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10452" activeTab="1"/>
  </bookViews>
  <sheets>
    <sheet name="методология" sheetId="8" r:id="rId1"/>
    <sheet name="главная" sheetId="1" r:id="rId2"/>
    <sheet name="клиенты" sheetId="5" r:id="rId3"/>
    <sheet name="инвестиции" sheetId="6" r:id="rId4"/>
    <sheet name="расчеты" sheetId="7" r:id="rId5"/>
    <sheet name="kpi" sheetId="3" r:id="rId6"/>
    <sheet name="списки" sheetId="2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E38" i="1"/>
  <c r="E53" i="1"/>
  <c r="E55" i="1"/>
  <c r="K61" i="1" l="1"/>
  <c r="E61" i="1"/>
  <c r="E59" i="1"/>
  <c r="F78" i="3"/>
  <c r="B78" i="3"/>
  <c r="E28" i="7"/>
  <c r="LI28" i="7"/>
  <c r="N23" i="5"/>
  <c r="E187" i="7" l="1"/>
  <c r="K185" i="7"/>
  <c r="H185" i="7"/>
  <c r="K184" i="7"/>
  <c r="H184" i="7"/>
  <c r="K183" i="7"/>
  <c r="H183" i="7"/>
  <c r="K182" i="7"/>
  <c r="H182" i="7"/>
  <c r="K181" i="7"/>
  <c r="H181" i="7"/>
  <c r="K180" i="7"/>
  <c r="H180" i="7"/>
  <c r="K179" i="7"/>
  <c r="H179" i="7"/>
  <c r="K178" i="7"/>
  <c r="H178" i="7"/>
  <c r="K177" i="7"/>
  <c r="H177" i="7"/>
  <c r="K176" i="7"/>
  <c r="H176" i="7"/>
  <c r="K175" i="7"/>
  <c r="H175" i="7"/>
  <c r="K174" i="7"/>
  <c r="H174" i="7"/>
  <c r="K173" i="7"/>
  <c r="H173" i="7"/>
  <c r="K172" i="7"/>
  <c r="H172" i="7"/>
  <c r="K171" i="7"/>
  <c r="H171" i="7"/>
  <c r="K170" i="7"/>
  <c r="H170" i="7"/>
  <c r="K169" i="7"/>
  <c r="H169" i="7"/>
  <c r="K168" i="7"/>
  <c r="H168" i="7"/>
  <c r="K167" i="7"/>
  <c r="H167" i="7"/>
  <c r="K166" i="7"/>
  <c r="H166" i="7"/>
  <c r="K165" i="7"/>
  <c r="H165" i="7"/>
  <c r="K164" i="7"/>
  <c r="H164" i="7"/>
  <c r="K163" i="7"/>
  <c r="H163" i="7"/>
  <c r="K162" i="7"/>
  <c r="H162" i="7"/>
  <c r="K161" i="7"/>
  <c r="H161" i="7"/>
  <c r="K160" i="7"/>
  <c r="H160" i="7"/>
  <c r="K159" i="7"/>
  <c r="H159" i="7"/>
  <c r="K158" i="7"/>
  <c r="H158" i="7"/>
  <c r="K157" i="7"/>
  <c r="H157" i="7"/>
  <c r="K156" i="7"/>
  <c r="H156" i="7"/>
  <c r="K155" i="7"/>
  <c r="H155" i="7"/>
  <c r="K154" i="7"/>
  <c r="H154" i="7"/>
  <c r="K153" i="7"/>
  <c r="H153" i="7"/>
  <c r="E28" i="1"/>
  <c r="E27" i="1"/>
  <c r="E26" i="1"/>
  <c r="F77" i="3"/>
  <c r="B77" i="3"/>
  <c r="F76" i="3"/>
  <c r="B76" i="3"/>
  <c r="K148" i="7"/>
  <c r="H148" i="7"/>
  <c r="K147" i="7"/>
  <c r="H147" i="7"/>
  <c r="K146" i="7"/>
  <c r="H146" i="7"/>
  <c r="K145" i="7"/>
  <c r="H145" i="7"/>
  <c r="K144" i="7"/>
  <c r="H144" i="7"/>
  <c r="K143" i="7"/>
  <c r="H143" i="7"/>
  <c r="K142" i="7"/>
  <c r="H142" i="7"/>
  <c r="K141" i="7"/>
  <c r="H141" i="7"/>
  <c r="K140" i="7"/>
  <c r="H140" i="7"/>
  <c r="K139" i="7"/>
  <c r="H139" i="7"/>
  <c r="K138" i="7"/>
  <c r="H138" i="7"/>
  <c r="K137" i="7"/>
  <c r="H137" i="7"/>
  <c r="K136" i="7"/>
  <c r="H136" i="7"/>
  <c r="K135" i="7"/>
  <c r="H135" i="7"/>
  <c r="K134" i="7"/>
  <c r="H134" i="7"/>
  <c r="K133" i="7"/>
  <c r="H133" i="7"/>
  <c r="K132" i="7"/>
  <c r="H132" i="7"/>
  <c r="K131" i="7"/>
  <c r="H131" i="7"/>
  <c r="K130" i="7"/>
  <c r="H130" i="7"/>
  <c r="K129" i="7"/>
  <c r="H129" i="7"/>
  <c r="K128" i="7"/>
  <c r="H128" i="7"/>
  <c r="K127" i="7"/>
  <c r="H127" i="7"/>
  <c r="K126" i="7"/>
  <c r="H126" i="7"/>
  <c r="K125" i="7"/>
  <c r="H125" i="7"/>
  <c r="K124" i="7"/>
  <c r="H124" i="7"/>
  <c r="K123" i="7"/>
  <c r="H123" i="7"/>
  <c r="K122" i="7"/>
  <c r="H122" i="7"/>
  <c r="K121" i="7"/>
  <c r="H121" i="7"/>
  <c r="K120" i="7"/>
  <c r="H120" i="7"/>
  <c r="K119" i="7"/>
  <c r="H119" i="7"/>
  <c r="K118" i="7"/>
  <c r="H118" i="7"/>
  <c r="K117" i="7"/>
  <c r="H117" i="7"/>
  <c r="K116" i="7"/>
  <c r="H116" i="7"/>
  <c r="K111" i="7"/>
  <c r="K110" i="7"/>
  <c r="K109" i="7"/>
  <c r="K108" i="7"/>
  <c r="K107" i="7"/>
  <c r="K106" i="7"/>
  <c r="K105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80" i="7"/>
  <c r="K79" i="7"/>
  <c r="E24" i="1"/>
  <c r="E23" i="1"/>
  <c r="E220" i="7"/>
  <c r="F75" i="3"/>
  <c r="B75" i="3"/>
  <c r="K187" i="7" l="1"/>
  <c r="N6" i="1"/>
  <c r="N5" i="1"/>
  <c r="N4" i="1"/>
  <c r="N3" i="1"/>
  <c r="E117" i="1"/>
  <c r="K117" i="1" s="1"/>
  <c r="E119" i="1"/>
  <c r="E114" i="1"/>
  <c r="E93" i="1"/>
  <c r="E91" i="1"/>
  <c r="E83" i="1"/>
  <c r="F74" i="3"/>
  <c r="B74" i="3"/>
  <c r="E98" i="1" l="1"/>
  <c r="K98" i="1" s="1"/>
  <c r="F73" i="3"/>
  <c r="B73" i="3"/>
  <c r="E88" i="1"/>
  <c r="E71" i="1"/>
  <c r="E69" i="1"/>
  <c r="E33" i="1"/>
  <c r="E32" i="1"/>
  <c r="E31" i="1"/>
  <c r="U9" i="1"/>
  <c r="V9" i="1"/>
  <c r="V10" i="1" s="1"/>
  <c r="E225" i="7"/>
  <c r="E223" i="7"/>
  <c r="E221" i="7"/>
  <c r="F72" i="3"/>
  <c r="B72" i="3"/>
  <c r="E219" i="7"/>
  <c r="E210" i="7"/>
  <c r="H57" i="6"/>
  <c r="E57" i="6"/>
  <c r="F71" i="3"/>
  <c r="B71" i="3"/>
  <c r="F70" i="3"/>
  <c r="B70" i="3"/>
  <c r="E208" i="7"/>
  <c r="F69" i="3"/>
  <c r="B69" i="3"/>
  <c r="E204" i="7"/>
  <c r="H198" i="7"/>
  <c r="H197" i="7"/>
  <c r="H196" i="7"/>
  <c r="H195" i="7"/>
  <c r="H194" i="7"/>
  <c r="H193" i="7"/>
  <c r="H192" i="7"/>
  <c r="H191" i="7"/>
  <c r="H190" i="7"/>
  <c r="E189" i="7"/>
  <c r="E191" i="7" s="1"/>
  <c r="F68" i="3"/>
  <c r="B68" i="3"/>
  <c r="E150" i="7"/>
  <c r="F20" i="3"/>
  <c r="B20" i="3"/>
  <c r="E111" i="7"/>
  <c r="E148" i="7" s="1"/>
  <c r="E185" i="7" s="1"/>
  <c r="E110" i="7"/>
  <c r="E147" i="7" s="1"/>
  <c r="E184" i="7" s="1"/>
  <c r="E109" i="7"/>
  <c r="E146" i="7" s="1"/>
  <c r="E183" i="7" s="1"/>
  <c r="E108" i="7"/>
  <c r="E145" i="7" s="1"/>
  <c r="E182" i="7" s="1"/>
  <c r="E107" i="7"/>
  <c r="E144" i="7" s="1"/>
  <c r="E181" i="7" s="1"/>
  <c r="E106" i="7"/>
  <c r="E143" i="7" s="1"/>
  <c r="E180" i="7" s="1"/>
  <c r="E105" i="7"/>
  <c r="E142" i="7" s="1"/>
  <c r="E179" i="7" s="1"/>
  <c r="E104" i="7"/>
  <c r="E141" i="7" s="1"/>
  <c r="E178" i="7" s="1"/>
  <c r="E103" i="7"/>
  <c r="E140" i="7" s="1"/>
  <c r="E177" i="7" s="1"/>
  <c r="E102" i="7"/>
  <c r="E139" i="7" s="1"/>
  <c r="E176" i="7" s="1"/>
  <c r="E101" i="7"/>
  <c r="E138" i="7" s="1"/>
  <c r="E175" i="7" s="1"/>
  <c r="E100" i="7"/>
  <c r="E137" i="7" s="1"/>
  <c r="E174" i="7" s="1"/>
  <c r="E99" i="7"/>
  <c r="E136" i="7" s="1"/>
  <c r="E173" i="7" s="1"/>
  <c r="E98" i="7"/>
  <c r="E135" i="7" s="1"/>
  <c r="E172" i="7" s="1"/>
  <c r="E97" i="7"/>
  <c r="E134" i="7" s="1"/>
  <c r="E171" i="7" s="1"/>
  <c r="E96" i="7"/>
  <c r="E133" i="7" s="1"/>
  <c r="E170" i="7" s="1"/>
  <c r="E95" i="7"/>
  <c r="E132" i="7" s="1"/>
  <c r="E169" i="7" s="1"/>
  <c r="E94" i="7"/>
  <c r="E131" i="7" s="1"/>
  <c r="E168" i="7" s="1"/>
  <c r="E93" i="7"/>
  <c r="E130" i="7" s="1"/>
  <c r="E167" i="7" s="1"/>
  <c r="E92" i="7"/>
  <c r="E129" i="7" s="1"/>
  <c r="E166" i="7" s="1"/>
  <c r="E91" i="7"/>
  <c r="E128" i="7" s="1"/>
  <c r="E165" i="7" s="1"/>
  <c r="E90" i="7"/>
  <c r="E127" i="7" s="1"/>
  <c r="E164" i="7" s="1"/>
  <c r="E89" i="7"/>
  <c r="E126" i="7" s="1"/>
  <c r="E163" i="7" s="1"/>
  <c r="E88" i="7"/>
  <c r="E125" i="7" s="1"/>
  <c r="E162" i="7" s="1"/>
  <c r="E87" i="7"/>
  <c r="E124" i="7" s="1"/>
  <c r="E161" i="7" s="1"/>
  <c r="E86" i="7"/>
  <c r="E123" i="7" s="1"/>
  <c r="E160" i="7" s="1"/>
  <c r="E85" i="7"/>
  <c r="E122" i="7" s="1"/>
  <c r="E159" i="7" s="1"/>
  <c r="E84" i="7"/>
  <c r="E121" i="7" s="1"/>
  <c r="E158" i="7" s="1"/>
  <c r="E83" i="7"/>
  <c r="E120" i="7" s="1"/>
  <c r="E157" i="7" s="1"/>
  <c r="E82" i="7"/>
  <c r="E119" i="7" s="1"/>
  <c r="E156" i="7" s="1"/>
  <c r="E81" i="7"/>
  <c r="E118" i="7" s="1"/>
  <c r="E155" i="7" s="1"/>
  <c r="E80" i="7"/>
  <c r="E117" i="7" s="1"/>
  <c r="E154" i="7" s="1"/>
  <c r="E79" i="7"/>
  <c r="E116" i="7" s="1"/>
  <c r="E153" i="7" s="1"/>
  <c r="E78" i="7"/>
  <c r="E115" i="7" s="1"/>
  <c r="E152" i="7" s="1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E113" i="7"/>
  <c r="K77" i="7"/>
  <c r="K76" i="7"/>
  <c r="K75" i="7"/>
  <c r="K74" i="7"/>
  <c r="K72" i="7"/>
  <c r="K71" i="7"/>
  <c r="K69" i="7"/>
  <c r="K68" i="7"/>
  <c r="K66" i="7"/>
  <c r="K65" i="7"/>
  <c r="K64" i="7"/>
  <c r="K62" i="7"/>
  <c r="K61" i="7"/>
  <c r="K60" i="7"/>
  <c r="K59" i="7"/>
  <c r="K57" i="7"/>
  <c r="K56" i="7"/>
  <c r="K55" i="7"/>
  <c r="K54" i="7"/>
  <c r="K53" i="7"/>
  <c r="K52" i="7"/>
  <c r="K51" i="7"/>
  <c r="K50" i="7"/>
  <c r="K48" i="7"/>
  <c r="K47" i="7"/>
  <c r="K46" i="7"/>
  <c r="K45" i="7"/>
  <c r="E41" i="7"/>
  <c r="H50" i="6"/>
  <c r="H49" i="6"/>
  <c r="H48" i="6"/>
  <c r="H47" i="6"/>
  <c r="H46" i="6"/>
  <c r="E15" i="6"/>
  <c r="F67" i="3"/>
  <c r="B67" i="3"/>
  <c r="U9" i="6"/>
  <c r="T9" i="7" s="1"/>
  <c r="E46" i="1"/>
  <c r="F66" i="3"/>
  <c r="B66" i="3"/>
  <c r="E42" i="1"/>
  <c r="F65" i="3"/>
  <c r="B65" i="3"/>
  <c r="F64" i="3"/>
  <c r="B64" i="3"/>
  <c r="K28" i="7" s="1"/>
  <c r="B62" i="3"/>
  <c r="B63" i="3"/>
  <c r="B79" i="3"/>
  <c r="E40" i="1"/>
  <c r="F63" i="3"/>
  <c r="K69" i="1" l="1"/>
  <c r="K71" i="1"/>
  <c r="K88" i="1"/>
  <c r="U10" i="1"/>
  <c r="K40" i="1"/>
  <c r="E197" i="7"/>
  <c r="E194" i="7"/>
  <c r="E190" i="7"/>
  <c r="K189" i="7"/>
  <c r="K197" i="7" s="1"/>
  <c r="E196" i="7"/>
  <c r="E198" i="7"/>
  <c r="E195" i="7"/>
  <c r="E192" i="7"/>
  <c r="E193" i="7"/>
  <c r="K46" i="1"/>
  <c r="K15" i="6"/>
  <c r="K42" i="1"/>
  <c r="E80" i="1"/>
  <c r="F46" i="3"/>
  <c r="B46" i="3"/>
  <c r="E86" i="1"/>
  <c r="E77" i="1"/>
  <c r="E75" i="1"/>
  <c r="K75" i="1" s="1"/>
  <c r="E73" i="1"/>
  <c r="E67" i="1"/>
  <c r="E65" i="1"/>
  <c r="F42" i="3"/>
  <c r="B42" i="3"/>
  <c r="K210" i="7" s="1"/>
  <c r="E216" i="7"/>
  <c r="F41" i="3"/>
  <c r="B41" i="3"/>
  <c r="E214" i="7"/>
  <c r="F40" i="3"/>
  <c r="B40" i="3"/>
  <c r="E212" i="7"/>
  <c r="F39" i="3"/>
  <c r="B39" i="3"/>
  <c r="K208" i="7" s="1"/>
  <c r="E206" i="7"/>
  <c r="F38" i="3"/>
  <c r="B38" i="3"/>
  <c r="E30" i="1"/>
  <c r="E34" i="7"/>
  <c r="LI34" i="7"/>
  <c r="F62" i="3"/>
  <c r="E50" i="1"/>
  <c r="E37" i="7"/>
  <c r="LI37" i="7"/>
  <c r="E31" i="7"/>
  <c r="LI31" i="7"/>
  <c r="H25" i="7"/>
  <c r="H24" i="7"/>
  <c r="H23" i="7"/>
  <c r="H22" i="7"/>
  <c r="H21" i="7"/>
  <c r="H20" i="7"/>
  <c r="H19" i="7"/>
  <c r="H18" i="7"/>
  <c r="H17" i="7"/>
  <c r="H16" i="7"/>
  <c r="E19" i="1"/>
  <c r="F15" i="3"/>
  <c r="B15" i="3"/>
  <c r="H35" i="6"/>
  <c r="H36" i="6"/>
  <c r="H37" i="6"/>
  <c r="H38" i="6"/>
  <c r="H39" i="6"/>
  <c r="H34" i="6"/>
  <c r="H27" i="6"/>
  <c r="H28" i="6"/>
  <c r="H29" i="6"/>
  <c r="H30" i="6"/>
  <c r="H31" i="6"/>
  <c r="H26" i="6"/>
  <c r="H23" i="6"/>
  <c r="H19" i="6"/>
  <c r="H20" i="6"/>
  <c r="H21" i="6"/>
  <c r="H22" i="6"/>
  <c r="H18" i="6"/>
  <c r="E54" i="6"/>
  <c r="E52" i="6"/>
  <c r="H45" i="6"/>
  <c r="H44" i="6"/>
  <c r="H43" i="6"/>
  <c r="H42" i="6"/>
  <c r="E41" i="6"/>
  <c r="E33" i="6"/>
  <c r="E35" i="6" s="1"/>
  <c r="E25" i="6"/>
  <c r="E28" i="6" s="1"/>
  <c r="E17" i="6"/>
  <c r="E23" i="6" s="1"/>
  <c r="E13" i="6"/>
  <c r="K73" i="1" l="1"/>
  <c r="K77" i="1"/>
  <c r="K65" i="1"/>
  <c r="K80" i="1"/>
  <c r="K67" i="1"/>
  <c r="K220" i="7"/>
  <c r="U108" i="1"/>
  <c r="V108" i="1" s="1"/>
  <c r="U6" i="1"/>
  <c r="U8" i="1"/>
  <c r="K221" i="7"/>
  <c r="K204" i="7"/>
  <c r="K216" i="7"/>
  <c r="K198" i="7"/>
  <c r="K190" i="7"/>
  <c r="K192" i="7"/>
  <c r="K195" i="7"/>
  <c r="K194" i="7"/>
  <c r="K191" i="7"/>
  <c r="K196" i="7"/>
  <c r="K193" i="7"/>
  <c r="K214" i="7"/>
  <c r="K212" i="7"/>
  <c r="E26" i="6"/>
  <c r="E27" i="6"/>
  <c r="E36" i="6"/>
  <c r="E37" i="6"/>
  <c r="E20" i="6"/>
  <c r="E21" i="6"/>
  <c r="E31" i="6"/>
  <c r="E29" i="6"/>
  <c r="E30" i="6"/>
  <c r="E22" i="6"/>
  <c r="E34" i="6"/>
  <c r="E18" i="6"/>
  <c r="E38" i="6"/>
  <c r="E19" i="6"/>
  <c r="E39" i="6"/>
  <c r="C4" i="2"/>
  <c r="C3" i="2"/>
  <c r="C4" i="3"/>
  <c r="C3" i="3"/>
  <c r="C4" i="7"/>
  <c r="C3" i="7"/>
  <c r="C4" i="6"/>
  <c r="C3" i="6"/>
  <c r="C4" i="5"/>
  <c r="C3" i="5"/>
  <c r="E112" i="1"/>
  <c r="E110" i="1"/>
  <c r="E108" i="1"/>
  <c r="E105" i="1" l="1"/>
  <c r="E96" i="1" l="1"/>
  <c r="K34" i="7"/>
  <c r="F61" i="3"/>
  <c r="B61" i="3"/>
  <c r="K50" i="1" s="1"/>
  <c r="F60" i="3"/>
  <c r="B60" i="3"/>
  <c r="K37" i="7" s="1"/>
  <c r="F59" i="3"/>
  <c r="B59" i="3"/>
  <c r="K31" i="7" s="1"/>
  <c r="F58" i="3"/>
  <c r="B58" i="3"/>
  <c r="F57" i="3"/>
  <c r="B57" i="3"/>
  <c r="F56" i="3"/>
  <c r="B56" i="3"/>
  <c r="K223" i="7" s="1"/>
  <c r="F55" i="3"/>
  <c r="B55" i="3"/>
  <c r="F54" i="3"/>
  <c r="B54" i="3"/>
  <c r="F53" i="3"/>
  <c r="B53" i="3"/>
  <c r="K112" i="1" s="1"/>
  <c r="F52" i="3"/>
  <c r="B52" i="3"/>
  <c r="K110" i="1" s="1"/>
  <c r="F51" i="3"/>
  <c r="B51" i="3"/>
  <c r="K119" i="1" l="1"/>
  <c r="K114" i="1"/>
  <c r="K93" i="1"/>
  <c r="K83" i="1"/>
  <c r="K91" i="1"/>
  <c r="F48" i="3"/>
  <c r="E202" i="7"/>
  <c r="E200" i="7"/>
  <c r="F45" i="3"/>
  <c r="E15" i="7"/>
  <c r="E13" i="7"/>
  <c r="E44" i="1"/>
  <c r="F50" i="3"/>
  <c r="B50" i="3"/>
  <c r="K108" i="1" s="1"/>
  <c r="F49" i="3"/>
  <c r="B49" i="3"/>
  <c r="K105" i="1" s="1"/>
  <c r="B48" i="3"/>
  <c r="F47" i="3"/>
  <c r="B47" i="3"/>
  <c r="K96" i="1" s="1"/>
  <c r="B45" i="3"/>
  <c r="F44" i="3"/>
  <c r="B44" i="3"/>
  <c r="K48" i="1" s="1"/>
  <c r="K59" i="1"/>
  <c r="F43" i="3"/>
  <c r="B43" i="3"/>
  <c r="K38" i="1" s="1"/>
  <c r="F37" i="3"/>
  <c r="B37" i="3"/>
  <c r="K206" i="7" s="1"/>
  <c r="F36" i="3"/>
  <c r="B36" i="3"/>
  <c r="F35" i="3"/>
  <c r="B35" i="3"/>
  <c r="K33" i="1" s="1"/>
  <c r="U9" i="7"/>
  <c r="U10" i="7" s="1"/>
  <c r="E35" i="1"/>
  <c r="E22" i="1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U13" i="7" l="1"/>
  <c r="U180" i="7"/>
  <c r="U169" i="7"/>
  <c r="U160" i="7"/>
  <c r="U177" i="7"/>
  <c r="U167" i="7"/>
  <c r="U158" i="7"/>
  <c r="U176" i="7"/>
  <c r="U165" i="7"/>
  <c r="U154" i="7"/>
  <c r="U185" i="7"/>
  <c r="U174" i="7"/>
  <c r="U164" i="7"/>
  <c r="U155" i="7"/>
  <c r="U179" i="7"/>
  <c r="U159" i="7"/>
  <c r="U173" i="7"/>
  <c r="U172" i="7"/>
  <c r="U153" i="7"/>
  <c r="U116" i="7"/>
  <c r="U170" i="7"/>
  <c r="U168" i="7"/>
  <c r="U161" i="7"/>
  <c r="U156" i="7"/>
  <c r="U184" i="7"/>
  <c r="U163" i="7"/>
  <c r="U183" i="7"/>
  <c r="U162" i="7"/>
  <c r="U182" i="7"/>
  <c r="U113" i="7"/>
  <c r="U148" i="7"/>
  <c r="U137" i="7"/>
  <c r="U127" i="7"/>
  <c r="U118" i="7"/>
  <c r="U146" i="7"/>
  <c r="U135" i="7"/>
  <c r="U125" i="7"/>
  <c r="U119" i="7"/>
  <c r="U145" i="7"/>
  <c r="U133" i="7"/>
  <c r="U124" i="7"/>
  <c r="U140" i="7"/>
  <c r="U117" i="7"/>
  <c r="U136" i="7"/>
  <c r="U143" i="7"/>
  <c r="U132" i="7"/>
  <c r="U123" i="7"/>
  <c r="U121" i="7"/>
  <c r="U139" i="7"/>
  <c r="U128" i="7"/>
  <c r="U147" i="7"/>
  <c r="U142" i="7"/>
  <c r="U131" i="7"/>
  <c r="U122" i="7"/>
  <c r="U130" i="7"/>
  <c r="U126" i="7"/>
  <c r="K31" i="1"/>
  <c r="K32" i="1"/>
  <c r="K225" i="7"/>
  <c r="E20" i="7"/>
  <c r="K20" i="7" s="1"/>
  <c r="E19" i="7"/>
  <c r="K19" i="7" s="1"/>
  <c r="E18" i="7"/>
  <c r="K18" i="7" s="1"/>
  <c r="E22" i="7"/>
  <c r="K22" i="7" s="1"/>
  <c r="E25" i="7"/>
  <c r="K25" i="7" s="1"/>
  <c r="E17" i="7"/>
  <c r="K17" i="7" s="1"/>
  <c r="E24" i="7"/>
  <c r="K24" i="7" s="1"/>
  <c r="E16" i="7"/>
  <c r="K16" i="7" s="1"/>
  <c r="E23" i="7"/>
  <c r="K23" i="7" s="1"/>
  <c r="E21" i="7"/>
  <c r="K21" i="7" s="1"/>
  <c r="U8" i="7"/>
  <c r="K41" i="7"/>
  <c r="K200" i="7"/>
  <c r="K219" i="7"/>
  <c r="E44" i="6"/>
  <c r="E48" i="6" s="1"/>
  <c r="E45" i="6"/>
  <c r="E49" i="6" s="1"/>
  <c r="E43" i="6"/>
  <c r="E47" i="6" s="1"/>
  <c r="E42" i="6"/>
  <c r="E46" i="6" s="1"/>
  <c r="O12" i="2"/>
  <c r="U31" i="7" l="1"/>
  <c r="U34" i="7"/>
  <c r="U20" i="7"/>
  <c r="U150" i="7"/>
  <c r="U187" i="7"/>
  <c r="U16" i="7"/>
  <c r="U189" i="7"/>
  <c r="E50" i="6"/>
  <c r="U23" i="7"/>
  <c r="U24" i="7"/>
  <c r="U25" i="7"/>
  <c r="U18" i="7"/>
  <c r="U19" i="7"/>
  <c r="U17" i="7"/>
  <c r="U37" i="7" s="1"/>
  <c r="U22" i="7"/>
  <c r="U21" i="7"/>
  <c r="F25" i="3"/>
  <c r="L16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5" i="2"/>
  <c r="L14" i="2"/>
  <c r="L13" i="2"/>
  <c r="F23" i="3"/>
  <c r="U10" i="6"/>
  <c r="E13" i="5"/>
  <c r="E18" i="5" s="1"/>
  <c r="H23" i="5"/>
  <c r="H22" i="5"/>
  <c r="H21" i="5"/>
  <c r="H20" i="5"/>
  <c r="H19" i="5"/>
  <c r="H18" i="5"/>
  <c r="H17" i="5"/>
  <c r="H16" i="5"/>
  <c r="H15" i="5"/>
  <c r="H14" i="5"/>
  <c r="E17" i="1"/>
  <c r="U28" i="7" l="1"/>
  <c r="V9" i="6"/>
  <c r="V10" i="6" s="1"/>
  <c r="U43" i="6"/>
  <c r="U15" i="7"/>
  <c r="L12" i="2"/>
  <c r="U8" i="6"/>
  <c r="E16" i="5"/>
  <c r="E21" i="5"/>
  <c r="E14" i="5"/>
  <c r="E22" i="5"/>
  <c r="E17" i="5"/>
  <c r="E15" i="5"/>
  <c r="E23" i="5"/>
  <c r="E19" i="5"/>
  <c r="E20" i="5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K13" i="1"/>
  <c r="E15" i="1"/>
  <c r="F14" i="3"/>
  <c r="F16" i="3"/>
  <c r="F17" i="3"/>
  <c r="F18" i="3"/>
  <c r="F19" i="3"/>
  <c r="F21" i="3"/>
  <c r="F22" i="3"/>
  <c r="F24" i="3"/>
  <c r="F26" i="3"/>
  <c r="F27" i="3"/>
  <c r="F28" i="3"/>
  <c r="F29" i="3"/>
  <c r="F30" i="3"/>
  <c r="F31" i="3"/>
  <c r="F32" i="3"/>
  <c r="F33" i="3"/>
  <c r="F34" i="3"/>
  <c r="F13" i="3"/>
  <c r="B81" i="3"/>
  <c r="B80" i="3"/>
  <c r="B34" i="3"/>
  <c r="B33" i="3"/>
  <c r="K44" i="1" s="1"/>
  <c r="B32" i="3"/>
  <c r="K54" i="6" s="1"/>
  <c r="B31" i="3"/>
  <c r="B30" i="3"/>
  <c r="K35" i="1" s="1"/>
  <c r="B29" i="3"/>
  <c r="B28" i="3"/>
  <c r="K57" i="6" s="1"/>
  <c r="B27" i="3"/>
  <c r="B26" i="3"/>
  <c r="K29" i="6" s="1"/>
  <c r="B25" i="3"/>
  <c r="K23" i="6" s="1"/>
  <c r="B24" i="3"/>
  <c r="B23" i="3"/>
  <c r="B22" i="3"/>
  <c r="B21" i="3"/>
  <c r="K86" i="1" s="1"/>
  <c r="B19" i="3"/>
  <c r="B18" i="3"/>
  <c r="K18" i="5" s="1"/>
  <c r="B17" i="3"/>
  <c r="K55" i="1" s="1"/>
  <c r="B16" i="3"/>
  <c r="K53" i="1" s="1"/>
  <c r="B14" i="3"/>
  <c r="K17" i="1" s="1"/>
  <c r="B13" i="3"/>
  <c r="W1" i="1"/>
  <c r="E13" i="1"/>
  <c r="B41" i="2"/>
  <c r="B42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13" i="2"/>
  <c r="E14" i="2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K23" i="1" l="1"/>
  <c r="K27" i="1"/>
  <c r="K26" i="1"/>
  <c r="K24" i="1"/>
  <c r="K28" i="1"/>
  <c r="K113" i="7"/>
  <c r="K150" i="7"/>
  <c r="K47" i="6"/>
  <c r="K49" i="6"/>
  <c r="K48" i="6"/>
  <c r="K46" i="6"/>
  <c r="K50" i="6"/>
  <c r="W9" i="6"/>
  <c r="W10" i="6" s="1"/>
  <c r="V43" i="6"/>
  <c r="K13" i="6"/>
  <c r="K22" i="1"/>
  <c r="K30" i="1"/>
  <c r="X1" i="1"/>
  <c r="V8" i="1"/>
  <c r="K20" i="6"/>
  <c r="K30" i="6"/>
  <c r="K39" i="6"/>
  <c r="K34" i="6"/>
  <c r="K37" i="6"/>
  <c r="K38" i="6"/>
  <c r="K44" i="6"/>
  <c r="K45" i="6"/>
  <c r="K43" i="6"/>
  <c r="K42" i="6"/>
  <c r="K22" i="6"/>
  <c r="K21" i="6"/>
  <c r="K27" i="6"/>
  <c r="K18" i="6"/>
  <c r="K28" i="6"/>
  <c r="K202" i="7"/>
  <c r="K52" i="6"/>
  <c r="K26" i="6"/>
  <c r="K19" i="6"/>
  <c r="K31" i="6"/>
  <c r="K36" i="6"/>
  <c r="K35" i="6"/>
  <c r="K13" i="7"/>
  <c r="K20" i="5"/>
  <c r="V1" i="6"/>
  <c r="V8" i="6"/>
  <c r="K22" i="5"/>
  <c r="K14" i="5"/>
  <c r="K19" i="5"/>
  <c r="K16" i="5"/>
  <c r="K21" i="5"/>
  <c r="K13" i="5"/>
  <c r="K15" i="1"/>
  <c r="K23" i="5"/>
  <c r="K15" i="5"/>
  <c r="K17" i="5"/>
  <c r="F12" i="3"/>
  <c r="I12" i="2"/>
  <c r="O9" i="2" s="1"/>
  <c r="X9" i="6" l="1"/>
  <c r="X10" i="6" s="1"/>
  <c r="W43" i="6"/>
  <c r="W9" i="1"/>
  <c r="W10" i="1" s="1"/>
  <c r="Y1" i="1"/>
  <c r="W1" i="6"/>
  <c r="W8" i="6"/>
  <c r="W108" i="1" l="1"/>
  <c r="Y9" i="6"/>
  <c r="Y10" i="6" s="1"/>
  <c r="X43" i="6"/>
  <c r="W8" i="1"/>
  <c r="X9" i="1"/>
  <c r="X10" i="1" s="1"/>
  <c r="Y9" i="1" s="1"/>
  <c r="Y10" i="1" s="1"/>
  <c r="Z1" i="1"/>
  <c r="X1" i="6"/>
  <c r="X8" i="6"/>
  <c r="X108" i="1" l="1"/>
  <c r="Y108" i="1" s="1"/>
  <c r="X8" i="1"/>
  <c r="Z9" i="6"/>
  <c r="Z10" i="6" s="1"/>
  <c r="Y43" i="6"/>
  <c r="AA1" i="1"/>
  <c r="Y1" i="6"/>
  <c r="Y8" i="6"/>
  <c r="Z9" i="1"/>
  <c r="Z10" i="1" s="1"/>
  <c r="Y8" i="1"/>
  <c r="Z108" i="1" l="1"/>
  <c r="AA9" i="6"/>
  <c r="AA10" i="6" s="1"/>
  <c r="Z43" i="6"/>
  <c r="AB1" i="1"/>
  <c r="Z1" i="6"/>
  <c r="Z8" i="6"/>
  <c r="Z8" i="1"/>
  <c r="AA9" i="1"/>
  <c r="AA10" i="1" s="1"/>
  <c r="AA108" i="1" l="1"/>
  <c r="AB9" i="6"/>
  <c r="AB10" i="6" s="1"/>
  <c r="AA43" i="6"/>
  <c r="AC1" i="1"/>
  <c r="AA1" i="6"/>
  <c r="AA8" i="6"/>
  <c r="AB9" i="1"/>
  <c r="AB10" i="1" s="1"/>
  <c r="AA8" i="1"/>
  <c r="AB108" i="1" l="1"/>
  <c r="AC9" i="6"/>
  <c r="AC10" i="6" s="1"/>
  <c r="AB43" i="6"/>
  <c r="AD1" i="1"/>
  <c r="AC10" i="1"/>
  <c r="AB1" i="6"/>
  <c r="AB8" i="6"/>
  <c r="AC9" i="1"/>
  <c r="AB8" i="1"/>
  <c r="AC43" i="6" l="1"/>
  <c r="AC117" i="1"/>
  <c r="AC80" i="1"/>
  <c r="AC65" i="1"/>
  <c r="AC86" i="1"/>
  <c r="AC67" i="1"/>
  <c r="AC88" i="1"/>
  <c r="AC71" i="1"/>
  <c r="AC75" i="1"/>
  <c r="AC108" i="1"/>
  <c r="AC112" i="1"/>
  <c r="AC98" i="1"/>
  <c r="AC110" i="1"/>
  <c r="AC96" i="1"/>
  <c r="AC77" i="1"/>
  <c r="AC73" i="1"/>
  <c r="AC69" i="1"/>
  <c r="AD9" i="6"/>
  <c r="AD10" i="6" s="1"/>
  <c r="AE1" i="1"/>
  <c r="AD10" i="1"/>
  <c r="AC1" i="6"/>
  <c r="AC8" i="6"/>
  <c r="AC8" i="1"/>
  <c r="AD9" i="1"/>
  <c r="AD43" i="6" l="1"/>
  <c r="AD117" i="1"/>
  <c r="AD80" i="1"/>
  <c r="AD65" i="1"/>
  <c r="AD86" i="1"/>
  <c r="AD67" i="1"/>
  <c r="AD71" i="1"/>
  <c r="AD75" i="1"/>
  <c r="AD88" i="1"/>
  <c r="AD108" i="1"/>
  <c r="AD112" i="1"/>
  <c r="AD98" i="1"/>
  <c r="AD110" i="1"/>
  <c r="AD96" i="1"/>
  <c r="AD77" i="1"/>
  <c r="AD73" i="1"/>
  <c r="AD69" i="1"/>
  <c r="AE9" i="6"/>
  <c r="AE10" i="6" s="1"/>
  <c r="AE43" i="6" s="1"/>
  <c r="AF1" i="1"/>
  <c r="AE10" i="1"/>
  <c r="AD1" i="6"/>
  <c r="AD8" i="6"/>
  <c r="AD8" i="1"/>
  <c r="AE9" i="1"/>
  <c r="AE117" i="1" l="1"/>
  <c r="AE75" i="1"/>
  <c r="AE80" i="1"/>
  <c r="AE65" i="1"/>
  <c r="AE71" i="1"/>
  <c r="AE88" i="1"/>
  <c r="AE86" i="1"/>
  <c r="AE67" i="1"/>
  <c r="AE108" i="1"/>
  <c r="AE112" i="1"/>
  <c r="AE98" i="1"/>
  <c r="AE110" i="1"/>
  <c r="AE96" i="1"/>
  <c r="AE77" i="1"/>
  <c r="AE73" i="1"/>
  <c r="AE69" i="1"/>
  <c r="AF9" i="6"/>
  <c r="AF10" i="6" s="1"/>
  <c r="AF43" i="6" s="1"/>
  <c r="AG1" i="1"/>
  <c r="AF10" i="1"/>
  <c r="AE1" i="6"/>
  <c r="AE8" i="1"/>
  <c r="AF9" i="1"/>
  <c r="AE8" i="6"/>
  <c r="AF117" i="1" l="1"/>
  <c r="AF75" i="1"/>
  <c r="AF88" i="1"/>
  <c r="AF80" i="1"/>
  <c r="AF65" i="1"/>
  <c r="AF86" i="1"/>
  <c r="AF71" i="1"/>
  <c r="AF67" i="1"/>
  <c r="AF108" i="1"/>
  <c r="AF112" i="1"/>
  <c r="AF98" i="1"/>
  <c r="AF110" i="1"/>
  <c r="AF96" i="1"/>
  <c r="AF77" i="1"/>
  <c r="AF73" i="1"/>
  <c r="AF69" i="1"/>
  <c r="AG9" i="6"/>
  <c r="AG10" i="6" s="1"/>
  <c r="AH1" i="1"/>
  <c r="AG10" i="1"/>
  <c r="AF1" i="6"/>
  <c r="AG9" i="1"/>
  <c r="AF8" i="1"/>
  <c r="AF8" i="6"/>
  <c r="AG43" i="6" l="1"/>
  <c r="AG117" i="1"/>
  <c r="AG88" i="1"/>
  <c r="AG71" i="1"/>
  <c r="AG75" i="1"/>
  <c r="AG67" i="1"/>
  <c r="AG86" i="1"/>
  <c r="AG80" i="1"/>
  <c r="AG65" i="1"/>
  <c r="AG108" i="1"/>
  <c r="AG112" i="1"/>
  <c r="AG98" i="1"/>
  <c r="AG110" i="1"/>
  <c r="AG96" i="1"/>
  <c r="AG77" i="1"/>
  <c r="AG73" i="1"/>
  <c r="AG69" i="1"/>
  <c r="AH9" i="6"/>
  <c r="AH10" i="6" s="1"/>
  <c r="AH43" i="6" s="1"/>
  <c r="AI1" i="1"/>
  <c r="AH10" i="1"/>
  <c r="AG1" i="6"/>
  <c r="AG8" i="6"/>
  <c r="AH9" i="1"/>
  <c r="AG8" i="1"/>
  <c r="AH117" i="1" l="1"/>
  <c r="AH88" i="1"/>
  <c r="AH71" i="1"/>
  <c r="AH75" i="1"/>
  <c r="AH65" i="1"/>
  <c r="AH86" i="1"/>
  <c r="AH80" i="1"/>
  <c r="AH67" i="1"/>
  <c r="AH108" i="1"/>
  <c r="AH112" i="1"/>
  <c r="AH98" i="1"/>
  <c r="AH110" i="1"/>
  <c r="AH96" i="1"/>
  <c r="AH77" i="1"/>
  <c r="AH73" i="1"/>
  <c r="AH69" i="1"/>
  <c r="AI9" i="6"/>
  <c r="AI10" i="6" s="1"/>
  <c r="AI43" i="6" s="1"/>
  <c r="AJ1" i="1"/>
  <c r="AI10" i="1"/>
  <c r="AH8" i="6"/>
  <c r="AH1" i="6"/>
  <c r="AI9" i="1"/>
  <c r="AH8" i="1"/>
  <c r="AI117" i="1" l="1"/>
  <c r="AI86" i="1"/>
  <c r="AI67" i="1"/>
  <c r="AI88" i="1"/>
  <c r="AI71" i="1"/>
  <c r="AI65" i="1"/>
  <c r="AI75" i="1"/>
  <c r="AI80" i="1"/>
  <c r="AI108" i="1"/>
  <c r="AI112" i="1"/>
  <c r="AI98" i="1"/>
  <c r="AI110" i="1"/>
  <c r="AI96" i="1"/>
  <c r="AI77" i="1"/>
  <c r="AI73" i="1"/>
  <c r="AI69" i="1"/>
  <c r="AJ9" i="6"/>
  <c r="AJ10" i="6" s="1"/>
  <c r="AJ43" i="6" s="1"/>
  <c r="AK1" i="1"/>
  <c r="AJ10" i="1"/>
  <c r="AI1" i="6"/>
  <c r="AI8" i="6"/>
  <c r="AJ9" i="1"/>
  <c r="AI8" i="1"/>
  <c r="AJ117" i="1" l="1"/>
  <c r="AJ86" i="1"/>
  <c r="AJ67" i="1"/>
  <c r="AJ80" i="1"/>
  <c r="AJ65" i="1"/>
  <c r="AJ88" i="1"/>
  <c r="AJ71" i="1"/>
  <c r="AJ75" i="1"/>
  <c r="AJ108" i="1"/>
  <c r="AJ112" i="1"/>
  <c r="AJ98" i="1"/>
  <c r="AJ110" i="1"/>
  <c r="AJ96" i="1"/>
  <c r="AJ77" i="1"/>
  <c r="AJ73" i="1"/>
  <c r="AJ69" i="1"/>
  <c r="AK9" i="6"/>
  <c r="AK10" i="6" s="1"/>
  <c r="AK43" i="6" s="1"/>
  <c r="AL1" i="1"/>
  <c r="AK10" i="1"/>
  <c r="AJ8" i="6"/>
  <c r="AJ1" i="6"/>
  <c r="AJ8" i="1"/>
  <c r="AK9" i="1"/>
  <c r="AK117" i="1" l="1"/>
  <c r="AK80" i="1"/>
  <c r="AK65" i="1"/>
  <c r="AK67" i="1"/>
  <c r="AK86" i="1"/>
  <c r="AK88" i="1"/>
  <c r="AK71" i="1"/>
  <c r="AK75" i="1"/>
  <c r="AK108" i="1"/>
  <c r="AK112" i="1"/>
  <c r="AK98" i="1"/>
  <c r="AK110" i="1"/>
  <c r="AK96" i="1"/>
  <c r="AK77" i="1"/>
  <c r="AK73" i="1"/>
  <c r="AK69" i="1"/>
  <c r="AL9" i="6"/>
  <c r="AL10" i="6" s="1"/>
  <c r="AL43" i="6" s="1"/>
  <c r="AM1" i="1"/>
  <c r="AL10" i="1"/>
  <c r="AK8" i="6"/>
  <c r="AK1" i="6"/>
  <c r="AL9" i="1"/>
  <c r="AK8" i="1"/>
  <c r="AL117" i="1" l="1"/>
  <c r="AL75" i="1"/>
  <c r="AL80" i="1"/>
  <c r="AL65" i="1"/>
  <c r="AL86" i="1"/>
  <c r="AL67" i="1"/>
  <c r="AL88" i="1"/>
  <c r="AL71" i="1"/>
  <c r="AL108" i="1"/>
  <c r="AL112" i="1"/>
  <c r="AL98" i="1"/>
  <c r="AL110" i="1"/>
  <c r="AL96" i="1"/>
  <c r="AL77" i="1"/>
  <c r="AL73" i="1"/>
  <c r="AL69" i="1"/>
  <c r="AM9" i="6"/>
  <c r="AM10" i="6" s="1"/>
  <c r="AM43" i="6" s="1"/>
  <c r="AN1" i="1"/>
  <c r="AM10" i="1"/>
  <c r="AL8" i="6"/>
  <c r="AL1" i="6"/>
  <c r="AM9" i="1"/>
  <c r="AL8" i="1"/>
  <c r="AM117" i="1" l="1"/>
  <c r="AM75" i="1"/>
  <c r="AM80" i="1"/>
  <c r="AM65" i="1"/>
  <c r="AM86" i="1"/>
  <c r="AM67" i="1"/>
  <c r="AM88" i="1"/>
  <c r="AM71" i="1"/>
  <c r="AM108" i="1"/>
  <c r="AM112" i="1"/>
  <c r="AM98" i="1"/>
  <c r="AM110" i="1"/>
  <c r="AM96" i="1"/>
  <c r="AM77" i="1"/>
  <c r="AM73" i="1"/>
  <c r="AM69" i="1"/>
  <c r="AN9" i="6"/>
  <c r="AN10" i="6" s="1"/>
  <c r="AN43" i="6" s="1"/>
  <c r="AO1" i="1"/>
  <c r="AN10" i="1"/>
  <c r="AM8" i="6"/>
  <c r="AM1" i="6"/>
  <c r="AN9" i="1"/>
  <c r="AM8" i="1"/>
  <c r="AN117" i="1" l="1"/>
  <c r="AN75" i="1"/>
  <c r="AN71" i="1"/>
  <c r="AN88" i="1"/>
  <c r="AN80" i="1"/>
  <c r="AN65" i="1"/>
  <c r="AN67" i="1"/>
  <c r="AN86" i="1"/>
  <c r="AN108" i="1"/>
  <c r="AN112" i="1"/>
  <c r="AN98" i="1"/>
  <c r="AN110" i="1"/>
  <c r="AN96" i="1"/>
  <c r="AN77" i="1"/>
  <c r="AN73" i="1"/>
  <c r="AN69" i="1"/>
  <c r="AO9" i="6"/>
  <c r="AO10" i="6" s="1"/>
  <c r="AO43" i="6" s="1"/>
  <c r="AP1" i="1"/>
  <c r="AO10" i="1"/>
  <c r="AN8" i="6"/>
  <c r="AN1" i="6"/>
  <c r="AO9" i="1"/>
  <c r="AN8" i="1"/>
  <c r="AO117" i="1" l="1"/>
  <c r="AO88" i="1"/>
  <c r="AO71" i="1"/>
  <c r="AO75" i="1"/>
  <c r="AO80" i="1"/>
  <c r="AO65" i="1"/>
  <c r="AO86" i="1"/>
  <c r="AO67" i="1"/>
  <c r="AO108" i="1"/>
  <c r="AO112" i="1"/>
  <c r="AO98" i="1"/>
  <c r="AO110" i="1"/>
  <c r="AO96" i="1"/>
  <c r="AO77" i="1"/>
  <c r="AO73" i="1"/>
  <c r="AO69" i="1"/>
  <c r="AP9" i="6"/>
  <c r="AP10" i="6" s="1"/>
  <c r="AP43" i="6" s="1"/>
  <c r="AQ1" i="1"/>
  <c r="AP10" i="1"/>
  <c r="AO1" i="6"/>
  <c r="AO8" i="6"/>
  <c r="AP9" i="1"/>
  <c r="AO8" i="1"/>
  <c r="AP117" i="1" l="1"/>
  <c r="AP67" i="1"/>
  <c r="AP88" i="1"/>
  <c r="AP71" i="1"/>
  <c r="AP75" i="1"/>
  <c r="AP80" i="1"/>
  <c r="AP86" i="1"/>
  <c r="AP65" i="1"/>
  <c r="AP108" i="1"/>
  <c r="AP112" i="1"/>
  <c r="AP98" i="1"/>
  <c r="AP110" i="1"/>
  <c r="AP96" i="1"/>
  <c r="AP77" i="1"/>
  <c r="AP73" i="1"/>
  <c r="AP69" i="1"/>
  <c r="AQ9" i="6"/>
  <c r="AQ10" i="6" s="1"/>
  <c r="AQ43" i="6" s="1"/>
  <c r="AR1" i="1"/>
  <c r="AQ10" i="1"/>
  <c r="AP1" i="6"/>
  <c r="AP8" i="6"/>
  <c r="AQ9" i="1"/>
  <c r="AP8" i="1"/>
  <c r="AQ117" i="1" l="1"/>
  <c r="AQ86" i="1"/>
  <c r="AQ67" i="1"/>
  <c r="AQ88" i="1"/>
  <c r="AQ71" i="1"/>
  <c r="AQ80" i="1"/>
  <c r="AQ75" i="1"/>
  <c r="AQ65" i="1"/>
  <c r="AQ108" i="1"/>
  <c r="AQ112" i="1"/>
  <c r="AQ98" i="1"/>
  <c r="AQ110" i="1"/>
  <c r="AQ96" i="1"/>
  <c r="AQ77" i="1"/>
  <c r="AQ73" i="1"/>
  <c r="AQ69" i="1"/>
  <c r="AR9" i="6"/>
  <c r="AR10" i="6" s="1"/>
  <c r="AR43" i="6" s="1"/>
  <c r="AS1" i="1"/>
  <c r="AR10" i="1"/>
  <c r="AQ8" i="6"/>
  <c r="AQ1" i="6"/>
  <c r="AR9" i="1"/>
  <c r="AQ8" i="1"/>
  <c r="AR117" i="1" l="1"/>
  <c r="AR86" i="1"/>
  <c r="AR67" i="1"/>
  <c r="AR65" i="1"/>
  <c r="AR80" i="1"/>
  <c r="AR88" i="1"/>
  <c r="AR71" i="1"/>
  <c r="AR75" i="1"/>
  <c r="AR108" i="1"/>
  <c r="AR112" i="1"/>
  <c r="AR98" i="1"/>
  <c r="AR110" i="1"/>
  <c r="AR96" i="1"/>
  <c r="AR77" i="1"/>
  <c r="AR73" i="1"/>
  <c r="AR69" i="1"/>
  <c r="AS9" i="6"/>
  <c r="AS10" i="6" s="1"/>
  <c r="AS43" i="6" s="1"/>
  <c r="AT1" i="1"/>
  <c r="AT10" i="1" s="1"/>
  <c r="AS10" i="1"/>
  <c r="AR1" i="6"/>
  <c r="AR8" i="6"/>
  <c r="AS9" i="1"/>
  <c r="AR8" i="1"/>
  <c r="AS117" i="1" l="1"/>
  <c r="AS80" i="1"/>
  <c r="AS65" i="1"/>
  <c r="AS86" i="1"/>
  <c r="AS67" i="1"/>
  <c r="AS75" i="1"/>
  <c r="AS88" i="1"/>
  <c r="AS71" i="1"/>
  <c r="AT117" i="1"/>
  <c r="AT80" i="1"/>
  <c r="AT65" i="1"/>
  <c r="AT86" i="1"/>
  <c r="AT67" i="1"/>
  <c r="AT88" i="1"/>
  <c r="AT71" i="1"/>
  <c r="AT75" i="1"/>
  <c r="AS108" i="1"/>
  <c r="AS112" i="1"/>
  <c r="AT108" i="1"/>
  <c r="AT112" i="1"/>
  <c r="AT98" i="1"/>
  <c r="AT110" i="1"/>
  <c r="AS98" i="1"/>
  <c r="AS110" i="1"/>
  <c r="AS96" i="1"/>
  <c r="AT96" i="1"/>
  <c r="AS77" i="1"/>
  <c r="AT77" i="1"/>
  <c r="AS73" i="1"/>
  <c r="AT73" i="1"/>
  <c r="AS69" i="1"/>
  <c r="AT69" i="1"/>
  <c r="AT9" i="6"/>
  <c r="AT10" i="6" s="1"/>
  <c r="AT43" i="6" s="1"/>
  <c r="AS1" i="6"/>
  <c r="AS8" i="6"/>
  <c r="AT9" i="1"/>
  <c r="V9" i="7"/>
  <c r="V10" i="7" s="1"/>
  <c r="AS8" i="1"/>
  <c r="V13" i="7" l="1"/>
  <c r="V153" i="7"/>
  <c r="V154" i="7"/>
  <c r="V155" i="7"/>
  <c r="V156" i="7"/>
  <c r="V159" i="7"/>
  <c r="V158" i="7"/>
  <c r="V160" i="7"/>
  <c r="V161" i="7"/>
  <c r="V162" i="7"/>
  <c r="V164" i="7"/>
  <c r="V163" i="7"/>
  <c r="V167" i="7"/>
  <c r="V168" i="7"/>
  <c r="V165" i="7"/>
  <c r="V172" i="7"/>
  <c r="V169" i="7"/>
  <c r="V173" i="7"/>
  <c r="V177" i="7"/>
  <c r="V174" i="7"/>
  <c r="V179" i="7"/>
  <c r="V182" i="7"/>
  <c r="V176" i="7"/>
  <c r="V180" i="7"/>
  <c r="V170" i="7"/>
  <c r="V184" i="7"/>
  <c r="V185" i="7"/>
  <c r="V183" i="7"/>
  <c r="V116" i="7"/>
  <c r="V117" i="7"/>
  <c r="V119" i="7"/>
  <c r="V118" i="7"/>
  <c r="V121" i="7"/>
  <c r="V123" i="7"/>
  <c r="V122" i="7"/>
  <c r="V126" i="7"/>
  <c r="V124" i="7"/>
  <c r="V125" i="7"/>
  <c r="V128" i="7"/>
  <c r="V130" i="7"/>
  <c r="V127" i="7"/>
  <c r="V132" i="7"/>
  <c r="V133" i="7"/>
  <c r="V135" i="7"/>
  <c r="V139" i="7"/>
  <c r="V131" i="7"/>
  <c r="V136" i="7"/>
  <c r="V140" i="7"/>
  <c r="V142" i="7"/>
  <c r="V137" i="7"/>
  <c r="V146" i="7"/>
  <c r="V143" i="7"/>
  <c r="V147" i="7"/>
  <c r="V145" i="7"/>
  <c r="V148" i="7"/>
  <c r="V113" i="7"/>
  <c r="AU9" i="6"/>
  <c r="AU10" i="6" s="1"/>
  <c r="AU43" i="6" s="1"/>
  <c r="AT8" i="6"/>
  <c r="AT1" i="6"/>
  <c r="AT8" i="1"/>
  <c r="W9" i="7"/>
  <c r="W10" i="7" s="1"/>
  <c r="V1" i="7"/>
  <c r="V8" i="7"/>
  <c r="V31" i="7" l="1"/>
  <c r="V34" i="7"/>
  <c r="V20" i="7"/>
  <c r="W13" i="7"/>
  <c r="W154" i="7"/>
  <c r="W153" i="7"/>
  <c r="W155" i="7"/>
  <c r="W156" i="7"/>
  <c r="W158" i="7"/>
  <c r="W159" i="7"/>
  <c r="W160" i="7"/>
  <c r="W161" i="7"/>
  <c r="W162" i="7"/>
  <c r="W164" i="7"/>
  <c r="W163" i="7"/>
  <c r="W165" i="7"/>
  <c r="W169" i="7"/>
  <c r="W167" i="7"/>
  <c r="W168" i="7"/>
  <c r="W170" i="7"/>
  <c r="W172" i="7"/>
  <c r="W176" i="7"/>
  <c r="W177" i="7"/>
  <c r="W173" i="7"/>
  <c r="W174" i="7"/>
  <c r="W179" i="7"/>
  <c r="W182" i="7"/>
  <c r="W183" i="7"/>
  <c r="W180" i="7"/>
  <c r="W184" i="7"/>
  <c r="W185" i="7"/>
  <c r="V187" i="7"/>
  <c r="V150" i="7"/>
  <c r="W116" i="7"/>
  <c r="W117" i="7"/>
  <c r="W118" i="7"/>
  <c r="W119" i="7"/>
  <c r="W121" i="7"/>
  <c r="W123" i="7"/>
  <c r="W122" i="7"/>
  <c r="W125" i="7"/>
  <c r="W127" i="7"/>
  <c r="W130" i="7"/>
  <c r="W131" i="7"/>
  <c r="W128" i="7"/>
  <c r="W124" i="7"/>
  <c r="W132" i="7"/>
  <c r="W133" i="7"/>
  <c r="W135" i="7"/>
  <c r="W126" i="7"/>
  <c r="W137" i="7"/>
  <c r="W136" i="7"/>
  <c r="W139" i="7"/>
  <c r="W140" i="7"/>
  <c r="W145" i="7"/>
  <c r="W142" i="7"/>
  <c r="W143" i="7"/>
  <c r="W147" i="7"/>
  <c r="W146" i="7"/>
  <c r="W148" i="7"/>
  <c r="V189" i="7"/>
  <c r="W113" i="7"/>
  <c r="AV9" i="6"/>
  <c r="AV10" i="6" s="1"/>
  <c r="AV43" i="6" s="1"/>
  <c r="V17" i="7"/>
  <c r="V37" i="7" s="1"/>
  <c r="V22" i="7"/>
  <c r="V21" i="7"/>
  <c r="V25" i="7"/>
  <c r="V18" i="7"/>
  <c r="V19" i="7"/>
  <c r="V24" i="7"/>
  <c r="V16" i="7"/>
  <c r="V23" i="7"/>
  <c r="AU8" i="6"/>
  <c r="AU1" i="6"/>
  <c r="X9" i="7"/>
  <c r="X10" i="7" s="1"/>
  <c r="W8" i="7"/>
  <c r="W1" i="7"/>
  <c r="W31" i="7" l="1"/>
  <c r="W34" i="7"/>
  <c r="W24" i="7"/>
  <c r="X13" i="7"/>
  <c r="V28" i="7"/>
  <c r="W187" i="7"/>
  <c r="X154" i="7"/>
  <c r="X153" i="7"/>
  <c r="X155" i="7"/>
  <c r="X158" i="7"/>
  <c r="X156" i="7"/>
  <c r="X159" i="7"/>
  <c r="X160" i="7"/>
  <c r="X162" i="7"/>
  <c r="X163" i="7"/>
  <c r="X161" i="7"/>
  <c r="X165" i="7"/>
  <c r="X164" i="7"/>
  <c r="X167" i="7"/>
  <c r="X170" i="7"/>
  <c r="X168" i="7"/>
  <c r="X169" i="7"/>
  <c r="X172" i="7"/>
  <c r="X176" i="7"/>
  <c r="X177" i="7"/>
  <c r="X173" i="7"/>
  <c r="X174" i="7"/>
  <c r="X179" i="7"/>
  <c r="X182" i="7"/>
  <c r="X180" i="7"/>
  <c r="X184" i="7"/>
  <c r="X185" i="7"/>
  <c r="X183" i="7"/>
  <c r="W150" i="7"/>
  <c r="X116" i="7"/>
  <c r="X117" i="7"/>
  <c r="X118" i="7"/>
  <c r="X119" i="7"/>
  <c r="X121" i="7"/>
  <c r="X123" i="7"/>
  <c r="X126" i="7"/>
  <c r="X127" i="7"/>
  <c r="X122" i="7"/>
  <c r="X125" i="7"/>
  <c r="X124" i="7"/>
  <c r="X131" i="7"/>
  <c r="X130" i="7"/>
  <c r="X132" i="7"/>
  <c r="X133" i="7"/>
  <c r="X128" i="7"/>
  <c r="X135" i="7"/>
  <c r="X137" i="7"/>
  <c r="X136" i="7"/>
  <c r="X145" i="7"/>
  <c r="X146" i="7"/>
  <c r="X143" i="7"/>
  <c r="X139" i="7"/>
  <c r="X147" i="7"/>
  <c r="X148" i="7"/>
  <c r="X142" i="7"/>
  <c r="X140" i="7"/>
  <c r="W189" i="7"/>
  <c r="X113" i="7"/>
  <c r="AW9" i="6"/>
  <c r="AW10" i="6" s="1"/>
  <c r="AW43" i="6" s="1"/>
  <c r="V15" i="7"/>
  <c r="W21" i="7"/>
  <c r="W20" i="7"/>
  <c r="W16" i="7"/>
  <c r="W25" i="7"/>
  <c r="W19" i="7"/>
  <c r="W17" i="7"/>
  <c r="W37" i="7" s="1"/>
  <c r="W18" i="7"/>
  <c r="W23" i="7"/>
  <c r="W22" i="7"/>
  <c r="AV8" i="6"/>
  <c r="AV1" i="6"/>
  <c r="Y9" i="7"/>
  <c r="Y10" i="7" s="1"/>
  <c r="X1" i="7"/>
  <c r="X8" i="7"/>
  <c r="X31" i="7" l="1"/>
  <c r="X34" i="7"/>
  <c r="X20" i="7"/>
  <c r="Y13" i="7"/>
  <c r="W28" i="7"/>
  <c r="Y154" i="7"/>
  <c r="Y153" i="7"/>
  <c r="Y155" i="7"/>
  <c r="Y158" i="7"/>
  <c r="Y156" i="7"/>
  <c r="Y159" i="7"/>
  <c r="Y160" i="7"/>
  <c r="Y161" i="7"/>
  <c r="Y163" i="7"/>
  <c r="Y162" i="7"/>
  <c r="Y168" i="7"/>
  <c r="Y165" i="7"/>
  <c r="Y164" i="7"/>
  <c r="Y167" i="7"/>
  <c r="Y173" i="7"/>
  <c r="Y170" i="7"/>
  <c r="Y169" i="7"/>
  <c r="Y172" i="7"/>
  <c r="Y179" i="7"/>
  <c r="Y176" i="7"/>
  <c r="Y177" i="7"/>
  <c r="Y180" i="7"/>
  <c r="Y182" i="7"/>
  <c r="Y183" i="7"/>
  <c r="Y184" i="7"/>
  <c r="Y174" i="7"/>
  <c r="Y185" i="7"/>
  <c r="X187" i="7"/>
  <c r="X150" i="7"/>
  <c r="Y117" i="7"/>
  <c r="Y116" i="7"/>
  <c r="Y118" i="7"/>
  <c r="Y121" i="7"/>
  <c r="Y122" i="7"/>
  <c r="Y119" i="7"/>
  <c r="Y125" i="7"/>
  <c r="Y124" i="7"/>
  <c r="Y130" i="7"/>
  <c r="Y127" i="7"/>
  <c r="Y123" i="7"/>
  <c r="Y128" i="7"/>
  <c r="Y131" i="7"/>
  <c r="Y132" i="7"/>
  <c r="Y133" i="7"/>
  <c r="Y136" i="7"/>
  <c r="Y126" i="7"/>
  <c r="Y137" i="7"/>
  <c r="Y139" i="7"/>
  <c r="Y135" i="7"/>
  <c r="Y140" i="7"/>
  <c r="Y147" i="7"/>
  <c r="Y145" i="7"/>
  <c r="Y142" i="7"/>
  <c r="Y148" i="7"/>
  <c r="Y146" i="7"/>
  <c r="Y143" i="7"/>
  <c r="X189" i="7"/>
  <c r="Y113" i="7"/>
  <c r="AX9" i="6"/>
  <c r="AX10" i="6" s="1"/>
  <c r="AX43" i="6" s="1"/>
  <c r="X23" i="7"/>
  <c r="X19" i="7"/>
  <c r="X24" i="7"/>
  <c r="X25" i="7"/>
  <c r="X18" i="7"/>
  <c r="X16" i="7"/>
  <c r="X17" i="7"/>
  <c r="X37" i="7" s="1"/>
  <c r="X22" i="7"/>
  <c r="W15" i="7"/>
  <c r="X21" i="7"/>
  <c r="AW8" i="6"/>
  <c r="AW1" i="6"/>
  <c r="Z9" i="7"/>
  <c r="Z10" i="7" s="1"/>
  <c r="Y1" i="7"/>
  <c r="Y8" i="7"/>
  <c r="Y31" i="7" l="1"/>
  <c r="Y34" i="7"/>
  <c r="Y25" i="7"/>
  <c r="Z13" i="7"/>
  <c r="X28" i="7"/>
  <c r="Y187" i="7"/>
  <c r="Z153" i="7"/>
  <c r="Z154" i="7"/>
  <c r="Z156" i="7"/>
  <c r="Z155" i="7"/>
  <c r="Z158" i="7"/>
  <c r="Z159" i="7"/>
  <c r="Z160" i="7"/>
  <c r="Z161" i="7"/>
  <c r="Z163" i="7"/>
  <c r="Z164" i="7"/>
  <c r="Z162" i="7"/>
  <c r="Z168" i="7"/>
  <c r="Z165" i="7"/>
  <c r="Z169" i="7"/>
  <c r="Z167" i="7"/>
  <c r="Z173" i="7"/>
  <c r="Z170" i="7"/>
  <c r="Z174" i="7"/>
  <c r="Z172" i="7"/>
  <c r="Z176" i="7"/>
  <c r="Z177" i="7"/>
  <c r="Z180" i="7"/>
  <c r="Z179" i="7"/>
  <c r="Z182" i="7"/>
  <c r="Z185" i="7"/>
  <c r="Z184" i="7"/>
  <c r="Z183" i="7"/>
  <c r="Y150" i="7"/>
  <c r="Z117" i="7"/>
  <c r="Z118" i="7"/>
  <c r="Z116" i="7"/>
  <c r="Z119" i="7"/>
  <c r="Z122" i="7"/>
  <c r="Z121" i="7"/>
  <c r="Z124" i="7"/>
  <c r="Z126" i="7"/>
  <c r="Z123" i="7"/>
  <c r="Z128" i="7"/>
  <c r="Z133" i="7"/>
  <c r="Z127" i="7"/>
  <c r="Z130" i="7"/>
  <c r="Z136" i="7"/>
  <c r="Z132" i="7"/>
  <c r="Z135" i="7"/>
  <c r="Z125" i="7"/>
  <c r="Z131" i="7"/>
  <c r="Z139" i="7"/>
  <c r="Z140" i="7"/>
  <c r="Z137" i="7"/>
  <c r="Z143" i="7"/>
  <c r="Z147" i="7"/>
  <c r="Z142" i="7"/>
  <c r="Z146" i="7"/>
  <c r="Z148" i="7"/>
  <c r="Z145" i="7"/>
  <c r="Y189" i="7"/>
  <c r="Z113" i="7"/>
  <c r="AY9" i="6"/>
  <c r="AY10" i="6" s="1"/>
  <c r="AY43" i="6" s="1"/>
  <c r="Y17" i="7"/>
  <c r="Y37" i="7" s="1"/>
  <c r="X15" i="7"/>
  <c r="Y23" i="7"/>
  <c r="Y24" i="7"/>
  <c r="Y21" i="7"/>
  <c r="Y16" i="7"/>
  <c r="Y20" i="7"/>
  <c r="Y19" i="7"/>
  <c r="Y18" i="7"/>
  <c r="Y22" i="7"/>
  <c r="AX8" i="6"/>
  <c r="AX1" i="6"/>
  <c r="AA9" i="7"/>
  <c r="AA10" i="7" s="1"/>
  <c r="Z8" i="7"/>
  <c r="Z1" i="7"/>
  <c r="Z31" i="7" l="1"/>
  <c r="Z34" i="7"/>
  <c r="Z25" i="7"/>
  <c r="AA13" i="7"/>
  <c r="Y28" i="7"/>
  <c r="AA153" i="7"/>
  <c r="AA154" i="7"/>
  <c r="AA156" i="7"/>
  <c r="AA155" i="7"/>
  <c r="AA158" i="7"/>
  <c r="AA159" i="7"/>
  <c r="AA162" i="7"/>
  <c r="AA160" i="7"/>
  <c r="AA161" i="7"/>
  <c r="AA163" i="7"/>
  <c r="AA168" i="7"/>
  <c r="AA165" i="7"/>
  <c r="AA169" i="7"/>
  <c r="AA164" i="7"/>
  <c r="AA173" i="7"/>
  <c r="AA170" i="7"/>
  <c r="AA174" i="7"/>
  <c r="AA172" i="7"/>
  <c r="AA176" i="7"/>
  <c r="AA167" i="7"/>
  <c r="AA177" i="7"/>
  <c r="AA180" i="7"/>
  <c r="AA179" i="7"/>
  <c r="AA182" i="7"/>
  <c r="AA183" i="7"/>
  <c r="AA185" i="7"/>
  <c r="AA184" i="7"/>
  <c r="Z187" i="7"/>
  <c r="Z150" i="7"/>
  <c r="AA117" i="7"/>
  <c r="AA116" i="7"/>
  <c r="AA118" i="7"/>
  <c r="AA119" i="7"/>
  <c r="AA122" i="7"/>
  <c r="AA123" i="7"/>
  <c r="AA125" i="7"/>
  <c r="AA121" i="7"/>
  <c r="AA126" i="7"/>
  <c r="AA130" i="7"/>
  <c r="AA124" i="7"/>
  <c r="AA127" i="7"/>
  <c r="AA131" i="7"/>
  <c r="AA136" i="7"/>
  <c r="AA135" i="7"/>
  <c r="AA128" i="7"/>
  <c r="AA133" i="7"/>
  <c r="AA132" i="7"/>
  <c r="AA140" i="7"/>
  <c r="AA137" i="7"/>
  <c r="AA139" i="7"/>
  <c r="AA143" i="7"/>
  <c r="AA147" i="7"/>
  <c r="AA145" i="7"/>
  <c r="AA142" i="7"/>
  <c r="AA146" i="7"/>
  <c r="AA148" i="7"/>
  <c r="Z189" i="7"/>
  <c r="AA113" i="7"/>
  <c r="AZ9" i="6"/>
  <c r="AZ10" i="6" s="1"/>
  <c r="AZ43" i="6" s="1"/>
  <c r="Z21" i="7"/>
  <c r="Z20" i="7"/>
  <c r="Z16" i="7"/>
  <c r="Y15" i="7"/>
  <c r="Z22" i="7"/>
  <c r="Z17" i="7"/>
  <c r="Z37" i="7" s="1"/>
  <c r="Z24" i="7"/>
  <c r="Z23" i="7"/>
  <c r="Z19" i="7"/>
  <c r="Z18" i="7"/>
  <c r="AY1" i="6"/>
  <c r="AY8" i="6"/>
  <c r="AB9" i="7"/>
  <c r="AB10" i="7" s="1"/>
  <c r="AA1" i="7"/>
  <c r="AA8" i="7"/>
  <c r="AA31" i="7" l="1"/>
  <c r="AA34" i="7"/>
  <c r="AA24" i="7"/>
  <c r="AB13" i="7"/>
  <c r="Z28" i="7"/>
  <c r="AB153" i="7"/>
  <c r="AB154" i="7"/>
  <c r="AB155" i="7"/>
  <c r="AB156" i="7"/>
  <c r="AB158" i="7"/>
  <c r="AB160" i="7"/>
  <c r="AB159" i="7"/>
  <c r="AB162" i="7"/>
  <c r="AB161" i="7"/>
  <c r="AB163" i="7"/>
  <c r="AB167" i="7"/>
  <c r="AB168" i="7"/>
  <c r="AB165" i="7"/>
  <c r="AB169" i="7"/>
  <c r="AB172" i="7"/>
  <c r="AB173" i="7"/>
  <c r="AB170" i="7"/>
  <c r="AB177" i="7"/>
  <c r="AB164" i="7"/>
  <c r="AB174" i="7"/>
  <c r="AB176" i="7"/>
  <c r="AB180" i="7"/>
  <c r="AB179" i="7"/>
  <c r="AB182" i="7"/>
  <c r="AB183" i="7"/>
  <c r="AB185" i="7"/>
  <c r="AB184" i="7"/>
  <c r="AA187" i="7"/>
  <c r="AA150" i="7"/>
  <c r="AB117" i="7"/>
  <c r="AB116" i="7"/>
  <c r="AB118" i="7"/>
  <c r="AB121" i="7"/>
  <c r="AB119" i="7"/>
  <c r="AB123" i="7"/>
  <c r="AB124" i="7"/>
  <c r="AB126" i="7"/>
  <c r="AB125" i="7"/>
  <c r="AB128" i="7"/>
  <c r="AB127" i="7"/>
  <c r="AB132" i="7"/>
  <c r="AB130" i="7"/>
  <c r="AB136" i="7"/>
  <c r="AB139" i="7"/>
  <c r="AB137" i="7"/>
  <c r="AB133" i="7"/>
  <c r="AB131" i="7"/>
  <c r="AB140" i="7"/>
  <c r="AB122" i="7"/>
  <c r="AB135" i="7"/>
  <c r="AB146" i="7"/>
  <c r="AB143" i="7"/>
  <c r="AB145" i="7"/>
  <c r="AB147" i="7"/>
  <c r="AB148" i="7"/>
  <c r="AB142" i="7"/>
  <c r="AA189" i="7"/>
  <c r="AB113" i="7"/>
  <c r="BA9" i="6"/>
  <c r="BA10" i="6" s="1"/>
  <c r="BA43" i="6" s="1"/>
  <c r="Z15" i="7"/>
  <c r="AA16" i="7"/>
  <c r="AA21" i="7"/>
  <c r="AA23" i="7"/>
  <c r="AA19" i="7"/>
  <c r="AA22" i="7"/>
  <c r="AA20" i="7"/>
  <c r="AA18" i="7"/>
  <c r="AA25" i="7"/>
  <c r="AA17" i="7"/>
  <c r="AA37" i="7" s="1"/>
  <c r="AZ8" i="6"/>
  <c r="AZ1" i="6"/>
  <c r="AC9" i="7"/>
  <c r="AC10" i="7" s="1"/>
  <c r="AB1" i="7"/>
  <c r="AB8" i="7"/>
  <c r="AB31" i="7" l="1"/>
  <c r="AB34" i="7"/>
  <c r="AC13" i="7"/>
  <c r="AA28" i="7"/>
  <c r="AC153" i="7"/>
  <c r="AC155" i="7"/>
  <c r="AC154" i="7"/>
  <c r="AC156" i="7"/>
  <c r="AC160" i="7"/>
  <c r="AC158" i="7"/>
  <c r="AC161" i="7"/>
  <c r="AC159" i="7"/>
  <c r="AC163" i="7"/>
  <c r="AC164" i="7"/>
  <c r="AC167" i="7"/>
  <c r="AC162" i="7"/>
  <c r="AC168" i="7"/>
  <c r="AC165" i="7"/>
  <c r="AC172" i="7"/>
  <c r="AC173" i="7"/>
  <c r="AC170" i="7"/>
  <c r="AC177" i="7"/>
  <c r="AC169" i="7"/>
  <c r="AC174" i="7"/>
  <c r="AC179" i="7"/>
  <c r="AC176" i="7"/>
  <c r="AC183" i="7"/>
  <c r="AC180" i="7"/>
  <c r="AC184" i="7"/>
  <c r="AC182" i="7"/>
  <c r="AC185" i="7"/>
  <c r="AB187" i="7"/>
  <c r="AB150" i="7"/>
  <c r="AC116" i="7"/>
  <c r="AC117" i="7"/>
  <c r="AC119" i="7"/>
  <c r="AC118" i="7"/>
  <c r="AC121" i="7"/>
  <c r="AC124" i="7"/>
  <c r="AC122" i="7"/>
  <c r="AC123" i="7"/>
  <c r="AC125" i="7"/>
  <c r="AC126" i="7"/>
  <c r="AC127" i="7"/>
  <c r="AC128" i="7"/>
  <c r="AC132" i="7"/>
  <c r="AC133" i="7"/>
  <c r="AC135" i="7"/>
  <c r="AC130" i="7"/>
  <c r="AC136" i="7"/>
  <c r="AC131" i="7"/>
  <c r="AC137" i="7"/>
  <c r="AC139" i="7"/>
  <c r="AC140" i="7"/>
  <c r="AC142" i="7"/>
  <c r="AC146" i="7"/>
  <c r="AC145" i="7"/>
  <c r="AC143" i="7"/>
  <c r="AC147" i="7"/>
  <c r="AC148" i="7"/>
  <c r="AB189" i="7"/>
  <c r="AC113" i="7"/>
  <c r="BB9" i="6"/>
  <c r="BB10" i="6" s="1"/>
  <c r="BB43" i="6" s="1"/>
  <c r="AA15" i="7"/>
  <c r="AB17" i="7"/>
  <c r="AB37" i="7" s="1"/>
  <c r="AB24" i="7"/>
  <c r="AB23" i="7"/>
  <c r="AB19" i="7"/>
  <c r="AB22" i="7"/>
  <c r="AB20" i="7"/>
  <c r="AB21" i="7"/>
  <c r="AB16" i="7"/>
  <c r="AB18" i="7"/>
  <c r="AB25" i="7"/>
  <c r="BA8" i="6"/>
  <c r="BA1" i="6"/>
  <c r="AD9" i="7"/>
  <c r="AD10" i="7" s="1"/>
  <c r="AC1" i="7"/>
  <c r="AC8" i="7"/>
  <c r="AC31" i="7" l="1"/>
  <c r="AC34" i="7"/>
  <c r="AD13" i="7"/>
  <c r="AB28" i="7"/>
  <c r="AC187" i="7"/>
  <c r="AD153" i="7"/>
  <c r="AD155" i="7"/>
  <c r="AD154" i="7"/>
  <c r="AD156" i="7"/>
  <c r="AD159" i="7"/>
  <c r="AD160" i="7"/>
  <c r="AD158" i="7"/>
  <c r="AD161" i="7"/>
  <c r="AD162" i="7"/>
  <c r="AD164" i="7"/>
  <c r="AD163" i="7"/>
  <c r="AD167" i="7"/>
  <c r="AD168" i="7"/>
  <c r="AD165" i="7"/>
  <c r="AD172" i="7"/>
  <c r="AD173" i="7"/>
  <c r="AD170" i="7"/>
  <c r="AD177" i="7"/>
  <c r="AD169" i="7"/>
  <c r="AD174" i="7"/>
  <c r="AD179" i="7"/>
  <c r="AD182" i="7"/>
  <c r="AD176" i="7"/>
  <c r="AD180" i="7"/>
  <c r="AD184" i="7"/>
  <c r="AD183" i="7"/>
  <c r="AD185" i="7"/>
  <c r="AC150" i="7"/>
  <c r="AD116" i="7"/>
  <c r="AD119" i="7"/>
  <c r="AD118" i="7"/>
  <c r="AD121" i="7"/>
  <c r="AD117" i="7"/>
  <c r="AD123" i="7"/>
  <c r="AD122" i="7"/>
  <c r="AD126" i="7"/>
  <c r="AD124" i="7"/>
  <c r="AD125" i="7"/>
  <c r="AD128" i="7"/>
  <c r="AD130" i="7"/>
  <c r="AD132" i="7"/>
  <c r="AD127" i="7"/>
  <c r="AD131" i="7"/>
  <c r="AD135" i="7"/>
  <c r="AD139" i="7"/>
  <c r="AD137" i="7"/>
  <c r="AD133" i="7"/>
  <c r="AD136" i="7"/>
  <c r="AD140" i="7"/>
  <c r="AD142" i="7"/>
  <c r="AD146" i="7"/>
  <c r="AD143" i="7"/>
  <c r="AD145" i="7"/>
  <c r="AD147" i="7"/>
  <c r="AD148" i="7"/>
  <c r="AC189" i="7"/>
  <c r="AD113" i="7"/>
  <c r="BC9" i="6"/>
  <c r="BC10" i="6" s="1"/>
  <c r="BC43" i="6" s="1"/>
  <c r="AC17" i="7"/>
  <c r="AC37" i="7" s="1"/>
  <c r="AC24" i="7"/>
  <c r="AC16" i="7"/>
  <c r="AC22" i="7"/>
  <c r="AC21" i="7"/>
  <c r="AC23" i="7"/>
  <c r="AB15" i="7"/>
  <c r="AC19" i="7"/>
  <c r="AC18" i="7"/>
  <c r="AC25" i="7"/>
  <c r="AC20" i="7"/>
  <c r="BB1" i="6"/>
  <c r="BB8" i="6"/>
  <c r="AE9" i="7"/>
  <c r="AE10" i="7" s="1"/>
  <c r="AD1" i="7"/>
  <c r="AD8" i="7"/>
  <c r="AD31" i="7" l="1"/>
  <c r="AD34" i="7"/>
  <c r="AD18" i="7"/>
  <c r="AE13" i="7"/>
  <c r="AC28" i="7"/>
  <c r="AD187" i="7"/>
  <c r="AE154" i="7"/>
  <c r="AE153" i="7"/>
  <c r="AE155" i="7"/>
  <c r="AE156" i="7"/>
  <c r="AE158" i="7"/>
  <c r="AE159" i="7"/>
  <c r="AE161" i="7"/>
  <c r="AE160" i="7"/>
  <c r="AE162" i="7"/>
  <c r="AE164" i="7"/>
  <c r="AE163" i="7"/>
  <c r="AE165" i="7"/>
  <c r="AE169" i="7"/>
  <c r="AE167" i="7"/>
  <c r="AE168" i="7"/>
  <c r="AE170" i="7"/>
  <c r="AE172" i="7"/>
  <c r="AE176" i="7"/>
  <c r="AE177" i="7"/>
  <c r="AE174" i="7"/>
  <c r="AE173" i="7"/>
  <c r="AE182" i="7"/>
  <c r="AE183" i="7"/>
  <c r="AE179" i="7"/>
  <c r="AE180" i="7"/>
  <c r="AE184" i="7"/>
  <c r="AE185" i="7"/>
  <c r="AD150" i="7"/>
  <c r="AE116" i="7"/>
  <c r="AE118" i="7"/>
  <c r="AE121" i="7"/>
  <c r="AE123" i="7"/>
  <c r="AE119" i="7"/>
  <c r="AE122" i="7"/>
  <c r="AE117" i="7"/>
  <c r="AE125" i="7"/>
  <c r="AE127" i="7"/>
  <c r="AE124" i="7"/>
  <c r="AE130" i="7"/>
  <c r="AE126" i="7"/>
  <c r="AE128" i="7"/>
  <c r="AE131" i="7"/>
  <c r="AE135" i="7"/>
  <c r="AE133" i="7"/>
  <c r="AE137" i="7"/>
  <c r="AE132" i="7"/>
  <c r="AE136" i="7"/>
  <c r="AE139" i="7"/>
  <c r="AE140" i="7"/>
  <c r="AE145" i="7"/>
  <c r="AE142" i="7"/>
  <c r="AE143" i="7"/>
  <c r="AE147" i="7"/>
  <c r="AE146" i="7"/>
  <c r="AE148" i="7"/>
  <c r="AD189" i="7"/>
  <c r="AE113" i="7"/>
  <c r="BD9" i="6"/>
  <c r="BD10" i="6" s="1"/>
  <c r="BD43" i="6" s="1"/>
  <c r="AD17" i="7"/>
  <c r="AD37" i="7" s="1"/>
  <c r="AD21" i="7"/>
  <c r="AD20" i="7"/>
  <c r="AD19" i="7"/>
  <c r="AD25" i="7"/>
  <c r="AD24" i="7"/>
  <c r="AD16" i="7"/>
  <c r="AC15" i="7"/>
  <c r="AD23" i="7"/>
  <c r="AD22" i="7"/>
  <c r="BC1" i="6"/>
  <c r="BC8" i="6"/>
  <c r="AF9" i="7"/>
  <c r="AF10" i="7" s="1"/>
  <c r="AE1" i="7"/>
  <c r="AE8" i="7"/>
  <c r="AE31" i="7" l="1"/>
  <c r="AE34" i="7"/>
  <c r="AF13" i="7"/>
  <c r="AD28" i="7"/>
  <c r="AE187" i="7"/>
  <c r="AF154" i="7"/>
  <c r="AF153" i="7"/>
  <c r="AF155" i="7"/>
  <c r="AF158" i="7"/>
  <c r="AF159" i="7"/>
  <c r="AF156" i="7"/>
  <c r="AF160" i="7"/>
  <c r="AF162" i="7"/>
  <c r="AF161" i="7"/>
  <c r="AF163" i="7"/>
  <c r="AF164" i="7"/>
  <c r="AF165" i="7"/>
  <c r="AF167" i="7"/>
  <c r="AF169" i="7"/>
  <c r="AF170" i="7"/>
  <c r="AF172" i="7"/>
  <c r="AF168" i="7"/>
  <c r="AF176" i="7"/>
  <c r="AF177" i="7"/>
  <c r="AF174" i="7"/>
  <c r="AF173" i="7"/>
  <c r="AF182" i="7"/>
  <c r="AF183" i="7"/>
  <c r="AF184" i="7"/>
  <c r="AF180" i="7"/>
  <c r="AF185" i="7"/>
  <c r="AF179" i="7"/>
  <c r="AE150" i="7"/>
  <c r="AF116" i="7"/>
  <c r="AF117" i="7"/>
  <c r="AF118" i="7"/>
  <c r="AF123" i="7"/>
  <c r="AF126" i="7"/>
  <c r="AF119" i="7"/>
  <c r="AF121" i="7"/>
  <c r="AF122" i="7"/>
  <c r="AF127" i="7"/>
  <c r="AF125" i="7"/>
  <c r="AF124" i="7"/>
  <c r="AF128" i="7"/>
  <c r="AF131" i="7"/>
  <c r="AF132" i="7"/>
  <c r="AF133" i="7"/>
  <c r="AF130" i="7"/>
  <c r="AF135" i="7"/>
  <c r="AF136" i="7"/>
  <c r="AF139" i="7"/>
  <c r="AF137" i="7"/>
  <c r="AF140" i="7"/>
  <c r="AF145" i="7"/>
  <c r="AF146" i="7"/>
  <c r="AF143" i="7"/>
  <c r="AF142" i="7"/>
  <c r="AF148" i="7"/>
  <c r="AF147" i="7"/>
  <c r="AE189" i="7"/>
  <c r="AF113" i="7"/>
  <c r="BE9" i="6"/>
  <c r="BE10" i="6" s="1"/>
  <c r="BE43" i="6" s="1"/>
  <c r="AD15" i="7"/>
  <c r="AE21" i="7"/>
  <c r="AE22" i="7"/>
  <c r="AE17" i="7"/>
  <c r="AE37" i="7" s="1"/>
  <c r="AE19" i="7"/>
  <c r="AE24" i="7"/>
  <c r="AE23" i="7"/>
  <c r="AE16" i="7"/>
  <c r="AE20" i="7"/>
  <c r="AE25" i="7"/>
  <c r="AE18" i="7"/>
  <c r="BD1" i="6"/>
  <c r="BD8" i="6"/>
  <c r="AG9" i="7"/>
  <c r="AG10" i="7" s="1"/>
  <c r="AF8" i="7"/>
  <c r="AF1" i="7"/>
  <c r="AF31" i="7" l="1"/>
  <c r="AF34" i="7"/>
  <c r="AG13" i="7"/>
  <c r="AE28" i="7"/>
  <c r="AG154" i="7"/>
  <c r="AG155" i="7"/>
  <c r="AG153" i="7"/>
  <c r="AG156" i="7"/>
  <c r="AG158" i="7"/>
  <c r="AG159" i="7"/>
  <c r="AG160" i="7"/>
  <c r="AG161" i="7"/>
  <c r="AG163" i="7"/>
  <c r="AG162" i="7"/>
  <c r="AG168" i="7"/>
  <c r="AG164" i="7"/>
  <c r="AG165" i="7"/>
  <c r="AG167" i="7"/>
  <c r="AG173" i="7"/>
  <c r="AG169" i="7"/>
  <c r="AG170" i="7"/>
  <c r="AG172" i="7"/>
  <c r="AG179" i="7"/>
  <c r="AG176" i="7"/>
  <c r="AG177" i="7"/>
  <c r="AG174" i="7"/>
  <c r="AG180" i="7"/>
  <c r="AG182" i="7"/>
  <c r="AG183" i="7"/>
  <c r="AG184" i="7"/>
  <c r="AG185" i="7"/>
  <c r="AF187" i="7"/>
  <c r="AF150" i="7"/>
  <c r="AG117" i="7"/>
  <c r="AG118" i="7"/>
  <c r="AG119" i="7"/>
  <c r="AG116" i="7"/>
  <c r="AG121" i="7"/>
  <c r="AG122" i="7"/>
  <c r="AG125" i="7"/>
  <c r="AG124" i="7"/>
  <c r="AG123" i="7"/>
  <c r="AG126" i="7"/>
  <c r="AG130" i="7"/>
  <c r="AG127" i="7"/>
  <c r="AG128" i="7"/>
  <c r="AG131" i="7"/>
  <c r="AG133" i="7"/>
  <c r="AG137" i="7"/>
  <c r="AG132" i="7"/>
  <c r="AG135" i="7"/>
  <c r="AG139" i="7"/>
  <c r="AG136" i="7"/>
  <c r="AG147" i="7"/>
  <c r="AG140" i="7"/>
  <c r="AG145" i="7"/>
  <c r="AG142" i="7"/>
  <c r="AG148" i="7"/>
  <c r="AG143" i="7"/>
  <c r="AG146" i="7"/>
  <c r="BE54" i="6"/>
  <c r="AF189" i="7"/>
  <c r="AG113" i="7"/>
  <c r="BF9" i="6"/>
  <c r="BF10" i="6" s="1"/>
  <c r="BF43" i="6" s="1"/>
  <c r="BE52" i="6"/>
  <c r="AF25" i="7"/>
  <c r="AF22" i="7"/>
  <c r="AF17" i="7"/>
  <c r="AF37" i="7" s="1"/>
  <c r="AF21" i="7"/>
  <c r="AF16" i="7"/>
  <c r="AF19" i="7"/>
  <c r="AF24" i="7"/>
  <c r="AF18" i="7"/>
  <c r="AF20" i="7"/>
  <c r="AF23" i="7"/>
  <c r="AE15" i="7"/>
  <c r="BE8" i="6"/>
  <c r="BE1" i="6"/>
  <c r="AH9" i="7"/>
  <c r="AH10" i="7" s="1"/>
  <c r="AG8" i="7"/>
  <c r="AG1" i="7"/>
  <c r="AG31" i="7" l="1"/>
  <c r="AG34" i="7"/>
  <c r="AG18" i="7"/>
  <c r="AH13" i="7"/>
  <c r="AF28" i="7"/>
  <c r="AG187" i="7"/>
  <c r="AG150" i="7"/>
  <c r="AH153" i="7"/>
  <c r="AH156" i="7"/>
  <c r="AH154" i="7"/>
  <c r="AH155" i="7"/>
  <c r="AH159" i="7"/>
  <c r="AH158" i="7"/>
  <c r="AH160" i="7"/>
  <c r="AH161" i="7"/>
  <c r="AH163" i="7"/>
  <c r="AH162" i="7"/>
  <c r="AH164" i="7"/>
  <c r="AH168" i="7"/>
  <c r="AH165" i="7"/>
  <c r="AH169" i="7"/>
  <c r="AH167" i="7"/>
  <c r="AH173" i="7"/>
  <c r="AH170" i="7"/>
  <c r="AH174" i="7"/>
  <c r="AH176" i="7"/>
  <c r="AH172" i="7"/>
  <c r="AH177" i="7"/>
  <c r="AH179" i="7"/>
  <c r="AH180" i="7"/>
  <c r="AH182" i="7"/>
  <c r="AH185" i="7"/>
  <c r="AH183" i="7"/>
  <c r="AH184" i="7"/>
  <c r="AH117" i="7"/>
  <c r="AH118" i="7"/>
  <c r="AH119" i="7"/>
  <c r="AH122" i="7"/>
  <c r="AH116" i="7"/>
  <c r="AH121" i="7"/>
  <c r="AH124" i="7"/>
  <c r="AH126" i="7"/>
  <c r="AH128" i="7"/>
  <c r="AH125" i="7"/>
  <c r="AH123" i="7"/>
  <c r="AH136" i="7"/>
  <c r="AH131" i="7"/>
  <c r="AH133" i="7"/>
  <c r="AH130" i="7"/>
  <c r="AH127" i="7"/>
  <c r="AH135" i="7"/>
  <c r="AH139" i="7"/>
  <c r="AH140" i="7"/>
  <c r="AH132" i="7"/>
  <c r="AH137" i="7"/>
  <c r="AH143" i="7"/>
  <c r="AH147" i="7"/>
  <c r="AH142" i="7"/>
  <c r="AH146" i="7"/>
  <c r="AH145" i="7"/>
  <c r="AH148" i="7"/>
  <c r="BF54" i="6"/>
  <c r="AG189" i="7"/>
  <c r="AH113" i="7"/>
  <c r="BG9" i="6"/>
  <c r="BG10" i="6" s="1"/>
  <c r="BG43" i="6" s="1"/>
  <c r="BF52" i="6"/>
  <c r="AG17" i="7"/>
  <c r="AG37" i="7" s="1"/>
  <c r="AG16" i="7"/>
  <c r="AG25" i="7"/>
  <c r="AG23" i="7"/>
  <c r="AG21" i="7"/>
  <c r="AG19" i="7"/>
  <c r="AG24" i="7"/>
  <c r="AF15" i="7"/>
  <c r="AG20" i="7"/>
  <c r="AG22" i="7"/>
  <c r="BF8" i="6"/>
  <c r="BF1" i="6"/>
  <c r="AI9" i="7"/>
  <c r="AI10" i="7" s="1"/>
  <c r="AH8" i="7"/>
  <c r="AH1" i="7"/>
  <c r="AH31" i="7" l="1"/>
  <c r="AH34" i="7"/>
  <c r="AH24" i="7"/>
  <c r="AI13" i="7"/>
  <c r="AI17" i="7" s="1"/>
  <c r="AG28" i="7"/>
  <c r="AI153" i="7"/>
  <c r="AI154" i="7"/>
  <c r="AI156" i="7"/>
  <c r="AI155" i="7"/>
  <c r="AI158" i="7"/>
  <c r="AI159" i="7"/>
  <c r="AI162" i="7"/>
  <c r="AI160" i="7"/>
  <c r="AI163" i="7"/>
  <c r="AI161" i="7"/>
  <c r="AI168" i="7"/>
  <c r="AI164" i="7"/>
  <c r="AI165" i="7"/>
  <c r="AI169" i="7"/>
  <c r="AI167" i="7"/>
  <c r="AI173" i="7"/>
  <c r="AI170" i="7"/>
  <c r="AI174" i="7"/>
  <c r="AI176" i="7"/>
  <c r="AI172" i="7"/>
  <c r="AI179" i="7"/>
  <c r="AI180" i="7"/>
  <c r="AI177" i="7"/>
  <c r="AI182" i="7"/>
  <c r="AI185" i="7"/>
  <c r="AI183" i="7"/>
  <c r="AI184" i="7"/>
  <c r="AH187" i="7"/>
  <c r="AH150" i="7"/>
  <c r="AI117" i="7"/>
  <c r="AI116" i="7"/>
  <c r="AI118" i="7"/>
  <c r="AI119" i="7"/>
  <c r="AI122" i="7"/>
  <c r="AI123" i="7"/>
  <c r="AI121" i="7"/>
  <c r="AI125" i="7"/>
  <c r="AI126" i="7"/>
  <c r="AI124" i="7"/>
  <c r="AI130" i="7"/>
  <c r="AI128" i="7"/>
  <c r="AI131" i="7"/>
  <c r="AI132" i="7"/>
  <c r="AI136" i="7"/>
  <c r="AI133" i="7"/>
  <c r="AI127" i="7"/>
  <c r="AI140" i="7"/>
  <c r="AI139" i="7"/>
  <c r="AI135" i="7"/>
  <c r="AI143" i="7"/>
  <c r="AI147" i="7"/>
  <c r="AI137" i="7"/>
  <c r="AI145" i="7"/>
  <c r="AI142" i="7"/>
  <c r="AI148" i="7"/>
  <c r="AI146" i="7"/>
  <c r="BG54" i="6"/>
  <c r="AH189" i="7"/>
  <c r="AI113" i="7"/>
  <c r="BH9" i="6"/>
  <c r="BH10" i="6" s="1"/>
  <c r="BH43" i="6" s="1"/>
  <c r="BG52" i="6"/>
  <c r="AH20" i="7"/>
  <c r="AG15" i="7"/>
  <c r="AH19" i="7"/>
  <c r="AH25" i="7"/>
  <c r="AH17" i="7"/>
  <c r="AH37" i="7" s="1"/>
  <c r="AH18" i="7"/>
  <c r="AH22" i="7"/>
  <c r="AH16" i="7"/>
  <c r="AH23" i="7"/>
  <c r="AH21" i="7"/>
  <c r="BG1" i="6"/>
  <c r="BG8" i="6"/>
  <c r="AJ9" i="7"/>
  <c r="AJ10" i="7" s="1"/>
  <c r="AI8" i="7"/>
  <c r="AI1" i="7"/>
  <c r="AI37" i="7" l="1"/>
  <c r="AI31" i="7"/>
  <c r="AI34" i="7"/>
  <c r="AJ13" i="7"/>
  <c r="AH28" i="7"/>
  <c r="AJ153" i="7"/>
  <c r="AJ154" i="7"/>
  <c r="AJ155" i="7"/>
  <c r="AJ156" i="7"/>
  <c r="AJ158" i="7"/>
  <c r="AJ160" i="7"/>
  <c r="AJ159" i="7"/>
  <c r="AJ162" i="7"/>
  <c r="AJ163" i="7"/>
  <c r="AJ161" i="7"/>
  <c r="AJ167" i="7"/>
  <c r="AJ168" i="7"/>
  <c r="AJ164" i="7"/>
  <c r="AJ165" i="7"/>
  <c r="AJ172" i="7"/>
  <c r="AJ169" i="7"/>
  <c r="AJ173" i="7"/>
  <c r="AJ170" i="7"/>
  <c r="AJ177" i="7"/>
  <c r="AJ174" i="7"/>
  <c r="AJ176" i="7"/>
  <c r="AJ179" i="7"/>
  <c r="AJ180" i="7"/>
  <c r="AJ182" i="7"/>
  <c r="AJ185" i="7"/>
  <c r="AJ183" i="7"/>
  <c r="AJ184" i="7"/>
  <c r="AI187" i="7"/>
  <c r="AI150" i="7"/>
  <c r="AJ117" i="7"/>
  <c r="AJ116" i="7"/>
  <c r="AJ118" i="7"/>
  <c r="AJ121" i="7"/>
  <c r="AJ119" i="7"/>
  <c r="AJ123" i="7"/>
  <c r="AJ124" i="7"/>
  <c r="AJ126" i="7"/>
  <c r="AJ128" i="7"/>
  <c r="AJ122" i="7"/>
  <c r="AJ127" i="7"/>
  <c r="AJ125" i="7"/>
  <c r="AJ130" i="7"/>
  <c r="AJ132" i="7"/>
  <c r="AJ131" i="7"/>
  <c r="AJ136" i="7"/>
  <c r="AJ135" i="7"/>
  <c r="AJ139" i="7"/>
  <c r="AJ137" i="7"/>
  <c r="AJ140" i="7"/>
  <c r="AJ133" i="7"/>
  <c r="AJ146" i="7"/>
  <c r="AJ143" i="7"/>
  <c r="AJ145" i="7"/>
  <c r="AJ148" i="7"/>
  <c r="AJ147" i="7"/>
  <c r="AJ142" i="7"/>
  <c r="BH54" i="6"/>
  <c r="AI189" i="7"/>
  <c r="AJ113" i="7"/>
  <c r="BI9" i="6"/>
  <c r="BI10" i="6" s="1"/>
  <c r="BI43" i="6" s="1"/>
  <c r="BH52" i="6"/>
  <c r="AI25" i="7"/>
  <c r="AH15" i="7"/>
  <c r="AI22" i="7"/>
  <c r="AI16" i="7"/>
  <c r="AI24" i="7"/>
  <c r="AI23" i="7"/>
  <c r="AI21" i="7"/>
  <c r="AI18" i="7"/>
  <c r="AI19" i="7"/>
  <c r="AI20" i="7"/>
  <c r="BH8" i="6"/>
  <c r="BH1" i="6"/>
  <c r="AK9" i="7"/>
  <c r="AK10" i="7" s="1"/>
  <c r="AJ1" i="7"/>
  <c r="AJ8" i="7"/>
  <c r="AJ31" i="7" l="1"/>
  <c r="AJ34" i="7"/>
  <c r="AK13" i="7"/>
  <c r="AI28" i="7"/>
  <c r="AJ150" i="7"/>
  <c r="AK153" i="7"/>
  <c r="AK155" i="7"/>
  <c r="AK154" i="7"/>
  <c r="AK156" i="7"/>
  <c r="AK160" i="7"/>
  <c r="AK158" i="7"/>
  <c r="AK162" i="7"/>
  <c r="AK163" i="7"/>
  <c r="AK159" i="7"/>
  <c r="AK161" i="7"/>
  <c r="AK167" i="7"/>
  <c r="AK168" i="7"/>
  <c r="AK164" i="7"/>
  <c r="AK165" i="7"/>
  <c r="AK172" i="7"/>
  <c r="AK169" i="7"/>
  <c r="AK173" i="7"/>
  <c r="AK177" i="7"/>
  <c r="AK170" i="7"/>
  <c r="AK174" i="7"/>
  <c r="AK179" i="7"/>
  <c r="AK176" i="7"/>
  <c r="AK183" i="7"/>
  <c r="AK180" i="7"/>
  <c r="AK184" i="7"/>
  <c r="AK182" i="7"/>
  <c r="AK185" i="7"/>
  <c r="AJ187" i="7"/>
  <c r="AK116" i="7"/>
  <c r="AK117" i="7"/>
  <c r="AK119" i="7"/>
  <c r="AK121" i="7"/>
  <c r="AK118" i="7"/>
  <c r="AK122" i="7"/>
  <c r="AK123" i="7"/>
  <c r="AK124" i="7"/>
  <c r="AK126" i="7"/>
  <c r="AK125" i="7"/>
  <c r="AK127" i="7"/>
  <c r="AK130" i="7"/>
  <c r="AK132" i="7"/>
  <c r="AK128" i="7"/>
  <c r="AK135" i="7"/>
  <c r="AK131" i="7"/>
  <c r="AK136" i="7"/>
  <c r="AK133" i="7"/>
  <c r="AK137" i="7"/>
  <c r="AK140" i="7"/>
  <c r="AK139" i="7"/>
  <c r="AK142" i="7"/>
  <c r="AK146" i="7"/>
  <c r="AK145" i="7"/>
  <c r="AK147" i="7"/>
  <c r="AK143" i="7"/>
  <c r="AK148" i="7"/>
  <c r="BI54" i="6"/>
  <c r="AJ189" i="7"/>
  <c r="AK113" i="7"/>
  <c r="BJ9" i="6"/>
  <c r="BJ10" i="6" s="1"/>
  <c r="BJ43" i="6" s="1"/>
  <c r="BI52" i="6"/>
  <c r="AJ24" i="7"/>
  <c r="AJ20" i="7"/>
  <c r="AJ21" i="7"/>
  <c r="AJ19" i="7"/>
  <c r="AJ23" i="7"/>
  <c r="AJ16" i="7"/>
  <c r="AJ17" i="7"/>
  <c r="AJ37" i="7" s="1"/>
  <c r="AJ18" i="7"/>
  <c r="AI15" i="7"/>
  <c r="AJ22" i="7"/>
  <c r="AJ25" i="7"/>
  <c r="BI1" i="6"/>
  <c r="BI8" i="6"/>
  <c r="AL9" i="7"/>
  <c r="AL10" i="7" s="1"/>
  <c r="AK8" i="7"/>
  <c r="AK1" i="7"/>
  <c r="AK31" i="7" l="1"/>
  <c r="AK34" i="7"/>
  <c r="AK20" i="7"/>
  <c r="AL13" i="7"/>
  <c r="AJ28" i="7"/>
  <c r="AK187" i="7"/>
  <c r="AL153" i="7"/>
  <c r="AL155" i="7"/>
  <c r="AL156" i="7"/>
  <c r="AL154" i="7"/>
  <c r="AL159" i="7"/>
  <c r="AL160" i="7"/>
  <c r="AL158" i="7"/>
  <c r="AL161" i="7"/>
  <c r="AL162" i="7"/>
  <c r="AL164" i="7"/>
  <c r="AL163" i="7"/>
  <c r="AL167" i="7"/>
  <c r="AL168" i="7"/>
  <c r="AL172" i="7"/>
  <c r="AL165" i="7"/>
  <c r="AL169" i="7"/>
  <c r="AL173" i="7"/>
  <c r="AL177" i="7"/>
  <c r="AL170" i="7"/>
  <c r="AL174" i="7"/>
  <c r="AL179" i="7"/>
  <c r="AL182" i="7"/>
  <c r="AL180" i="7"/>
  <c r="AL176" i="7"/>
  <c r="AL184" i="7"/>
  <c r="AL185" i="7"/>
  <c r="AL183" i="7"/>
  <c r="AK150" i="7"/>
  <c r="AL116" i="7"/>
  <c r="AL117" i="7"/>
  <c r="AL118" i="7"/>
  <c r="AL119" i="7"/>
  <c r="AL121" i="7"/>
  <c r="AL123" i="7"/>
  <c r="AL122" i="7"/>
  <c r="AL126" i="7"/>
  <c r="AL124" i="7"/>
  <c r="AL125" i="7"/>
  <c r="AL128" i="7"/>
  <c r="AL130" i="7"/>
  <c r="AL127" i="7"/>
  <c r="AL132" i="7"/>
  <c r="AL135" i="7"/>
  <c r="AL131" i="7"/>
  <c r="AL139" i="7"/>
  <c r="AL133" i="7"/>
  <c r="AL136" i="7"/>
  <c r="AL140" i="7"/>
  <c r="AL142" i="7"/>
  <c r="AL146" i="7"/>
  <c r="AL137" i="7"/>
  <c r="AL143" i="7"/>
  <c r="AL147" i="7"/>
  <c r="AL145" i="7"/>
  <c r="AL148" i="7"/>
  <c r="BJ54" i="6"/>
  <c r="AK189" i="7"/>
  <c r="AL113" i="7"/>
  <c r="BK9" i="6"/>
  <c r="BK10" i="6" s="1"/>
  <c r="BK43" i="6" s="1"/>
  <c r="BJ52" i="6"/>
  <c r="AK21" i="7"/>
  <c r="AK25" i="7"/>
  <c r="AK18" i="7"/>
  <c r="AK19" i="7"/>
  <c r="AK16" i="7"/>
  <c r="AJ15" i="7"/>
  <c r="AK24" i="7"/>
  <c r="AK17" i="7"/>
  <c r="AK37" i="7" s="1"/>
  <c r="AK23" i="7"/>
  <c r="AK22" i="7"/>
  <c r="BJ8" i="6"/>
  <c r="BJ1" i="6"/>
  <c r="AM9" i="7"/>
  <c r="AM10" i="7" s="1"/>
  <c r="AL1" i="7"/>
  <c r="AL8" i="7"/>
  <c r="AL31" i="7" l="1"/>
  <c r="AL34" i="7"/>
  <c r="AL19" i="7"/>
  <c r="AM13" i="7"/>
  <c r="AK28" i="7"/>
  <c r="AL187" i="7"/>
  <c r="AM154" i="7"/>
  <c r="AM153" i="7"/>
  <c r="AM155" i="7"/>
  <c r="AM156" i="7"/>
  <c r="AM158" i="7"/>
  <c r="AM159" i="7"/>
  <c r="AM161" i="7"/>
  <c r="AM162" i="7"/>
  <c r="AM160" i="7"/>
  <c r="AM164" i="7"/>
  <c r="AM163" i="7"/>
  <c r="AM165" i="7"/>
  <c r="AM169" i="7"/>
  <c r="AM167" i="7"/>
  <c r="AM168" i="7"/>
  <c r="AM170" i="7"/>
  <c r="AM172" i="7"/>
  <c r="AM173" i="7"/>
  <c r="AM176" i="7"/>
  <c r="AM177" i="7"/>
  <c r="AM174" i="7"/>
  <c r="AM182" i="7"/>
  <c r="AM179" i="7"/>
  <c r="AM183" i="7"/>
  <c r="AM180" i="7"/>
  <c r="AM184" i="7"/>
  <c r="AM185" i="7"/>
  <c r="AL150" i="7"/>
  <c r="AM116" i="7"/>
  <c r="AM117" i="7"/>
  <c r="AM118" i="7"/>
  <c r="AM119" i="7"/>
  <c r="AM121" i="7"/>
  <c r="AM123" i="7"/>
  <c r="AM122" i="7"/>
  <c r="AM125" i="7"/>
  <c r="AM127" i="7"/>
  <c r="AM124" i="7"/>
  <c r="AM130" i="7"/>
  <c r="AM126" i="7"/>
  <c r="AM131" i="7"/>
  <c r="AM128" i="7"/>
  <c r="AM132" i="7"/>
  <c r="AM135" i="7"/>
  <c r="AM137" i="7"/>
  <c r="AM136" i="7"/>
  <c r="AM139" i="7"/>
  <c r="AM140" i="7"/>
  <c r="AM145" i="7"/>
  <c r="AM133" i="7"/>
  <c r="AM142" i="7"/>
  <c r="AM143" i="7"/>
  <c r="AM147" i="7"/>
  <c r="AM146" i="7"/>
  <c r="AM148" i="7"/>
  <c r="BK54" i="6"/>
  <c r="AL189" i="7"/>
  <c r="AM113" i="7"/>
  <c r="BL9" i="6"/>
  <c r="BL10" i="6" s="1"/>
  <c r="BL43" i="6" s="1"/>
  <c r="BK52" i="6"/>
  <c r="AL21" i="7"/>
  <c r="AL16" i="7"/>
  <c r="AK15" i="7"/>
  <c r="AL25" i="7"/>
  <c r="AL20" i="7"/>
  <c r="AL22" i="7"/>
  <c r="AL23" i="7"/>
  <c r="AL24" i="7"/>
  <c r="AL17" i="7"/>
  <c r="AL37" i="7" s="1"/>
  <c r="AL18" i="7"/>
  <c r="BK1" i="6"/>
  <c r="BK8" i="6"/>
  <c r="AN9" i="7"/>
  <c r="AN10" i="7" s="1"/>
  <c r="AM8" i="7"/>
  <c r="AM1" i="7"/>
  <c r="AM31" i="7" l="1"/>
  <c r="AM34" i="7"/>
  <c r="AM17" i="7"/>
  <c r="AM37" i="7" s="1"/>
  <c r="AN13" i="7"/>
  <c r="AL28" i="7"/>
  <c r="AM187" i="7"/>
  <c r="AM150" i="7"/>
  <c r="AN154" i="7"/>
  <c r="AN153" i="7"/>
  <c r="AN155" i="7"/>
  <c r="AN158" i="7"/>
  <c r="AN156" i="7"/>
  <c r="AN159" i="7"/>
  <c r="AN160" i="7"/>
  <c r="AN162" i="7"/>
  <c r="AN165" i="7"/>
  <c r="AN161" i="7"/>
  <c r="AN163" i="7"/>
  <c r="AN167" i="7"/>
  <c r="AN164" i="7"/>
  <c r="AN170" i="7"/>
  <c r="AN172" i="7"/>
  <c r="AN169" i="7"/>
  <c r="AN173" i="7"/>
  <c r="AN176" i="7"/>
  <c r="AN177" i="7"/>
  <c r="AN168" i="7"/>
  <c r="AN174" i="7"/>
  <c r="AN182" i="7"/>
  <c r="AN179" i="7"/>
  <c r="AN183" i="7"/>
  <c r="AN184" i="7"/>
  <c r="AN180" i="7"/>
  <c r="AN185" i="7"/>
  <c r="AN116" i="7"/>
  <c r="AN117" i="7"/>
  <c r="AN119" i="7"/>
  <c r="AN118" i="7"/>
  <c r="AN123" i="7"/>
  <c r="AN122" i="7"/>
  <c r="AN126" i="7"/>
  <c r="AN127" i="7"/>
  <c r="AN124" i="7"/>
  <c r="AN121" i="7"/>
  <c r="AN125" i="7"/>
  <c r="AN131" i="7"/>
  <c r="AN130" i="7"/>
  <c r="AN132" i="7"/>
  <c r="AN133" i="7"/>
  <c r="AN135" i="7"/>
  <c r="AN128" i="7"/>
  <c r="AN137" i="7"/>
  <c r="AN139" i="7"/>
  <c r="AN145" i="7"/>
  <c r="AN140" i="7"/>
  <c r="AN146" i="7"/>
  <c r="AN136" i="7"/>
  <c r="AN143" i="7"/>
  <c r="AN142" i="7"/>
  <c r="AN147" i="7"/>
  <c r="AN148" i="7"/>
  <c r="BL54" i="6"/>
  <c r="AM189" i="7"/>
  <c r="AN113" i="7"/>
  <c r="BM9" i="6"/>
  <c r="BM10" i="6" s="1"/>
  <c r="BM43" i="6" s="1"/>
  <c r="BL52" i="6"/>
  <c r="AL15" i="7"/>
  <c r="AM16" i="7"/>
  <c r="AM25" i="7"/>
  <c r="AM24" i="7"/>
  <c r="AM20" i="7"/>
  <c r="AM22" i="7"/>
  <c r="AM23" i="7"/>
  <c r="AM21" i="7"/>
  <c r="AM18" i="7"/>
  <c r="AM19" i="7"/>
  <c r="BL1" i="6"/>
  <c r="BL8" i="6"/>
  <c r="AO9" i="7"/>
  <c r="AO10" i="7" s="1"/>
  <c r="AN8" i="7"/>
  <c r="AN1" i="7"/>
  <c r="AN31" i="7" l="1"/>
  <c r="AN34" i="7"/>
  <c r="AN16" i="7"/>
  <c r="AN28" i="7" s="1"/>
  <c r="AO13" i="7"/>
  <c r="AM28" i="7"/>
  <c r="AO154" i="7"/>
  <c r="AO155" i="7"/>
  <c r="AO158" i="7"/>
  <c r="AO153" i="7"/>
  <c r="AO156" i="7"/>
  <c r="AO159" i="7"/>
  <c r="AO160" i="7"/>
  <c r="AO161" i="7"/>
  <c r="AO163" i="7"/>
  <c r="AO162" i="7"/>
  <c r="AO168" i="7"/>
  <c r="AO165" i="7"/>
  <c r="AO167" i="7"/>
  <c r="AO173" i="7"/>
  <c r="AO170" i="7"/>
  <c r="AO172" i="7"/>
  <c r="AO176" i="7"/>
  <c r="AO164" i="7"/>
  <c r="AO169" i="7"/>
  <c r="AO177" i="7"/>
  <c r="AO180" i="7"/>
  <c r="AO174" i="7"/>
  <c r="AO182" i="7"/>
  <c r="AO179" i="7"/>
  <c r="AO183" i="7"/>
  <c r="AO184" i="7"/>
  <c r="AO185" i="7"/>
  <c r="AN187" i="7"/>
  <c r="AN150" i="7"/>
  <c r="AO117" i="7"/>
  <c r="AO116" i="7"/>
  <c r="AO121" i="7"/>
  <c r="AO119" i="7"/>
  <c r="AO122" i="7"/>
  <c r="AO118" i="7"/>
  <c r="AO125" i="7"/>
  <c r="AO123" i="7"/>
  <c r="AO124" i="7"/>
  <c r="AO130" i="7"/>
  <c r="AO127" i="7"/>
  <c r="AO128" i="7"/>
  <c r="AO126" i="7"/>
  <c r="AO131" i="7"/>
  <c r="AO133" i="7"/>
  <c r="AO132" i="7"/>
  <c r="AO136" i="7"/>
  <c r="AO137" i="7"/>
  <c r="AO139" i="7"/>
  <c r="AO147" i="7"/>
  <c r="AO145" i="7"/>
  <c r="AO140" i="7"/>
  <c r="AO142" i="7"/>
  <c r="AO148" i="7"/>
  <c r="AO143" i="7"/>
  <c r="AO146" i="7"/>
  <c r="AO135" i="7"/>
  <c r="BM54" i="6"/>
  <c r="AN189" i="7"/>
  <c r="AO113" i="7"/>
  <c r="BN9" i="6"/>
  <c r="BN10" i="6" s="1"/>
  <c r="BN43" i="6" s="1"/>
  <c r="BM52" i="6"/>
  <c r="AN19" i="7"/>
  <c r="AN22" i="7"/>
  <c r="AN24" i="7"/>
  <c r="AM15" i="7"/>
  <c r="AN21" i="7"/>
  <c r="AN18" i="7"/>
  <c r="AN20" i="7"/>
  <c r="AN25" i="7"/>
  <c r="AN23" i="7"/>
  <c r="AN17" i="7"/>
  <c r="AN37" i="7" s="1"/>
  <c r="BM8" i="6"/>
  <c r="BM1" i="6"/>
  <c r="AP9" i="7"/>
  <c r="AP10" i="7" s="1"/>
  <c r="AO8" i="7"/>
  <c r="AO1" i="7"/>
  <c r="AO31" i="7" l="1"/>
  <c r="AO34" i="7"/>
  <c r="AO20" i="7"/>
  <c r="AP13" i="7"/>
  <c r="AP153" i="7"/>
  <c r="AP156" i="7"/>
  <c r="AP155" i="7"/>
  <c r="AP154" i="7"/>
  <c r="AP158" i="7"/>
  <c r="AP159" i="7"/>
  <c r="AP161" i="7"/>
  <c r="AP160" i="7"/>
  <c r="AP163" i="7"/>
  <c r="AP164" i="7"/>
  <c r="AP162" i="7"/>
  <c r="AP168" i="7"/>
  <c r="AP165" i="7"/>
  <c r="AP169" i="7"/>
  <c r="AP167" i="7"/>
  <c r="AP173" i="7"/>
  <c r="AP170" i="7"/>
  <c r="AP174" i="7"/>
  <c r="AP176" i="7"/>
  <c r="AP172" i="7"/>
  <c r="AP177" i="7"/>
  <c r="AP180" i="7"/>
  <c r="AP182" i="7"/>
  <c r="AP179" i="7"/>
  <c r="AP185" i="7"/>
  <c r="AP183" i="7"/>
  <c r="AP184" i="7"/>
  <c r="AO187" i="7"/>
  <c r="AO150" i="7"/>
  <c r="AP117" i="7"/>
  <c r="AP118" i="7"/>
  <c r="AP116" i="7"/>
  <c r="AP119" i="7"/>
  <c r="AP121" i="7"/>
  <c r="AP122" i="7"/>
  <c r="AP123" i="7"/>
  <c r="AP124" i="7"/>
  <c r="AP126" i="7"/>
  <c r="AP128" i="7"/>
  <c r="AP127" i="7"/>
  <c r="AP125" i="7"/>
  <c r="AP130" i="7"/>
  <c r="AP136" i="7"/>
  <c r="AP133" i="7"/>
  <c r="AP132" i="7"/>
  <c r="AP131" i="7"/>
  <c r="AP135" i="7"/>
  <c r="AP139" i="7"/>
  <c r="AP140" i="7"/>
  <c r="AP137" i="7"/>
  <c r="AP143" i="7"/>
  <c r="AP147" i="7"/>
  <c r="AP142" i="7"/>
  <c r="AP146" i="7"/>
  <c r="AP145" i="7"/>
  <c r="AP148" i="7"/>
  <c r="BN54" i="6"/>
  <c r="AO189" i="7"/>
  <c r="AP113" i="7"/>
  <c r="BO9" i="6"/>
  <c r="BO10" i="6" s="1"/>
  <c r="BO43" i="6" s="1"/>
  <c r="BN52" i="6"/>
  <c r="AO23" i="7"/>
  <c r="AO17" i="7"/>
  <c r="AO37" i="7" s="1"/>
  <c r="AO16" i="7"/>
  <c r="AO19" i="7"/>
  <c r="AO24" i="7"/>
  <c r="AO21" i="7"/>
  <c r="AN15" i="7"/>
  <c r="AO22" i="7"/>
  <c r="AO25" i="7"/>
  <c r="AO18" i="7"/>
  <c r="BN1" i="6"/>
  <c r="BN8" i="6"/>
  <c r="AQ9" i="7"/>
  <c r="AQ10" i="7" s="1"/>
  <c r="AP8" i="7"/>
  <c r="AP1" i="7"/>
  <c r="AP31" i="7" l="1"/>
  <c r="AP34" i="7"/>
  <c r="AP17" i="7"/>
  <c r="AP37" i="7" s="1"/>
  <c r="AQ13" i="7"/>
  <c r="AO28" i="7"/>
  <c r="AP187" i="7"/>
  <c r="AQ153" i="7"/>
  <c r="AQ154" i="7"/>
  <c r="AQ155" i="7"/>
  <c r="AQ156" i="7"/>
  <c r="AQ158" i="7"/>
  <c r="AQ159" i="7"/>
  <c r="AQ160" i="7"/>
  <c r="AQ162" i="7"/>
  <c r="AQ161" i="7"/>
  <c r="AQ163" i="7"/>
  <c r="AQ164" i="7"/>
  <c r="AQ168" i="7"/>
  <c r="AQ165" i="7"/>
  <c r="AQ169" i="7"/>
  <c r="AQ167" i="7"/>
  <c r="AQ173" i="7"/>
  <c r="AQ170" i="7"/>
  <c r="AQ174" i="7"/>
  <c r="AQ176" i="7"/>
  <c r="AQ172" i="7"/>
  <c r="AQ180" i="7"/>
  <c r="AQ177" i="7"/>
  <c r="AQ182" i="7"/>
  <c r="AQ179" i="7"/>
  <c r="AQ185" i="7"/>
  <c r="AQ183" i="7"/>
  <c r="AQ184" i="7"/>
  <c r="AP150" i="7"/>
  <c r="AQ117" i="7"/>
  <c r="AQ116" i="7"/>
  <c r="AQ118" i="7"/>
  <c r="AQ119" i="7"/>
  <c r="AQ121" i="7"/>
  <c r="AQ122" i="7"/>
  <c r="AQ123" i="7"/>
  <c r="AQ125" i="7"/>
  <c r="AQ126" i="7"/>
  <c r="AQ130" i="7"/>
  <c r="AQ124" i="7"/>
  <c r="AQ127" i="7"/>
  <c r="AQ131" i="7"/>
  <c r="AQ136" i="7"/>
  <c r="AQ133" i="7"/>
  <c r="AQ135" i="7"/>
  <c r="AQ132" i="7"/>
  <c r="AQ140" i="7"/>
  <c r="AQ137" i="7"/>
  <c r="AQ128" i="7"/>
  <c r="AQ143" i="7"/>
  <c r="AQ139" i="7"/>
  <c r="AQ147" i="7"/>
  <c r="AQ145" i="7"/>
  <c r="AQ142" i="7"/>
  <c r="AQ148" i="7"/>
  <c r="AQ146" i="7"/>
  <c r="BO54" i="6"/>
  <c r="AP189" i="7"/>
  <c r="AQ113" i="7"/>
  <c r="BP9" i="6"/>
  <c r="BP10" i="6" s="1"/>
  <c r="BP43" i="6" s="1"/>
  <c r="BO52" i="6"/>
  <c r="AP20" i="7"/>
  <c r="AP25" i="7"/>
  <c r="AO15" i="7"/>
  <c r="AP18" i="7"/>
  <c r="AP16" i="7"/>
  <c r="AP22" i="7"/>
  <c r="AP21" i="7"/>
  <c r="AP23" i="7"/>
  <c r="AP24" i="7"/>
  <c r="AP19" i="7"/>
  <c r="BO8" i="6"/>
  <c r="BO1" i="6"/>
  <c r="AR9" i="7"/>
  <c r="AR10" i="7" s="1"/>
  <c r="AQ8" i="7"/>
  <c r="AQ1" i="7"/>
  <c r="AQ31" i="7" l="1"/>
  <c r="AQ34" i="7"/>
  <c r="AQ22" i="7"/>
  <c r="AR13" i="7"/>
  <c r="AP28" i="7"/>
  <c r="AR153" i="7"/>
  <c r="AR154" i="7"/>
  <c r="AR155" i="7"/>
  <c r="AR156" i="7"/>
  <c r="AR158" i="7"/>
  <c r="AR160" i="7"/>
  <c r="AR159" i="7"/>
  <c r="AR162" i="7"/>
  <c r="AR161" i="7"/>
  <c r="AR163" i="7"/>
  <c r="AR167" i="7"/>
  <c r="AR164" i="7"/>
  <c r="AR168" i="7"/>
  <c r="AR165" i="7"/>
  <c r="AR172" i="7"/>
  <c r="AR173" i="7"/>
  <c r="AR170" i="7"/>
  <c r="AR177" i="7"/>
  <c r="AR174" i="7"/>
  <c r="AR169" i="7"/>
  <c r="AR176" i="7"/>
  <c r="AR179" i="7"/>
  <c r="AR180" i="7"/>
  <c r="AR182" i="7"/>
  <c r="AR185" i="7"/>
  <c r="AR183" i="7"/>
  <c r="AR184" i="7"/>
  <c r="AQ187" i="7"/>
  <c r="AQ150" i="7"/>
  <c r="AR117" i="7"/>
  <c r="AR116" i="7"/>
  <c r="AR118" i="7"/>
  <c r="AR121" i="7"/>
  <c r="AR119" i="7"/>
  <c r="AR123" i="7"/>
  <c r="AR124" i="7"/>
  <c r="AR122" i="7"/>
  <c r="AR126" i="7"/>
  <c r="AR125" i="7"/>
  <c r="AR128" i="7"/>
  <c r="AR127" i="7"/>
  <c r="AR132" i="7"/>
  <c r="AR130" i="7"/>
  <c r="AR136" i="7"/>
  <c r="AR139" i="7"/>
  <c r="AR131" i="7"/>
  <c r="AR133" i="7"/>
  <c r="AR137" i="7"/>
  <c r="AR140" i="7"/>
  <c r="AR135" i="7"/>
  <c r="AR146" i="7"/>
  <c r="AR143" i="7"/>
  <c r="AR142" i="7"/>
  <c r="AR147" i="7"/>
  <c r="AR148" i="7"/>
  <c r="AR145" i="7"/>
  <c r="BP54" i="6"/>
  <c r="AQ189" i="7"/>
  <c r="AR113" i="7"/>
  <c r="BQ9" i="6"/>
  <c r="BQ10" i="6" s="1"/>
  <c r="BQ43" i="6" s="1"/>
  <c r="BP52" i="6"/>
  <c r="AQ17" i="7"/>
  <c r="AQ37" i="7" s="1"/>
  <c r="AQ24" i="7"/>
  <c r="AQ16" i="7"/>
  <c r="AQ23" i="7"/>
  <c r="AQ19" i="7"/>
  <c r="AP15" i="7"/>
  <c r="AQ20" i="7"/>
  <c r="AQ21" i="7"/>
  <c r="AQ25" i="7"/>
  <c r="AQ18" i="7"/>
  <c r="BP1" i="6"/>
  <c r="BP8" i="6"/>
  <c r="AS9" i="7"/>
  <c r="AS10" i="7" s="1"/>
  <c r="AR1" i="7"/>
  <c r="AR8" i="7"/>
  <c r="AR31" i="7" l="1"/>
  <c r="AR34" i="7"/>
  <c r="AR24" i="7"/>
  <c r="AS13" i="7"/>
  <c r="AQ28" i="7"/>
  <c r="AS153" i="7"/>
  <c r="AS154" i="7"/>
  <c r="AS155" i="7"/>
  <c r="AS156" i="7"/>
  <c r="AS158" i="7"/>
  <c r="AS160" i="7"/>
  <c r="AS159" i="7"/>
  <c r="AS161" i="7"/>
  <c r="AS163" i="7"/>
  <c r="AS167" i="7"/>
  <c r="AS164" i="7"/>
  <c r="AS168" i="7"/>
  <c r="AS162" i="7"/>
  <c r="AS165" i="7"/>
  <c r="AS169" i="7"/>
  <c r="AS172" i="7"/>
  <c r="AS173" i="7"/>
  <c r="AS177" i="7"/>
  <c r="AS174" i="7"/>
  <c r="AS170" i="7"/>
  <c r="AS176" i="7"/>
  <c r="AS179" i="7"/>
  <c r="AS183" i="7"/>
  <c r="AS180" i="7"/>
  <c r="AS184" i="7"/>
  <c r="AS182" i="7"/>
  <c r="AS185" i="7"/>
  <c r="AR187" i="7"/>
  <c r="AR150" i="7"/>
  <c r="AS116" i="7"/>
  <c r="AS117" i="7"/>
  <c r="AS119" i="7"/>
  <c r="AS118" i="7"/>
  <c r="AS121" i="7"/>
  <c r="AS124" i="7"/>
  <c r="AS123" i="7"/>
  <c r="AS125" i="7"/>
  <c r="AS122" i="7"/>
  <c r="AS126" i="7"/>
  <c r="AS127" i="7"/>
  <c r="AS128" i="7"/>
  <c r="AS132" i="7"/>
  <c r="AS135" i="7"/>
  <c r="AS136" i="7"/>
  <c r="AS130" i="7"/>
  <c r="AS133" i="7"/>
  <c r="AS137" i="7"/>
  <c r="AS139" i="7"/>
  <c r="AS131" i="7"/>
  <c r="AS140" i="7"/>
  <c r="AS142" i="7"/>
  <c r="AS146" i="7"/>
  <c r="AS145" i="7"/>
  <c r="AS143" i="7"/>
  <c r="AS147" i="7"/>
  <c r="AS148" i="7"/>
  <c r="BQ54" i="6"/>
  <c r="AR189" i="7"/>
  <c r="AS113" i="7"/>
  <c r="BR9" i="6"/>
  <c r="BR10" i="6" s="1"/>
  <c r="BR43" i="6" s="1"/>
  <c r="BQ52" i="6"/>
  <c r="AR17" i="7"/>
  <c r="AR37" i="7" s="1"/>
  <c r="AR16" i="7"/>
  <c r="AR20" i="7"/>
  <c r="AR19" i="7"/>
  <c r="AR21" i="7"/>
  <c r="AR23" i="7"/>
  <c r="AR25" i="7"/>
  <c r="AR18" i="7"/>
  <c r="AQ15" i="7"/>
  <c r="AR22" i="7"/>
  <c r="BQ1" i="6"/>
  <c r="BQ8" i="6"/>
  <c r="AT9" i="7"/>
  <c r="AT10" i="7" s="1"/>
  <c r="AS1" i="7"/>
  <c r="AS8" i="7"/>
  <c r="AS31" i="7" l="1"/>
  <c r="AS34" i="7"/>
  <c r="AT13" i="7"/>
  <c r="AR28" i="7"/>
  <c r="AS187" i="7"/>
  <c r="AT153" i="7"/>
  <c r="AT154" i="7"/>
  <c r="AT155" i="7"/>
  <c r="AT156" i="7"/>
  <c r="AT159" i="7"/>
  <c r="AT158" i="7"/>
  <c r="AT160" i="7"/>
  <c r="AT161" i="7"/>
  <c r="AT162" i="7"/>
  <c r="AT164" i="7"/>
  <c r="AT163" i="7"/>
  <c r="AT167" i="7"/>
  <c r="AT168" i="7"/>
  <c r="AT169" i="7"/>
  <c r="AT172" i="7"/>
  <c r="AT165" i="7"/>
  <c r="AT173" i="7"/>
  <c r="AT177" i="7"/>
  <c r="AT174" i="7"/>
  <c r="AT170" i="7"/>
  <c r="AT182" i="7"/>
  <c r="AT179" i="7"/>
  <c r="AT180" i="7"/>
  <c r="AT184" i="7"/>
  <c r="AT176" i="7"/>
  <c r="AT183" i="7"/>
  <c r="AT185" i="7"/>
  <c r="AS150" i="7"/>
  <c r="AT116" i="7"/>
  <c r="AT117" i="7"/>
  <c r="AT119" i="7"/>
  <c r="AT118" i="7"/>
  <c r="AT121" i="7"/>
  <c r="AT123" i="7"/>
  <c r="AT122" i="7"/>
  <c r="AT126" i="7"/>
  <c r="AT124" i="7"/>
  <c r="AT125" i="7"/>
  <c r="AT128" i="7"/>
  <c r="AT130" i="7"/>
  <c r="AT127" i="7"/>
  <c r="AT132" i="7"/>
  <c r="AT131" i="7"/>
  <c r="AT135" i="7"/>
  <c r="AT139" i="7"/>
  <c r="AT137" i="7"/>
  <c r="AT140" i="7"/>
  <c r="AT142" i="7"/>
  <c r="AT133" i="7"/>
  <c r="AT146" i="7"/>
  <c r="AT143" i="7"/>
  <c r="AT136" i="7"/>
  <c r="AT147" i="7"/>
  <c r="AT148" i="7"/>
  <c r="AT145" i="7"/>
  <c r="BR54" i="6"/>
  <c r="AS189" i="7"/>
  <c r="AT113" i="7"/>
  <c r="BS9" i="6"/>
  <c r="BS10" i="6" s="1"/>
  <c r="BS43" i="6" s="1"/>
  <c r="BR52" i="6"/>
  <c r="AS18" i="7"/>
  <c r="AS22" i="7"/>
  <c r="AS19" i="7"/>
  <c r="AS25" i="7"/>
  <c r="AS16" i="7"/>
  <c r="AS24" i="7"/>
  <c r="AR15" i="7"/>
  <c r="AS20" i="7"/>
  <c r="AS21" i="7"/>
  <c r="AS23" i="7"/>
  <c r="AS17" i="7"/>
  <c r="AS37" i="7" s="1"/>
  <c r="BR1" i="6"/>
  <c r="BR8" i="6"/>
  <c r="AU9" i="7"/>
  <c r="AU10" i="7" s="1"/>
  <c r="AT8" i="7"/>
  <c r="AT1" i="7"/>
  <c r="AT31" i="7" l="1"/>
  <c r="AT34" i="7"/>
  <c r="AT18" i="7"/>
  <c r="AU13" i="7"/>
  <c r="AS28" i="7"/>
  <c r="AU154" i="7"/>
  <c r="AU153" i="7"/>
  <c r="AU155" i="7"/>
  <c r="AU156" i="7"/>
  <c r="AU158" i="7"/>
  <c r="AU159" i="7"/>
  <c r="AU160" i="7"/>
  <c r="AU161" i="7"/>
  <c r="AU162" i="7"/>
  <c r="AU163" i="7"/>
  <c r="AU165" i="7"/>
  <c r="AU169" i="7"/>
  <c r="AU164" i="7"/>
  <c r="AU167" i="7"/>
  <c r="AU168" i="7"/>
  <c r="AU170" i="7"/>
  <c r="AU172" i="7"/>
  <c r="AU176" i="7"/>
  <c r="AU173" i="7"/>
  <c r="AU177" i="7"/>
  <c r="AU174" i="7"/>
  <c r="AU182" i="7"/>
  <c r="AU179" i="7"/>
  <c r="AU183" i="7"/>
  <c r="AU180" i="7"/>
  <c r="AU184" i="7"/>
  <c r="AU185" i="7"/>
  <c r="AT187" i="7"/>
  <c r="AT150" i="7"/>
  <c r="AU116" i="7"/>
  <c r="AU118" i="7"/>
  <c r="AU121" i="7"/>
  <c r="AU119" i="7"/>
  <c r="AU123" i="7"/>
  <c r="AU122" i="7"/>
  <c r="AU117" i="7"/>
  <c r="AU125" i="7"/>
  <c r="AU127" i="7"/>
  <c r="AU130" i="7"/>
  <c r="AU128" i="7"/>
  <c r="AU131" i="7"/>
  <c r="AU124" i="7"/>
  <c r="AU126" i="7"/>
  <c r="AU135" i="7"/>
  <c r="AU133" i="7"/>
  <c r="AU137" i="7"/>
  <c r="AU136" i="7"/>
  <c r="AU132" i="7"/>
  <c r="AU139" i="7"/>
  <c r="AU140" i="7"/>
  <c r="AU145" i="7"/>
  <c r="AU142" i="7"/>
  <c r="AU143" i="7"/>
  <c r="AU147" i="7"/>
  <c r="AU148" i="7"/>
  <c r="AU146" i="7"/>
  <c r="BS54" i="6"/>
  <c r="AT189" i="7"/>
  <c r="AU113" i="7"/>
  <c r="BT9" i="6"/>
  <c r="BT10" i="6" s="1"/>
  <c r="BT43" i="6" s="1"/>
  <c r="BS52" i="6"/>
  <c r="AT21" i="7"/>
  <c r="AT20" i="7"/>
  <c r="AT19" i="7"/>
  <c r="AT23" i="7"/>
  <c r="AS15" i="7"/>
  <c r="AT25" i="7"/>
  <c r="AT24" i="7"/>
  <c r="AT17" i="7"/>
  <c r="AT37" i="7" s="1"/>
  <c r="AT22" i="7"/>
  <c r="AT16" i="7"/>
  <c r="BS8" i="6"/>
  <c r="BS1" i="6"/>
  <c r="AV9" i="7"/>
  <c r="AV10" i="7" s="1"/>
  <c r="AU8" i="7"/>
  <c r="AU1" i="7"/>
  <c r="AU31" i="7" l="1"/>
  <c r="AU34" i="7"/>
  <c r="AV13" i="7"/>
  <c r="AT28" i="7"/>
  <c r="AU187" i="7"/>
  <c r="AV154" i="7"/>
  <c r="AV153" i="7"/>
  <c r="AV155" i="7"/>
  <c r="AV158" i="7"/>
  <c r="AV159" i="7"/>
  <c r="AV156" i="7"/>
  <c r="AV160" i="7"/>
  <c r="AV162" i="7"/>
  <c r="AV161" i="7"/>
  <c r="AV165" i="7"/>
  <c r="AV163" i="7"/>
  <c r="AV164" i="7"/>
  <c r="AV167" i="7"/>
  <c r="AV170" i="7"/>
  <c r="AV169" i="7"/>
  <c r="AV172" i="7"/>
  <c r="AV176" i="7"/>
  <c r="AV173" i="7"/>
  <c r="AV177" i="7"/>
  <c r="AV174" i="7"/>
  <c r="AV182" i="7"/>
  <c r="AV168" i="7"/>
  <c r="AV179" i="7"/>
  <c r="AV184" i="7"/>
  <c r="AV183" i="7"/>
  <c r="AV180" i="7"/>
  <c r="AV185" i="7"/>
  <c r="AU150" i="7"/>
  <c r="AV116" i="7"/>
  <c r="AV117" i="7"/>
  <c r="AV118" i="7"/>
  <c r="AV119" i="7"/>
  <c r="AV121" i="7"/>
  <c r="AV123" i="7"/>
  <c r="AV126" i="7"/>
  <c r="AV127" i="7"/>
  <c r="AV125" i="7"/>
  <c r="AV124" i="7"/>
  <c r="AV122" i="7"/>
  <c r="AV128" i="7"/>
  <c r="AV131" i="7"/>
  <c r="AV132" i="7"/>
  <c r="AV133" i="7"/>
  <c r="AV135" i="7"/>
  <c r="AV130" i="7"/>
  <c r="AV136" i="7"/>
  <c r="AV139" i="7"/>
  <c r="AV137" i="7"/>
  <c r="AV145" i="7"/>
  <c r="AV146" i="7"/>
  <c r="AV140" i="7"/>
  <c r="AV143" i="7"/>
  <c r="AV142" i="7"/>
  <c r="AV148" i="7"/>
  <c r="AV147" i="7"/>
  <c r="BT54" i="6"/>
  <c r="AU189" i="7"/>
  <c r="AV113" i="7"/>
  <c r="BU9" i="6"/>
  <c r="BU10" i="6" s="1"/>
  <c r="BU43" i="6" s="1"/>
  <c r="BT52" i="6"/>
  <c r="AU20" i="7"/>
  <c r="AU21" i="7"/>
  <c r="AU25" i="7"/>
  <c r="AU24" i="7"/>
  <c r="AU16" i="7"/>
  <c r="AU22" i="7"/>
  <c r="AT15" i="7"/>
  <c r="AU18" i="7"/>
  <c r="AU19" i="7"/>
  <c r="AU17" i="7"/>
  <c r="AU37" i="7" s="1"/>
  <c r="AU23" i="7"/>
  <c r="AW9" i="7"/>
  <c r="AW10" i="7" s="1"/>
  <c r="AV8" i="7"/>
  <c r="AV1" i="7"/>
  <c r="AV31" i="7" l="1"/>
  <c r="AV34" i="7"/>
  <c r="AV25" i="7"/>
  <c r="AW13" i="7"/>
  <c r="AU28" i="7"/>
  <c r="AW153" i="7"/>
  <c r="AW154" i="7"/>
  <c r="AW155" i="7"/>
  <c r="AW156" i="7"/>
  <c r="AW158" i="7"/>
  <c r="AW159" i="7"/>
  <c r="AW160" i="7"/>
  <c r="AW161" i="7"/>
  <c r="AW163" i="7"/>
  <c r="AW162" i="7"/>
  <c r="AW168" i="7"/>
  <c r="AW165" i="7"/>
  <c r="AW164" i="7"/>
  <c r="AW167" i="7"/>
  <c r="AW173" i="7"/>
  <c r="AW170" i="7"/>
  <c r="AW169" i="7"/>
  <c r="AW172" i="7"/>
  <c r="AW176" i="7"/>
  <c r="AW177" i="7"/>
  <c r="AW180" i="7"/>
  <c r="AW174" i="7"/>
  <c r="AW182" i="7"/>
  <c r="AW179" i="7"/>
  <c r="AW183" i="7"/>
  <c r="AW184" i="7"/>
  <c r="AW185" i="7"/>
  <c r="AV187" i="7"/>
  <c r="AV150" i="7"/>
  <c r="AW117" i="7"/>
  <c r="AW118" i="7"/>
  <c r="AW116" i="7"/>
  <c r="AW119" i="7"/>
  <c r="AW121" i="7"/>
  <c r="AW122" i="7"/>
  <c r="AW125" i="7"/>
  <c r="AW124" i="7"/>
  <c r="AW126" i="7"/>
  <c r="AW130" i="7"/>
  <c r="AW123" i="7"/>
  <c r="AW127" i="7"/>
  <c r="AW128" i="7"/>
  <c r="AW131" i="7"/>
  <c r="AW133" i="7"/>
  <c r="AW137" i="7"/>
  <c r="AW135" i="7"/>
  <c r="AW139" i="7"/>
  <c r="AW136" i="7"/>
  <c r="AW132" i="7"/>
  <c r="AW147" i="7"/>
  <c r="AW145" i="7"/>
  <c r="AW142" i="7"/>
  <c r="AW140" i="7"/>
  <c r="AW146" i="7"/>
  <c r="AW148" i="7"/>
  <c r="AW143" i="7"/>
  <c r="BU54" i="6"/>
  <c r="AV189" i="7"/>
  <c r="AW113" i="7"/>
  <c r="BV9" i="6"/>
  <c r="BV10" i="6" s="1"/>
  <c r="BV43" i="6" s="1"/>
  <c r="BU52" i="6"/>
  <c r="AV20" i="7"/>
  <c r="AV19" i="7"/>
  <c r="AV23" i="7"/>
  <c r="AV21" i="7"/>
  <c r="AV17" i="7"/>
  <c r="AV37" i="7" s="1"/>
  <c r="AV16" i="7"/>
  <c r="AV24" i="7"/>
  <c r="AV22" i="7"/>
  <c r="AV18" i="7"/>
  <c r="AU15" i="7"/>
  <c r="BT1" i="6"/>
  <c r="BT8" i="6"/>
  <c r="AX9" i="7"/>
  <c r="AX10" i="7" s="1"/>
  <c r="AW8" i="7"/>
  <c r="AW1" i="7"/>
  <c r="AW31" i="7" l="1"/>
  <c r="AW34" i="7"/>
  <c r="AX13" i="7"/>
  <c r="AV28" i="7"/>
  <c r="AX153" i="7"/>
  <c r="AX156" i="7"/>
  <c r="AX154" i="7"/>
  <c r="AX155" i="7"/>
  <c r="AX158" i="7"/>
  <c r="AX159" i="7"/>
  <c r="AX160" i="7"/>
  <c r="AX161" i="7"/>
  <c r="AX163" i="7"/>
  <c r="AX162" i="7"/>
  <c r="AX164" i="7"/>
  <c r="AX168" i="7"/>
  <c r="AX165" i="7"/>
  <c r="AX169" i="7"/>
  <c r="AX167" i="7"/>
  <c r="AX173" i="7"/>
  <c r="AX170" i="7"/>
  <c r="AX172" i="7"/>
  <c r="AX174" i="7"/>
  <c r="AX176" i="7"/>
  <c r="AX177" i="7"/>
  <c r="AX180" i="7"/>
  <c r="AX182" i="7"/>
  <c r="AX179" i="7"/>
  <c r="AX185" i="7"/>
  <c r="AX184" i="7"/>
  <c r="AX183" i="7"/>
  <c r="AW187" i="7"/>
  <c r="AW150" i="7"/>
  <c r="AX117" i="7"/>
  <c r="AX118" i="7"/>
  <c r="AX116" i="7"/>
  <c r="AX119" i="7"/>
  <c r="AX122" i="7"/>
  <c r="AX121" i="7"/>
  <c r="AX123" i="7"/>
  <c r="AX124" i="7"/>
  <c r="AX126" i="7"/>
  <c r="AX128" i="7"/>
  <c r="AX125" i="7"/>
  <c r="AX127" i="7"/>
  <c r="AX136" i="7"/>
  <c r="AX131" i="7"/>
  <c r="AX133" i="7"/>
  <c r="AX132" i="7"/>
  <c r="AX130" i="7"/>
  <c r="AX135" i="7"/>
  <c r="AX139" i="7"/>
  <c r="AX140" i="7"/>
  <c r="AX137" i="7"/>
  <c r="AX143" i="7"/>
  <c r="AX147" i="7"/>
  <c r="AX142" i="7"/>
  <c r="AX146" i="7"/>
  <c r="AX145" i="7"/>
  <c r="AX148" i="7"/>
  <c r="BV54" i="6"/>
  <c r="AW189" i="7"/>
  <c r="AX113" i="7"/>
  <c r="BW9" i="6"/>
  <c r="BW10" i="6" s="1"/>
  <c r="BW43" i="6" s="1"/>
  <c r="BV52" i="6"/>
  <c r="AV15" i="7"/>
  <c r="AW20" i="7"/>
  <c r="AW22" i="7"/>
  <c r="AW18" i="7"/>
  <c r="AW24" i="7"/>
  <c r="AW25" i="7"/>
  <c r="AW16" i="7"/>
  <c r="AW23" i="7"/>
  <c r="AW17" i="7"/>
  <c r="AW37" i="7" s="1"/>
  <c r="AW21" i="7"/>
  <c r="AW19" i="7"/>
  <c r="AY9" i="7"/>
  <c r="AY10" i="7" s="1"/>
  <c r="AX1" i="7"/>
  <c r="AX8" i="7"/>
  <c r="AX31" i="7" l="1"/>
  <c r="AX34" i="7"/>
  <c r="AY13" i="7"/>
  <c r="AW28" i="7"/>
  <c r="AX187" i="7"/>
  <c r="AY153" i="7"/>
  <c r="AY154" i="7"/>
  <c r="AY156" i="7"/>
  <c r="AY155" i="7"/>
  <c r="AY158" i="7"/>
  <c r="AY159" i="7"/>
  <c r="AY162" i="7"/>
  <c r="AY160" i="7"/>
  <c r="AY163" i="7"/>
  <c r="AY161" i="7"/>
  <c r="AY168" i="7"/>
  <c r="AY165" i="7"/>
  <c r="AY169" i="7"/>
  <c r="AY164" i="7"/>
  <c r="AY167" i="7"/>
  <c r="AY173" i="7"/>
  <c r="AY170" i="7"/>
  <c r="AY172" i="7"/>
  <c r="AY174" i="7"/>
  <c r="AY176" i="7"/>
  <c r="AY180" i="7"/>
  <c r="AY177" i="7"/>
  <c r="AY182" i="7"/>
  <c r="AY179" i="7"/>
  <c r="AY185" i="7"/>
  <c r="AY183" i="7"/>
  <c r="AY184" i="7"/>
  <c r="AX150" i="7"/>
  <c r="AY117" i="7"/>
  <c r="AY116" i="7"/>
  <c r="AY118" i="7"/>
  <c r="AY119" i="7"/>
  <c r="AY122" i="7"/>
  <c r="AY123" i="7"/>
  <c r="AY121" i="7"/>
  <c r="AY125" i="7"/>
  <c r="AY126" i="7"/>
  <c r="AY130" i="7"/>
  <c r="AY124" i="7"/>
  <c r="AY128" i="7"/>
  <c r="AY127" i="7"/>
  <c r="AY131" i="7"/>
  <c r="AY132" i="7"/>
  <c r="AY136" i="7"/>
  <c r="AY133" i="7"/>
  <c r="AY135" i="7"/>
  <c r="AY140" i="7"/>
  <c r="AY139" i="7"/>
  <c r="AY143" i="7"/>
  <c r="AY147" i="7"/>
  <c r="AY145" i="7"/>
  <c r="AY137" i="7"/>
  <c r="AY142" i="7"/>
  <c r="AY146" i="7"/>
  <c r="AY148" i="7"/>
  <c r="BW54" i="6"/>
  <c r="AX189" i="7"/>
  <c r="AY113" i="7"/>
  <c r="BX9" i="6"/>
  <c r="BX10" i="6" s="1"/>
  <c r="BX43" i="6" s="1"/>
  <c r="BW52" i="6"/>
  <c r="AX18" i="7"/>
  <c r="AX19" i="7"/>
  <c r="AX25" i="7"/>
  <c r="AX17" i="7"/>
  <c r="AX37" i="7" s="1"/>
  <c r="AW15" i="7"/>
  <c r="AX20" i="7"/>
  <c r="AX16" i="7"/>
  <c r="AX22" i="7"/>
  <c r="AX23" i="7"/>
  <c r="AX24" i="7"/>
  <c r="AX21" i="7"/>
  <c r="BU1" i="6"/>
  <c r="BU8" i="6"/>
  <c r="AZ9" i="7"/>
  <c r="AZ10" i="7" s="1"/>
  <c r="AY8" i="7"/>
  <c r="AY1" i="7"/>
  <c r="AY31" i="7" l="1"/>
  <c r="AY34" i="7"/>
  <c r="AY16" i="7"/>
  <c r="AY28" i="7" s="1"/>
  <c r="AZ13" i="7"/>
  <c r="AX28" i="7"/>
  <c r="AZ153" i="7"/>
  <c r="AZ154" i="7"/>
  <c r="AZ155" i="7"/>
  <c r="AZ156" i="7"/>
  <c r="AZ158" i="7"/>
  <c r="AZ160" i="7"/>
  <c r="AZ159" i="7"/>
  <c r="AZ162" i="7"/>
  <c r="AZ163" i="7"/>
  <c r="AZ161" i="7"/>
  <c r="AZ167" i="7"/>
  <c r="AZ168" i="7"/>
  <c r="AZ165" i="7"/>
  <c r="AZ164" i="7"/>
  <c r="AZ172" i="7"/>
  <c r="AZ173" i="7"/>
  <c r="AZ169" i="7"/>
  <c r="AZ170" i="7"/>
  <c r="AZ177" i="7"/>
  <c r="AZ174" i="7"/>
  <c r="AZ176" i="7"/>
  <c r="AZ179" i="7"/>
  <c r="AZ180" i="7"/>
  <c r="AZ182" i="7"/>
  <c r="AZ183" i="7"/>
  <c r="AZ185" i="7"/>
  <c r="AZ184" i="7"/>
  <c r="AY187" i="7"/>
  <c r="AY150" i="7"/>
  <c r="AZ117" i="7"/>
  <c r="AZ116" i="7"/>
  <c r="AZ121" i="7"/>
  <c r="AZ119" i="7"/>
  <c r="AZ118" i="7"/>
  <c r="AZ123" i="7"/>
  <c r="AZ124" i="7"/>
  <c r="AZ122" i="7"/>
  <c r="AZ126" i="7"/>
  <c r="AZ128" i="7"/>
  <c r="AZ127" i="7"/>
  <c r="AZ130" i="7"/>
  <c r="AZ132" i="7"/>
  <c r="AZ125" i="7"/>
  <c r="AZ131" i="7"/>
  <c r="AZ136" i="7"/>
  <c r="AZ135" i="7"/>
  <c r="AZ139" i="7"/>
  <c r="AZ137" i="7"/>
  <c r="AZ133" i="7"/>
  <c r="AZ140" i="7"/>
  <c r="AZ146" i="7"/>
  <c r="AZ143" i="7"/>
  <c r="AZ145" i="7"/>
  <c r="AZ142" i="7"/>
  <c r="AZ148" i="7"/>
  <c r="AZ147" i="7"/>
  <c r="BX54" i="6"/>
  <c r="AY189" i="7"/>
  <c r="AZ113" i="7"/>
  <c r="BY9" i="6"/>
  <c r="BY10" i="6" s="1"/>
  <c r="BY43" i="6" s="1"/>
  <c r="BX52" i="6"/>
  <c r="AY25" i="7"/>
  <c r="AY24" i="7"/>
  <c r="AY18" i="7"/>
  <c r="AY20" i="7"/>
  <c r="AY17" i="7"/>
  <c r="AY37" i="7" s="1"/>
  <c r="AY21" i="7"/>
  <c r="AY22" i="7"/>
  <c r="AY23" i="7"/>
  <c r="AX15" i="7"/>
  <c r="AY19" i="7"/>
  <c r="BA9" i="7"/>
  <c r="BA10" i="7" s="1"/>
  <c r="AZ8" i="7"/>
  <c r="AZ1" i="7"/>
  <c r="AZ31" i="7" l="1"/>
  <c r="AZ34" i="7"/>
  <c r="AZ22" i="7"/>
  <c r="BA13" i="7"/>
  <c r="AZ187" i="7"/>
  <c r="BA153" i="7"/>
  <c r="BA155" i="7"/>
  <c r="BA154" i="7"/>
  <c r="BA156" i="7"/>
  <c r="BA160" i="7"/>
  <c r="BA158" i="7"/>
  <c r="BA159" i="7"/>
  <c r="BA162" i="7"/>
  <c r="BA163" i="7"/>
  <c r="BA161" i="7"/>
  <c r="BA164" i="7"/>
  <c r="BA167" i="7"/>
  <c r="BA168" i="7"/>
  <c r="BA165" i="7"/>
  <c r="BA172" i="7"/>
  <c r="BA173" i="7"/>
  <c r="BA169" i="7"/>
  <c r="BA177" i="7"/>
  <c r="BA174" i="7"/>
  <c r="BA170" i="7"/>
  <c r="BA176" i="7"/>
  <c r="BA179" i="7"/>
  <c r="BA183" i="7"/>
  <c r="BA180" i="7"/>
  <c r="BA184" i="7"/>
  <c r="BA185" i="7"/>
  <c r="BA182" i="7"/>
  <c r="AZ150" i="7"/>
  <c r="BA116" i="7"/>
  <c r="BA117" i="7"/>
  <c r="BA119" i="7"/>
  <c r="BA121" i="7"/>
  <c r="BA118" i="7"/>
  <c r="BA122" i="7"/>
  <c r="BA123" i="7"/>
  <c r="BA126" i="7"/>
  <c r="BA125" i="7"/>
  <c r="BA127" i="7"/>
  <c r="BA130" i="7"/>
  <c r="BA132" i="7"/>
  <c r="BA124" i="7"/>
  <c r="BA128" i="7"/>
  <c r="BA135" i="7"/>
  <c r="BA131" i="7"/>
  <c r="BA136" i="7"/>
  <c r="BA133" i="7"/>
  <c r="BA137" i="7"/>
  <c r="BA140" i="7"/>
  <c r="BA139" i="7"/>
  <c r="BA142" i="7"/>
  <c r="BA146" i="7"/>
  <c r="BA145" i="7"/>
  <c r="BA147" i="7"/>
  <c r="BA148" i="7"/>
  <c r="BA143" i="7"/>
  <c r="BY54" i="6"/>
  <c r="AZ189" i="7"/>
  <c r="BA113" i="7"/>
  <c r="BZ9" i="6"/>
  <c r="BZ10" i="6" s="1"/>
  <c r="BZ43" i="6" s="1"/>
  <c r="BY52" i="6"/>
  <c r="AY15" i="7"/>
  <c r="AZ19" i="7"/>
  <c r="AZ17" i="7"/>
  <c r="AZ37" i="7" s="1"/>
  <c r="AZ23" i="7"/>
  <c r="AZ16" i="7"/>
  <c r="AZ24" i="7"/>
  <c r="AZ20" i="7"/>
  <c r="AZ21" i="7"/>
  <c r="AZ25" i="7"/>
  <c r="AZ18" i="7"/>
  <c r="BV1" i="6"/>
  <c r="BV8" i="6"/>
  <c r="BB9" i="7"/>
  <c r="BB10" i="7" s="1"/>
  <c r="BA1" i="7"/>
  <c r="BA8" i="7"/>
  <c r="BA31" i="7" l="1"/>
  <c r="BA34" i="7"/>
  <c r="BB13" i="7"/>
  <c r="BB21" i="7" s="1"/>
  <c r="AZ28" i="7"/>
  <c r="BA187" i="7"/>
  <c r="BB153" i="7"/>
  <c r="BB155" i="7"/>
  <c r="BB154" i="7"/>
  <c r="BB156" i="7"/>
  <c r="BB159" i="7"/>
  <c r="BB160" i="7"/>
  <c r="BB158" i="7"/>
  <c r="BB161" i="7"/>
  <c r="BB162" i="7"/>
  <c r="BB164" i="7"/>
  <c r="BB163" i="7"/>
  <c r="BB167" i="7"/>
  <c r="BB168" i="7"/>
  <c r="BB172" i="7"/>
  <c r="BB165" i="7"/>
  <c r="BB173" i="7"/>
  <c r="BB177" i="7"/>
  <c r="BB174" i="7"/>
  <c r="BB169" i="7"/>
  <c r="BB170" i="7"/>
  <c r="BB176" i="7"/>
  <c r="BB182" i="7"/>
  <c r="BB179" i="7"/>
  <c r="BB180" i="7"/>
  <c r="BB183" i="7"/>
  <c r="BB184" i="7"/>
  <c r="BB185" i="7"/>
  <c r="BA150" i="7"/>
  <c r="BB116" i="7"/>
  <c r="BB117" i="7"/>
  <c r="BB119" i="7"/>
  <c r="BB121" i="7"/>
  <c r="BB122" i="7"/>
  <c r="BB126" i="7"/>
  <c r="BB124" i="7"/>
  <c r="BB118" i="7"/>
  <c r="BB125" i="7"/>
  <c r="BB123" i="7"/>
  <c r="BB128" i="7"/>
  <c r="BB130" i="7"/>
  <c r="BB132" i="7"/>
  <c r="BB135" i="7"/>
  <c r="BB127" i="7"/>
  <c r="BB139" i="7"/>
  <c r="BB133" i="7"/>
  <c r="BB131" i="7"/>
  <c r="BB136" i="7"/>
  <c r="BB140" i="7"/>
  <c r="BB142" i="7"/>
  <c r="BB146" i="7"/>
  <c r="BB143" i="7"/>
  <c r="BB137" i="7"/>
  <c r="BB147" i="7"/>
  <c r="BB145" i="7"/>
  <c r="BB148" i="7"/>
  <c r="BZ54" i="6"/>
  <c r="BA189" i="7"/>
  <c r="BB113" i="7"/>
  <c r="CA9" i="6"/>
  <c r="CA10" i="6" s="1"/>
  <c r="CA43" i="6" s="1"/>
  <c r="BZ52" i="6"/>
  <c r="AZ15" i="7"/>
  <c r="BA22" i="7"/>
  <c r="BA18" i="7"/>
  <c r="BA20" i="7"/>
  <c r="BA25" i="7"/>
  <c r="BA16" i="7"/>
  <c r="BA24" i="7"/>
  <c r="BA23" i="7"/>
  <c r="BA19" i="7"/>
  <c r="BA17" i="7"/>
  <c r="BA37" i="7" s="1"/>
  <c r="BA21" i="7"/>
  <c r="BC9" i="7"/>
  <c r="BC10" i="7" s="1"/>
  <c r="BB8" i="7"/>
  <c r="BB1" i="7"/>
  <c r="BB31" i="7" l="1"/>
  <c r="BB34" i="7"/>
  <c r="BC13" i="7"/>
  <c r="BA28" i="7"/>
  <c r="BC154" i="7"/>
  <c r="BC153" i="7"/>
  <c r="BC155" i="7"/>
  <c r="BC156" i="7"/>
  <c r="BC158" i="7"/>
  <c r="BC159" i="7"/>
  <c r="BC161" i="7"/>
  <c r="BC160" i="7"/>
  <c r="BC162" i="7"/>
  <c r="BC163" i="7"/>
  <c r="BC165" i="7"/>
  <c r="BC164" i="7"/>
  <c r="BC169" i="7"/>
  <c r="BC167" i="7"/>
  <c r="BC168" i="7"/>
  <c r="BC170" i="7"/>
  <c r="BC172" i="7"/>
  <c r="BC176" i="7"/>
  <c r="BC177" i="7"/>
  <c r="BC173" i="7"/>
  <c r="BC174" i="7"/>
  <c r="BC182" i="7"/>
  <c r="BC179" i="7"/>
  <c r="BC183" i="7"/>
  <c r="BC180" i="7"/>
  <c r="BC184" i="7"/>
  <c r="BC185" i="7"/>
  <c r="BB187" i="7"/>
  <c r="BB150" i="7"/>
  <c r="BC116" i="7"/>
  <c r="BC117" i="7"/>
  <c r="BC118" i="7"/>
  <c r="BC119" i="7"/>
  <c r="BC121" i="7"/>
  <c r="BC122" i="7"/>
  <c r="BC123" i="7"/>
  <c r="BC125" i="7"/>
  <c r="BC124" i="7"/>
  <c r="BC127" i="7"/>
  <c r="BC130" i="7"/>
  <c r="BC131" i="7"/>
  <c r="BC126" i="7"/>
  <c r="BC128" i="7"/>
  <c r="BC132" i="7"/>
  <c r="BC135" i="7"/>
  <c r="BC137" i="7"/>
  <c r="BC136" i="7"/>
  <c r="BC133" i="7"/>
  <c r="BC139" i="7"/>
  <c r="BC140" i="7"/>
  <c r="BC145" i="7"/>
  <c r="BC142" i="7"/>
  <c r="BC143" i="7"/>
  <c r="BC147" i="7"/>
  <c r="BC146" i="7"/>
  <c r="BC148" i="7"/>
  <c r="CA54" i="6"/>
  <c r="BB189" i="7"/>
  <c r="BC113" i="7"/>
  <c r="CB9" i="6"/>
  <c r="CB10" i="6" s="1"/>
  <c r="CB43" i="6" s="1"/>
  <c r="CA52" i="6"/>
  <c r="BB18" i="7"/>
  <c r="BB17" i="7"/>
  <c r="BB37" i="7" s="1"/>
  <c r="BB16" i="7"/>
  <c r="BB25" i="7"/>
  <c r="BB20" i="7"/>
  <c r="BB24" i="7"/>
  <c r="BB23" i="7"/>
  <c r="BA15" i="7"/>
  <c r="BB22" i="7"/>
  <c r="BB19" i="7"/>
  <c r="BW1" i="6"/>
  <c r="BW8" i="6"/>
  <c r="BD9" i="7"/>
  <c r="BD10" i="7" s="1"/>
  <c r="BC1" i="7"/>
  <c r="BC8" i="7"/>
  <c r="BC31" i="7" l="1"/>
  <c r="BC34" i="7"/>
  <c r="BC25" i="7"/>
  <c r="BD13" i="7"/>
  <c r="BB28" i="7"/>
  <c r="BC187" i="7"/>
  <c r="BD154" i="7"/>
  <c r="BD153" i="7"/>
  <c r="BD155" i="7"/>
  <c r="BD158" i="7"/>
  <c r="BD156" i="7"/>
  <c r="BD159" i="7"/>
  <c r="BD160" i="7"/>
  <c r="BD162" i="7"/>
  <c r="BD165" i="7"/>
  <c r="BD164" i="7"/>
  <c r="BD161" i="7"/>
  <c r="BD163" i="7"/>
  <c r="BD167" i="7"/>
  <c r="BD168" i="7"/>
  <c r="BD170" i="7"/>
  <c r="BD172" i="7"/>
  <c r="BD176" i="7"/>
  <c r="BD177" i="7"/>
  <c r="BD173" i="7"/>
  <c r="BD174" i="7"/>
  <c r="BD182" i="7"/>
  <c r="BD179" i="7"/>
  <c r="BD183" i="7"/>
  <c r="BD184" i="7"/>
  <c r="BD169" i="7"/>
  <c r="BD185" i="7"/>
  <c r="BD180" i="7"/>
  <c r="BC150" i="7"/>
  <c r="BD116" i="7"/>
  <c r="BD117" i="7"/>
  <c r="BD118" i="7"/>
  <c r="BD119" i="7"/>
  <c r="BD123" i="7"/>
  <c r="BD121" i="7"/>
  <c r="BD126" i="7"/>
  <c r="BD122" i="7"/>
  <c r="BD124" i="7"/>
  <c r="BD127" i="7"/>
  <c r="BD125" i="7"/>
  <c r="BD131" i="7"/>
  <c r="BD130" i="7"/>
  <c r="BD132" i="7"/>
  <c r="BD133" i="7"/>
  <c r="BD135" i="7"/>
  <c r="BD128" i="7"/>
  <c r="BD137" i="7"/>
  <c r="BD136" i="7"/>
  <c r="BD145" i="7"/>
  <c r="BD139" i="7"/>
  <c r="BD146" i="7"/>
  <c r="BD143" i="7"/>
  <c r="BD147" i="7"/>
  <c r="BD140" i="7"/>
  <c r="BD142" i="7"/>
  <c r="BD148" i="7"/>
  <c r="CB54" i="6"/>
  <c r="BC189" i="7"/>
  <c r="BD113" i="7"/>
  <c r="CC9" i="6"/>
  <c r="CC10" i="6" s="1"/>
  <c r="CC43" i="6" s="1"/>
  <c r="CB52" i="6"/>
  <c r="BC18" i="7"/>
  <c r="BB15" i="7"/>
  <c r="BC17" i="7"/>
  <c r="BC37" i="7" s="1"/>
  <c r="BC16" i="7"/>
  <c r="BC24" i="7"/>
  <c r="BC22" i="7"/>
  <c r="BC20" i="7"/>
  <c r="BC21" i="7"/>
  <c r="BC23" i="7"/>
  <c r="BC19" i="7"/>
  <c r="BE9" i="7"/>
  <c r="BE10" i="7" s="1"/>
  <c r="BD8" i="7"/>
  <c r="BD1" i="7"/>
  <c r="BD31" i="7" l="1"/>
  <c r="BD34" i="7"/>
  <c r="BD24" i="7"/>
  <c r="BC28" i="7"/>
  <c r="BE13" i="7"/>
  <c r="BE31" i="7" s="1"/>
  <c r="BD187" i="7"/>
  <c r="BE153" i="7"/>
  <c r="BE155" i="7"/>
  <c r="BE154" i="7"/>
  <c r="BE158" i="7"/>
  <c r="BE156" i="7"/>
  <c r="BE159" i="7"/>
  <c r="BE160" i="7"/>
  <c r="BE161" i="7"/>
  <c r="BE163" i="7"/>
  <c r="BE162" i="7"/>
  <c r="BE168" i="7"/>
  <c r="BE165" i="7"/>
  <c r="BE164" i="7"/>
  <c r="BE167" i="7"/>
  <c r="BE169" i="7"/>
  <c r="BE173" i="7"/>
  <c r="BE170" i="7"/>
  <c r="BE172" i="7"/>
  <c r="BE176" i="7"/>
  <c r="BE177" i="7"/>
  <c r="BE180" i="7"/>
  <c r="BE174" i="7"/>
  <c r="BE182" i="7"/>
  <c r="BE179" i="7"/>
  <c r="BE183" i="7"/>
  <c r="BE184" i="7"/>
  <c r="BE185" i="7"/>
  <c r="BD150" i="7"/>
  <c r="BE117" i="7"/>
  <c r="BE116" i="7"/>
  <c r="BE118" i="7"/>
  <c r="BE121" i="7"/>
  <c r="BE122" i="7"/>
  <c r="BE125" i="7"/>
  <c r="BE123" i="7"/>
  <c r="BE124" i="7"/>
  <c r="BE130" i="7"/>
  <c r="BE119" i="7"/>
  <c r="BE127" i="7"/>
  <c r="BE128" i="7"/>
  <c r="BE131" i="7"/>
  <c r="BE126" i="7"/>
  <c r="BE133" i="7"/>
  <c r="BE132" i="7"/>
  <c r="BE136" i="7"/>
  <c r="BE137" i="7"/>
  <c r="BE139" i="7"/>
  <c r="BE135" i="7"/>
  <c r="BE140" i="7"/>
  <c r="BE147" i="7"/>
  <c r="BE145" i="7"/>
  <c r="BE142" i="7"/>
  <c r="BE148" i="7"/>
  <c r="BE146" i="7"/>
  <c r="BE143" i="7"/>
  <c r="CC54" i="6"/>
  <c r="BD189" i="7"/>
  <c r="BE113" i="7"/>
  <c r="CD9" i="6"/>
  <c r="CD10" i="6" s="1"/>
  <c r="CD43" i="6" s="1"/>
  <c r="CC52" i="6"/>
  <c r="BD21" i="7"/>
  <c r="BD20" i="7"/>
  <c r="BC15" i="7"/>
  <c r="BD18" i="7"/>
  <c r="BD25" i="7"/>
  <c r="BD23" i="7"/>
  <c r="BD17" i="7"/>
  <c r="BD37" i="7" s="1"/>
  <c r="BD22" i="7"/>
  <c r="BD16" i="7"/>
  <c r="BD19" i="7"/>
  <c r="BX1" i="6"/>
  <c r="BX8" i="6"/>
  <c r="BF9" i="7"/>
  <c r="BF10" i="7" s="1"/>
  <c r="BE8" i="7"/>
  <c r="BE1" i="7"/>
  <c r="BE150" i="7" l="1"/>
  <c r="BE19" i="7"/>
  <c r="BE22" i="7"/>
  <c r="BE21" i="7"/>
  <c r="BE18" i="7"/>
  <c r="BE24" i="7"/>
  <c r="BE17" i="7"/>
  <c r="BE37" i="7" s="1"/>
  <c r="BE20" i="7"/>
  <c r="BE25" i="7"/>
  <c r="BE23" i="7"/>
  <c r="BE16" i="7"/>
  <c r="BE28" i="7" s="1"/>
  <c r="BE34" i="7"/>
  <c r="BE187" i="7"/>
  <c r="BD28" i="7"/>
  <c r="BF13" i="7"/>
  <c r="BF17" i="7" s="1"/>
  <c r="BF37" i="7" s="1"/>
  <c r="BF153" i="7"/>
  <c r="BF156" i="7"/>
  <c r="BF155" i="7"/>
  <c r="BF154" i="7"/>
  <c r="BF159" i="7"/>
  <c r="BF158" i="7"/>
  <c r="BF160" i="7"/>
  <c r="BF161" i="7"/>
  <c r="BF163" i="7"/>
  <c r="BF164" i="7"/>
  <c r="BF162" i="7"/>
  <c r="BF168" i="7"/>
  <c r="BF165" i="7"/>
  <c r="BF169" i="7"/>
  <c r="BF167" i="7"/>
  <c r="BF173" i="7"/>
  <c r="BF170" i="7"/>
  <c r="BF174" i="7"/>
  <c r="BF172" i="7"/>
  <c r="BF176" i="7"/>
  <c r="BF177" i="7"/>
  <c r="BF180" i="7"/>
  <c r="BF182" i="7"/>
  <c r="BF179" i="7"/>
  <c r="BF185" i="7"/>
  <c r="BF183" i="7"/>
  <c r="BF184" i="7"/>
  <c r="BF117" i="7"/>
  <c r="BF118" i="7"/>
  <c r="BF119" i="7"/>
  <c r="BF122" i="7"/>
  <c r="BF121" i="7"/>
  <c r="BF123" i="7"/>
  <c r="BF116" i="7"/>
  <c r="BF124" i="7"/>
  <c r="BF126" i="7"/>
  <c r="BF128" i="7"/>
  <c r="BF130" i="7"/>
  <c r="BF125" i="7"/>
  <c r="BF127" i="7"/>
  <c r="BF136" i="7"/>
  <c r="BF133" i="7"/>
  <c r="BF132" i="7"/>
  <c r="BF135" i="7"/>
  <c r="BF131" i="7"/>
  <c r="BF139" i="7"/>
  <c r="BF140" i="7"/>
  <c r="BF137" i="7"/>
  <c r="BF143" i="7"/>
  <c r="BF142" i="7"/>
  <c r="BF146" i="7"/>
  <c r="BF145" i="7"/>
  <c r="BF147" i="7"/>
  <c r="BF148" i="7"/>
  <c r="CD54" i="6"/>
  <c r="BE189" i="7"/>
  <c r="BF113" i="7"/>
  <c r="CE9" i="6"/>
  <c r="CE10" i="6" s="1"/>
  <c r="CE43" i="6" s="1"/>
  <c r="CD52" i="6"/>
  <c r="BD15" i="7"/>
  <c r="BG9" i="7"/>
  <c r="BG10" i="7" s="1"/>
  <c r="BF8" i="7"/>
  <c r="BF1" i="7"/>
  <c r="BF22" i="7" l="1"/>
  <c r="BE15" i="7"/>
  <c r="BE41" i="7"/>
  <c r="BE200" i="7" s="1"/>
  <c r="BE204" i="7" s="1"/>
  <c r="BF16" i="7"/>
  <c r="BF28" i="7" s="1"/>
  <c r="BF25" i="7"/>
  <c r="BF31" i="7"/>
  <c r="BF20" i="7"/>
  <c r="BF24" i="7"/>
  <c r="BF23" i="7"/>
  <c r="BF19" i="7"/>
  <c r="BF18" i="7"/>
  <c r="BF34" i="7"/>
  <c r="BF187" i="7"/>
  <c r="BF150" i="7"/>
  <c r="BF21" i="7"/>
  <c r="BG13" i="7"/>
  <c r="BG19" i="7" s="1"/>
  <c r="BG153" i="7"/>
  <c r="BG154" i="7"/>
  <c r="BG156" i="7"/>
  <c r="BG158" i="7"/>
  <c r="BG155" i="7"/>
  <c r="BG159" i="7"/>
  <c r="BG162" i="7"/>
  <c r="BG161" i="7"/>
  <c r="BG160" i="7"/>
  <c r="BG163" i="7"/>
  <c r="BG168" i="7"/>
  <c r="BG164" i="7"/>
  <c r="BG165" i="7"/>
  <c r="BG169" i="7"/>
  <c r="BG173" i="7"/>
  <c r="BG167" i="7"/>
  <c r="BG170" i="7"/>
  <c r="BG174" i="7"/>
  <c r="BG172" i="7"/>
  <c r="BG176" i="7"/>
  <c r="BG180" i="7"/>
  <c r="BG182" i="7"/>
  <c r="BG177" i="7"/>
  <c r="BG185" i="7"/>
  <c r="BG179" i="7"/>
  <c r="BG183" i="7"/>
  <c r="BG184" i="7"/>
  <c r="BG117" i="7"/>
  <c r="BG116" i="7"/>
  <c r="BG118" i="7"/>
  <c r="BG119" i="7"/>
  <c r="BG122" i="7"/>
  <c r="BG123" i="7"/>
  <c r="BG121" i="7"/>
  <c r="BG125" i="7"/>
  <c r="BG126" i="7"/>
  <c r="BG124" i="7"/>
  <c r="BG130" i="7"/>
  <c r="BG127" i="7"/>
  <c r="BG131" i="7"/>
  <c r="BG128" i="7"/>
  <c r="BG136" i="7"/>
  <c r="BG133" i="7"/>
  <c r="BG135" i="7"/>
  <c r="BG140" i="7"/>
  <c r="BG137" i="7"/>
  <c r="BG132" i="7"/>
  <c r="BG143" i="7"/>
  <c r="BG147" i="7"/>
  <c r="BG139" i="7"/>
  <c r="BG145" i="7"/>
  <c r="BG142" i="7"/>
  <c r="BG148" i="7"/>
  <c r="BG146" i="7"/>
  <c r="CE54" i="6"/>
  <c r="BF189" i="7"/>
  <c r="BG113" i="7"/>
  <c r="CF9" i="6"/>
  <c r="CF10" i="6" s="1"/>
  <c r="CF43" i="6" s="1"/>
  <c r="CE52" i="6"/>
  <c r="BY8" i="6"/>
  <c r="BY1" i="6"/>
  <c r="BH9" i="7"/>
  <c r="BH10" i="7" s="1"/>
  <c r="BG8" i="7"/>
  <c r="BG1" i="7"/>
  <c r="BF15" i="7" l="1"/>
  <c r="BG25" i="7"/>
  <c r="BG21" i="7"/>
  <c r="BG17" i="7"/>
  <c r="BG37" i="7" s="1"/>
  <c r="BF41" i="7"/>
  <c r="BF200" i="7" s="1"/>
  <c r="BF204" i="7" s="1"/>
  <c r="BG187" i="7"/>
  <c r="BG20" i="7"/>
  <c r="BG150" i="7"/>
  <c r="BG24" i="7"/>
  <c r="BG16" i="7"/>
  <c r="BG28" i="7" s="1"/>
  <c r="BG23" i="7"/>
  <c r="BG31" i="7"/>
  <c r="BG18" i="7"/>
  <c r="BG34" i="7"/>
  <c r="BG22" i="7"/>
  <c r="BH13" i="7"/>
  <c r="BH31" i="7" s="1"/>
  <c r="BH153" i="7"/>
  <c r="BH154" i="7"/>
  <c r="BH155" i="7"/>
  <c r="BH156" i="7"/>
  <c r="BH158" i="7"/>
  <c r="BH160" i="7"/>
  <c r="BH159" i="7"/>
  <c r="BH162" i="7"/>
  <c r="BH161" i="7"/>
  <c r="BH163" i="7"/>
  <c r="BH167" i="7"/>
  <c r="BH168" i="7"/>
  <c r="BH164" i="7"/>
  <c r="BH165" i="7"/>
  <c r="BH172" i="7"/>
  <c r="BH169" i="7"/>
  <c r="BH173" i="7"/>
  <c r="BH170" i="7"/>
  <c r="BH177" i="7"/>
  <c r="BH174" i="7"/>
  <c r="BH176" i="7"/>
  <c r="BH179" i="7"/>
  <c r="BH180" i="7"/>
  <c r="BH182" i="7"/>
  <c r="BH185" i="7"/>
  <c r="BH183" i="7"/>
  <c r="BH184" i="7"/>
  <c r="BH117" i="7"/>
  <c r="BH116" i="7"/>
  <c r="BH118" i="7"/>
  <c r="BH121" i="7"/>
  <c r="BH119" i="7"/>
  <c r="BH123" i="7"/>
  <c r="BH122" i="7"/>
  <c r="BH124" i="7"/>
  <c r="BH126" i="7"/>
  <c r="BH125" i="7"/>
  <c r="BH128" i="7"/>
  <c r="BH127" i="7"/>
  <c r="BH132" i="7"/>
  <c r="BH130" i="7"/>
  <c r="BH136" i="7"/>
  <c r="BH139" i="7"/>
  <c r="BH133" i="7"/>
  <c r="BH137" i="7"/>
  <c r="BH131" i="7"/>
  <c r="BH135" i="7"/>
  <c r="BH140" i="7"/>
  <c r="BH146" i="7"/>
  <c r="BH143" i="7"/>
  <c r="BH148" i="7"/>
  <c r="BH145" i="7"/>
  <c r="BH147" i="7"/>
  <c r="BH142" i="7"/>
  <c r="CF54" i="6"/>
  <c r="BG189" i="7"/>
  <c r="BH113" i="7"/>
  <c r="CG9" i="6"/>
  <c r="CG10" i="6" s="1"/>
  <c r="CG43" i="6" s="1"/>
  <c r="CF52" i="6"/>
  <c r="BI9" i="7"/>
  <c r="BI10" i="7" s="1"/>
  <c r="BH1" i="7"/>
  <c r="BH8" i="7"/>
  <c r="BH21" i="7" l="1"/>
  <c r="BH24" i="7"/>
  <c r="BH20" i="7"/>
  <c r="BH25" i="7"/>
  <c r="BH16" i="7"/>
  <c r="BH28" i="7" s="1"/>
  <c r="BH18" i="7"/>
  <c r="BH34" i="7"/>
  <c r="BH23" i="7"/>
  <c r="BH17" i="7"/>
  <c r="BH37" i="7" s="1"/>
  <c r="BH150" i="7"/>
  <c r="BH187" i="7"/>
  <c r="BG15" i="7"/>
  <c r="BH22" i="7"/>
  <c r="BG41" i="7"/>
  <c r="BH19" i="7"/>
  <c r="BI13" i="7"/>
  <c r="BI16" i="7" s="1"/>
  <c r="BI153" i="7"/>
  <c r="BI154" i="7"/>
  <c r="BI155" i="7"/>
  <c r="BI156" i="7"/>
  <c r="BI160" i="7"/>
  <c r="BI158" i="7"/>
  <c r="BI159" i="7"/>
  <c r="BI161" i="7"/>
  <c r="BI163" i="7"/>
  <c r="BI167" i="7"/>
  <c r="BI168" i="7"/>
  <c r="BI162" i="7"/>
  <c r="BI164" i="7"/>
  <c r="BI165" i="7"/>
  <c r="BI172" i="7"/>
  <c r="BI169" i="7"/>
  <c r="BI173" i="7"/>
  <c r="BI170" i="7"/>
  <c r="BI177" i="7"/>
  <c r="BI174" i="7"/>
  <c r="BI176" i="7"/>
  <c r="BI179" i="7"/>
  <c r="BI183" i="7"/>
  <c r="BI180" i="7"/>
  <c r="BI184" i="7"/>
  <c r="BI185" i="7"/>
  <c r="BI182" i="7"/>
  <c r="BI116" i="7"/>
  <c r="BI117" i="7"/>
  <c r="BI119" i="7"/>
  <c r="BI118" i="7"/>
  <c r="BI121" i="7"/>
  <c r="BI122" i="7"/>
  <c r="BI125" i="7"/>
  <c r="BI123" i="7"/>
  <c r="BI126" i="7"/>
  <c r="BI127" i="7"/>
  <c r="BI128" i="7"/>
  <c r="BI132" i="7"/>
  <c r="BI124" i="7"/>
  <c r="BI135" i="7"/>
  <c r="BI136" i="7"/>
  <c r="BI131" i="7"/>
  <c r="BI133" i="7"/>
  <c r="BI137" i="7"/>
  <c r="BI139" i="7"/>
  <c r="BI130" i="7"/>
  <c r="BI140" i="7"/>
  <c r="BI142" i="7"/>
  <c r="BI146" i="7"/>
  <c r="BI145" i="7"/>
  <c r="BI143" i="7"/>
  <c r="BI148" i="7"/>
  <c r="BI147" i="7"/>
  <c r="CG54" i="6"/>
  <c r="BH189" i="7"/>
  <c r="BI113" i="7"/>
  <c r="CH9" i="6"/>
  <c r="CH10" i="6" s="1"/>
  <c r="CH43" i="6" s="1"/>
  <c r="CG52" i="6"/>
  <c r="BZ1" i="6"/>
  <c r="BZ8" i="6"/>
  <c r="BJ9" i="7"/>
  <c r="BJ10" i="7" s="1"/>
  <c r="BI1" i="7"/>
  <c r="BI8" i="7"/>
  <c r="BH15" i="7" l="1"/>
  <c r="BI28" i="7"/>
  <c r="BH41" i="7"/>
  <c r="BH200" i="7" s="1"/>
  <c r="BH204" i="7" s="1"/>
  <c r="BI187" i="7"/>
  <c r="BI150" i="7"/>
  <c r="BI21" i="7"/>
  <c r="BI24" i="7"/>
  <c r="BI22" i="7"/>
  <c r="BI31" i="7"/>
  <c r="BI18" i="7"/>
  <c r="BI23" i="7"/>
  <c r="BG200" i="7"/>
  <c r="BG204" i="7" s="1"/>
  <c r="BI20" i="7"/>
  <c r="BI34" i="7"/>
  <c r="BI19" i="7"/>
  <c r="BI17" i="7"/>
  <c r="BI37" i="7" s="1"/>
  <c r="BI25" i="7"/>
  <c r="BJ13" i="7"/>
  <c r="BJ34" i="7" s="1"/>
  <c r="BJ153" i="7"/>
  <c r="BJ154" i="7"/>
  <c r="BJ155" i="7"/>
  <c r="BJ156" i="7"/>
  <c r="BJ158" i="7"/>
  <c r="BJ159" i="7"/>
  <c r="BJ160" i="7"/>
  <c r="BJ161" i="7"/>
  <c r="BJ162" i="7"/>
  <c r="BJ164" i="7"/>
  <c r="BJ163" i="7"/>
  <c r="BJ167" i="7"/>
  <c r="BJ168" i="7"/>
  <c r="BJ172" i="7"/>
  <c r="BJ169" i="7"/>
  <c r="BJ173" i="7"/>
  <c r="BJ170" i="7"/>
  <c r="BJ177" i="7"/>
  <c r="BJ165" i="7"/>
  <c r="BJ174" i="7"/>
  <c r="BJ182" i="7"/>
  <c r="BJ176" i="7"/>
  <c r="BJ179" i="7"/>
  <c r="BJ180" i="7"/>
  <c r="BJ184" i="7"/>
  <c r="BJ185" i="7"/>
  <c r="BJ183" i="7"/>
  <c r="BJ116" i="7"/>
  <c r="BJ117" i="7"/>
  <c r="BJ119" i="7"/>
  <c r="BJ121" i="7"/>
  <c r="BJ122" i="7"/>
  <c r="BJ126" i="7"/>
  <c r="BJ124" i="7"/>
  <c r="BJ125" i="7"/>
  <c r="BJ118" i="7"/>
  <c r="BJ128" i="7"/>
  <c r="BJ130" i="7"/>
  <c r="BJ127" i="7"/>
  <c r="BJ123" i="7"/>
  <c r="BJ132" i="7"/>
  <c r="BJ131" i="7"/>
  <c r="BJ135" i="7"/>
  <c r="BJ139" i="7"/>
  <c r="BJ133" i="7"/>
  <c r="BJ136" i="7"/>
  <c r="BJ137" i="7"/>
  <c r="BJ140" i="7"/>
  <c r="BJ142" i="7"/>
  <c r="BJ146" i="7"/>
  <c r="BJ143" i="7"/>
  <c r="BJ147" i="7"/>
  <c r="BJ145" i="7"/>
  <c r="BJ148" i="7"/>
  <c r="CH54" i="6"/>
  <c r="BI189" i="7"/>
  <c r="BJ113" i="7"/>
  <c r="CI9" i="6"/>
  <c r="CI10" i="6" s="1"/>
  <c r="CI43" i="6" s="1"/>
  <c r="CH52" i="6"/>
  <c r="BK9" i="7"/>
  <c r="BK10" i="7" s="1"/>
  <c r="BJ8" i="7"/>
  <c r="BJ1" i="7"/>
  <c r="BJ150" i="7" l="1"/>
  <c r="BJ187" i="7"/>
  <c r="BJ19" i="7"/>
  <c r="BJ17" i="7"/>
  <c r="BJ25" i="7"/>
  <c r="BJ22" i="7"/>
  <c r="BJ24" i="7"/>
  <c r="BJ21" i="7"/>
  <c r="BJ20" i="7"/>
  <c r="BJ37" i="7"/>
  <c r="BJ23" i="7"/>
  <c r="BJ31" i="7"/>
  <c r="BI41" i="7"/>
  <c r="BI200" i="7" s="1"/>
  <c r="BJ18" i="7"/>
  <c r="BI15" i="7"/>
  <c r="BJ16" i="7"/>
  <c r="BJ28" i="7" s="1"/>
  <c r="BJ41" i="7" s="1"/>
  <c r="BK13" i="7"/>
  <c r="BK20" i="7" s="1"/>
  <c r="BK154" i="7"/>
  <c r="BK153" i="7"/>
  <c r="BK155" i="7"/>
  <c r="BK156" i="7"/>
  <c r="BK158" i="7"/>
  <c r="BK159" i="7"/>
  <c r="BK161" i="7"/>
  <c r="BK162" i="7"/>
  <c r="BK160" i="7"/>
  <c r="BK163" i="7"/>
  <c r="BK165" i="7"/>
  <c r="BK169" i="7"/>
  <c r="BK167" i="7"/>
  <c r="BK168" i="7"/>
  <c r="BK170" i="7"/>
  <c r="BK164" i="7"/>
  <c r="BK172" i="7"/>
  <c r="BK176" i="7"/>
  <c r="BK177" i="7"/>
  <c r="BK174" i="7"/>
  <c r="BK173" i="7"/>
  <c r="BK182" i="7"/>
  <c r="BK179" i="7"/>
  <c r="BK183" i="7"/>
  <c r="BK180" i="7"/>
  <c r="BK184" i="7"/>
  <c r="BK185" i="7"/>
  <c r="BK116" i="7"/>
  <c r="BK117" i="7"/>
  <c r="BK121" i="7"/>
  <c r="BK118" i="7"/>
  <c r="BK122" i="7"/>
  <c r="BK119" i="7"/>
  <c r="BK123" i="7"/>
  <c r="BK125" i="7"/>
  <c r="BK127" i="7"/>
  <c r="BK130" i="7"/>
  <c r="BK128" i="7"/>
  <c r="BK131" i="7"/>
  <c r="BK124" i="7"/>
  <c r="BK135" i="7"/>
  <c r="BK126" i="7"/>
  <c r="BK133" i="7"/>
  <c r="BK137" i="7"/>
  <c r="BK132" i="7"/>
  <c r="BK136" i="7"/>
  <c r="BK139" i="7"/>
  <c r="BK140" i="7"/>
  <c r="BK145" i="7"/>
  <c r="BK142" i="7"/>
  <c r="BK143" i="7"/>
  <c r="BK147" i="7"/>
  <c r="BK148" i="7"/>
  <c r="BK146" i="7"/>
  <c r="CI54" i="6"/>
  <c r="BJ189" i="7"/>
  <c r="BK113" i="7"/>
  <c r="CJ9" i="6"/>
  <c r="CJ10" i="6" s="1"/>
  <c r="CJ43" i="6" s="1"/>
  <c r="CI52" i="6"/>
  <c r="CA8" i="6"/>
  <c r="CA1" i="6"/>
  <c r="BL9" i="7"/>
  <c r="BL10" i="7" s="1"/>
  <c r="BK8" i="7"/>
  <c r="BK1" i="7"/>
  <c r="BK19" i="7" l="1"/>
  <c r="BK17" i="7"/>
  <c r="BK37" i="7" s="1"/>
  <c r="BK21" i="7"/>
  <c r="BK23" i="7"/>
  <c r="BK22" i="7"/>
  <c r="BK18" i="7"/>
  <c r="BK187" i="7"/>
  <c r="BK24" i="7"/>
  <c r="BK16" i="7"/>
  <c r="BK28" i="7" s="1"/>
  <c r="BJ15" i="7"/>
  <c r="BK25" i="7"/>
  <c r="BI204" i="7"/>
  <c r="BK150" i="7"/>
  <c r="BK31" i="7"/>
  <c r="BK34" i="7"/>
  <c r="BJ200" i="7"/>
  <c r="BJ204" i="7" s="1"/>
  <c r="BL13" i="7"/>
  <c r="BL16" i="7" s="1"/>
  <c r="BL28" i="7" s="1"/>
  <c r="BL154" i="7"/>
  <c r="BL153" i="7"/>
  <c r="BL155" i="7"/>
  <c r="BL158" i="7"/>
  <c r="BL159" i="7"/>
  <c r="BL160" i="7"/>
  <c r="BL156" i="7"/>
  <c r="BL162" i="7"/>
  <c r="BL161" i="7"/>
  <c r="BL164" i="7"/>
  <c r="BL165" i="7"/>
  <c r="BL167" i="7"/>
  <c r="BL163" i="7"/>
  <c r="BL168" i="7"/>
  <c r="BL170" i="7"/>
  <c r="BL169" i="7"/>
  <c r="BL172" i="7"/>
  <c r="BL176" i="7"/>
  <c r="BL177" i="7"/>
  <c r="BL174" i="7"/>
  <c r="BL182" i="7"/>
  <c r="BL173" i="7"/>
  <c r="BL179" i="7"/>
  <c r="BL180" i="7"/>
  <c r="BL184" i="7"/>
  <c r="BL185" i="7"/>
  <c r="BL183" i="7"/>
  <c r="BL116" i="7"/>
  <c r="BL117" i="7"/>
  <c r="BL118" i="7"/>
  <c r="BL121" i="7"/>
  <c r="BL123" i="7"/>
  <c r="BL119" i="7"/>
  <c r="BL122" i="7"/>
  <c r="BL126" i="7"/>
  <c r="BL127" i="7"/>
  <c r="BL125" i="7"/>
  <c r="BL124" i="7"/>
  <c r="BL128" i="7"/>
  <c r="BL131" i="7"/>
  <c r="BL132" i="7"/>
  <c r="BL130" i="7"/>
  <c r="BL133" i="7"/>
  <c r="BL135" i="7"/>
  <c r="BL136" i="7"/>
  <c r="BL139" i="7"/>
  <c r="BL137" i="7"/>
  <c r="BL140" i="7"/>
  <c r="BL145" i="7"/>
  <c r="BL146" i="7"/>
  <c r="BL143" i="7"/>
  <c r="BL148" i="7"/>
  <c r="BL142" i="7"/>
  <c r="BL147" i="7"/>
  <c r="CJ54" i="6"/>
  <c r="BK189" i="7"/>
  <c r="BL113" i="7"/>
  <c r="CK9" i="6"/>
  <c r="CK10" i="6" s="1"/>
  <c r="CK43" i="6" s="1"/>
  <c r="CJ52" i="6"/>
  <c r="BM9" i="7"/>
  <c r="BM10" i="7" s="1"/>
  <c r="BL1" i="7"/>
  <c r="BL8" i="7"/>
  <c r="BK15" i="7" l="1"/>
  <c r="BK41" i="7"/>
  <c r="BK200" i="7" s="1"/>
  <c r="BK204" i="7" s="1"/>
  <c r="BL21" i="7"/>
  <c r="BL17" i="7"/>
  <c r="BL37" i="7" s="1"/>
  <c r="BL187" i="7"/>
  <c r="BL31" i="7"/>
  <c r="BL150" i="7"/>
  <c r="BL19" i="7"/>
  <c r="BL25" i="7"/>
  <c r="BL18" i="7"/>
  <c r="BL22" i="7"/>
  <c r="BL24" i="7"/>
  <c r="BL34" i="7"/>
  <c r="BL20" i="7"/>
  <c r="BL23" i="7"/>
  <c r="BM13" i="7"/>
  <c r="BM22" i="7" s="1"/>
  <c r="BM153" i="7"/>
  <c r="BM154" i="7"/>
  <c r="BM155" i="7"/>
  <c r="BM156" i="7"/>
  <c r="BM158" i="7"/>
  <c r="BM159" i="7"/>
  <c r="BM160" i="7"/>
  <c r="BM161" i="7"/>
  <c r="BM163" i="7"/>
  <c r="BM162" i="7"/>
  <c r="BM168" i="7"/>
  <c r="BM164" i="7"/>
  <c r="BM165" i="7"/>
  <c r="BM167" i="7"/>
  <c r="BM173" i="7"/>
  <c r="BM170" i="7"/>
  <c r="BM169" i="7"/>
  <c r="BM172" i="7"/>
  <c r="BM176" i="7"/>
  <c r="BM177" i="7"/>
  <c r="BM180" i="7"/>
  <c r="BM182" i="7"/>
  <c r="BM174" i="7"/>
  <c r="BM179" i="7"/>
  <c r="BM183" i="7"/>
  <c r="BM184" i="7"/>
  <c r="BM185" i="7"/>
  <c r="BM117" i="7"/>
  <c r="BM116" i="7"/>
  <c r="BM118" i="7"/>
  <c r="BM119" i="7"/>
  <c r="BM121" i="7"/>
  <c r="BM122" i="7"/>
  <c r="BM125" i="7"/>
  <c r="BM124" i="7"/>
  <c r="BM123" i="7"/>
  <c r="BM126" i="7"/>
  <c r="BM130" i="7"/>
  <c r="BM127" i="7"/>
  <c r="BM128" i="7"/>
  <c r="BM131" i="7"/>
  <c r="BM133" i="7"/>
  <c r="BM137" i="7"/>
  <c r="BM132" i="7"/>
  <c r="BM135" i="7"/>
  <c r="BM139" i="7"/>
  <c r="BM136" i="7"/>
  <c r="BM147" i="7"/>
  <c r="BM140" i="7"/>
  <c r="BM145" i="7"/>
  <c r="BM142" i="7"/>
  <c r="BM148" i="7"/>
  <c r="BM143" i="7"/>
  <c r="BM146" i="7"/>
  <c r="CK54" i="6"/>
  <c r="BL189" i="7"/>
  <c r="BM113" i="7"/>
  <c r="CL9" i="6"/>
  <c r="CL10" i="6" s="1"/>
  <c r="CL43" i="6" s="1"/>
  <c r="CK52" i="6"/>
  <c r="CB1" i="6"/>
  <c r="CB8" i="6"/>
  <c r="BN9" i="7"/>
  <c r="BN10" i="7" s="1"/>
  <c r="BM8" i="7"/>
  <c r="BM1" i="7"/>
  <c r="BL41" i="7" l="1"/>
  <c r="BL15" i="7"/>
  <c r="BM18" i="7"/>
  <c r="BM17" i="7"/>
  <c r="BM37" i="7" s="1"/>
  <c r="BM23" i="7"/>
  <c r="BM21" i="7"/>
  <c r="BM20" i="7"/>
  <c r="BM19" i="7"/>
  <c r="BM24" i="7"/>
  <c r="BM150" i="7"/>
  <c r="BM31" i="7"/>
  <c r="BM25" i="7"/>
  <c r="BM16" i="7"/>
  <c r="BM28" i="7" s="1"/>
  <c r="BM187" i="7"/>
  <c r="BM34" i="7"/>
  <c r="BL200" i="7"/>
  <c r="BL204" i="7" s="1"/>
  <c r="BN13" i="7"/>
  <c r="BN18" i="7" s="1"/>
  <c r="BN153" i="7"/>
  <c r="BN154" i="7"/>
  <c r="BN155" i="7"/>
  <c r="BN156" i="7"/>
  <c r="BN158" i="7"/>
  <c r="BN159" i="7"/>
  <c r="BN160" i="7"/>
  <c r="BN161" i="7"/>
  <c r="BN163" i="7"/>
  <c r="BN162" i="7"/>
  <c r="BN164" i="7"/>
  <c r="BN168" i="7"/>
  <c r="BN165" i="7"/>
  <c r="BN169" i="7"/>
  <c r="BN167" i="7"/>
  <c r="BN173" i="7"/>
  <c r="BN170" i="7"/>
  <c r="BN174" i="7"/>
  <c r="BN176" i="7"/>
  <c r="BN172" i="7"/>
  <c r="BN177" i="7"/>
  <c r="BN180" i="7"/>
  <c r="BN182" i="7"/>
  <c r="BN179" i="7"/>
  <c r="BN183" i="7"/>
  <c r="BN185" i="7"/>
  <c r="BN184" i="7"/>
  <c r="BN117" i="7"/>
  <c r="BN118" i="7"/>
  <c r="BN116" i="7"/>
  <c r="BN119" i="7"/>
  <c r="BN121" i="7"/>
  <c r="BN122" i="7"/>
  <c r="BN124" i="7"/>
  <c r="BN126" i="7"/>
  <c r="BN123" i="7"/>
  <c r="BN128" i="7"/>
  <c r="BN127" i="7"/>
  <c r="BN136" i="7"/>
  <c r="BN130" i="7"/>
  <c r="BN131" i="7"/>
  <c r="BN133" i="7"/>
  <c r="BN125" i="7"/>
  <c r="BN135" i="7"/>
  <c r="BN139" i="7"/>
  <c r="BN140" i="7"/>
  <c r="BN132" i="7"/>
  <c r="BN137" i="7"/>
  <c r="BN143" i="7"/>
  <c r="BN142" i="7"/>
  <c r="BN146" i="7"/>
  <c r="BN147" i="7"/>
  <c r="BN145" i="7"/>
  <c r="BN148" i="7"/>
  <c r="CL54" i="6"/>
  <c r="BM189" i="7"/>
  <c r="BN113" i="7"/>
  <c r="CM9" i="6"/>
  <c r="CM10" i="6" s="1"/>
  <c r="CM43" i="6" s="1"/>
  <c r="CL52" i="6"/>
  <c r="BO9" i="7"/>
  <c r="BO10" i="7" s="1"/>
  <c r="BN1" i="7"/>
  <c r="BN8" i="7"/>
  <c r="BM41" i="7" l="1"/>
  <c r="BM15" i="7"/>
  <c r="BN16" i="7"/>
  <c r="BN28" i="7" s="1"/>
  <c r="BN22" i="7"/>
  <c r="BN187" i="7"/>
  <c r="BN150" i="7"/>
  <c r="BN20" i="7"/>
  <c r="BN24" i="7"/>
  <c r="BN31" i="7"/>
  <c r="BN21" i="7"/>
  <c r="BN23" i="7"/>
  <c r="BN34" i="7"/>
  <c r="BN19" i="7"/>
  <c r="BN17" i="7"/>
  <c r="BN37" i="7" s="1"/>
  <c r="BM200" i="7"/>
  <c r="BM204" i="7" s="1"/>
  <c r="BN25" i="7"/>
  <c r="BO13" i="7"/>
  <c r="BO21" i="7" s="1"/>
  <c r="BO153" i="7"/>
  <c r="BO154" i="7"/>
  <c r="BO156" i="7"/>
  <c r="BO158" i="7"/>
  <c r="BO155" i="7"/>
  <c r="BO159" i="7"/>
  <c r="BO160" i="7"/>
  <c r="BO162" i="7"/>
  <c r="BO163" i="7"/>
  <c r="BO161" i="7"/>
  <c r="BO164" i="7"/>
  <c r="BO168" i="7"/>
  <c r="BO165" i="7"/>
  <c r="BO169" i="7"/>
  <c r="BO173" i="7"/>
  <c r="BO167" i="7"/>
  <c r="BO170" i="7"/>
  <c r="BO174" i="7"/>
  <c r="BO176" i="7"/>
  <c r="BO172" i="7"/>
  <c r="BO180" i="7"/>
  <c r="BO182" i="7"/>
  <c r="BO183" i="7"/>
  <c r="BO185" i="7"/>
  <c r="BO179" i="7"/>
  <c r="BO184" i="7"/>
  <c r="BO177" i="7"/>
  <c r="BO117" i="7"/>
  <c r="BO116" i="7"/>
  <c r="BO118" i="7"/>
  <c r="BO119" i="7"/>
  <c r="BO121" i="7"/>
  <c r="BO122" i="7"/>
  <c r="BO123" i="7"/>
  <c r="BO125" i="7"/>
  <c r="BO126" i="7"/>
  <c r="BO130" i="7"/>
  <c r="BO124" i="7"/>
  <c r="BO127" i="7"/>
  <c r="BO128" i="7"/>
  <c r="BO131" i="7"/>
  <c r="BO132" i="7"/>
  <c r="BO136" i="7"/>
  <c r="BO133" i="7"/>
  <c r="BO140" i="7"/>
  <c r="BO135" i="7"/>
  <c r="BO139" i="7"/>
  <c r="BO143" i="7"/>
  <c r="BO147" i="7"/>
  <c r="BO145" i="7"/>
  <c r="BO142" i="7"/>
  <c r="BO148" i="7"/>
  <c r="BO137" i="7"/>
  <c r="BO146" i="7"/>
  <c r="CM54" i="6"/>
  <c r="BN189" i="7"/>
  <c r="BO113" i="7"/>
  <c r="CN9" i="6"/>
  <c r="CN10" i="6" s="1"/>
  <c r="CN43" i="6" s="1"/>
  <c r="CM52" i="6"/>
  <c r="CC8" i="6"/>
  <c r="CC1" i="6"/>
  <c r="BP9" i="7"/>
  <c r="BP10" i="7" s="1"/>
  <c r="BO8" i="7"/>
  <c r="BO1" i="7"/>
  <c r="BO187" i="7" l="1"/>
  <c r="BN41" i="7"/>
  <c r="BN200" i="7" s="1"/>
  <c r="BN204" i="7" s="1"/>
  <c r="BO150" i="7"/>
  <c r="BN15" i="7"/>
  <c r="BO25" i="7"/>
  <c r="BO24" i="7"/>
  <c r="BO31" i="7"/>
  <c r="BO17" i="7"/>
  <c r="BO37" i="7" s="1"/>
  <c r="BO16" i="7"/>
  <c r="BO28" i="7" s="1"/>
  <c r="BO23" i="7"/>
  <c r="BO34" i="7"/>
  <c r="BO20" i="7"/>
  <c r="BO18" i="7"/>
  <c r="BO22" i="7"/>
  <c r="BO19" i="7"/>
  <c r="BP13" i="7"/>
  <c r="BP34" i="7" s="1"/>
  <c r="BP153" i="7"/>
  <c r="BP154" i="7"/>
  <c r="BP155" i="7"/>
  <c r="BP156" i="7"/>
  <c r="BP158" i="7"/>
  <c r="BP160" i="7"/>
  <c r="BP159" i="7"/>
  <c r="BP162" i="7"/>
  <c r="BP163" i="7"/>
  <c r="BP161" i="7"/>
  <c r="BP167" i="7"/>
  <c r="BP164" i="7"/>
  <c r="BP168" i="7"/>
  <c r="BP165" i="7"/>
  <c r="BP172" i="7"/>
  <c r="BP173" i="7"/>
  <c r="BP170" i="7"/>
  <c r="BP169" i="7"/>
  <c r="BP177" i="7"/>
  <c r="BP174" i="7"/>
  <c r="BP176" i="7"/>
  <c r="BP179" i="7"/>
  <c r="BP180" i="7"/>
  <c r="BP182" i="7"/>
  <c r="BP183" i="7"/>
  <c r="BP185" i="7"/>
  <c r="BP184" i="7"/>
  <c r="BP117" i="7"/>
  <c r="BP116" i="7"/>
  <c r="BP118" i="7"/>
  <c r="BP121" i="7"/>
  <c r="BP119" i="7"/>
  <c r="BP123" i="7"/>
  <c r="BP124" i="7"/>
  <c r="BP126" i="7"/>
  <c r="BP128" i="7"/>
  <c r="BP122" i="7"/>
  <c r="BP127" i="7"/>
  <c r="BP130" i="7"/>
  <c r="BP132" i="7"/>
  <c r="BP125" i="7"/>
  <c r="BP131" i="7"/>
  <c r="BP136" i="7"/>
  <c r="BP135" i="7"/>
  <c r="BP139" i="7"/>
  <c r="BP137" i="7"/>
  <c r="BP140" i="7"/>
  <c r="BP133" i="7"/>
  <c r="BP146" i="7"/>
  <c r="BP143" i="7"/>
  <c r="BP147" i="7"/>
  <c r="BP148" i="7"/>
  <c r="BP145" i="7"/>
  <c r="BP142" i="7"/>
  <c r="CN54" i="6"/>
  <c r="BO189" i="7"/>
  <c r="BP113" i="7"/>
  <c r="CO9" i="6"/>
  <c r="CO10" i="6" s="1"/>
  <c r="CO43" i="6" s="1"/>
  <c r="CN52" i="6"/>
  <c r="BQ9" i="7"/>
  <c r="BQ10" i="7" s="1"/>
  <c r="BP8" i="7"/>
  <c r="BP1" i="7"/>
  <c r="BP19" i="7" l="1"/>
  <c r="BO15" i="7"/>
  <c r="BP23" i="7"/>
  <c r="BP20" i="7"/>
  <c r="BP24" i="7"/>
  <c r="BP150" i="7"/>
  <c r="BP187" i="7"/>
  <c r="BP22" i="7"/>
  <c r="BP16" i="7"/>
  <c r="BP28" i="7" s="1"/>
  <c r="BP25" i="7"/>
  <c r="BP18" i="7"/>
  <c r="BP21" i="7"/>
  <c r="BP17" i="7"/>
  <c r="BP37" i="7" s="1"/>
  <c r="BP31" i="7"/>
  <c r="BO41" i="7"/>
  <c r="BQ13" i="7"/>
  <c r="BQ19" i="7" s="1"/>
  <c r="BQ153" i="7"/>
  <c r="BQ155" i="7"/>
  <c r="BQ154" i="7"/>
  <c r="BQ156" i="7"/>
  <c r="BQ158" i="7"/>
  <c r="BQ160" i="7"/>
  <c r="BQ159" i="7"/>
  <c r="BQ162" i="7"/>
  <c r="BQ163" i="7"/>
  <c r="BQ161" i="7"/>
  <c r="BQ167" i="7"/>
  <c r="BQ164" i="7"/>
  <c r="BQ168" i="7"/>
  <c r="BQ165" i="7"/>
  <c r="BQ172" i="7"/>
  <c r="BQ173" i="7"/>
  <c r="BQ169" i="7"/>
  <c r="BQ177" i="7"/>
  <c r="BQ170" i="7"/>
  <c r="BQ174" i="7"/>
  <c r="BQ176" i="7"/>
  <c r="BQ179" i="7"/>
  <c r="BQ183" i="7"/>
  <c r="BQ180" i="7"/>
  <c r="BQ184" i="7"/>
  <c r="BQ185" i="7"/>
  <c r="BQ182" i="7"/>
  <c r="BQ116" i="7"/>
  <c r="BQ117" i="7"/>
  <c r="BQ119" i="7"/>
  <c r="BQ118" i="7"/>
  <c r="BQ121" i="7"/>
  <c r="BQ123" i="7"/>
  <c r="BQ122" i="7"/>
  <c r="BQ126" i="7"/>
  <c r="BQ125" i="7"/>
  <c r="BQ127" i="7"/>
  <c r="BQ130" i="7"/>
  <c r="BQ132" i="7"/>
  <c r="BQ128" i="7"/>
  <c r="BQ135" i="7"/>
  <c r="BQ124" i="7"/>
  <c r="BQ131" i="7"/>
  <c r="BQ136" i="7"/>
  <c r="BQ133" i="7"/>
  <c r="BQ137" i="7"/>
  <c r="BQ140" i="7"/>
  <c r="BQ139" i="7"/>
  <c r="BQ142" i="7"/>
  <c r="BQ146" i="7"/>
  <c r="BQ145" i="7"/>
  <c r="BQ143" i="7"/>
  <c r="BQ147" i="7"/>
  <c r="BQ148" i="7"/>
  <c r="CO54" i="6"/>
  <c r="BP189" i="7"/>
  <c r="BQ113" i="7"/>
  <c r="CP9" i="6"/>
  <c r="CP10" i="6" s="1"/>
  <c r="CP43" i="6" s="1"/>
  <c r="CO52" i="6"/>
  <c r="CD1" i="6"/>
  <c r="CD8" i="6"/>
  <c r="BR9" i="7"/>
  <c r="BR10" i="7" s="1"/>
  <c r="BQ8" i="7"/>
  <c r="BQ1" i="7"/>
  <c r="BQ187" i="7" l="1"/>
  <c r="BP15" i="7"/>
  <c r="BP41" i="7"/>
  <c r="BP200" i="7" s="1"/>
  <c r="BP204" i="7" s="1"/>
  <c r="BQ150" i="7"/>
  <c r="BQ16" i="7"/>
  <c r="BQ28" i="7" s="1"/>
  <c r="BQ25" i="7"/>
  <c r="BQ24" i="7"/>
  <c r="BQ21" i="7"/>
  <c r="BQ23" i="7"/>
  <c r="BQ22" i="7"/>
  <c r="BQ31" i="7"/>
  <c r="BQ17" i="7"/>
  <c r="BQ37" i="7" s="1"/>
  <c r="BQ18" i="7"/>
  <c r="BO200" i="7"/>
  <c r="BO204" i="7" s="1"/>
  <c r="BQ20" i="7"/>
  <c r="BQ34" i="7"/>
  <c r="BR13" i="7"/>
  <c r="BR34" i="7" s="1"/>
  <c r="BR153" i="7"/>
  <c r="BR155" i="7"/>
  <c r="BR154" i="7"/>
  <c r="BR156" i="7"/>
  <c r="BR159" i="7"/>
  <c r="BR158" i="7"/>
  <c r="BR160" i="7"/>
  <c r="BR161" i="7"/>
  <c r="BR162" i="7"/>
  <c r="BR164" i="7"/>
  <c r="BR163" i="7"/>
  <c r="BR167" i="7"/>
  <c r="BR168" i="7"/>
  <c r="BR169" i="7"/>
  <c r="BR172" i="7"/>
  <c r="BR173" i="7"/>
  <c r="BR177" i="7"/>
  <c r="BR170" i="7"/>
  <c r="BR174" i="7"/>
  <c r="BR165" i="7"/>
  <c r="BR182" i="7"/>
  <c r="BR176" i="7"/>
  <c r="BR179" i="7"/>
  <c r="BR180" i="7"/>
  <c r="BR184" i="7"/>
  <c r="BR183" i="7"/>
  <c r="BR185" i="7"/>
  <c r="BR116" i="7"/>
  <c r="BR118" i="7"/>
  <c r="BR119" i="7"/>
  <c r="BR117" i="7"/>
  <c r="BR121" i="7"/>
  <c r="BR122" i="7"/>
  <c r="BR126" i="7"/>
  <c r="BR123" i="7"/>
  <c r="BR124" i="7"/>
  <c r="BR125" i="7"/>
  <c r="BR128" i="7"/>
  <c r="BR130" i="7"/>
  <c r="BR132" i="7"/>
  <c r="BR127" i="7"/>
  <c r="BR135" i="7"/>
  <c r="BR131" i="7"/>
  <c r="BR139" i="7"/>
  <c r="BR133" i="7"/>
  <c r="BR136" i="7"/>
  <c r="BR140" i="7"/>
  <c r="BR137" i="7"/>
  <c r="BR142" i="7"/>
  <c r="BR146" i="7"/>
  <c r="BR143" i="7"/>
  <c r="BR145" i="7"/>
  <c r="BR147" i="7"/>
  <c r="BR148" i="7"/>
  <c r="CP54" i="6"/>
  <c r="BQ189" i="7"/>
  <c r="BR113" i="7"/>
  <c r="CQ9" i="6"/>
  <c r="CQ10" i="6" s="1"/>
  <c r="CQ43" i="6" s="1"/>
  <c r="CP52" i="6"/>
  <c r="BS9" i="7"/>
  <c r="BS10" i="7" s="1"/>
  <c r="BR8" i="7"/>
  <c r="BR1" i="7"/>
  <c r="BQ15" i="7" l="1"/>
  <c r="BR150" i="7"/>
  <c r="BR25" i="7"/>
  <c r="BR24" i="7"/>
  <c r="BR20" i="7"/>
  <c r="BR18" i="7"/>
  <c r="BR17" i="7"/>
  <c r="BR37" i="7" s="1"/>
  <c r="BQ41" i="7"/>
  <c r="BQ200" i="7" s="1"/>
  <c r="BQ204" i="7" s="1"/>
  <c r="BR19" i="7"/>
  <c r="BR22" i="7"/>
  <c r="BR21" i="7"/>
  <c r="BR16" i="7"/>
  <c r="BR28" i="7" s="1"/>
  <c r="BR187" i="7"/>
  <c r="BR23" i="7"/>
  <c r="BR31" i="7"/>
  <c r="BS13" i="7"/>
  <c r="BS34" i="7" s="1"/>
  <c r="BS154" i="7"/>
  <c r="BS153" i="7"/>
  <c r="BS155" i="7"/>
  <c r="BS158" i="7"/>
  <c r="BS156" i="7"/>
  <c r="BS159" i="7"/>
  <c r="BS160" i="7"/>
  <c r="BS161" i="7"/>
  <c r="BS162" i="7"/>
  <c r="BS163" i="7"/>
  <c r="BS165" i="7"/>
  <c r="BS167" i="7"/>
  <c r="BS164" i="7"/>
  <c r="BS168" i="7"/>
  <c r="BS170" i="7"/>
  <c r="BS169" i="7"/>
  <c r="BS172" i="7"/>
  <c r="BS173" i="7"/>
  <c r="BS176" i="7"/>
  <c r="BS177" i="7"/>
  <c r="BS174" i="7"/>
  <c r="BS182" i="7"/>
  <c r="BS179" i="7"/>
  <c r="BS183" i="7"/>
  <c r="BS180" i="7"/>
  <c r="BS184" i="7"/>
  <c r="BS185" i="7"/>
  <c r="BS116" i="7"/>
  <c r="BS118" i="7"/>
  <c r="BS117" i="7"/>
  <c r="BS119" i="7"/>
  <c r="BS121" i="7"/>
  <c r="BS122" i="7"/>
  <c r="BS125" i="7"/>
  <c r="BS124" i="7"/>
  <c r="BS127" i="7"/>
  <c r="BS123" i="7"/>
  <c r="BS130" i="7"/>
  <c r="BS131" i="7"/>
  <c r="BS128" i="7"/>
  <c r="BS132" i="7"/>
  <c r="BS135" i="7"/>
  <c r="BS137" i="7"/>
  <c r="BS126" i="7"/>
  <c r="BS136" i="7"/>
  <c r="BS133" i="7"/>
  <c r="BS139" i="7"/>
  <c r="BS140" i="7"/>
  <c r="BS145" i="7"/>
  <c r="BS142" i="7"/>
  <c r="BS143" i="7"/>
  <c r="BS147" i="7"/>
  <c r="BS146" i="7"/>
  <c r="BS148" i="7"/>
  <c r="CQ54" i="6"/>
  <c r="BR189" i="7"/>
  <c r="BS113" i="7"/>
  <c r="CR9" i="6"/>
  <c r="CR10" i="6" s="1"/>
  <c r="CR43" i="6" s="1"/>
  <c r="CQ52" i="6"/>
  <c r="CE8" i="6"/>
  <c r="CE1" i="6"/>
  <c r="BT9" i="7"/>
  <c r="BT10" i="7" s="1"/>
  <c r="BS8" i="7"/>
  <c r="BS1" i="7"/>
  <c r="BR41" i="7" l="1"/>
  <c r="BR15" i="7"/>
  <c r="BS150" i="7"/>
  <c r="BS24" i="7"/>
  <c r="BS17" i="7"/>
  <c r="BS37" i="7" s="1"/>
  <c r="BS25" i="7"/>
  <c r="BS16" i="7"/>
  <c r="BS28" i="7" s="1"/>
  <c r="BS23" i="7"/>
  <c r="BS20" i="7"/>
  <c r="BS22" i="7"/>
  <c r="BS21" i="7"/>
  <c r="BS18" i="7"/>
  <c r="BS19" i="7"/>
  <c r="BS187" i="7"/>
  <c r="BR200" i="7"/>
  <c r="BR204" i="7" s="1"/>
  <c r="BS31" i="7"/>
  <c r="BT13" i="7"/>
  <c r="BT34" i="7" s="1"/>
  <c r="BT154" i="7"/>
  <c r="BT153" i="7"/>
  <c r="BT155" i="7"/>
  <c r="BT158" i="7"/>
  <c r="BT159" i="7"/>
  <c r="BT160" i="7"/>
  <c r="BT156" i="7"/>
  <c r="BT162" i="7"/>
  <c r="BT165" i="7"/>
  <c r="BT161" i="7"/>
  <c r="BT167" i="7"/>
  <c r="BT163" i="7"/>
  <c r="BT164" i="7"/>
  <c r="BT170" i="7"/>
  <c r="BT168" i="7"/>
  <c r="BT169" i="7"/>
  <c r="BT172" i="7"/>
  <c r="BT173" i="7"/>
  <c r="BT176" i="7"/>
  <c r="BT177" i="7"/>
  <c r="BT174" i="7"/>
  <c r="BT182" i="7"/>
  <c r="BT179" i="7"/>
  <c r="BT180" i="7"/>
  <c r="BT184" i="7"/>
  <c r="BT183" i="7"/>
  <c r="BT185" i="7"/>
  <c r="BT116" i="7"/>
  <c r="BT117" i="7"/>
  <c r="BT118" i="7"/>
  <c r="BT119" i="7"/>
  <c r="BT123" i="7"/>
  <c r="BT126" i="7"/>
  <c r="BT122" i="7"/>
  <c r="BT124" i="7"/>
  <c r="BT127" i="7"/>
  <c r="BT121" i="7"/>
  <c r="BT125" i="7"/>
  <c r="BT131" i="7"/>
  <c r="BT130" i="7"/>
  <c r="BT132" i="7"/>
  <c r="BT133" i="7"/>
  <c r="BT128" i="7"/>
  <c r="BT135" i="7"/>
  <c r="BT137" i="7"/>
  <c r="BT136" i="7"/>
  <c r="BT145" i="7"/>
  <c r="BT140" i="7"/>
  <c r="BT146" i="7"/>
  <c r="BT139" i="7"/>
  <c r="BT143" i="7"/>
  <c r="BT142" i="7"/>
  <c r="BT147" i="7"/>
  <c r="BT148" i="7"/>
  <c r="CR54" i="6"/>
  <c r="BS189" i="7"/>
  <c r="BT113" i="7"/>
  <c r="CS9" i="6"/>
  <c r="CS10" i="6" s="1"/>
  <c r="CS43" i="6" s="1"/>
  <c r="CR52" i="6"/>
  <c r="BU9" i="7"/>
  <c r="BU10" i="7" s="1"/>
  <c r="BT8" i="7"/>
  <c r="BT1" i="7"/>
  <c r="BS15" i="7" l="1"/>
  <c r="BS41" i="7"/>
  <c r="BT20" i="7"/>
  <c r="BT23" i="7"/>
  <c r="BT19" i="7"/>
  <c r="BT17" i="7"/>
  <c r="BT37" i="7" s="1"/>
  <c r="BT150" i="7"/>
  <c r="BT25" i="7"/>
  <c r="BT16" i="7"/>
  <c r="BT28" i="7" s="1"/>
  <c r="BT22" i="7"/>
  <c r="BT24" i="7"/>
  <c r="BT21" i="7"/>
  <c r="BT18" i="7"/>
  <c r="BT187" i="7"/>
  <c r="BS200" i="7"/>
  <c r="BS204" i="7" s="1"/>
  <c r="BT31" i="7"/>
  <c r="BU13" i="7"/>
  <c r="BU34" i="7" s="1"/>
  <c r="BU153" i="7"/>
  <c r="BU155" i="7"/>
  <c r="BU154" i="7"/>
  <c r="BU156" i="7"/>
  <c r="BU158" i="7"/>
  <c r="BU159" i="7"/>
  <c r="BU160" i="7"/>
  <c r="BU161" i="7"/>
  <c r="BU163" i="7"/>
  <c r="BU162" i="7"/>
  <c r="BU168" i="7"/>
  <c r="BU165" i="7"/>
  <c r="BU167" i="7"/>
  <c r="BU173" i="7"/>
  <c r="BU164" i="7"/>
  <c r="BU170" i="7"/>
  <c r="BU169" i="7"/>
  <c r="BU172" i="7"/>
  <c r="BU176" i="7"/>
  <c r="BU177" i="7"/>
  <c r="BU180" i="7"/>
  <c r="BU182" i="7"/>
  <c r="BU174" i="7"/>
  <c r="BU179" i="7"/>
  <c r="BU183" i="7"/>
  <c r="BU184" i="7"/>
  <c r="BU185" i="7"/>
  <c r="BU117" i="7"/>
  <c r="BU116" i="7"/>
  <c r="BU118" i="7"/>
  <c r="BU121" i="7"/>
  <c r="BU122" i="7"/>
  <c r="BU119" i="7"/>
  <c r="BU125" i="7"/>
  <c r="BU124" i="7"/>
  <c r="BU130" i="7"/>
  <c r="BU127" i="7"/>
  <c r="BU128" i="7"/>
  <c r="BU126" i="7"/>
  <c r="BU131" i="7"/>
  <c r="BU123" i="7"/>
  <c r="BU133" i="7"/>
  <c r="BU132" i="7"/>
  <c r="BU136" i="7"/>
  <c r="BU137" i="7"/>
  <c r="BU139" i="7"/>
  <c r="BU135" i="7"/>
  <c r="BU147" i="7"/>
  <c r="BU145" i="7"/>
  <c r="BU140" i="7"/>
  <c r="BU142" i="7"/>
  <c r="BU148" i="7"/>
  <c r="BU146" i="7"/>
  <c r="BU143" i="7"/>
  <c r="CS54" i="6"/>
  <c r="BT189" i="7"/>
  <c r="BU113" i="7"/>
  <c r="CT9" i="6"/>
  <c r="CT10" i="6" s="1"/>
  <c r="CT43" i="6" s="1"/>
  <c r="CS52" i="6"/>
  <c r="CF1" i="6"/>
  <c r="CF8" i="6"/>
  <c r="BV9" i="7"/>
  <c r="BV10" i="7" s="1"/>
  <c r="BU1" i="7"/>
  <c r="BU8" i="7"/>
  <c r="BU20" i="7" l="1"/>
  <c r="BU17" i="7"/>
  <c r="BU37" i="7" s="1"/>
  <c r="BT41" i="7"/>
  <c r="BT200" i="7" s="1"/>
  <c r="BT204" i="7" s="1"/>
  <c r="BT15" i="7"/>
  <c r="BU18" i="7"/>
  <c r="BU150" i="7"/>
  <c r="BU25" i="7"/>
  <c r="BU187" i="7"/>
  <c r="BU23" i="7"/>
  <c r="BU16" i="7"/>
  <c r="BU28" i="7" s="1"/>
  <c r="BU19" i="7"/>
  <c r="BU22" i="7"/>
  <c r="BU31" i="7"/>
  <c r="BU24" i="7"/>
  <c r="BU21" i="7"/>
  <c r="BV13" i="7"/>
  <c r="BV20" i="7" s="1"/>
  <c r="BV153" i="7"/>
  <c r="BV155" i="7"/>
  <c r="BV156" i="7"/>
  <c r="BV154" i="7"/>
  <c r="BV158" i="7"/>
  <c r="BV159" i="7"/>
  <c r="BV160" i="7"/>
  <c r="BV161" i="7"/>
  <c r="BV163" i="7"/>
  <c r="BV162" i="7"/>
  <c r="BV164" i="7"/>
  <c r="BV168" i="7"/>
  <c r="BV165" i="7"/>
  <c r="BV169" i="7"/>
  <c r="BV167" i="7"/>
  <c r="BV173" i="7"/>
  <c r="BV170" i="7"/>
  <c r="BV174" i="7"/>
  <c r="BV176" i="7"/>
  <c r="BV172" i="7"/>
  <c r="BV177" i="7"/>
  <c r="BV180" i="7"/>
  <c r="BV182" i="7"/>
  <c r="BV179" i="7"/>
  <c r="BV185" i="7"/>
  <c r="BV183" i="7"/>
  <c r="BV184" i="7"/>
  <c r="BV117" i="7"/>
  <c r="BV118" i="7"/>
  <c r="BV116" i="7"/>
  <c r="BV119" i="7"/>
  <c r="BV122" i="7"/>
  <c r="BV123" i="7"/>
  <c r="BV124" i="7"/>
  <c r="BV126" i="7"/>
  <c r="BV128" i="7"/>
  <c r="BV125" i="7"/>
  <c r="BV121" i="7"/>
  <c r="BV130" i="7"/>
  <c r="BV127" i="7"/>
  <c r="BV136" i="7"/>
  <c r="BV133" i="7"/>
  <c r="BV132" i="7"/>
  <c r="BV131" i="7"/>
  <c r="BV135" i="7"/>
  <c r="BV139" i="7"/>
  <c r="BV140" i="7"/>
  <c r="BV137" i="7"/>
  <c r="BV143" i="7"/>
  <c r="BV142" i="7"/>
  <c r="BV146" i="7"/>
  <c r="BV145" i="7"/>
  <c r="BV148" i="7"/>
  <c r="BV147" i="7"/>
  <c r="CT54" i="6"/>
  <c r="BU189" i="7"/>
  <c r="BV113" i="7"/>
  <c r="CU9" i="6"/>
  <c r="CU10" i="6" s="1"/>
  <c r="CU43" i="6" s="1"/>
  <c r="CT52" i="6"/>
  <c r="BW9" i="7"/>
  <c r="BW10" i="7" s="1"/>
  <c r="BV1" i="7"/>
  <c r="BV8" i="7"/>
  <c r="BV187" i="7" l="1"/>
  <c r="BU41" i="7"/>
  <c r="BU200" i="7" s="1"/>
  <c r="BU204" i="7" s="1"/>
  <c r="BV150" i="7"/>
  <c r="BV17" i="7"/>
  <c r="BV37" i="7" s="1"/>
  <c r="BV16" i="7"/>
  <c r="BV28" i="7" s="1"/>
  <c r="BV18" i="7"/>
  <c r="BV24" i="7"/>
  <c r="BV21" i="7"/>
  <c r="BV31" i="7"/>
  <c r="BV19" i="7"/>
  <c r="BV34" i="7"/>
  <c r="BV25" i="7"/>
  <c r="BV22" i="7"/>
  <c r="BU15" i="7"/>
  <c r="BV23" i="7"/>
  <c r="BW13" i="7"/>
  <c r="BW31" i="7" s="1"/>
  <c r="BW153" i="7"/>
  <c r="BW154" i="7"/>
  <c r="BW155" i="7"/>
  <c r="BW156" i="7"/>
  <c r="BW158" i="7"/>
  <c r="BW159" i="7"/>
  <c r="BW162" i="7"/>
  <c r="BW160" i="7"/>
  <c r="BW161" i="7"/>
  <c r="BW163" i="7"/>
  <c r="BW164" i="7"/>
  <c r="BW168" i="7"/>
  <c r="BW165" i="7"/>
  <c r="BW169" i="7"/>
  <c r="BW173" i="7"/>
  <c r="BW170" i="7"/>
  <c r="BW167" i="7"/>
  <c r="BW174" i="7"/>
  <c r="BW176" i="7"/>
  <c r="BW177" i="7"/>
  <c r="BW172" i="7"/>
  <c r="BW180" i="7"/>
  <c r="BW182" i="7"/>
  <c r="BW185" i="7"/>
  <c r="BW179" i="7"/>
  <c r="BW184" i="7"/>
  <c r="BW183" i="7"/>
  <c r="BW117" i="7"/>
  <c r="BW116" i="7"/>
  <c r="BW118" i="7"/>
  <c r="BW119" i="7"/>
  <c r="BW122" i="7"/>
  <c r="BW121" i="7"/>
  <c r="BW125" i="7"/>
  <c r="BW126" i="7"/>
  <c r="BW123" i="7"/>
  <c r="BW124" i="7"/>
  <c r="BW130" i="7"/>
  <c r="BW131" i="7"/>
  <c r="BW127" i="7"/>
  <c r="BW136" i="7"/>
  <c r="BW128" i="7"/>
  <c r="BW133" i="7"/>
  <c r="BW135" i="7"/>
  <c r="BW132" i="7"/>
  <c r="BW140" i="7"/>
  <c r="BW137" i="7"/>
  <c r="BW143" i="7"/>
  <c r="BW147" i="7"/>
  <c r="BW145" i="7"/>
  <c r="BW139" i="7"/>
  <c r="BW142" i="7"/>
  <c r="BW146" i="7"/>
  <c r="BW148" i="7"/>
  <c r="CU54" i="6"/>
  <c r="BV189" i="7"/>
  <c r="BW113" i="7"/>
  <c r="CV9" i="6"/>
  <c r="CV10" i="6" s="1"/>
  <c r="CV43" i="6" s="1"/>
  <c r="CU52" i="6"/>
  <c r="CG1" i="6"/>
  <c r="CG8" i="6"/>
  <c r="BX9" i="7"/>
  <c r="BX10" i="7" s="1"/>
  <c r="BW8" i="7"/>
  <c r="BW1" i="7"/>
  <c r="BW24" i="7" l="1"/>
  <c r="BW18" i="7"/>
  <c r="BW25" i="7"/>
  <c r="BW22" i="7"/>
  <c r="BW16" i="7"/>
  <c r="BW28" i="7" s="1"/>
  <c r="BW23" i="7"/>
  <c r="BW20" i="7"/>
  <c r="BW19" i="7"/>
  <c r="BW21" i="7"/>
  <c r="BW17" i="7"/>
  <c r="BW37" i="7" s="1"/>
  <c r="BW150" i="7"/>
  <c r="BW187" i="7"/>
  <c r="BV41" i="7"/>
  <c r="BV200" i="7" s="1"/>
  <c r="BV204" i="7" s="1"/>
  <c r="BW34" i="7"/>
  <c r="BV15" i="7"/>
  <c r="BX13" i="7"/>
  <c r="BX31" i="7" s="1"/>
  <c r="BX153" i="7"/>
  <c r="BX154" i="7"/>
  <c r="BX155" i="7"/>
  <c r="BX156" i="7"/>
  <c r="BX158" i="7"/>
  <c r="BX160" i="7"/>
  <c r="BX159" i="7"/>
  <c r="BX162" i="7"/>
  <c r="BX161" i="7"/>
  <c r="BX163" i="7"/>
  <c r="BX167" i="7"/>
  <c r="BX164" i="7"/>
  <c r="BX165" i="7"/>
  <c r="BX172" i="7"/>
  <c r="BX168" i="7"/>
  <c r="BX173" i="7"/>
  <c r="BX169" i="7"/>
  <c r="BX170" i="7"/>
  <c r="BX177" i="7"/>
  <c r="BX174" i="7"/>
  <c r="BX176" i="7"/>
  <c r="BX179" i="7"/>
  <c r="BX180" i="7"/>
  <c r="BX182" i="7"/>
  <c r="BX185" i="7"/>
  <c r="BX184" i="7"/>
  <c r="BX183" i="7"/>
  <c r="BX116" i="7"/>
  <c r="BX121" i="7"/>
  <c r="BX117" i="7"/>
  <c r="BX119" i="7"/>
  <c r="BX118" i="7"/>
  <c r="BX124" i="7"/>
  <c r="BX122" i="7"/>
  <c r="BX126" i="7"/>
  <c r="BX123" i="7"/>
  <c r="BX125" i="7"/>
  <c r="BX128" i="7"/>
  <c r="BX127" i="7"/>
  <c r="BX132" i="7"/>
  <c r="BX130" i="7"/>
  <c r="BX136" i="7"/>
  <c r="BX139" i="7"/>
  <c r="BX131" i="7"/>
  <c r="BX133" i="7"/>
  <c r="BX137" i="7"/>
  <c r="BX140" i="7"/>
  <c r="BX135" i="7"/>
  <c r="BX146" i="7"/>
  <c r="BX143" i="7"/>
  <c r="BX142" i="7"/>
  <c r="BX145" i="7"/>
  <c r="BX148" i="7"/>
  <c r="BX147" i="7"/>
  <c r="CV54" i="6"/>
  <c r="BW189" i="7"/>
  <c r="BX113" i="7"/>
  <c r="CW9" i="6"/>
  <c r="CW10" i="6" s="1"/>
  <c r="CW43" i="6" s="1"/>
  <c r="CV52" i="6"/>
  <c r="BY9" i="7"/>
  <c r="BY10" i="7" s="1"/>
  <c r="BX1" i="7"/>
  <c r="BX8" i="7"/>
  <c r="BX20" i="7" l="1"/>
  <c r="BW41" i="7"/>
  <c r="BX23" i="7"/>
  <c r="BX187" i="7"/>
  <c r="BX21" i="7"/>
  <c r="BX22" i="7"/>
  <c r="BX25" i="7"/>
  <c r="BX34" i="7"/>
  <c r="BX16" i="7"/>
  <c r="BX28" i="7" s="1"/>
  <c r="BX19" i="7"/>
  <c r="BX18" i="7"/>
  <c r="BX17" i="7"/>
  <c r="BX37" i="7" s="1"/>
  <c r="BX24" i="7"/>
  <c r="BW15" i="7"/>
  <c r="BX150" i="7"/>
  <c r="BW200" i="7"/>
  <c r="BW204" i="7" s="1"/>
  <c r="BY13" i="7"/>
  <c r="BY34" i="7" s="1"/>
  <c r="BY153" i="7"/>
  <c r="BY154" i="7"/>
  <c r="BY155" i="7"/>
  <c r="BY156" i="7"/>
  <c r="BY160" i="7"/>
  <c r="BY158" i="7"/>
  <c r="BY159" i="7"/>
  <c r="BY161" i="7"/>
  <c r="BY163" i="7"/>
  <c r="BY167" i="7"/>
  <c r="BY164" i="7"/>
  <c r="BY168" i="7"/>
  <c r="BY165" i="7"/>
  <c r="BY172" i="7"/>
  <c r="BY162" i="7"/>
  <c r="BY173" i="7"/>
  <c r="BY169" i="7"/>
  <c r="BY177" i="7"/>
  <c r="BY174" i="7"/>
  <c r="BY170" i="7"/>
  <c r="BY176" i="7"/>
  <c r="BY179" i="7"/>
  <c r="BY183" i="7"/>
  <c r="BY180" i="7"/>
  <c r="BY184" i="7"/>
  <c r="BY185" i="7"/>
  <c r="BY182" i="7"/>
  <c r="BY116" i="7"/>
  <c r="BY117" i="7"/>
  <c r="BY119" i="7"/>
  <c r="BY118" i="7"/>
  <c r="BY121" i="7"/>
  <c r="BY123" i="7"/>
  <c r="BY125" i="7"/>
  <c r="BY122" i="7"/>
  <c r="BY126" i="7"/>
  <c r="BY127" i="7"/>
  <c r="BY124" i="7"/>
  <c r="BY128" i="7"/>
  <c r="BY132" i="7"/>
  <c r="BY135" i="7"/>
  <c r="BY130" i="7"/>
  <c r="BY136" i="7"/>
  <c r="BY133" i="7"/>
  <c r="BY137" i="7"/>
  <c r="BY139" i="7"/>
  <c r="BY131" i="7"/>
  <c r="BY140" i="7"/>
  <c r="BY142" i="7"/>
  <c r="BY146" i="7"/>
  <c r="BY145" i="7"/>
  <c r="BY147" i="7"/>
  <c r="BY143" i="7"/>
  <c r="BY148" i="7"/>
  <c r="CW54" i="6"/>
  <c r="BX189" i="7"/>
  <c r="BY113" i="7"/>
  <c r="CX9" i="6"/>
  <c r="CX10" i="6" s="1"/>
  <c r="CX43" i="6" s="1"/>
  <c r="CW52" i="6"/>
  <c r="CH1" i="6"/>
  <c r="CH8" i="6"/>
  <c r="BZ9" i="7"/>
  <c r="BZ10" i="7" s="1"/>
  <c r="BY1" i="7"/>
  <c r="BY8" i="7"/>
  <c r="BX41" i="7" l="1"/>
  <c r="BX200" i="7" s="1"/>
  <c r="BX15" i="7"/>
  <c r="BY19" i="7"/>
  <c r="BY17" i="7"/>
  <c r="BY37" i="7" s="1"/>
  <c r="BY23" i="7"/>
  <c r="BY22" i="7"/>
  <c r="BY16" i="7"/>
  <c r="BY28" i="7" s="1"/>
  <c r="BY25" i="7"/>
  <c r="BY24" i="7"/>
  <c r="BY21" i="7"/>
  <c r="BY20" i="7"/>
  <c r="BY18" i="7"/>
  <c r="BY150" i="7"/>
  <c r="BY187" i="7"/>
  <c r="BY31" i="7"/>
  <c r="BZ13" i="7"/>
  <c r="BZ34" i="7" s="1"/>
  <c r="BZ153" i="7"/>
  <c r="BZ154" i="7"/>
  <c r="BZ155" i="7"/>
  <c r="BZ156" i="7"/>
  <c r="BZ159" i="7"/>
  <c r="BZ160" i="7"/>
  <c r="BZ158" i="7"/>
  <c r="BZ161" i="7"/>
  <c r="BZ162" i="7"/>
  <c r="BZ163" i="7"/>
  <c r="BZ167" i="7"/>
  <c r="BZ164" i="7"/>
  <c r="BZ168" i="7"/>
  <c r="BZ165" i="7"/>
  <c r="BZ172" i="7"/>
  <c r="BZ173" i="7"/>
  <c r="BZ169" i="7"/>
  <c r="BZ177" i="7"/>
  <c r="BZ174" i="7"/>
  <c r="BZ170" i="7"/>
  <c r="BZ182" i="7"/>
  <c r="BZ179" i="7"/>
  <c r="BZ176" i="7"/>
  <c r="BZ180" i="7"/>
  <c r="BZ183" i="7"/>
  <c r="BZ184" i="7"/>
  <c r="BZ185" i="7"/>
  <c r="BZ116" i="7"/>
  <c r="BZ117" i="7"/>
  <c r="BZ119" i="7"/>
  <c r="BZ118" i="7"/>
  <c r="BZ121" i="7"/>
  <c r="BZ122" i="7"/>
  <c r="BZ126" i="7"/>
  <c r="BZ123" i="7"/>
  <c r="BZ124" i="7"/>
  <c r="BZ125" i="7"/>
  <c r="BZ128" i="7"/>
  <c r="BZ130" i="7"/>
  <c r="BZ132" i="7"/>
  <c r="BZ131" i="7"/>
  <c r="BZ135" i="7"/>
  <c r="BZ127" i="7"/>
  <c r="BZ139" i="7"/>
  <c r="BZ137" i="7"/>
  <c r="BZ140" i="7"/>
  <c r="BZ133" i="7"/>
  <c r="BZ136" i="7"/>
  <c r="BZ142" i="7"/>
  <c r="BZ146" i="7"/>
  <c r="BZ143" i="7"/>
  <c r="BZ147" i="7"/>
  <c r="BZ145" i="7"/>
  <c r="BZ148" i="7"/>
  <c r="CX54" i="6"/>
  <c r="BY189" i="7"/>
  <c r="BZ113" i="7"/>
  <c r="CY9" i="6"/>
  <c r="CY10" i="6" s="1"/>
  <c r="CY43" i="6" s="1"/>
  <c r="CX52" i="6"/>
  <c r="CA9" i="7"/>
  <c r="CA10" i="7" s="1"/>
  <c r="BZ8" i="7"/>
  <c r="BZ1" i="7"/>
  <c r="BX204" i="7" l="1"/>
  <c r="BY41" i="7"/>
  <c r="BY15" i="7"/>
  <c r="BZ19" i="7"/>
  <c r="BZ150" i="7"/>
  <c r="BZ187" i="7"/>
  <c r="BY200" i="7"/>
  <c r="BY204" i="7" s="1"/>
  <c r="BZ18" i="7"/>
  <c r="BZ25" i="7"/>
  <c r="BZ16" i="7"/>
  <c r="BZ28" i="7" s="1"/>
  <c r="BZ21" i="7"/>
  <c r="BZ23" i="7"/>
  <c r="BZ20" i="7"/>
  <c r="BZ31" i="7"/>
  <c r="BZ17" i="7"/>
  <c r="BZ37" i="7" s="1"/>
  <c r="BZ24" i="7"/>
  <c r="BZ22" i="7"/>
  <c r="CA13" i="7"/>
  <c r="CA34" i="7" s="1"/>
  <c r="CA154" i="7"/>
  <c r="CA153" i="7"/>
  <c r="CA155" i="7"/>
  <c r="CA158" i="7"/>
  <c r="CA156" i="7"/>
  <c r="CA159" i="7"/>
  <c r="CA161" i="7"/>
  <c r="CA160" i="7"/>
  <c r="CA162" i="7"/>
  <c r="CA163" i="7"/>
  <c r="CA165" i="7"/>
  <c r="CA167" i="7"/>
  <c r="CA164" i="7"/>
  <c r="CA168" i="7"/>
  <c r="CA170" i="7"/>
  <c r="CA172" i="7"/>
  <c r="CA176" i="7"/>
  <c r="CA173" i="7"/>
  <c r="CA169" i="7"/>
  <c r="CA177" i="7"/>
  <c r="CA174" i="7"/>
  <c r="CA182" i="7"/>
  <c r="CA179" i="7"/>
  <c r="CA183" i="7"/>
  <c r="CA180" i="7"/>
  <c r="CA184" i="7"/>
  <c r="CA185" i="7"/>
  <c r="CA116" i="7"/>
  <c r="CA117" i="7"/>
  <c r="CA121" i="7"/>
  <c r="CA118" i="7"/>
  <c r="CA122" i="7"/>
  <c r="CA119" i="7"/>
  <c r="CA123" i="7"/>
  <c r="CA125" i="7"/>
  <c r="CA127" i="7"/>
  <c r="CA130" i="7"/>
  <c r="CA124" i="7"/>
  <c r="CA126" i="7"/>
  <c r="CA128" i="7"/>
  <c r="CA131" i="7"/>
  <c r="CA135" i="7"/>
  <c r="CA133" i="7"/>
  <c r="CA137" i="7"/>
  <c r="CA136" i="7"/>
  <c r="CA132" i="7"/>
  <c r="CA139" i="7"/>
  <c r="CA140" i="7"/>
  <c r="CA145" i="7"/>
  <c r="CA142" i="7"/>
  <c r="CA143" i="7"/>
  <c r="CA147" i="7"/>
  <c r="CA148" i="7"/>
  <c r="CA146" i="7"/>
  <c r="CY54" i="6"/>
  <c r="BZ189" i="7"/>
  <c r="CA113" i="7"/>
  <c r="CZ9" i="6"/>
  <c r="CZ10" i="6" s="1"/>
  <c r="CZ43" i="6" s="1"/>
  <c r="CY52" i="6"/>
  <c r="CI1" i="6"/>
  <c r="CI8" i="6"/>
  <c r="CB9" i="7"/>
  <c r="CB10" i="7" s="1"/>
  <c r="CA8" i="7"/>
  <c r="CA1" i="7"/>
  <c r="CA23" i="7" l="1"/>
  <c r="CA25" i="7"/>
  <c r="CA16" i="7"/>
  <c r="CA28" i="7" s="1"/>
  <c r="CA150" i="7"/>
  <c r="CA20" i="7"/>
  <c r="CA22" i="7"/>
  <c r="CA21" i="7"/>
  <c r="CA187" i="7"/>
  <c r="CA19" i="7"/>
  <c r="BZ15" i="7"/>
  <c r="CA18" i="7"/>
  <c r="CA24" i="7"/>
  <c r="CA17" i="7"/>
  <c r="CA37" i="7" s="1"/>
  <c r="CA31" i="7"/>
  <c r="BZ41" i="7"/>
  <c r="CB13" i="7"/>
  <c r="CB17" i="7" s="1"/>
  <c r="CB37" i="7" s="1"/>
  <c r="CB154" i="7"/>
  <c r="CB153" i="7"/>
  <c r="CB155" i="7"/>
  <c r="CB158" i="7"/>
  <c r="CB156" i="7"/>
  <c r="CB159" i="7"/>
  <c r="CB160" i="7"/>
  <c r="CB162" i="7"/>
  <c r="CB161" i="7"/>
  <c r="CB165" i="7"/>
  <c r="CB167" i="7"/>
  <c r="CB164" i="7"/>
  <c r="CB169" i="7"/>
  <c r="CB170" i="7"/>
  <c r="CB168" i="7"/>
  <c r="CB172" i="7"/>
  <c r="CB163" i="7"/>
  <c r="CB176" i="7"/>
  <c r="CB173" i="7"/>
  <c r="CB177" i="7"/>
  <c r="CB174" i="7"/>
  <c r="CB182" i="7"/>
  <c r="CB179" i="7"/>
  <c r="CB183" i="7"/>
  <c r="CB180" i="7"/>
  <c r="CB184" i="7"/>
  <c r="CB185" i="7"/>
  <c r="CB116" i="7"/>
  <c r="CB117" i="7"/>
  <c r="CB118" i="7"/>
  <c r="CB119" i="7"/>
  <c r="CB123" i="7"/>
  <c r="CB121" i="7"/>
  <c r="CB122" i="7"/>
  <c r="CB126" i="7"/>
  <c r="CB127" i="7"/>
  <c r="CB125" i="7"/>
  <c r="CB124" i="7"/>
  <c r="CB128" i="7"/>
  <c r="CB131" i="7"/>
  <c r="CB132" i="7"/>
  <c r="CB133" i="7"/>
  <c r="CB130" i="7"/>
  <c r="CB135" i="7"/>
  <c r="CB136" i="7"/>
  <c r="CB139" i="7"/>
  <c r="CB137" i="7"/>
  <c r="CB145" i="7"/>
  <c r="CB146" i="7"/>
  <c r="CB140" i="7"/>
  <c r="CB143" i="7"/>
  <c r="CB147" i="7"/>
  <c r="CB142" i="7"/>
  <c r="CB148" i="7"/>
  <c r="CZ54" i="6"/>
  <c r="CA189" i="7"/>
  <c r="CB113" i="7"/>
  <c r="DA9" i="6"/>
  <c r="DA10" i="6" s="1"/>
  <c r="DA43" i="6" s="1"/>
  <c r="CZ52" i="6"/>
  <c r="CC9" i="7"/>
  <c r="CC10" i="7" s="1"/>
  <c r="CB8" i="7"/>
  <c r="CB1" i="7"/>
  <c r="CA15" i="7" l="1"/>
  <c r="CB187" i="7"/>
  <c r="CB150" i="7"/>
  <c r="CA41" i="7"/>
  <c r="CA200" i="7" s="1"/>
  <c r="CA204" i="7" s="1"/>
  <c r="CB21" i="7"/>
  <c r="CB23" i="7"/>
  <c r="CB31" i="7"/>
  <c r="CB18" i="7"/>
  <c r="CB22" i="7"/>
  <c r="CB19" i="7"/>
  <c r="CB24" i="7"/>
  <c r="CB34" i="7"/>
  <c r="CB16" i="7"/>
  <c r="CB28" i="7" s="1"/>
  <c r="CB20" i="7"/>
  <c r="CB25" i="7"/>
  <c r="BZ200" i="7"/>
  <c r="BZ204" i="7" s="1"/>
  <c r="CC13" i="7"/>
  <c r="CC34" i="7" s="1"/>
  <c r="CC154" i="7"/>
  <c r="CC153" i="7"/>
  <c r="CC155" i="7"/>
  <c r="CC156" i="7"/>
  <c r="CC158" i="7"/>
  <c r="CC159" i="7"/>
  <c r="CC160" i="7"/>
  <c r="CC161" i="7"/>
  <c r="CC163" i="7"/>
  <c r="CC162" i="7"/>
  <c r="CC168" i="7"/>
  <c r="CC165" i="7"/>
  <c r="CC167" i="7"/>
  <c r="CC173" i="7"/>
  <c r="CC169" i="7"/>
  <c r="CC170" i="7"/>
  <c r="CC164" i="7"/>
  <c r="CC172" i="7"/>
  <c r="CC176" i="7"/>
  <c r="CC177" i="7"/>
  <c r="CC180" i="7"/>
  <c r="CC182" i="7"/>
  <c r="CC179" i="7"/>
  <c r="CC174" i="7"/>
  <c r="CC183" i="7"/>
  <c r="CC184" i="7"/>
  <c r="CC185" i="7"/>
  <c r="CC117" i="7"/>
  <c r="CC118" i="7"/>
  <c r="CC116" i="7"/>
  <c r="CC119" i="7"/>
  <c r="CC121" i="7"/>
  <c r="CC122" i="7"/>
  <c r="CC125" i="7"/>
  <c r="CC124" i="7"/>
  <c r="CC126" i="7"/>
  <c r="CC130" i="7"/>
  <c r="CC123" i="7"/>
  <c r="CC127" i="7"/>
  <c r="CC128" i="7"/>
  <c r="CC131" i="7"/>
  <c r="CC133" i="7"/>
  <c r="CC137" i="7"/>
  <c r="CC135" i="7"/>
  <c r="CC139" i="7"/>
  <c r="CC147" i="7"/>
  <c r="CC132" i="7"/>
  <c r="CC145" i="7"/>
  <c r="CC142" i="7"/>
  <c r="CC140" i="7"/>
  <c r="CC148" i="7"/>
  <c r="CC136" i="7"/>
  <c r="CC146" i="7"/>
  <c r="CC143" i="7"/>
  <c r="DA54" i="6"/>
  <c r="CB189" i="7"/>
  <c r="CC113" i="7"/>
  <c r="DB9" i="6"/>
  <c r="DB10" i="6" s="1"/>
  <c r="DB43" i="6" s="1"/>
  <c r="DA52" i="6"/>
  <c r="CJ1" i="6"/>
  <c r="CJ8" i="6"/>
  <c r="CD9" i="7"/>
  <c r="CD10" i="7" s="1"/>
  <c r="CC8" i="7"/>
  <c r="CC1" i="7"/>
  <c r="CC150" i="7" l="1"/>
  <c r="CC18" i="7"/>
  <c r="CC187" i="7"/>
  <c r="CC17" i="7"/>
  <c r="CC37" i="7" s="1"/>
  <c r="CC16" i="7"/>
  <c r="CC28" i="7" s="1"/>
  <c r="CC25" i="7"/>
  <c r="CC23" i="7"/>
  <c r="CC21" i="7"/>
  <c r="CC31" i="7"/>
  <c r="CC41" i="7" s="1"/>
  <c r="CC200" i="7" s="1"/>
  <c r="CC204" i="7" s="1"/>
  <c r="CC19" i="7"/>
  <c r="CC24" i="7"/>
  <c r="CC20" i="7"/>
  <c r="CC22" i="7"/>
  <c r="CB15" i="7"/>
  <c r="CB41" i="7"/>
  <c r="CD13" i="7"/>
  <c r="CD21" i="7" s="1"/>
  <c r="CD153" i="7"/>
  <c r="CD154" i="7"/>
  <c r="CD155" i="7"/>
  <c r="CD156" i="7"/>
  <c r="CD159" i="7"/>
  <c r="CD158" i="7"/>
  <c r="CD161" i="7"/>
  <c r="CD163" i="7"/>
  <c r="CD162" i="7"/>
  <c r="CD160" i="7"/>
  <c r="CD164" i="7"/>
  <c r="CD168" i="7"/>
  <c r="CD165" i="7"/>
  <c r="CD169" i="7"/>
  <c r="CD167" i="7"/>
  <c r="CD173" i="7"/>
  <c r="CD170" i="7"/>
  <c r="CD172" i="7"/>
  <c r="CD174" i="7"/>
  <c r="CD176" i="7"/>
  <c r="CD177" i="7"/>
  <c r="CD180" i="7"/>
  <c r="CD182" i="7"/>
  <c r="CD179" i="7"/>
  <c r="CD185" i="7"/>
  <c r="CD183" i="7"/>
  <c r="CD184" i="7"/>
  <c r="CD117" i="7"/>
  <c r="CD118" i="7"/>
  <c r="CD116" i="7"/>
  <c r="CD119" i="7"/>
  <c r="CD122" i="7"/>
  <c r="CD121" i="7"/>
  <c r="CD124" i="7"/>
  <c r="CD126" i="7"/>
  <c r="CD123" i="7"/>
  <c r="CD128" i="7"/>
  <c r="CD127" i="7"/>
  <c r="CD125" i="7"/>
  <c r="CD136" i="7"/>
  <c r="CD131" i="7"/>
  <c r="CD133" i="7"/>
  <c r="CD132" i="7"/>
  <c r="CD130" i="7"/>
  <c r="CD135" i="7"/>
  <c r="CD139" i="7"/>
  <c r="CD140" i="7"/>
  <c r="CD137" i="7"/>
  <c r="CD143" i="7"/>
  <c r="CD142" i="7"/>
  <c r="CD146" i="7"/>
  <c r="CD147" i="7"/>
  <c r="CD145" i="7"/>
  <c r="CD148" i="7"/>
  <c r="DB54" i="6"/>
  <c r="CC189" i="7"/>
  <c r="CD113" i="7"/>
  <c r="DC9" i="6"/>
  <c r="DC10" i="6" s="1"/>
  <c r="DC43" i="6" s="1"/>
  <c r="DB52" i="6"/>
  <c r="CE9" i="7"/>
  <c r="CE10" i="7" s="1"/>
  <c r="CD1" i="7"/>
  <c r="CD8" i="7"/>
  <c r="CD150" i="7" l="1"/>
  <c r="CD187" i="7"/>
  <c r="CC15" i="7"/>
  <c r="CD24" i="7"/>
  <c r="CD18" i="7"/>
  <c r="CD16" i="7"/>
  <c r="CD28" i="7" s="1"/>
  <c r="CD25" i="7"/>
  <c r="CD31" i="7"/>
  <c r="CD22" i="7"/>
  <c r="CD19" i="7"/>
  <c r="CD17" i="7"/>
  <c r="CD37" i="7" s="1"/>
  <c r="CD20" i="7"/>
  <c r="CD34" i="7"/>
  <c r="CD23" i="7"/>
  <c r="CB200" i="7"/>
  <c r="CB204" i="7" s="1"/>
  <c r="CE13" i="7"/>
  <c r="CE34" i="7" s="1"/>
  <c r="CE153" i="7"/>
  <c r="CE154" i="7"/>
  <c r="CE155" i="7"/>
  <c r="CE156" i="7"/>
  <c r="CE158" i="7"/>
  <c r="CE159" i="7"/>
  <c r="CE162" i="7"/>
  <c r="CE163" i="7"/>
  <c r="CE161" i="7"/>
  <c r="CE160" i="7"/>
  <c r="CE164" i="7"/>
  <c r="CE168" i="7"/>
  <c r="CE165" i="7"/>
  <c r="CE169" i="7"/>
  <c r="CE173" i="7"/>
  <c r="CE170" i="7"/>
  <c r="CE172" i="7"/>
  <c r="CE174" i="7"/>
  <c r="CE176" i="7"/>
  <c r="CE167" i="7"/>
  <c r="CE177" i="7"/>
  <c r="CE180" i="7"/>
  <c r="CE182" i="7"/>
  <c r="CE185" i="7"/>
  <c r="CE183" i="7"/>
  <c r="CE179" i="7"/>
  <c r="CE184" i="7"/>
  <c r="CE117" i="7"/>
  <c r="CE116" i="7"/>
  <c r="CE118" i="7"/>
  <c r="CE119" i="7"/>
  <c r="CE121" i="7"/>
  <c r="CE122" i="7"/>
  <c r="CE125" i="7"/>
  <c r="CE123" i="7"/>
  <c r="CE126" i="7"/>
  <c r="CE130" i="7"/>
  <c r="CE124" i="7"/>
  <c r="CE127" i="7"/>
  <c r="CE128" i="7"/>
  <c r="CE131" i="7"/>
  <c r="CE132" i="7"/>
  <c r="CE136" i="7"/>
  <c r="CE133" i="7"/>
  <c r="CE140" i="7"/>
  <c r="CE139" i="7"/>
  <c r="CE135" i="7"/>
  <c r="CE137" i="7"/>
  <c r="CE143" i="7"/>
  <c r="CE147" i="7"/>
  <c r="CE145" i="7"/>
  <c r="CE142" i="7"/>
  <c r="CE148" i="7"/>
  <c r="CE146" i="7"/>
  <c r="DC54" i="6"/>
  <c r="CD189" i="7"/>
  <c r="CE113" i="7"/>
  <c r="DD9" i="6"/>
  <c r="DD10" i="6" s="1"/>
  <c r="DD43" i="6" s="1"/>
  <c r="DC52" i="6"/>
  <c r="CK1" i="6"/>
  <c r="CK8" i="6"/>
  <c r="CF9" i="7"/>
  <c r="CF10" i="7" s="1"/>
  <c r="CE8" i="7"/>
  <c r="CE1" i="7"/>
  <c r="CE150" i="7" l="1"/>
  <c r="CE187" i="7"/>
  <c r="CD15" i="7"/>
  <c r="CE17" i="7"/>
  <c r="CE37" i="7" s="1"/>
  <c r="CE21" i="7"/>
  <c r="CE16" i="7"/>
  <c r="CE28" i="7" s="1"/>
  <c r="CE20" i="7"/>
  <c r="CE24" i="7"/>
  <c r="CE23" i="7"/>
  <c r="CE25" i="7"/>
  <c r="CD41" i="7"/>
  <c r="CD200" i="7" s="1"/>
  <c r="CD204" i="7" s="1"/>
  <c r="CE22" i="7"/>
  <c r="CE19" i="7"/>
  <c r="CE18" i="7"/>
  <c r="CE31" i="7"/>
  <c r="CE41" i="7" s="1"/>
  <c r="CF13" i="7"/>
  <c r="CF18" i="7" s="1"/>
  <c r="CF153" i="7"/>
  <c r="CF154" i="7"/>
  <c r="CF155" i="7"/>
  <c r="CF156" i="7"/>
  <c r="CF158" i="7"/>
  <c r="CF160" i="7"/>
  <c r="CF159" i="7"/>
  <c r="CF162" i="7"/>
  <c r="CF163" i="7"/>
  <c r="CF161" i="7"/>
  <c r="CF167" i="7"/>
  <c r="CF164" i="7"/>
  <c r="CF165" i="7"/>
  <c r="CF172" i="7"/>
  <c r="CF169" i="7"/>
  <c r="CF173" i="7"/>
  <c r="CF168" i="7"/>
  <c r="CF170" i="7"/>
  <c r="CF177" i="7"/>
  <c r="CF174" i="7"/>
  <c r="CF176" i="7"/>
  <c r="CF179" i="7"/>
  <c r="CF180" i="7"/>
  <c r="CF182" i="7"/>
  <c r="CF185" i="7"/>
  <c r="CF183" i="7"/>
  <c r="CF184" i="7"/>
  <c r="CF116" i="7"/>
  <c r="CF117" i="7"/>
  <c r="CF121" i="7"/>
  <c r="CF119" i="7"/>
  <c r="CF124" i="7"/>
  <c r="CF122" i="7"/>
  <c r="CF123" i="7"/>
  <c r="CF126" i="7"/>
  <c r="CF128" i="7"/>
  <c r="CF118" i="7"/>
  <c r="CF127" i="7"/>
  <c r="CF130" i="7"/>
  <c r="CF132" i="7"/>
  <c r="CF125" i="7"/>
  <c r="CF131" i="7"/>
  <c r="CF136" i="7"/>
  <c r="CF135" i="7"/>
  <c r="CF139" i="7"/>
  <c r="CF137" i="7"/>
  <c r="CF140" i="7"/>
  <c r="CF146" i="7"/>
  <c r="CF143" i="7"/>
  <c r="CF133" i="7"/>
  <c r="CF142" i="7"/>
  <c r="CF147" i="7"/>
  <c r="CF148" i="7"/>
  <c r="CF145" i="7"/>
  <c r="DD54" i="6"/>
  <c r="CE189" i="7"/>
  <c r="CF113" i="7"/>
  <c r="DE9" i="6"/>
  <c r="DE10" i="6" s="1"/>
  <c r="DE43" i="6" s="1"/>
  <c r="DD52" i="6"/>
  <c r="CG9" i="7"/>
  <c r="CG10" i="7" s="1"/>
  <c r="CF1" i="7"/>
  <c r="CF8" i="7"/>
  <c r="CF150" i="7" l="1"/>
  <c r="CF187" i="7"/>
  <c r="CE15" i="7"/>
  <c r="CF16" i="7"/>
  <c r="CF28" i="7" s="1"/>
  <c r="CF25" i="7"/>
  <c r="CF20" i="7"/>
  <c r="CF23" i="7"/>
  <c r="CF17" i="7"/>
  <c r="CF37" i="7" s="1"/>
  <c r="CF24" i="7"/>
  <c r="CF19" i="7"/>
  <c r="CF21" i="7"/>
  <c r="CF22" i="7"/>
  <c r="CE200" i="7"/>
  <c r="CE204" i="7" s="1"/>
  <c r="CF31" i="7"/>
  <c r="CF34" i="7"/>
  <c r="CG13" i="7"/>
  <c r="CG24" i="7" s="1"/>
  <c r="CG153" i="7"/>
  <c r="CG155" i="7"/>
  <c r="CG154" i="7"/>
  <c r="CG156" i="7"/>
  <c r="CG158" i="7"/>
  <c r="CG160" i="7"/>
  <c r="CG159" i="7"/>
  <c r="CG162" i="7"/>
  <c r="CG163" i="7"/>
  <c r="CG161" i="7"/>
  <c r="CG167" i="7"/>
  <c r="CG164" i="7"/>
  <c r="CG168" i="7"/>
  <c r="CG165" i="7"/>
  <c r="CG172" i="7"/>
  <c r="CG169" i="7"/>
  <c r="CG173" i="7"/>
  <c r="CG177" i="7"/>
  <c r="CG174" i="7"/>
  <c r="CG170" i="7"/>
  <c r="CG176" i="7"/>
  <c r="CG179" i="7"/>
  <c r="CG183" i="7"/>
  <c r="CG180" i="7"/>
  <c r="CG182" i="7"/>
  <c r="CG184" i="7"/>
  <c r="CG185" i="7"/>
  <c r="CG116" i="7"/>
  <c r="CG119" i="7"/>
  <c r="CG117" i="7"/>
  <c r="CG121" i="7"/>
  <c r="CG118" i="7"/>
  <c r="CG122" i="7"/>
  <c r="CG126" i="7"/>
  <c r="CG123" i="7"/>
  <c r="CG125" i="7"/>
  <c r="CG127" i="7"/>
  <c r="CG124" i="7"/>
  <c r="CG130" i="7"/>
  <c r="CG132" i="7"/>
  <c r="CG128" i="7"/>
  <c r="CG135" i="7"/>
  <c r="CG131" i="7"/>
  <c r="CG136" i="7"/>
  <c r="CG133" i="7"/>
  <c r="CG137" i="7"/>
  <c r="CG140" i="7"/>
  <c r="CG139" i="7"/>
  <c r="CG142" i="7"/>
  <c r="CG146" i="7"/>
  <c r="CG145" i="7"/>
  <c r="CG143" i="7"/>
  <c r="CG147" i="7"/>
  <c r="CG148" i="7"/>
  <c r="DE54" i="6"/>
  <c r="CF189" i="7"/>
  <c r="CG113" i="7"/>
  <c r="DF9" i="6"/>
  <c r="DF10" i="6" s="1"/>
  <c r="DF43" i="6" s="1"/>
  <c r="DE52" i="6"/>
  <c r="CL1" i="6"/>
  <c r="CL8" i="6"/>
  <c r="CH9" i="7"/>
  <c r="CH10" i="7" s="1"/>
  <c r="CG8" i="7"/>
  <c r="CG1" i="7"/>
  <c r="CG187" i="7" l="1"/>
  <c r="CG150" i="7"/>
  <c r="CF15" i="7"/>
  <c r="CG17" i="7"/>
  <c r="CG37" i="7" s="1"/>
  <c r="CG25" i="7"/>
  <c r="CG22" i="7"/>
  <c r="CG23" i="7"/>
  <c r="CG21" i="7"/>
  <c r="CG20" i="7"/>
  <c r="CF41" i="7"/>
  <c r="CF200" i="7" s="1"/>
  <c r="CF204" i="7" s="1"/>
  <c r="CG18" i="7"/>
  <c r="CG19" i="7"/>
  <c r="CG16" i="7"/>
  <c r="CG28" i="7" s="1"/>
  <c r="CG31" i="7"/>
  <c r="CG34" i="7"/>
  <c r="CH13" i="7"/>
  <c r="CH31" i="7" s="1"/>
  <c r="CH153" i="7"/>
  <c r="CH155" i="7"/>
  <c r="CH154" i="7"/>
  <c r="CH156" i="7"/>
  <c r="CH159" i="7"/>
  <c r="CH158" i="7"/>
  <c r="CH160" i="7"/>
  <c r="CH161" i="7"/>
  <c r="CH162" i="7"/>
  <c r="CH163" i="7"/>
  <c r="CH167" i="7"/>
  <c r="CH164" i="7"/>
  <c r="CH168" i="7"/>
  <c r="CH165" i="7"/>
  <c r="CH172" i="7"/>
  <c r="CH169" i="7"/>
  <c r="CH173" i="7"/>
  <c r="CH177" i="7"/>
  <c r="CH174" i="7"/>
  <c r="CH182" i="7"/>
  <c r="CH170" i="7"/>
  <c r="CH179" i="7"/>
  <c r="CH176" i="7"/>
  <c r="CH180" i="7"/>
  <c r="CH184" i="7"/>
  <c r="CH185" i="7"/>
  <c r="CH183" i="7"/>
  <c r="CH116" i="7"/>
  <c r="CH119" i="7"/>
  <c r="CH117" i="7"/>
  <c r="CH118" i="7"/>
  <c r="CH121" i="7"/>
  <c r="CH122" i="7"/>
  <c r="CH123" i="7"/>
  <c r="CH126" i="7"/>
  <c r="CH124" i="7"/>
  <c r="CH125" i="7"/>
  <c r="CH128" i="7"/>
  <c r="CH130" i="7"/>
  <c r="CH127" i="7"/>
  <c r="CH132" i="7"/>
  <c r="CH135" i="7"/>
  <c r="CH139" i="7"/>
  <c r="CH133" i="7"/>
  <c r="CH131" i="7"/>
  <c r="CH136" i="7"/>
  <c r="CH140" i="7"/>
  <c r="CH142" i="7"/>
  <c r="CH137" i="7"/>
  <c r="CH146" i="7"/>
  <c r="CH143" i="7"/>
  <c r="CH145" i="7"/>
  <c r="CH147" i="7"/>
  <c r="CH148" i="7"/>
  <c r="DF54" i="6"/>
  <c r="CG189" i="7"/>
  <c r="CH113" i="7"/>
  <c r="DG9" i="6"/>
  <c r="DG10" i="6" s="1"/>
  <c r="DG43" i="6" s="1"/>
  <c r="DF52" i="6"/>
  <c r="CI9" i="7"/>
  <c r="CI10" i="7" s="1"/>
  <c r="CH8" i="7"/>
  <c r="CH1" i="7"/>
  <c r="CG15" i="7" l="1"/>
  <c r="CH150" i="7"/>
  <c r="CH187" i="7"/>
  <c r="CH24" i="7"/>
  <c r="CH16" i="7"/>
  <c r="CH28" i="7" s="1"/>
  <c r="CH19" i="7"/>
  <c r="CH22" i="7"/>
  <c r="CH17" i="7"/>
  <c r="CH37" i="7" s="1"/>
  <c r="CH34" i="7"/>
  <c r="CH23" i="7"/>
  <c r="CH20" i="7"/>
  <c r="CH25" i="7"/>
  <c r="CH21" i="7"/>
  <c r="CH18" i="7"/>
  <c r="CG41" i="7"/>
  <c r="CG200" i="7"/>
  <c r="CG204" i="7" s="1"/>
  <c r="CI13" i="7"/>
  <c r="CI19" i="7" s="1"/>
  <c r="CI154" i="7"/>
  <c r="CI153" i="7"/>
  <c r="CI155" i="7"/>
  <c r="CI158" i="7"/>
  <c r="CI156" i="7"/>
  <c r="CI159" i="7"/>
  <c r="CI160" i="7"/>
  <c r="CI161" i="7"/>
  <c r="CI162" i="7"/>
  <c r="CI163" i="7"/>
  <c r="CI165" i="7"/>
  <c r="CI167" i="7"/>
  <c r="CI164" i="7"/>
  <c r="CI168" i="7"/>
  <c r="CI170" i="7"/>
  <c r="CI172" i="7"/>
  <c r="CI169" i="7"/>
  <c r="CI176" i="7"/>
  <c r="CI177" i="7"/>
  <c r="CI173" i="7"/>
  <c r="CI174" i="7"/>
  <c r="CI182" i="7"/>
  <c r="CI179" i="7"/>
  <c r="CI183" i="7"/>
  <c r="CI180" i="7"/>
  <c r="CI184" i="7"/>
  <c r="CI185" i="7"/>
  <c r="CI116" i="7"/>
  <c r="CI118" i="7"/>
  <c r="CI119" i="7"/>
  <c r="CI117" i="7"/>
  <c r="CI121" i="7"/>
  <c r="CI122" i="7"/>
  <c r="CI123" i="7"/>
  <c r="CI125" i="7"/>
  <c r="CI124" i="7"/>
  <c r="CI127" i="7"/>
  <c r="CI130" i="7"/>
  <c r="CI131" i="7"/>
  <c r="CI126" i="7"/>
  <c r="CI128" i="7"/>
  <c r="CI132" i="7"/>
  <c r="CI135" i="7"/>
  <c r="CI137" i="7"/>
  <c r="CI136" i="7"/>
  <c r="CI139" i="7"/>
  <c r="CI140" i="7"/>
  <c r="CI145" i="7"/>
  <c r="CI142" i="7"/>
  <c r="CI133" i="7"/>
  <c r="CI143" i="7"/>
  <c r="CI147" i="7"/>
  <c r="CI148" i="7"/>
  <c r="CI146" i="7"/>
  <c r="DG54" i="6"/>
  <c r="CH189" i="7"/>
  <c r="CI113" i="7"/>
  <c r="DH9" i="6"/>
  <c r="DH10" i="6" s="1"/>
  <c r="DH43" i="6" s="1"/>
  <c r="DG52" i="6"/>
  <c r="CM1" i="6"/>
  <c r="CM8" i="6"/>
  <c r="CJ9" i="7"/>
  <c r="CJ10" i="7" s="1"/>
  <c r="CI8" i="7"/>
  <c r="CI1" i="7"/>
  <c r="CI187" i="7" l="1"/>
  <c r="CH41" i="7"/>
  <c r="CH200" i="7" s="1"/>
  <c r="CH204" i="7" s="1"/>
  <c r="CI150" i="7"/>
  <c r="CH15" i="7"/>
  <c r="CI18" i="7"/>
  <c r="CI24" i="7"/>
  <c r="CI16" i="7"/>
  <c r="CI28" i="7" s="1"/>
  <c r="CI22" i="7"/>
  <c r="CI31" i="7"/>
  <c r="CI25" i="7"/>
  <c r="CI20" i="7"/>
  <c r="CI34" i="7"/>
  <c r="CI23" i="7"/>
  <c r="CI21" i="7"/>
  <c r="CI17" i="7"/>
  <c r="CI37" i="7" s="1"/>
  <c r="CJ13" i="7"/>
  <c r="CJ19" i="7" s="1"/>
  <c r="CJ153" i="7"/>
  <c r="CJ155" i="7"/>
  <c r="CJ154" i="7"/>
  <c r="CJ158" i="7"/>
  <c r="CJ156" i="7"/>
  <c r="CJ159" i="7"/>
  <c r="CJ160" i="7"/>
  <c r="CJ162" i="7"/>
  <c r="CJ163" i="7"/>
  <c r="CJ165" i="7"/>
  <c r="CJ167" i="7"/>
  <c r="CJ161" i="7"/>
  <c r="CJ164" i="7"/>
  <c r="CJ170" i="7"/>
  <c r="CJ172" i="7"/>
  <c r="CJ168" i="7"/>
  <c r="CJ176" i="7"/>
  <c r="CJ169" i="7"/>
  <c r="CJ177" i="7"/>
  <c r="CJ173" i="7"/>
  <c r="CJ174" i="7"/>
  <c r="CJ182" i="7"/>
  <c r="CJ179" i="7"/>
  <c r="CJ180" i="7"/>
  <c r="CJ184" i="7"/>
  <c r="CJ183" i="7"/>
  <c r="CJ185" i="7"/>
  <c r="CJ116" i="7"/>
  <c r="CJ118" i="7"/>
  <c r="CJ119" i="7"/>
  <c r="CJ121" i="7"/>
  <c r="CJ123" i="7"/>
  <c r="CJ117" i="7"/>
  <c r="CJ126" i="7"/>
  <c r="CJ124" i="7"/>
  <c r="CJ127" i="7"/>
  <c r="CJ125" i="7"/>
  <c r="CJ122" i="7"/>
  <c r="CJ131" i="7"/>
  <c r="CJ130" i="7"/>
  <c r="CJ132" i="7"/>
  <c r="CJ133" i="7"/>
  <c r="CJ128" i="7"/>
  <c r="CJ135" i="7"/>
  <c r="CJ137" i="7"/>
  <c r="CJ136" i="7"/>
  <c r="CJ145" i="7"/>
  <c r="CJ146" i="7"/>
  <c r="CJ143" i="7"/>
  <c r="CJ139" i="7"/>
  <c r="CJ148" i="7"/>
  <c r="CJ147" i="7"/>
  <c r="CJ142" i="7"/>
  <c r="CJ140" i="7"/>
  <c r="DH54" i="6"/>
  <c r="CI189" i="7"/>
  <c r="CJ113" i="7"/>
  <c r="DI9" i="6"/>
  <c r="DI10" i="6" s="1"/>
  <c r="DI43" i="6" s="1"/>
  <c r="DH52" i="6"/>
  <c r="CK9" i="7"/>
  <c r="CK10" i="7" s="1"/>
  <c r="CJ8" i="7"/>
  <c r="CJ1" i="7"/>
  <c r="CJ150" i="7" l="1"/>
  <c r="CJ187" i="7"/>
  <c r="CI15" i="7"/>
  <c r="CJ25" i="7"/>
  <c r="CJ31" i="7"/>
  <c r="CJ23" i="7"/>
  <c r="CJ16" i="7"/>
  <c r="CJ28" i="7" s="1"/>
  <c r="CJ22" i="7"/>
  <c r="CJ21" i="7"/>
  <c r="CJ24" i="7"/>
  <c r="CJ17" i="7"/>
  <c r="CJ37" i="7" s="1"/>
  <c r="CJ20" i="7"/>
  <c r="CJ18" i="7"/>
  <c r="CJ34" i="7"/>
  <c r="CI41" i="7"/>
  <c r="CK13" i="7"/>
  <c r="CK18" i="7" s="1"/>
  <c r="CK153" i="7"/>
  <c r="CK155" i="7"/>
  <c r="CK156" i="7"/>
  <c r="CK158" i="7"/>
  <c r="CK154" i="7"/>
  <c r="CK159" i="7"/>
  <c r="CK160" i="7"/>
  <c r="CK161" i="7"/>
  <c r="CK163" i="7"/>
  <c r="CK162" i="7"/>
  <c r="CK168" i="7"/>
  <c r="CK165" i="7"/>
  <c r="CK167" i="7"/>
  <c r="CK173" i="7"/>
  <c r="CK170" i="7"/>
  <c r="CK164" i="7"/>
  <c r="CK172" i="7"/>
  <c r="CK176" i="7"/>
  <c r="CK169" i="7"/>
  <c r="CK177" i="7"/>
  <c r="CK180" i="7"/>
  <c r="CK182" i="7"/>
  <c r="CK179" i="7"/>
  <c r="CK183" i="7"/>
  <c r="CK184" i="7"/>
  <c r="CK174" i="7"/>
  <c r="CK185" i="7"/>
  <c r="CK117" i="7"/>
  <c r="CK116" i="7"/>
  <c r="CK118" i="7"/>
  <c r="CK121" i="7"/>
  <c r="CK122" i="7"/>
  <c r="CK119" i="7"/>
  <c r="CK125" i="7"/>
  <c r="CK123" i="7"/>
  <c r="CK124" i="7"/>
  <c r="CK130" i="7"/>
  <c r="CK127" i="7"/>
  <c r="CK128" i="7"/>
  <c r="CK126" i="7"/>
  <c r="CK131" i="7"/>
  <c r="CK133" i="7"/>
  <c r="CK132" i="7"/>
  <c r="CK136" i="7"/>
  <c r="CK137" i="7"/>
  <c r="CK139" i="7"/>
  <c r="CK140" i="7"/>
  <c r="CK147" i="7"/>
  <c r="CK135" i="7"/>
  <c r="CK145" i="7"/>
  <c r="CK142" i="7"/>
  <c r="CK148" i="7"/>
  <c r="CK146" i="7"/>
  <c r="CK143" i="7"/>
  <c r="DI54" i="6"/>
  <c r="CJ189" i="7"/>
  <c r="CK113" i="7"/>
  <c r="DJ9" i="6"/>
  <c r="DJ10" i="6" s="1"/>
  <c r="DJ43" i="6" s="1"/>
  <c r="DI52" i="6"/>
  <c r="CN1" i="6"/>
  <c r="CN8" i="6"/>
  <c r="CL9" i="7"/>
  <c r="CL10" i="7" s="1"/>
  <c r="CK1" i="7"/>
  <c r="CK8" i="7"/>
  <c r="CJ15" i="7" l="1"/>
  <c r="CK187" i="7"/>
  <c r="CJ41" i="7"/>
  <c r="CK150" i="7"/>
  <c r="CJ200" i="7"/>
  <c r="CJ204" i="7" s="1"/>
  <c r="CK19" i="7"/>
  <c r="CK25" i="7"/>
  <c r="CK22" i="7"/>
  <c r="CK21" i="7"/>
  <c r="CK31" i="7"/>
  <c r="CI200" i="7"/>
  <c r="CI204" i="7" s="1"/>
  <c r="CK24" i="7"/>
  <c r="CK23" i="7"/>
  <c r="CK20" i="7"/>
  <c r="CK34" i="7"/>
  <c r="CK17" i="7"/>
  <c r="CK37" i="7" s="1"/>
  <c r="CK16" i="7"/>
  <c r="CK28" i="7" s="1"/>
  <c r="CL13" i="7"/>
  <c r="CL31" i="7" s="1"/>
  <c r="CL153" i="7"/>
  <c r="CL154" i="7"/>
  <c r="CL155" i="7"/>
  <c r="CL156" i="7"/>
  <c r="CL158" i="7"/>
  <c r="CL159" i="7"/>
  <c r="CL160" i="7"/>
  <c r="CL161" i="7"/>
  <c r="CL163" i="7"/>
  <c r="CL162" i="7"/>
  <c r="CL164" i="7"/>
  <c r="CL168" i="7"/>
  <c r="CL165" i="7"/>
  <c r="CL167" i="7"/>
  <c r="CL169" i="7"/>
  <c r="CL173" i="7"/>
  <c r="CL170" i="7"/>
  <c r="CL174" i="7"/>
  <c r="CL172" i="7"/>
  <c r="CL176" i="7"/>
  <c r="CL177" i="7"/>
  <c r="CL180" i="7"/>
  <c r="CL182" i="7"/>
  <c r="CL179" i="7"/>
  <c r="CL185" i="7"/>
  <c r="CL184" i="7"/>
  <c r="CL183" i="7"/>
  <c r="CL117" i="7"/>
  <c r="CL118" i="7"/>
  <c r="CL119" i="7"/>
  <c r="CL116" i="7"/>
  <c r="CL122" i="7"/>
  <c r="CL121" i="7"/>
  <c r="CL124" i="7"/>
  <c r="CL126" i="7"/>
  <c r="CL128" i="7"/>
  <c r="CL125" i="7"/>
  <c r="CL127" i="7"/>
  <c r="CL123" i="7"/>
  <c r="CL136" i="7"/>
  <c r="CL133" i="7"/>
  <c r="CL132" i="7"/>
  <c r="CL135" i="7"/>
  <c r="CL130" i="7"/>
  <c r="CL131" i="7"/>
  <c r="CL139" i="7"/>
  <c r="CL140" i="7"/>
  <c r="CL137" i="7"/>
  <c r="CL143" i="7"/>
  <c r="CL142" i="7"/>
  <c r="CL146" i="7"/>
  <c r="CL145" i="7"/>
  <c r="CL148" i="7"/>
  <c r="CL147" i="7"/>
  <c r="DJ54" i="6"/>
  <c r="CK189" i="7"/>
  <c r="CL113" i="7"/>
  <c r="DK9" i="6"/>
  <c r="DK10" i="6" s="1"/>
  <c r="DK43" i="6" s="1"/>
  <c r="DJ52" i="6"/>
  <c r="CM9" i="7"/>
  <c r="CM10" i="7" s="1"/>
  <c r="CL1" i="7"/>
  <c r="CL8" i="7"/>
  <c r="CL150" i="7" l="1"/>
  <c r="CL187" i="7"/>
  <c r="CK15" i="7"/>
  <c r="CL18" i="7"/>
  <c r="CL17" i="7"/>
  <c r="CL37" i="7" s="1"/>
  <c r="CL22" i="7"/>
  <c r="CL16" i="7"/>
  <c r="CL28" i="7" s="1"/>
  <c r="CL25" i="7"/>
  <c r="CL21" i="7"/>
  <c r="CL24" i="7"/>
  <c r="CL19" i="7"/>
  <c r="CL20" i="7"/>
  <c r="CL23" i="7"/>
  <c r="CL34" i="7"/>
  <c r="CK41" i="7"/>
  <c r="CM13" i="7"/>
  <c r="CM34" i="7" s="1"/>
  <c r="CM153" i="7"/>
  <c r="CM154" i="7"/>
  <c r="CM155" i="7"/>
  <c r="CM156" i="7"/>
  <c r="CM158" i="7"/>
  <c r="CM159" i="7"/>
  <c r="CM162" i="7"/>
  <c r="CM160" i="7"/>
  <c r="CM161" i="7"/>
  <c r="CM163" i="7"/>
  <c r="CM164" i="7"/>
  <c r="CM168" i="7"/>
  <c r="CM165" i="7"/>
  <c r="CM169" i="7"/>
  <c r="CM170" i="7"/>
  <c r="CM174" i="7"/>
  <c r="CM172" i="7"/>
  <c r="CM176" i="7"/>
  <c r="CM173" i="7"/>
  <c r="CM167" i="7"/>
  <c r="CM177" i="7"/>
  <c r="CM180" i="7"/>
  <c r="CM182" i="7"/>
  <c r="CM183" i="7"/>
  <c r="CM185" i="7"/>
  <c r="CM179" i="7"/>
  <c r="CM184" i="7"/>
  <c r="CM117" i="7"/>
  <c r="CM116" i="7"/>
  <c r="CM118" i="7"/>
  <c r="CM119" i="7"/>
  <c r="CM122" i="7"/>
  <c r="CM125" i="7"/>
  <c r="CM126" i="7"/>
  <c r="CM121" i="7"/>
  <c r="CM124" i="7"/>
  <c r="CM130" i="7"/>
  <c r="CM123" i="7"/>
  <c r="CM127" i="7"/>
  <c r="CM131" i="7"/>
  <c r="CM136" i="7"/>
  <c r="CM133" i="7"/>
  <c r="CM128" i="7"/>
  <c r="CM135" i="7"/>
  <c r="CM140" i="7"/>
  <c r="CM137" i="7"/>
  <c r="CM139" i="7"/>
  <c r="CM143" i="7"/>
  <c r="CM132" i="7"/>
  <c r="CM145" i="7"/>
  <c r="CM142" i="7"/>
  <c r="CM146" i="7"/>
  <c r="CM147" i="7"/>
  <c r="CM148" i="7"/>
  <c r="DK54" i="6"/>
  <c r="CL189" i="7"/>
  <c r="CM113" i="7"/>
  <c r="DL9" i="6"/>
  <c r="DL10" i="6" s="1"/>
  <c r="DL43" i="6" s="1"/>
  <c r="DK52" i="6"/>
  <c r="CO1" i="6"/>
  <c r="CO8" i="6"/>
  <c r="CN9" i="7"/>
  <c r="CN10" i="7" s="1"/>
  <c r="CM1" i="7"/>
  <c r="CM8" i="7"/>
  <c r="CM187" i="7" l="1"/>
  <c r="CM150" i="7"/>
  <c r="CL15" i="7"/>
  <c r="CM18" i="7"/>
  <c r="CM17" i="7"/>
  <c r="CM37" i="7" s="1"/>
  <c r="CM16" i="7"/>
  <c r="CM28" i="7" s="1"/>
  <c r="CM24" i="7"/>
  <c r="CL41" i="7"/>
  <c r="CL200" i="7" s="1"/>
  <c r="CL204" i="7" s="1"/>
  <c r="CM21" i="7"/>
  <c r="CM25" i="7"/>
  <c r="CM19" i="7"/>
  <c r="CM22" i="7"/>
  <c r="CM20" i="7"/>
  <c r="CM23" i="7"/>
  <c r="CM31" i="7"/>
  <c r="CM41" i="7" s="1"/>
  <c r="CK200" i="7"/>
  <c r="CK204" i="7" s="1"/>
  <c r="CN13" i="7"/>
  <c r="CN25" i="7" s="1"/>
  <c r="CN153" i="7"/>
  <c r="CN154" i="7"/>
  <c r="CN155" i="7"/>
  <c r="CN156" i="7"/>
  <c r="CN158" i="7"/>
  <c r="CN160" i="7"/>
  <c r="CN159" i="7"/>
  <c r="CN162" i="7"/>
  <c r="CN161" i="7"/>
  <c r="CN163" i="7"/>
  <c r="CN167" i="7"/>
  <c r="CN164" i="7"/>
  <c r="CN165" i="7"/>
  <c r="CN172" i="7"/>
  <c r="CN169" i="7"/>
  <c r="CN173" i="7"/>
  <c r="CN170" i="7"/>
  <c r="CN177" i="7"/>
  <c r="CN168" i="7"/>
  <c r="CN174" i="7"/>
  <c r="CN176" i="7"/>
  <c r="CN179" i="7"/>
  <c r="CN180" i="7"/>
  <c r="CN182" i="7"/>
  <c r="CN183" i="7"/>
  <c r="CN185" i="7"/>
  <c r="CN184" i="7"/>
  <c r="CN116" i="7"/>
  <c r="CN117" i="7"/>
  <c r="CN118" i="7"/>
  <c r="CN121" i="7"/>
  <c r="CN119" i="7"/>
  <c r="CN124" i="7"/>
  <c r="CN123" i="7"/>
  <c r="CN126" i="7"/>
  <c r="CN125" i="7"/>
  <c r="CN128" i="7"/>
  <c r="CN122" i="7"/>
  <c r="CN127" i="7"/>
  <c r="CN132" i="7"/>
  <c r="CN130" i="7"/>
  <c r="CN136" i="7"/>
  <c r="CN139" i="7"/>
  <c r="CN133" i="7"/>
  <c r="CN137" i="7"/>
  <c r="CN135" i="7"/>
  <c r="CN140" i="7"/>
  <c r="CN131" i="7"/>
  <c r="CN146" i="7"/>
  <c r="CN143" i="7"/>
  <c r="CN145" i="7"/>
  <c r="CN147" i="7"/>
  <c r="CN148" i="7"/>
  <c r="CN142" i="7"/>
  <c r="DL54" i="6"/>
  <c r="CM189" i="7"/>
  <c r="CN113" i="7"/>
  <c r="DM9" i="6"/>
  <c r="DM10" i="6" s="1"/>
  <c r="DM43" i="6" s="1"/>
  <c r="DL52" i="6"/>
  <c r="CN18" i="7"/>
  <c r="CN20" i="7"/>
  <c r="CO9" i="7"/>
  <c r="CO10" i="7" s="1"/>
  <c r="CN8" i="7"/>
  <c r="CN1" i="7"/>
  <c r="CN17" i="7" l="1"/>
  <c r="CN37" i="7" s="1"/>
  <c r="CN150" i="7"/>
  <c r="CN21" i="7"/>
  <c r="CN187" i="7"/>
  <c r="CM15" i="7"/>
  <c r="CN19" i="7"/>
  <c r="CN24" i="7"/>
  <c r="CN31" i="7"/>
  <c r="CN23" i="7"/>
  <c r="CN16" i="7"/>
  <c r="CN28" i="7" s="1"/>
  <c r="CN22" i="7"/>
  <c r="CM200" i="7"/>
  <c r="CM204" i="7" s="1"/>
  <c r="CN34" i="7"/>
  <c r="CO13" i="7"/>
  <c r="CO34" i="7" s="1"/>
  <c r="CO153" i="7"/>
  <c r="CO154" i="7"/>
  <c r="CO155" i="7"/>
  <c r="CO156" i="7"/>
  <c r="CO160" i="7"/>
  <c r="CO158" i="7"/>
  <c r="CO161" i="7"/>
  <c r="CO163" i="7"/>
  <c r="CO159" i="7"/>
  <c r="CO162" i="7"/>
  <c r="CO167" i="7"/>
  <c r="CO164" i="7"/>
  <c r="CO168" i="7"/>
  <c r="CO165" i="7"/>
  <c r="CO172" i="7"/>
  <c r="CO169" i="7"/>
  <c r="CO173" i="7"/>
  <c r="CO170" i="7"/>
  <c r="CO177" i="7"/>
  <c r="CO174" i="7"/>
  <c r="CO176" i="7"/>
  <c r="CO179" i="7"/>
  <c r="CO183" i="7"/>
  <c r="CO180" i="7"/>
  <c r="CO184" i="7"/>
  <c r="CO182" i="7"/>
  <c r="CO185" i="7"/>
  <c r="CO116" i="7"/>
  <c r="CO119" i="7"/>
  <c r="CO118" i="7"/>
  <c r="CO117" i="7"/>
  <c r="CO121" i="7"/>
  <c r="CO122" i="7"/>
  <c r="CO123" i="7"/>
  <c r="CO125" i="7"/>
  <c r="CO126" i="7"/>
  <c r="CO127" i="7"/>
  <c r="CO128" i="7"/>
  <c r="CO132" i="7"/>
  <c r="CO124" i="7"/>
  <c r="CO135" i="7"/>
  <c r="CO136" i="7"/>
  <c r="CO131" i="7"/>
  <c r="CO133" i="7"/>
  <c r="CO137" i="7"/>
  <c r="CO139" i="7"/>
  <c r="CO130" i="7"/>
  <c r="CO140" i="7"/>
  <c r="CO142" i="7"/>
  <c r="CO146" i="7"/>
  <c r="CO145" i="7"/>
  <c r="CO143" i="7"/>
  <c r="CO147" i="7"/>
  <c r="CO148" i="7"/>
  <c r="DM54" i="6"/>
  <c r="CN189" i="7"/>
  <c r="CO113" i="7"/>
  <c r="DN9" i="6"/>
  <c r="DN10" i="6" s="1"/>
  <c r="DN43" i="6" s="1"/>
  <c r="DM52" i="6"/>
  <c r="CP1" i="6"/>
  <c r="CP8" i="6"/>
  <c r="CP9" i="7"/>
  <c r="CP10" i="7" s="1"/>
  <c r="CO1" i="7"/>
  <c r="CO8" i="7"/>
  <c r="CN15" i="7" l="1"/>
  <c r="CO150" i="7"/>
  <c r="CN41" i="7"/>
  <c r="CO187" i="7"/>
  <c r="CO17" i="7"/>
  <c r="CO37" i="7" s="1"/>
  <c r="CO24" i="7"/>
  <c r="CO23" i="7"/>
  <c r="CO21" i="7"/>
  <c r="CO18" i="7"/>
  <c r="CO20" i="7"/>
  <c r="CO22" i="7"/>
  <c r="CO19" i="7"/>
  <c r="CO25" i="7"/>
  <c r="CO16" i="7"/>
  <c r="CO28" i="7" s="1"/>
  <c r="CN200" i="7"/>
  <c r="CN204" i="7" s="1"/>
  <c r="CO31" i="7"/>
  <c r="CP13" i="7"/>
  <c r="CP34" i="7" s="1"/>
  <c r="CP153" i="7"/>
  <c r="CP154" i="7"/>
  <c r="CP155" i="7"/>
  <c r="CP156" i="7"/>
  <c r="CP159" i="7"/>
  <c r="CP160" i="7"/>
  <c r="CP158" i="7"/>
  <c r="CP161" i="7"/>
  <c r="CP162" i="7"/>
  <c r="CP163" i="7"/>
  <c r="CP167" i="7"/>
  <c r="CP164" i="7"/>
  <c r="CP168" i="7"/>
  <c r="CP165" i="7"/>
  <c r="CP172" i="7"/>
  <c r="CP169" i="7"/>
  <c r="CP173" i="7"/>
  <c r="CP170" i="7"/>
  <c r="CP177" i="7"/>
  <c r="CP174" i="7"/>
  <c r="CP182" i="7"/>
  <c r="CP179" i="7"/>
  <c r="CP176" i="7"/>
  <c r="CP180" i="7"/>
  <c r="CP184" i="7"/>
  <c r="CP183" i="7"/>
  <c r="CP185" i="7"/>
  <c r="CP116" i="7"/>
  <c r="CP117" i="7"/>
  <c r="CP119" i="7"/>
  <c r="CP118" i="7"/>
  <c r="CP121" i="7"/>
  <c r="CP122" i="7"/>
  <c r="CP126" i="7"/>
  <c r="CP124" i="7"/>
  <c r="CP125" i="7"/>
  <c r="CP128" i="7"/>
  <c r="CP130" i="7"/>
  <c r="CP123" i="7"/>
  <c r="CP132" i="7"/>
  <c r="CP127" i="7"/>
  <c r="CP131" i="7"/>
  <c r="CP135" i="7"/>
  <c r="CP139" i="7"/>
  <c r="CP133" i="7"/>
  <c r="CP136" i="7"/>
  <c r="CP137" i="7"/>
  <c r="CP140" i="7"/>
  <c r="CP142" i="7"/>
  <c r="CP146" i="7"/>
  <c r="CP143" i="7"/>
  <c r="CP145" i="7"/>
  <c r="CP147" i="7"/>
  <c r="CP148" i="7"/>
  <c r="DN54" i="6"/>
  <c r="CO189" i="7"/>
  <c r="CP113" i="7"/>
  <c r="DO9" i="6"/>
  <c r="DO10" i="6" s="1"/>
  <c r="DO43" i="6" s="1"/>
  <c r="DN52" i="6"/>
  <c r="CQ9" i="7"/>
  <c r="CQ10" i="7" s="1"/>
  <c r="CP1" i="7"/>
  <c r="CP8" i="7"/>
  <c r="CP150" i="7" l="1"/>
  <c r="CP187" i="7"/>
  <c r="CO15" i="7"/>
  <c r="CP17" i="7"/>
  <c r="CP37" i="7" s="1"/>
  <c r="CP24" i="7"/>
  <c r="CP19" i="7"/>
  <c r="CP16" i="7"/>
  <c r="CP28" i="7" s="1"/>
  <c r="CP18" i="7"/>
  <c r="CP20" i="7"/>
  <c r="CO41" i="7"/>
  <c r="CO200" i="7" s="1"/>
  <c r="CO204" i="7" s="1"/>
  <c r="CP25" i="7"/>
  <c r="CP23" i="7"/>
  <c r="CP22" i="7"/>
  <c r="CP21" i="7"/>
  <c r="CP31" i="7"/>
  <c r="CQ13" i="7"/>
  <c r="CQ34" i="7" s="1"/>
  <c r="CQ154" i="7"/>
  <c r="CQ153" i="7"/>
  <c r="CQ155" i="7"/>
  <c r="CQ158" i="7"/>
  <c r="CQ156" i="7"/>
  <c r="CQ159" i="7"/>
  <c r="CQ161" i="7"/>
  <c r="CQ160" i="7"/>
  <c r="CQ162" i="7"/>
  <c r="CQ163" i="7"/>
  <c r="CQ165" i="7"/>
  <c r="CQ167" i="7"/>
  <c r="CQ164" i="7"/>
  <c r="CQ168" i="7"/>
  <c r="CQ170" i="7"/>
  <c r="CQ172" i="7"/>
  <c r="CQ169" i="7"/>
  <c r="CQ176" i="7"/>
  <c r="CQ177" i="7"/>
  <c r="CQ174" i="7"/>
  <c r="CQ182" i="7"/>
  <c r="CQ179" i="7"/>
  <c r="CQ173" i="7"/>
  <c r="CQ183" i="7"/>
  <c r="CQ180" i="7"/>
  <c r="CQ184" i="7"/>
  <c r="CQ185" i="7"/>
  <c r="CQ116" i="7"/>
  <c r="CQ117" i="7"/>
  <c r="CQ118" i="7"/>
  <c r="CQ121" i="7"/>
  <c r="CQ119" i="7"/>
  <c r="CQ122" i="7"/>
  <c r="CQ123" i="7"/>
  <c r="CQ125" i="7"/>
  <c r="CQ127" i="7"/>
  <c r="CQ130" i="7"/>
  <c r="CQ128" i="7"/>
  <c r="CQ131" i="7"/>
  <c r="CQ124" i="7"/>
  <c r="CQ126" i="7"/>
  <c r="CQ135" i="7"/>
  <c r="CQ133" i="7"/>
  <c r="CQ137" i="7"/>
  <c r="CQ132" i="7"/>
  <c r="CQ136" i="7"/>
  <c r="CQ139" i="7"/>
  <c r="CQ140" i="7"/>
  <c r="CQ145" i="7"/>
  <c r="CQ142" i="7"/>
  <c r="CQ143" i="7"/>
  <c r="CQ146" i="7"/>
  <c r="CQ147" i="7"/>
  <c r="CQ148" i="7"/>
  <c r="DO54" i="6"/>
  <c r="CP189" i="7"/>
  <c r="CQ113" i="7"/>
  <c r="DP9" i="6"/>
  <c r="DP10" i="6" s="1"/>
  <c r="DP43" i="6" s="1"/>
  <c r="DO52" i="6"/>
  <c r="CQ1" i="6"/>
  <c r="CQ8" i="6"/>
  <c r="CR9" i="7"/>
  <c r="CR10" i="7" s="1"/>
  <c r="CQ8" i="7"/>
  <c r="CQ1" i="7"/>
  <c r="CQ187" i="7" l="1"/>
  <c r="CP41" i="7"/>
  <c r="CQ150" i="7"/>
  <c r="CP15" i="7"/>
  <c r="CQ21" i="7"/>
  <c r="CQ16" i="7"/>
  <c r="CQ28" i="7" s="1"/>
  <c r="CQ17" i="7"/>
  <c r="CQ37" i="7" s="1"/>
  <c r="CQ24" i="7"/>
  <c r="CQ20" i="7"/>
  <c r="CQ23" i="7"/>
  <c r="CQ19" i="7"/>
  <c r="CQ25" i="7"/>
  <c r="CQ22" i="7"/>
  <c r="CQ18" i="7"/>
  <c r="CP200" i="7"/>
  <c r="CP204" i="7" s="1"/>
  <c r="CQ31" i="7"/>
  <c r="CR13" i="7"/>
  <c r="CR34" i="7" s="1"/>
  <c r="CR153" i="7"/>
  <c r="CR154" i="7"/>
  <c r="CR155" i="7"/>
  <c r="CR158" i="7"/>
  <c r="CR156" i="7"/>
  <c r="CR159" i="7"/>
  <c r="CR160" i="7"/>
  <c r="CR162" i="7"/>
  <c r="CR161" i="7"/>
  <c r="CR163" i="7"/>
  <c r="CR165" i="7"/>
  <c r="CR167" i="7"/>
  <c r="CR164" i="7"/>
  <c r="CR168" i="7"/>
  <c r="CR170" i="7"/>
  <c r="CR172" i="7"/>
  <c r="CR173" i="7"/>
  <c r="CR176" i="7"/>
  <c r="CR177" i="7"/>
  <c r="CR169" i="7"/>
  <c r="CR174" i="7"/>
  <c r="CR182" i="7"/>
  <c r="CR179" i="7"/>
  <c r="CR183" i="7"/>
  <c r="CR184" i="7"/>
  <c r="CR180" i="7"/>
  <c r="CR185" i="7"/>
  <c r="CR116" i="7"/>
  <c r="CR117" i="7"/>
  <c r="CR118" i="7"/>
  <c r="CR123" i="7"/>
  <c r="CR119" i="7"/>
  <c r="CR126" i="7"/>
  <c r="CR122" i="7"/>
  <c r="CR121" i="7"/>
  <c r="CR127" i="7"/>
  <c r="CR125" i="7"/>
  <c r="CR124" i="7"/>
  <c r="CR128" i="7"/>
  <c r="CR131" i="7"/>
  <c r="CR132" i="7"/>
  <c r="CR133" i="7"/>
  <c r="CR135" i="7"/>
  <c r="CR130" i="7"/>
  <c r="CR136" i="7"/>
  <c r="CR139" i="7"/>
  <c r="CR137" i="7"/>
  <c r="CR140" i="7"/>
  <c r="CR145" i="7"/>
  <c r="CR146" i="7"/>
  <c r="CR143" i="7"/>
  <c r="CR148" i="7"/>
  <c r="CR142" i="7"/>
  <c r="CR147" i="7"/>
  <c r="DP54" i="6"/>
  <c r="CQ189" i="7"/>
  <c r="CR113" i="7"/>
  <c r="DQ9" i="6"/>
  <c r="DQ10" i="6" s="1"/>
  <c r="DQ43" i="6" s="1"/>
  <c r="DP52" i="6"/>
  <c r="CS9" i="7"/>
  <c r="CS10" i="7" s="1"/>
  <c r="CR8" i="7"/>
  <c r="CR1" i="7"/>
  <c r="CQ41" i="7" l="1"/>
  <c r="CQ200" i="7" s="1"/>
  <c r="CQ204" i="7" s="1"/>
  <c r="CR150" i="7"/>
  <c r="CQ15" i="7"/>
  <c r="CR187" i="7"/>
  <c r="CR18" i="7"/>
  <c r="CR22" i="7"/>
  <c r="CR21" i="7"/>
  <c r="CR19" i="7"/>
  <c r="CR25" i="7"/>
  <c r="CR23" i="7"/>
  <c r="CR17" i="7"/>
  <c r="CR37" i="7" s="1"/>
  <c r="CR16" i="7"/>
  <c r="CR28" i="7" s="1"/>
  <c r="CR24" i="7"/>
  <c r="CR20" i="7"/>
  <c r="CR31" i="7"/>
  <c r="CS13" i="7"/>
  <c r="CS34" i="7" s="1"/>
  <c r="CS154" i="7"/>
  <c r="CS155" i="7"/>
  <c r="CS153" i="7"/>
  <c r="CS156" i="7"/>
  <c r="CS158" i="7"/>
  <c r="CS159" i="7"/>
  <c r="CS160" i="7"/>
  <c r="CS161" i="7"/>
  <c r="CS163" i="7"/>
  <c r="CS162" i="7"/>
  <c r="CS165" i="7"/>
  <c r="CS167" i="7"/>
  <c r="CS173" i="7"/>
  <c r="CS168" i="7"/>
  <c r="CS170" i="7"/>
  <c r="CS164" i="7"/>
  <c r="CS172" i="7"/>
  <c r="CS176" i="7"/>
  <c r="CS177" i="7"/>
  <c r="CS169" i="7"/>
  <c r="CS174" i="7"/>
  <c r="CS180" i="7"/>
  <c r="CS182" i="7"/>
  <c r="CS179" i="7"/>
  <c r="CS183" i="7"/>
  <c r="CS184" i="7"/>
  <c r="CS185" i="7"/>
  <c r="CS117" i="7"/>
  <c r="CS116" i="7"/>
  <c r="CS118" i="7"/>
  <c r="CS119" i="7"/>
  <c r="CS121" i="7"/>
  <c r="CS122" i="7"/>
  <c r="CS125" i="7"/>
  <c r="CS123" i="7"/>
  <c r="CS124" i="7"/>
  <c r="CS126" i="7"/>
  <c r="CS130" i="7"/>
  <c r="CS127" i="7"/>
  <c r="CS128" i="7"/>
  <c r="CS131" i="7"/>
  <c r="CS133" i="7"/>
  <c r="CS137" i="7"/>
  <c r="CS132" i="7"/>
  <c r="CS135" i="7"/>
  <c r="CS139" i="7"/>
  <c r="CS136" i="7"/>
  <c r="CS147" i="7"/>
  <c r="CS140" i="7"/>
  <c r="CS145" i="7"/>
  <c r="CS142" i="7"/>
  <c r="CS148" i="7"/>
  <c r="CS143" i="7"/>
  <c r="CS146" i="7"/>
  <c r="DQ54" i="6"/>
  <c r="CR189" i="7"/>
  <c r="CS113" i="7"/>
  <c r="DR9" i="6"/>
  <c r="DR10" i="6" s="1"/>
  <c r="DR43" i="6" s="1"/>
  <c r="DQ52" i="6"/>
  <c r="CR1" i="6"/>
  <c r="CR8" i="6"/>
  <c r="CT9" i="7"/>
  <c r="CT10" i="7" s="1"/>
  <c r="CS1" i="7"/>
  <c r="CS8" i="7"/>
  <c r="CS187" i="7" l="1"/>
  <c r="CS150" i="7"/>
  <c r="CS19" i="7"/>
  <c r="CS20" i="7"/>
  <c r="CS18" i="7"/>
  <c r="CR41" i="7"/>
  <c r="CS24" i="7"/>
  <c r="CS17" i="7"/>
  <c r="CS37" i="7" s="1"/>
  <c r="CS23" i="7"/>
  <c r="CR15" i="7"/>
  <c r="CS25" i="7"/>
  <c r="CS16" i="7"/>
  <c r="CS28" i="7" s="1"/>
  <c r="CS22" i="7"/>
  <c r="CS21" i="7"/>
  <c r="CR200" i="7"/>
  <c r="CR204" i="7" s="1"/>
  <c r="CS31" i="7"/>
  <c r="CS41" i="7" s="1"/>
  <c r="CT13" i="7"/>
  <c r="CT34" i="7" s="1"/>
  <c r="CT153" i="7"/>
  <c r="CT154" i="7"/>
  <c r="CT155" i="7"/>
  <c r="CT156" i="7"/>
  <c r="CT159" i="7"/>
  <c r="CT158" i="7"/>
  <c r="CT160" i="7"/>
  <c r="CT161" i="7"/>
  <c r="CT163" i="7"/>
  <c r="CT162" i="7"/>
  <c r="CT164" i="7"/>
  <c r="CT168" i="7"/>
  <c r="CT165" i="7"/>
  <c r="CT167" i="7"/>
  <c r="CT169" i="7"/>
  <c r="CT173" i="7"/>
  <c r="CT170" i="7"/>
  <c r="CT174" i="7"/>
  <c r="CT176" i="7"/>
  <c r="CT172" i="7"/>
  <c r="CT177" i="7"/>
  <c r="CT180" i="7"/>
  <c r="CT182" i="7"/>
  <c r="CT179" i="7"/>
  <c r="CT185" i="7"/>
  <c r="CT183" i="7"/>
  <c r="CT184" i="7"/>
  <c r="CT118" i="7"/>
  <c r="CT117" i="7"/>
  <c r="CT119" i="7"/>
  <c r="CT116" i="7"/>
  <c r="CT122" i="7"/>
  <c r="CT121" i="7"/>
  <c r="CT124" i="7"/>
  <c r="CT126" i="7"/>
  <c r="CT128" i="7"/>
  <c r="CT125" i="7"/>
  <c r="CT130" i="7"/>
  <c r="CT136" i="7"/>
  <c r="CT123" i="7"/>
  <c r="CT131" i="7"/>
  <c r="CT133" i="7"/>
  <c r="CT127" i="7"/>
  <c r="CT135" i="7"/>
  <c r="CT139" i="7"/>
  <c r="CT132" i="7"/>
  <c r="CT140" i="7"/>
  <c r="CT137" i="7"/>
  <c r="CT143" i="7"/>
  <c r="CT142" i="7"/>
  <c r="CT146" i="7"/>
  <c r="CT145" i="7"/>
  <c r="CT147" i="7"/>
  <c r="CT148" i="7"/>
  <c r="DR54" i="6"/>
  <c r="CS189" i="7"/>
  <c r="CT113" i="7"/>
  <c r="DS9" i="6"/>
  <c r="DS10" i="6" s="1"/>
  <c r="DS43" i="6" s="1"/>
  <c r="DR52" i="6"/>
  <c r="CT21" i="7"/>
  <c r="CU9" i="7"/>
  <c r="CU10" i="7" s="1"/>
  <c r="CT8" i="7"/>
  <c r="CT1" i="7"/>
  <c r="CS15" i="7" l="1"/>
  <c r="CT17" i="7"/>
  <c r="CT37" i="7" s="1"/>
  <c r="CT150" i="7"/>
  <c r="CT25" i="7"/>
  <c r="CT187" i="7"/>
  <c r="CT20" i="7"/>
  <c r="CT22" i="7"/>
  <c r="CT16" i="7"/>
  <c r="CT28" i="7" s="1"/>
  <c r="CT24" i="7"/>
  <c r="CT23" i="7"/>
  <c r="CT19" i="7"/>
  <c r="CT18" i="7"/>
  <c r="CS200" i="7"/>
  <c r="CS204" i="7" s="1"/>
  <c r="CT31" i="7"/>
  <c r="CU13" i="7"/>
  <c r="CU34" i="7" s="1"/>
  <c r="CU153" i="7"/>
  <c r="CU154" i="7"/>
  <c r="CU156" i="7"/>
  <c r="CU155" i="7"/>
  <c r="CU158" i="7"/>
  <c r="CU159" i="7"/>
  <c r="CU162" i="7"/>
  <c r="CU160" i="7"/>
  <c r="CU163" i="7"/>
  <c r="CU161" i="7"/>
  <c r="CU164" i="7"/>
  <c r="CU168" i="7"/>
  <c r="CU165" i="7"/>
  <c r="CU167" i="7"/>
  <c r="CU169" i="7"/>
  <c r="CU170" i="7"/>
  <c r="CU173" i="7"/>
  <c r="CU174" i="7"/>
  <c r="CU176" i="7"/>
  <c r="CU172" i="7"/>
  <c r="CU180" i="7"/>
  <c r="CU177" i="7"/>
  <c r="CU182" i="7"/>
  <c r="CU185" i="7"/>
  <c r="CU183" i="7"/>
  <c r="CU184" i="7"/>
  <c r="CU179" i="7"/>
  <c r="CU117" i="7"/>
  <c r="CU116" i="7"/>
  <c r="CU118" i="7"/>
  <c r="CU119" i="7"/>
  <c r="CU122" i="7"/>
  <c r="CU121" i="7"/>
  <c r="CU125" i="7"/>
  <c r="CU126" i="7"/>
  <c r="CU123" i="7"/>
  <c r="CU130" i="7"/>
  <c r="CU124" i="7"/>
  <c r="CU128" i="7"/>
  <c r="CU131" i="7"/>
  <c r="CU132" i="7"/>
  <c r="CU136" i="7"/>
  <c r="CU133" i="7"/>
  <c r="CU127" i="7"/>
  <c r="CU135" i="7"/>
  <c r="CU140" i="7"/>
  <c r="CU139" i="7"/>
  <c r="CU143" i="7"/>
  <c r="CU137" i="7"/>
  <c r="CU145" i="7"/>
  <c r="CU142" i="7"/>
  <c r="CU148" i="7"/>
  <c r="CU147" i="7"/>
  <c r="CU146" i="7"/>
  <c r="DS54" i="6"/>
  <c r="CT189" i="7"/>
  <c r="CU113" i="7"/>
  <c r="DT9" i="6"/>
  <c r="DT10" i="6" s="1"/>
  <c r="DT43" i="6" s="1"/>
  <c r="DS52" i="6"/>
  <c r="CU16" i="7"/>
  <c r="CS1" i="6"/>
  <c r="CS8" i="6"/>
  <c r="CV9" i="7"/>
  <c r="CV10" i="7" s="1"/>
  <c r="CU8" i="7"/>
  <c r="CU1" i="7"/>
  <c r="CU24" i="7" l="1"/>
  <c r="CU18" i="7"/>
  <c r="CU187" i="7"/>
  <c r="CT41" i="7"/>
  <c r="CU28" i="7"/>
  <c r="CU150" i="7"/>
  <c r="CT15" i="7"/>
  <c r="CU25" i="7"/>
  <c r="CU17" i="7"/>
  <c r="CU37" i="7" s="1"/>
  <c r="CU20" i="7"/>
  <c r="CU19" i="7"/>
  <c r="CU22" i="7"/>
  <c r="CU23" i="7"/>
  <c r="CU21" i="7"/>
  <c r="CT200" i="7"/>
  <c r="CT204" i="7" s="1"/>
  <c r="CU31" i="7"/>
  <c r="CV13" i="7"/>
  <c r="CV34" i="7" s="1"/>
  <c r="CV153" i="7"/>
  <c r="CV154" i="7"/>
  <c r="CV155" i="7"/>
  <c r="CV156" i="7"/>
  <c r="CV158" i="7"/>
  <c r="CV160" i="7"/>
  <c r="CV159" i="7"/>
  <c r="CV162" i="7"/>
  <c r="CV163" i="7"/>
  <c r="CV161" i="7"/>
  <c r="CV167" i="7"/>
  <c r="CV164" i="7"/>
  <c r="CV165" i="7"/>
  <c r="CV172" i="7"/>
  <c r="CV168" i="7"/>
  <c r="CV169" i="7"/>
  <c r="CV173" i="7"/>
  <c r="CV170" i="7"/>
  <c r="CV177" i="7"/>
  <c r="CV174" i="7"/>
  <c r="CV176" i="7"/>
  <c r="CV179" i="7"/>
  <c r="CV180" i="7"/>
  <c r="CV182" i="7"/>
  <c r="CV185" i="7"/>
  <c r="CV184" i="7"/>
  <c r="CV183" i="7"/>
  <c r="CV116" i="7"/>
  <c r="CV117" i="7"/>
  <c r="CV118" i="7"/>
  <c r="CV121" i="7"/>
  <c r="CV119" i="7"/>
  <c r="CV124" i="7"/>
  <c r="CV123" i="7"/>
  <c r="CV126" i="7"/>
  <c r="CV128" i="7"/>
  <c r="CV127" i="7"/>
  <c r="CV122" i="7"/>
  <c r="CV130" i="7"/>
  <c r="CV132" i="7"/>
  <c r="CV125" i="7"/>
  <c r="CV131" i="7"/>
  <c r="CV136" i="7"/>
  <c r="CV135" i="7"/>
  <c r="CV139" i="7"/>
  <c r="CV137" i="7"/>
  <c r="CV133" i="7"/>
  <c r="CV140" i="7"/>
  <c r="CV146" i="7"/>
  <c r="CV143" i="7"/>
  <c r="CV147" i="7"/>
  <c r="CV145" i="7"/>
  <c r="CV148" i="7"/>
  <c r="CV142" i="7"/>
  <c r="DT54" i="6"/>
  <c r="CU189" i="7"/>
  <c r="CV113" i="7"/>
  <c r="DU9" i="6"/>
  <c r="DU10" i="6" s="1"/>
  <c r="DU43" i="6" s="1"/>
  <c r="DT52" i="6"/>
  <c r="CW9" i="7"/>
  <c r="CW10" i="7" s="1"/>
  <c r="CV1" i="7"/>
  <c r="CV8" i="7"/>
  <c r="CU41" i="7" l="1"/>
  <c r="CV187" i="7"/>
  <c r="CV150" i="7"/>
  <c r="CU15" i="7"/>
  <c r="CV23" i="7"/>
  <c r="CV20" i="7"/>
  <c r="CV22" i="7"/>
  <c r="CV16" i="7"/>
  <c r="CV28" i="7" s="1"/>
  <c r="CV18" i="7"/>
  <c r="CV21" i="7"/>
  <c r="CV17" i="7"/>
  <c r="CV37" i="7" s="1"/>
  <c r="CV19" i="7"/>
  <c r="CV25" i="7"/>
  <c r="CV24" i="7"/>
  <c r="CU200" i="7"/>
  <c r="CU204" i="7" s="1"/>
  <c r="CV31" i="7"/>
  <c r="CW13" i="7"/>
  <c r="CW34" i="7" s="1"/>
  <c r="CW153" i="7"/>
  <c r="CW155" i="7"/>
  <c r="CW154" i="7"/>
  <c r="CW156" i="7"/>
  <c r="CW160" i="7"/>
  <c r="CW158" i="7"/>
  <c r="CW162" i="7"/>
  <c r="CW163" i="7"/>
  <c r="CW161" i="7"/>
  <c r="CW159" i="7"/>
  <c r="CW167" i="7"/>
  <c r="CW164" i="7"/>
  <c r="CW168" i="7"/>
  <c r="CW165" i="7"/>
  <c r="CW172" i="7"/>
  <c r="CW169" i="7"/>
  <c r="CW173" i="7"/>
  <c r="CW177" i="7"/>
  <c r="CW170" i="7"/>
  <c r="CW174" i="7"/>
  <c r="CW176" i="7"/>
  <c r="CW179" i="7"/>
  <c r="CW183" i="7"/>
  <c r="CW180" i="7"/>
  <c r="CW184" i="7"/>
  <c r="CW182" i="7"/>
  <c r="CW185" i="7"/>
  <c r="CW116" i="7"/>
  <c r="CW117" i="7"/>
  <c r="CW119" i="7"/>
  <c r="CW121" i="7"/>
  <c r="CW118" i="7"/>
  <c r="CW122" i="7"/>
  <c r="CW123" i="7"/>
  <c r="CW126" i="7"/>
  <c r="CW125" i="7"/>
  <c r="CW127" i="7"/>
  <c r="CW130" i="7"/>
  <c r="CW132" i="7"/>
  <c r="CW128" i="7"/>
  <c r="CW124" i="7"/>
  <c r="CW135" i="7"/>
  <c r="CW131" i="7"/>
  <c r="CW136" i="7"/>
  <c r="CW133" i="7"/>
  <c r="CW137" i="7"/>
  <c r="CW140" i="7"/>
  <c r="CW139" i="7"/>
  <c r="CW142" i="7"/>
  <c r="CW146" i="7"/>
  <c r="CW145" i="7"/>
  <c r="CW147" i="7"/>
  <c r="CW143" i="7"/>
  <c r="CW148" i="7"/>
  <c r="DU54" i="6"/>
  <c r="CV189" i="7"/>
  <c r="CW113" i="7"/>
  <c r="DV9" i="6"/>
  <c r="DV10" i="6" s="1"/>
  <c r="DV43" i="6" s="1"/>
  <c r="DU52" i="6"/>
  <c r="CT1" i="6"/>
  <c r="CT8" i="6"/>
  <c r="CX9" i="7"/>
  <c r="CX10" i="7" s="1"/>
  <c r="CW8" i="7"/>
  <c r="CW1" i="7"/>
  <c r="CW150" i="7" l="1"/>
  <c r="CW187" i="7"/>
  <c r="CW25" i="7"/>
  <c r="CW20" i="7"/>
  <c r="CW19" i="7"/>
  <c r="CW17" i="7"/>
  <c r="CW37" i="7" s="1"/>
  <c r="CW24" i="7"/>
  <c r="CW23" i="7"/>
  <c r="CW16" i="7"/>
  <c r="CW28" i="7" s="1"/>
  <c r="CW21" i="7"/>
  <c r="CV15" i="7"/>
  <c r="CV41" i="7"/>
  <c r="CW22" i="7"/>
  <c r="CW18" i="7"/>
  <c r="CV200" i="7"/>
  <c r="CV204" i="7" s="1"/>
  <c r="CW31" i="7"/>
  <c r="CX13" i="7"/>
  <c r="CX34" i="7" s="1"/>
  <c r="CX153" i="7"/>
  <c r="CX155" i="7"/>
  <c r="CX156" i="7"/>
  <c r="CX154" i="7"/>
  <c r="CX159" i="7"/>
  <c r="CX160" i="7"/>
  <c r="CX161" i="7"/>
  <c r="CX158" i="7"/>
  <c r="CX162" i="7"/>
  <c r="CX163" i="7"/>
  <c r="CX167" i="7"/>
  <c r="CX164" i="7"/>
  <c r="CX168" i="7"/>
  <c r="CX172" i="7"/>
  <c r="CX165" i="7"/>
  <c r="CX169" i="7"/>
  <c r="CX173" i="7"/>
  <c r="CX177" i="7"/>
  <c r="CX170" i="7"/>
  <c r="CX174" i="7"/>
  <c r="CX182" i="7"/>
  <c r="CX179" i="7"/>
  <c r="CX180" i="7"/>
  <c r="CX176" i="7"/>
  <c r="CX184" i="7"/>
  <c r="CX185" i="7"/>
  <c r="CX183" i="7"/>
  <c r="CX116" i="7"/>
  <c r="CX117" i="7"/>
  <c r="CX118" i="7"/>
  <c r="CX119" i="7"/>
  <c r="CX121" i="7"/>
  <c r="CX122" i="7"/>
  <c r="CX126" i="7"/>
  <c r="CX124" i="7"/>
  <c r="CX125" i="7"/>
  <c r="CX123" i="7"/>
  <c r="CX128" i="7"/>
  <c r="CX130" i="7"/>
  <c r="CX127" i="7"/>
  <c r="CX132" i="7"/>
  <c r="CX135" i="7"/>
  <c r="CX131" i="7"/>
  <c r="CX139" i="7"/>
  <c r="CX133" i="7"/>
  <c r="CX136" i="7"/>
  <c r="CX140" i="7"/>
  <c r="CX142" i="7"/>
  <c r="CX146" i="7"/>
  <c r="CX137" i="7"/>
  <c r="CX143" i="7"/>
  <c r="CX147" i="7"/>
  <c r="CX145" i="7"/>
  <c r="CX148" i="7"/>
  <c r="DV54" i="6"/>
  <c r="CW189" i="7"/>
  <c r="CX113" i="7"/>
  <c r="DW9" i="6"/>
  <c r="DW10" i="6" s="1"/>
  <c r="DW43" i="6" s="1"/>
  <c r="DV52" i="6"/>
  <c r="CY9" i="7"/>
  <c r="CY10" i="7" s="1"/>
  <c r="CX8" i="7"/>
  <c r="CX1" i="7"/>
  <c r="CX150" i="7" l="1"/>
  <c r="CX187" i="7"/>
  <c r="CX16" i="7"/>
  <c r="CX28" i="7" s="1"/>
  <c r="CX19" i="7"/>
  <c r="CX17" i="7"/>
  <c r="CX37" i="7" s="1"/>
  <c r="CW15" i="7"/>
  <c r="CX22" i="7"/>
  <c r="CW41" i="7"/>
  <c r="CW200" i="7" s="1"/>
  <c r="CW204" i="7" s="1"/>
  <c r="CX23" i="7"/>
  <c r="CX21" i="7"/>
  <c r="CX25" i="7"/>
  <c r="CX24" i="7"/>
  <c r="CX20" i="7"/>
  <c r="CX18" i="7"/>
  <c r="CX31" i="7"/>
  <c r="CX41" i="7" s="1"/>
  <c r="CY13" i="7"/>
  <c r="CY34" i="7" s="1"/>
  <c r="CY153" i="7"/>
  <c r="CY154" i="7"/>
  <c r="CY155" i="7"/>
  <c r="CY158" i="7"/>
  <c r="CY156" i="7"/>
  <c r="CY159" i="7"/>
  <c r="CY161" i="7"/>
  <c r="CY162" i="7"/>
  <c r="CY160" i="7"/>
  <c r="CY163" i="7"/>
  <c r="CY165" i="7"/>
  <c r="CY167" i="7"/>
  <c r="CY164" i="7"/>
  <c r="CY168" i="7"/>
  <c r="CY170" i="7"/>
  <c r="CY172" i="7"/>
  <c r="CY169" i="7"/>
  <c r="CY176" i="7"/>
  <c r="CY173" i="7"/>
  <c r="CY177" i="7"/>
  <c r="CY174" i="7"/>
  <c r="CY182" i="7"/>
  <c r="CY179" i="7"/>
  <c r="CY180" i="7"/>
  <c r="CY183" i="7"/>
  <c r="CY184" i="7"/>
  <c r="CY185" i="7"/>
  <c r="CY116" i="7"/>
  <c r="CY118" i="7"/>
  <c r="CY117" i="7"/>
  <c r="CY119" i="7"/>
  <c r="CY121" i="7"/>
  <c r="CY122" i="7"/>
  <c r="CY123" i="7"/>
  <c r="CY125" i="7"/>
  <c r="CY124" i="7"/>
  <c r="CY127" i="7"/>
  <c r="CY130" i="7"/>
  <c r="CY131" i="7"/>
  <c r="CY126" i="7"/>
  <c r="CY128" i="7"/>
  <c r="CY132" i="7"/>
  <c r="CY135" i="7"/>
  <c r="CY137" i="7"/>
  <c r="CY136" i="7"/>
  <c r="CY133" i="7"/>
  <c r="CY139" i="7"/>
  <c r="CY140" i="7"/>
  <c r="CY145" i="7"/>
  <c r="CY142" i="7"/>
  <c r="CY143" i="7"/>
  <c r="CY148" i="7"/>
  <c r="CY147" i="7"/>
  <c r="CY146" i="7"/>
  <c r="DW54" i="6"/>
  <c r="CX189" i="7"/>
  <c r="CY113" i="7"/>
  <c r="DX9" i="6"/>
  <c r="DX10" i="6" s="1"/>
  <c r="DX43" i="6" s="1"/>
  <c r="DW52" i="6"/>
  <c r="CU1" i="6"/>
  <c r="CU8" i="6"/>
  <c r="CZ9" i="7"/>
  <c r="CZ10" i="7" s="1"/>
  <c r="CY1" i="7"/>
  <c r="CY8" i="7"/>
  <c r="CY187" i="7" l="1"/>
  <c r="CY150" i="7"/>
  <c r="CX15" i="7"/>
  <c r="CY25" i="7"/>
  <c r="CY24" i="7"/>
  <c r="CY17" i="7"/>
  <c r="CY37" i="7" s="1"/>
  <c r="CY22" i="7"/>
  <c r="CY20" i="7"/>
  <c r="CY16" i="7"/>
  <c r="CY28" i="7" s="1"/>
  <c r="CY23" i="7"/>
  <c r="CY21" i="7"/>
  <c r="CY18" i="7"/>
  <c r="CY19" i="7"/>
  <c r="CX200" i="7"/>
  <c r="CX204" i="7" s="1"/>
  <c r="CY31" i="7"/>
  <c r="CZ13" i="7"/>
  <c r="CZ34" i="7" s="1"/>
  <c r="CZ153" i="7"/>
  <c r="CZ154" i="7"/>
  <c r="CZ155" i="7"/>
  <c r="CZ158" i="7"/>
  <c r="CZ159" i="7"/>
  <c r="CZ156" i="7"/>
  <c r="CZ160" i="7"/>
  <c r="CZ162" i="7"/>
  <c r="CZ165" i="7"/>
  <c r="CZ163" i="7"/>
  <c r="CZ167" i="7"/>
  <c r="CZ161" i="7"/>
  <c r="CZ164" i="7"/>
  <c r="CZ170" i="7"/>
  <c r="CZ168" i="7"/>
  <c r="CZ172" i="7"/>
  <c r="CZ169" i="7"/>
  <c r="CZ176" i="7"/>
  <c r="CZ173" i="7"/>
  <c r="CZ177" i="7"/>
  <c r="CZ174" i="7"/>
  <c r="CZ182" i="7"/>
  <c r="CZ179" i="7"/>
  <c r="CZ183" i="7"/>
  <c r="CZ184" i="7"/>
  <c r="CZ180" i="7"/>
  <c r="CZ185" i="7"/>
  <c r="CZ116" i="7"/>
  <c r="CZ117" i="7"/>
  <c r="CZ119" i="7"/>
  <c r="CZ118" i="7"/>
  <c r="CZ121" i="7"/>
  <c r="CZ122" i="7"/>
  <c r="CZ123" i="7"/>
  <c r="CZ126" i="7"/>
  <c r="CZ124" i="7"/>
  <c r="CZ127" i="7"/>
  <c r="CZ125" i="7"/>
  <c r="CZ131" i="7"/>
  <c r="CZ130" i="7"/>
  <c r="CZ132" i="7"/>
  <c r="CZ133" i="7"/>
  <c r="CZ135" i="7"/>
  <c r="CZ128" i="7"/>
  <c r="CZ137" i="7"/>
  <c r="CZ136" i="7"/>
  <c r="CZ139" i="7"/>
  <c r="CZ145" i="7"/>
  <c r="CZ146" i="7"/>
  <c r="CZ143" i="7"/>
  <c r="CZ140" i="7"/>
  <c r="CZ142" i="7"/>
  <c r="CZ147" i="7"/>
  <c r="CZ148" i="7"/>
  <c r="DX54" i="6"/>
  <c r="CY189" i="7"/>
  <c r="CZ113" i="7"/>
  <c r="DY9" i="6"/>
  <c r="DY10" i="6" s="1"/>
  <c r="DY43" i="6" s="1"/>
  <c r="DX52" i="6"/>
  <c r="DA9" i="7"/>
  <c r="DA10" i="7" s="1"/>
  <c r="CZ8" i="7"/>
  <c r="CZ1" i="7"/>
  <c r="CZ150" i="7" l="1"/>
  <c r="CZ187" i="7"/>
  <c r="CZ16" i="7"/>
  <c r="CZ28" i="7" s="1"/>
  <c r="CZ20" i="7"/>
  <c r="CY41" i="7"/>
  <c r="CZ19" i="7"/>
  <c r="CZ22" i="7"/>
  <c r="CZ24" i="7"/>
  <c r="CZ17" i="7"/>
  <c r="CZ37" i="7" s="1"/>
  <c r="CZ23" i="7"/>
  <c r="CY15" i="7"/>
  <c r="CZ25" i="7"/>
  <c r="CZ21" i="7"/>
  <c r="CZ18" i="7"/>
  <c r="CY200" i="7"/>
  <c r="CY204" i="7" s="1"/>
  <c r="CZ31" i="7"/>
  <c r="DA206" i="7"/>
  <c r="DA202" i="7"/>
  <c r="DA34" i="7"/>
  <c r="DA37" i="7"/>
  <c r="DA28" i="7"/>
  <c r="DA31" i="7"/>
  <c r="DA41" i="7"/>
  <c r="DA13" i="7"/>
  <c r="DA154" i="7"/>
  <c r="DA155" i="7"/>
  <c r="DA156" i="7"/>
  <c r="DA158" i="7"/>
  <c r="DA153" i="7"/>
  <c r="DA159" i="7"/>
  <c r="DA160" i="7"/>
  <c r="DA161" i="7"/>
  <c r="DA163" i="7"/>
  <c r="DA162" i="7"/>
  <c r="DA165" i="7"/>
  <c r="DA167" i="7"/>
  <c r="DA173" i="7"/>
  <c r="DA170" i="7"/>
  <c r="DA168" i="7"/>
  <c r="DA172" i="7"/>
  <c r="DA169" i="7"/>
  <c r="DA176" i="7"/>
  <c r="DA164" i="7"/>
  <c r="DA177" i="7"/>
  <c r="DA180" i="7"/>
  <c r="DA174" i="7"/>
  <c r="DA182" i="7"/>
  <c r="DA179" i="7"/>
  <c r="DA183" i="7"/>
  <c r="DA187" i="7"/>
  <c r="DA184" i="7"/>
  <c r="DA185" i="7"/>
  <c r="DA150" i="7"/>
  <c r="DA116" i="7"/>
  <c r="DA121" i="7"/>
  <c r="DA122" i="7"/>
  <c r="DA117" i="7"/>
  <c r="DA118" i="7"/>
  <c r="DA125" i="7"/>
  <c r="DA123" i="7"/>
  <c r="DA124" i="7"/>
  <c r="DA130" i="7"/>
  <c r="DA119" i="7"/>
  <c r="DA127" i="7"/>
  <c r="DA128" i="7"/>
  <c r="DA131" i="7"/>
  <c r="DA133" i="7"/>
  <c r="DA132" i="7"/>
  <c r="DA136" i="7"/>
  <c r="DA137" i="7"/>
  <c r="DA139" i="7"/>
  <c r="DA135" i="7"/>
  <c r="DA145" i="7"/>
  <c r="DA126" i="7"/>
  <c r="DA140" i="7"/>
  <c r="DA142" i="7"/>
  <c r="DA148" i="7"/>
  <c r="DA143" i="7"/>
  <c r="DA146" i="7"/>
  <c r="DA147" i="7"/>
  <c r="DA225" i="7"/>
  <c r="DA219" i="7"/>
  <c r="DA223" i="7"/>
  <c r="DA210" i="7"/>
  <c r="DA204" i="7"/>
  <c r="DY54" i="6"/>
  <c r="CZ189" i="7"/>
  <c r="DA113" i="7"/>
  <c r="DZ9" i="6"/>
  <c r="DZ10" i="6" s="1"/>
  <c r="DZ43" i="6" s="1"/>
  <c r="DY52" i="6"/>
  <c r="DA200" i="7"/>
  <c r="DA16" i="7"/>
  <c r="DA17" i="7"/>
  <c r="DA18" i="7"/>
  <c r="DA20" i="7"/>
  <c r="DA21" i="7"/>
  <c r="DA22" i="7"/>
  <c r="DA19" i="7"/>
  <c r="DA24" i="7"/>
  <c r="DA25" i="7"/>
  <c r="DA23" i="7"/>
  <c r="CV1" i="6"/>
  <c r="CV8" i="6"/>
  <c r="DB9" i="7"/>
  <c r="DB10" i="7" s="1"/>
  <c r="DA8" i="7"/>
  <c r="DA1" i="7"/>
  <c r="CZ41" i="7" l="1"/>
  <c r="CZ200" i="7" s="1"/>
  <c r="CZ204" i="7" s="1"/>
  <c r="CZ15" i="7"/>
  <c r="DB206" i="7"/>
  <c r="DB202" i="7"/>
  <c r="DB37" i="7"/>
  <c r="DB34" i="7"/>
  <c r="DB31" i="7"/>
  <c r="DB28" i="7"/>
  <c r="DB41" i="7"/>
  <c r="DB13" i="7"/>
  <c r="DB153" i="7"/>
  <c r="DB154" i="7"/>
  <c r="DB155" i="7"/>
  <c r="DB156" i="7"/>
  <c r="DB158" i="7"/>
  <c r="DB159" i="7"/>
  <c r="DB161" i="7"/>
  <c r="DB163" i="7"/>
  <c r="DB162" i="7"/>
  <c r="DB164" i="7"/>
  <c r="DB168" i="7"/>
  <c r="DB160" i="7"/>
  <c r="DB165" i="7"/>
  <c r="DB167" i="7"/>
  <c r="DB169" i="7"/>
  <c r="DB173" i="7"/>
  <c r="DB170" i="7"/>
  <c r="DB174" i="7"/>
  <c r="DB176" i="7"/>
  <c r="DB172" i="7"/>
  <c r="DB177" i="7"/>
  <c r="DB180" i="7"/>
  <c r="DB182" i="7"/>
  <c r="DB179" i="7"/>
  <c r="DB185" i="7"/>
  <c r="DB183" i="7"/>
  <c r="DB187" i="7"/>
  <c r="DB184" i="7"/>
  <c r="DB150" i="7"/>
  <c r="DB118" i="7"/>
  <c r="DB119" i="7"/>
  <c r="DB116" i="7"/>
  <c r="DB121" i="7"/>
  <c r="DB122" i="7"/>
  <c r="DB124" i="7"/>
  <c r="DB123" i="7"/>
  <c r="DB126" i="7"/>
  <c r="DB117" i="7"/>
  <c r="DB128" i="7"/>
  <c r="DB127" i="7"/>
  <c r="DB136" i="7"/>
  <c r="DB125" i="7"/>
  <c r="DB130" i="7"/>
  <c r="DB133" i="7"/>
  <c r="DB132" i="7"/>
  <c r="DB131" i="7"/>
  <c r="DB135" i="7"/>
  <c r="DB139" i="7"/>
  <c r="DB140" i="7"/>
  <c r="DB137" i="7"/>
  <c r="DB143" i="7"/>
  <c r="DB142" i="7"/>
  <c r="DB146" i="7"/>
  <c r="DB148" i="7"/>
  <c r="DB145" i="7"/>
  <c r="DB147" i="7"/>
  <c r="DB225" i="7"/>
  <c r="DB219" i="7"/>
  <c r="DB223" i="7"/>
  <c r="DB210" i="7"/>
  <c r="DB204" i="7"/>
  <c r="DZ54" i="6"/>
  <c r="DA208" i="7"/>
  <c r="DA212" i="7" s="1"/>
  <c r="DA189" i="7"/>
  <c r="DB113" i="7"/>
  <c r="EA9" i="6"/>
  <c r="EA10" i="6" s="1"/>
  <c r="EA43" i="6" s="1"/>
  <c r="DZ52" i="6"/>
  <c r="DB200" i="7"/>
  <c r="DA15" i="7"/>
  <c r="DB16" i="7"/>
  <c r="DB17" i="7"/>
  <c r="DB19" i="7"/>
  <c r="DB23" i="7"/>
  <c r="DB21" i="7"/>
  <c r="DB24" i="7"/>
  <c r="DB18" i="7"/>
  <c r="DB20" i="7"/>
  <c r="DB22" i="7"/>
  <c r="DB25" i="7"/>
  <c r="DC9" i="7"/>
  <c r="DC10" i="7" s="1"/>
  <c r="DB8" i="7"/>
  <c r="DB1" i="7"/>
  <c r="DC206" i="7" l="1"/>
  <c r="DC202" i="7"/>
  <c r="DC37" i="7"/>
  <c r="DC34" i="7"/>
  <c r="DC28" i="7"/>
  <c r="DC31" i="7"/>
  <c r="DC41" i="7"/>
  <c r="DC13" i="7"/>
  <c r="DC153" i="7"/>
  <c r="DC154" i="7"/>
  <c r="DC156" i="7"/>
  <c r="DC155" i="7"/>
  <c r="DC158" i="7"/>
  <c r="DC159" i="7"/>
  <c r="DC160" i="7"/>
  <c r="DC162" i="7"/>
  <c r="DC161" i="7"/>
  <c r="DC163" i="7"/>
  <c r="DC164" i="7"/>
  <c r="DC168" i="7"/>
  <c r="DC165" i="7"/>
  <c r="DC167" i="7"/>
  <c r="DC169" i="7"/>
  <c r="DC170" i="7"/>
  <c r="DC174" i="7"/>
  <c r="DC173" i="7"/>
  <c r="DC176" i="7"/>
  <c r="DC180" i="7"/>
  <c r="DC172" i="7"/>
  <c r="DC177" i="7"/>
  <c r="DC182" i="7"/>
  <c r="DC179" i="7"/>
  <c r="DC185" i="7"/>
  <c r="DC183" i="7"/>
  <c r="DC187" i="7"/>
  <c r="DC184" i="7"/>
  <c r="DC150" i="7"/>
  <c r="DC118" i="7"/>
  <c r="DC116" i="7"/>
  <c r="DC117" i="7"/>
  <c r="DC119" i="7"/>
  <c r="DC121" i="7"/>
  <c r="DC122" i="7"/>
  <c r="DC125" i="7"/>
  <c r="DC126" i="7"/>
  <c r="DC124" i="7"/>
  <c r="DC130" i="7"/>
  <c r="DC123" i="7"/>
  <c r="DC127" i="7"/>
  <c r="DC131" i="7"/>
  <c r="DC136" i="7"/>
  <c r="DC133" i="7"/>
  <c r="DC128" i="7"/>
  <c r="DC135" i="7"/>
  <c r="DC132" i="7"/>
  <c r="DC140" i="7"/>
  <c r="DC137" i="7"/>
  <c r="DC143" i="7"/>
  <c r="DC139" i="7"/>
  <c r="DC145" i="7"/>
  <c r="DC142" i="7"/>
  <c r="DC148" i="7"/>
  <c r="DC146" i="7"/>
  <c r="DC147" i="7"/>
  <c r="DC225" i="7"/>
  <c r="DC219" i="7"/>
  <c r="DC223" i="7"/>
  <c r="DC210" i="7"/>
  <c r="DC204" i="7"/>
  <c r="EA54" i="6"/>
  <c r="DB208" i="7"/>
  <c r="DB212" i="7" s="1"/>
  <c r="DB189" i="7"/>
  <c r="DC113" i="7"/>
  <c r="EB9" i="6"/>
  <c r="EB10" i="6" s="1"/>
  <c r="EB43" i="6" s="1"/>
  <c r="EA52" i="6"/>
  <c r="DC200" i="7"/>
  <c r="DB15" i="7"/>
  <c r="DC16" i="7"/>
  <c r="DC17" i="7"/>
  <c r="DC18" i="7"/>
  <c r="DC21" i="7"/>
  <c r="DC19" i="7"/>
  <c r="DC23" i="7"/>
  <c r="DC20" i="7"/>
  <c r="DC22" i="7"/>
  <c r="DC24" i="7"/>
  <c r="DC25" i="7"/>
  <c r="CW1" i="6"/>
  <c r="CW8" i="6"/>
  <c r="DD9" i="7"/>
  <c r="DD10" i="7" s="1"/>
  <c r="DC8" i="7"/>
  <c r="DC1" i="7"/>
  <c r="DD206" i="7" l="1"/>
  <c r="DD202" i="7"/>
  <c r="DD37" i="7"/>
  <c r="DD34" i="7"/>
  <c r="DD31" i="7"/>
  <c r="DD28" i="7"/>
  <c r="DD41" i="7"/>
  <c r="DD13" i="7"/>
  <c r="DD153" i="7"/>
  <c r="DD155" i="7"/>
  <c r="DD154" i="7"/>
  <c r="DD156" i="7"/>
  <c r="DD158" i="7"/>
  <c r="DD160" i="7"/>
  <c r="DD159" i="7"/>
  <c r="DD162" i="7"/>
  <c r="DD161" i="7"/>
  <c r="DD163" i="7"/>
  <c r="DD167" i="7"/>
  <c r="DD164" i="7"/>
  <c r="DD165" i="7"/>
  <c r="DD172" i="7"/>
  <c r="DD169" i="7"/>
  <c r="DD173" i="7"/>
  <c r="DD168" i="7"/>
  <c r="DD170" i="7"/>
  <c r="DD177" i="7"/>
  <c r="DD174" i="7"/>
  <c r="DD176" i="7"/>
  <c r="DD179" i="7"/>
  <c r="DD180" i="7"/>
  <c r="DD182" i="7"/>
  <c r="DD185" i="7"/>
  <c r="DD183" i="7"/>
  <c r="DD187" i="7"/>
  <c r="DD184" i="7"/>
  <c r="DD116" i="7"/>
  <c r="DD150" i="7"/>
  <c r="DD117" i="7"/>
  <c r="DD118" i="7"/>
  <c r="DD121" i="7"/>
  <c r="DD119" i="7"/>
  <c r="DD124" i="7"/>
  <c r="DD122" i="7"/>
  <c r="DD123" i="7"/>
  <c r="DD126" i="7"/>
  <c r="DD125" i="7"/>
  <c r="DD128" i="7"/>
  <c r="DD127" i="7"/>
  <c r="DD132" i="7"/>
  <c r="DD130" i="7"/>
  <c r="DD136" i="7"/>
  <c r="DD139" i="7"/>
  <c r="DD131" i="7"/>
  <c r="DD133" i="7"/>
  <c r="DD137" i="7"/>
  <c r="DD140" i="7"/>
  <c r="DD135" i="7"/>
  <c r="DD146" i="7"/>
  <c r="DD143" i="7"/>
  <c r="DD147" i="7"/>
  <c r="DD142" i="7"/>
  <c r="DD148" i="7"/>
  <c r="DD145" i="7"/>
  <c r="DD225" i="7"/>
  <c r="DD219" i="7"/>
  <c r="DD223" i="7"/>
  <c r="DD210" i="7"/>
  <c r="DD204" i="7"/>
  <c r="EB54" i="6"/>
  <c r="DC208" i="7"/>
  <c r="DC212" i="7" s="1"/>
  <c r="DC189" i="7"/>
  <c r="DD113" i="7"/>
  <c r="EC9" i="6"/>
  <c r="EC10" i="6" s="1"/>
  <c r="EC43" i="6" s="1"/>
  <c r="EB52" i="6"/>
  <c r="DD200" i="7"/>
  <c r="DC15" i="7"/>
  <c r="DD17" i="7"/>
  <c r="DD18" i="7"/>
  <c r="DD16" i="7"/>
  <c r="DD22" i="7"/>
  <c r="DD23" i="7"/>
  <c r="DD21" i="7"/>
  <c r="DD24" i="7"/>
  <c r="DD20" i="7"/>
  <c r="DD25" i="7"/>
  <c r="DD19" i="7"/>
  <c r="DE9" i="7"/>
  <c r="DE10" i="7" s="1"/>
  <c r="DD8" i="7"/>
  <c r="DD1" i="7"/>
  <c r="DE206" i="7" l="1"/>
  <c r="DE202" i="7"/>
  <c r="DE34" i="7"/>
  <c r="DE37" i="7"/>
  <c r="DE31" i="7"/>
  <c r="DE28" i="7"/>
  <c r="DE41" i="7"/>
  <c r="DE13" i="7"/>
  <c r="DE153" i="7"/>
  <c r="DE155" i="7"/>
  <c r="DE154" i="7"/>
  <c r="DE156" i="7"/>
  <c r="DE158" i="7"/>
  <c r="DE160" i="7"/>
  <c r="DE159" i="7"/>
  <c r="DE161" i="7"/>
  <c r="DE163" i="7"/>
  <c r="DE162" i="7"/>
  <c r="DE167" i="7"/>
  <c r="DE164" i="7"/>
  <c r="DE168" i="7"/>
  <c r="DE165" i="7"/>
  <c r="DE172" i="7"/>
  <c r="DE169" i="7"/>
  <c r="DE173" i="7"/>
  <c r="DE177" i="7"/>
  <c r="DE174" i="7"/>
  <c r="DE170" i="7"/>
  <c r="DE176" i="7"/>
  <c r="DE179" i="7"/>
  <c r="DE183" i="7"/>
  <c r="DE180" i="7"/>
  <c r="DE184" i="7"/>
  <c r="DE182" i="7"/>
  <c r="DE185" i="7"/>
  <c r="DE187" i="7"/>
  <c r="DE116" i="7"/>
  <c r="DE117" i="7"/>
  <c r="DE119" i="7"/>
  <c r="DE150" i="7"/>
  <c r="DE118" i="7"/>
  <c r="DE121" i="7"/>
  <c r="DE123" i="7"/>
  <c r="DE125" i="7"/>
  <c r="DE126" i="7"/>
  <c r="DE127" i="7"/>
  <c r="DE128" i="7"/>
  <c r="DE122" i="7"/>
  <c r="DE132" i="7"/>
  <c r="DE135" i="7"/>
  <c r="DE130" i="7"/>
  <c r="DE124" i="7"/>
  <c r="DE136" i="7"/>
  <c r="DE133" i="7"/>
  <c r="DE137" i="7"/>
  <c r="DE139" i="7"/>
  <c r="DE140" i="7"/>
  <c r="DE131" i="7"/>
  <c r="DE142" i="7"/>
  <c r="DE146" i="7"/>
  <c r="DE145" i="7"/>
  <c r="DE147" i="7"/>
  <c r="DE143" i="7"/>
  <c r="DE148" i="7"/>
  <c r="DE225" i="7"/>
  <c r="DE219" i="7"/>
  <c r="DE223" i="7"/>
  <c r="DE210" i="7"/>
  <c r="DE204" i="7"/>
  <c r="EC54" i="6"/>
  <c r="DD208" i="7"/>
  <c r="DD212" i="7" s="1"/>
  <c r="DD189" i="7"/>
  <c r="DE113" i="7"/>
  <c r="ED9" i="6"/>
  <c r="ED10" i="6" s="1"/>
  <c r="ED43" i="6" s="1"/>
  <c r="EC52" i="6"/>
  <c r="DE200" i="7"/>
  <c r="DD15" i="7"/>
  <c r="DE17" i="7"/>
  <c r="DE16" i="7"/>
  <c r="DE19" i="7"/>
  <c r="DE20" i="7"/>
  <c r="DE22" i="7"/>
  <c r="DE23" i="7"/>
  <c r="DE18" i="7"/>
  <c r="DE21" i="7"/>
  <c r="DE25" i="7"/>
  <c r="DE24" i="7"/>
  <c r="CX1" i="6"/>
  <c r="CX8" i="6"/>
  <c r="DF9" i="7"/>
  <c r="DF10" i="7" s="1"/>
  <c r="DE1" i="7"/>
  <c r="DE8" i="7"/>
  <c r="DF206" i="7" l="1"/>
  <c r="DF202" i="7"/>
  <c r="DF37" i="7"/>
  <c r="DF34" i="7"/>
  <c r="DF31" i="7"/>
  <c r="DF28" i="7"/>
  <c r="DF41" i="7"/>
  <c r="DF13" i="7"/>
  <c r="DF153" i="7"/>
  <c r="DF155" i="7"/>
  <c r="DF156" i="7"/>
  <c r="DF159" i="7"/>
  <c r="DF154" i="7"/>
  <c r="DF158" i="7"/>
  <c r="DF160" i="7"/>
  <c r="DF161" i="7"/>
  <c r="DF162" i="7"/>
  <c r="DF163" i="7"/>
  <c r="DF167" i="7"/>
  <c r="DF164" i="7"/>
  <c r="DF168" i="7"/>
  <c r="DF172" i="7"/>
  <c r="DF165" i="7"/>
  <c r="DF169" i="7"/>
  <c r="DF173" i="7"/>
  <c r="DF177" i="7"/>
  <c r="DF174" i="7"/>
  <c r="DF170" i="7"/>
  <c r="DF182" i="7"/>
  <c r="DF179" i="7"/>
  <c r="DF180" i="7"/>
  <c r="DF187" i="7"/>
  <c r="DF184" i="7"/>
  <c r="DF176" i="7"/>
  <c r="DF185" i="7"/>
  <c r="DF183" i="7"/>
  <c r="DF116" i="7"/>
  <c r="DF150" i="7"/>
  <c r="DF117" i="7"/>
  <c r="DF119" i="7"/>
  <c r="DF118" i="7"/>
  <c r="DF121" i="7"/>
  <c r="DF122" i="7"/>
  <c r="DF126" i="7"/>
  <c r="DF124" i="7"/>
  <c r="DF125" i="7"/>
  <c r="DF128" i="7"/>
  <c r="DF130" i="7"/>
  <c r="DF127" i="7"/>
  <c r="DF132" i="7"/>
  <c r="DF131" i="7"/>
  <c r="DF135" i="7"/>
  <c r="DF123" i="7"/>
  <c r="DF139" i="7"/>
  <c r="DF133" i="7"/>
  <c r="DF136" i="7"/>
  <c r="DF137" i="7"/>
  <c r="DF142" i="7"/>
  <c r="DF146" i="7"/>
  <c r="DF143" i="7"/>
  <c r="DF140" i="7"/>
  <c r="DF147" i="7"/>
  <c r="DF145" i="7"/>
  <c r="DF148" i="7"/>
  <c r="DF225" i="7"/>
  <c r="DF219" i="7"/>
  <c r="DF223" i="7"/>
  <c r="DF210" i="7"/>
  <c r="DF204" i="7"/>
  <c r="ED54" i="6"/>
  <c r="DE208" i="7"/>
  <c r="DE212" i="7" s="1"/>
  <c r="DE189" i="7"/>
  <c r="DF113" i="7"/>
  <c r="EE9" i="6"/>
  <c r="EE10" i="6" s="1"/>
  <c r="EE43" i="6" s="1"/>
  <c r="ED52" i="6"/>
  <c r="DF200" i="7"/>
  <c r="DE15" i="7"/>
  <c r="DF16" i="7"/>
  <c r="DF17" i="7"/>
  <c r="DF18" i="7"/>
  <c r="DF19" i="7"/>
  <c r="DF22" i="7"/>
  <c r="DF23" i="7"/>
  <c r="DF21" i="7"/>
  <c r="DF24" i="7"/>
  <c r="DF20" i="7"/>
  <c r="DF25" i="7"/>
  <c r="DG9" i="7"/>
  <c r="DG10" i="7" s="1"/>
  <c r="DF1" i="7"/>
  <c r="DF8" i="7"/>
  <c r="DG206" i="7" l="1"/>
  <c r="DG202" i="7"/>
  <c r="DG37" i="7"/>
  <c r="DG34" i="7"/>
  <c r="DG31" i="7"/>
  <c r="DG28" i="7"/>
  <c r="DG41" i="7"/>
  <c r="DG13" i="7"/>
  <c r="DG153" i="7"/>
  <c r="DG154" i="7"/>
  <c r="DG155" i="7"/>
  <c r="DG158" i="7"/>
  <c r="DG156" i="7"/>
  <c r="DG159" i="7"/>
  <c r="DG160" i="7"/>
  <c r="DG161" i="7"/>
  <c r="DG162" i="7"/>
  <c r="DG163" i="7"/>
  <c r="DG165" i="7"/>
  <c r="DG167" i="7"/>
  <c r="DG164" i="7"/>
  <c r="DG168" i="7"/>
  <c r="DG170" i="7"/>
  <c r="DG172" i="7"/>
  <c r="DG169" i="7"/>
  <c r="DG176" i="7"/>
  <c r="DG177" i="7"/>
  <c r="DG173" i="7"/>
  <c r="DG174" i="7"/>
  <c r="DG182" i="7"/>
  <c r="DG179" i="7"/>
  <c r="DG180" i="7"/>
  <c r="DG187" i="7"/>
  <c r="DG184" i="7"/>
  <c r="DG185" i="7"/>
  <c r="DG183" i="7"/>
  <c r="DG116" i="7"/>
  <c r="DG150" i="7"/>
  <c r="DG117" i="7"/>
  <c r="DG118" i="7"/>
  <c r="DG121" i="7"/>
  <c r="DG119" i="7"/>
  <c r="DG122" i="7"/>
  <c r="DG123" i="7"/>
  <c r="DG125" i="7"/>
  <c r="DG127" i="7"/>
  <c r="DG128" i="7"/>
  <c r="DG131" i="7"/>
  <c r="DG126" i="7"/>
  <c r="DG135" i="7"/>
  <c r="DG130" i="7"/>
  <c r="DG133" i="7"/>
  <c r="DG137" i="7"/>
  <c r="DG124" i="7"/>
  <c r="DG136" i="7"/>
  <c r="DG132" i="7"/>
  <c r="DG139" i="7"/>
  <c r="DG140" i="7"/>
  <c r="DG145" i="7"/>
  <c r="DG142" i="7"/>
  <c r="DG143" i="7"/>
  <c r="DG147" i="7"/>
  <c r="DG146" i="7"/>
  <c r="DG148" i="7"/>
  <c r="DG225" i="7"/>
  <c r="DG219" i="7"/>
  <c r="DG223" i="7"/>
  <c r="DG210" i="7"/>
  <c r="DG204" i="7"/>
  <c r="EE54" i="6"/>
  <c r="DF208" i="7"/>
  <c r="DF212" i="7" s="1"/>
  <c r="DF189" i="7"/>
  <c r="DG113" i="7"/>
  <c r="EF9" i="6"/>
  <c r="EF10" i="6" s="1"/>
  <c r="EF43" i="6" s="1"/>
  <c r="EE52" i="6"/>
  <c r="DG200" i="7"/>
  <c r="DG16" i="7"/>
  <c r="DG17" i="7"/>
  <c r="DG19" i="7"/>
  <c r="DG21" i="7"/>
  <c r="DG20" i="7"/>
  <c r="DG22" i="7"/>
  <c r="DG18" i="7"/>
  <c r="DG23" i="7"/>
  <c r="DG24" i="7"/>
  <c r="DG25" i="7"/>
  <c r="DF15" i="7"/>
  <c r="CY1" i="6"/>
  <c r="CY8" i="6"/>
  <c r="DH9" i="7"/>
  <c r="DH10" i="7" s="1"/>
  <c r="DG1" i="7"/>
  <c r="DG8" i="7"/>
  <c r="DH202" i="7" l="1"/>
  <c r="DH206" i="7"/>
  <c r="DH37" i="7"/>
  <c r="DH34" i="7"/>
  <c r="DH31" i="7"/>
  <c r="DH28" i="7"/>
  <c r="DH41" i="7"/>
  <c r="DH13" i="7"/>
  <c r="DH153" i="7"/>
  <c r="DH154" i="7"/>
  <c r="DH155" i="7"/>
  <c r="DH158" i="7"/>
  <c r="DH159" i="7"/>
  <c r="DH156" i="7"/>
  <c r="DH160" i="7"/>
  <c r="DH162" i="7"/>
  <c r="DH161" i="7"/>
  <c r="DH165" i="7"/>
  <c r="DH163" i="7"/>
  <c r="DH167" i="7"/>
  <c r="DH164" i="7"/>
  <c r="DH170" i="7"/>
  <c r="DH172" i="7"/>
  <c r="DH176" i="7"/>
  <c r="DH168" i="7"/>
  <c r="DH169" i="7"/>
  <c r="DH177" i="7"/>
  <c r="DH173" i="7"/>
  <c r="DH174" i="7"/>
  <c r="DH182" i="7"/>
  <c r="DH179" i="7"/>
  <c r="DH187" i="7"/>
  <c r="DH184" i="7"/>
  <c r="DH180" i="7"/>
  <c r="DH183" i="7"/>
  <c r="DH185" i="7"/>
  <c r="DH150" i="7"/>
  <c r="DH116" i="7"/>
  <c r="DH117" i="7"/>
  <c r="DH118" i="7"/>
  <c r="DH121" i="7"/>
  <c r="DH119" i="7"/>
  <c r="DH123" i="7"/>
  <c r="DH126" i="7"/>
  <c r="DH122" i="7"/>
  <c r="DH127" i="7"/>
  <c r="DH125" i="7"/>
  <c r="DH124" i="7"/>
  <c r="DH128" i="7"/>
  <c r="DH131" i="7"/>
  <c r="DH132" i="7"/>
  <c r="DH133" i="7"/>
  <c r="DH135" i="7"/>
  <c r="DH130" i="7"/>
  <c r="DH136" i="7"/>
  <c r="DH139" i="7"/>
  <c r="DH137" i="7"/>
  <c r="DH145" i="7"/>
  <c r="DH146" i="7"/>
  <c r="DH140" i="7"/>
  <c r="DH143" i="7"/>
  <c r="DH142" i="7"/>
  <c r="DH147" i="7"/>
  <c r="DH148" i="7"/>
  <c r="DH225" i="7"/>
  <c r="DH219" i="7"/>
  <c r="DH223" i="7"/>
  <c r="DH210" i="7"/>
  <c r="DH204" i="7"/>
  <c r="EF54" i="6"/>
  <c r="DG208" i="7"/>
  <c r="DG212" i="7" s="1"/>
  <c r="DG189" i="7"/>
  <c r="DH113" i="7"/>
  <c r="EG9" i="6"/>
  <c r="EG10" i="6" s="1"/>
  <c r="EG43" i="6" s="1"/>
  <c r="EF52" i="6"/>
  <c r="DH200" i="7"/>
  <c r="DG15" i="7"/>
  <c r="DH16" i="7"/>
  <c r="DH17" i="7"/>
  <c r="DH20" i="7"/>
  <c r="DH24" i="7"/>
  <c r="DH19" i="7"/>
  <c r="DH22" i="7"/>
  <c r="DH18" i="7"/>
  <c r="DH21" i="7"/>
  <c r="DH23" i="7"/>
  <c r="DH25" i="7"/>
  <c r="DI9" i="7"/>
  <c r="DI10" i="7" s="1"/>
  <c r="DH1" i="7"/>
  <c r="DH8" i="7"/>
  <c r="DI206" i="7" l="1"/>
  <c r="DI202" i="7"/>
  <c r="DI34" i="7"/>
  <c r="DI37" i="7"/>
  <c r="DI28" i="7"/>
  <c r="DI31" i="7"/>
  <c r="DI41" i="7"/>
  <c r="DI13" i="7"/>
  <c r="DI153" i="7"/>
  <c r="DI154" i="7"/>
  <c r="DI155" i="7"/>
  <c r="DI156" i="7"/>
  <c r="DI158" i="7"/>
  <c r="DI159" i="7"/>
  <c r="DI160" i="7"/>
  <c r="DI161" i="7"/>
  <c r="DI163" i="7"/>
  <c r="DI162" i="7"/>
  <c r="DI165" i="7"/>
  <c r="DI167" i="7"/>
  <c r="DI173" i="7"/>
  <c r="DI170" i="7"/>
  <c r="DI172" i="7"/>
  <c r="DI176" i="7"/>
  <c r="DI168" i="7"/>
  <c r="DI169" i="7"/>
  <c r="DI164" i="7"/>
  <c r="DI177" i="7"/>
  <c r="DI180" i="7"/>
  <c r="DI174" i="7"/>
  <c r="DI182" i="7"/>
  <c r="DI179" i="7"/>
  <c r="DI183" i="7"/>
  <c r="DI187" i="7"/>
  <c r="DI184" i="7"/>
  <c r="DI185" i="7"/>
  <c r="DI150" i="7"/>
  <c r="DI116" i="7"/>
  <c r="DI117" i="7"/>
  <c r="DI118" i="7"/>
  <c r="DI119" i="7"/>
  <c r="DI121" i="7"/>
  <c r="DI122" i="7"/>
  <c r="DI125" i="7"/>
  <c r="DI123" i="7"/>
  <c r="DI124" i="7"/>
  <c r="DI126" i="7"/>
  <c r="DI127" i="7"/>
  <c r="DI128" i="7"/>
  <c r="DI130" i="7"/>
  <c r="DI131" i="7"/>
  <c r="DI133" i="7"/>
  <c r="DI137" i="7"/>
  <c r="DI135" i="7"/>
  <c r="DI139" i="7"/>
  <c r="DI132" i="7"/>
  <c r="DI136" i="7"/>
  <c r="DI145" i="7"/>
  <c r="DI142" i="7"/>
  <c r="DI146" i="7"/>
  <c r="DI148" i="7"/>
  <c r="DI140" i="7"/>
  <c r="DI143" i="7"/>
  <c r="DI147" i="7"/>
  <c r="DI225" i="7"/>
  <c r="DI219" i="7"/>
  <c r="DI223" i="7"/>
  <c r="DI210" i="7"/>
  <c r="DI204" i="7"/>
  <c r="EG54" i="6"/>
  <c r="DH208" i="7"/>
  <c r="DH212" i="7" s="1"/>
  <c r="DH189" i="7"/>
  <c r="DI113" i="7"/>
  <c r="EH9" i="6"/>
  <c r="EH10" i="6" s="1"/>
  <c r="EH43" i="6" s="1"/>
  <c r="EG52" i="6"/>
  <c r="DI200" i="7"/>
  <c r="DI16" i="7"/>
  <c r="DI17" i="7"/>
  <c r="DI18" i="7"/>
  <c r="DI20" i="7"/>
  <c r="DI19" i="7"/>
  <c r="DI22" i="7"/>
  <c r="DI24" i="7"/>
  <c r="DI21" i="7"/>
  <c r="DI25" i="7"/>
  <c r="DI23" i="7"/>
  <c r="DH15" i="7"/>
  <c r="CZ1" i="6"/>
  <c r="CZ8" i="6"/>
  <c r="DJ9" i="7"/>
  <c r="DJ10" i="7" s="1"/>
  <c r="DI1" i="7"/>
  <c r="DI8" i="7"/>
  <c r="DJ206" i="7" l="1"/>
  <c r="DJ202" i="7"/>
  <c r="DJ37" i="7"/>
  <c r="DJ34" i="7"/>
  <c r="DJ31" i="7"/>
  <c r="DJ28" i="7"/>
  <c r="DJ41" i="7"/>
  <c r="DJ13" i="7"/>
  <c r="DJ153" i="7"/>
  <c r="DJ154" i="7"/>
  <c r="DJ155" i="7"/>
  <c r="DJ156" i="7"/>
  <c r="DJ158" i="7"/>
  <c r="DJ159" i="7"/>
  <c r="DJ160" i="7"/>
  <c r="DJ161" i="7"/>
  <c r="DJ163" i="7"/>
  <c r="DJ162" i="7"/>
  <c r="DJ164" i="7"/>
  <c r="DJ168" i="7"/>
  <c r="DJ165" i="7"/>
  <c r="DJ167" i="7"/>
  <c r="DJ169" i="7"/>
  <c r="DJ173" i="7"/>
  <c r="DJ170" i="7"/>
  <c r="DJ172" i="7"/>
  <c r="DJ174" i="7"/>
  <c r="DJ176" i="7"/>
  <c r="DJ177" i="7"/>
  <c r="DJ180" i="7"/>
  <c r="DJ182" i="7"/>
  <c r="DJ179" i="7"/>
  <c r="DJ183" i="7"/>
  <c r="DJ185" i="7"/>
  <c r="DJ187" i="7"/>
  <c r="DJ184" i="7"/>
  <c r="DJ150" i="7"/>
  <c r="DJ118" i="7"/>
  <c r="DJ116" i="7"/>
  <c r="DJ117" i="7"/>
  <c r="DJ119" i="7"/>
  <c r="DJ122" i="7"/>
  <c r="DJ121" i="7"/>
  <c r="DJ124" i="7"/>
  <c r="DJ126" i="7"/>
  <c r="DJ123" i="7"/>
  <c r="DJ128" i="7"/>
  <c r="DJ130" i="7"/>
  <c r="DJ127" i="7"/>
  <c r="DJ136" i="7"/>
  <c r="DJ131" i="7"/>
  <c r="DJ125" i="7"/>
  <c r="DJ133" i="7"/>
  <c r="DJ132" i="7"/>
  <c r="DJ135" i="7"/>
  <c r="DJ139" i="7"/>
  <c r="DJ140" i="7"/>
  <c r="DJ137" i="7"/>
  <c r="DJ143" i="7"/>
  <c r="DJ142" i="7"/>
  <c r="DJ146" i="7"/>
  <c r="DJ145" i="7"/>
  <c r="DJ147" i="7"/>
  <c r="DJ148" i="7"/>
  <c r="DJ225" i="7"/>
  <c r="DJ219" i="7"/>
  <c r="DJ223" i="7"/>
  <c r="DJ210" i="7"/>
  <c r="DJ204" i="7"/>
  <c r="EH54" i="6"/>
  <c r="DI208" i="7"/>
  <c r="DI212" i="7" s="1"/>
  <c r="DI189" i="7"/>
  <c r="DJ113" i="7"/>
  <c r="EI9" i="6"/>
  <c r="EI10" i="6" s="1"/>
  <c r="EI43" i="6" s="1"/>
  <c r="EH52" i="6"/>
  <c r="DJ200" i="7"/>
  <c r="DI15" i="7"/>
  <c r="DJ16" i="7"/>
  <c r="DJ17" i="7"/>
  <c r="DJ18" i="7"/>
  <c r="DJ19" i="7"/>
  <c r="DJ21" i="7"/>
  <c r="DJ23" i="7"/>
  <c r="DJ20" i="7"/>
  <c r="DJ24" i="7"/>
  <c r="DJ22" i="7"/>
  <c r="DJ25" i="7"/>
  <c r="DK9" i="7"/>
  <c r="DK10" i="7" s="1"/>
  <c r="DJ1" i="7"/>
  <c r="DJ8" i="7"/>
  <c r="DK206" i="7" l="1"/>
  <c r="DK202" i="7"/>
  <c r="DK37" i="7"/>
  <c r="DK34" i="7"/>
  <c r="DK31" i="7"/>
  <c r="DK28" i="7"/>
  <c r="DK41" i="7"/>
  <c r="DK13" i="7"/>
  <c r="DK153" i="7"/>
  <c r="DK154" i="7"/>
  <c r="DK156" i="7"/>
  <c r="DK155" i="7"/>
  <c r="DK158" i="7"/>
  <c r="DK159" i="7"/>
  <c r="DK162" i="7"/>
  <c r="DK160" i="7"/>
  <c r="DK163" i="7"/>
  <c r="DK161" i="7"/>
  <c r="DK164" i="7"/>
  <c r="DK168" i="7"/>
  <c r="DK165" i="7"/>
  <c r="DK169" i="7"/>
  <c r="DK167" i="7"/>
  <c r="DK170" i="7"/>
  <c r="DK172" i="7"/>
  <c r="DK174" i="7"/>
  <c r="DK176" i="7"/>
  <c r="DK180" i="7"/>
  <c r="DK173" i="7"/>
  <c r="DK177" i="7"/>
  <c r="DK182" i="7"/>
  <c r="DK179" i="7"/>
  <c r="DK183" i="7"/>
  <c r="DK185" i="7"/>
  <c r="DK187" i="7"/>
  <c r="DK184" i="7"/>
  <c r="DK150" i="7"/>
  <c r="DK118" i="7"/>
  <c r="DK116" i="7"/>
  <c r="DK117" i="7"/>
  <c r="DK119" i="7"/>
  <c r="DK122" i="7"/>
  <c r="DK121" i="7"/>
  <c r="DK125" i="7"/>
  <c r="DK126" i="7"/>
  <c r="DK130" i="7"/>
  <c r="DK123" i="7"/>
  <c r="DK124" i="7"/>
  <c r="DK128" i="7"/>
  <c r="DK127" i="7"/>
  <c r="DK131" i="7"/>
  <c r="DK132" i="7"/>
  <c r="DK136" i="7"/>
  <c r="DK133" i="7"/>
  <c r="DK140" i="7"/>
  <c r="DK139" i="7"/>
  <c r="DK135" i="7"/>
  <c r="DK143" i="7"/>
  <c r="DK145" i="7"/>
  <c r="DK137" i="7"/>
  <c r="DK142" i="7"/>
  <c r="DK146" i="7"/>
  <c r="DK148" i="7"/>
  <c r="DK147" i="7"/>
  <c r="DK225" i="7"/>
  <c r="DK219" i="7"/>
  <c r="DK223" i="7"/>
  <c r="DK210" i="7"/>
  <c r="DK204" i="7"/>
  <c r="EI54" i="6"/>
  <c r="DJ208" i="7"/>
  <c r="DJ212" i="7" s="1"/>
  <c r="DJ189" i="7"/>
  <c r="DK113" i="7"/>
  <c r="EJ9" i="6"/>
  <c r="EJ10" i="6" s="1"/>
  <c r="EJ43" i="6" s="1"/>
  <c r="EI52" i="6"/>
  <c r="DK200" i="7"/>
  <c r="DK16" i="7"/>
  <c r="DK17" i="7"/>
  <c r="DK21" i="7"/>
  <c r="DK18" i="7"/>
  <c r="DK19" i="7"/>
  <c r="DK23" i="7"/>
  <c r="DK20" i="7"/>
  <c r="DK24" i="7"/>
  <c r="DK22" i="7"/>
  <c r="DK25" i="7"/>
  <c r="DJ15" i="7"/>
  <c r="DA8" i="6"/>
  <c r="DA1" i="6"/>
  <c r="DL9" i="7"/>
  <c r="DL10" i="7" s="1"/>
  <c r="DK8" i="7"/>
  <c r="DK1" i="7"/>
  <c r="DL206" i="7" l="1"/>
  <c r="DL202" i="7"/>
  <c r="DL37" i="7"/>
  <c r="DL34" i="7"/>
  <c r="DL31" i="7"/>
  <c r="DL28" i="7"/>
  <c r="DL41" i="7"/>
  <c r="DL13" i="7"/>
  <c r="DL153" i="7"/>
  <c r="DL155" i="7"/>
  <c r="DL154" i="7"/>
  <c r="DL156" i="7"/>
  <c r="DL158" i="7"/>
  <c r="DL160" i="7"/>
  <c r="DL159" i="7"/>
  <c r="DL162" i="7"/>
  <c r="DL163" i="7"/>
  <c r="DL161" i="7"/>
  <c r="DL167" i="7"/>
  <c r="DL164" i="7"/>
  <c r="DL165" i="7"/>
  <c r="DL168" i="7"/>
  <c r="DL172" i="7"/>
  <c r="DL169" i="7"/>
  <c r="DL173" i="7"/>
  <c r="DL170" i="7"/>
  <c r="DL177" i="7"/>
  <c r="DL174" i="7"/>
  <c r="DL176" i="7"/>
  <c r="DL179" i="7"/>
  <c r="DL180" i="7"/>
  <c r="DL182" i="7"/>
  <c r="DL183" i="7"/>
  <c r="DL185" i="7"/>
  <c r="DL187" i="7"/>
  <c r="DL184" i="7"/>
  <c r="DL116" i="7"/>
  <c r="DL150" i="7"/>
  <c r="DL121" i="7"/>
  <c r="DL117" i="7"/>
  <c r="DL119" i="7"/>
  <c r="DL118" i="7"/>
  <c r="DL124" i="7"/>
  <c r="DL122" i="7"/>
  <c r="DL123" i="7"/>
  <c r="DL126" i="7"/>
  <c r="DL128" i="7"/>
  <c r="DL127" i="7"/>
  <c r="DL125" i="7"/>
  <c r="DL132" i="7"/>
  <c r="DL130" i="7"/>
  <c r="DL131" i="7"/>
  <c r="DL136" i="7"/>
  <c r="DL135" i="7"/>
  <c r="DL139" i="7"/>
  <c r="DL137" i="7"/>
  <c r="DL140" i="7"/>
  <c r="DL133" i="7"/>
  <c r="DL146" i="7"/>
  <c r="DL143" i="7"/>
  <c r="DL147" i="7"/>
  <c r="DL145" i="7"/>
  <c r="DL142" i="7"/>
  <c r="DL148" i="7"/>
  <c r="DL225" i="7"/>
  <c r="DL219" i="7"/>
  <c r="DL223" i="7"/>
  <c r="DL210" i="7"/>
  <c r="DL204" i="7"/>
  <c r="EJ54" i="6"/>
  <c r="DK208" i="7"/>
  <c r="DK212" i="7" s="1"/>
  <c r="DK189" i="7"/>
  <c r="DL113" i="7"/>
  <c r="EK9" i="6"/>
  <c r="EK10" i="6" s="1"/>
  <c r="EK43" i="6" s="1"/>
  <c r="EJ52" i="6"/>
  <c r="DL200" i="7"/>
  <c r="DK15" i="7"/>
  <c r="DL17" i="7"/>
  <c r="DL18" i="7"/>
  <c r="DL22" i="7"/>
  <c r="DL21" i="7"/>
  <c r="DL23" i="7"/>
  <c r="DL16" i="7"/>
  <c r="DL19" i="7"/>
  <c r="DL20" i="7"/>
  <c r="DL24" i="7"/>
  <c r="DL25" i="7"/>
  <c r="DM9" i="7"/>
  <c r="DM10" i="7" s="1"/>
  <c r="DL1" i="7"/>
  <c r="DL8" i="7"/>
  <c r="DM206" i="7" l="1"/>
  <c r="DM202" i="7"/>
  <c r="DM34" i="7"/>
  <c r="DM37" i="7"/>
  <c r="DM31" i="7"/>
  <c r="DM28" i="7"/>
  <c r="DM41" i="7"/>
  <c r="DM13" i="7"/>
  <c r="DM153" i="7"/>
  <c r="DM155" i="7"/>
  <c r="DM154" i="7"/>
  <c r="DM156" i="7"/>
  <c r="DM160" i="7"/>
  <c r="DM158" i="7"/>
  <c r="DM159" i="7"/>
  <c r="DM162" i="7"/>
  <c r="DM163" i="7"/>
  <c r="DM161" i="7"/>
  <c r="DM167" i="7"/>
  <c r="DM164" i="7"/>
  <c r="DM168" i="7"/>
  <c r="DM165" i="7"/>
  <c r="DM172" i="7"/>
  <c r="DM169" i="7"/>
  <c r="DM173" i="7"/>
  <c r="DM177" i="7"/>
  <c r="DM174" i="7"/>
  <c r="DM170" i="7"/>
  <c r="DM176" i="7"/>
  <c r="DM179" i="7"/>
  <c r="DM183" i="7"/>
  <c r="DM180" i="7"/>
  <c r="DM184" i="7"/>
  <c r="DM185" i="7"/>
  <c r="DM182" i="7"/>
  <c r="DM187" i="7"/>
  <c r="DM116" i="7"/>
  <c r="DM117" i="7"/>
  <c r="DM150" i="7"/>
  <c r="DM119" i="7"/>
  <c r="DM121" i="7"/>
  <c r="DM118" i="7"/>
  <c r="DM122" i="7"/>
  <c r="DM123" i="7"/>
  <c r="DM126" i="7"/>
  <c r="DM125" i="7"/>
  <c r="DM127" i="7"/>
  <c r="DM124" i="7"/>
  <c r="DM132" i="7"/>
  <c r="DM128" i="7"/>
  <c r="DM135" i="7"/>
  <c r="DM131" i="7"/>
  <c r="DM136" i="7"/>
  <c r="DM130" i="7"/>
  <c r="DM133" i="7"/>
  <c r="DM137" i="7"/>
  <c r="DM140" i="7"/>
  <c r="DM139" i="7"/>
  <c r="DM142" i="7"/>
  <c r="DM146" i="7"/>
  <c r="DM145" i="7"/>
  <c r="DM147" i="7"/>
  <c r="DM148" i="7"/>
  <c r="DM143" i="7"/>
  <c r="DM225" i="7"/>
  <c r="DM219" i="7"/>
  <c r="DM223" i="7"/>
  <c r="DM210" i="7"/>
  <c r="DM204" i="7"/>
  <c r="EK54" i="6"/>
  <c r="DL208" i="7"/>
  <c r="DL212" i="7" s="1"/>
  <c r="DL189" i="7"/>
  <c r="DM113" i="7"/>
  <c r="EL9" i="6"/>
  <c r="EL10" i="6" s="1"/>
  <c r="EL43" i="6" s="1"/>
  <c r="EK52" i="6"/>
  <c r="DM200" i="7"/>
  <c r="DM17" i="7"/>
  <c r="DM16" i="7"/>
  <c r="DM19" i="7"/>
  <c r="DM20" i="7"/>
  <c r="DM22" i="7"/>
  <c r="DM21" i="7"/>
  <c r="DM23" i="7"/>
  <c r="DM25" i="7"/>
  <c r="DM18" i="7"/>
  <c r="DM24" i="7"/>
  <c r="DL15" i="7"/>
  <c r="DB8" i="6"/>
  <c r="DB1" i="6"/>
  <c r="DN9" i="7"/>
  <c r="DN10" i="7" s="1"/>
  <c r="DM8" i="7"/>
  <c r="DM1" i="7"/>
  <c r="DN202" i="7" l="1"/>
  <c r="DN206" i="7"/>
  <c r="DN37" i="7"/>
  <c r="DN34" i="7"/>
  <c r="DN31" i="7"/>
  <c r="DN28" i="7"/>
  <c r="DN41" i="7"/>
  <c r="DN13" i="7"/>
  <c r="DN153" i="7"/>
  <c r="DN155" i="7"/>
  <c r="DN154" i="7"/>
  <c r="DN156" i="7"/>
  <c r="DN159" i="7"/>
  <c r="DN160" i="7"/>
  <c r="DN158" i="7"/>
  <c r="DN161" i="7"/>
  <c r="DN162" i="7"/>
  <c r="DN163" i="7"/>
  <c r="DN167" i="7"/>
  <c r="DN164" i="7"/>
  <c r="DN168" i="7"/>
  <c r="DN172" i="7"/>
  <c r="DN169" i="7"/>
  <c r="DN165" i="7"/>
  <c r="DN173" i="7"/>
  <c r="DN177" i="7"/>
  <c r="DN174" i="7"/>
  <c r="DN176" i="7"/>
  <c r="DN182" i="7"/>
  <c r="DN170" i="7"/>
  <c r="DN179" i="7"/>
  <c r="DN180" i="7"/>
  <c r="DN187" i="7"/>
  <c r="DN184" i="7"/>
  <c r="DN183" i="7"/>
  <c r="DN185" i="7"/>
  <c r="DN116" i="7"/>
  <c r="DN150" i="7"/>
  <c r="DN117" i="7"/>
  <c r="DN119" i="7"/>
  <c r="DN121" i="7"/>
  <c r="DN122" i="7"/>
  <c r="DN126" i="7"/>
  <c r="DN118" i="7"/>
  <c r="DN124" i="7"/>
  <c r="DN125" i="7"/>
  <c r="DN128" i="7"/>
  <c r="DN123" i="7"/>
  <c r="DN132" i="7"/>
  <c r="DN130" i="7"/>
  <c r="DN135" i="7"/>
  <c r="DN127" i="7"/>
  <c r="DN139" i="7"/>
  <c r="DN133" i="7"/>
  <c r="DN131" i="7"/>
  <c r="DN136" i="7"/>
  <c r="DN140" i="7"/>
  <c r="DN142" i="7"/>
  <c r="DN146" i="7"/>
  <c r="DN143" i="7"/>
  <c r="DN137" i="7"/>
  <c r="DN145" i="7"/>
  <c r="DN147" i="7"/>
  <c r="DN148" i="7"/>
  <c r="DN225" i="7"/>
  <c r="DN219" i="7"/>
  <c r="DN223" i="7"/>
  <c r="DN210" i="7"/>
  <c r="DN204" i="7"/>
  <c r="EL54" i="6"/>
  <c r="DM208" i="7"/>
  <c r="DM212" i="7" s="1"/>
  <c r="DM189" i="7"/>
  <c r="DN113" i="7"/>
  <c r="EM9" i="6"/>
  <c r="EM10" i="6" s="1"/>
  <c r="EM43" i="6" s="1"/>
  <c r="EL52" i="6"/>
  <c r="DN200" i="7"/>
  <c r="DM15" i="7"/>
  <c r="DN16" i="7"/>
  <c r="DN17" i="7"/>
  <c r="DN18" i="7"/>
  <c r="DN22" i="7"/>
  <c r="DN21" i="7"/>
  <c r="DN19" i="7"/>
  <c r="DN20" i="7"/>
  <c r="DN23" i="7"/>
  <c r="DN24" i="7"/>
  <c r="DN25" i="7"/>
  <c r="DO9" i="7"/>
  <c r="DO10" i="7" s="1"/>
  <c r="DN8" i="7"/>
  <c r="DN1" i="7"/>
  <c r="DO206" i="7" l="1"/>
  <c r="DO202" i="7"/>
  <c r="DO37" i="7"/>
  <c r="DO34" i="7"/>
  <c r="DO31" i="7"/>
  <c r="DO28" i="7"/>
  <c r="DO41" i="7"/>
  <c r="DO13" i="7"/>
  <c r="DO153" i="7"/>
  <c r="DO154" i="7"/>
  <c r="DO155" i="7"/>
  <c r="DO158" i="7"/>
  <c r="DO156" i="7"/>
  <c r="DO159" i="7"/>
  <c r="DO161" i="7"/>
  <c r="DO160" i="7"/>
  <c r="DO162" i="7"/>
  <c r="DO163" i="7"/>
  <c r="DO165" i="7"/>
  <c r="DO167" i="7"/>
  <c r="DO164" i="7"/>
  <c r="DO168" i="7"/>
  <c r="DO170" i="7"/>
  <c r="DO172" i="7"/>
  <c r="DO169" i="7"/>
  <c r="DO173" i="7"/>
  <c r="DO176" i="7"/>
  <c r="DO177" i="7"/>
  <c r="DO174" i="7"/>
  <c r="DO182" i="7"/>
  <c r="DO179" i="7"/>
  <c r="DO180" i="7"/>
  <c r="DO187" i="7"/>
  <c r="DO184" i="7"/>
  <c r="DO183" i="7"/>
  <c r="DO185" i="7"/>
  <c r="DO116" i="7"/>
  <c r="DO150" i="7"/>
  <c r="DO118" i="7"/>
  <c r="DO117" i="7"/>
  <c r="DO119" i="7"/>
  <c r="DO121" i="7"/>
  <c r="DO122" i="7"/>
  <c r="DO123" i="7"/>
  <c r="DO125" i="7"/>
  <c r="DO124" i="7"/>
  <c r="DO127" i="7"/>
  <c r="DO126" i="7"/>
  <c r="DO131" i="7"/>
  <c r="DO128" i="7"/>
  <c r="DO132" i="7"/>
  <c r="DO135" i="7"/>
  <c r="DO137" i="7"/>
  <c r="DO130" i="7"/>
  <c r="DO136" i="7"/>
  <c r="DO133" i="7"/>
  <c r="DO139" i="7"/>
  <c r="DO140" i="7"/>
  <c r="DO145" i="7"/>
  <c r="DO142" i="7"/>
  <c r="DO143" i="7"/>
  <c r="DO146" i="7"/>
  <c r="DO147" i="7"/>
  <c r="DO148" i="7"/>
  <c r="DO225" i="7"/>
  <c r="DO219" i="7"/>
  <c r="DO223" i="7"/>
  <c r="DO210" i="7"/>
  <c r="DO204" i="7"/>
  <c r="EM54" i="6"/>
  <c r="DN208" i="7"/>
  <c r="DN212" i="7" s="1"/>
  <c r="DN189" i="7"/>
  <c r="DO113" i="7"/>
  <c r="EN9" i="6"/>
  <c r="EN10" i="6" s="1"/>
  <c r="EN43" i="6" s="1"/>
  <c r="EM52" i="6"/>
  <c r="DO200" i="7"/>
  <c r="DO16" i="7"/>
  <c r="DO17" i="7"/>
  <c r="DO19" i="7"/>
  <c r="DO21" i="7"/>
  <c r="DO18" i="7"/>
  <c r="DO22" i="7"/>
  <c r="DO20" i="7"/>
  <c r="DO23" i="7"/>
  <c r="DO25" i="7"/>
  <c r="DO24" i="7"/>
  <c r="DN15" i="7"/>
  <c r="DC1" i="6"/>
  <c r="DC8" i="6"/>
  <c r="DP9" i="7"/>
  <c r="DP10" i="7" s="1"/>
  <c r="DO8" i="7"/>
  <c r="DO1" i="7"/>
  <c r="DP202" i="7" l="1"/>
  <c r="DP206" i="7"/>
  <c r="DP34" i="7"/>
  <c r="DP37" i="7"/>
  <c r="DP31" i="7"/>
  <c r="DP28" i="7"/>
  <c r="DP41" i="7"/>
  <c r="DP13" i="7"/>
  <c r="DP153" i="7"/>
  <c r="DP154" i="7"/>
  <c r="DP155" i="7"/>
  <c r="DP158" i="7"/>
  <c r="DP159" i="7"/>
  <c r="DP156" i="7"/>
  <c r="DP160" i="7"/>
  <c r="DP162" i="7"/>
  <c r="DP165" i="7"/>
  <c r="DP163" i="7"/>
  <c r="DP167" i="7"/>
  <c r="DP164" i="7"/>
  <c r="DP161" i="7"/>
  <c r="DP168" i="7"/>
  <c r="DP170" i="7"/>
  <c r="DP172" i="7"/>
  <c r="DP173" i="7"/>
  <c r="DP176" i="7"/>
  <c r="DP169" i="7"/>
  <c r="DP177" i="7"/>
  <c r="DP174" i="7"/>
  <c r="DP182" i="7"/>
  <c r="DP179" i="7"/>
  <c r="DP187" i="7"/>
  <c r="DP184" i="7"/>
  <c r="DP183" i="7"/>
  <c r="DP185" i="7"/>
  <c r="DP180" i="7"/>
  <c r="DP150" i="7"/>
  <c r="DP116" i="7"/>
  <c r="DP117" i="7"/>
  <c r="DP118" i="7"/>
  <c r="DP119" i="7"/>
  <c r="DP121" i="7"/>
  <c r="DP123" i="7"/>
  <c r="DP126" i="7"/>
  <c r="DP122" i="7"/>
  <c r="DP124" i="7"/>
  <c r="DP127" i="7"/>
  <c r="DP125" i="7"/>
  <c r="DP131" i="7"/>
  <c r="DP132" i="7"/>
  <c r="DP133" i="7"/>
  <c r="DP135" i="7"/>
  <c r="DP137" i="7"/>
  <c r="DP130" i="7"/>
  <c r="DP128" i="7"/>
  <c r="DP136" i="7"/>
  <c r="DP140" i="7"/>
  <c r="DP145" i="7"/>
  <c r="DP139" i="7"/>
  <c r="DP146" i="7"/>
  <c r="DP143" i="7"/>
  <c r="DP148" i="7"/>
  <c r="DP142" i="7"/>
  <c r="DP147" i="7"/>
  <c r="DP225" i="7"/>
  <c r="DP219" i="7"/>
  <c r="DP223" i="7"/>
  <c r="DP210" i="7"/>
  <c r="DP204" i="7"/>
  <c r="EN54" i="6"/>
  <c r="DO208" i="7"/>
  <c r="DO212" i="7" s="1"/>
  <c r="DO189" i="7"/>
  <c r="DP113" i="7"/>
  <c r="EO9" i="6"/>
  <c r="EO10" i="6" s="1"/>
  <c r="EO43" i="6" s="1"/>
  <c r="EN52" i="6"/>
  <c r="DP200" i="7"/>
  <c r="DO15" i="7"/>
  <c r="DP16" i="7"/>
  <c r="DP17" i="7"/>
  <c r="DP18" i="7"/>
  <c r="DP20" i="7"/>
  <c r="DP24" i="7"/>
  <c r="DP21" i="7"/>
  <c r="DP22" i="7"/>
  <c r="DP19" i="7"/>
  <c r="DP23" i="7"/>
  <c r="DP25" i="7"/>
  <c r="DQ9" i="7"/>
  <c r="DQ10" i="7" s="1"/>
  <c r="DP8" i="7"/>
  <c r="DP1" i="7"/>
  <c r="DQ206" i="7" l="1"/>
  <c r="DQ202" i="7"/>
  <c r="DQ34" i="7"/>
  <c r="DQ37" i="7"/>
  <c r="DQ31" i="7"/>
  <c r="DQ28" i="7"/>
  <c r="DQ41" i="7"/>
  <c r="DQ13" i="7"/>
  <c r="DQ153" i="7"/>
  <c r="DQ154" i="7"/>
  <c r="DQ155" i="7"/>
  <c r="DQ156" i="7"/>
  <c r="DQ158" i="7"/>
  <c r="DQ159" i="7"/>
  <c r="DQ160" i="7"/>
  <c r="DQ161" i="7"/>
  <c r="DQ163" i="7"/>
  <c r="DQ162" i="7"/>
  <c r="DQ165" i="7"/>
  <c r="DQ167" i="7"/>
  <c r="DQ164" i="7"/>
  <c r="DQ173" i="7"/>
  <c r="DQ168" i="7"/>
  <c r="DQ170" i="7"/>
  <c r="DQ172" i="7"/>
  <c r="DQ176" i="7"/>
  <c r="DQ169" i="7"/>
  <c r="DQ177" i="7"/>
  <c r="DQ180" i="7"/>
  <c r="DQ174" i="7"/>
  <c r="DQ182" i="7"/>
  <c r="DQ179" i="7"/>
  <c r="DQ183" i="7"/>
  <c r="DQ187" i="7"/>
  <c r="DQ184" i="7"/>
  <c r="DQ185" i="7"/>
  <c r="DQ150" i="7"/>
  <c r="DQ117" i="7"/>
  <c r="DQ116" i="7"/>
  <c r="DQ118" i="7"/>
  <c r="DQ121" i="7"/>
  <c r="DQ122" i="7"/>
  <c r="DQ125" i="7"/>
  <c r="DQ123" i="7"/>
  <c r="DQ124" i="7"/>
  <c r="DQ127" i="7"/>
  <c r="DQ119" i="7"/>
  <c r="DQ128" i="7"/>
  <c r="DQ126" i="7"/>
  <c r="DQ131" i="7"/>
  <c r="DQ130" i="7"/>
  <c r="DQ133" i="7"/>
  <c r="DQ132" i="7"/>
  <c r="DQ136" i="7"/>
  <c r="DQ137" i="7"/>
  <c r="DQ139" i="7"/>
  <c r="DQ135" i="7"/>
  <c r="DQ140" i="7"/>
  <c r="DQ145" i="7"/>
  <c r="DQ142" i="7"/>
  <c r="DQ148" i="7"/>
  <c r="DQ146" i="7"/>
  <c r="DQ143" i="7"/>
  <c r="DQ147" i="7"/>
  <c r="DQ225" i="7"/>
  <c r="DQ219" i="7"/>
  <c r="DQ223" i="7"/>
  <c r="DQ210" i="7"/>
  <c r="DQ204" i="7"/>
  <c r="EO54" i="6"/>
  <c r="DP208" i="7"/>
  <c r="DP212" i="7" s="1"/>
  <c r="DP189" i="7"/>
  <c r="DQ113" i="7"/>
  <c r="EP9" i="6"/>
  <c r="EP10" i="6" s="1"/>
  <c r="EP43" i="6" s="1"/>
  <c r="EO52" i="6"/>
  <c r="DQ200" i="7"/>
  <c r="DQ16" i="7"/>
  <c r="DQ17" i="7"/>
  <c r="DQ18" i="7"/>
  <c r="DQ20" i="7"/>
  <c r="DQ21" i="7"/>
  <c r="DQ22" i="7"/>
  <c r="DQ19" i="7"/>
  <c r="DQ23" i="7"/>
  <c r="DQ24" i="7"/>
  <c r="DQ25" i="7"/>
  <c r="DP15" i="7"/>
  <c r="DD1" i="6"/>
  <c r="DD8" i="6"/>
  <c r="DR9" i="7"/>
  <c r="DR10" i="7" s="1"/>
  <c r="DQ8" i="7"/>
  <c r="DQ1" i="7"/>
  <c r="DR206" i="7" l="1"/>
  <c r="DR202" i="7"/>
  <c r="DR37" i="7"/>
  <c r="DR34" i="7"/>
  <c r="DR31" i="7"/>
  <c r="DR28" i="7"/>
  <c r="DR41" i="7"/>
  <c r="DR13" i="7"/>
  <c r="DR153" i="7"/>
  <c r="DR154" i="7"/>
  <c r="DR155" i="7"/>
  <c r="DR156" i="7"/>
  <c r="DR159" i="7"/>
  <c r="DR158" i="7"/>
  <c r="DR160" i="7"/>
  <c r="DR161" i="7"/>
  <c r="DR163" i="7"/>
  <c r="DR162" i="7"/>
  <c r="DR164" i="7"/>
  <c r="DR168" i="7"/>
  <c r="DR165" i="7"/>
  <c r="DR167" i="7"/>
  <c r="DR169" i="7"/>
  <c r="DR173" i="7"/>
  <c r="DR170" i="7"/>
  <c r="DR174" i="7"/>
  <c r="DR172" i="7"/>
  <c r="DR176" i="7"/>
  <c r="DR177" i="7"/>
  <c r="DR180" i="7"/>
  <c r="DR182" i="7"/>
  <c r="DR179" i="7"/>
  <c r="DR185" i="7"/>
  <c r="DR187" i="7"/>
  <c r="DR184" i="7"/>
  <c r="DR183" i="7"/>
  <c r="DR150" i="7"/>
  <c r="DR116" i="7"/>
  <c r="DR118" i="7"/>
  <c r="DR119" i="7"/>
  <c r="DR117" i="7"/>
  <c r="DR122" i="7"/>
  <c r="DR121" i="7"/>
  <c r="DR124" i="7"/>
  <c r="DR123" i="7"/>
  <c r="DR126" i="7"/>
  <c r="DR128" i="7"/>
  <c r="DR125" i="7"/>
  <c r="DR130" i="7"/>
  <c r="DR136" i="7"/>
  <c r="DR133" i="7"/>
  <c r="DR132" i="7"/>
  <c r="DR135" i="7"/>
  <c r="DR131" i="7"/>
  <c r="DR139" i="7"/>
  <c r="DR140" i="7"/>
  <c r="DR127" i="7"/>
  <c r="DR137" i="7"/>
  <c r="DR143" i="7"/>
  <c r="DR142" i="7"/>
  <c r="DR146" i="7"/>
  <c r="DR145" i="7"/>
  <c r="DR147" i="7"/>
  <c r="DR148" i="7"/>
  <c r="DR225" i="7"/>
  <c r="DR219" i="7"/>
  <c r="DR223" i="7"/>
  <c r="DR210" i="7"/>
  <c r="DR204" i="7"/>
  <c r="EP54" i="6"/>
  <c r="DQ208" i="7"/>
  <c r="DQ212" i="7" s="1"/>
  <c r="DQ189" i="7"/>
  <c r="DR113" i="7"/>
  <c r="EQ9" i="6"/>
  <c r="EQ10" i="6" s="1"/>
  <c r="EQ43" i="6" s="1"/>
  <c r="EP52" i="6"/>
  <c r="DR200" i="7"/>
  <c r="DR16" i="7"/>
  <c r="DR19" i="7"/>
  <c r="DR23" i="7"/>
  <c r="DR18" i="7"/>
  <c r="DR24" i="7"/>
  <c r="DR17" i="7"/>
  <c r="DR20" i="7"/>
  <c r="DR21" i="7"/>
  <c r="DR22" i="7"/>
  <c r="DR25" i="7"/>
  <c r="DQ15" i="7"/>
  <c r="DS9" i="7"/>
  <c r="DS10" i="7" s="1"/>
  <c r="DR1" i="7"/>
  <c r="DR8" i="7"/>
  <c r="DS206" i="7" l="1"/>
  <c r="DS202" i="7"/>
  <c r="DS37" i="7"/>
  <c r="DS34" i="7"/>
  <c r="DS31" i="7"/>
  <c r="DS28" i="7"/>
  <c r="DS41" i="7"/>
  <c r="DS13" i="7"/>
  <c r="DS153" i="7"/>
  <c r="DS154" i="7"/>
  <c r="DS156" i="7"/>
  <c r="DS158" i="7"/>
  <c r="DS155" i="7"/>
  <c r="DS159" i="7"/>
  <c r="DS162" i="7"/>
  <c r="DS160" i="7"/>
  <c r="DS161" i="7"/>
  <c r="DS163" i="7"/>
  <c r="DS164" i="7"/>
  <c r="DS168" i="7"/>
  <c r="DS165" i="7"/>
  <c r="DS169" i="7"/>
  <c r="DS167" i="7"/>
  <c r="DS170" i="7"/>
  <c r="DS174" i="7"/>
  <c r="DS173" i="7"/>
  <c r="DS172" i="7"/>
  <c r="DS176" i="7"/>
  <c r="DS180" i="7"/>
  <c r="DS182" i="7"/>
  <c r="DS177" i="7"/>
  <c r="DS185" i="7"/>
  <c r="DS179" i="7"/>
  <c r="DS187" i="7"/>
  <c r="DS184" i="7"/>
  <c r="DS183" i="7"/>
  <c r="DS150" i="7"/>
  <c r="DS116" i="7"/>
  <c r="DS118" i="7"/>
  <c r="DS119" i="7"/>
  <c r="DS117" i="7"/>
  <c r="DS122" i="7"/>
  <c r="DS125" i="7"/>
  <c r="DS126" i="7"/>
  <c r="DS121" i="7"/>
  <c r="DS123" i="7"/>
  <c r="DS124" i="7"/>
  <c r="DS127" i="7"/>
  <c r="DS130" i="7"/>
  <c r="DS131" i="7"/>
  <c r="DS128" i="7"/>
  <c r="DS136" i="7"/>
  <c r="DS133" i="7"/>
  <c r="DS135" i="7"/>
  <c r="DS140" i="7"/>
  <c r="DS132" i="7"/>
  <c r="DS137" i="7"/>
  <c r="DS143" i="7"/>
  <c r="DS139" i="7"/>
  <c r="DS145" i="7"/>
  <c r="DS142" i="7"/>
  <c r="DS148" i="7"/>
  <c r="DS146" i="7"/>
  <c r="DS147" i="7"/>
  <c r="DS225" i="7"/>
  <c r="DS219" i="7"/>
  <c r="DS223" i="7"/>
  <c r="DS210" i="7"/>
  <c r="DS204" i="7"/>
  <c r="EQ54" i="6"/>
  <c r="DR208" i="7"/>
  <c r="DR212" i="7" s="1"/>
  <c r="DR189" i="7"/>
  <c r="DS113" i="7"/>
  <c r="ER9" i="6"/>
  <c r="ER10" i="6" s="1"/>
  <c r="ER43" i="6" s="1"/>
  <c r="EQ52" i="6"/>
  <c r="DS200" i="7"/>
  <c r="DS16" i="7"/>
  <c r="DS17" i="7"/>
  <c r="DS21" i="7"/>
  <c r="DS19" i="7"/>
  <c r="DS23" i="7"/>
  <c r="DS18" i="7"/>
  <c r="DS22" i="7"/>
  <c r="DS24" i="7"/>
  <c r="DS20" i="7"/>
  <c r="DS25" i="7"/>
  <c r="DR15" i="7"/>
  <c r="DE1" i="6"/>
  <c r="DE8" i="6"/>
  <c r="DT9" i="7"/>
  <c r="DT10" i="7" s="1"/>
  <c r="DS8" i="7"/>
  <c r="DS1" i="7"/>
  <c r="DT206" i="7" l="1"/>
  <c r="DT202" i="7"/>
  <c r="DT37" i="7"/>
  <c r="DT34" i="7"/>
  <c r="DT31" i="7"/>
  <c r="DT28" i="7"/>
  <c r="DT41" i="7"/>
  <c r="DT13" i="7"/>
  <c r="DT153" i="7"/>
  <c r="DT155" i="7"/>
  <c r="DT154" i="7"/>
  <c r="DT156" i="7"/>
  <c r="DT158" i="7"/>
  <c r="DT160" i="7"/>
  <c r="DT159" i="7"/>
  <c r="DT161" i="7"/>
  <c r="DT163" i="7"/>
  <c r="DT167" i="7"/>
  <c r="DT162" i="7"/>
  <c r="DT164" i="7"/>
  <c r="DT165" i="7"/>
  <c r="DT172" i="7"/>
  <c r="DT169" i="7"/>
  <c r="DT168" i="7"/>
  <c r="DT173" i="7"/>
  <c r="DT170" i="7"/>
  <c r="DT177" i="7"/>
  <c r="DT174" i="7"/>
  <c r="DT176" i="7"/>
  <c r="DT179" i="7"/>
  <c r="DT180" i="7"/>
  <c r="DT182" i="7"/>
  <c r="DT183" i="7"/>
  <c r="DT185" i="7"/>
  <c r="DT187" i="7"/>
  <c r="DT184" i="7"/>
  <c r="DT116" i="7"/>
  <c r="DT117" i="7"/>
  <c r="DT118" i="7"/>
  <c r="DT150" i="7"/>
  <c r="DT121" i="7"/>
  <c r="DT119" i="7"/>
  <c r="DT122" i="7"/>
  <c r="DT124" i="7"/>
  <c r="DT123" i="7"/>
  <c r="DT126" i="7"/>
  <c r="DT125" i="7"/>
  <c r="DT128" i="7"/>
  <c r="DT127" i="7"/>
  <c r="DT132" i="7"/>
  <c r="DT130" i="7"/>
  <c r="DT136" i="7"/>
  <c r="DT139" i="7"/>
  <c r="DT133" i="7"/>
  <c r="DT137" i="7"/>
  <c r="DT140" i="7"/>
  <c r="DT146" i="7"/>
  <c r="DT143" i="7"/>
  <c r="DT131" i="7"/>
  <c r="DT135" i="7"/>
  <c r="DT147" i="7"/>
  <c r="DT148" i="7"/>
  <c r="DT145" i="7"/>
  <c r="DT142" i="7"/>
  <c r="DT225" i="7"/>
  <c r="DT219" i="7"/>
  <c r="DT223" i="7"/>
  <c r="DT210" i="7"/>
  <c r="DT204" i="7"/>
  <c r="ER54" i="6"/>
  <c r="DS208" i="7"/>
  <c r="DS212" i="7" s="1"/>
  <c r="DS189" i="7"/>
  <c r="DT113" i="7"/>
  <c r="ES9" i="6"/>
  <c r="ES10" i="6" s="1"/>
  <c r="ES43" i="6" s="1"/>
  <c r="ER52" i="6"/>
  <c r="DT200" i="7"/>
  <c r="DS15" i="7"/>
  <c r="DT17" i="7"/>
  <c r="DT18" i="7"/>
  <c r="DT16" i="7"/>
  <c r="DT20" i="7"/>
  <c r="DT22" i="7"/>
  <c r="DT23" i="7"/>
  <c r="DT25" i="7"/>
  <c r="DT19" i="7"/>
  <c r="DT21" i="7"/>
  <c r="DT24" i="7"/>
  <c r="DU9" i="7"/>
  <c r="DU10" i="7" s="1"/>
  <c r="DT1" i="7"/>
  <c r="DT8" i="7"/>
  <c r="DU206" i="7" l="1"/>
  <c r="DU202" i="7"/>
  <c r="DU34" i="7"/>
  <c r="DU37" i="7"/>
  <c r="DU31" i="7"/>
  <c r="DU28" i="7"/>
  <c r="DU41" i="7"/>
  <c r="DU13" i="7"/>
  <c r="DU153" i="7"/>
  <c r="DU155" i="7"/>
  <c r="DU154" i="7"/>
  <c r="DU156" i="7"/>
  <c r="DU160" i="7"/>
  <c r="DU159" i="7"/>
  <c r="DU158" i="7"/>
  <c r="DU162" i="7"/>
  <c r="DU161" i="7"/>
  <c r="DU163" i="7"/>
  <c r="DU167" i="7"/>
  <c r="DU164" i="7"/>
  <c r="DU168" i="7"/>
  <c r="DU165" i="7"/>
  <c r="DU172" i="7"/>
  <c r="DU169" i="7"/>
  <c r="DU173" i="7"/>
  <c r="DU170" i="7"/>
  <c r="DU177" i="7"/>
  <c r="DU174" i="7"/>
  <c r="DU176" i="7"/>
  <c r="DU179" i="7"/>
  <c r="DU183" i="7"/>
  <c r="DU180" i="7"/>
  <c r="DU184" i="7"/>
  <c r="DU185" i="7"/>
  <c r="DU182" i="7"/>
  <c r="DU187" i="7"/>
  <c r="DU116" i="7"/>
  <c r="DU117" i="7"/>
  <c r="DU150" i="7"/>
  <c r="DU119" i="7"/>
  <c r="DU118" i="7"/>
  <c r="DU121" i="7"/>
  <c r="DU122" i="7"/>
  <c r="DU123" i="7"/>
  <c r="DU125" i="7"/>
  <c r="DU126" i="7"/>
  <c r="DU127" i="7"/>
  <c r="DU128" i="7"/>
  <c r="DU124" i="7"/>
  <c r="DU132" i="7"/>
  <c r="DU135" i="7"/>
  <c r="DU130" i="7"/>
  <c r="DU136" i="7"/>
  <c r="DU131" i="7"/>
  <c r="DU133" i="7"/>
  <c r="DU137" i="7"/>
  <c r="DU139" i="7"/>
  <c r="DU140" i="7"/>
  <c r="DU142" i="7"/>
  <c r="DU146" i="7"/>
  <c r="DU145" i="7"/>
  <c r="DU143" i="7"/>
  <c r="DU147" i="7"/>
  <c r="DU148" i="7"/>
  <c r="DU225" i="7"/>
  <c r="DU219" i="7"/>
  <c r="DU223" i="7"/>
  <c r="DU210" i="7"/>
  <c r="DU204" i="7"/>
  <c r="ES54" i="6"/>
  <c r="DT208" i="7"/>
  <c r="DT212" i="7" s="1"/>
  <c r="DT189" i="7"/>
  <c r="DU113" i="7"/>
  <c r="ET9" i="6"/>
  <c r="ET10" i="6" s="1"/>
  <c r="ET43" i="6" s="1"/>
  <c r="ES52" i="6"/>
  <c r="DU200" i="7"/>
  <c r="DT15" i="7"/>
  <c r="DU17" i="7"/>
  <c r="DU16" i="7"/>
  <c r="DU19" i="7"/>
  <c r="DU20" i="7"/>
  <c r="DU18" i="7"/>
  <c r="DU21" i="7"/>
  <c r="DU22" i="7"/>
  <c r="DU23" i="7"/>
  <c r="DU24" i="7"/>
  <c r="DU25" i="7"/>
  <c r="DF1" i="6"/>
  <c r="DF8" i="6"/>
  <c r="DV9" i="7"/>
  <c r="DV10" i="7" s="1"/>
  <c r="DU8" i="7"/>
  <c r="DU1" i="7"/>
  <c r="DV206" i="7" l="1"/>
  <c r="DV202" i="7"/>
  <c r="DV37" i="7"/>
  <c r="DV34" i="7"/>
  <c r="DV31" i="7"/>
  <c r="DV28" i="7"/>
  <c r="DV41" i="7"/>
  <c r="DV13" i="7"/>
  <c r="DV153" i="7"/>
  <c r="DV155" i="7"/>
  <c r="DV154" i="7"/>
  <c r="DV156" i="7"/>
  <c r="DV158" i="7"/>
  <c r="DV159" i="7"/>
  <c r="DV160" i="7"/>
  <c r="DV161" i="7"/>
  <c r="DV162" i="7"/>
  <c r="DV163" i="7"/>
  <c r="DV167" i="7"/>
  <c r="DV164" i="7"/>
  <c r="DV168" i="7"/>
  <c r="DV172" i="7"/>
  <c r="DV169" i="7"/>
  <c r="DV173" i="7"/>
  <c r="DV170" i="7"/>
  <c r="DV177" i="7"/>
  <c r="DV174" i="7"/>
  <c r="DV165" i="7"/>
  <c r="DV182" i="7"/>
  <c r="DV176" i="7"/>
  <c r="DV179" i="7"/>
  <c r="DV180" i="7"/>
  <c r="DV187" i="7"/>
  <c r="DV183" i="7"/>
  <c r="DV184" i="7"/>
  <c r="DV185" i="7"/>
  <c r="DV116" i="7"/>
  <c r="DV150" i="7"/>
  <c r="DV117" i="7"/>
  <c r="DV119" i="7"/>
  <c r="DV121" i="7"/>
  <c r="DV118" i="7"/>
  <c r="DV122" i="7"/>
  <c r="DV126" i="7"/>
  <c r="DV124" i="7"/>
  <c r="DV125" i="7"/>
  <c r="DV123" i="7"/>
  <c r="DV128" i="7"/>
  <c r="DV127" i="7"/>
  <c r="DV132" i="7"/>
  <c r="DV130" i="7"/>
  <c r="DV131" i="7"/>
  <c r="DV135" i="7"/>
  <c r="DV139" i="7"/>
  <c r="DV137" i="7"/>
  <c r="DV136" i="7"/>
  <c r="DV142" i="7"/>
  <c r="DV146" i="7"/>
  <c r="DV143" i="7"/>
  <c r="DV133" i="7"/>
  <c r="DV140" i="7"/>
  <c r="DV147" i="7"/>
  <c r="DV145" i="7"/>
  <c r="DV148" i="7"/>
  <c r="DV225" i="7"/>
  <c r="DV219" i="7"/>
  <c r="DV223" i="7"/>
  <c r="DV210" i="7"/>
  <c r="DV204" i="7"/>
  <c r="ET54" i="6"/>
  <c r="DU208" i="7"/>
  <c r="DU212" i="7" s="1"/>
  <c r="DU189" i="7"/>
  <c r="DV113" i="7"/>
  <c r="EU9" i="6"/>
  <c r="EU10" i="6" s="1"/>
  <c r="EU43" i="6" s="1"/>
  <c r="ET52" i="6"/>
  <c r="DV200" i="7"/>
  <c r="DU15" i="7"/>
  <c r="DV16" i="7"/>
  <c r="DV17" i="7"/>
  <c r="DV18" i="7"/>
  <c r="DV19" i="7"/>
  <c r="DV20" i="7"/>
  <c r="DV21" i="7"/>
  <c r="DV22" i="7"/>
  <c r="DV23" i="7"/>
  <c r="DV24" i="7"/>
  <c r="DV25" i="7"/>
  <c r="DW9" i="7"/>
  <c r="DW10" i="7" s="1"/>
  <c r="DV1" i="7"/>
  <c r="DV8" i="7"/>
  <c r="DW206" i="7" l="1"/>
  <c r="DW202" i="7"/>
  <c r="DW37" i="7"/>
  <c r="DW34" i="7"/>
  <c r="DW31" i="7"/>
  <c r="DW28" i="7"/>
  <c r="DW41" i="7"/>
  <c r="DW13" i="7"/>
  <c r="DW153" i="7"/>
  <c r="DW154" i="7"/>
  <c r="DW155" i="7"/>
  <c r="DW158" i="7"/>
  <c r="DW156" i="7"/>
  <c r="DW159" i="7"/>
  <c r="DW161" i="7"/>
  <c r="DW162" i="7"/>
  <c r="DW160" i="7"/>
  <c r="DW163" i="7"/>
  <c r="DW165" i="7"/>
  <c r="DW167" i="7"/>
  <c r="DW164" i="7"/>
  <c r="DW168" i="7"/>
  <c r="DW170" i="7"/>
  <c r="DW172" i="7"/>
  <c r="DW169" i="7"/>
  <c r="DW176" i="7"/>
  <c r="DW173" i="7"/>
  <c r="DW177" i="7"/>
  <c r="DW174" i="7"/>
  <c r="DW182" i="7"/>
  <c r="DW179" i="7"/>
  <c r="DW180" i="7"/>
  <c r="DW187" i="7"/>
  <c r="DW183" i="7"/>
  <c r="DW184" i="7"/>
  <c r="DW185" i="7"/>
  <c r="DW116" i="7"/>
  <c r="DW150" i="7"/>
  <c r="DW117" i="7"/>
  <c r="DW121" i="7"/>
  <c r="DW119" i="7"/>
  <c r="DW118" i="7"/>
  <c r="DW122" i="7"/>
  <c r="DW123" i="7"/>
  <c r="DW125" i="7"/>
  <c r="DW127" i="7"/>
  <c r="DW128" i="7"/>
  <c r="DW131" i="7"/>
  <c r="DW124" i="7"/>
  <c r="DW126" i="7"/>
  <c r="DW130" i="7"/>
  <c r="DW135" i="7"/>
  <c r="DW133" i="7"/>
  <c r="DW137" i="7"/>
  <c r="DW132" i="7"/>
  <c r="DW136" i="7"/>
  <c r="DW139" i="7"/>
  <c r="DW140" i="7"/>
  <c r="DW145" i="7"/>
  <c r="DW142" i="7"/>
  <c r="DW143" i="7"/>
  <c r="DW147" i="7"/>
  <c r="DW148" i="7"/>
  <c r="DW146" i="7"/>
  <c r="DW225" i="7"/>
  <c r="DW219" i="7"/>
  <c r="DW223" i="7"/>
  <c r="DW210" i="7"/>
  <c r="DW204" i="7"/>
  <c r="EU54" i="6"/>
  <c r="DV208" i="7"/>
  <c r="DV212" i="7" s="1"/>
  <c r="DV189" i="7"/>
  <c r="DW113" i="7"/>
  <c r="EV9" i="6"/>
  <c r="EV10" i="6" s="1"/>
  <c r="EV43" i="6" s="1"/>
  <c r="EU52" i="6"/>
  <c r="DW200" i="7"/>
  <c r="DV15" i="7"/>
  <c r="DW16" i="7"/>
  <c r="DW17" i="7"/>
  <c r="DW19" i="7"/>
  <c r="DW21" i="7"/>
  <c r="DW20" i="7"/>
  <c r="DW18" i="7"/>
  <c r="DW22" i="7"/>
  <c r="DW23" i="7"/>
  <c r="DW24" i="7"/>
  <c r="DW25" i="7"/>
  <c r="DG1" i="6"/>
  <c r="DG8" i="6"/>
  <c r="DX9" i="7"/>
  <c r="DX10" i="7" s="1"/>
  <c r="DW1" i="7"/>
  <c r="DW8" i="7"/>
  <c r="DX206" i="7" l="1"/>
  <c r="DX202" i="7"/>
  <c r="DX34" i="7"/>
  <c r="DX37" i="7"/>
  <c r="DX31" i="7"/>
  <c r="DX28" i="7"/>
  <c r="DX41" i="7"/>
  <c r="DX13" i="7"/>
  <c r="DX153" i="7"/>
  <c r="DX154" i="7"/>
  <c r="DX155" i="7"/>
  <c r="DX158" i="7"/>
  <c r="DX159" i="7"/>
  <c r="DX160" i="7"/>
  <c r="DX156" i="7"/>
  <c r="DX162" i="7"/>
  <c r="DX161" i="7"/>
  <c r="DX165" i="7"/>
  <c r="DX167" i="7"/>
  <c r="DX163" i="7"/>
  <c r="DX164" i="7"/>
  <c r="DX170" i="7"/>
  <c r="DX168" i="7"/>
  <c r="DX172" i="7"/>
  <c r="DX176" i="7"/>
  <c r="DX173" i="7"/>
  <c r="DX177" i="7"/>
  <c r="DX169" i="7"/>
  <c r="DX174" i="7"/>
  <c r="DX182" i="7"/>
  <c r="DX179" i="7"/>
  <c r="DX180" i="7"/>
  <c r="DX187" i="7"/>
  <c r="DX183" i="7"/>
  <c r="DX184" i="7"/>
  <c r="DX185" i="7"/>
  <c r="DX150" i="7"/>
  <c r="DX116" i="7"/>
  <c r="DX117" i="7"/>
  <c r="DX118" i="7"/>
  <c r="DX121" i="7"/>
  <c r="DX119" i="7"/>
  <c r="DX123" i="7"/>
  <c r="DX122" i="7"/>
  <c r="DX126" i="7"/>
  <c r="DX127" i="7"/>
  <c r="DX125" i="7"/>
  <c r="DX124" i="7"/>
  <c r="DX128" i="7"/>
  <c r="DX131" i="7"/>
  <c r="DX132" i="7"/>
  <c r="DX133" i="7"/>
  <c r="DX130" i="7"/>
  <c r="DX135" i="7"/>
  <c r="DX136" i="7"/>
  <c r="DX139" i="7"/>
  <c r="DX137" i="7"/>
  <c r="DX145" i="7"/>
  <c r="DX140" i="7"/>
  <c r="DX146" i="7"/>
  <c r="DX143" i="7"/>
  <c r="DX142" i="7"/>
  <c r="DX147" i="7"/>
  <c r="DX148" i="7"/>
  <c r="DX225" i="7"/>
  <c r="DX219" i="7"/>
  <c r="DX223" i="7"/>
  <c r="DX210" i="7"/>
  <c r="DX204" i="7"/>
  <c r="EV54" i="6"/>
  <c r="DW208" i="7"/>
  <c r="DW212" i="7" s="1"/>
  <c r="DW189" i="7"/>
  <c r="DX113" i="7"/>
  <c r="EW9" i="6"/>
  <c r="EW10" i="6" s="1"/>
  <c r="EW43" i="6" s="1"/>
  <c r="EV52" i="6"/>
  <c r="DX200" i="7"/>
  <c r="DW15" i="7"/>
  <c r="DX16" i="7"/>
  <c r="DX17" i="7"/>
  <c r="DX18" i="7"/>
  <c r="DX20" i="7"/>
  <c r="DX19" i="7"/>
  <c r="DX21" i="7"/>
  <c r="DX22" i="7"/>
  <c r="DX23" i="7"/>
  <c r="DX24" i="7"/>
  <c r="DX25" i="7"/>
  <c r="DY9" i="7"/>
  <c r="DY10" i="7" s="1"/>
  <c r="DX8" i="7"/>
  <c r="DX1" i="7"/>
  <c r="DY206" i="7" l="1"/>
  <c r="DY202" i="7"/>
  <c r="DY34" i="7"/>
  <c r="DY37" i="7"/>
  <c r="DY28" i="7"/>
  <c r="DY31" i="7"/>
  <c r="DY41" i="7"/>
  <c r="DY13" i="7"/>
  <c r="DY153" i="7"/>
  <c r="DY154" i="7"/>
  <c r="DY155" i="7"/>
  <c r="DY156" i="7"/>
  <c r="DY158" i="7"/>
  <c r="DY159" i="7"/>
  <c r="DY160" i="7"/>
  <c r="DY161" i="7"/>
  <c r="DY163" i="7"/>
  <c r="DY162" i="7"/>
  <c r="DY165" i="7"/>
  <c r="DY167" i="7"/>
  <c r="DY173" i="7"/>
  <c r="DY164" i="7"/>
  <c r="DY170" i="7"/>
  <c r="DY168" i="7"/>
  <c r="DY172" i="7"/>
  <c r="DY176" i="7"/>
  <c r="DY177" i="7"/>
  <c r="DY180" i="7"/>
  <c r="DY169" i="7"/>
  <c r="DY182" i="7"/>
  <c r="DY174" i="7"/>
  <c r="DY179" i="7"/>
  <c r="DY183" i="7"/>
  <c r="DY187" i="7"/>
  <c r="DY184" i="7"/>
  <c r="DY185" i="7"/>
  <c r="DY150" i="7"/>
  <c r="DY117" i="7"/>
  <c r="DY118" i="7"/>
  <c r="DY119" i="7"/>
  <c r="DY121" i="7"/>
  <c r="DY122" i="7"/>
  <c r="DY125" i="7"/>
  <c r="DY123" i="7"/>
  <c r="DY124" i="7"/>
  <c r="DY126" i="7"/>
  <c r="DY127" i="7"/>
  <c r="DY116" i="7"/>
  <c r="DY128" i="7"/>
  <c r="DY131" i="7"/>
  <c r="DY133" i="7"/>
  <c r="DY137" i="7"/>
  <c r="DY132" i="7"/>
  <c r="DY130" i="7"/>
  <c r="DY135" i="7"/>
  <c r="DY139" i="7"/>
  <c r="DY136" i="7"/>
  <c r="DY145" i="7"/>
  <c r="DY142" i="7"/>
  <c r="DY140" i="7"/>
  <c r="DY148" i="7"/>
  <c r="DY143" i="7"/>
  <c r="DY146" i="7"/>
  <c r="DY147" i="7"/>
  <c r="DY225" i="7"/>
  <c r="DY219" i="7"/>
  <c r="DY223" i="7"/>
  <c r="DY210" i="7"/>
  <c r="DY204" i="7"/>
  <c r="EW54" i="6"/>
  <c r="DX208" i="7"/>
  <c r="DX212" i="7" s="1"/>
  <c r="DX189" i="7"/>
  <c r="DY113" i="7"/>
  <c r="EX9" i="6"/>
  <c r="EX10" i="6" s="1"/>
  <c r="EX43" i="6" s="1"/>
  <c r="EW52" i="6"/>
  <c r="DY200" i="7"/>
  <c r="DY16" i="7"/>
  <c r="DY17" i="7"/>
  <c r="DY18" i="7"/>
  <c r="DY20" i="7"/>
  <c r="DY19" i="7"/>
  <c r="DY21" i="7"/>
  <c r="DY22" i="7"/>
  <c r="DY23" i="7"/>
  <c r="DY24" i="7"/>
  <c r="DY25" i="7"/>
  <c r="DX15" i="7"/>
  <c r="DH1" i="6"/>
  <c r="DH8" i="6"/>
  <c r="DZ9" i="7"/>
  <c r="DZ10" i="7" s="1"/>
  <c r="DY1" i="7"/>
  <c r="DY8" i="7"/>
  <c r="DZ206" i="7" l="1"/>
  <c r="DZ202" i="7"/>
  <c r="DZ37" i="7"/>
  <c r="DZ34" i="7"/>
  <c r="DZ31" i="7"/>
  <c r="DZ28" i="7"/>
  <c r="DZ41" i="7"/>
  <c r="DZ13" i="7"/>
  <c r="DZ153" i="7"/>
  <c r="DZ154" i="7"/>
  <c r="DZ155" i="7"/>
  <c r="DZ156" i="7"/>
  <c r="DZ158" i="7"/>
  <c r="DZ159" i="7"/>
  <c r="DZ160" i="7"/>
  <c r="DZ161" i="7"/>
  <c r="DZ163" i="7"/>
  <c r="DZ162" i="7"/>
  <c r="DZ164" i="7"/>
  <c r="DZ168" i="7"/>
  <c r="DZ165" i="7"/>
  <c r="DZ167" i="7"/>
  <c r="DZ169" i="7"/>
  <c r="DZ173" i="7"/>
  <c r="DZ170" i="7"/>
  <c r="DZ174" i="7"/>
  <c r="DZ176" i="7"/>
  <c r="DZ172" i="7"/>
  <c r="DZ177" i="7"/>
  <c r="DZ180" i="7"/>
  <c r="DZ182" i="7"/>
  <c r="DZ179" i="7"/>
  <c r="DZ185" i="7"/>
  <c r="DZ183" i="7"/>
  <c r="DZ187" i="7"/>
  <c r="DZ184" i="7"/>
  <c r="DZ150" i="7"/>
  <c r="DZ118" i="7"/>
  <c r="DZ116" i="7"/>
  <c r="DZ119" i="7"/>
  <c r="DZ117" i="7"/>
  <c r="DZ121" i="7"/>
  <c r="DZ122" i="7"/>
  <c r="DZ124" i="7"/>
  <c r="DZ126" i="7"/>
  <c r="DZ123" i="7"/>
  <c r="DZ128" i="7"/>
  <c r="DZ130" i="7"/>
  <c r="DZ125" i="7"/>
  <c r="DZ127" i="7"/>
  <c r="DZ136" i="7"/>
  <c r="DZ131" i="7"/>
  <c r="DZ133" i="7"/>
  <c r="DZ135" i="7"/>
  <c r="DZ139" i="7"/>
  <c r="DZ140" i="7"/>
  <c r="DZ132" i="7"/>
  <c r="DZ137" i="7"/>
  <c r="DZ143" i="7"/>
  <c r="DZ142" i="7"/>
  <c r="DZ146" i="7"/>
  <c r="DZ145" i="7"/>
  <c r="DZ147" i="7"/>
  <c r="DZ148" i="7"/>
  <c r="DZ225" i="7"/>
  <c r="DZ219" i="7"/>
  <c r="DZ223" i="7"/>
  <c r="DZ210" i="7"/>
  <c r="DZ204" i="7"/>
  <c r="EX54" i="6"/>
  <c r="DY208" i="7"/>
  <c r="DY212" i="7" s="1"/>
  <c r="DY189" i="7"/>
  <c r="DZ113" i="7"/>
  <c r="EY9" i="6"/>
  <c r="EY10" i="6" s="1"/>
  <c r="EY43" i="6" s="1"/>
  <c r="EX52" i="6"/>
  <c r="DZ200" i="7"/>
  <c r="DY15" i="7"/>
  <c r="DZ16" i="7"/>
  <c r="DZ17" i="7"/>
  <c r="DZ19" i="7"/>
  <c r="DZ23" i="7"/>
  <c r="DZ20" i="7"/>
  <c r="DZ18" i="7"/>
  <c r="DZ21" i="7"/>
  <c r="DZ22" i="7"/>
  <c r="DZ25" i="7"/>
  <c r="DZ24" i="7"/>
  <c r="EA9" i="7"/>
  <c r="EA10" i="7" s="1"/>
  <c r="DZ8" i="7"/>
  <c r="DZ1" i="7"/>
  <c r="EA206" i="7" l="1"/>
  <c r="EA202" i="7"/>
  <c r="EA37" i="7"/>
  <c r="EA34" i="7"/>
  <c r="EA31" i="7"/>
  <c r="EA28" i="7"/>
  <c r="EA41" i="7"/>
  <c r="EA13" i="7"/>
  <c r="EA153" i="7"/>
  <c r="EA154" i="7"/>
  <c r="EA156" i="7"/>
  <c r="EA158" i="7"/>
  <c r="EA159" i="7"/>
  <c r="EA155" i="7"/>
  <c r="EA160" i="7"/>
  <c r="EA162" i="7"/>
  <c r="EA163" i="7"/>
  <c r="EA161" i="7"/>
  <c r="EA164" i="7"/>
  <c r="EA168" i="7"/>
  <c r="EA165" i="7"/>
  <c r="EA169" i="7"/>
  <c r="EA167" i="7"/>
  <c r="EA170" i="7"/>
  <c r="EA174" i="7"/>
  <c r="EA176" i="7"/>
  <c r="EA172" i="7"/>
  <c r="EA173" i="7"/>
  <c r="EA180" i="7"/>
  <c r="EA182" i="7"/>
  <c r="EA177" i="7"/>
  <c r="EA185" i="7"/>
  <c r="EA179" i="7"/>
  <c r="EA183" i="7"/>
  <c r="EA187" i="7"/>
  <c r="EA184" i="7"/>
  <c r="EA150" i="7"/>
  <c r="EA118" i="7"/>
  <c r="EA116" i="7"/>
  <c r="EA119" i="7"/>
  <c r="EA117" i="7"/>
  <c r="EA121" i="7"/>
  <c r="EA122" i="7"/>
  <c r="EA125" i="7"/>
  <c r="EA126" i="7"/>
  <c r="EA124" i="7"/>
  <c r="EA123" i="7"/>
  <c r="EA130" i="7"/>
  <c r="EA127" i="7"/>
  <c r="EA128" i="7"/>
  <c r="EA131" i="7"/>
  <c r="EA132" i="7"/>
  <c r="EA136" i="7"/>
  <c r="EA133" i="7"/>
  <c r="EA140" i="7"/>
  <c r="EA139" i="7"/>
  <c r="EA143" i="7"/>
  <c r="EA135" i="7"/>
  <c r="EA145" i="7"/>
  <c r="EA142" i="7"/>
  <c r="EA148" i="7"/>
  <c r="EA147" i="7"/>
  <c r="EA146" i="7"/>
  <c r="EA137" i="7"/>
  <c r="EA225" i="7"/>
  <c r="EA219" i="7"/>
  <c r="EA223" i="7"/>
  <c r="EA210" i="7"/>
  <c r="EA204" i="7"/>
  <c r="EY54" i="6"/>
  <c r="DZ208" i="7"/>
  <c r="DZ212" i="7" s="1"/>
  <c r="DZ189" i="7"/>
  <c r="EA113" i="7"/>
  <c r="EZ9" i="6"/>
  <c r="EZ10" i="6" s="1"/>
  <c r="EZ43" i="6" s="1"/>
  <c r="EY52" i="6"/>
  <c r="EA200" i="7"/>
  <c r="EA16" i="7"/>
  <c r="EA17" i="7"/>
  <c r="EA18" i="7"/>
  <c r="EA21" i="7"/>
  <c r="EA19" i="7"/>
  <c r="EA23" i="7"/>
  <c r="EA20" i="7"/>
  <c r="EA22" i="7"/>
  <c r="EA24" i="7"/>
  <c r="EA25" i="7"/>
  <c r="DZ15" i="7"/>
  <c r="DI1" i="6"/>
  <c r="DI8" i="6"/>
  <c r="EB9" i="7"/>
  <c r="EB10" i="7" s="1"/>
  <c r="EA8" i="7"/>
  <c r="EA1" i="7"/>
  <c r="EB206" i="7" l="1"/>
  <c r="EB202" i="7"/>
  <c r="EB37" i="7"/>
  <c r="EB34" i="7"/>
  <c r="EB31" i="7"/>
  <c r="EB28" i="7"/>
  <c r="EB41" i="7"/>
  <c r="EB13" i="7"/>
  <c r="EB153" i="7"/>
  <c r="EB155" i="7"/>
  <c r="EB154" i="7"/>
  <c r="EB156" i="7"/>
  <c r="EB158" i="7"/>
  <c r="EB160" i="7"/>
  <c r="EB159" i="7"/>
  <c r="EB163" i="7"/>
  <c r="EB162" i="7"/>
  <c r="EB161" i="7"/>
  <c r="EB167" i="7"/>
  <c r="EB164" i="7"/>
  <c r="EB165" i="7"/>
  <c r="EB172" i="7"/>
  <c r="EB169" i="7"/>
  <c r="EB173" i="7"/>
  <c r="EB170" i="7"/>
  <c r="EB177" i="7"/>
  <c r="EB174" i="7"/>
  <c r="EB168" i="7"/>
  <c r="EB176" i="7"/>
  <c r="EB179" i="7"/>
  <c r="EB180" i="7"/>
  <c r="EB182" i="7"/>
  <c r="EB185" i="7"/>
  <c r="EB183" i="7"/>
  <c r="EB184" i="7"/>
  <c r="EB187" i="7"/>
  <c r="EB116" i="7"/>
  <c r="EB117" i="7"/>
  <c r="EB118" i="7"/>
  <c r="EB121" i="7"/>
  <c r="EB150" i="7"/>
  <c r="EB119" i="7"/>
  <c r="EB124" i="7"/>
  <c r="EB123" i="7"/>
  <c r="EB126" i="7"/>
  <c r="EB128" i="7"/>
  <c r="EB122" i="7"/>
  <c r="EB127" i="7"/>
  <c r="EB132" i="7"/>
  <c r="EB125" i="7"/>
  <c r="EB130" i="7"/>
  <c r="EB131" i="7"/>
  <c r="EB136" i="7"/>
  <c r="EB135" i="7"/>
  <c r="EB139" i="7"/>
  <c r="EB137" i="7"/>
  <c r="EB140" i="7"/>
  <c r="EB146" i="7"/>
  <c r="EB143" i="7"/>
  <c r="EB133" i="7"/>
  <c r="EB147" i="7"/>
  <c r="EB148" i="7"/>
  <c r="EB142" i="7"/>
  <c r="EB145" i="7"/>
  <c r="EB225" i="7"/>
  <c r="EB219" i="7"/>
  <c r="EB223" i="7"/>
  <c r="EB210" i="7"/>
  <c r="EB204" i="7"/>
  <c r="EZ54" i="6"/>
  <c r="EA208" i="7"/>
  <c r="EA212" i="7" s="1"/>
  <c r="EA189" i="7"/>
  <c r="EB113" i="7"/>
  <c r="FA9" i="6"/>
  <c r="FA10" i="6" s="1"/>
  <c r="FA43" i="6" s="1"/>
  <c r="EZ52" i="6"/>
  <c r="EB200" i="7"/>
  <c r="EB17" i="7"/>
  <c r="EB18" i="7"/>
  <c r="EB16" i="7"/>
  <c r="EB22" i="7"/>
  <c r="EB23" i="7"/>
  <c r="EB19" i="7"/>
  <c r="EB20" i="7"/>
  <c r="EB21" i="7"/>
  <c r="EB25" i="7"/>
  <c r="EB24" i="7"/>
  <c r="EA15" i="7"/>
  <c r="EC9" i="7"/>
  <c r="EC10" i="7" s="1"/>
  <c r="EB8" i="7"/>
  <c r="EB1" i="7"/>
  <c r="EC206" i="7" l="1"/>
  <c r="EC202" i="7"/>
  <c r="EC34" i="7"/>
  <c r="EC37" i="7"/>
  <c r="EC31" i="7"/>
  <c r="EC28" i="7"/>
  <c r="EC41" i="7"/>
  <c r="EC13" i="7"/>
  <c r="EC153" i="7"/>
  <c r="EC155" i="7"/>
  <c r="EC154" i="7"/>
  <c r="EC156" i="7"/>
  <c r="EC158" i="7"/>
  <c r="EC160" i="7"/>
  <c r="EC159" i="7"/>
  <c r="EC163" i="7"/>
  <c r="EC162" i="7"/>
  <c r="EC161" i="7"/>
  <c r="EC167" i="7"/>
  <c r="EC164" i="7"/>
  <c r="EC168" i="7"/>
  <c r="EC165" i="7"/>
  <c r="EC172" i="7"/>
  <c r="EC169" i="7"/>
  <c r="EC173" i="7"/>
  <c r="EC177" i="7"/>
  <c r="EC170" i="7"/>
  <c r="EC174" i="7"/>
  <c r="EC176" i="7"/>
  <c r="EC179" i="7"/>
  <c r="EC183" i="7"/>
  <c r="EC180" i="7"/>
  <c r="EC184" i="7"/>
  <c r="EC185" i="7"/>
  <c r="EC182" i="7"/>
  <c r="EC187" i="7"/>
  <c r="EC116" i="7"/>
  <c r="EC117" i="7"/>
  <c r="EC119" i="7"/>
  <c r="EC118" i="7"/>
  <c r="EC121" i="7"/>
  <c r="EC150" i="7"/>
  <c r="EC123" i="7"/>
  <c r="EC126" i="7"/>
  <c r="EC122" i="7"/>
  <c r="EC125" i="7"/>
  <c r="EC127" i="7"/>
  <c r="EC132" i="7"/>
  <c r="EC124" i="7"/>
  <c r="EC128" i="7"/>
  <c r="EC135" i="7"/>
  <c r="EC131" i="7"/>
  <c r="EC136" i="7"/>
  <c r="EC133" i="7"/>
  <c r="EC130" i="7"/>
  <c r="EC137" i="7"/>
  <c r="EC140" i="7"/>
  <c r="EC139" i="7"/>
  <c r="EC142" i="7"/>
  <c r="EC146" i="7"/>
  <c r="EC145" i="7"/>
  <c r="EC147" i="7"/>
  <c r="EC143" i="7"/>
  <c r="EC148" i="7"/>
  <c r="EC225" i="7"/>
  <c r="EC219" i="7"/>
  <c r="EC223" i="7"/>
  <c r="EC210" i="7"/>
  <c r="EC204" i="7"/>
  <c r="FA54" i="6"/>
  <c r="EB189" i="7"/>
  <c r="EB208" i="7"/>
  <c r="EB212" i="7" s="1"/>
  <c r="EC113" i="7"/>
  <c r="FB9" i="6"/>
  <c r="FB10" i="6" s="1"/>
  <c r="FB43" i="6" s="1"/>
  <c r="FA52" i="6"/>
  <c r="EC200" i="7"/>
  <c r="EC17" i="7"/>
  <c r="EC16" i="7"/>
  <c r="EC19" i="7"/>
  <c r="EC20" i="7"/>
  <c r="EC22" i="7"/>
  <c r="EC23" i="7"/>
  <c r="EC18" i="7"/>
  <c r="EC21" i="7"/>
  <c r="EC25" i="7"/>
  <c r="EC24" i="7"/>
  <c r="EB15" i="7"/>
  <c r="DJ1" i="6"/>
  <c r="DJ8" i="6"/>
  <c r="ED9" i="7"/>
  <c r="ED10" i="7" s="1"/>
  <c r="EC1" i="7"/>
  <c r="EC8" i="7"/>
  <c r="ED206" i="7" l="1"/>
  <c r="ED202" i="7"/>
  <c r="ED37" i="7"/>
  <c r="ED34" i="7"/>
  <c r="ED31" i="7"/>
  <c r="ED28" i="7"/>
  <c r="ED41" i="7"/>
  <c r="ED13" i="7"/>
  <c r="ED153" i="7"/>
  <c r="ED155" i="7"/>
  <c r="ED154" i="7"/>
  <c r="ED156" i="7"/>
  <c r="ED159" i="7"/>
  <c r="ED158" i="7"/>
  <c r="ED160" i="7"/>
  <c r="ED161" i="7"/>
  <c r="ED162" i="7"/>
  <c r="ED163" i="7"/>
  <c r="ED167" i="7"/>
  <c r="ED164" i="7"/>
  <c r="ED168" i="7"/>
  <c r="ED172" i="7"/>
  <c r="ED169" i="7"/>
  <c r="ED173" i="7"/>
  <c r="ED177" i="7"/>
  <c r="ED170" i="7"/>
  <c r="ED174" i="7"/>
  <c r="ED182" i="7"/>
  <c r="ED165" i="7"/>
  <c r="ED176" i="7"/>
  <c r="ED179" i="7"/>
  <c r="ED180" i="7"/>
  <c r="ED187" i="7"/>
  <c r="ED184" i="7"/>
  <c r="ED185" i="7"/>
  <c r="ED183" i="7"/>
  <c r="ED116" i="7"/>
  <c r="ED150" i="7"/>
  <c r="ED117" i="7"/>
  <c r="ED118" i="7"/>
  <c r="ED119" i="7"/>
  <c r="ED121" i="7"/>
  <c r="ED122" i="7"/>
  <c r="ED126" i="7"/>
  <c r="ED124" i="7"/>
  <c r="ED125" i="7"/>
  <c r="ED128" i="7"/>
  <c r="ED123" i="7"/>
  <c r="ED132" i="7"/>
  <c r="ED127" i="7"/>
  <c r="ED130" i="7"/>
  <c r="ED135" i="7"/>
  <c r="ED139" i="7"/>
  <c r="ED133" i="7"/>
  <c r="ED136" i="7"/>
  <c r="ED137" i="7"/>
  <c r="ED142" i="7"/>
  <c r="ED146" i="7"/>
  <c r="ED131" i="7"/>
  <c r="ED143" i="7"/>
  <c r="ED140" i="7"/>
  <c r="ED145" i="7"/>
  <c r="ED147" i="7"/>
  <c r="ED148" i="7"/>
  <c r="ED225" i="7"/>
  <c r="ED219" i="7"/>
  <c r="ED223" i="7"/>
  <c r="ED210" i="7"/>
  <c r="ED204" i="7"/>
  <c r="FB54" i="6"/>
  <c r="EC208" i="7"/>
  <c r="EC212" i="7" s="1"/>
  <c r="EC189" i="7"/>
  <c r="ED113" i="7"/>
  <c r="FC9" i="6"/>
  <c r="FC10" i="6" s="1"/>
  <c r="FC43" i="6" s="1"/>
  <c r="FB52" i="6"/>
  <c r="ED200" i="7"/>
  <c r="EC15" i="7"/>
  <c r="ED16" i="7"/>
  <c r="ED17" i="7"/>
  <c r="ED22" i="7"/>
  <c r="ED19" i="7"/>
  <c r="ED23" i="7"/>
  <c r="ED18" i="7"/>
  <c r="ED20" i="7"/>
  <c r="ED21" i="7"/>
  <c r="ED24" i="7"/>
  <c r="ED25" i="7"/>
  <c r="EE9" i="7"/>
  <c r="EE10" i="7" s="1"/>
  <c r="ED8" i="7"/>
  <c r="ED1" i="7"/>
  <c r="EE206" i="7" l="1"/>
  <c r="EE202" i="7"/>
  <c r="EE37" i="7"/>
  <c r="EE34" i="7"/>
  <c r="EE31" i="7"/>
  <c r="EE28" i="7"/>
  <c r="EE41" i="7"/>
  <c r="EE13" i="7"/>
  <c r="EE153" i="7"/>
  <c r="EE154" i="7"/>
  <c r="EE155" i="7"/>
  <c r="EE158" i="7"/>
  <c r="EE156" i="7"/>
  <c r="EE159" i="7"/>
  <c r="EE160" i="7"/>
  <c r="EE161" i="7"/>
  <c r="EE162" i="7"/>
  <c r="EE163" i="7"/>
  <c r="EE165" i="7"/>
  <c r="EE167" i="7"/>
  <c r="EE164" i="7"/>
  <c r="EE168" i="7"/>
  <c r="EE170" i="7"/>
  <c r="EE172" i="7"/>
  <c r="EE169" i="7"/>
  <c r="EE176" i="7"/>
  <c r="EE177" i="7"/>
  <c r="EE174" i="7"/>
  <c r="EE173" i="7"/>
  <c r="EE179" i="7"/>
  <c r="EE180" i="7"/>
  <c r="EE183" i="7"/>
  <c r="EE187" i="7"/>
  <c r="EE184" i="7"/>
  <c r="EE185" i="7"/>
  <c r="EE182" i="7"/>
  <c r="EE116" i="7"/>
  <c r="EE150" i="7"/>
  <c r="EE118" i="7"/>
  <c r="EE117" i="7"/>
  <c r="EE119" i="7"/>
  <c r="EE121" i="7"/>
  <c r="EE122" i="7"/>
  <c r="EE123" i="7"/>
  <c r="EE125" i="7"/>
  <c r="EE124" i="7"/>
  <c r="EE127" i="7"/>
  <c r="EE131" i="7"/>
  <c r="EE126" i="7"/>
  <c r="EE128" i="7"/>
  <c r="EE132" i="7"/>
  <c r="EE135" i="7"/>
  <c r="EE137" i="7"/>
  <c r="EE136" i="7"/>
  <c r="EE133" i="7"/>
  <c r="EE130" i="7"/>
  <c r="EE139" i="7"/>
  <c r="EE140" i="7"/>
  <c r="EE145" i="7"/>
  <c r="EE142" i="7"/>
  <c r="EE143" i="7"/>
  <c r="EE146" i="7"/>
  <c r="EE147" i="7"/>
  <c r="EE148" i="7"/>
  <c r="EE225" i="7"/>
  <c r="EE219" i="7"/>
  <c r="EE223" i="7"/>
  <c r="EE210" i="7"/>
  <c r="EE204" i="7"/>
  <c r="FC54" i="6"/>
  <c r="ED208" i="7"/>
  <c r="ED212" i="7" s="1"/>
  <c r="ED189" i="7"/>
  <c r="EE113" i="7"/>
  <c r="FD9" i="6"/>
  <c r="FD10" i="6" s="1"/>
  <c r="FD43" i="6" s="1"/>
  <c r="FC52" i="6"/>
  <c r="EE200" i="7"/>
  <c r="EE16" i="7"/>
  <c r="EE17" i="7"/>
  <c r="EE19" i="7"/>
  <c r="EE18" i="7"/>
  <c r="EE21" i="7"/>
  <c r="EE22" i="7"/>
  <c r="EE23" i="7"/>
  <c r="EE20" i="7"/>
  <c r="EE24" i="7"/>
  <c r="EE25" i="7"/>
  <c r="ED15" i="7"/>
  <c r="DK8" i="6"/>
  <c r="DK1" i="6"/>
  <c r="EF9" i="7"/>
  <c r="EF10" i="7" s="1"/>
  <c r="EE8" i="7"/>
  <c r="EE1" i="7"/>
  <c r="EF206" i="7" l="1"/>
  <c r="EF202" i="7"/>
  <c r="EF34" i="7"/>
  <c r="EF37" i="7"/>
  <c r="EF31" i="7"/>
  <c r="EF28" i="7"/>
  <c r="EF41" i="7"/>
  <c r="EF13" i="7"/>
  <c r="EF153" i="7"/>
  <c r="EF154" i="7"/>
  <c r="EF155" i="7"/>
  <c r="EF158" i="7"/>
  <c r="EF159" i="7"/>
  <c r="EF160" i="7"/>
  <c r="EF156" i="7"/>
  <c r="EF162" i="7"/>
  <c r="EF161" i="7"/>
  <c r="EF165" i="7"/>
  <c r="EF167" i="7"/>
  <c r="EF163" i="7"/>
  <c r="EF164" i="7"/>
  <c r="EF170" i="7"/>
  <c r="EF172" i="7"/>
  <c r="EF169" i="7"/>
  <c r="EF176" i="7"/>
  <c r="EF177" i="7"/>
  <c r="EF168" i="7"/>
  <c r="EF174" i="7"/>
  <c r="EF182" i="7"/>
  <c r="EF179" i="7"/>
  <c r="EF173" i="7"/>
  <c r="EF180" i="7"/>
  <c r="EF183" i="7"/>
  <c r="EF187" i="7"/>
  <c r="EF184" i="7"/>
  <c r="EF185" i="7"/>
  <c r="EF150" i="7"/>
  <c r="EF116" i="7"/>
  <c r="EF117" i="7"/>
  <c r="EF118" i="7"/>
  <c r="EF119" i="7"/>
  <c r="EF123" i="7"/>
  <c r="EF126" i="7"/>
  <c r="EF122" i="7"/>
  <c r="EF124" i="7"/>
  <c r="EF127" i="7"/>
  <c r="EF121" i="7"/>
  <c r="EF125" i="7"/>
  <c r="EF131" i="7"/>
  <c r="EF132" i="7"/>
  <c r="EF133" i="7"/>
  <c r="EF128" i="7"/>
  <c r="EF135" i="7"/>
  <c r="EF130" i="7"/>
  <c r="EF136" i="7"/>
  <c r="EF137" i="7"/>
  <c r="EF145" i="7"/>
  <c r="EF146" i="7"/>
  <c r="EF139" i="7"/>
  <c r="EF143" i="7"/>
  <c r="EF142" i="7"/>
  <c r="EF140" i="7"/>
  <c r="EF148" i="7"/>
  <c r="EF147" i="7"/>
  <c r="EF225" i="7"/>
  <c r="EF219" i="7"/>
  <c r="EF223" i="7"/>
  <c r="EF210" i="7"/>
  <c r="EF204" i="7"/>
  <c r="FD54" i="6"/>
  <c r="EE208" i="7"/>
  <c r="EE212" i="7" s="1"/>
  <c r="EE189" i="7"/>
  <c r="EF113" i="7"/>
  <c r="FE9" i="6"/>
  <c r="FE10" i="6" s="1"/>
  <c r="FE43" i="6" s="1"/>
  <c r="FD52" i="6"/>
  <c r="EF200" i="7"/>
  <c r="EE15" i="7"/>
  <c r="EF16" i="7"/>
  <c r="EF17" i="7"/>
  <c r="EF20" i="7"/>
  <c r="EF18" i="7"/>
  <c r="EF21" i="7"/>
  <c r="EF22" i="7"/>
  <c r="EF19" i="7"/>
  <c r="EF23" i="7"/>
  <c r="EF24" i="7"/>
  <c r="EF25" i="7"/>
  <c r="EG9" i="7"/>
  <c r="EG10" i="7" s="1"/>
  <c r="EF8" i="7"/>
  <c r="EF1" i="7"/>
  <c r="EG206" i="7" l="1"/>
  <c r="EG202" i="7"/>
  <c r="EG34" i="7"/>
  <c r="EG37" i="7"/>
  <c r="EG31" i="7"/>
  <c r="EG28" i="7"/>
  <c r="EG41" i="7"/>
  <c r="EG13" i="7"/>
  <c r="EG154" i="7"/>
  <c r="EG153" i="7"/>
  <c r="EG155" i="7"/>
  <c r="EG156" i="7"/>
  <c r="EG158" i="7"/>
  <c r="EG159" i="7"/>
  <c r="EG160" i="7"/>
  <c r="EG161" i="7"/>
  <c r="EG163" i="7"/>
  <c r="EG165" i="7"/>
  <c r="EG162" i="7"/>
  <c r="EG167" i="7"/>
  <c r="EG168" i="7"/>
  <c r="EG173" i="7"/>
  <c r="EG164" i="7"/>
  <c r="EG170" i="7"/>
  <c r="EG172" i="7"/>
  <c r="EG169" i="7"/>
  <c r="EG176" i="7"/>
  <c r="EG177" i="7"/>
  <c r="EG180" i="7"/>
  <c r="EG174" i="7"/>
  <c r="EG179" i="7"/>
  <c r="EG183" i="7"/>
  <c r="EG182" i="7"/>
  <c r="EG187" i="7"/>
  <c r="EG184" i="7"/>
  <c r="EG185" i="7"/>
  <c r="EG150" i="7"/>
  <c r="EG116" i="7"/>
  <c r="EG118" i="7"/>
  <c r="EG121" i="7"/>
  <c r="EG122" i="7"/>
  <c r="EG117" i="7"/>
  <c r="EG119" i="7"/>
  <c r="EG125" i="7"/>
  <c r="EG123" i="7"/>
  <c r="EG124" i="7"/>
  <c r="EG127" i="7"/>
  <c r="EG128" i="7"/>
  <c r="EG131" i="7"/>
  <c r="EG126" i="7"/>
  <c r="EG130" i="7"/>
  <c r="EG133" i="7"/>
  <c r="EG132" i="7"/>
  <c r="EG136" i="7"/>
  <c r="EG137" i="7"/>
  <c r="EG139" i="7"/>
  <c r="EG135" i="7"/>
  <c r="EG140" i="7"/>
  <c r="EG145" i="7"/>
  <c r="EG142" i="7"/>
  <c r="EG148" i="7"/>
  <c r="EG146" i="7"/>
  <c r="EG143" i="7"/>
  <c r="EG147" i="7"/>
  <c r="EG225" i="7"/>
  <c r="EG219" i="7"/>
  <c r="EG223" i="7"/>
  <c r="EG210" i="7"/>
  <c r="EG204" i="7"/>
  <c r="FE54" i="6"/>
  <c r="EF208" i="7"/>
  <c r="EF212" i="7" s="1"/>
  <c r="EF189" i="7"/>
  <c r="EG113" i="7"/>
  <c r="FF9" i="6"/>
  <c r="FF10" i="6" s="1"/>
  <c r="FF43" i="6" s="1"/>
  <c r="FE52" i="6"/>
  <c r="EG200" i="7"/>
  <c r="EF15" i="7"/>
  <c r="EG16" i="7"/>
  <c r="EG17" i="7"/>
  <c r="EG18" i="7"/>
  <c r="EG20" i="7"/>
  <c r="EG21" i="7"/>
  <c r="EG22" i="7"/>
  <c r="EG19" i="7"/>
  <c r="EG23" i="7"/>
  <c r="EG24" i="7"/>
  <c r="EG25" i="7"/>
  <c r="DL1" i="6"/>
  <c r="DL8" i="6"/>
  <c r="EH9" i="7"/>
  <c r="EH10" i="7" s="1"/>
  <c r="EG8" i="7"/>
  <c r="EG1" i="7"/>
  <c r="EH206" i="7" l="1"/>
  <c r="EH202" i="7"/>
  <c r="EH37" i="7"/>
  <c r="EH34" i="7"/>
  <c r="EH31" i="7"/>
  <c r="EH28" i="7"/>
  <c r="EH41" i="7"/>
  <c r="EH13" i="7"/>
  <c r="EH153" i="7"/>
  <c r="EH154" i="7"/>
  <c r="EH155" i="7"/>
  <c r="EH156" i="7"/>
  <c r="EH158" i="7"/>
  <c r="EH159" i="7"/>
  <c r="EH160" i="7"/>
  <c r="EH161" i="7"/>
  <c r="EH162" i="7"/>
  <c r="EH163" i="7"/>
  <c r="EH164" i="7"/>
  <c r="EH168" i="7"/>
  <c r="EH165" i="7"/>
  <c r="EH167" i="7"/>
  <c r="EH169" i="7"/>
  <c r="EH173" i="7"/>
  <c r="EH170" i="7"/>
  <c r="EH174" i="7"/>
  <c r="EH176" i="7"/>
  <c r="EH172" i="7"/>
  <c r="EH177" i="7"/>
  <c r="EH180" i="7"/>
  <c r="EH182" i="7"/>
  <c r="EH179" i="7"/>
  <c r="EH185" i="7"/>
  <c r="EH183" i="7"/>
  <c r="EH187" i="7"/>
  <c r="EH184" i="7"/>
  <c r="EH150" i="7"/>
  <c r="EH118" i="7"/>
  <c r="EH117" i="7"/>
  <c r="EH119" i="7"/>
  <c r="EH116" i="7"/>
  <c r="EH122" i="7"/>
  <c r="EH121" i="7"/>
  <c r="EH124" i="7"/>
  <c r="EH126" i="7"/>
  <c r="EH123" i="7"/>
  <c r="EH128" i="7"/>
  <c r="EH130" i="7"/>
  <c r="EH125" i="7"/>
  <c r="EH127" i="7"/>
  <c r="EH136" i="7"/>
  <c r="EH133" i="7"/>
  <c r="EH132" i="7"/>
  <c r="EH131" i="7"/>
  <c r="EH135" i="7"/>
  <c r="EH139" i="7"/>
  <c r="EH140" i="7"/>
  <c r="EH137" i="7"/>
  <c r="EH143" i="7"/>
  <c r="EH142" i="7"/>
  <c r="EH146" i="7"/>
  <c r="EH145" i="7"/>
  <c r="EH148" i="7"/>
  <c r="EH147" i="7"/>
  <c r="EH225" i="7"/>
  <c r="EH219" i="7"/>
  <c r="EH223" i="7"/>
  <c r="EH210" i="7"/>
  <c r="EH204" i="7"/>
  <c r="FF54" i="6"/>
  <c r="EG208" i="7"/>
  <c r="EG212" i="7" s="1"/>
  <c r="EG189" i="7"/>
  <c r="EH113" i="7"/>
  <c r="FG9" i="6"/>
  <c r="FG10" i="6" s="1"/>
  <c r="FG43" i="6" s="1"/>
  <c r="FF52" i="6"/>
  <c r="EH200" i="7"/>
  <c r="EG15" i="7"/>
  <c r="EH16" i="7"/>
  <c r="EH19" i="7"/>
  <c r="EH17" i="7"/>
  <c r="EH20" i="7"/>
  <c r="EH23" i="7"/>
  <c r="EH21" i="7"/>
  <c r="EH22" i="7"/>
  <c r="EH25" i="7"/>
  <c r="EH18" i="7"/>
  <c r="EH24" i="7"/>
  <c r="EI9" i="7"/>
  <c r="EI10" i="7" s="1"/>
  <c r="EH1" i="7"/>
  <c r="EH8" i="7"/>
  <c r="EI206" i="7" l="1"/>
  <c r="EI202" i="7"/>
  <c r="EI37" i="7"/>
  <c r="EI34" i="7"/>
  <c r="EI28" i="7"/>
  <c r="EI31" i="7"/>
  <c r="EI41" i="7"/>
  <c r="EI13" i="7"/>
  <c r="EI153" i="7"/>
  <c r="EI154" i="7"/>
  <c r="EI155" i="7"/>
  <c r="EI156" i="7"/>
  <c r="EI158" i="7"/>
  <c r="EI159" i="7"/>
  <c r="EI162" i="7"/>
  <c r="EI160" i="7"/>
  <c r="EI161" i="7"/>
  <c r="EI163" i="7"/>
  <c r="EI164" i="7"/>
  <c r="EI168" i="7"/>
  <c r="EI165" i="7"/>
  <c r="EI169" i="7"/>
  <c r="EI170" i="7"/>
  <c r="EI167" i="7"/>
  <c r="EI173" i="7"/>
  <c r="EI174" i="7"/>
  <c r="EI176" i="7"/>
  <c r="EI177" i="7"/>
  <c r="EI180" i="7"/>
  <c r="EI172" i="7"/>
  <c r="EI182" i="7"/>
  <c r="EI185" i="7"/>
  <c r="EI183" i="7"/>
  <c r="EI179" i="7"/>
  <c r="EI187" i="7"/>
  <c r="EI184" i="7"/>
  <c r="EI150" i="7"/>
  <c r="EI118" i="7"/>
  <c r="EI116" i="7"/>
  <c r="EI117" i="7"/>
  <c r="EI119" i="7"/>
  <c r="EI122" i="7"/>
  <c r="EI121" i="7"/>
  <c r="EI125" i="7"/>
  <c r="EI126" i="7"/>
  <c r="EI124" i="7"/>
  <c r="EI123" i="7"/>
  <c r="EI130" i="7"/>
  <c r="EI131" i="7"/>
  <c r="EI136" i="7"/>
  <c r="EI128" i="7"/>
  <c r="EI133" i="7"/>
  <c r="EI135" i="7"/>
  <c r="EI127" i="7"/>
  <c r="EI132" i="7"/>
  <c r="EI140" i="7"/>
  <c r="EI137" i="7"/>
  <c r="EI143" i="7"/>
  <c r="EI145" i="7"/>
  <c r="EI139" i="7"/>
  <c r="EI142" i="7"/>
  <c r="EI146" i="7"/>
  <c r="EI148" i="7"/>
  <c r="EI147" i="7"/>
  <c r="EI225" i="7"/>
  <c r="EI219" i="7"/>
  <c r="EI223" i="7"/>
  <c r="EI210" i="7"/>
  <c r="EI204" i="7"/>
  <c r="FG54" i="6"/>
  <c r="EH208" i="7"/>
  <c r="EH212" i="7" s="1"/>
  <c r="EH189" i="7"/>
  <c r="EI113" i="7"/>
  <c r="FH9" i="6"/>
  <c r="FH10" i="6" s="1"/>
  <c r="FH43" i="6" s="1"/>
  <c r="FG52" i="6"/>
  <c r="EI200" i="7"/>
  <c r="EH15" i="7"/>
  <c r="EI16" i="7"/>
  <c r="EI17" i="7"/>
  <c r="EI18" i="7"/>
  <c r="EI21" i="7"/>
  <c r="EI19" i="7"/>
  <c r="EI20" i="7"/>
  <c r="EI23" i="7"/>
  <c r="EI22" i="7"/>
  <c r="EI24" i="7"/>
  <c r="EI25" i="7"/>
  <c r="DM8" i="6"/>
  <c r="DM1" i="6"/>
  <c r="EJ9" i="7"/>
  <c r="EJ10" i="7" s="1"/>
  <c r="EI1" i="7"/>
  <c r="EI8" i="7"/>
  <c r="EJ206" i="7" l="1"/>
  <c r="EJ202" i="7"/>
  <c r="EJ37" i="7"/>
  <c r="EJ34" i="7"/>
  <c r="EJ31" i="7"/>
  <c r="EJ28" i="7"/>
  <c r="EJ41" i="7"/>
  <c r="EJ13" i="7"/>
  <c r="EJ153" i="7"/>
  <c r="EJ155" i="7"/>
  <c r="EJ154" i="7"/>
  <c r="EJ156" i="7"/>
  <c r="EJ158" i="7"/>
  <c r="EJ160" i="7"/>
  <c r="EJ159" i="7"/>
  <c r="EJ161" i="7"/>
  <c r="EJ162" i="7"/>
  <c r="EJ163" i="7"/>
  <c r="EJ167" i="7"/>
  <c r="EJ164" i="7"/>
  <c r="EJ165" i="7"/>
  <c r="EJ172" i="7"/>
  <c r="EJ168" i="7"/>
  <c r="EJ169" i="7"/>
  <c r="EJ173" i="7"/>
  <c r="EJ170" i="7"/>
  <c r="EJ177" i="7"/>
  <c r="EJ174" i="7"/>
  <c r="EJ176" i="7"/>
  <c r="EJ179" i="7"/>
  <c r="EJ180" i="7"/>
  <c r="EJ182" i="7"/>
  <c r="EJ185" i="7"/>
  <c r="EJ183" i="7"/>
  <c r="EJ187" i="7"/>
  <c r="EJ184" i="7"/>
  <c r="EJ116" i="7"/>
  <c r="EJ117" i="7"/>
  <c r="EJ150" i="7"/>
  <c r="EJ121" i="7"/>
  <c r="EJ119" i="7"/>
  <c r="EJ124" i="7"/>
  <c r="EJ118" i="7"/>
  <c r="EJ123" i="7"/>
  <c r="EJ122" i="7"/>
  <c r="EJ126" i="7"/>
  <c r="EJ125" i="7"/>
  <c r="EJ128" i="7"/>
  <c r="EJ127" i="7"/>
  <c r="EJ132" i="7"/>
  <c r="EJ130" i="7"/>
  <c r="EJ136" i="7"/>
  <c r="EJ139" i="7"/>
  <c r="EJ131" i="7"/>
  <c r="EJ133" i="7"/>
  <c r="EJ137" i="7"/>
  <c r="EJ135" i="7"/>
  <c r="EJ140" i="7"/>
  <c r="EJ146" i="7"/>
  <c r="EJ143" i="7"/>
  <c r="EJ147" i="7"/>
  <c r="EJ142" i="7"/>
  <c r="EJ145" i="7"/>
  <c r="EJ148" i="7"/>
  <c r="EJ225" i="7"/>
  <c r="EJ219" i="7"/>
  <c r="EJ223" i="7"/>
  <c r="EJ210" i="7"/>
  <c r="EJ204" i="7"/>
  <c r="FH54" i="6"/>
  <c r="EI208" i="7"/>
  <c r="EI212" i="7" s="1"/>
  <c r="EI189" i="7"/>
  <c r="EJ113" i="7"/>
  <c r="FI9" i="6"/>
  <c r="FI10" i="6" s="1"/>
  <c r="FI43" i="6" s="1"/>
  <c r="FH52" i="6"/>
  <c r="EJ200" i="7"/>
  <c r="EI15" i="7"/>
  <c r="EJ17" i="7"/>
  <c r="EJ18" i="7"/>
  <c r="EJ16" i="7"/>
  <c r="EJ22" i="7"/>
  <c r="EJ20" i="7"/>
  <c r="EJ23" i="7"/>
  <c r="EJ21" i="7"/>
  <c r="EJ25" i="7"/>
  <c r="EJ24" i="7"/>
  <c r="EJ19" i="7"/>
  <c r="EK9" i="7"/>
  <c r="EK10" i="7" s="1"/>
  <c r="EJ1" i="7"/>
  <c r="EJ8" i="7"/>
  <c r="EK206" i="7" l="1"/>
  <c r="EK202" i="7"/>
  <c r="EK34" i="7"/>
  <c r="EK37" i="7"/>
  <c r="EK31" i="7"/>
  <c r="EK28" i="7"/>
  <c r="EK41" i="7"/>
  <c r="EK13" i="7"/>
  <c r="EK153" i="7"/>
  <c r="EK155" i="7"/>
  <c r="EK154" i="7"/>
  <c r="EK156" i="7"/>
  <c r="EK158" i="7"/>
  <c r="EK159" i="7"/>
  <c r="EK160" i="7"/>
  <c r="EK161" i="7"/>
  <c r="EK162" i="7"/>
  <c r="EK163" i="7"/>
  <c r="EK167" i="7"/>
  <c r="EK164" i="7"/>
  <c r="EK168" i="7"/>
  <c r="EK165" i="7"/>
  <c r="EK172" i="7"/>
  <c r="EK169" i="7"/>
  <c r="EK173" i="7"/>
  <c r="EK177" i="7"/>
  <c r="EK174" i="7"/>
  <c r="EK170" i="7"/>
  <c r="EK176" i="7"/>
  <c r="EK179" i="7"/>
  <c r="EK183" i="7"/>
  <c r="EK180" i="7"/>
  <c r="EK184" i="7"/>
  <c r="EK182" i="7"/>
  <c r="EK185" i="7"/>
  <c r="EK187" i="7"/>
  <c r="EK116" i="7"/>
  <c r="EK117" i="7"/>
  <c r="EK119" i="7"/>
  <c r="EK118" i="7"/>
  <c r="EK150" i="7"/>
  <c r="EK121" i="7"/>
  <c r="EK123" i="7"/>
  <c r="EK125" i="7"/>
  <c r="EK126" i="7"/>
  <c r="EK127" i="7"/>
  <c r="EK128" i="7"/>
  <c r="EK132" i="7"/>
  <c r="EK122" i="7"/>
  <c r="EK124" i="7"/>
  <c r="EK135" i="7"/>
  <c r="EK130" i="7"/>
  <c r="EK136" i="7"/>
  <c r="EK133" i="7"/>
  <c r="EK137" i="7"/>
  <c r="EK131" i="7"/>
  <c r="EK139" i="7"/>
  <c r="EK140" i="7"/>
  <c r="EK142" i="7"/>
  <c r="EK146" i="7"/>
  <c r="EK145" i="7"/>
  <c r="EK147" i="7"/>
  <c r="EK143" i="7"/>
  <c r="EK148" i="7"/>
  <c r="EK225" i="7"/>
  <c r="EK219" i="7"/>
  <c r="EK223" i="7"/>
  <c r="EK210" i="7"/>
  <c r="EK204" i="7"/>
  <c r="FI54" i="6"/>
  <c r="EJ208" i="7"/>
  <c r="EJ212" i="7" s="1"/>
  <c r="EJ189" i="7"/>
  <c r="EK113" i="7"/>
  <c r="FJ9" i="6"/>
  <c r="FJ10" i="6" s="1"/>
  <c r="FJ43" i="6" s="1"/>
  <c r="FI52" i="6"/>
  <c r="EK200" i="7"/>
  <c r="EJ15" i="7"/>
  <c r="EK17" i="7"/>
  <c r="EK16" i="7"/>
  <c r="EK19" i="7"/>
  <c r="EK20" i="7"/>
  <c r="EK18" i="7"/>
  <c r="EK22" i="7"/>
  <c r="EK23" i="7"/>
  <c r="EK21" i="7"/>
  <c r="EK25" i="7"/>
  <c r="EK24" i="7"/>
  <c r="DN1" i="6"/>
  <c r="DN8" i="6"/>
  <c r="EL9" i="7"/>
  <c r="EL10" i="7" s="1"/>
  <c r="EK8" i="7"/>
  <c r="EK1" i="7"/>
  <c r="EL206" i="7" l="1"/>
  <c r="EL202" i="7"/>
  <c r="EL37" i="7"/>
  <c r="EL34" i="7"/>
  <c r="EL31" i="7"/>
  <c r="EL28" i="7"/>
  <c r="EL41" i="7"/>
  <c r="EL13" i="7"/>
  <c r="EL153" i="7"/>
  <c r="EL155" i="7"/>
  <c r="EL154" i="7"/>
  <c r="EL156" i="7"/>
  <c r="EL159" i="7"/>
  <c r="EL160" i="7"/>
  <c r="EL158" i="7"/>
  <c r="EL161" i="7"/>
  <c r="EL162" i="7"/>
  <c r="EL163" i="7"/>
  <c r="EL167" i="7"/>
  <c r="EL164" i="7"/>
  <c r="EL168" i="7"/>
  <c r="EL165" i="7"/>
  <c r="EL172" i="7"/>
  <c r="EL169" i="7"/>
  <c r="EL173" i="7"/>
  <c r="EL177" i="7"/>
  <c r="EL174" i="7"/>
  <c r="EL170" i="7"/>
  <c r="EL182" i="7"/>
  <c r="EL179" i="7"/>
  <c r="EL176" i="7"/>
  <c r="EL180" i="7"/>
  <c r="EL187" i="7"/>
  <c r="EL184" i="7"/>
  <c r="EL185" i="7"/>
  <c r="EL183" i="7"/>
  <c r="EL116" i="7"/>
  <c r="EL150" i="7"/>
  <c r="EL117" i="7"/>
  <c r="EL119" i="7"/>
  <c r="EL118" i="7"/>
  <c r="EL121" i="7"/>
  <c r="EL122" i="7"/>
  <c r="EL126" i="7"/>
  <c r="EL124" i="7"/>
  <c r="EL125" i="7"/>
  <c r="EL123" i="7"/>
  <c r="EL128" i="7"/>
  <c r="EL132" i="7"/>
  <c r="EL130" i="7"/>
  <c r="EL127" i="7"/>
  <c r="EL131" i="7"/>
  <c r="EL135" i="7"/>
  <c r="EL139" i="7"/>
  <c r="EL133" i="7"/>
  <c r="EL136" i="7"/>
  <c r="EL137" i="7"/>
  <c r="EL140" i="7"/>
  <c r="EL142" i="7"/>
  <c r="EL146" i="7"/>
  <c r="EL143" i="7"/>
  <c r="EL147" i="7"/>
  <c r="EL145" i="7"/>
  <c r="EL148" i="7"/>
  <c r="EL225" i="7"/>
  <c r="EL219" i="7"/>
  <c r="EL223" i="7"/>
  <c r="EL210" i="7"/>
  <c r="EL204" i="7"/>
  <c r="FJ54" i="6"/>
  <c r="EK208" i="7"/>
  <c r="EK212" i="7" s="1"/>
  <c r="EK189" i="7"/>
  <c r="EL113" i="7"/>
  <c r="FK9" i="6"/>
  <c r="FK10" i="6" s="1"/>
  <c r="FK43" i="6" s="1"/>
  <c r="FJ52" i="6"/>
  <c r="EL200" i="7"/>
  <c r="EK15" i="7"/>
  <c r="EL16" i="7"/>
  <c r="EL17" i="7"/>
  <c r="EL18" i="7"/>
  <c r="EL19" i="7"/>
  <c r="EL22" i="7"/>
  <c r="EL20" i="7"/>
  <c r="EL23" i="7"/>
  <c r="EL21" i="7"/>
  <c r="EL24" i="7"/>
  <c r="EL25" i="7"/>
  <c r="EM9" i="7"/>
  <c r="EM10" i="7" s="1"/>
  <c r="EL1" i="7"/>
  <c r="EL8" i="7"/>
  <c r="EM206" i="7" l="1"/>
  <c r="EM202" i="7"/>
  <c r="EM37" i="7"/>
  <c r="EM34" i="7"/>
  <c r="EM31" i="7"/>
  <c r="EM28" i="7"/>
  <c r="EM41" i="7"/>
  <c r="EM13" i="7"/>
  <c r="EM153" i="7"/>
  <c r="EM154" i="7"/>
  <c r="EM155" i="7"/>
  <c r="EM158" i="7"/>
  <c r="EM156" i="7"/>
  <c r="EM159" i="7"/>
  <c r="EM161" i="7"/>
  <c r="EM162" i="7"/>
  <c r="EM160" i="7"/>
  <c r="EM163" i="7"/>
  <c r="EM165" i="7"/>
  <c r="EM167" i="7"/>
  <c r="EM164" i="7"/>
  <c r="EM168" i="7"/>
  <c r="EM170" i="7"/>
  <c r="EM172" i="7"/>
  <c r="EM169" i="7"/>
  <c r="EM176" i="7"/>
  <c r="EM173" i="7"/>
  <c r="EM177" i="7"/>
  <c r="EM174" i="7"/>
  <c r="EM179" i="7"/>
  <c r="EM180" i="7"/>
  <c r="EM187" i="7"/>
  <c r="EM182" i="7"/>
  <c r="EM184" i="7"/>
  <c r="EM185" i="7"/>
  <c r="EM183" i="7"/>
  <c r="EM116" i="7"/>
  <c r="EM150" i="7"/>
  <c r="EM121" i="7"/>
  <c r="EM118" i="7"/>
  <c r="EM117" i="7"/>
  <c r="EM122" i="7"/>
  <c r="EM123" i="7"/>
  <c r="EM119" i="7"/>
  <c r="EM125" i="7"/>
  <c r="EM127" i="7"/>
  <c r="EM128" i="7"/>
  <c r="EM131" i="7"/>
  <c r="EM124" i="7"/>
  <c r="EM126" i="7"/>
  <c r="EM130" i="7"/>
  <c r="EM135" i="7"/>
  <c r="EM133" i="7"/>
  <c r="EM137" i="7"/>
  <c r="EM136" i="7"/>
  <c r="EM132" i="7"/>
  <c r="EM139" i="7"/>
  <c r="EM140" i="7"/>
  <c r="EM145" i="7"/>
  <c r="EM142" i="7"/>
  <c r="EM143" i="7"/>
  <c r="EM146" i="7"/>
  <c r="EM147" i="7"/>
  <c r="EM148" i="7"/>
  <c r="EM225" i="7"/>
  <c r="EM219" i="7"/>
  <c r="EM223" i="7"/>
  <c r="EM210" i="7"/>
  <c r="EM204" i="7"/>
  <c r="FK54" i="6"/>
  <c r="EL208" i="7"/>
  <c r="EL212" i="7" s="1"/>
  <c r="EL189" i="7"/>
  <c r="EM113" i="7"/>
  <c r="FL9" i="6"/>
  <c r="FL10" i="6" s="1"/>
  <c r="FL43" i="6" s="1"/>
  <c r="FK52" i="6"/>
  <c r="EM200" i="7"/>
  <c r="EL15" i="7"/>
  <c r="EM16" i="7"/>
  <c r="EM17" i="7"/>
  <c r="EM19" i="7"/>
  <c r="EM21" i="7"/>
  <c r="EM18" i="7"/>
  <c r="EM22" i="7"/>
  <c r="EM20" i="7"/>
  <c r="EM23" i="7"/>
  <c r="EM24" i="7"/>
  <c r="EM25" i="7"/>
  <c r="DO8" i="6"/>
  <c r="DO1" i="6"/>
  <c r="EN9" i="7"/>
  <c r="EN10" i="7" s="1"/>
  <c r="EM8" i="7"/>
  <c r="EM1" i="7"/>
  <c r="EN202" i="7" l="1"/>
  <c r="EN206" i="7"/>
  <c r="EN37" i="7"/>
  <c r="EN34" i="7"/>
  <c r="EN31" i="7"/>
  <c r="EN28" i="7"/>
  <c r="EN41" i="7"/>
  <c r="EN13" i="7"/>
  <c r="EN153" i="7"/>
  <c r="EN154" i="7"/>
  <c r="EN155" i="7"/>
  <c r="EN158" i="7"/>
  <c r="EN156" i="7"/>
  <c r="EN159" i="7"/>
  <c r="EN160" i="7"/>
  <c r="EN161" i="7"/>
  <c r="EN162" i="7"/>
  <c r="EN165" i="7"/>
  <c r="EN167" i="7"/>
  <c r="EN164" i="7"/>
  <c r="EN163" i="7"/>
  <c r="EN170" i="7"/>
  <c r="EN168" i="7"/>
  <c r="EN172" i="7"/>
  <c r="EN176" i="7"/>
  <c r="EN169" i="7"/>
  <c r="EN173" i="7"/>
  <c r="EN177" i="7"/>
  <c r="EN174" i="7"/>
  <c r="EN182" i="7"/>
  <c r="EN179" i="7"/>
  <c r="EN180" i="7"/>
  <c r="EN187" i="7"/>
  <c r="EN184" i="7"/>
  <c r="EN183" i="7"/>
  <c r="EN185" i="7"/>
  <c r="EN150" i="7"/>
  <c r="EN116" i="7"/>
  <c r="EN117" i="7"/>
  <c r="EN118" i="7"/>
  <c r="EN121" i="7"/>
  <c r="EN122" i="7"/>
  <c r="EN123" i="7"/>
  <c r="EN126" i="7"/>
  <c r="EN119" i="7"/>
  <c r="EN127" i="7"/>
  <c r="EN125" i="7"/>
  <c r="EN124" i="7"/>
  <c r="EN128" i="7"/>
  <c r="EN131" i="7"/>
  <c r="EN132" i="7"/>
  <c r="EN133" i="7"/>
  <c r="EN130" i="7"/>
  <c r="EN135" i="7"/>
  <c r="EN136" i="7"/>
  <c r="EN139" i="7"/>
  <c r="EN137" i="7"/>
  <c r="EN145" i="7"/>
  <c r="EN140" i="7"/>
  <c r="EN146" i="7"/>
  <c r="EN143" i="7"/>
  <c r="EN142" i="7"/>
  <c r="EN147" i="7"/>
  <c r="EN148" i="7"/>
  <c r="EN225" i="7"/>
  <c r="EN219" i="7"/>
  <c r="EN223" i="7"/>
  <c r="EN210" i="7"/>
  <c r="EN204" i="7"/>
  <c r="FL54" i="6"/>
  <c r="EM208" i="7"/>
  <c r="EM212" i="7" s="1"/>
  <c r="EM189" i="7"/>
  <c r="EN113" i="7"/>
  <c r="FM9" i="6"/>
  <c r="FM10" i="6" s="1"/>
  <c r="FM43" i="6" s="1"/>
  <c r="FL52" i="6"/>
  <c r="EN200" i="7"/>
  <c r="EM15" i="7"/>
  <c r="EN16" i="7"/>
  <c r="EN17" i="7"/>
  <c r="EN20" i="7"/>
  <c r="EN19" i="7"/>
  <c r="EN18" i="7"/>
  <c r="EN22" i="7"/>
  <c r="EN21" i="7"/>
  <c r="EN23" i="7"/>
  <c r="EN24" i="7"/>
  <c r="EN25" i="7"/>
  <c r="EO9" i="7"/>
  <c r="EO10" i="7" s="1"/>
  <c r="EN8" i="7"/>
  <c r="EN1" i="7"/>
  <c r="EO206" i="7" l="1"/>
  <c r="EO202" i="7"/>
  <c r="EO34" i="7"/>
  <c r="EO37" i="7"/>
  <c r="EO28" i="7"/>
  <c r="EO31" i="7"/>
  <c r="EO41" i="7"/>
  <c r="EO13" i="7"/>
  <c r="EO154" i="7"/>
  <c r="EO153" i="7"/>
  <c r="EO155" i="7"/>
  <c r="EO156" i="7"/>
  <c r="EO158" i="7"/>
  <c r="EO159" i="7"/>
  <c r="EO160" i="7"/>
  <c r="EO161" i="7"/>
  <c r="EO163" i="7"/>
  <c r="EO162" i="7"/>
  <c r="EO165" i="7"/>
  <c r="EO167" i="7"/>
  <c r="EO173" i="7"/>
  <c r="EO170" i="7"/>
  <c r="EO164" i="7"/>
  <c r="EO168" i="7"/>
  <c r="EO172" i="7"/>
  <c r="EO176" i="7"/>
  <c r="EO169" i="7"/>
  <c r="EO177" i="7"/>
  <c r="EO180" i="7"/>
  <c r="EO179" i="7"/>
  <c r="EO174" i="7"/>
  <c r="EO183" i="7"/>
  <c r="EO182" i="7"/>
  <c r="EO187" i="7"/>
  <c r="EO184" i="7"/>
  <c r="EO185" i="7"/>
  <c r="EO150" i="7"/>
  <c r="EO116" i="7"/>
  <c r="EO118" i="7"/>
  <c r="EO117" i="7"/>
  <c r="EO119" i="7"/>
  <c r="EO121" i="7"/>
  <c r="EO122" i="7"/>
  <c r="EO125" i="7"/>
  <c r="EO123" i="7"/>
  <c r="EO124" i="7"/>
  <c r="EO126" i="7"/>
  <c r="EO127" i="7"/>
  <c r="EO128" i="7"/>
  <c r="EO131" i="7"/>
  <c r="EO133" i="7"/>
  <c r="EO130" i="7"/>
  <c r="EO137" i="7"/>
  <c r="EO135" i="7"/>
  <c r="EO139" i="7"/>
  <c r="EO136" i="7"/>
  <c r="EO132" i="7"/>
  <c r="EO145" i="7"/>
  <c r="EO142" i="7"/>
  <c r="EO148" i="7"/>
  <c r="EO140" i="7"/>
  <c r="EO146" i="7"/>
  <c r="EO143" i="7"/>
  <c r="EO147" i="7"/>
  <c r="EO225" i="7"/>
  <c r="EO219" i="7"/>
  <c r="EO223" i="7"/>
  <c r="EO210" i="7"/>
  <c r="EO204" i="7"/>
  <c r="FM54" i="6"/>
  <c r="EN208" i="7"/>
  <c r="EN212" i="7" s="1"/>
  <c r="EN189" i="7"/>
  <c r="EO113" i="7"/>
  <c r="FN9" i="6"/>
  <c r="FN10" i="6" s="1"/>
  <c r="FN43" i="6" s="1"/>
  <c r="FM52" i="6"/>
  <c r="EO200" i="7"/>
  <c r="EO16" i="7"/>
  <c r="EO17" i="7"/>
  <c r="EO18" i="7"/>
  <c r="EO20" i="7"/>
  <c r="EO19" i="7"/>
  <c r="EO22" i="7"/>
  <c r="EO21" i="7"/>
  <c r="EO23" i="7"/>
  <c r="EO24" i="7"/>
  <c r="EO25" i="7"/>
  <c r="EN15" i="7"/>
  <c r="DP1" i="6"/>
  <c r="DP8" i="6"/>
  <c r="EP9" i="7"/>
  <c r="EP10" i="7" s="1"/>
  <c r="EO1" i="7"/>
  <c r="EO8" i="7"/>
  <c r="EP206" i="7" l="1"/>
  <c r="EP202" i="7"/>
  <c r="EP37" i="7"/>
  <c r="EP34" i="7"/>
  <c r="EP31" i="7"/>
  <c r="EP28" i="7"/>
  <c r="EP41" i="7"/>
  <c r="EP13" i="7"/>
  <c r="EP153" i="7"/>
  <c r="EP154" i="7"/>
  <c r="EP155" i="7"/>
  <c r="EP156" i="7"/>
  <c r="EP159" i="7"/>
  <c r="EP158" i="7"/>
  <c r="EP161" i="7"/>
  <c r="EP163" i="7"/>
  <c r="EP160" i="7"/>
  <c r="EP162" i="7"/>
  <c r="EP164" i="7"/>
  <c r="EP168" i="7"/>
  <c r="EP165" i="7"/>
  <c r="EP167" i="7"/>
  <c r="EP169" i="7"/>
  <c r="EP173" i="7"/>
  <c r="EP170" i="7"/>
  <c r="EP172" i="7"/>
  <c r="EP174" i="7"/>
  <c r="EP176" i="7"/>
  <c r="EP177" i="7"/>
  <c r="EP180" i="7"/>
  <c r="EP182" i="7"/>
  <c r="EP179" i="7"/>
  <c r="EP183" i="7"/>
  <c r="EP185" i="7"/>
  <c r="EP187" i="7"/>
  <c r="EP184" i="7"/>
  <c r="EP150" i="7"/>
  <c r="EP118" i="7"/>
  <c r="EP116" i="7"/>
  <c r="EP117" i="7"/>
  <c r="EP119" i="7"/>
  <c r="EP122" i="7"/>
  <c r="EP121" i="7"/>
  <c r="EP124" i="7"/>
  <c r="EP123" i="7"/>
  <c r="EP126" i="7"/>
  <c r="EP128" i="7"/>
  <c r="EP127" i="7"/>
  <c r="EP130" i="7"/>
  <c r="EP125" i="7"/>
  <c r="EP136" i="7"/>
  <c r="EP131" i="7"/>
  <c r="EP133" i="7"/>
  <c r="EP132" i="7"/>
  <c r="EP135" i="7"/>
  <c r="EP139" i="7"/>
  <c r="EP140" i="7"/>
  <c r="EP137" i="7"/>
  <c r="EP143" i="7"/>
  <c r="EP142" i="7"/>
  <c r="EP146" i="7"/>
  <c r="EP147" i="7"/>
  <c r="EP148" i="7"/>
  <c r="EP145" i="7"/>
  <c r="EP225" i="7"/>
  <c r="EP219" i="7"/>
  <c r="EP223" i="7"/>
  <c r="EP210" i="7"/>
  <c r="EP204" i="7"/>
  <c r="FN54" i="6"/>
  <c r="EO208" i="7"/>
  <c r="EO212" i="7" s="1"/>
  <c r="EO189" i="7"/>
  <c r="EP113" i="7"/>
  <c r="FO9" i="6"/>
  <c r="FO10" i="6" s="1"/>
  <c r="FO43" i="6" s="1"/>
  <c r="FN52" i="6"/>
  <c r="EP200" i="7"/>
  <c r="EO15" i="7"/>
  <c r="EP16" i="7"/>
  <c r="EP18" i="7"/>
  <c r="EP19" i="7"/>
  <c r="EP21" i="7"/>
  <c r="EP23" i="7"/>
  <c r="EP17" i="7"/>
  <c r="EP20" i="7"/>
  <c r="EP22" i="7"/>
  <c r="EP24" i="7"/>
  <c r="EP25" i="7"/>
  <c r="EQ9" i="7"/>
  <c r="EQ10" i="7" s="1"/>
  <c r="EP1" i="7"/>
  <c r="EP8" i="7"/>
  <c r="EQ206" i="7" l="1"/>
  <c r="EQ202" i="7"/>
  <c r="EQ34" i="7"/>
  <c r="EQ37" i="7"/>
  <c r="EQ31" i="7"/>
  <c r="EQ28" i="7"/>
  <c r="EQ41" i="7"/>
  <c r="EQ13" i="7"/>
  <c r="EQ153" i="7"/>
  <c r="EQ154" i="7"/>
  <c r="EQ155" i="7"/>
  <c r="EQ156" i="7"/>
  <c r="EQ158" i="7"/>
  <c r="EQ159" i="7"/>
  <c r="EQ160" i="7"/>
  <c r="EQ162" i="7"/>
  <c r="EQ163" i="7"/>
  <c r="EQ161" i="7"/>
  <c r="EQ164" i="7"/>
  <c r="EQ168" i="7"/>
  <c r="EQ165" i="7"/>
  <c r="EQ169" i="7"/>
  <c r="EQ170" i="7"/>
  <c r="EQ167" i="7"/>
  <c r="EQ172" i="7"/>
  <c r="EQ174" i="7"/>
  <c r="EQ173" i="7"/>
  <c r="EQ176" i="7"/>
  <c r="EQ177" i="7"/>
  <c r="EQ180" i="7"/>
  <c r="EQ182" i="7"/>
  <c r="EQ183" i="7"/>
  <c r="EQ185" i="7"/>
  <c r="EQ179" i="7"/>
  <c r="EQ187" i="7"/>
  <c r="EQ184" i="7"/>
  <c r="EQ150" i="7"/>
  <c r="EQ118" i="7"/>
  <c r="EQ116" i="7"/>
  <c r="EQ117" i="7"/>
  <c r="EQ119" i="7"/>
  <c r="EQ121" i="7"/>
  <c r="EQ122" i="7"/>
  <c r="EQ125" i="7"/>
  <c r="EQ126" i="7"/>
  <c r="EQ123" i="7"/>
  <c r="EQ124" i="7"/>
  <c r="EQ127" i="7"/>
  <c r="EQ130" i="7"/>
  <c r="EQ128" i="7"/>
  <c r="EQ131" i="7"/>
  <c r="EQ132" i="7"/>
  <c r="EQ136" i="7"/>
  <c r="EQ133" i="7"/>
  <c r="EQ140" i="7"/>
  <c r="EQ135" i="7"/>
  <c r="EQ139" i="7"/>
  <c r="EQ137" i="7"/>
  <c r="EQ143" i="7"/>
  <c r="EQ145" i="7"/>
  <c r="EQ142" i="7"/>
  <c r="EQ148" i="7"/>
  <c r="EQ147" i="7"/>
  <c r="EQ146" i="7"/>
  <c r="EQ225" i="7"/>
  <c r="EQ219" i="7"/>
  <c r="EQ223" i="7"/>
  <c r="EQ210" i="7"/>
  <c r="EQ204" i="7"/>
  <c r="FO54" i="6"/>
  <c r="EP208" i="7"/>
  <c r="EP212" i="7" s="1"/>
  <c r="EP189" i="7"/>
  <c r="EQ113" i="7"/>
  <c r="FP9" i="6"/>
  <c r="FP10" i="6" s="1"/>
  <c r="FP43" i="6" s="1"/>
  <c r="FO52" i="6"/>
  <c r="EQ200" i="7"/>
  <c r="EQ16" i="7"/>
  <c r="EQ17" i="7"/>
  <c r="EQ21" i="7"/>
  <c r="EQ18" i="7"/>
  <c r="EQ19" i="7"/>
  <c r="EQ23" i="7"/>
  <c r="EQ20" i="7"/>
  <c r="EQ24" i="7"/>
  <c r="EQ22" i="7"/>
  <c r="EQ25" i="7"/>
  <c r="EP15" i="7"/>
  <c r="DQ1" i="6"/>
  <c r="DQ8" i="6"/>
  <c r="ER9" i="7"/>
  <c r="ER10" i="7" s="1"/>
  <c r="EQ1" i="7"/>
  <c r="EQ8" i="7"/>
  <c r="ER206" i="7" l="1"/>
  <c r="ER202" i="7"/>
  <c r="ER37" i="7"/>
  <c r="ER34" i="7"/>
  <c r="ER31" i="7"/>
  <c r="ER28" i="7"/>
  <c r="ER41" i="7"/>
  <c r="ER13" i="7"/>
  <c r="ER153" i="7"/>
  <c r="ER155" i="7"/>
  <c r="ER154" i="7"/>
  <c r="ER156" i="7"/>
  <c r="ER158" i="7"/>
  <c r="ER160" i="7"/>
  <c r="ER159" i="7"/>
  <c r="ER163" i="7"/>
  <c r="ER161" i="7"/>
  <c r="ER162" i="7"/>
  <c r="ER167" i="7"/>
  <c r="ER164" i="7"/>
  <c r="ER165" i="7"/>
  <c r="ER172" i="7"/>
  <c r="ER169" i="7"/>
  <c r="ER173" i="7"/>
  <c r="ER168" i="7"/>
  <c r="ER170" i="7"/>
  <c r="ER177" i="7"/>
  <c r="ER174" i="7"/>
  <c r="ER176" i="7"/>
  <c r="ER179" i="7"/>
  <c r="ER180" i="7"/>
  <c r="ER182" i="7"/>
  <c r="ER183" i="7"/>
  <c r="ER185" i="7"/>
  <c r="ER187" i="7"/>
  <c r="ER184" i="7"/>
  <c r="ER116" i="7"/>
  <c r="ER150" i="7"/>
  <c r="ER121" i="7"/>
  <c r="ER117" i="7"/>
  <c r="ER119" i="7"/>
  <c r="ER118" i="7"/>
  <c r="ER124" i="7"/>
  <c r="ER122" i="7"/>
  <c r="ER123" i="7"/>
  <c r="ER126" i="7"/>
  <c r="ER128" i="7"/>
  <c r="ER127" i="7"/>
  <c r="ER132" i="7"/>
  <c r="ER130" i="7"/>
  <c r="ER131" i="7"/>
  <c r="ER136" i="7"/>
  <c r="ER125" i="7"/>
  <c r="ER135" i="7"/>
  <c r="ER139" i="7"/>
  <c r="ER137" i="7"/>
  <c r="ER133" i="7"/>
  <c r="ER140" i="7"/>
  <c r="ER146" i="7"/>
  <c r="ER143" i="7"/>
  <c r="ER147" i="7"/>
  <c r="ER142" i="7"/>
  <c r="ER148" i="7"/>
  <c r="ER145" i="7"/>
  <c r="ER225" i="7"/>
  <c r="ER219" i="7"/>
  <c r="ER223" i="7"/>
  <c r="ER210" i="7"/>
  <c r="ER204" i="7"/>
  <c r="FP54" i="6"/>
  <c r="EQ208" i="7"/>
  <c r="EQ212" i="7" s="1"/>
  <c r="EQ189" i="7"/>
  <c r="ER113" i="7"/>
  <c r="FQ9" i="6"/>
  <c r="FQ10" i="6" s="1"/>
  <c r="FQ43" i="6" s="1"/>
  <c r="FP52" i="6"/>
  <c r="ER200" i="7"/>
  <c r="EQ15" i="7"/>
  <c r="ER17" i="7"/>
  <c r="ER18" i="7"/>
  <c r="ER16" i="7"/>
  <c r="ER22" i="7"/>
  <c r="ER21" i="7"/>
  <c r="ER23" i="7"/>
  <c r="ER19" i="7"/>
  <c r="ER25" i="7"/>
  <c r="ER20" i="7"/>
  <c r="ER24" i="7"/>
  <c r="ES9" i="7"/>
  <c r="ES10" i="7" s="1"/>
  <c r="ER8" i="7"/>
  <c r="ER1" i="7"/>
  <c r="ES206" i="7" l="1"/>
  <c r="ES202" i="7"/>
  <c r="ES34" i="7"/>
  <c r="ES37" i="7"/>
  <c r="ES31" i="7"/>
  <c r="ES28" i="7"/>
  <c r="ES41" i="7"/>
  <c r="ES13" i="7"/>
  <c r="ES153" i="7"/>
  <c r="ES155" i="7"/>
  <c r="ES154" i="7"/>
  <c r="ES156" i="7"/>
  <c r="ES158" i="7"/>
  <c r="ES160" i="7"/>
  <c r="ES159" i="7"/>
  <c r="ES163" i="7"/>
  <c r="ES161" i="7"/>
  <c r="ES167" i="7"/>
  <c r="ES164" i="7"/>
  <c r="ES162" i="7"/>
  <c r="ES168" i="7"/>
  <c r="ES165" i="7"/>
  <c r="ES172" i="7"/>
  <c r="ES169" i="7"/>
  <c r="ES173" i="7"/>
  <c r="ES177" i="7"/>
  <c r="ES174" i="7"/>
  <c r="ES170" i="7"/>
  <c r="ES176" i="7"/>
  <c r="ES179" i="7"/>
  <c r="ES183" i="7"/>
  <c r="ES180" i="7"/>
  <c r="ES184" i="7"/>
  <c r="ES185" i="7"/>
  <c r="ES182" i="7"/>
  <c r="ES187" i="7"/>
  <c r="ES116" i="7"/>
  <c r="ES117" i="7"/>
  <c r="ES150" i="7"/>
  <c r="ES119" i="7"/>
  <c r="ES121" i="7"/>
  <c r="ES118" i="7"/>
  <c r="ES122" i="7"/>
  <c r="ES123" i="7"/>
  <c r="ES126" i="7"/>
  <c r="ES125" i="7"/>
  <c r="ES127" i="7"/>
  <c r="ES132" i="7"/>
  <c r="ES128" i="7"/>
  <c r="ES135" i="7"/>
  <c r="ES131" i="7"/>
  <c r="ES136" i="7"/>
  <c r="ES124" i="7"/>
  <c r="ES130" i="7"/>
  <c r="ES133" i="7"/>
  <c r="ES137" i="7"/>
  <c r="ES140" i="7"/>
  <c r="ES139" i="7"/>
  <c r="ES142" i="7"/>
  <c r="ES146" i="7"/>
  <c r="ES145" i="7"/>
  <c r="ES147" i="7"/>
  <c r="ES143" i="7"/>
  <c r="ES148" i="7"/>
  <c r="ES225" i="7"/>
  <c r="ES219" i="7"/>
  <c r="ES223" i="7"/>
  <c r="ES210" i="7"/>
  <c r="ES204" i="7"/>
  <c r="FQ54" i="6"/>
  <c r="ER208" i="7"/>
  <c r="ER212" i="7" s="1"/>
  <c r="ER189" i="7"/>
  <c r="ES113" i="7"/>
  <c r="FR9" i="6"/>
  <c r="FR10" i="6" s="1"/>
  <c r="FR43" i="6" s="1"/>
  <c r="FQ52" i="6"/>
  <c r="ES200" i="7"/>
  <c r="ES17" i="7"/>
  <c r="ES16" i="7"/>
  <c r="ES19" i="7"/>
  <c r="ES20" i="7"/>
  <c r="ES22" i="7"/>
  <c r="ES21" i="7"/>
  <c r="ES18" i="7"/>
  <c r="ES23" i="7"/>
  <c r="ES25" i="7"/>
  <c r="ES24" i="7"/>
  <c r="ER15" i="7"/>
  <c r="DR1" i="6"/>
  <c r="DR8" i="6"/>
  <c r="ET9" i="7"/>
  <c r="ET10" i="7" s="1"/>
  <c r="ES8" i="7"/>
  <c r="ES1" i="7"/>
  <c r="ET202" i="7" l="1"/>
  <c r="ET206" i="7"/>
  <c r="ET37" i="7"/>
  <c r="ET34" i="7"/>
  <c r="ET31" i="7"/>
  <c r="ET28" i="7"/>
  <c r="ET41" i="7"/>
  <c r="ET13" i="7"/>
  <c r="ET153" i="7"/>
  <c r="ET155" i="7"/>
  <c r="ET154" i="7"/>
  <c r="ET156" i="7"/>
  <c r="ET159" i="7"/>
  <c r="ET158" i="7"/>
  <c r="ET160" i="7"/>
  <c r="ET161" i="7"/>
  <c r="ET162" i="7"/>
  <c r="ET163" i="7"/>
  <c r="ET167" i="7"/>
  <c r="ET164" i="7"/>
  <c r="ET168" i="7"/>
  <c r="ET165" i="7"/>
  <c r="ET172" i="7"/>
  <c r="ET169" i="7"/>
  <c r="ET173" i="7"/>
  <c r="ET177" i="7"/>
  <c r="ET174" i="7"/>
  <c r="ET182" i="7"/>
  <c r="ET179" i="7"/>
  <c r="ET170" i="7"/>
  <c r="ET176" i="7"/>
  <c r="ET180" i="7"/>
  <c r="ET187" i="7"/>
  <c r="ET184" i="7"/>
  <c r="ET183" i="7"/>
  <c r="ET185" i="7"/>
  <c r="ET116" i="7"/>
  <c r="ET150" i="7"/>
  <c r="ET117" i="7"/>
  <c r="ET119" i="7"/>
  <c r="ET118" i="7"/>
  <c r="ET121" i="7"/>
  <c r="ET122" i="7"/>
  <c r="ET126" i="7"/>
  <c r="ET124" i="7"/>
  <c r="ET125" i="7"/>
  <c r="ET128" i="7"/>
  <c r="ET123" i="7"/>
  <c r="ET127" i="7"/>
  <c r="ET132" i="7"/>
  <c r="ET130" i="7"/>
  <c r="ET135" i="7"/>
  <c r="ET139" i="7"/>
  <c r="ET133" i="7"/>
  <c r="ET131" i="7"/>
  <c r="ET136" i="7"/>
  <c r="ET142" i="7"/>
  <c r="ET137" i="7"/>
  <c r="ET146" i="7"/>
  <c r="ET140" i="7"/>
  <c r="ET143" i="7"/>
  <c r="ET147" i="7"/>
  <c r="ET145" i="7"/>
  <c r="ET148" i="7"/>
  <c r="ET225" i="7"/>
  <c r="ET219" i="7"/>
  <c r="ET223" i="7"/>
  <c r="ET210" i="7"/>
  <c r="ET204" i="7"/>
  <c r="FR54" i="6"/>
  <c r="ES208" i="7"/>
  <c r="ES212" i="7" s="1"/>
  <c r="ES189" i="7"/>
  <c r="ET113" i="7"/>
  <c r="FS9" i="6"/>
  <c r="FS10" i="6" s="1"/>
  <c r="FS43" i="6" s="1"/>
  <c r="FR52" i="6"/>
  <c r="ET200" i="7"/>
  <c r="ES15" i="7"/>
  <c r="ET16" i="7"/>
  <c r="ET17" i="7"/>
  <c r="ET18" i="7"/>
  <c r="ET20" i="7"/>
  <c r="ET22" i="7"/>
  <c r="ET21" i="7"/>
  <c r="ET19" i="7"/>
  <c r="ET23" i="7"/>
  <c r="ET24" i="7"/>
  <c r="ET25" i="7"/>
  <c r="EU9" i="7"/>
  <c r="EU10" i="7" s="1"/>
  <c r="ET8" i="7"/>
  <c r="ET1" i="7"/>
  <c r="EU206" i="7" l="1"/>
  <c r="EU202" i="7"/>
  <c r="EU34" i="7"/>
  <c r="EU37" i="7"/>
  <c r="EU31" i="7"/>
  <c r="EU28" i="7"/>
  <c r="EU41" i="7"/>
  <c r="EU13" i="7"/>
  <c r="EU153" i="7"/>
  <c r="EU154" i="7"/>
  <c r="EU155" i="7"/>
  <c r="EU158" i="7"/>
  <c r="EU156" i="7"/>
  <c r="EU159" i="7"/>
  <c r="EU160" i="7"/>
  <c r="EU161" i="7"/>
  <c r="EU162" i="7"/>
  <c r="EU163" i="7"/>
  <c r="EU165" i="7"/>
  <c r="EU167" i="7"/>
  <c r="EU164" i="7"/>
  <c r="EU168" i="7"/>
  <c r="EU170" i="7"/>
  <c r="EU172" i="7"/>
  <c r="EU169" i="7"/>
  <c r="EU176" i="7"/>
  <c r="EU177" i="7"/>
  <c r="EU173" i="7"/>
  <c r="EU174" i="7"/>
  <c r="EU179" i="7"/>
  <c r="EU180" i="7"/>
  <c r="EU187" i="7"/>
  <c r="EU184" i="7"/>
  <c r="EU183" i="7"/>
  <c r="EU182" i="7"/>
  <c r="EU185" i="7"/>
  <c r="EU116" i="7"/>
  <c r="EU150" i="7"/>
  <c r="EU117" i="7"/>
  <c r="EU118" i="7"/>
  <c r="EU119" i="7"/>
  <c r="EU121" i="7"/>
  <c r="EU122" i="7"/>
  <c r="EU123" i="7"/>
  <c r="EU125" i="7"/>
  <c r="EU124" i="7"/>
  <c r="EU127" i="7"/>
  <c r="EU131" i="7"/>
  <c r="EU128" i="7"/>
  <c r="EU126" i="7"/>
  <c r="EU132" i="7"/>
  <c r="EU135" i="7"/>
  <c r="EU137" i="7"/>
  <c r="EU130" i="7"/>
  <c r="EU136" i="7"/>
  <c r="EU133" i="7"/>
  <c r="EU139" i="7"/>
  <c r="EU140" i="7"/>
  <c r="EU145" i="7"/>
  <c r="EU142" i="7"/>
  <c r="EU143" i="7"/>
  <c r="EU147" i="7"/>
  <c r="EU148" i="7"/>
  <c r="EU146" i="7"/>
  <c r="EU225" i="7"/>
  <c r="EU219" i="7"/>
  <c r="EU223" i="7"/>
  <c r="EU210" i="7"/>
  <c r="EU204" i="7"/>
  <c r="FS54" i="6"/>
  <c r="ET208" i="7"/>
  <c r="ET212" i="7" s="1"/>
  <c r="ET189" i="7"/>
  <c r="EU113" i="7"/>
  <c r="FT9" i="6"/>
  <c r="FT10" i="6" s="1"/>
  <c r="FT43" i="6" s="1"/>
  <c r="FS52" i="6"/>
  <c r="EU200" i="7"/>
  <c r="ET15" i="7"/>
  <c r="EU16" i="7"/>
  <c r="EU17" i="7"/>
  <c r="EU19" i="7"/>
  <c r="EU21" i="7"/>
  <c r="EU20" i="7"/>
  <c r="EU22" i="7"/>
  <c r="EU18" i="7"/>
  <c r="EU23" i="7"/>
  <c r="EU24" i="7"/>
  <c r="EU25" i="7"/>
  <c r="DS8" i="6"/>
  <c r="DS1" i="6"/>
  <c r="EV9" i="7"/>
  <c r="EV10" i="7" s="1"/>
  <c r="EU1" i="7"/>
  <c r="EU8" i="7"/>
  <c r="EV202" i="7" l="1"/>
  <c r="EV206" i="7"/>
  <c r="EV34" i="7"/>
  <c r="EV37" i="7"/>
  <c r="EV31" i="7"/>
  <c r="EV28" i="7"/>
  <c r="EV41" i="7"/>
  <c r="EV13" i="7"/>
  <c r="EV153" i="7"/>
  <c r="EV154" i="7"/>
  <c r="EV155" i="7"/>
  <c r="EV158" i="7"/>
  <c r="EV156" i="7"/>
  <c r="EV159" i="7"/>
  <c r="EV160" i="7"/>
  <c r="EV162" i="7"/>
  <c r="EV163" i="7"/>
  <c r="EV161" i="7"/>
  <c r="EV165" i="7"/>
  <c r="EV167" i="7"/>
  <c r="EV164" i="7"/>
  <c r="EV170" i="7"/>
  <c r="EV172" i="7"/>
  <c r="EV168" i="7"/>
  <c r="EV176" i="7"/>
  <c r="EV169" i="7"/>
  <c r="EV177" i="7"/>
  <c r="EV173" i="7"/>
  <c r="EV174" i="7"/>
  <c r="EV182" i="7"/>
  <c r="EV179" i="7"/>
  <c r="EV187" i="7"/>
  <c r="EV180" i="7"/>
  <c r="EV184" i="7"/>
  <c r="EV183" i="7"/>
  <c r="EV185" i="7"/>
  <c r="EV150" i="7"/>
  <c r="EV116" i="7"/>
  <c r="EV117" i="7"/>
  <c r="EV118" i="7"/>
  <c r="EV121" i="7"/>
  <c r="EV119" i="7"/>
  <c r="EV123" i="7"/>
  <c r="EV126" i="7"/>
  <c r="EV124" i="7"/>
  <c r="EV127" i="7"/>
  <c r="EV122" i="7"/>
  <c r="EV125" i="7"/>
  <c r="EV131" i="7"/>
  <c r="EV132" i="7"/>
  <c r="EV133" i="7"/>
  <c r="EV128" i="7"/>
  <c r="EV135" i="7"/>
  <c r="EV137" i="7"/>
  <c r="EV136" i="7"/>
  <c r="EV130" i="7"/>
  <c r="EV145" i="7"/>
  <c r="EV146" i="7"/>
  <c r="EV140" i="7"/>
  <c r="EV143" i="7"/>
  <c r="EV139" i="7"/>
  <c r="EV148" i="7"/>
  <c r="EV142" i="7"/>
  <c r="EV147" i="7"/>
  <c r="EV225" i="7"/>
  <c r="EV219" i="7"/>
  <c r="EV223" i="7"/>
  <c r="EV210" i="7"/>
  <c r="EV204" i="7"/>
  <c r="FT54" i="6"/>
  <c r="EU208" i="7"/>
  <c r="EU212" i="7" s="1"/>
  <c r="EU189" i="7"/>
  <c r="EV113" i="7"/>
  <c r="FU9" i="6"/>
  <c r="FU10" i="6" s="1"/>
  <c r="FU43" i="6" s="1"/>
  <c r="FT52" i="6"/>
  <c r="EV200" i="7"/>
  <c r="EU15" i="7"/>
  <c r="EV16" i="7"/>
  <c r="EV17" i="7"/>
  <c r="EV18" i="7"/>
  <c r="EV20" i="7"/>
  <c r="EV21" i="7"/>
  <c r="EV22" i="7"/>
  <c r="EV19" i="7"/>
  <c r="EV23" i="7"/>
  <c r="EV24" i="7"/>
  <c r="EV25" i="7"/>
  <c r="EW9" i="7"/>
  <c r="EW10" i="7" s="1"/>
  <c r="EV1" i="7"/>
  <c r="EV8" i="7"/>
  <c r="EW206" i="7" l="1"/>
  <c r="EW202" i="7"/>
  <c r="EW34" i="7"/>
  <c r="EW37" i="7"/>
  <c r="EW31" i="7"/>
  <c r="EW28" i="7"/>
  <c r="EW41" i="7"/>
  <c r="EW13" i="7"/>
  <c r="EW154" i="7"/>
  <c r="EW153" i="7"/>
  <c r="EW155" i="7"/>
  <c r="EW156" i="7"/>
  <c r="EW158" i="7"/>
  <c r="EW159" i="7"/>
  <c r="EW160" i="7"/>
  <c r="EW161" i="7"/>
  <c r="EW163" i="7"/>
  <c r="EW162" i="7"/>
  <c r="EW165" i="7"/>
  <c r="EW167" i="7"/>
  <c r="EW173" i="7"/>
  <c r="EW170" i="7"/>
  <c r="EW164" i="7"/>
  <c r="EW172" i="7"/>
  <c r="EW176" i="7"/>
  <c r="EW169" i="7"/>
  <c r="EW177" i="7"/>
  <c r="EW168" i="7"/>
  <c r="EW180" i="7"/>
  <c r="EW179" i="7"/>
  <c r="EW183" i="7"/>
  <c r="EW187" i="7"/>
  <c r="EW184" i="7"/>
  <c r="EW182" i="7"/>
  <c r="EW174" i="7"/>
  <c r="EW185" i="7"/>
  <c r="EW150" i="7"/>
  <c r="EW116" i="7"/>
  <c r="EW117" i="7"/>
  <c r="EW118" i="7"/>
  <c r="EW119" i="7"/>
  <c r="EW121" i="7"/>
  <c r="EW122" i="7"/>
  <c r="EW125" i="7"/>
  <c r="EW123" i="7"/>
  <c r="EW124" i="7"/>
  <c r="EW127" i="7"/>
  <c r="EW128" i="7"/>
  <c r="EW131" i="7"/>
  <c r="EW130" i="7"/>
  <c r="EW133" i="7"/>
  <c r="EW126" i="7"/>
  <c r="EW132" i="7"/>
  <c r="EW136" i="7"/>
  <c r="EW137" i="7"/>
  <c r="EW139" i="7"/>
  <c r="EW135" i="7"/>
  <c r="EW145" i="7"/>
  <c r="EW142" i="7"/>
  <c r="EW140" i="7"/>
  <c r="EW148" i="7"/>
  <c r="EW147" i="7"/>
  <c r="EW143" i="7"/>
  <c r="EW146" i="7"/>
  <c r="EW225" i="7"/>
  <c r="EW219" i="7"/>
  <c r="EW223" i="7"/>
  <c r="EW210" i="7"/>
  <c r="EW204" i="7"/>
  <c r="FU54" i="6"/>
  <c r="EV208" i="7"/>
  <c r="EV212" i="7" s="1"/>
  <c r="EV189" i="7"/>
  <c r="EW113" i="7"/>
  <c r="FV9" i="6"/>
  <c r="FV10" i="6" s="1"/>
  <c r="FV43" i="6" s="1"/>
  <c r="FU52" i="6"/>
  <c r="EW200" i="7"/>
  <c r="EV15" i="7"/>
  <c r="EW16" i="7"/>
  <c r="EW17" i="7"/>
  <c r="EW18" i="7"/>
  <c r="EW20" i="7"/>
  <c r="EW21" i="7"/>
  <c r="EW22" i="7"/>
  <c r="EW19" i="7"/>
  <c r="EW24" i="7"/>
  <c r="EW23" i="7"/>
  <c r="EW25" i="7"/>
  <c r="DT8" i="6"/>
  <c r="DT1" i="6"/>
  <c r="EX9" i="7"/>
  <c r="EX10" i="7" s="1"/>
  <c r="EW1" i="7"/>
  <c r="EW8" i="7"/>
  <c r="EX206" i="7" l="1"/>
  <c r="EX202" i="7"/>
  <c r="EX37" i="7"/>
  <c r="EX34" i="7"/>
  <c r="EX31" i="7"/>
  <c r="EX28" i="7"/>
  <c r="EX41" i="7"/>
  <c r="EX13" i="7"/>
  <c r="EX153" i="7"/>
  <c r="EX154" i="7"/>
  <c r="EX155" i="7"/>
  <c r="EX156" i="7"/>
  <c r="EX158" i="7"/>
  <c r="EX159" i="7"/>
  <c r="EX160" i="7"/>
  <c r="EX161" i="7"/>
  <c r="EX163" i="7"/>
  <c r="EX162" i="7"/>
  <c r="EX164" i="7"/>
  <c r="EX168" i="7"/>
  <c r="EX165" i="7"/>
  <c r="EX167" i="7"/>
  <c r="EX169" i="7"/>
  <c r="EX173" i="7"/>
  <c r="EX170" i="7"/>
  <c r="EX174" i="7"/>
  <c r="EX172" i="7"/>
  <c r="EX176" i="7"/>
  <c r="EX177" i="7"/>
  <c r="EX180" i="7"/>
  <c r="EX182" i="7"/>
  <c r="EX179" i="7"/>
  <c r="EX185" i="7"/>
  <c r="EX187" i="7"/>
  <c r="EX184" i="7"/>
  <c r="EX183" i="7"/>
  <c r="EX150" i="7"/>
  <c r="EX118" i="7"/>
  <c r="EX116" i="7"/>
  <c r="EX119" i="7"/>
  <c r="EX117" i="7"/>
  <c r="EX122" i="7"/>
  <c r="EX121" i="7"/>
  <c r="EX124" i="7"/>
  <c r="EX126" i="7"/>
  <c r="EX128" i="7"/>
  <c r="EX130" i="7"/>
  <c r="EX123" i="7"/>
  <c r="EX127" i="7"/>
  <c r="EX136" i="7"/>
  <c r="EX133" i="7"/>
  <c r="EX132" i="7"/>
  <c r="EX135" i="7"/>
  <c r="EX131" i="7"/>
  <c r="EX139" i="7"/>
  <c r="EX140" i="7"/>
  <c r="EX137" i="7"/>
  <c r="EX143" i="7"/>
  <c r="EX125" i="7"/>
  <c r="EX142" i="7"/>
  <c r="EX146" i="7"/>
  <c r="EX147" i="7"/>
  <c r="EX148" i="7"/>
  <c r="EX145" i="7"/>
  <c r="EX225" i="7"/>
  <c r="EX219" i="7"/>
  <c r="EX223" i="7"/>
  <c r="EX210" i="7"/>
  <c r="EX204" i="7"/>
  <c r="FV54" i="6"/>
  <c r="EW208" i="7"/>
  <c r="EW212" i="7" s="1"/>
  <c r="EW189" i="7"/>
  <c r="EX113" i="7"/>
  <c r="FW9" i="6"/>
  <c r="FW10" i="6" s="1"/>
  <c r="FW43" i="6" s="1"/>
  <c r="FV52" i="6"/>
  <c r="EX200" i="7"/>
  <c r="EX16" i="7"/>
  <c r="EX17" i="7"/>
  <c r="EX19" i="7"/>
  <c r="EX23" i="7"/>
  <c r="EX20" i="7"/>
  <c r="EX18" i="7"/>
  <c r="EX21" i="7"/>
  <c r="EX22" i="7"/>
  <c r="EX24" i="7"/>
  <c r="EX25" i="7"/>
  <c r="EW15" i="7"/>
  <c r="EY9" i="7"/>
  <c r="EY10" i="7" s="1"/>
  <c r="EX1" i="7"/>
  <c r="EX8" i="7"/>
  <c r="EY206" i="7" l="1"/>
  <c r="EY202" i="7"/>
  <c r="EY34" i="7"/>
  <c r="EY37" i="7"/>
  <c r="EY28" i="7"/>
  <c r="EY31" i="7"/>
  <c r="EY41" i="7"/>
  <c r="EY13" i="7"/>
  <c r="EY153" i="7"/>
  <c r="EY154" i="7"/>
  <c r="EY155" i="7"/>
  <c r="EY156" i="7"/>
  <c r="EY158" i="7"/>
  <c r="EY159" i="7"/>
  <c r="EY162" i="7"/>
  <c r="EY160" i="7"/>
  <c r="EY161" i="7"/>
  <c r="EY163" i="7"/>
  <c r="EY164" i="7"/>
  <c r="EY168" i="7"/>
  <c r="EY165" i="7"/>
  <c r="EY169" i="7"/>
  <c r="EY170" i="7"/>
  <c r="EY167" i="7"/>
  <c r="EY174" i="7"/>
  <c r="EY172" i="7"/>
  <c r="EY176" i="7"/>
  <c r="EY173" i="7"/>
  <c r="EY177" i="7"/>
  <c r="EY180" i="7"/>
  <c r="EY182" i="7"/>
  <c r="EY185" i="7"/>
  <c r="EY187" i="7"/>
  <c r="EY179" i="7"/>
  <c r="EY183" i="7"/>
  <c r="EY184" i="7"/>
  <c r="EY150" i="7"/>
  <c r="EY118" i="7"/>
  <c r="EY117" i="7"/>
  <c r="EY122" i="7"/>
  <c r="EY116" i="7"/>
  <c r="EY119" i="7"/>
  <c r="EY125" i="7"/>
  <c r="EY126" i="7"/>
  <c r="EY124" i="7"/>
  <c r="EY121" i="7"/>
  <c r="EY123" i="7"/>
  <c r="EY130" i="7"/>
  <c r="EY127" i="7"/>
  <c r="EY131" i="7"/>
  <c r="EY136" i="7"/>
  <c r="EY133" i="7"/>
  <c r="EY135" i="7"/>
  <c r="EY128" i="7"/>
  <c r="EY140" i="7"/>
  <c r="EY137" i="7"/>
  <c r="EY132" i="7"/>
  <c r="EY139" i="7"/>
  <c r="EY143" i="7"/>
  <c r="EY145" i="7"/>
  <c r="EY142" i="7"/>
  <c r="EY146" i="7"/>
  <c r="EY148" i="7"/>
  <c r="EY147" i="7"/>
  <c r="EY225" i="7"/>
  <c r="EY219" i="7"/>
  <c r="EY223" i="7"/>
  <c r="EY210" i="7"/>
  <c r="EY204" i="7"/>
  <c r="FW54" i="6"/>
  <c r="EX208" i="7"/>
  <c r="EX212" i="7" s="1"/>
  <c r="EX189" i="7"/>
  <c r="EY113" i="7"/>
  <c r="FX9" i="6"/>
  <c r="FX10" i="6" s="1"/>
  <c r="FX43" i="6" s="1"/>
  <c r="FW52" i="6"/>
  <c r="EY200" i="7"/>
  <c r="EX15" i="7"/>
  <c r="EY16" i="7"/>
  <c r="EY17" i="7"/>
  <c r="EY21" i="7"/>
  <c r="EY19" i="7"/>
  <c r="EY23" i="7"/>
  <c r="EY20" i="7"/>
  <c r="EY18" i="7"/>
  <c r="EY22" i="7"/>
  <c r="EY24" i="7"/>
  <c r="EY25" i="7"/>
  <c r="DU8" i="6"/>
  <c r="DU1" i="6"/>
  <c r="EZ9" i="7"/>
  <c r="EZ10" i="7" s="1"/>
  <c r="EY8" i="7"/>
  <c r="EY1" i="7"/>
  <c r="EZ206" i="7" l="1"/>
  <c r="EZ202" i="7"/>
  <c r="EZ37" i="7"/>
  <c r="EZ34" i="7"/>
  <c r="EZ31" i="7"/>
  <c r="EZ28" i="7"/>
  <c r="EZ41" i="7"/>
  <c r="EZ13" i="7"/>
  <c r="EZ153" i="7"/>
  <c r="EZ155" i="7"/>
  <c r="EZ154" i="7"/>
  <c r="EZ156" i="7"/>
  <c r="EZ158" i="7"/>
  <c r="EZ160" i="7"/>
  <c r="EZ159" i="7"/>
  <c r="EZ161" i="7"/>
  <c r="EZ162" i="7"/>
  <c r="EZ163" i="7"/>
  <c r="EZ167" i="7"/>
  <c r="EZ164" i="7"/>
  <c r="EZ165" i="7"/>
  <c r="EZ172" i="7"/>
  <c r="EZ169" i="7"/>
  <c r="EZ173" i="7"/>
  <c r="EZ170" i="7"/>
  <c r="EZ177" i="7"/>
  <c r="EZ174" i="7"/>
  <c r="EZ176" i="7"/>
  <c r="EZ179" i="7"/>
  <c r="EZ180" i="7"/>
  <c r="EZ168" i="7"/>
  <c r="EZ182" i="7"/>
  <c r="EZ183" i="7"/>
  <c r="EZ185" i="7"/>
  <c r="EZ187" i="7"/>
  <c r="EZ184" i="7"/>
  <c r="EZ116" i="7"/>
  <c r="EZ118" i="7"/>
  <c r="EZ121" i="7"/>
  <c r="EZ150" i="7"/>
  <c r="EZ124" i="7"/>
  <c r="EZ123" i="7"/>
  <c r="EZ126" i="7"/>
  <c r="EZ125" i="7"/>
  <c r="EZ128" i="7"/>
  <c r="EZ127" i="7"/>
  <c r="EZ122" i="7"/>
  <c r="EZ132" i="7"/>
  <c r="EZ130" i="7"/>
  <c r="EZ117" i="7"/>
  <c r="EZ136" i="7"/>
  <c r="EZ139" i="7"/>
  <c r="EZ119" i="7"/>
  <c r="EZ133" i="7"/>
  <c r="EZ137" i="7"/>
  <c r="EZ131" i="7"/>
  <c r="EZ140" i="7"/>
  <c r="EZ135" i="7"/>
  <c r="EZ146" i="7"/>
  <c r="EZ143" i="7"/>
  <c r="EZ145" i="7"/>
  <c r="EZ147" i="7"/>
  <c r="EZ148" i="7"/>
  <c r="EZ142" i="7"/>
  <c r="EZ225" i="7"/>
  <c r="EZ219" i="7"/>
  <c r="EZ223" i="7"/>
  <c r="EZ210" i="7"/>
  <c r="EZ204" i="7"/>
  <c r="FX54" i="6"/>
  <c r="EY208" i="7"/>
  <c r="EY212" i="7" s="1"/>
  <c r="EY189" i="7"/>
  <c r="EZ113" i="7"/>
  <c r="FY9" i="6"/>
  <c r="FY10" i="6" s="1"/>
  <c r="FY43" i="6" s="1"/>
  <c r="FX52" i="6"/>
  <c r="EZ200" i="7"/>
  <c r="EY15" i="7"/>
  <c r="EZ17" i="7"/>
  <c r="EZ18" i="7"/>
  <c r="EZ22" i="7"/>
  <c r="EZ23" i="7"/>
  <c r="EZ16" i="7"/>
  <c r="EZ20" i="7"/>
  <c r="EZ25" i="7"/>
  <c r="EZ19" i="7"/>
  <c r="EZ21" i="7"/>
  <c r="EZ24" i="7"/>
  <c r="FA9" i="7"/>
  <c r="FA10" i="7" s="1"/>
  <c r="EZ1" i="7"/>
  <c r="EZ8" i="7"/>
  <c r="FA206" i="7" l="1"/>
  <c r="FA202" i="7"/>
  <c r="FA34" i="7"/>
  <c r="FA37" i="7"/>
  <c r="FA31" i="7"/>
  <c r="FA28" i="7"/>
  <c r="FA41" i="7"/>
  <c r="FA13" i="7"/>
  <c r="FA153" i="7"/>
  <c r="FA155" i="7"/>
  <c r="FA154" i="7"/>
  <c r="FA156" i="7"/>
  <c r="FA158" i="7"/>
  <c r="FA160" i="7"/>
  <c r="FA159" i="7"/>
  <c r="FA161" i="7"/>
  <c r="FA162" i="7"/>
  <c r="FA163" i="7"/>
  <c r="FA167" i="7"/>
  <c r="FA164" i="7"/>
  <c r="FA168" i="7"/>
  <c r="FA165" i="7"/>
  <c r="FA172" i="7"/>
  <c r="FA169" i="7"/>
  <c r="FA173" i="7"/>
  <c r="FA170" i="7"/>
  <c r="FA177" i="7"/>
  <c r="FA174" i="7"/>
  <c r="FA176" i="7"/>
  <c r="FA179" i="7"/>
  <c r="FA183" i="7"/>
  <c r="FA180" i="7"/>
  <c r="FA184" i="7"/>
  <c r="FA185" i="7"/>
  <c r="FA182" i="7"/>
  <c r="FA187" i="7"/>
  <c r="FA116" i="7"/>
  <c r="FA117" i="7"/>
  <c r="FA150" i="7"/>
  <c r="FA119" i="7"/>
  <c r="FA118" i="7"/>
  <c r="FA121" i="7"/>
  <c r="FA122" i="7"/>
  <c r="FA123" i="7"/>
  <c r="FA125" i="7"/>
  <c r="FA126" i="7"/>
  <c r="FA127" i="7"/>
  <c r="FA128" i="7"/>
  <c r="FA132" i="7"/>
  <c r="FA135" i="7"/>
  <c r="FA130" i="7"/>
  <c r="FA136" i="7"/>
  <c r="FA131" i="7"/>
  <c r="FA124" i="7"/>
  <c r="FA133" i="7"/>
  <c r="FA137" i="7"/>
  <c r="FA139" i="7"/>
  <c r="FA140" i="7"/>
  <c r="FA142" i="7"/>
  <c r="FA146" i="7"/>
  <c r="FA145" i="7"/>
  <c r="FA143" i="7"/>
  <c r="FA147" i="7"/>
  <c r="FA148" i="7"/>
  <c r="FA225" i="7"/>
  <c r="FA219" i="7"/>
  <c r="FA223" i="7"/>
  <c r="FA210" i="7"/>
  <c r="FA204" i="7"/>
  <c r="FY54" i="6"/>
  <c r="EZ208" i="7"/>
  <c r="EZ212" i="7" s="1"/>
  <c r="EZ189" i="7"/>
  <c r="FA113" i="7"/>
  <c r="FZ9" i="6"/>
  <c r="FZ10" i="6" s="1"/>
  <c r="FZ43" i="6" s="1"/>
  <c r="FY52" i="6"/>
  <c r="FA200" i="7"/>
  <c r="EZ15" i="7"/>
  <c r="FA16" i="7"/>
  <c r="FA19" i="7"/>
  <c r="FA17" i="7"/>
  <c r="FA20" i="7"/>
  <c r="FA18" i="7"/>
  <c r="FA21" i="7"/>
  <c r="FA22" i="7"/>
  <c r="FA23" i="7"/>
  <c r="FA25" i="7"/>
  <c r="FA24" i="7"/>
  <c r="DV1" i="6"/>
  <c r="DV8" i="6"/>
  <c r="FB9" i="7"/>
  <c r="FB10" i="7" s="1"/>
  <c r="FA8" i="7"/>
  <c r="FA1" i="7"/>
  <c r="FB202" i="7" l="1"/>
  <c r="FB206" i="7"/>
  <c r="FB37" i="7"/>
  <c r="FB34" i="7"/>
  <c r="FB31" i="7"/>
  <c r="FB28" i="7"/>
  <c r="FB41" i="7"/>
  <c r="FB13" i="7"/>
  <c r="FB153" i="7"/>
  <c r="FB155" i="7"/>
  <c r="FB154" i="7"/>
  <c r="FB156" i="7"/>
  <c r="FB159" i="7"/>
  <c r="FB160" i="7"/>
  <c r="FB158" i="7"/>
  <c r="FB161" i="7"/>
  <c r="FB162" i="7"/>
  <c r="FB163" i="7"/>
  <c r="FB167" i="7"/>
  <c r="FB164" i="7"/>
  <c r="FB168" i="7"/>
  <c r="FB165" i="7"/>
  <c r="FB172" i="7"/>
  <c r="FB169" i="7"/>
  <c r="FB173" i="7"/>
  <c r="FB170" i="7"/>
  <c r="FB177" i="7"/>
  <c r="FB174" i="7"/>
  <c r="FB182" i="7"/>
  <c r="FB179" i="7"/>
  <c r="FB176" i="7"/>
  <c r="FB180" i="7"/>
  <c r="FB187" i="7"/>
  <c r="FB183" i="7"/>
  <c r="FB184" i="7"/>
  <c r="FB185" i="7"/>
  <c r="FB116" i="7"/>
  <c r="FB150" i="7"/>
  <c r="FB117" i="7"/>
  <c r="FB119" i="7"/>
  <c r="FB118" i="7"/>
  <c r="FB121" i="7"/>
  <c r="FB122" i="7"/>
  <c r="FB126" i="7"/>
  <c r="FB124" i="7"/>
  <c r="FB125" i="7"/>
  <c r="FB128" i="7"/>
  <c r="FB123" i="7"/>
  <c r="FB132" i="7"/>
  <c r="FB127" i="7"/>
  <c r="FB130" i="7"/>
  <c r="FB131" i="7"/>
  <c r="FB135" i="7"/>
  <c r="FB139" i="7"/>
  <c r="FB137" i="7"/>
  <c r="FB133" i="7"/>
  <c r="FB136" i="7"/>
  <c r="FB142" i="7"/>
  <c r="FB146" i="7"/>
  <c r="FB143" i="7"/>
  <c r="FB145" i="7"/>
  <c r="FB147" i="7"/>
  <c r="FB140" i="7"/>
  <c r="FB148" i="7"/>
  <c r="FB225" i="7"/>
  <c r="FB219" i="7"/>
  <c r="FB223" i="7"/>
  <c r="FB210" i="7"/>
  <c r="FB204" i="7"/>
  <c r="FZ54" i="6"/>
  <c r="FA208" i="7"/>
  <c r="FA212" i="7" s="1"/>
  <c r="FA189" i="7"/>
  <c r="FB113" i="7"/>
  <c r="GA9" i="6"/>
  <c r="GA10" i="6" s="1"/>
  <c r="GA43" i="6" s="1"/>
  <c r="FZ52" i="6"/>
  <c r="FB200" i="7"/>
  <c r="FA15" i="7"/>
  <c r="FB16" i="7"/>
  <c r="FB17" i="7"/>
  <c r="FB18" i="7"/>
  <c r="FB19" i="7"/>
  <c r="FB21" i="7"/>
  <c r="FB22" i="7"/>
  <c r="FB23" i="7"/>
  <c r="FB20" i="7"/>
  <c r="FB24" i="7"/>
  <c r="FB25" i="7"/>
  <c r="FC9" i="7"/>
  <c r="FC10" i="7" s="1"/>
  <c r="FB1" i="7"/>
  <c r="FB8" i="7"/>
  <c r="FC206" i="7" l="1"/>
  <c r="FC202" i="7"/>
  <c r="FC37" i="7"/>
  <c r="FC34" i="7"/>
  <c r="FC31" i="7"/>
  <c r="FC28" i="7"/>
  <c r="FC41" i="7"/>
  <c r="FC13" i="7"/>
  <c r="FC153" i="7"/>
  <c r="FC154" i="7"/>
  <c r="FC155" i="7"/>
  <c r="FC158" i="7"/>
  <c r="FC156" i="7"/>
  <c r="FC159" i="7"/>
  <c r="FC161" i="7"/>
  <c r="FC162" i="7"/>
  <c r="FC160" i="7"/>
  <c r="FC163" i="7"/>
  <c r="FC165" i="7"/>
  <c r="FC167" i="7"/>
  <c r="FC164" i="7"/>
  <c r="FC168" i="7"/>
  <c r="FC170" i="7"/>
  <c r="FC172" i="7"/>
  <c r="FC169" i="7"/>
  <c r="FC176" i="7"/>
  <c r="FC177" i="7"/>
  <c r="FC174" i="7"/>
  <c r="FC179" i="7"/>
  <c r="FC180" i="7"/>
  <c r="FC182" i="7"/>
  <c r="FC187" i="7"/>
  <c r="FC183" i="7"/>
  <c r="FC184" i="7"/>
  <c r="FC173" i="7"/>
  <c r="FC185" i="7"/>
  <c r="FC116" i="7"/>
  <c r="FC150" i="7"/>
  <c r="FC117" i="7"/>
  <c r="FC119" i="7"/>
  <c r="FC118" i="7"/>
  <c r="FC121" i="7"/>
  <c r="FC122" i="7"/>
  <c r="FC123" i="7"/>
  <c r="FC125" i="7"/>
  <c r="FC127" i="7"/>
  <c r="FC124" i="7"/>
  <c r="FC126" i="7"/>
  <c r="FC128" i="7"/>
  <c r="FC131" i="7"/>
  <c r="FC130" i="7"/>
  <c r="FC135" i="7"/>
  <c r="FC133" i="7"/>
  <c r="FC137" i="7"/>
  <c r="FC132" i="7"/>
  <c r="FC136" i="7"/>
  <c r="FC139" i="7"/>
  <c r="FC140" i="7"/>
  <c r="FC145" i="7"/>
  <c r="FC142" i="7"/>
  <c r="FC143" i="7"/>
  <c r="FC146" i="7"/>
  <c r="FC148" i="7"/>
  <c r="FC147" i="7"/>
  <c r="FC225" i="7"/>
  <c r="FC219" i="7"/>
  <c r="FC223" i="7"/>
  <c r="FC210" i="7"/>
  <c r="FC204" i="7"/>
  <c r="GA54" i="6"/>
  <c r="FB208" i="7"/>
  <c r="FB212" i="7" s="1"/>
  <c r="FB189" i="7"/>
  <c r="FC113" i="7"/>
  <c r="GB9" i="6"/>
  <c r="GB10" i="6" s="1"/>
  <c r="GB43" i="6" s="1"/>
  <c r="GA52" i="6"/>
  <c r="FC200" i="7"/>
  <c r="FC16" i="7"/>
  <c r="FC17" i="7"/>
  <c r="FC19" i="7"/>
  <c r="FC21" i="7"/>
  <c r="FC22" i="7"/>
  <c r="FC23" i="7"/>
  <c r="FC20" i="7"/>
  <c r="FC24" i="7"/>
  <c r="FC25" i="7"/>
  <c r="FC18" i="7"/>
  <c r="FB15" i="7"/>
  <c r="DW1" i="6"/>
  <c r="DW8" i="6"/>
  <c r="FD9" i="7"/>
  <c r="FD10" i="7" s="1"/>
  <c r="FC8" i="7"/>
  <c r="FC1" i="7"/>
  <c r="FD206" i="7" l="1"/>
  <c r="FD202" i="7"/>
  <c r="FD37" i="7"/>
  <c r="FD34" i="7"/>
  <c r="FD31" i="7"/>
  <c r="FD28" i="7"/>
  <c r="FD41" i="7"/>
  <c r="FD13" i="7"/>
  <c r="FD153" i="7"/>
  <c r="FD154" i="7"/>
  <c r="FD155" i="7"/>
  <c r="FD158" i="7"/>
  <c r="FD156" i="7"/>
  <c r="FD159" i="7"/>
  <c r="FD160" i="7"/>
  <c r="FD161" i="7"/>
  <c r="FD162" i="7"/>
  <c r="FD163" i="7"/>
  <c r="FD165" i="7"/>
  <c r="FD167" i="7"/>
  <c r="FD164" i="7"/>
  <c r="FD168" i="7"/>
  <c r="FD170" i="7"/>
  <c r="FD172" i="7"/>
  <c r="FD173" i="7"/>
  <c r="FD176" i="7"/>
  <c r="FD177" i="7"/>
  <c r="FD169" i="7"/>
  <c r="FD174" i="7"/>
  <c r="FD182" i="7"/>
  <c r="FD179" i="7"/>
  <c r="FD187" i="7"/>
  <c r="FD183" i="7"/>
  <c r="FD184" i="7"/>
  <c r="FD180" i="7"/>
  <c r="FD185" i="7"/>
  <c r="FD150" i="7"/>
  <c r="FD116" i="7"/>
  <c r="FD117" i="7"/>
  <c r="FD119" i="7"/>
  <c r="FD118" i="7"/>
  <c r="FD121" i="7"/>
  <c r="FD123" i="7"/>
  <c r="FD126" i="7"/>
  <c r="FD122" i="7"/>
  <c r="FD127" i="7"/>
  <c r="FD125" i="7"/>
  <c r="FD124" i="7"/>
  <c r="FD128" i="7"/>
  <c r="FD131" i="7"/>
  <c r="FD132" i="7"/>
  <c r="FD133" i="7"/>
  <c r="FD130" i="7"/>
  <c r="FD135" i="7"/>
  <c r="FD136" i="7"/>
  <c r="FD139" i="7"/>
  <c r="FD137" i="7"/>
  <c r="FD140" i="7"/>
  <c r="FD145" i="7"/>
  <c r="FD146" i="7"/>
  <c r="FD143" i="7"/>
  <c r="FD147" i="7"/>
  <c r="FD142" i="7"/>
  <c r="FD148" i="7"/>
  <c r="FD225" i="7"/>
  <c r="FD219" i="7"/>
  <c r="FD223" i="7"/>
  <c r="FD210" i="7"/>
  <c r="FD204" i="7"/>
  <c r="GB54" i="6"/>
  <c r="FC208" i="7"/>
  <c r="FC212" i="7" s="1"/>
  <c r="FC189" i="7"/>
  <c r="FD113" i="7"/>
  <c r="GC9" i="6"/>
  <c r="GC10" i="6" s="1"/>
  <c r="GC43" i="6" s="1"/>
  <c r="GB52" i="6"/>
  <c r="FD200" i="7"/>
  <c r="FC15" i="7"/>
  <c r="FD16" i="7"/>
  <c r="FD17" i="7"/>
  <c r="FD18" i="7"/>
  <c r="FD20" i="7"/>
  <c r="FD19" i="7"/>
  <c r="FD21" i="7"/>
  <c r="FD22" i="7"/>
  <c r="FD23" i="7"/>
  <c r="FD24" i="7"/>
  <c r="FD25" i="7"/>
  <c r="FE9" i="7"/>
  <c r="FE10" i="7" s="1"/>
  <c r="FD8" i="7"/>
  <c r="FD1" i="7"/>
  <c r="FE206" i="7" l="1"/>
  <c r="FE202" i="7"/>
  <c r="FE34" i="7"/>
  <c r="FE37" i="7"/>
  <c r="FE28" i="7"/>
  <c r="FE31" i="7"/>
  <c r="FE41" i="7"/>
  <c r="FE13" i="7"/>
  <c r="FE154" i="7"/>
  <c r="FE155" i="7"/>
  <c r="FE153" i="7"/>
  <c r="FE156" i="7"/>
  <c r="FE158" i="7"/>
  <c r="FE159" i="7"/>
  <c r="FE160" i="7"/>
  <c r="FE161" i="7"/>
  <c r="FE163" i="7"/>
  <c r="FE165" i="7"/>
  <c r="FE162" i="7"/>
  <c r="FE167" i="7"/>
  <c r="FE173" i="7"/>
  <c r="FE168" i="7"/>
  <c r="FE170" i="7"/>
  <c r="FE164" i="7"/>
  <c r="FE172" i="7"/>
  <c r="FE176" i="7"/>
  <c r="FE177" i="7"/>
  <c r="FE174" i="7"/>
  <c r="FE180" i="7"/>
  <c r="FE169" i="7"/>
  <c r="FE179" i="7"/>
  <c r="FE183" i="7"/>
  <c r="FE182" i="7"/>
  <c r="FE187" i="7"/>
  <c r="FE184" i="7"/>
  <c r="FE185" i="7"/>
  <c r="FE150" i="7"/>
  <c r="FE118" i="7"/>
  <c r="FE117" i="7"/>
  <c r="FE119" i="7"/>
  <c r="FE121" i="7"/>
  <c r="FE122" i="7"/>
  <c r="FE116" i="7"/>
  <c r="FE125" i="7"/>
  <c r="FE123" i="7"/>
  <c r="FE124" i="7"/>
  <c r="FE126" i="7"/>
  <c r="FE127" i="7"/>
  <c r="FE128" i="7"/>
  <c r="FE131" i="7"/>
  <c r="FE133" i="7"/>
  <c r="FE137" i="7"/>
  <c r="FE132" i="7"/>
  <c r="FE130" i="7"/>
  <c r="FE135" i="7"/>
  <c r="FE139" i="7"/>
  <c r="FE136" i="7"/>
  <c r="FE140" i="7"/>
  <c r="FE145" i="7"/>
  <c r="FE142" i="7"/>
  <c r="FE148" i="7"/>
  <c r="FE143" i="7"/>
  <c r="FE146" i="7"/>
  <c r="FE147" i="7"/>
  <c r="FE225" i="7"/>
  <c r="FE219" i="7"/>
  <c r="FE223" i="7"/>
  <c r="FE210" i="7"/>
  <c r="FE204" i="7"/>
  <c r="GC54" i="6"/>
  <c r="FD208" i="7"/>
  <c r="FD212" i="7" s="1"/>
  <c r="FD189" i="7"/>
  <c r="FE113" i="7"/>
  <c r="GD9" i="6"/>
  <c r="GD10" i="6" s="1"/>
  <c r="GD43" i="6" s="1"/>
  <c r="GC52" i="6"/>
  <c r="FE200" i="7"/>
  <c r="FD15" i="7"/>
  <c r="FE16" i="7"/>
  <c r="FE18" i="7"/>
  <c r="FE17" i="7"/>
  <c r="FE20" i="7"/>
  <c r="FE19" i="7"/>
  <c r="FE21" i="7"/>
  <c r="FE22" i="7"/>
  <c r="FE24" i="7"/>
  <c r="FE23" i="7"/>
  <c r="FE25" i="7"/>
  <c r="DX1" i="6"/>
  <c r="DX8" i="6"/>
  <c r="FF9" i="7"/>
  <c r="FF10" i="7" s="1"/>
  <c r="FE8" i="7"/>
  <c r="FE1" i="7"/>
  <c r="FF206" i="7" l="1"/>
  <c r="FF202" i="7"/>
  <c r="FF37" i="7"/>
  <c r="FF34" i="7"/>
  <c r="FF31" i="7"/>
  <c r="FF28" i="7"/>
  <c r="FF41" i="7"/>
  <c r="FF13" i="7"/>
  <c r="FF153" i="7"/>
  <c r="FF154" i="7"/>
  <c r="FF155" i="7"/>
  <c r="FF156" i="7"/>
  <c r="FF159" i="7"/>
  <c r="FF158" i="7"/>
  <c r="FF161" i="7"/>
  <c r="FF162" i="7"/>
  <c r="FF163" i="7"/>
  <c r="FF160" i="7"/>
  <c r="FF164" i="7"/>
  <c r="FF168" i="7"/>
  <c r="FF165" i="7"/>
  <c r="FF167" i="7"/>
  <c r="FF169" i="7"/>
  <c r="FF173" i="7"/>
  <c r="FF170" i="7"/>
  <c r="FF174" i="7"/>
  <c r="FF176" i="7"/>
  <c r="FF172" i="7"/>
  <c r="FF177" i="7"/>
  <c r="FF180" i="7"/>
  <c r="FF182" i="7"/>
  <c r="FF179" i="7"/>
  <c r="FF185" i="7"/>
  <c r="FF183" i="7"/>
  <c r="FF187" i="7"/>
  <c r="FF184" i="7"/>
  <c r="FF150" i="7"/>
  <c r="FF118" i="7"/>
  <c r="FF116" i="7"/>
  <c r="FF119" i="7"/>
  <c r="FF117" i="7"/>
  <c r="FF122" i="7"/>
  <c r="FF121" i="7"/>
  <c r="FF124" i="7"/>
  <c r="FF126" i="7"/>
  <c r="FF128" i="7"/>
  <c r="FF125" i="7"/>
  <c r="FF130" i="7"/>
  <c r="FF123" i="7"/>
  <c r="FF136" i="7"/>
  <c r="FF127" i="7"/>
  <c r="FF131" i="7"/>
  <c r="FF133" i="7"/>
  <c r="FF135" i="7"/>
  <c r="FF139" i="7"/>
  <c r="FF140" i="7"/>
  <c r="FF137" i="7"/>
  <c r="FF143" i="7"/>
  <c r="FF132" i="7"/>
  <c r="FF142" i="7"/>
  <c r="FF146" i="7"/>
  <c r="FF145" i="7"/>
  <c r="FF147" i="7"/>
  <c r="FF148" i="7"/>
  <c r="FF225" i="7"/>
  <c r="FF219" i="7"/>
  <c r="FF223" i="7"/>
  <c r="FF210" i="7"/>
  <c r="FF204" i="7"/>
  <c r="GD54" i="6"/>
  <c r="FE208" i="7"/>
  <c r="FE212" i="7" s="1"/>
  <c r="FE189" i="7"/>
  <c r="FF113" i="7"/>
  <c r="GE9" i="6"/>
  <c r="GE10" i="6" s="1"/>
  <c r="GE43" i="6" s="1"/>
  <c r="GD52" i="6"/>
  <c r="FF200" i="7"/>
  <c r="FE15" i="7"/>
  <c r="FF16" i="7"/>
  <c r="FF17" i="7"/>
  <c r="FF19" i="7"/>
  <c r="FF18" i="7"/>
  <c r="FF23" i="7"/>
  <c r="FF21" i="7"/>
  <c r="FF22" i="7"/>
  <c r="FF20" i="7"/>
  <c r="FF24" i="7"/>
  <c r="FF25" i="7"/>
  <c r="FG9" i="7"/>
  <c r="FG10" i="7" s="1"/>
  <c r="FF1" i="7"/>
  <c r="FF8" i="7"/>
  <c r="FG206" i="7" l="1"/>
  <c r="FG202" i="7"/>
  <c r="FG34" i="7"/>
  <c r="FG37" i="7"/>
  <c r="FG28" i="7"/>
  <c r="FG31" i="7"/>
  <c r="FG41" i="7"/>
  <c r="FG13" i="7"/>
  <c r="FG153" i="7"/>
  <c r="FG154" i="7"/>
  <c r="FG156" i="7"/>
  <c r="FG155" i="7"/>
  <c r="FG158" i="7"/>
  <c r="FG159" i="7"/>
  <c r="FG160" i="7"/>
  <c r="FG162" i="7"/>
  <c r="FG163" i="7"/>
  <c r="FG161" i="7"/>
  <c r="FG164" i="7"/>
  <c r="FG168" i="7"/>
  <c r="FG165" i="7"/>
  <c r="FG167" i="7"/>
  <c r="FG169" i="7"/>
  <c r="FG170" i="7"/>
  <c r="FG173" i="7"/>
  <c r="FG174" i="7"/>
  <c r="FG176" i="7"/>
  <c r="FG172" i="7"/>
  <c r="FG180" i="7"/>
  <c r="FG177" i="7"/>
  <c r="FG182" i="7"/>
  <c r="FG185" i="7"/>
  <c r="FG183" i="7"/>
  <c r="FG187" i="7"/>
  <c r="FG184" i="7"/>
  <c r="FG179" i="7"/>
  <c r="FG150" i="7"/>
  <c r="FG116" i="7"/>
  <c r="FG118" i="7"/>
  <c r="FG117" i="7"/>
  <c r="FG119" i="7"/>
  <c r="FG122" i="7"/>
  <c r="FG121" i="7"/>
  <c r="FG125" i="7"/>
  <c r="FG126" i="7"/>
  <c r="FG123" i="7"/>
  <c r="FG124" i="7"/>
  <c r="FG130" i="7"/>
  <c r="FG128" i="7"/>
  <c r="FG131" i="7"/>
  <c r="FG132" i="7"/>
  <c r="FG136" i="7"/>
  <c r="FG127" i="7"/>
  <c r="FG133" i="7"/>
  <c r="FG140" i="7"/>
  <c r="FG139" i="7"/>
  <c r="FG135" i="7"/>
  <c r="FG143" i="7"/>
  <c r="FG137" i="7"/>
  <c r="FG145" i="7"/>
  <c r="FG142" i="7"/>
  <c r="FG148" i="7"/>
  <c r="FG146" i="7"/>
  <c r="FG147" i="7"/>
  <c r="FG225" i="7"/>
  <c r="FG219" i="7"/>
  <c r="FG223" i="7"/>
  <c r="FG210" i="7"/>
  <c r="FG204" i="7"/>
  <c r="GE54" i="6"/>
  <c r="FF208" i="7"/>
  <c r="FF212" i="7" s="1"/>
  <c r="FF189" i="7"/>
  <c r="FG113" i="7"/>
  <c r="GF9" i="6"/>
  <c r="GF10" i="6" s="1"/>
  <c r="GF43" i="6" s="1"/>
  <c r="GE52" i="6"/>
  <c r="FG200" i="7"/>
  <c r="FF15" i="7"/>
  <c r="FG16" i="7"/>
  <c r="FG17" i="7"/>
  <c r="FG18" i="7"/>
  <c r="FG21" i="7"/>
  <c r="FG19" i="7"/>
  <c r="FG20" i="7"/>
  <c r="FG23" i="7"/>
  <c r="FG22" i="7"/>
  <c r="FG24" i="7"/>
  <c r="FG25" i="7"/>
  <c r="DY1" i="6"/>
  <c r="DY8" i="6"/>
  <c r="FH9" i="7"/>
  <c r="FH10" i="7" s="1"/>
  <c r="FG8" i="7"/>
  <c r="FG1" i="7"/>
  <c r="FH206" i="7" l="1"/>
  <c r="FH202" i="7"/>
  <c r="FH37" i="7"/>
  <c r="FH34" i="7"/>
  <c r="FH31" i="7"/>
  <c r="FH28" i="7"/>
  <c r="FH41" i="7"/>
  <c r="FH13" i="7"/>
  <c r="FH153" i="7"/>
  <c r="FH155" i="7"/>
  <c r="FH154" i="7"/>
  <c r="FH156" i="7"/>
  <c r="FH158" i="7"/>
  <c r="FH160" i="7"/>
  <c r="FH159" i="7"/>
  <c r="FH162" i="7"/>
  <c r="FH163" i="7"/>
  <c r="FH161" i="7"/>
  <c r="FH167" i="7"/>
  <c r="FH164" i="7"/>
  <c r="FH165" i="7"/>
  <c r="FH172" i="7"/>
  <c r="FH168" i="7"/>
  <c r="FH169" i="7"/>
  <c r="FH170" i="7"/>
  <c r="FH177" i="7"/>
  <c r="FH173" i="7"/>
  <c r="FH174" i="7"/>
  <c r="FH176" i="7"/>
  <c r="FH179" i="7"/>
  <c r="FH180" i="7"/>
  <c r="FH182" i="7"/>
  <c r="FH185" i="7"/>
  <c r="FH184" i="7"/>
  <c r="FH183" i="7"/>
  <c r="FH187" i="7"/>
  <c r="FH116" i="7"/>
  <c r="FH150" i="7"/>
  <c r="FH117" i="7"/>
  <c r="FH118" i="7"/>
  <c r="FH121" i="7"/>
  <c r="FH119" i="7"/>
  <c r="FH124" i="7"/>
  <c r="FH123" i="7"/>
  <c r="FH126" i="7"/>
  <c r="FH128" i="7"/>
  <c r="FH127" i="7"/>
  <c r="FH125" i="7"/>
  <c r="FH132" i="7"/>
  <c r="FH130" i="7"/>
  <c r="FH122" i="7"/>
  <c r="FH131" i="7"/>
  <c r="FH136" i="7"/>
  <c r="FH135" i="7"/>
  <c r="FH139" i="7"/>
  <c r="FH137" i="7"/>
  <c r="FH140" i="7"/>
  <c r="FH133" i="7"/>
  <c r="FH146" i="7"/>
  <c r="FH143" i="7"/>
  <c r="FH147" i="7"/>
  <c r="FH145" i="7"/>
  <c r="FH148" i="7"/>
  <c r="FH142" i="7"/>
  <c r="FH225" i="7"/>
  <c r="FH219" i="7"/>
  <c r="FH223" i="7"/>
  <c r="FH210" i="7"/>
  <c r="FH204" i="7"/>
  <c r="GF54" i="6"/>
  <c r="FG208" i="7"/>
  <c r="FG212" i="7" s="1"/>
  <c r="FG189" i="7"/>
  <c r="FH113" i="7"/>
  <c r="GG9" i="6"/>
  <c r="GG10" i="6" s="1"/>
  <c r="GG43" i="6" s="1"/>
  <c r="GF52" i="6"/>
  <c r="FH200" i="7"/>
  <c r="FH17" i="7"/>
  <c r="FH18" i="7"/>
  <c r="FH16" i="7"/>
  <c r="FH22" i="7"/>
  <c r="FH20" i="7"/>
  <c r="FH23" i="7"/>
  <c r="FH19" i="7"/>
  <c r="FH21" i="7"/>
  <c r="FH25" i="7"/>
  <c r="FH24" i="7"/>
  <c r="FG15" i="7"/>
  <c r="FI9" i="7"/>
  <c r="FI10" i="7" s="1"/>
  <c r="FH1" i="7"/>
  <c r="FH8" i="7"/>
  <c r="FI206" i="7" l="1"/>
  <c r="FI202" i="7"/>
  <c r="FI34" i="7"/>
  <c r="FI37" i="7"/>
  <c r="FI28" i="7"/>
  <c r="FI31" i="7"/>
  <c r="FI41" i="7"/>
  <c r="FI13" i="7"/>
  <c r="FI153" i="7"/>
  <c r="FI155" i="7"/>
  <c r="FI154" i="7"/>
  <c r="FI156" i="7"/>
  <c r="FI158" i="7"/>
  <c r="FI160" i="7"/>
  <c r="FI159" i="7"/>
  <c r="FI162" i="7"/>
  <c r="FI163" i="7"/>
  <c r="FI161" i="7"/>
  <c r="FI167" i="7"/>
  <c r="FI164" i="7"/>
  <c r="FI168" i="7"/>
  <c r="FI165" i="7"/>
  <c r="FI172" i="7"/>
  <c r="FI169" i="7"/>
  <c r="FI173" i="7"/>
  <c r="FI177" i="7"/>
  <c r="FI170" i="7"/>
  <c r="FI174" i="7"/>
  <c r="FI176" i="7"/>
  <c r="FI179" i="7"/>
  <c r="FI183" i="7"/>
  <c r="FI180" i="7"/>
  <c r="FI184" i="7"/>
  <c r="FI182" i="7"/>
  <c r="FI185" i="7"/>
  <c r="FI187" i="7"/>
  <c r="FI116" i="7"/>
  <c r="FI117" i="7"/>
  <c r="FI119" i="7"/>
  <c r="FI150" i="7"/>
  <c r="FI121" i="7"/>
  <c r="FI118" i="7"/>
  <c r="FI122" i="7"/>
  <c r="FI123" i="7"/>
  <c r="FI126" i="7"/>
  <c r="FI125" i="7"/>
  <c r="FI127" i="7"/>
  <c r="FI124" i="7"/>
  <c r="FI132" i="7"/>
  <c r="FI128" i="7"/>
  <c r="FI135" i="7"/>
  <c r="FI131" i="7"/>
  <c r="FI136" i="7"/>
  <c r="FI133" i="7"/>
  <c r="FI130" i="7"/>
  <c r="FI137" i="7"/>
  <c r="FI140" i="7"/>
  <c r="FI139" i="7"/>
  <c r="FI142" i="7"/>
  <c r="FI146" i="7"/>
  <c r="FI145" i="7"/>
  <c r="FI147" i="7"/>
  <c r="FI143" i="7"/>
  <c r="FI148" i="7"/>
  <c r="FI225" i="7"/>
  <c r="FI219" i="7"/>
  <c r="FI223" i="7"/>
  <c r="FI210" i="7"/>
  <c r="FI204" i="7"/>
  <c r="GG54" i="6"/>
  <c r="FH208" i="7"/>
  <c r="FH212" i="7" s="1"/>
  <c r="FH189" i="7"/>
  <c r="FI113" i="7"/>
  <c r="GH9" i="6"/>
  <c r="GH10" i="6" s="1"/>
  <c r="GH43" i="6" s="1"/>
  <c r="GG52" i="6"/>
  <c r="FI200" i="7"/>
  <c r="FI16" i="7"/>
  <c r="FI19" i="7"/>
  <c r="FI20" i="7"/>
  <c r="FI18" i="7"/>
  <c r="FI22" i="7"/>
  <c r="FI23" i="7"/>
  <c r="FI17" i="7"/>
  <c r="FI21" i="7"/>
  <c r="FI25" i="7"/>
  <c r="FI24" i="7"/>
  <c r="FH15" i="7"/>
  <c r="DZ1" i="6"/>
  <c r="DZ8" i="6"/>
  <c r="FJ9" i="7"/>
  <c r="FJ10" i="7" s="1"/>
  <c r="FI1" i="7"/>
  <c r="FI8" i="7"/>
  <c r="FJ202" i="7" l="1"/>
  <c r="FJ206" i="7"/>
  <c r="FJ37" i="7"/>
  <c r="FJ34" i="7"/>
  <c r="FJ31" i="7"/>
  <c r="FJ28" i="7"/>
  <c r="FJ41" i="7"/>
  <c r="FJ13" i="7"/>
  <c r="FJ153" i="7"/>
  <c r="FJ155" i="7"/>
  <c r="FJ156" i="7"/>
  <c r="FJ154" i="7"/>
  <c r="FJ159" i="7"/>
  <c r="FJ160" i="7"/>
  <c r="FJ161" i="7"/>
  <c r="FJ158" i="7"/>
  <c r="FJ162" i="7"/>
  <c r="FJ163" i="7"/>
  <c r="FJ167" i="7"/>
  <c r="FJ164" i="7"/>
  <c r="FJ168" i="7"/>
  <c r="FJ172" i="7"/>
  <c r="FJ165" i="7"/>
  <c r="FJ169" i="7"/>
  <c r="FJ173" i="7"/>
  <c r="FJ177" i="7"/>
  <c r="FJ170" i="7"/>
  <c r="FJ174" i="7"/>
  <c r="FJ182" i="7"/>
  <c r="FJ179" i="7"/>
  <c r="FJ180" i="7"/>
  <c r="FJ176" i="7"/>
  <c r="FJ187" i="7"/>
  <c r="FJ184" i="7"/>
  <c r="FJ185" i="7"/>
  <c r="FJ183" i="7"/>
  <c r="FJ116" i="7"/>
  <c r="FJ150" i="7"/>
  <c r="FJ117" i="7"/>
  <c r="FJ118" i="7"/>
  <c r="FJ119" i="7"/>
  <c r="FJ121" i="7"/>
  <c r="FJ122" i="7"/>
  <c r="FJ126" i="7"/>
  <c r="FJ124" i="7"/>
  <c r="FJ125" i="7"/>
  <c r="FJ123" i="7"/>
  <c r="FJ128" i="7"/>
  <c r="FJ127" i="7"/>
  <c r="FJ132" i="7"/>
  <c r="FJ130" i="7"/>
  <c r="FJ135" i="7"/>
  <c r="FJ139" i="7"/>
  <c r="FJ133" i="7"/>
  <c r="FJ136" i="7"/>
  <c r="FJ131" i="7"/>
  <c r="FJ142" i="7"/>
  <c r="FJ140" i="7"/>
  <c r="FJ146" i="7"/>
  <c r="FJ137" i="7"/>
  <c r="FJ143" i="7"/>
  <c r="FJ147" i="7"/>
  <c r="FJ145" i="7"/>
  <c r="FJ148" i="7"/>
  <c r="FJ225" i="7"/>
  <c r="FJ219" i="7"/>
  <c r="FJ223" i="7"/>
  <c r="FJ210" i="7"/>
  <c r="FJ204" i="7"/>
  <c r="GH54" i="6"/>
  <c r="FI208" i="7"/>
  <c r="FI212" i="7" s="1"/>
  <c r="FI189" i="7"/>
  <c r="FJ113" i="7"/>
  <c r="GI9" i="6"/>
  <c r="GI10" i="6" s="1"/>
  <c r="GI43" i="6" s="1"/>
  <c r="GH52" i="6"/>
  <c r="FJ200" i="7"/>
  <c r="FI15" i="7"/>
  <c r="FJ16" i="7"/>
  <c r="FJ17" i="7"/>
  <c r="FJ18" i="7"/>
  <c r="FJ20" i="7"/>
  <c r="FJ22" i="7"/>
  <c r="FJ19" i="7"/>
  <c r="FJ23" i="7"/>
  <c r="FJ24" i="7"/>
  <c r="FJ25" i="7"/>
  <c r="FJ21" i="7"/>
  <c r="FK9" i="7"/>
  <c r="FK10" i="7" s="1"/>
  <c r="FJ1" i="7"/>
  <c r="FJ8" i="7"/>
  <c r="FK206" i="7" l="1"/>
  <c r="FK202" i="7"/>
  <c r="FK34" i="7"/>
  <c r="FK37" i="7"/>
  <c r="FK31" i="7"/>
  <c r="FK28" i="7"/>
  <c r="FK41" i="7"/>
  <c r="FK13" i="7"/>
  <c r="FK153" i="7"/>
  <c r="FK154" i="7"/>
  <c r="FK155" i="7"/>
  <c r="FK158" i="7"/>
  <c r="FK156" i="7"/>
  <c r="FK159" i="7"/>
  <c r="FK160" i="7"/>
  <c r="FK161" i="7"/>
  <c r="FK162" i="7"/>
  <c r="FK163" i="7"/>
  <c r="FK165" i="7"/>
  <c r="FK167" i="7"/>
  <c r="FK164" i="7"/>
  <c r="FK168" i="7"/>
  <c r="FK170" i="7"/>
  <c r="FK172" i="7"/>
  <c r="FK169" i="7"/>
  <c r="FK176" i="7"/>
  <c r="FK173" i="7"/>
  <c r="FK177" i="7"/>
  <c r="FK174" i="7"/>
  <c r="FK179" i="7"/>
  <c r="FK180" i="7"/>
  <c r="FK183" i="7"/>
  <c r="FK187" i="7"/>
  <c r="FK184" i="7"/>
  <c r="FK182" i="7"/>
  <c r="FK185" i="7"/>
  <c r="FK116" i="7"/>
  <c r="FK150" i="7"/>
  <c r="FK118" i="7"/>
  <c r="FK121" i="7"/>
  <c r="FK119" i="7"/>
  <c r="FK122" i="7"/>
  <c r="FK123" i="7"/>
  <c r="FK117" i="7"/>
  <c r="FK125" i="7"/>
  <c r="FK124" i="7"/>
  <c r="FK127" i="7"/>
  <c r="FK126" i="7"/>
  <c r="FK131" i="7"/>
  <c r="FK128" i="7"/>
  <c r="FK132" i="7"/>
  <c r="FK135" i="7"/>
  <c r="FK137" i="7"/>
  <c r="FK136" i="7"/>
  <c r="FK139" i="7"/>
  <c r="FK140" i="7"/>
  <c r="FK145" i="7"/>
  <c r="FK142" i="7"/>
  <c r="FK143" i="7"/>
  <c r="FK130" i="7"/>
  <c r="FK147" i="7"/>
  <c r="FK146" i="7"/>
  <c r="FK133" i="7"/>
  <c r="FK148" i="7"/>
  <c r="FK225" i="7"/>
  <c r="FK219" i="7"/>
  <c r="FK223" i="7"/>
  <c r="FK210" i="7"/>
  <c r="FK204" i="7"/>
  <c r="GI54" i="6"/>
  <c r="FJ208" i="7"/>
  <c r="FJ212" i="7" s="1"/>
  <c r="FJ189" i="7"/>
  <c r="FK113" i="7"/>
  <c r="GJ9" i="6"/>
  <c r="GJ10" i="6" s="1"/>
  <c r="GJ43" i="6" s="1"/>
  <c r="GI52" i="6"/>
  <c r="FK200" i="7"/>
  <c r="FK16" i="7"/>
  <c r="FK17" i="7"/>
  <c r="FK19" i="7"/>
  <c r="FK18" i="7"/>
  <c r="FK21" i="7"/>
  <c r="FK20" i="7"/>
  <c r="FK22" i="7"/>
  <c r="FK23" i="7"/>
  <c r="FK24" i="7"/>
  <c r="FK25" i="7"/>
  <c r="FJ15" i="7"/>
  <c r="EA1" i="6"/>
  <c r="EA8" i="6"/>
  <c r="FL9" i="7"/>
  <c r="FL10" i="7" s="1"/>
  <c r="FK1" i="7"/>
  <c r="FK8" i="7"/>
  <c r="FL202" i="7" l="1"/>
  <c r="FL206" i="7"/>
  <c r="FL37" i="7"/>
  <c r="FL34" i="7"/>
  <c r="FL31" i="7"/>
  <c r="FL28" i="7"/>
  <c r="FL41" i="7"/>
  <c r="FL13" i="7"/>
  <c r="FL153" i="7"/>
  <c r="FL154" i="7"/>
  <c r="FL155" i="7"/>
  <c r="FL158" i="7"/>
  <c r="FL159" i="7"/>
  <c r="FL156" i="7"/>
  <c r="FL160" i="7"/>
  <c r="FL162" i="7"/>
  <c r="FL165" i="7"/>
  <c r="FL161" i="7"/>
  <c r="FL163" i="7"/>
  <c r="FL167" i="7"/>
  <c r="FL164" i="7"/>
  <c r="FL170" i="7"/>
  <c r="FL168" i="7"/>
  <c r="FL172" i="7"/>
  <c r="FL169" i="7"/>
  <c r="FL176" i="7"/>
  <c r="FL173" i="7"/>
  <c r="FL177" i="7"/>
  <c r="FL174" i="7"/>
  <c r="FL182" i="7"/>
  <c r="FL179" i="7"/>
  <c r="FL183" i="7"/>
  <c r="FL187" i="7"/>
  <c r="FL184" i="7"/>
  <c r="FL180" i="7"/>
  <c r="FL185" i="7"/>
  <c r="FL150" i="7"/>
  <c r="FL116" i="7"/>
  <c r="FL117" i="7"/>
  <c r="FL119" i="7"/>
  <c r="FL121" i="7"/>
  <c r="FL122" i="7"/>
  <c r="FL123" i="7"/>
  <c r="FL126" i="7"/>
  <c r="FL124" i="7"/>
  <c r="FL127" i="7"/>
  <c r="FL125" i="7"/>
  <c r="FL131" i="7"/>
  <c r="FL118" i="7"/>
  <c r="FL132" i="7"/>
  <c r="FL133" i="7"/>
  <c r="FL135" i="7"/>
  <c r="FL130" i="7"/>
  <c r="FL128" i="7"/>
  <c r="FL137" i="7"/>
  <c r="FL139" i="7"/>
  <c r="FL145" i="7"/>
  <c r="FL136" i="7"/>
  <c r="FL146" i="7"/>
  <c r="FL143" i="7"/>
  <c r="FL142" i="7"/>
  <c r="FL140" i="7"/>
  <c r="FL147" i="7"/>
  <c r="FL148" i="7"/>
  <c r="FL225" i="7"/>
  <c r="FL219" i="7"/>
  <c r="FL223" i="7"/>
  <c r="FL210" i="7"/>
  <c r="FL204" i="7"/>
  <c r="GJ54" i="6"/>
  <c r="FK208" i="7"/>
  <c r="FK212" i="7" s="1"/>
  <c r="FK189" i="7"/>
  <c r="FL113" i="7"/>
  <c r="GK9" i="6"/>
  <c r="GK10" i="6" s="1"/>
  <c r="GK43" i="6" s="1"/>
  <c r="GJ52" i="6"/>
  <c r="FL200" i="7"/>
  <c r="FK15" i="7"/>
  <c r="FL16" i="7"/>
  <c r="FL17" i="7"/>
  <c r="FL20" i="7"/>
  <c r="FL18" i="7"/>
  <c r="FL21" i="7"/>
  <c r="FL22" i="7"/>
  <c r="FL19" i="7"/>
  <c r="FL23" i="7"/>
  <c r="FL24" i="7"/>
  <c r="FL25" i="7"/>
  <c r="FM9" i="7"/>
  <c r="FM10" i="7" s="1"/>
  <c r="FL1" i="7"/>
  <c r="FL8" i="7"/>
  <c r="FM206" i="7" l="1"/>
  <c r="FM202" i="7"/>
  <c r="FM34" i="7"/>
  <c r="FM37" i="7"/>
  <c r="FM31" i="7"/>
  <c r="FM28" i="7"/>
  <c r="FM41" i="7"/>
  <c r="FM13" i="7"/>
  <c r="FM154" i="7"/>
  <c r="FM155" i="7"/>
  <c r="FM156" i="7"/>
  <c r="FM158" i="7"/>
  <c r="FM153" i="7"/>
  <c r="FM159" i="7"/>
  <c r="FM160" i="7"/>
  <c r="FM161" i="7"/>
  <c r="FM163" i="7"/>
  <c r="FM162" i="7"/>
  <c r="FM165" i="7"/>
  <c r="FM167" i="7"/>
  <c r="FM173" i="7"/>
  <c r="FM170" i="7"/>
  <c r="FM168" i="7"/>
  <c r="FM172" i="7"/>
  <c r="FM169" i="7"/>
  <c r="FM176" i="7"/>
  <c r="FM177" i="7"/>
  <c r="FM164" i="7"/>
  <c r="FM180" i="7"/>
  <c r="FM174" i="7"/>
  <c r="FM179" i="7"/>
  <c r="FM183" i="7"/>
  <c r="FM187" i="7"/>
  <c r="FM182" i="7"/>
  <c r="FM184" i="7"/>
  <c r="FM185" i="7"/>
  <c r="FM150" i="7"/>
  <c r="FM116" i="7"/>
  <c r="FM121" i="7"/>
  <c r="FM122" i="7"/>
  <c r="FM119" i="7"/>
  <c r="FM117" i="7"/>
  <c r="FM125" i="7"/>
  <c r="FM123" i="7"/>
  <c r="FM124" i="7"/>
  <c r="FM127" i="7"/>
  <c r="FM118" i="7"/>
  <c r="FM128" i="7"/>
  <c r="FM126" i="7"/>
  <c r="FM131" i="7"/>
  <c r="FM130" i="7"/>
  <c r="FM133" i="7"/>
  <c r="FM132" i="7"/>
  <c r="FM136" i="7"/>
  <c r="FM137" i="7"/>
  <c r="FM139" i="7"/>
  <c r="FM145" i="7"/>
  <c r="FM140" i="7"/>
  <c r="FM142" i="7"/>
  <c r="FM135" i="7"/>
  <c r="FM148" i="7"/>
  <c r="FM143" i="7"/>
  <c r="FM146" i="7"/>
  <c r="FM147" i="7"/>
  <c r="FM225" i="7"/>
  <c r="FM219" i="7"/>
  <c r="FM223" i="7"/>
  <c r="FM210" i="7"/>
  <c r="FM204" i="7"/>
  <c r="GK54" i="6"/>
  <c r="FL208" i="7"/>
  <c r="FL212" i="7" s="1"/>
  <c r="FL189" i="7"/>
  <c r="FM113" i="7"/>
  <c r="GL9" i="6"/>
  <c r="GL10" i="6" s="1"/>
  <c r="GL43" i="6" s="1"/>
  <c r="GK52" i="6"/>
  <c r="FM200" i="7"/>
  <c r="FM16" i="7"/>
  <c r="FM18" i="7"/>
  <c r="FM17" i="7"/>
  <c r="FM20" i="7"/>
  <c r="FM21" i="7"/>
  <c r="FM22" i="7"/>
  <c r="FM19" i="7"/>
  <c r="FM23" i="7"/>
  <c r="FM24" i="7"/>
  <c r="FM25" i="7"/>
  <c r="FL15" i="7"/>
  <c r="EB1" i="6"/>
  <c r="EB8" i="6"/>
  <c r="FN9" i="7"/>
  <c r="FN10" i="7" s="1"/>
  <c r="FM1" i="7"/>
  <c r="FM8" i="7"/>
  <c r="FN206" i="7" l="1"/>
  <c r="FN202" i="7"/>
  <c r="FN37" i="7"/>
  <c r="FN34" i="7"/>
  <c r="FN31" i="7"/>
  <c r="FN28" i="7"/>
  <c r="FN41" i="7"/>
  <c r="FN13" i="7"/>
  <c r="FN153" i="7"/>
  <c r="FN154" i="7"/>
  <c r="FN155" i="7"/>
  <c r="FN156" i="7"/>
  <c r="FN158" i="7"/>
  <c r="FN159" i="7"/>
  <c r="FN160" i="7"/>
  <c r="FN161" i="7"/>
  <c r="FN163" i="7"/>
  <c r="FN162" i="7"/>
  <c r="FN164" i="7"/>
  <c r="FN168" i="7"/>
  <c r="FN165" i="7"/>
  <c r="FN167" i="7"/>
  <c r="FN169" i="7"/>
  <c r="FN173" i="7"/>
  <c r="FN170" i="7"/>
  <c r="FN174" i="7"/>
  <c r="FN176" i="7"/>
  <c r="FN172" i="7"/>
  <c r="FN177" i="7"/>
  <c r="FN180" i="7"/>
  <c r="FN182" i="7"/>
  <c r="FN179" i="7"/>
  <c r="FN185" i="7"/>
  <c r="FN183" i="7"/>
  <c r="FN187" i="7"/>
  <c r="FN184" i="7"/>
  <c r="FN150" i="7"/>
  <c r="FN118" i="7"/>
  <c r="FN119" i="7"/>
  <c r="FN116" i="7"/>
  <c r="FN117" i="7"/>
  <c r="FN121" i="7"/>
  <c r="FN122" i="7"/>
  <c r="FN124" i="7"/>
  <c r="FN123" i="7"/>
  <c r="FN126" i="7"/>
  <c r="FN128" i="7"/>
  <c r="FN127" i="7"/>
  <c r="FN130" i="7"/>
  <c r="FN125" i="7"/>
  <c r="FN136" i="7"/>
  <c r="FN133" i="7"/>
  <c r="FN132" i="7"/>
  <c r="FN131" i="7"/>
  <c r="FN135" i="7"/>
  <c r="FN139" i="7"/>
  <c r="FN140" i="7"/>
  <c r="FN137" i="7"/>
  <c r="FN143" i="7"/>
  <c r="FN142" i="7"/>
  <c r="FN146" i="7"/>
  <c r="FN147" i="7"/>
  <c r="FN148" i="7"/>
  <c r="FN145" i="7"/>
  <c r="FN225" i="7"/>
  <c r="FN219" i="7"/>
  <c r="FN223" i="7"/>
  <c r="FN210" i="7"/>
  <c r="FN204" i="7"/>
  <c r="GL54" i="6"/>
  <c r="FM208" i="7"/>
  <c r="FM212" i="7" s="1"/>
  <c r="FM189" i="7"/>
  <c r="FN113" i="7"/>
  <c r="GM9" i="6"/>
  <c r="GM10" i="6" s="1"/>
  <c r="GM43" i="6" s="1"/>
  <c r="GL52" i="6"/>
  <c r="FN200" i="7"/>
  <c r="FM15" i="7"/>
  <c r="FN16" i="7"/>
  <c r="FN19" i="7"/>
  <c r="FN17" i="7"/>
  <c r="FN23" i="7"/>
  <c r="FN21" i="7"/>
  <c r="FN18" i="7"/>
  <c r="FN20" i="7"/>
  <c r="FN22" i="7"/>
  <c r="FN25" i="7"/>
  <c r="FN24" i="7"/>
  <c r="FO9" i="7"/>
  <c r="FO10" i="7" s="1"/>
  <c r="FN8" i="7"/>
  <c r="FN1" i="7"/>
  <c r="FO206" i="7" l="1"/>
  <c r="FO202" i="7"/>
  <c r="FO34" i="7"/>
  <c r="FO37" i="7"/>
  <c r="FO31" i="7"/>
  <c r="FO28" i="7"/>
  <c r="FO41" i="7"/>
  <c r="FO13" i="7"/>
  <c r="FO153" i="7"/>
  <c r="FO154" i="7"/>
  <c r="FO156" i="7"/>
  <c r="FO155" i="7"/>
  <c r="FO158" i="7"/>
  <c r="FO159" i="7"/>
  <c r="FO162" i="7"/>
  <c r="FO160" i="7"/>
  <c r="FO161" i="7"/>
  <c r="FO163" i="7"/>
  <c r="FO164" i="7"/>
  <c r="FO168" i="7"/>
  <c r="FO165" i="7"/>
  <c r="FO167" i="7"/>
  <c r="FO169" i="7"/>
  <c r="FO170" i="7"/>
  <c r="FO174" i="7"/>
  <c r="FO176" i="7"/>
  <c r="FO173" i="7"/>
  <c r="FO180" i="7"/>
  <c r="FO177" i="7"/>
  <c r="FO172" i="7"/>
  <c r="FO182" i="7"/>
  <c r="FO179" i="7"/>
  <c r="FO185" i="7"/>
  <c r="FO183" i="7"/>
  <c r="FO187" i="7"/>
  <c r="FO184" i="7"/>
  <c r="FO150" i="7"/>
  <c r="FO118" i="7"/>
  <c r="FO116" i="7"/>
  <c r="FO117" i="7"/>
  <c r="FO119" i="7"/>
  <c r="FO121" i="7"/>
  <c r="FO122" i="7"/>
  <c r="FO125" i="7"/>
  <c r="FO126" i="7"/>
  <c r="FO124" i="7"/>
  <c r="FO123" i="7"/>
  <c r="FO127" i="7"/>
  <c r="FO130" i="7"/>
  <c r="FO131" i="7"/>
  <c r="FO136" i="7"/>
  <c r="FO133" i="7"/>
  <c r="FO135" i="7"/>
  <c r="FO132" i="7"/>
  <c r="FO140" i="7"/>
  <c r="FO137" i="7"/>
  <c r="FO143" i="7"/>
  <c r="FO139" i="7"/>
  <c r="FO145" i="7"/>
  <c r="FO128" i="7"/>
  <c r="FO142" i="7"/>
  <c r="FO148" i="7"/>
  <c r="FO146" i="7"/>
  <c r="FO147" i="7"/>
  <c r="FO225" i="7"/>
  <c r="FO219" i="7"/>
  <c r="FO223" i="7"/>
  <c r="FO210" i="7"/>
  <c r="FO204" i="7"/>
  <c r="GM54" i="6"/>
  <c r="FN208" i="7"/>
  <c r="FN212" i="7" s="1"/>
  <c r="FN189" i="7"/>
  <c r="FO113" i="7"/>
  <c r="GN9" i="6"/>
  <c r="GN10" i="6" s="1"/>
  <c r="GN43" i="6" s="1"/>
  <c r="GM52" i="6"/>
  <c r="FO200" i="7"/>
  <c r="FN15" i="7"/>
  <c r="FO16" i="7"/>
  <c r="FO17" i="7"/>
  <c r="FO18" i="7"/>
  <c r="FO21" i="7"/>
  <c r="FO19" i="7"/>
  <c r="FO23" i="7"/>
  <c r="FO20" i="7"/>
  <c r="FO22" i="7"/>
  <c r="FO24" i="7"/>
  <c r="FO25" i="7"/>
  <c r="EC1" i="6"/>
  <c r="EC8" i="6"/>
  <c r="FP9" i="7"/>
  <c r="FP10" i="7" s="1"/>
  <c r="FO1" i="7"/>
  <c r="FO8" i="7"/>
  <c r="FP206" i="7" l="1"/>
  <c r="FP202" i="7"/>
  <c r="FP37" i="7"/>
  <c r="FP34" i="7"/>
  <c r="FP31" i="7"/>
  <c r="FP28" i="7"/>
  <c r="FP41" i="7"/>
  <c r="FP13" i="7"/>
  <c r="FP153" i="7"/>
  <c r="FP155" i="7"/>
  <c r="FP154" i="7"/>
  <c r="FP156" i="7"/>
  <c r="FP158" i="7"/>
  <c r="FP160" i="7"/>
  <c r="FP159" i="7"/>
  <c r="FP161" i="7"/>
  <c r="FP163" i="7"/>
  <c r="FP167" i="7"/>
  <c r="FP164" i="7"/>
  <c r="FP165" i="7"/>
  <c r="FP162" i="7"/>
  <c r="FP172" i="7"/>
  <c r="FP169" i="7"/>
  <c r="FP168" i="7"/>
  <c r="FP170" i="7"/>
  <c r="FP177" i="7"/>
  <c r="FP174" i="7"/>
  <c r="FP176" i="7"/>
  <c r="FP173" i="7"/>
  <c r="FP179" i="7"/>
  <c r="FP180" i="7"/>
  <c r="FP182" i="7"/>
  <c r="FP185" i="7"/>
  <c r="FP183" i="7"/>
  <c r="FP187" i="7"/>
  <c r="FP184" i="7"/>
  <c r="FP116" i="7"/>
  <c r="FP150" i="7"/>
  <c r="FP117" i="7"/>
  <c r="FP118" i="7"/>
  <c r="FP121" i="7"/>
  <c r="FP119" i="7"/>
  <c r="FP124" i="7"/>
  <c r="FP122" i="7"/>
  <c r="FP123" i="7"/>
  <c r="FP126" i="7"/>
  <c r="FP125" i="7"/>
  <c r="FP128" i="7"/>
  <c r="FP127" i="7"/>
  <c r="FP132" i="7"/>
  <c r="FP130" i="7"/>
  <c r="FP136" i="7"/>
  <c r="FP139" i="7"/>
  <c r="FP131" i="7"/>
  <c r="FP133" i="7"/>
  <c r="FP137" i="7"/>
  <c r="FP140" i="7"/>
  <c r="FP146" i="7"/>
  <c r="FP143" i="7"/>
  <c r="FP135" i="7"/>
  <c r="FP147" i="7"/>
  <c r="FP142" i="7"/>
  <c r="FP148" i="7"/>
  <c r="FP145" i="7"/>
  <c r="FP225" i="7"/>
  <c r="FP219" i="7"/>
  <c r="FP223" i="7"/>
  <c r="FP210" i="7"/>
  <c r="FP204" i="7"/>
  <c r="GN54" i="6"/>
  <c r="FO208" i="7"/>
  <c r="FO212" i="7" s="1"/>
  <c r="FO189" i="7"/>
  <c r="FP113" i="7"/>
  <c r="GO9" i="6"/>
  <c r="GO10" i="6" s="1"/>
  <c r="GO43" i="6" s="1"/>
  <c r="GN52" i="6"/>
  <c r="FP200" i="7"/>
  <c r="FO15" i="7"/>
  <c r="FP17" i="7"/>
  <c r="FP18" i="7"/>
  <c r="FP16" i="7"/>
  <c r="FP22" i="7"/>
  <c r="FP23" i="7"/>
  <c r="FP21" i="7"/>
  <c r="FP20" i="7"/>
  <c r="FP25" i="7"/>
  <c r="FP19" i="7"/>
  <c r="FP24" i="7"/>
  <c r="FQ9" i="7"/>
  <c r="FQ10" i="7" s="1"/>
  <c r="FP8" i="7"/>
  <c r="FP1" i="7"/>
  <c r="FQ206" i="7" l="1"/>
  <c r="FQ202" i="7"/>
  <c r="FQ34" i="7"/>
  <c r="FQ37" i="7"/>
  <c r="FQ31" i="7"/>
  <c r="FQ28" i="7"/>
  <c r="FQ41" i="7"/>
  <c r="FQ13" i="7"/>
  <c r="FQ153" i="7"/>
  <c r="FQ155" i="7"/>
  <c r="FQ154" i="7"/>
  <c r="FQ156" i="7"/>
  <c r="FQ158" i="7"/>
  <c r="FQ159" i="7"/>
  <c r="FQ160" i="7"/>
  <c r="FQ162" i="7"/>
  <c r="FQ161" i="7"/>
  <c r="FQ163" i="7"/>
  <c r="FQ167" i="7"/>
  <c r="FQ164" i="7"/>
  <c r="FQ168" i="7"/>
  <c r="FQ165" i="7"/>
  <c r="FQ172" i="7"/>
  <c r="FQ169" i="7"/>
  <c r="FQ173" i="7"/>
  <c r="FQ177" i="7"/>
  <c r="FQ174" i="7"/>
  <c r="FQ170" i="7"/>
  <c r="FQ176" i="7"/>
  <c r="FQ179" i="7"/>
  <c r="FQ183" i="7"/>
  <c r="FQ180" i="7"/>
  <c r="FQ184" i="7"/>
  <c r="FQ185" i="7"/>
  <c r="FQ182" i="7"/>
  <c r="FQ187" i="7"/>
  <c r="FQ116" i="7"/>
  <c r="FQ117" i="7"/>
  <c r="FQ119" i="7"/>
  <c r="FQ118" i="7"/>
  <c r="FQ121" i="7"/>
  <c r="FQ150" i="7"/>
  <c r="FQ123" i="7"/>
  <c r="FQ122" i="7"/>
  <c r="FQ125" i="7"/>
  <c r="FQ126" i="7"/>
  <c r="FQ127" i="7"/>
  <c r="FQ128" i="7"/>
  <c r="FQ124" i="7"/>
  <c r="FQ132" i="7"/>
  <c r="FQ135" i="7"/>
  <c r="FQ130" i="7"/>
  <c r="FQ136" i="7"/>
  <c r="FQ133" i="7"/>
  <c r="FQ137" i="7"/>
  <c r="FQ139" i="7"/>
  <c r="FQ131" i="7"/>
  <c r="FQ140" i="7"/>
  <c r="FQ142" i="7"/>
  <c r="FQ146" i="7"/>
  <c r="FQ145" i="7"/>
  <c r="FQ147" i="7"/>
  <c r="FQ143" i="7"/>
  <c r="FQ148" i="7"/>
  <c r="FQ225" i="7"/>
  <c r="FQ219" i="7"/>
  <c r="FQ223" i="7"/>
  <c r="FQ210" i="7"/>
  <c r="FQ204" i="7"/>
  <c r="GO54" i="6"/>
  <c r="FP208" i="7"/>
  <c r="FP212" i="7" s="1"/>
  <c r="FP189" i="7"/>
  <c r="FQ113" i="7"/>
  <c r="GP9" i="6"/>
  <c r="GP10" i="6" s="1"/>
  <c r="GP43" i="6" s="1"/>
  <c r="GO52" i="6"/>
  <c r="FQ200" i="7"/>
  <c r="FP15" i="7"/>
  <c r="FQ16" i="7"/>
  <c r="FQ19" i="7"/>
  <c r="FQ20" i="7"/>
  <c r="FQ22" i="7"/>
  <c r="FQ23" i="7"/>
  <c r="FQ18" i="7"/>
  <c r="FQ21" i="7"/>
  <c r="FQ25" i="7"/>
  <c r="FQ17" i="7"/>
  <c r="FQ24" i="7"/>
  <c r="ED1" i="6"/>
  <c r="ED8" i="6"/>
  <c r="FR9" i="7"/>
  <c r="FR10" i="7" s="1"/>
  <c r="FQ1" i="7"/>
  <c r="FQ8" i="7"/>
  <c r="FR206" i="7" l="1"/>
  <c r="FR202" i="7"/>
  <c r="FR37" i="7"/>
  <c r="FR34" i="7"/>
  <c r="FR31" i="7"/>
  <c r="FR28" i="7"/>
  <c r="FR41" i="7"/>
  <c r="FR13" i="7"/>
  <c r="FR153" i="7"/>
  <c r="FR155" i="7"/>
  <c r="FR156" i="7"/>
  <c r="FR159" i="7"/>
  <c r="FR154" i="7"/>
  <c r="FR158" i="7"/>
  <c r="FR160" i="7"/>
  <c r="FR161" i="7"/>
  <c r="FR162" i="7"/>
  <c r="FR163" i="7"/>
  <c r="FR167" i="7"/>
  <c r="FR164" i="7"/>
  <c r="FR168" i="7"/>
  <c r="FR172" i="7"/>
  <c r="FR165" i="7"/>
  <c r="FR169" i="7"/>
  <c r="FR173" i="7"/>
  <c r="FR177" i="7"/>
  <c r="FR174" i="7"/>
  <c r="FR170" i="7"/>
  <c r="FR182" i="7"/>
  <c r="FR179" i="7"/>
  <c r="FR180" i="7"/>
  <c r="FR187" i="7"/>
  <c r="FR184" i="7"/>
  <c r="FR176" i="7"/>
  <c r="FR185" i="7"/>
  <c r="FR183" i="7"/>
  <c r="FR116" i="7"/>
  <c r="FR150" i="7"/>
  <c r="FR117" i="7"/>
  <c r="FR119" i="7"/>
  <c r="FR118" i="7"/>
  <c r="FR121" i="7"/>
  <c r="FR122" i="7"/>
  <c r="FR126" i="7"/>
  <c r="FR124" i="7"/>
  <c r="FR125" i="7"/>
  <c r="FR128" i="7"/>
  <c r="FR127" i="7"/>
  <c r="FR132" i="7"/>
  <c r="FR123" i="7"/>
  <c r="FR130" i="7"/>
  <c r="FR131" i="7"/>
  <c r="FR135" i="7"/>
  <c r="FR139" i="7"/>
  <c r="FR137" i="7"/>
  <c r="FR133" i="7"/>
  <c r="FR142" i="7"/>
  <c r="FR146" i="7"/>
  <c r="FR136" i="7"/>
  <c r="FR143" i="7"/>
  <c r="FR140" i="7"/>
  <c r="FR147" i="7"/>
  <c r="FR145" i="7"/>
  <c r="FR148" i="7"/>
  <c r="FR225" i="7"/>
  <c r="FR219" i="7"/>
  <c r="FR223" i="7"/>
  <c r="FR210" i="7"/>
  <c r="FR204" i="7"/>
  <c r="GP54" i="6"/>
  <c r="FQ208" i="7"/>
  <c r="FQ212" i="7" s="1"/>
  <c r="FQ189" i="7"/>
  <c r="FR113" i="7"/>
  <c r="GQ9" i="6"/>
  <c r="GQ10" i="6" s="1"/>
  <c r="GQ43" i="6" s="1"/>
  <c r="GP52" i="6"/>
  <c r="FR200" i="7"/>
  <c r="FQ15" i="7"/>
  <c r="FR16" i="7"/>
  <c r="FR17" i="7"/>
  <c r="FR18" i="7"/>
  <c r="FR19" i="7"/>
  <c r="FR22" i="7"/>
  <c r="FR23" i="7"/>
  <c r="FR21" i="7"/>
  <c r="FR24" i="7"/>
  <c r="FR25" i="7"/>
  <c r="FR20" i="7"/>
  <c r="FS9" i="7"/>
  <c r="FS10" i="7" s="1"/>
  <c r="FR1" i="7"/>
  <c r="FR8" i="7"/>
  <c r="FS206" i="7" l="1"/>
  <c r="FS202" i="7"/>
  <c r="FS34" i="7"/>
  <c r="FS37" i="7"/>
  <c r="FS31" i="7"/>
  <c r="FS28" i="7"/>
  <c r="FS41" i="7"/>
  <c r="FS13" i="7"/>
  <c r="FS153" i="7"/>
  <c r="FS154" i="7"/>
  <c r="FS155" i="7"/>
  <c r="FS158" i="7"/>
  <c r="FS156" i="7"/>
  <c r="FS159" i="7"/>
  <c r="FS161" i="7"/>
  <c r="FS162" i="7"/>
  <c r="FS160" i="7"/>
  <c r="FS163" i="7"/>
  <c r="FS165" i="7"/>
  <c r="FS167" i="7"/>
  <c r="FS164" i="7"/>
  <c r="FS168" i="7"/>
  <c r="FS170" i="7"/>
  <c r="FS172" i="7"/>
  <c r="FS169" i="7"/>
  <c r="FS176" i="7"/>
  <c r="FS177" i="7"/>
  <c r="FS174" i="7"/>
  <c r="FS173" i="7"/>
  <c r="FS179" i="7"/>
  <c r="FS180" i="7"/>
  <c r="FS187" i="7"/>
  <c r="FS184" i="7"/>
  <c r="FS185" i="7"/>
  <c r="FS183" i="7"/>
  <c r="FS182" i="7"/>
  <c r="FS116" i="7"/>
  <c r="FS150" i="7"/>
  <c r="FS117" i="7"/>
  <c r="FS118" i="7"/>
  <c r="FS119" i="7"/>
  <c r="FS121" i="7"/>
  <c r="FS122" i="7"/>
  <c r="FS123" i="7"/>
  <c r="FS125" i="7"/>
  <c r="FS127" i="7"/>
  <c r="FS128" i="7"/>
  <c r="FS131" i="7"/>
  <c r="FS124" i="7"/>
  <c r="FS126" i="7"/>
  <c r="FS130" i="7"/>
  <c r="FS135" i="7"/>
  <c r="FS133" i="7"/>
  <c r="FS137" i="7"/>
  <c r="FS136" i="7"/>
  <c r="FS132" i="7"/>
  <c r="FS139" i="7"/>
  <c r="FS140" i="7"/>
  <c r="FS145" i="7"/>
  <c r="FS142" i="7"/>
  <c r="FS143" i="7"/>
  <c r="FS146" i="7"/>
  <c r="FS147" i="7"/>
  <c r="FS148" i="7"/>
  <c r="FS225" i="7"/>
  <c r="FS219" i="7"/>
  <c r="FS223" i="7"/>
  <c r="FS210" i="7"/>
  <c r="FS204" i="7"/>
  <c r="GQ54" i="6"/>
  <c r="FR208" i="7"/>
  <c r="FR212" i="7" s="1"/>
  <c r="FR189" i="7"/>
  <c r="FS113" i="7"/>
  <c r="GR9" i="6"/>
  <c r="GR10" i="6" s="1"/>
  <c r="GR43" i="6" s="1"/>
  <c r="GQ52" i="6"/>
  <c r="FS200" i="7"/>
  <c r="FS16" i="7"/>
  <c r="FS17" i="7"/>
  <c r="FS19" i="7"/>
  <c r="FS21" i="7"/>
  <c r="FS20" i="7"/>
  <c r="FS22" i="7"/>
  <c r="FS18" i="7"/>
  <c r="FS23" i="7"/>
  <c r="FS24" i="7"/>
  <c r="FS25" i="7"/>
  <c r="FR15" i="7"/>
  <c r="EE1" i="6"/>
  <c r="EE8" i="6"/>
  <c r="FT9" i="7"/>
  <c r="FT10" i="7" s="1"/>
  <c r="FS8" i="7"/>
  <c r="FS1" i="7"/>
  <c r="FT202" i="7" l="1"/>
  <c r="FT206" i="7"/>
  <c r="FT34" i="7"/>
  <c r="FT37" i="7"/>
  <c r="FT31" i="7"/>
  <c r="FT28" i="7"/>
  <c r="FT41" i="7"/>
  <c r="FT13" i="7"/>
  <c r="FT153" i="7"/>
  <c r="FT154" i="7"/>
  <c r="FT155" i="7"/>
  <c r="FT158" i="7"/>
  <c r="FT159" i="7"/>
  <c r="FT156" i="7"/>
  <c r="FT160" i="7"/>
  <c r="FT162" i="7"/>
  <c r="FT161" i="7"/>
  <c r="FT165" i="7"/>
  <c r="FT163" i="7"/>
  <c r="FT167" i="7"/>
  <c r="FT164" i="7"/>
  <c r="FT170" i="7"/>
  <c r="FT172" i="7"/>
  <c r="FT168" i="7"/>
  <c r="FT173" i="7"/>
  <c r="FT176" i="7"/>
  <c r="FT169" i="7"/>
  <c r="FT177" i="7"/>
  <c r="FT174" i="7"/>
  <c r="FT182" i="7"/>
  <c r="FT179" i="7"/>
  <c r="FT187" i="7"/>
  <c r="FT184" i="7"/>
  <c r="FT183" i="7"/>
  <c r="FT180" i="7"/>
  <c r="FT185" i="7"/>
  <c r="FT150" i="7"/>
  <c r="FT116" i="7"/>
  <c r="FT117" i="7"/>
  <c r="FT118" i="7"/>
  <c r="FT119" i="7"/>
  <c r="FT121" i="7"/>
  <c r="FT123" i="7"/>
  <c r="FT126" i="7"/>
  <c r="FT122" i="7"/>
  <c r="FT127" i="7"/>
  <c r="FT125" i="7"/>
  <c r="FT124" i="7"/>
  <c r="FT128" i="7"/>
  <c r="FT131" i="7"/>
  <c r="FT132" i="7"/>
  <c r="FT133" i="7"/>
  <c r="FT130" i="7"/>
  <c r="FT135" i="7"/>
  <c r="FT136" i="7"/>
  <c r="FT139" i="7"/>
  <c r="FT137" i="7"/>
  <c r="FT145" i="7"/>
  <c r="FT140" i="7"/>
  <c r="FT143" i="7"/>
  <c r="FT146" i="7"/>
  <c r="FT142" i="7"/>
  <c r="FT148" i="7"/>
  <c r="FT147" i="7"/>
  <c r="FT225" i="7"/>
  <c r="FT219" i="7"/>
  <c r="FT223" i="7"/>
  <c r="FT210" i="7"/>
  <c r="FT204" i="7"/>
  <c r="GR54" i="6"/>
  <c r="FS208" i="7"/>
  <c r="FS212" i="7" s="1"/>
  <c r="FS189" i="7"/>
  <c r="FT113" i="7"/>
  <c r="GS9" i="6"/>
  <c r="GS10" i="6" s="1"/>
  <c r="GS43" i="6" s="1"/>
  <c r="GR52" i="6"/>
  <c r="FT200" i="7"/>
  <c r="FS15" i="7"/>
  <c r="FT16" i="7"/>
  <c r="FT17" i="7"/>
  <c r="FT20" i="7"/>
  <c r="FT19" i="7"/>
  <c r="FT22" i="7"/>
  <c r="FT18" i="7"/>
  <c r="FT21" i="7"/>
  <c r="FT23" i="7"/>
  <c r="FT24" i="7"/>
  <c r="FT25" i="7"/>
  <c r="FU9" i="7"/>
  <c r="FU10" i="7" s="1"/>
  <c r="FT8" i="7"/>
  <c r="FT1" i="7"/>
  <c r="FU206" i="7" l="1"/>
  <c r="FU202" i="7"/>
  <c r="FU34" i="7"/>
  <c r="FU37" i="7"/>
  <c r="FU31" i="7"/>
  <c r="FU28" i="7"/>
  <c r="FU41" i="7"/>
  <c r="FU13" i="7"/>
  <c r="FU153" i="7"/>
  <c r="FU154" i="7"/>
  <c r="FU155" i="7"/>
  <c r="FU156" i="7"/>
  <c r="FU158" i="7"/>
  <c r="FU159" i="7"/>
  <c r="FU160" i="7"/>
  <c r="FU161" i="7"/>
  <c r="FU163" i="7"/>
  <c r="FU162" i="7"/>
  <c r="FU165" i="7"/>
  <c r="FU167" i="7"/>
  <c r="FU170" i="7"/>
  <c r="FU172" i="7"/>
  <c r="FU168" i="7"/>
  <c r="FU173" i="7"/>
  <c r="FU176" i="7"/>
  <c r="FU169" i="7"/>
  <c r="FU177" i="7"/>
  <c r="FU164" i="7"/>
  <c r="FU180" i="7"/>
  <c r="FU174" i="7"/>
  <c r="FU179" i="7"/>
  <c r="FU183" i="7"/>
  <c r="FU187" i="7"/>
  <c r="FU184" i="7"/>
  <c r="FU182" i="7"/>
  <c r="FU185" i="7"/>
  <c r="FU150" i="7"/>
  <c r="FU117" i="7"/>
  <c r="FU118" i="7"/>
  <c r="FU116" i="7"/>
  <c r="FU121" i="7"/>
  <c r="FU122" i="7"/>
  <c r="FU119" i="7"/>
  <c r="FU125" i="7"/>
  <c r="FU123" i="7"/>
  <c r="FU124" i="7"/>
  <c r="FU126" i="7"/>
  <c r="FU127" i="7"/>
  <c r="FU128" i="7"/>
  <c r="FU131" i="7"/>
  <c r="FU133" i="7"/>
  <c r="FU130" i="7"/>
  <c r="FU137" i="7"/>
  <c r="FU135" i="7"/>
  <c r="FU139" i="7"/>
  <c r="FU136" i="7"/>
  <c r="FU145" i="7"/>
  <c r="FU132" i="7"/>
  <c r="FU142" i="7"/>
  <c r="FU148" i="7"/>
  <c r="FU146" i="7"/>
  <c r="FU140" i="7"/>
  <c r="FU143" i="7"/>
  <c r="FU147" i="7"/>
  <c r="FU225" i="7"/>
  <c r="FU219" i="7"/>
  <c r="FU223" i="7"/>
  <c r="FU210" i="7"/>
  <c r="FU204" i="7"/>
  <c r="GS54" i="6"/>
  <c r="FT208" i="7"/>
  <c r="FT212" i="7" s="1"/>
  <c r="FT189" i="7"/>
  <c r="FU113" i="7"/>
  <c r="GT9" i="6"/>
  <c r="GT10" i="6" s="1"/>
  <c r="GT43" i="6" s="1"/>
  <c r="GS52" i="6"/>
  <c r="FU200" i="7"/>
  <c r="FU16" i="7"/>
  <c r="FU18" i="7"/>
  <c r="FU17" i="7"/>
  <c r="FU20" i="7"/>
  <c r="FU19" i="7"/>
  <c r="FU22" i="7"/>
  <c r="FU24" i="7"/>
  <c r="FU21" i="7"/>
  <c r="FU25" i="7"/>
  <c r="FU23" i="7"/>
  <c r="FT15" i="7"/>
  <c r="EF8" i="6"/>
  <c r="EF1" i="6"/>
  <c r="FV9" i="7"/>
  <c r="FV10" i="7" s="1"/>
  <c r="FU1" i="7"/>
  <c r="FU8" i="7"/>
  <c r="FV206" i="7" l="1"/>
  <c r="FV202" i="7"/>
  <c r="FV37" i="7"/>
  <c r="FV34" i="7"/>
  <c r="FV31" i="7"/>
  <c r="FV28" i="7"/>
  <c r="FV41" i="7"/>
  <c r="FV13" i="7"/>
  <c r="FV153" i="7"/>
  <c r="FV154" i="7"/>
  <c r="FV155" i="7"/>
  <c r="FV156" i="7"/>
  <c r="FV158" i="7"/>
  <c r="FV159" i="7"/>
  <c r="FV161" i="7"/>
  <c r="FV163" i="7"/>
  <c r="FV162" i="7"/>
  <c r="FV164" i="7"/>
  <c r="FV168" i="7"/>
  <c r="FV165" i="7"/>
  <c r="FV160" i="7"/>
  <c r="FV167" i="7"/>
  <c r="FV169" i="7"/>
  <c r="FV173" i="7"/>
  <c r="FV170" i="7"/>
  <c r="FV172" i="7"/>
  <c r="FV174" i="7"/>
  <c r="FV176" i="7"/>
  <c r="FV177" i="7"/>
  <c r="FV180" i="7"/>
  <c r="FV182" i="7"/>
  <c r="FV179" i="7"/>
  <c r="FV183" i="7"/>
  <c r="FV185" i="7"/>
  <c r="FV187" i="7"/>
  <c r="FV184" i="7"/>
  <c r="FV150" i="7"/>
  <c r="FV118" i="7"/>
  <c r="FV116" i="7"/>
  <c r="FV117" i="7"/>
  <c r="FV119" i="7"/>
  <c r="FV122" i="7"/>
  <c r="FV121" i="7"/>
  <c r="FV124" i="7"/>
  <c r="FV126" i="7"/>
  <c r="FV123" i="7"/>
  <c r="FV128" i="7"/>
  <c r="FV130" i="7"/>
  <c r="FV125" i="7"/>
  <c r="FV127" i="7"/>
  <c r="FV136" i="7"/>
  <c r="FV131" i="7"/>
  <c r="FV133" i="7"/>
  <c r="FV132" i="7"/>
  <c r="FV135" i="7"/>
  <c r="FV139" i="7"/>
  <c r="FV140" i="7"/>
  <c r="FV137" i="7"/>
  <c r="FV143" i="7"/>
  <c r="FV142" i="7"/>
  <c r="FV146" i="7"/>
  <c r="FV145" i="7"/>
  <c r="FV147" i="7"/>
  <c r="FV148" i="7"/>
  <c r="FV225" i="7"/>
  <c r="FV219" i="7"/>
  <c r="FV223" i="7"/>
  <c r="FV210" i="7"/>
  <c r="FV204" i="7"/>
  <c r="GT54" i="6"/>
  <c r="FU208" i="7"/>
  <c r="FU212" i="7" s="1"/>
  <c r="FU189" i="7"/>
  <c r="FV113" i="7"/>
  <c r="GU9" i="6"/>
  <c r="GU10" i="6" s="1"/>
  <c r="GU43" i="6" s="1"/>
  <c r="GT52" i="6"/>
  <c r="FV200" i="7"/>
  <c r="FU15" i="7"/>
  <c r="FV16" i="7"/>
  <c r="FV17" i="7"/>
  <c r="FV18" i="7"/>
  <c r="FV19" i="7"/>
  <c r="FV21" i="7"/>
  <c r="FV23" i="7"/>
  <c r="FV20" i="7"/>
  <c r="FV22" i="7"/>
  <c r="FV25" i="7"/>
  <c r="FV24" i="7"/>
  <c r="FW9" i="7"/>
  <c r="FW10" i="7" s="1"/>
  <c r="FV8" i="7"/>
  <c r="FV1" i="7"/>
  <c r="FW206" i="7" l="1"/>
  <c r="FW202" i="7"/>
  <c r="FW34" i="7"/>
  <c r="FW37" i="7"/>
  <c r="FW28" i="7"/>
  <c r="FW31" i="7"/>
  <c r="FW41" i="7"/>
  <c r="FW13" i="7"/>
  <c r="FW153" i="7"/>
  <c r="FW154" i="7"/>
  <c r="FW156" i="7"/>
  <c r="FW155" i="7"/>
  <c r="FW158" i="7"/>
  <c r="FW159" i="7"/>
  <c r="FW160" i="7"/>
  <c r="FW162" i="7"/>
  <c r="FW163" i="7"/>
  <c r="FW161" i="7"/>
  <c r="FW164" i="7"/>
  <c r="FW168" i="7"/>
  <c r="FW165" i="7"/>
  <c r="FW169" i="7"/>
  <c r="FW167" i="7"/>
  <c r="FW170" i="7"/>
  <c r="FW172" i="7"/>
  <c r="FW174" i="7"/>
  <c r="FW173" i="7"/>
  <c r="FW176" i="7"/>
  <c r="FW180" i="7"/>
  <c r="FW177" i="7"/>
  <c r="FW182" i="7"/>
  <c r="FW179" i="7"/>
  <c r="FW183" i="7"/>
  <c r="FW185" i="7"/>
  <c r="FW187" i="7"/>
  <c r="FW184" i="7"/>
  <c r="FW150" i="7"/>
  <c r="FW118" i="7"/>
  <c r="FW116" i="7"/>
  <c r="FW117" i="7"/>
  <c r="FW119" i="7"/>
  <c r="FW122" i="7"/>
  <c r="FW125" i="7"/>
  <c r="FW126" i="7"/>
  <c r="FW123" i="7"/>
  <c r="FW124" i="7"/>
  <c r="FW130" i="7"/>
  <c r="FW121" i="7"/>
  <c r="FW128" i="7"/>
  <c r="FW127" i="7"/>
  <c r="FW131" i="7"/>
  <c r="FW132" i="7"/>
  <c r="FW136" i="7"/>
  <c r="FW133" i="7"/>
  <c r="FW135" i="7"/>
  <c r="FW140" i="7"/>
  <c r="FW139" i="7"/>
  <c r="FW143" i="7"/>
  <c r="FW145" i="7"/>
  <c r="FW137" i="7"/>
  <c r="FW142" i="7"/>
  <c r="FW146" i="7"/>
  <c r="FW148" i="7"/>
  <c r="FW147" i="7"/>
  <c r="FW225" i="7"/>
  <c r="FW219" i="7"/>
  <c r="FW223" i="7"/>
  <c r="FW210" i="7"/>
  <c r="FW204" i="7"/>
  <c r="GU54" i="6"/>
  <c r="FV208" i="7"/>
  <c r="FV212" i="7" s="1"/>
  <c r="FV189" i="7"/>
  <c r="FW113" i="7"/>
  <c r="GV9" i="6"/>
  <c r="GV10" i="6" s="1"/>
  <c r="GV43" i="6" s="1"/>
  <c r="GU52" i="6"/>
  <c r="FW200" i="7"/>
  <c r="FW16" i="7"/>
  <c r="FW17" i="7"/>
  <c r="FW21" i="7"/>
  <c r="FW18" i="7"/>
  <c r="FW19" i="7"/>
  <c r="FW23" i="7"/>
  <c r="FW20" i="7"/>
  <c r="FW22" i="7"/>
  <c r="FW24" i="7"/>
  <c r="FW25" i="7"/>
  <c r="FV15" i="7"/>
  <c r="EG1" i="6"/>
  <c r="EG8" i="6"/>
  <c r="FX9" i="7"/>
  <c r="FX10" i="7" s="1"/>
  <c r="FW1" i="7"/>
  <c r="FW8" i="7"/>
  <c r="FX206" i="7" l="1"/>
  <c r="FX202" i="7"/>
  <c r="FX37" i="7"/>
  <c r="FX34" i="7"/>
  <c r="FX31" i="7"/>
  <c r="FX28" i="7"/>
  <c r="FX41" i="7"/>
  <c r="FX13" i="7"/>
  <c r="FX153" i="7"/>
  <c r="FX155" i="7"/>
  <c r="FX154" i="7"/>
  <c r="FX156" i="7"/>
  <c r="FX158" i="7"/>
  <c r="FX160" i="7"/>
  <c r="FX159" i="7"/>
  <c r="FX163" i="7"/>
  <c r="FX161" i="7"/>
  <c r="FX162" i="7"/>
  <c r="FX167" i="7"/>
  <c r="FX164" i="7"/>
  <c r="FX165" i="7"/>
  <c r="FX168" i="7"/>
  <c r="FX172" i="7"/>
  <c r="FX169" i="7"/>
  <c r="FX170" i="7"/>
  <c r="FX177" i="7"/>
  <c r="FX174" i="7"/>
  <c r="FX173" i="7"/>
  <c r="FX176" i="7"/>
  <c r="FX179" i="7"/>
  <c r="FX180" i="7"/>
  <c r="FX182" i="7"/>
  <c r="FX183" i="7"/>
  <c r="FX185" i="7"/>
  <c r="FX187" i="7"/>
  <c r="FX184" i="7"/>
  <c r="FX116" i="7"/>
  <c r="FX150" i="7"/>
  <c r="FX121" i="7"/>
  <c r="FX118" i="7"/>
  <c r="FX117" i="7"/>
  <c r="FX124" i="7"/>
  <c r="FX119" i="7"/>
  <c r="FX122" i="7"/>
  <c r="FX123" i="7"/>
  <c r="FX126" i="7"/>
  <c r="FX128" i="7"/>
  <c r="FX127" i="7"/>
  <c r="FX132" i="7"/>
  <c r="FX130" i="7"/>
  <c r="FX125" i="7"/>
  <c r="FX131" i="7"/>
  <c r="FX136" i="7"/>
  <c r="FX135" i="7"/>
  <c r="FX139" i="7"/>
  <c r="FX137" i="7"/>
  <c r="FX133" i="7"/>
  <c r="FX140" i="7"/>
  <c r="FX146" i="7"/>
  <c r="FX143" i="7"/>
  <c r="FX147" i="7"/>
  <c r="FX145" i="7"/>
  <c r="FX142" i="7"/>
  <c r="FX148" i="7"/>
  <c r="FX225" i="7"/>
  <c r="FX219" i="7"/>
  <c r="FX223" i="7"/>
  <c r="FX210" i="7"/>
  <c r="FX204" i="7"/>
  <c r="GV54" i="6"/>
  <c r="FW208" i="7"/>
  <c r="FW212" i="7" s="1"/>
  <c r="FW189" i="7"/>
  <c r="FX113" i="7"/>
  <c r="GW9" i="6"/>
  <c r="GW10" i="6" s="1"/>
  <c r="GW43" i="6" s="1"/>
  <c r="GV52" i="6"/>
  <c r="FX200" i="7"/>
  <c r="FX17" i="7"/>
  <c r="FX18" i="7"/>
  <c r="FX22" i="7"/>
  <c r="FX21" i="7"/>
  <c r="FX23" i="7"/>
  <c r="FX19" i="7"/>
  <c r="FX20" i="7"/>
  <c r="FX16" i="7"/>
  <c r="FX25" i="7"/>
  <c r="FX24" i="7"/>
  <c r="FW15" i="7"/>
  <c r="FY9" i="7"/>
  <c r="FY10" i="7" s="1"/>
  <c r="FX8" i="7"/>
  <c r="FX1" i="7"/>
  <c r="FY206" i="7" l="1"/>
  <c r="FY202" i="7"/>
  <c r="FY34" i="7"/>
  <c r="FY37" i="7"/>
  <c r="FY31" i="7"/>
  <c r="FY28" i="7"/>
  <c r="FY41" i="7"/>
  <c r="FY13" i="7"/>
  <c r="FY153" i="7"/>
  <c r="FY155" i="7"/>
  <c r="FY154" i="7"/>
  <c r="FY156" i="7"/>
  <c r="FY158" i="7"/>
  <c r="FY160" i="7"/>
  <c r="FY159" i="7"/>
  <c r="FY163" i="7"/>
  <c r="FY161" i="7"/>
  <c r="FY162" i="7"/>
  <c r="FY167" i="7"/>
  <c r="FY164" i="7"/>
  <c r="FY168" i="7"/>
  <c r="FY165" i="7"/>
  <c r="FY172" i="7"/>
  <c r="FY169" i="7"/>
  <c r="FY173" i="7"/>
  <c r="FY177" i="7"/>
  <c r="FY174" i="7"/>
  <c r="FY170" i="7"/>
  <c r="FY176" i="7"/>
  <c r="FY179" i="7"/>
  <c r="FY183" i="7"/>
  <c r="FY180" i="7"/>
  <c r="FY182" i="7"/>
  <c r="FY184" i="7"/>
  <c r="FY185" i="7"/>
  <c r="FY187" i="7"/>
  <c r="FY116" i="7"/>
  <c r="FY117" i="7"/>
  <c r="FY150" i="7"/>
  <c r="FY119" i="7"/>
  <c r="FY121" i="7"/>
  <c r="FY118" i="7"/>
  <c r="FY122" i="7"/>
  <c r="FY123" i="7"/>
  <c r="FY126" i="7"/>
  <c r="FY125" i="7"/>
  <c r="FY127" i="7"/>
  <c r="FY132" i="7"/>
  <c r="FY124" i="7"/>
  <c r="FY128" i="7"/>
  <c r="FY135" i="7"/>
  <c r="FY131" i="7"/>
  <c r="FY136" i="7"/>
  <c r="FY130" i="7"/>
  <c r="FY133" i="7"/>
  <c r="FY137" i="7"/>
  <c r="FY140" i="7"/>
  <c r="FY139" i="7"/>
  <c r="FY142" i="7"/>
  <c r="FY146" i="7"/>
  <c r="FY145" i="7"/>
  <c r="FY147" i="7"/>
  <c r="FY143" i="7"/>
  <c r="FY148" i="7"/>
  <c r="FY225" i="7"/>
  <c r="FY219" i="7"/>
  <c r="FY223" i="7"/>
  <c r="FY210" i="7"/>
  <c r="FY204" i="7"/>
  <c r="GW54" i="6"/>
  <c r="FX208" i="7"/>
  <c r="FX212" i="7" s="1"/>
  <c r="FX189" i="7"/>
  <c r="FY113" i="7"/>
  <c r="GX9" i="6"/>
  <c r="GX10" i="6" s="1"/>
  <c r="GX43" i="6" s="1"/>
  <c r="GW52" i="6"/>
  <c r="FY200" i="7"/>
  <c r="FX15" i="7"/>
  <c r="FY16" i="7"/>
  <c r="FY19" i="7"/>
  <c r="FY17" i="7"/>
  <c r="FY20" i="7"/>
  <c r="FY22" i="7"/>
  <c r="FY21" i="7"/>
  <c r="FY23" i="7"/>
  <c r="FY25" i="7"/>
  <c r="FY18" i="7"/>
  <c r="FY24" i="7"/>
  <c r="EH1" i="6"/>
  <c r="EH8" i="6"/>
  <c r="FZ9" i="7"/>
  <c r="FZ10" i="7" s="1"/>
  <c r="FY8" i="7"/>
  <c r="FY1" i="7"/>
  <c r="FZ206" i="7" l="1"/>
  <c r="FZ202" i="7"/>
  <c r="FZ37" i="7"/>
  <c r="FZ34" i="7"/>
  <c r="FZ31" i="7"/>
  <c r="FZ28" i="7"/>
  <c r="FZ41" i="7"/>
  <c r="FZ13" i="7"/>
  <c r="FZ153" i="7"/>
  <c r="FZ155" i="7"/>
  <c r="FZ154" i="7"/>
  <c r="FZ156" i="7"/>
  <c r="FZ160" i="7"/>
  <c r="FZ158" i="7"/>
  <c r="FZ161" i="7"/>
  <c r="FZ159" i="7"/>
  <c r="FZ163" i="7"/>
  <c r="FZ167" i="7"/>
  <c r="FZ164" i="7"/>
  <c r="FZ168" i="7"/>
  <c r="FZ172" i="7"/>
  <c r="FZ162" i="7"/>
  <c r="FZ169" i="7"/>
  <c r="FZ165" i="7"/>
  <c r="FZ173" i="7"/>
  <c r="FZ177" i="7"/>
  <c r="FZ174" i="7"/>
  <c r="FZ176" i="7"/>
  <c r="FZ182" i="7"/>
  <c r="FZ179" i="7"/>
  <c r="FZ170" i="7"/>
  <c r="FZ180" i="7"/>
  <c r="FZ187" i="7"/>
  <c r="FZ184" i="7"/>
  <c r="FZ183" i="7"/>
  <c r="FZ185" i="7"/>
  <c r="FZ116" i="7"/>
  <c r="FZ150" i="7"/>
  <c r="FZ117" i="7"/>
  <c r="FZ119" i="7"/>
  <c r="FZ121" i="7"/>
  <c r="FZ118" i="7"/>
  <c r="FZ122" i="7"/>
  <c r="FZ126" i="7"/>
  <c r="FZ124" i="7"/>
  <c r="FZ125" i="7"/>
  <c r="FZ128" i="7"/>
  <c r="FZ132" i="7"/>
  <c r="FZ130" i="7"/>
  <c r="FZ135" i="7"/>
  <c r="FZ123" i="7"/>
  <c r="FZ127" i="7"/>
  <c r="FZ139" i="7"/>
  <c r="FZ133" i="7"/>
  <c r="FZ131" i="7"/>
  <c r="FZ136" i="7"/>
  <c r="FZ140" i="7"/>
  <c r="FZ142" i="7"/>
  <c r="FZ146" i="7"/>
  <c r="FZ143" i="7"/>
  <c r="FZ137" i="7"/>
  <c r="FZ145" i="7"/>
  <c r="FZ147" i="7"/>
  <c r="FZ148" i="7"/>
  <c r="FZ225" i="7"/>
  <c r="FZ219" i="7"/>
  <c r="FZ223" i="7"/>
  <c r="FZ210" i="7"/>
  <c r="FZ204" i="7"/>
  <c r="GX54" i="6"/>
  <c r="FY208" i="7"/>
  <c r="FY212" i="7" s="1"/>
  <c r="FY189" i="7"/>
  <c r="FZ113" i="7"/>
  <c r="GY9" i="6"/>
  <c r="GY10" i="6" s="1"/>
  <c r="GY43" i="6" s="1"/>
  <c r="GX52" i="6"/>
  <c r="FZ200" i="7"/>
  <c r="FY15" i="7"/>
  <c r="FZ16" i="7"/>
  <c r="FZ17" i="7"/>
  <c r="FZ18" i="7"/>
  <c r="FZ22" i="7"/>
  <c r="FZ21" i="7"/>
  <c r="FZ19" i="7"/>
  <c r="FZ20" i="7"/>
  <c r="FZ23" i="7"/>
  <c r="FZ24" i="7"/>
  <c r="FZ25" i="7"/>
  <c r="GA9" i="7"/>
  <c r="GA10" i="7" s="1"/>
  <c r="FZ8" i="7"/>
  <c r="FZ1" i="7"/>
  <c r="GA206" i="7" l="1"/>
  <c r="GA202" i="7"/>
  <c r="GA37" i="7"/>
  <c r="GA34" i="7"/>
  <c r="GA31" i="7"/>
  <c r="GA28" i="7"/>
  <c r="GA41" i="7"/>
  <c r="GA13" i="7"/>
  <c r="GA153" i="7"/>
  <c r="GA154" i="7"/>
  <c r="GA155" i="7"/>
  <c r="GA158" i="7"/>
  <c r="GA156" i="7"/>
  <c r="GA159" i="7"/>
  <c r="GA160" i="7"/>
  <c r="GA161" i="7"/>
  <c r="GA162" i="7"/>
  <c r="GA163" i="7"/>
  <c r="GA165" i="7"/>
  <c r="GA167" i="7"/>
  <c r="GA164" i="7"/>
  <c r="GA168" i="7"/>
  <c r="GA170" i="7"/>
  <c r="GA172" i="7"/>
  <c r="GA169" i="7"/>
  <c r="GA176" i="7"/>
  <c r="GA177" i="7"/>
  <c r="GA173" i="7"/>
  <c r="GA174" i="7"/>
  <c r="GA179" i="7"/>
  <c r="GA180" i="7"/>
  <c r="GA182" i="7"/>
  <c r="GA187" i="7"/>
  <c r="GA184" i="7"/>
  <c r="GA183" i="7"/>
  <c r="GA185" i="7"/>
  <c r="GA116" i="7"/>
  <c r="GA150" i="7"/>
  <c r="GA118" i="7"/>
  <c r="GA121" i="7"/>
  <c r="GA119" i="7"/>
  <c r="GA117" i="7"/>
  <c r="GA122" i="7"/>
  <c r="GA123" i="7"/>
  <c r="GA125" i="7"/>
  <c r="GA124" i="7"/>
  <c r="GA127" i="7"/>
  <c r="GA131" i="7"/>
  <c r="GA126" i="7"/>
  <c r="GA128" i="7"/>
  <c r="GA132" i="7"/>
  <c r="GA135" i="7"/>
  <c r="GA137" i="7"/>
  <c r="GA130" i="7"/>
  <c r="GA136" i="7"/>
  <c r="GA133" i="7"/>
  <c r="GA139" i="7"/>
  <c r="GA140" i="7"/>
  <c r="GA145" i="7"/>
  <c r="GA142" i="7"/>
  <c r="GA143" i="7"/>
  <c r="GA146" i="7"/>
  <c r="GA147" i="7"/>
  <c r="GA148" i="7"/>
  <c r="GA225" i="7"/>
  <c r="GA219" i="7"/>
  <c r="GA223" i="7"/>
  <c r="GA210" i="7"/>
  <c r="GA204" i="7"/>
  <c r="GY54" i="6"/>
  <c r="FZ208" i="7"/>
  <c r="FZ212" i="7" s="1"/>
  <c r="FZ189" i="7"/>
  <c r="GA113" i="7"/>
  <c r="GZ9" i="6"/>
  <c r="GZ10" i="6" s="1"/>
  <c r="GZ43" i="6" s="1"/>
  <c r="GY52" i="6"/>
  <c r="GA200" i="7"/>
  <c r="GA16" i="7"/>
  <c r="GA17" i="7"/>
  <c r="GA19" i="7"/>
  <c r="GA21" i="7"/>
  <c r="GA18" i="7"/>
  <c r="GA22" i="7"/>
  <c r="GA20" i="7"/>
  <c r="GA23" i="7"/>
  <c r="GA24" i="7"/>
  <c r="GA25" i="7"/>
  <c r="FZ15" i="7"/>
  <c r="EI1" i="6"/>
  <c r="EI8" i="6"/>
  <c r="GB9" i="7"/>
  <c r="GB10" i="7" s="1"/>
  <c r="GA8" i="7"/>
  <c r="GA1" i="7"/>
  <c r="GB202" i="7" l="1"/>
  <c r="GB206" i="7"/>
  <c r="GB37" i="7"/>
  <c r="GB34" i="7"/>
  <c r="GB31" i="7"/>
  <c r="GB28" i="7"/>
  <c r="GB41" i="7"/>
  <c r="GB13" i="7"/>
  <c r="GB153" i="7"/>
  <c r="GB154" i="7"/>
  <c r="GB155" i="7"/>
  <c r="GB158" i="7"/>
  <c r="GB159" i="7"/>
  <c r="GB156" i="7"/>
  <c r="GB160" i="7"/>
  <c r="GB162" i="7"/>
  <c r="GB165" i="7"/>
  <c r="GB161" i="7"/>
  <c r="GB163" i="7"/>
  <c r="GB167" i="7"/>
  <c r="GB164" i="7"/>
  <c r="GB168" i="7"/>
  <c r="GB170" i="7"/>
  <c r="GB172" i="7"/>
  <c r="GB176" i="7"/>
  <c r="GB169" i="7"/>
  <c r="GB177" i="7"/>
  <c r="GB173" i="7"/>
  <c r="GB174" i="7"/>
  <c r="GB182" i="7"/>
  <c r="GB179" i="7"/>
  <c r="GB187" i="7"/>
  <c r="GB184" i="7"/>
  <c r="GB183" i="7"/>
  <c r="GB185" i="7"/>
  <c r="GB180" i="7"/>
  <c r="GB150" i="7"/>
  <c r="GB116" i="7"/>
  <c r="GB117" i="7"/>
  <c r="GB118" i="7"/>
  <c r="GB119" i="7"/>
  <c r="GB121" i="7"/>
  <c r="GB123" i="7"/>
  <c r="GB126" i="7"/>
  <c r="GB124" i="7"/>
  <c r="GB127" i="7"/>
  <c r="GB122" i="7"/>
  <c r="GB125" i="7"/>
  <c r="GB131" i="7"/>
  <c r="GB132" i="7"/>
  <c r="GB133" i="7"/>
  <c r="GB135" i="7"/>
  <c r="GB128" i="7"/>
  <c r="GB137" i="7"/>
  <c r="GB136" i="7"/>
  <c r="GB130" i="7"/>
  <c r="GB140" i="7"/>
  <c r="GB145" i="7"/>
  <c r="GB139" i="7"/>
  <c r="GB143" i="7"/>
  <c r="GB142" i="7"/>
  <c r="GB146" i="7"/>
  <c r="GB147" i="7"/>
  <c r="GB148" i="7"/>
  <c r="GB225" i="7"/>
  <c r="GB219" i="7"/>
  <c r="GB223" i="7"/>
  <c r="GB210" i="7"/>
  <c r="GB204" i="7"/>
  <c r="GZ54" i="6"/>
  <c r="GA208" i="7"/>
  <c r="GA212" i="7" s="1"/>
  <c r="GA189" i="7"/>
  <c r="GB113" i="7"/>
  <c r="HA9" i="6"/>
  <c r="HA10" i="6" s="1"/>
  <c r="HA43" i="6" s="1"/>
  <c r="GZ52" i="6"/>
  <c r="GB200" i="7"/>
  <c r="GB16" i="7"/>
  <c r="GB17" i="7"/>
  <c r="GB18" i="7"/>
  <c r="GB20" i="7"/>
  <c r="GB21" i="7"/>
  <c r="GB22" i="7"/>
  <c r="GB19" i="7"/>
  <c r="GB23" i="7"/>
  <c r="GB24" i="7"/>
  <c r="GB25" i="7"/>
  <c r="GA15" i="7"/>
  <c r="GC9" i="7"/>
  <c r="GC10" i="7" s="1"/>
  <c r="GB8" i="7"/>
  <c r="GB1" i="7"/>
  <c r="GC206" i="7" l="1"/>
  <c r="GC202" i="7"/>
  <c r="GC34" i="7"/>
  <c r="GC37" i="7"/>
  <c r="GC31" i="7"/>
  <c r="GC28" i="7"/>
  <c r="GC41" i="7"/>
  <c r="GC13" i="7"/>
  <c r="GC153" i="7"/>
  <c r="GC154" i="7"/>
  <c r="GC155" i="7"/>
  <c r="GC156" i="7"/>
  <c r="GC158" i="7"/>
  <c r="GC159" i="7"/>
  <c r="GC160" i="7"/>
  <c r="GC161" i="7"/>
  <c r="GC163" i="7"/>
  <c r="GC162" i="7"/>
  <c r="GC165" i="7"/>
  <c r="GC167" i="7"/>
  <c r="GC164" i="7"/>
  <c r="GC168" i="7"/>
  <c r="GC170" i="7"/>
  <c r="GC172" i="7"/>
  <c r="GC176" i="7"/>
  <c r="GC169" i="7"/>
  <c r="GC177" i="7"/>
  <c r="GC173" i="7"/>
  <c r="GC180" i="7"/>
  <c r="GC174" i="7"/>
  <c r="GC179" i="7"/>
  <c r="GC183" i="7"/>
  <c r="GC182" i="7"/>
  <c r="GC187" i="7"/>
  <c r="GC184" i="7"/>
  <c r="GC185" i="7"/>
  <c r="GC150" i="7"/>
  <c r="GC116" i="7"/>
  <c r="GC117" i="7"/>
  <c r="GC119" i="7"/>
  <c r="GC118" i="7"/>
  <c r="GC121" i="7"/>
  <c r="GC122" i="7"/>
  <c r="GC125" i="7"/>
  <c r="GC123" i="7"/>
  <c r="GC124" i="7"/>
  <c r="GC127" i="7"/>
  <c r="GC128" i="7"/>
  <c r="GC131" i="7"/>
  <c r="GC126" i="7"/>
  <c r="GC130" i="7"/>
  <c r="GC133" i="7"/>
  <c r="GC132" i="7"/>
  <c r="GC136" i="7"/>
  <c r="GC137" i="7"/>
  <c r="GC139" i="7"/>
  <c r="GC135" i="7"/>
  <c r="GC140" i="7"/>
  <c r="GC145" i="7"/>
  <c r="GC142" i="7"/>
  <c r="GC148" i="7"/>
  <c r="GC143" i="7"/>
  <c r="GC146" i="7"/>
  <c r="GC147" i="7"/>
  <c r="GC225" i="7"/>
  <c r="GC219" i="7"/>
  <c r="GC223" i="7"/>
  <c r="GC210" i="7"/>
  <c r="GC204" i="7"/>
  <c r="HA54" i="6"/>
  <c r="GB208" i="7"/>
  <c r="GB212" i="7" s="1"/>
  <c r="GB189" i="7"/>
  <c r="GC113" i="7"/>
  <c r="HB9" i="6"/>
  <c r="HB10" i="6" s="1"/>
  <c r="HB43" i="6" s="1"/>
  <c r="HA52" i="6"/>
  <c r="GC200" i="7"/>
  <c r="GC16" i="7"/>
  <c r="GC18" i="7"/>
  <c r="GC17" i="7"/>
  <c r="GC20" i="7"/>
  <c r="GC21" i="7"/>
  <c r="GC22" i="7"/>
  <c r="GC19" i="7"/>
  <c r="GC23" i="7"/>
  <c r="GC24" i="7"/>
  <c r="GC25" i="7"/>
  <c r="GB15" i="7"/>
  <c r="EJ1" i="6"/>
  <c r="EJ8" i="6"/>
  <c r="GD9" i="7"/>
  <c r="GD10" i="7" s="1"/>
  <c r="GC8" i="7"/>
  <c r="GC1" i="7"/>
  <c r="GD206" i="7" l="1"/>
  <c r="GD202" i="7"/>
  <c r="GD37" i="7"/>
  <c r="GD34" i="7"/>
  <c r="GD31" i="7"/>
  <c r="GD28" i="7"/>
  <c r="GD41" i="7"/>
  <c r="GD13" i="7"/>
  <c r="GD153" i="7"/>
  <c r="GD154" i="7"/>
  <c r="GD155" i="7"/>
  <c r="GD156" i="7"/>
  <c r="GD158" i="7"/>
  <c r="GD160" i="7"/>
  <c r="GD159" i="7"/>
  <c r="GD161" i="7"/>
  <c r="GD163" i="7"/>
  <c r="GD162" i="7"/>
  <c r="GD164" i="7"/>
  <c r="GD168" i="7"/>
  <c r="GD165" i="7"/>
  <c r="GD167" i="7"/>
  <c r="GD169" i="7"/>
  <c r="GD173" i="7"/>
  <c r="GD170" i="7"/>
  <c r="GD174" i="7"/>
  <c r="GD172" i="7"/>
  <c r="GD176" i="7"/>
  <c r="GD177" i="7"/>
  <c r="GD180" i="7"/>
  <c r="GD182" i="7"/>
  <c r="GD179" i="7"/>
  <c r="GD185" i="7"/>
  <c r="GD187" i="7"/>
  <c r="GD184" i="7"/>
  <c r="GD183" i="7"/>
  <c r="GD150" i="7"/>
  <c r="GD116" i="7"/>
  <c r="GD118" i="7"/>
  <c r="GD117" i="7"/>
  <c r="GD119" i="7"/>
  <c r="GD122" i="7"/>
  <c r="GD121" i="7"/>
  <c r="GD124" i="7"/>
  <c r="GD123" i="7"/>
  <c r="GD126" i="7"/>
  <c r="GD128" i="7"/>
  <c r="GD130" i="7"/>
  <c r="GD125" i="7"/>
  <c r="GD136" i="7"/>
  <c r="GD133" i="7"/>
  <c r="GD132" i="7"/>
  <c r="GD135" i="7"/>
  <c r="GD127" i="7"/>
  <c r="GD131" i="7"/>
  <c r="GD139" i="7"/>
  <c r="GD140" i="7"/>
  <c r="GD137" i="7"/>
  <c r="GD143" i="7"/>
  <c r="GD142" i="7"/>
  <c r="GD146" i="7"/>
  <c r="GD145" i="7"/>
  <c r="GD147" i="7"/>
  <c r="GD148" i="7"/>
  <c r="GD225" i="7"/>
  <c r="GD219" i="7"/>
  <c r="GD223" i="7"/>
  <c r="GD210" i="7"/>
  <c r="GD204" i="7"/>
  <c r="HB54" i="6"/>
  <c r="GC208" i="7"/>
  <c r="GC212" i="7" s="1"/>
  <c r="GC189" i="7"/>
  <c r="GD113" i="7"/>
  <c r="HC9" i="6"/>
  <c r="HC10" i="6" s="1"/>
  <c r="HC43" i="6" s="1"/>
  <c r="HB52" i="6"/>
  <c r="GD200" i="7"/>
  <c r="GD16" i="7"/>
  <c r="GD19" i="7"/>
  <c r="GD17" i="7"/>
  <c r="GD23" i="7"/>
  <c r="GD18" i="7"/>
  <c r="GD20" i="7"/>
  <c r="GD21" i="7"/>
  <c r="GD22" i="7"/>
  <c r="GD25" i="7"/>
  <c r="GD24" i="7"/>
  <c r="GC15" i="7"/>
  <c r="GE9" i="7"/>
  <c r="GE10" i="7" s="1"/>
  <c r="GD8" i="7"/>
  <c r="GD1" i="7"/>
  <c r="GE206" i="7" l="1"/>
  <c r="GE202" i="7"/>
  <c r="GE34" i="7"/>
  <c r="GE37" i="7"/>
  <c r="GE28" i="7"/>
  <c r="GE31" i="7"/>
  <c r="GE41" i="7"/>
  <c r="GE13" i="7"/>
  <c r="GE153" i="7"/>
  <c r="GE154" i="7"/>
  <c r="GE156" i="7"/>
  <c r="GE158" i="7"/>
  <c r="GE155" i="7"/>
  <c r="GE159" i="7"/>
  <c r="GE162" i="7"/>
  <c r="GE160" i="7"/>
  <c r="GE161" i="7"/>
  <c r="GE163" i="7"/>
  <c r="GE164" i="7"/>
  <c r="GE168" i="7"/>
  <c r="GE165" i="7"/>
  <c r="GE169" i="7"/>
  <c r="GE167" i="7"/>
  <c r="GE170" i="7"/>
  <c r="GE174" i="7"/>
  <c r="GE172" i="7"/>
  <c r="GE176" i="7"/>
  <c r="GE173" i="7"/>
  <c r="GE180" i="7"/>
  <c r="GE182" i="7"/>
  <c r="GE177" i="7"/>
  <c r="GE185" i="7"/>
  <c r="GE179" i="7"/>
  <c r="GE187" i="7"/>
  <c r="GE183" i="7"/>
  <c r="GE184" i="7"/>
  <c r="GE150" i="7"/>
  <c r="GE116" i="7"/>
  <c r="GE118" i="7"/>
  <c r="GE119" i="7"/>
  <c r="GE117" i="7"/>
  <c r="GE122" i="7"/>
  <c r="GE125" i="7"/>
  <c r="GE126" i="7"/>
  <c r="GE123" i="7"/>
  <c r="GE124" i="7"/>
  <c r="GE121" i="7"/>
  <c r="GE127" i="7"/>
  <c r="GE130" i="7"/>
  <c r="GE131" i="7"/>
  <c r="GE128" i="7"/>
  <c r="GE136" i="7"/>
  <c r="GE133" i="7"/>
  <c r="GE135" i="7"/>
  <c r="GE132" i="7"/>
  <c r="GE140" i="7"/>
  <c r="GE137" i="7"/>
  <c r="GE143" i="7"/>
  <c r="GE139" i="7"/>
  <c r="GE145" i="7"/>
  <c r="GE142" i="7"/>
  <c r="GE148" i="7"/>
  <c r="GE146" i="7"/>
  <c r="GE147" i="7"/>
  <c r="GE225" i="7"/>
  <c r="GE219" i="7"/>
  <c r="GE223" i="7"/>
  <c r="GE210" i="7"/>
  <c r="GE204" i="7"/>
  <c r="HC54" i="6"/>
  <c r="GD208" i="7"/>
  <c r="GD212" i="7" s="1"/>
  <c r="GD189" i="7"/>
  <c r="GE113" i="7"/>
  <c r="HD9" i="6"/>
  <c r="HD10" i="6" s="1"/>
  <c r="HD43" i="6" s="1"/>
  <c r="HC52" i="6"/>
  <c r="GE200" i="7"/>
  <c r="GE16" i="7"/>
  <c r="GE17" i="7"/>
  <c r="GE21" i="7"/>
  <c r="GE19" i="7"/>
  <c r="GE23" i="7"/>
  <c r="GE18" i="7"/>
  <c r="GE20" i="7"/>
  <c r="GE22" i="7"/>
  <c r="GE24" i="7"/>
  <c r="GE25" i="7"/>
  <c r="GD15" i="7"/>
  <c r="EK8" i="6"/>
  <c r="EK1" i="6"/>
  <c r="GF9" i="7"/>
  <c r="GF10" i="7" s="1"/>
  <c r="GE8" i="7"/>
  <c r="GE1" i="7"/>
  <c r="GF206" i="7" l="1"/>
  <c r="GF202" i="7"/>
  <c r="GF37" i="7"/>
  <c r="GF34" i="7"/>
  <c r="GF31" i="7"/>
  <c r="GF28" i="7"/>
  <c r="GF41" i="7"/>
  <c r="GF13" i="7"/>
  <c r="GF153" i="7"/>
  <c r="GF155" i="7"/>
  <c r="GF154" i="7"/>
  <c r="GF156" i="7"/>
  <c r="GF158" i="7"/>
  <c r="GF160" i="7"/>
  <c r="GF159" i="7"/>
  <c r="GF161" i="7"/>
  <c r="GF162" i="7"/>
  <c r="GF163" i="7"/>
  <c r="GF167" i="7"/>
  <c r="GF164" i="7"/>
  <c r="GF165" i="7"/>
  <c r="GF172" i="7"/>
  <c r="GF169" i="7"/>
  <c r="GF168" i="7"/>
  <c r="GF170" i="7"/>
  <c r="GF173" i="7"/>
  <c r="GF177" i="7"/>
  <c r="GF174" i="7"/>
  <c r="GF176" i="7"/>
  <c r="GF179" i="7"/>
  <c r="GF180" i="7"/>
  <c r="GF182" i="7"/>
  <c r="GF183" i="7"/>
  <c r="GF185" i="7"/>
  <c r="GF187" i="7"/>
  <c r="GF184" i="7"/>
  <c r="GF116" i="7"/>
  <c r="GF117" i="7"/>
  <c r="GF118" i="7"/>
  <c r="GF121" i="7"/>
  <c r="GF150" i="7"/>
  <c r="GF119" i="7"/>
  <c r="GF122" i="7"/>
  <c r="GF124" i="7"/>
  <c r="GF123" i="7"/>
  <c r="GF126" i="7"/>
  <c r="GF125" i="7"/>
  <c r="GF128" i="7"/>
  <c r="GF127" i="7"/>
  <c r="GF130" i="7"/>
  <c r="GF136" i="7"/>
  <c r="GF139" i="7"/>
  <c r="GF132" i="7"/>
  <c r="GF133" i="7"/>
  <c r="GF137" i="7"/>
  <c r="GF135" i="7"/>
  <c r="GF140" i="7"/>
  <c r="GF131" i="7"/>
  <c r="GF146" i="7"/>
  <c r="GF143" i="7"/>
  <c r="GF147" i="7"/>
  <c r="GF148" i="7"/>
  <c r="GF145" i="7"/>
  <c r="GF142" i="7"/>
  <c r="GF225" i="7"/>
  <c r="GF219" i="7"/>
  <c r="GF223" i="7"/>
  <c r="GF210" i="7"/>
  <c r="GF204" i="7"/>
  <c r="HD54" i="6"/>
  <c r="GE208" i="7"/>
  <c r="GE212" i="7" s="1"/>
  <c r="GE189" i="7"/>
  <c r="GF113" i="7"/>
  <c r="HE9" i="6"/>
  <c r="HE10" i="6" s="1"/>
  <c r="HE43" i="6" s="1"/>
  <c r="HD52" i="6"/>
  <c r="GF200" i="7"/>
  <c r="GE15" i="7"/>
  <c r="GF17" i="7"/>
  <c r="GF18" i="7"/>
  <c r="GF16" i="7"/>
  <c r="GF20" i="7"/>
  <c r="GF22" i="7"/>
  <c r="GF23" i="7"/>
  <c r="GF19" i="7"/>
  <c r="GF25" i="7"/>
  <c r="GF24" i="7"/>
  <c r="GF21" i="7"/>
  <c r="GG9" i="7"/>
  <c r="GG10" i="7" s="1"/>
  <c r="GF8" i="7"/>
  <c r="GF1" i="7"/>
  <c r="GG206" i="7" l="1"/>
  <c r="GG202" i="7"/>
  <c r="GG34" i="7"/>
  <c r="GG37" i="7"/>
  <c r="GG31" i="7"/>
  <c r="GG28" i="7"/>
  <c r="GG41" i="7"/>
  <c r="GG13" i="7"/>
  <c r="GG153" i="7"/>
  <c r="GG155" i="7"/>
  <c r="GG154" i="7"/>
  <c r="GG156" i="7"/>
  <c r="GG160" i="7"/>
  <c r="GG159" i="7"/>
  <c r="GG161" i="7"/>
  <c r="GG158" i="7"/>
  <c r="GG162" i="7"/>
  <c r="GG163" i="7"/>
  <c r="GG167" i="7"/>
  <c r="GG164" i="7"/>
  <c r="GG168" i="7"/>
  <c r="GG165" i="7"/>
  <c r="GG172" i="7"/>
  <c r="GG169" i="7"/>
  <c r="GG173" i="7"/>
  <c r="GG170" i="7"/>
  <c r="GG177" i="7"/>
  <c r="GG174" i="7"/>
  <c r="GG176" i="7"/>
  <c r="GG179" i="7"/>
  <c r="GG183" i="7"/>
  <c r="GG180" i="7"/>
  <c r="GG184" i="7"/>
  <c r="GG182" i="7"/>
  <c r="GG185" i="7"/>
  <c r="GG187" i="7"/>
  <c r="GG116" i="7"/>
  <c r="GG117" i="7"/>
  <c r="GG150" i="7"/>
  <c r="GG118" i="7"/>
  <c r="GG121" i="7"/>
  <c r="GG119" i="7"/>
  <c r="GG122" i="7"/>
  <c r="GG123" i="7"/>
  <c r="GG125" i="7"/>
  <c r="GG126" i="7"/>
  <c r="GG127" i="7"/>
  <c r="GG128" i="7"/>
  <c r="GG132" i="7"/>
  <c r="GG124" i="7"/>
  <c r="GG135" i="7"/>
  <c r="GG130" i="7"/>
  <c r="GG136" i="7"/>
  <c r="GG131" i="7"/>
  <c r="GG133" i="7"/>
  <c r="GG137" i="7"/>
  <c r="GG139" i="7"/>
  <c r="GG140" i="7"/>
  <c r="GG142" i="7"/>
  <c r="GG146" i="7"/>
  <c r="GG145" i="7"/>
  <c r="GG143" i="7"/>
  <c r="GG147" i="7"/>
  <c r="GG148" i="7"/>
  <c r="GG225" i="7"/>
  <c r="GG219" i="7"/>
  <c r="GG223" i="7"/>
  <c r="GG210" i="7"/>
  <c r="GG204" i="7"/>
  <c r="HE54" i="6"/>
  <c r="GF208" i="7"/>
  <c r="GF212" i="7" s="1"/>
  <c r="GF189" i="7"/>
  <c r="GG113" i="7"/>
  <c r="HF9" i="6"/>
  <c r="HF10" i="6" s="1"/>
  <c r="HF43" i="6" s="1"/>
  <c r="HE52" i="6"/>
  <c r="GG200" i="7"/>
  <c r="GF15" i="7"/>
  <c r="GG16" i="7"/>
  <c r="GG19" i="7"/>
  <c r="GG20" i="7"/>
  <c r="GG17" i="7"/>
  <c r="GG18" i="7"/>
  <c r="GG21" i="7"/>
  <c r="GG22" i="7"/>
  <c r="GG23" i="7"/>
  <c r="GG25" i="7"/>
  <c r="GG24" i="7"/>
  <c r="EL1" i="6"/>
  <c r="EL8" i="6"/>
  <c r="GH9" i="7"/>
  <c r="GH10" i="7" s="1"/>
  <c r="GG1" i="7"/>
  <c r="GG8" i="7"/>
  <c r="GH202" i="7" l="1"/>
  <c r="GH206" i="7"/>
  <c r="GH37" i="7"/>
  <c r="GH34" i="7"/>
  <c r="GH31" i="7"/>
  <c r="GH28" i="7"/>
  <c r="GH41" i="7"/>
  <c r="GH13" i="7"/>
  <c r="GH153" i="7"/>
  <c r="GH155" i="7"/>
  <c r="GH154" i="7"/>
  <c r="GH156" i="7"/>
  <c r="GH158" i="7"/>
  <c r="GH160" i="7"/>
  <c r="GH161" i="7"/>
  <c r="GH159" i="7"/>
  <c r="GH162" i="7"/>
  <c r="GH163" i="7"/>
  <c r="GH167" i="7"/>
  <c r="GH164" i="7"/>
  <c r="GH168" i="7"/>
  <c r="GH172" i="7"/>
  <c r="GH169" i="7"/>
  <c r="GH173" i="7"/>
  <c r="GH165" i="7"/>
  <c r="GH170" i="7"/>
  <c r="GH177" i="7"/>
  <c r="GH174" i="7"/>
  <c r="GH182" i="7"/>
  <c r="GH176" i="7"/>
  <c r="GH179" i="7"/>
  <c r="GH180" i="7"/>
  <c r="GH187" i="7"/>
  <c r="GH183" i="7"/>
  <c r="GH184" i="7"/>
  <c r="GH185" i="7"/>
  <c r="GH116" i="7"/>
  <c r="GH150" i="7"/>
  <c r="GH117" i="7"/>
  <c r="GH119" i="7"/>
  <c r="GH121" i="7"/>
  <c r="GH122" i="7"/>
  <c r="GH118" i="7"/>
  <c r="GH126" i="7"/>
  <c r="GH124" i="7"/>
  <c r="GH125" i="7"/>
  <c r="GH123" i="7"/>
  <c r="GH128" i="7"/>
  <c r="GH127" i="7"/>
  <c r="GH130" i="7"/>
  <c r="GH131" i="7"/>
  <c r="GH135" i="7"/>
  <c r="GH139" i="7"/>
  <c r="GH132" i="7"/>
  <c r="GH133" i="7"/>
  <c r="GH136" i="7"/>
  <c r="GH137" i="7"/>
  <c r="GH142" i="7"/>
  <c r="GH146" i="7"/>
  <c r="GH143" i="7"/>
  <c r="GH140" i="7"/>
  <c r="GH147" i="7"/>
  <c r="GH145" i="7"/>
  <c r="GH148" i="7"/>
  <c r="GH225" i="7"/>
  <c r="GH219" i="7"/>
  <c r="GH223" i="7"/>
  <c r="GH210" i="7"/>
  <c r="GH204" i="7"/>
  <c r="HF54" i="6"/>
  <c r="GG208" i="7"/>
  <c r="GG212" i="7" s="1"/>
  <c r="GG189" i="7"/>
  <c r="GH113" i="7"/>
  <c r="HG9" i="6"/>
  <c r="HG10" i="6" s="1"/>
  <c r="HG43" i="6" s="1"/>
  <c r="HF52" i="6"/>
  <c r="GH200" i="7"/>
  <c r="GG15" i="7"/>
  <c r="GH16" i="7"/>
  <c r="GH17" i="7"/>
  <c r="GH18" i="7"/>
  <c r="GH19" i="7"/>
  <c r="GH20" i="7"/>
  <c r="GH21" i="7"/>
  <c r="GH22" i="7"/>
  <c r="GH23" i="7"/>
  <c r="GH24" i="7"/>
  <c r="GH25" i="7"/>
  <c r="GI9" i="7"/>
  <c r="GI10" i="7" s="1"/>
  <c r="GH8" i="7"/>
  <c r="GH1" i="7"/>
  <c r="GI206" i="7" l="1"/>
  <c r="GI202" i="7"/>
  <c r="GI34" i="7"/>
  <c r="GI37" i="7"/>
  <c r="GI31" i="7"/>
  <c r="GI28" i="7"/>
  <c r="GI41" i="7"/>
  <c r="GI13" i="7"/>
  <c r="GI153" i="7"/>
  <c r="GI154" i="7"/>
  <c r="GI155" i="7"/>
  <c r="GI158" i="7"/>
  <c r="GI156" i="7"/>
  <c r="GI159" i="7"/>
  <c r="GI161" i="7"/>
  <c r="GI162" i="7"/>
  <c r="GI160" i="7"/>
  <c r="GI163" i="7"/>
  <c r="GI165" i="7"/>
  <c r="GI167" i="7"/>
  <c r="GI164" i="7"/>
  <c r="GI168" i="7"/>
  <c r="GI170" i="7"/>
  <c r="GI172" i="7"/>
  <c r="GI169" i="7"/>
  <c r="GI176" i="7"/>
  <c r="GI173" i="7"/>
  <c r="GI177" i="7"/>
  <c r="GI174" i="7"/>
  <c r="GI179" i="7"/>
  <c r="GI180" i="7"/>
  <c r="GI187" i="7"/>
  <c r="GI183" i="7"/>
  <c r="GI184" i="7"/>
  <c r="GI182" i="7"/>
  <c r="GI185" i="7"/>
  <c r="GI116" i="7"/>
  <c r="GI150" i="7"/>
  <c r="GI117" i="7"/>
  <c r="GI121" i="7"/>
  <c r="GI122" i="7"/>
  <c r="GI123" i="7"/>
  <c r="GI119" i="7"/>
  <c r="GI118" i="7"/>
  <c r="GI125" i="7"/>
  <c r="GI127" i="7"/>
  <c r="GI128" i="7"/>
  <c r="GI131" i="7"/>
  <c r="GI130" i="7"/>
  <c r="GI135" i="7"/>
  <c r="GI126" i="7"/>
  <c r="GI133" i="7"/>
  <c r="GI137" i="7"/>
  <c r="GI136" i="7"/>
  <c r="GI124" i="7"/>
  <c r="GI132" i="7"/>
  <c r="GI139" i="7"/>
  <c r="GI140" i="7"/>
  <c r="GI145" i="7"/>
  <c r="GI142" i="7"/>
  <c r="GI143" i="7"/>
  <c r="GI146" i="7"/>
  <c r="GI147" i="7"/>
  <c r="GI148" i="7"/>
  <c r="GI225" i="7"/>
  <c r="GI219" i="7"/>
  <c r="GI223" i="7"/>
  <c r="GI210" i="7"/>
  <c r="GI204" i="7"/>
  <c r="HG54" i="6"/>
  <c r="GH208" i="7"/>
  <c r="GH212" i="7" s="1"/>
  <c r="GH189" i="7"/>
  <c r="GI113" i="7"/>
  <c r="HH9" i="6"/>
  <c r="HH10" i="6" s="1"/>
  <c r="HH43" i="6" s="1"/>
  <c r="HG52" i="6"/>
  <c r="GI200" i="7"/>
  <c r="GI16" i="7"/>
  <c r="GI17" i="7"/>
  <c r="GI19" i="7"/>
  <c r="GI21" i="7"/>
  <c r="GI20" i="7"/>
  <c r="GI18" i="7"/>
  <c r="GI22" i="7"/>
  <c r="GI23" i="7"/>
  <c r="GI24" i="7"/>
  <c r="GI25" i="7"/>
  <c r="GH15" i="7"/>
  <c r="EM1" i="6"/>
  <c r="EM8" i="6"/>
  <c r="GJ9" i="7"/>
  <c r="GJ10" i="7" s="1"/>
  <c r="GI8" i="7"/>
  <c r="GI1" i="7"/>
  <c r="GJ206" i="7" l="1"/>
  <c r="GJ202" i="7"/>
  <c r="GJ34" i="7"/>
  <c r="GJ37" i="7"/>
  <c r="GJ31" i="7"/>
  <c r="GJ28" i="7"/>
  <c r="GJ41" i="7"/>
  <c r="GJ13" i="7"/>
  <c r="GJ153" i="7"/>
  <c r="GJ154" i="7"/>
  <c r="GJ155" i="7"/>
  <c r="GJ158" i="7"/>
  <c r="GJ159" i="7"/>
  <c r="GJ160" i="7"/>
  <c r="GJ156" i="7"/>
  <c r="GJ161" i="7"/>
  <c r="GJ162" i="7"/>
  <c r="GJ165" i="7"/>
  <c r="GJ167" i="7"/>
  <c r="GJ163" i="7"/>
  <c r="GJ164" i="7"/>
  <c r="GJ170" i="7"/>
  <c r="GJ168" i="7"/>
  <c r="GJ172" i="7"/>
  <c r="GJ176" i="7"/>
  <c r="GJ173" i="7"/>
  <c r="GJ177" i="7"/>
  <c r="GJ169" i="7"/>
  <c r="GJ174" i="7"/>
  <c r="GJ182" i="7"/>
  <c r="GJ179" i="7"/>
  <c r="GJ180" i="7"/>
  <c r="GJ187" i="7"/>
  <c r="GJ183" i="7"/>
  <c r="GJ184" i="7"/>
  <c r="GJ185" i="7"/>
  <c r="GJ150" i="7"/>
  <c r="GJ116" i="7"/>
  <c r="GJ117" i="7"/>
  <c r="GJ118" i="7"/>
  <c r="GJ119" i="7"/>
  <c r="GJ121" i="7"/>
  <c r="GJ123" i="7"/>
  <c r="GJ122" i="7"/>
  <c r="GJ126" i="7"/>
  <c r="GJ127" i="7"/>
  <c r="GJ125" i="7"/>
  <c r="GJ124" i="7"/>
  <c r="GJ128" i="7"/>
  <c r="GJ131" i="7"/>
  <c r="GJ132" i="7"/>
  <c r="GJ133" i="7"/>
  <c r="GJ130" i="7"/>
  <c r="GJ135" i="7"/>
  <c r="GJ136" i="7"/>
  <c r="GJ139" i="7"/>
  <c r="GJ137" i="7"/>
  <c r="GJ145" i="7"/>
  <c r="GJ140" i="7"/>
  <c r="GJ143" i="7"/>
  <c r="GJ146" i="7"/>
  <c r="GJ148" i="7"/>
  <c r="GJ142" i="7"/>
  <c r="GJ147" i="7"/>
  <c r="GJ225" i="7"/>
  <c r="GJ219" i="7"/>
  <c r="GJ223" i="7"/>
  <c r="GJ210" i="7"/>
  <c r="GJ204" i="7"/>
  <c r="HH54" i="6"/>
  <c r="GI208" i="7"/>
  <c r="GI212" i="7" s="1"/>
  <c r="GI189" i="7"/>
  <c r="GJ113" i="7"/>
  <c r="HI9" i="6"/>
  <c r="HI10" i="6" s="1"/>
  <c r="HI43" i="6" s="1"/>
  <c r="HH52" i="6"/>
  <c r="GJ200" i="7"/>
  <c r="GI15" i="7"/>
  <c r="GJ16" i="7"/>
  <c r="GJ17" i="7"/>
  <c r="GJ18" i="7"/>
  <c r="GJ20" i="7"/>
  <c r="GJ19" i="7"/>
  <c r="GJ21" i="7"/>
  <c r="GJ22" i="7"/>
  <c r="GJ23" i="7"/>
  <c r="GJ24" i="7"/>
  <c r="GJ25" i="7"/>
  <c r="GK9" i="7"/>
  <c r="GK10" i="7" s="1"/>
  <c r="GJ8" i="7"/>
  <c r="GJ1" i="7"/>
  <c r="GK206" i="7" l="1"/>
  <c r="GK202" i="7"/>
  <c r="GK34" i="7"/>
  <c r="GK37" i="7"/>
  <c r="GK31" i="7"/>
  <c r="GK28" i="7"/>
  <c r="GK41" i="7"/>
  <c r="GK13" i="7"/>
  <c r="GK153" i="7"/>
  <c r="GK154" i="7"/>
  <c r="GK155" i="7"/>
  <c r="GK156" i="7"/>
  <c r="GK158" i="7"/>
  <c r="GK159" i="7"/>
  <c r="GK160" i="7"/>
  <c r="GK161" i="7"/>
  <c r="GK163" i="7"/>
  <c r="GK162" i="7"/>
  <c r="GK165" i="7"/>
  <c r="GK167" i="7"/>
  <c r="GK164" i="7"/>
  <c r="GK170" i="7"/>
  <c r="GK168" i="7"/>
  <c r="GK172" i="7"/>
  <c r="GK176" i="7"/>
  <c r="GK173" i="7"/>
  <c r="GK177" i="7"/>
  <c r="GK180" i="7"/>
  <c r="GK169" i="7"/>
  <c r="GK174" i="7"/>
  <c r="GK179" i="7"/>
  <c r="GK183" i="7"/>
  <c r="GK187" i="7"/>
  <c r="GK184" i="7"/>
  <c r="GK182" i="7"/>
  <c r="GK185" i="7"/>
  <c r="GK150" i="7"/>
  <c r="GK118" i="7"/>
  <c r="GK119" i="7"/>
  <c r="GK116" i="7"/>
  <c r="GK121" i="7"/>
  <c r="GK122" i="7"/>
  <c r="GK125" i="7"/>
  <c r="GK123" i="7"/>
  <c r="GK124" i="7"/>
  <c r="GK117" i="7"/>
  <c r="GK126" i="7"/>
  <c r="GK127" i="7"/>
  <c r="GK128" i="7"/>
  <c r="GK131" i="7"/>
  <c r="GK132" i="7"/>
  <c r="GK133" i="7"/>
  <c r="GK137" i="7"/>
  <c r="GK130" i="7"/>
  <c r="GK135" i="7"/>
  <c r="GK139" i="7"/>
  <c r="GK136" i="7"/>
  <c r="GK145" i="7"/>
  <c r="GK142" i="7"/>
  <c r="GK140" i="7"/>
  <c r="GK148" i="7"/>
  <c r="GK143" i="7"/>
  <c r="GK146" i="7"/>
  <c r="GK147" i="7"/>
  <c r="GK225" i="7"/>
  <c r="GK219" i="7"/>
  <c r="GK223" i="7"/>
  <c r="GK210" i="7"/>
  <c r="GK204" i="7"/>
  <c r="HI54" i="6"/>
  <c r="GJ208" i="7"/>
  <c r="GJ212" i="7" s="1"/>
  <c r="GJ189" i="7"/>
  <c r="GK113" i="7"/>
  <c r="HJ9" i="6"/>
  <c r="HJ10" i="6" s="1"/>
  <c r="HJ43" i="6" s="1"/>
  <c r="HI52" i="6"/>
  <c r="GK200" i="7"/>
  <c r="GK16" i="7"/>
  <c r="GK18" i="7"/>
  <c r="GK17" i="7"/>
  <c r="GK20" i="7"/>
  <c r="GK19" i="7"/>
  <c r="GK21" i="7"/>
  <c r="GK22" i="7"/>
  <c r="GK23" i="7"/>
  <c r="GK24" i="7"/>
  <c r="GK25" i="7"/>
  <c r="GJ15" i="7"/>
  <c r="EN1" i="6"/>
  <c r="EN8" i="6"/>
  <c r="GL9" i="7"/>
  <c r="GL10" i="7" s="1"/>
  <c r="GK1" i="7"/>
  <c r="GK8" i="7"/>
  <c r="GL206" i="7" l="1"/>
  <c r="GL202" i="7"/>
  <c r="GL37" i="7"/>
  <c r="GL34" i="7"/>
  <c r="GL31" i="7"/>
  <c r="GL28" i="7"/>
  <c r="GL41" i="7"/>
  <c r="GL13" i="7"/>
  <c r="GL153" i="7"/>
  <c r="GL154" i="7"/>
  <c r="GL155" i="7"/>
  <c r="GL156" i="7"/>
  <c r="GL158" i="7"/>
  <c r="GL159" i="7"/>
  <c r="GL161" i="7"/>
  <c r="GL162" i="7"/>
  <c r="GL160" i="7"/>
  <c r="GL163" i="7"/>
  <c r="GL164" i="7"/>
  <c r="GL168" i="7"/>
  <c r="GL165" i="7"/>
  <c r="GL167" i="7"/>
  <c r="GL169" i="7"/>
  <c r="GL173" i="7"/>
  <c r="GL170" i="7"/>
  <c r="GL174" i="7"/>
  <c r="GL176" i="7"/>
  <c r="GL172" i="7"/>
  <c r="GL177" i="7"/>
  <c r="GL180" i="7"/>
  <c r="GL182" i="7"/>
  <c r="GL179" i="7"/>
  <c r="GL185" i="7"/>
  <c r="GL183" i="7"/>
  <c r="GL187" i="7"/>
  <c r="GL184" i="7"/>
  <c r="GL150" i="7"/>
  <c r="GL118" i="7"/>
  <c r="GL116" i="7"/>
  <c r="GL119" i="7"/>
  <c r="GL117" i="7"/>
  <c r="GL121" i="7"/>
  <c r="GL122" i="7"/>
  <c r="GL124" i="7"/>
  <c r="GL126" i="7"/>
  <c r="GL123" i="7"/>
  <c r="GL128" i="7"/>
  <c r="GL130" i="7"/>
  <c r="GL127" i="7"/>
  <c r="GL136" i="7"/>
  <c r="GL131" i="7"/>
  <c r="GL132" i="7"/>
  <c r="GL133" i="7"/>
  <c r="GL125" i="7"/>
  <c r="GL135" i="7"/>
  <c r="GL139" i="7"/>
  <c r="GL140" i="7"/>
  <c r="GL137" i="7"/>
  <c r="GL143" i="7"/>
  <c r="GL142" i="7"/>
  <c r="GL146" i="7"/>
  <c r="GL147" i="7"/>
  <c r="GL145" i="7"/>
  <c r="GL148" i="7"/>
  <c r="GL225" i="7"/>
  <c r="GL219" i="7"/>
  <c r="GL223" i="7"/>
  <c r="GL210" i="7"/>
  <c r="GL204" i="7"/>
  <c r="HJ54" i="6"/>
  <c r="GK208" i="7"/>
  <c r="GK212" i="7" s="1"/>
  <c r="GK189" i="7"/>
  <c r="GL113" i="7"/>
  <c r="HK9" i="6"/>
  <c r="HK10" i="6" s="1"/>
  <c r="HK43" i="6" s="1"/>
  <c r="HJ52" i="6"/>
  <c r="GL200" i="7"/>
  <c r="GK15" i="7"/>
  <c r="GL16" i="7"/>
  <c r="GL19" i="7"/>
  <c r="GL23" i="7"/>
  <c r="GL17" i="7"/>
  <c r="GL20" i="7"/>
  <c r="GL18" i="7"/>
  <c r="GL21" i="7"/>
  <c r="GL22" i="7"/>
  <c r="GL25" i="7"/>
  <c r="GL24" i="7"/>
  <c r="GM9" i="7"/>
  <c r="GM10" i="7" s="1"/>
  <c r="GL8" i="7"/>
  <c r="GL1" i="7"/>
  <c r="GM206" i="7" l="1"/>
  <c r="GM202" i="7"/>
  <c r="GM34" i="7"/>
  <c r="GM37" i="7"/>
  <c r="GM31" i="7"/>
  <c r="GM28" i="7"/>
  <c r="GM41" i="7"/>
  <c r="GM13" i="7"/>
  <c r="GM153" i="7"/>
  <c r="GM154" i="7"/>
  <c r="GM156" i="7"/>
  <c r="GM158" i="7"/>
  <c r="GM159" i="7"/>
  <c r="GM155" i="7"/>
  <c r="GM160" i="7"/>
  <c r="GM162" i="7"/>
  <c r="GM163" i="7"/>
  <c r="GM161" i="7"/>
  <c r="GM164" i="7"/>
  <c r="GM168" i="7"/>
  <c r="GM165" i="7"/>
  <c r="GM169" i="7"/>
  <c r="GM167" i="7"/>
  <c r="GM170" i="7"/>
  <c r="GM174" i="7"/>
  <c r="GM173" i="7"/>
  <c r="GM176" i="7"/>
  <c r="GM172" i="7"/>
  <c r="GM180" i="7"/>
  <c r="GM182" i="7"/>
  <c r="GM177" i="7"/>
  <c r="GM185" i="7"/>
  <c r="GM179" i="7"/>
  <c r="GM183" i="7"/>
  <c r="GM187" i="7"/>
  <c r="GM184" i="7"/>
  <c r="GM150" i="7"/>
  <c r="GM118" i="7"/>
  <c r="GM117" i="7"/>
  <c r="GM116" i="7"/>
  <c r="GM119" i="7"/>
  <c r="GM121" i="7"/>
  <c r="GM122" i="7"/>
  <c r="GM125" i="7"/>
  <c r="GM126" i="7"/>
  <c r="GM124" i="7"/>
  <c r="GM130" i="7"/>
  <c r="GM127" i="7"/>
  <c r="GM128" i="7"/>
  <c r="GM131" i="7"/>
  <c r="GM136" i="7"/>
  <c r="GM132" i="7"/>
  <c r="GM133" i="7"/>
  <c r="GM123" i="7"/>
  <c r="GM140" i="7"/>
  <c r="GM135" i="7"/>
  <c r="GM139" i="7"/>
  <c r="GM143" i="7"/>
  <c r="GM145" i="7"/>
  <c r="GM142" i="7"/>
  <c r="GM146" i="7"/>
  <c r="GM148" i="7"/>
  <c r="GM137" i="7"/>
  <c r="GM147" i="7"/>
  <c r="GM225" i="7"/>
  <c r="GM219" i="7"/>
  <c r="GM223" i="7"/>
  <c r="GM210" i="7"/>
  <c r="GM204" i="7"/>
  <c r="HK54" i="6"/>
  <c r="GL208" i="7"/>
  <c r="GL212" i="7" s="1"/>
  <c r="GL189" i="7"/>
  <c r="GM113" i="7"/>
  <c r="HL9" i="6"/>
  <c r="HL10" i="6" s="1"/>
  <c r="HK52" i="6"/>
  <c r="GM200" i="7"/>
  <c r="GM16" i="7"/>
  <c r="GM17" i="7"/>
  <c r="GM18" i="7"/>
  <c r="GM21" i="7"/>
  <c r="GM19" i="7"/>
  <c r="GM23" i="7"/>
  <c r="GM20" i="7"/>
  <c r="GM22" i="7"/>
  <c r="GM24" i="7"/>
  <c r="GM25" i="7"/>
  <c r="GL15" i="7"/>
  <c r="EO8" i="6"/>
  <c r="EO1" i="6"/>
  <c r="GN9" i="7"/>
  <c r="GN10" i="7" s="1"/>
  <c r="GM1" i="7"/>
  <c r="GM8" i="7"/>
  <c r="Y86" i="1" l="1"/>
  <c r="Y110" i="1" s="1"/>
  <c r="Z86" i="1"/>
  <c r="Z110" i="1" s="1"/>
  <c r="AA86" i="1"/>
  <c r="AA110" i="1" s="1"/>
  <c r="AB86" i="1"/>
  <c r="AB110" i="1" s="1"/>
  <c r="GN206" i="7"/>
  <c r="GN202" i="7"/>
  <c r="GN37" i="7"/>
  <c r="GN34" i="7"/>
  <c r="GN31" i="7"/>
  <c r="GN28" i="7"/>
  <c r="GN41" i="7"/>
  <c r="GN13" i="7"/>
  <c r="T10" i="7"/>
  <c r="X86" i="1"/>
  <c r="W86" i="1"/>
  <c r="V86" i="1"/>
  <c r="GN153" i="7"/>
  <c r="GN155" i="7"/>
  <c r="GN154" i="7"/>
  <c r="GN156" i="7"/>
  <c r="GN158" i="7"/>
  <c r="GN160" i="7"/>
  <c r="GN159" i="7"/>
  <c r="GN162" i="7"/>
  <c r="GN163" i="7"/>
  <c r="GN161" i="7"/>
  <c r="GN167" i="7"/>
  <c r="GN164" i="7"/>
  <c r="GN165" i="7"/>
  <c r="GN172" i="7"/>
  <c r="GN169" i="7"/>
  <c r="GN170" i="7"/>
  <c r="GN177" i="7"/>
  <c r="GN168" i="7"/>
  <c r="GN174" i="7"/>
  <c r="GN173" i="7"/>
  <c r="GN176" i="7"/>
  <c r="GN179" i="7"/>
  <c r="GN180" i="7"/>
  <c r="GN182" i="7"/>
  <c r="GN185" i="7"/>
  <c r="GN184" i="7"/>
  <c r="GN183" i="7"/>
  <c r="GN187" i="7"/>
  <c r="GN116" i="7"/>
  <c r="GN150" i="7"/>
  <c r="GN117" i="7"/>
  <c r="GN118" i="7"/>
  <c r="GN121" i="7"/>
  <c r="GN119" i="7"/>
  <c r="GN124" i="7"/>
  <c r="GN123" i="7"/>
  <c r="GN126" i="7"/>
  <c r="GN128" i="7"/>
  <c r="GN122" i="7"/>
  <c r="GN127" i="7"/>
  <c r="GN130" i="7"/>
  <c r="GN131" i="7"/>
  <c r="GN136" i="7"/>
  <c r="GN132" i="7"/>
  <c r="GN125" i="7"/>
  <c r="GN135" i="7"/>
  <c r="GN139" i="7"/>
  <c r="GN137" i="7"/>
  <c r="GN140" i="7"/>
  <c r="GN133" i="7"/>
  <c r="GN146" i="7"/>
  <c r="GN143" i="7"/>
  <c r="GN147" i="7"/>
  <c r="GN148" i="7"/>
  <c r="GN142" i="7"/>
  <c r="GN145" i="7"/>
  <c r="GN225" i="7"/>
  <c r="HL43" i="6"/>
  <c r="GN219" i="7"/>
  <c r="GN223" i="7"/>
  <c r="GN210" i="7"/>
  <c r="GN204" i="7"/>
  <c r="HL54" i="6"/>
  <c r="GM208" i="7"/>
  <c r="GM212" i="7" s="1"/>
  <c r="GM189" i="7"/>
  <c r="GN113" i="7"/>
  <c r="HL52" i="6"/>
  <c r="GN200" i="7"/>
  <c r="GM15" i="7"/>
  <c r="GN17" i="7"/>
  <c r="GN18" i="7"/>
  <c r="GN16" i="7"/>
  <c r="GN22" i="7"/>
  <c r="GN23" i="7"/>
  <c r="GN19" i="7"/>
  <c r="GN20" i="7"/>
  <c r="GN21" i="7"/>
  <c r="GN25" i="7"/>
  <c r="GN24" i="7"/>
  <c r="GO9" i="7"/>
  <c r="GO10" i="7" s="1"/>
  <c r="GN8" i="7"/>
  <c r="GN1" i="7"/>
  <c r="GO206" i="7" l="1"/>
  <c r="GO202" i="7"/>
  <c r="GO34" i="7"/>
  <c r="GO37" i="7"/>
  <c r="GO31" i="7"/>
  <c r="GO28" i="7"/>
  <c r="GO41" i="7"/>
  <c r="GO13" i="7"/>
  <c r="GO153" i="7"/>
  <c r="GO155" i="7"/>
  <c r="GO154" i="7"/>
  <c r="GO156" i="7"/>
  <c r="GO158" i="7"/>
  <c r="GO159" i="7"/>
  <c r="GO160" i="7"/>
  <c r="GO162" i="7"/>
  <c r="GO163" i="7"/>
  <c r="GO161" i="7"/>
  <c r="GO167" i="7"/>
  <c r="GO164" i="7"/>
  <c r="GO168" i="7"/>
  <c r="GO165" i="7"/>
  <c r="GO172" i="7"/>
  <c r="GO169" i="7"/>
  <c r="GO173" i="7"/>
  <c r="GO177" i="7"/>
  <c r="GO170" i="7"/>
  <c r="GO174" i="7"/>
  <c r="GO176" i="7"/>
  <c r="GO179" i="7"/>
  <c r="GO183" i="7"/>
  <c r="GO180" i="7"/>
  <c r="GO184" i="7"/>
  <c r="GO185" i="7"/>
  <c r="GO182" i="7"/>
  <c r="GO187" i="7"/>
  <c r="GO116" i="7"/>
  <c r="GO117" i="7"/>
  <c r="GO150" i="7"/>
  <c r="GO118" i="7"/>
  <c r="GO121" i="7"/>
  <c r="GO119" i="7"/>
  <c r="GO123" i="7"/>
  <c r="GO126" i="7"/>
  <c r="GO125" i="7"/>
  <c r="GO127" i="7"/>
  <c r="GO132" i="7"/>
  <c r="GO128" i="7"/>
  <c r="GO122" i="7"/>
  <c r="GO124" i="7"/>
  <c r="GO135" i="7"/>
  <c r="GO131" i="7"/>
  <c r="GO136" i="7"/>
  <c r="GO133" i="7"/>
  <c r="GO130" i="7"/>
  <c r="GO137" i="7"/>
  <c r="GO140" i="7"/>
  <c r="GO139" i="7"/>
  <c r="GO142" i="7"/>
  <c r="GO146" i="7"/>
  <c r="GO145" i="7"/>
  <c r="GO147" i="7"/>
  <c r="GO143" i="7"/>
  <c r="GO148" i="7"/>
  <c r="GO225" i="7"/>
  <c r="GO219" i="7"/>
  <c r="GO223" i="7"/>
  <c r="GO210" i="7"/>
  <c r="GO204" i="7"/>
  <c r="GN208" i="7"/>
  <c r="GN212" i="7" s="1"/>
  <c r="GN189" i="7"/>
  <c r="GO113" i="7"/>
  <c r="GO200" i="7"/>
  <c r="GN15" i="7"/>
  <c r="GO16" i="7"/>
  <c r="GO17" i="7"/>
  <c r="GO19" i="7"/>
  <c r="GO20" i="7"/>
  <c r="GO22" i="7"/>
  <c r="GO23" i="7"/>
  <c r="GO18" i="7"/>
  <c r="GO21" i="7"/>
  <c r="GO25" i="7"/>
  <c r="GO24" i="7"/>
  <c r="EP1" i="6"/>
  <c r="EP8" i="6"/>
  <c r="GP9" i="7"/>
  <c r="GP10" i="7" s="1"/>
  <c r="GO8" i="7"/>
  <c r="GO1" i="7"/>
  <c r="GP206" i="7" l="1"/>
  <c r="GP202" i="7"/>
  <c r="GP37" i="7"/>
  <c r="GP34" i="7"/>
  <c r="GP31" i="7"/>
  <c r="GP28" i="7"/>
  <c r="GP41" i="7"/>
  <c r="GP13" i="7"/>
  <c r="GP153" i="7"/>
  <c r="GP155" i="7"/>
  <c r="GP154" i="7"/>
  <c r="GP156" i="7"/>
  <c r="GP158" i="7"/>
  <c r="GP160" i="7"/>
  <c r="GP161" i="7"/>
  <c r="GP159" i="7"/>
  <c r="GP162" i="7"/>
  <c r="GP163" i="7"/>
  <c r="GP167" i="7"/>
  <c r="GP164" i="7"/>
  <c r="GP168" i="7"/>
  <c r="GP172" i="7"/>
  <c r="GP169" i="7"/>
  <c r="GP173" i="7"/>
  <c r="GP165" i="7"/>
  <c r="GP177" i="7"/>
  <c r="GP170" i="7"/>
  <c r="GP174" i="7"/>
  <c r="GP182" i="7"/>
  <c r="GP176" i="7"/>
  <c r="GP179" i="7"/>
  <c r="GP180" i="7"/>
  <c r="GP187" i="7"/>
  <c r="GP184" i="7"/>
  <c r="GP185" i="7"/>
  <c r="GP183" i="7"/>
  <c r="GP116" i="7"/>
  <c r="GP150" i="7"/>
  <c r="GP117" i="7"/>
  <c r="GP118" i="7"/>
  <c r="GP121" i="7"/>
  <c r="GP119" i="7"/>
  <c r="GP122" i="7"/>
  <c r="GP126" i="7"/>
  <c r="GP124" i="7"/>
  <c r="GP125" i="7"/>
  <c r="GP128" i="7"/>
  <c r="GP123" i="7"/>
  <c r="GP127" i="7"/>
  <c r="GP130" i="7"/>
  <c r="GP135" i="7"/>
  <c r="GP139" i="7"/>
  <c r="GP133" i="7"/>
  <c r="GP132" i="7"/>
  <c r="GP136" i="7"/>
  <c r="GP131" i="7"/>
  <c r="GP137" i="7"/>
  <c r="GP142" i="7"/>
  <c r="GP146" i="7"/>
  <c r="GP143" i="7"/>
  <c r="GP140" i="7"/>
  <c r="GP145" i="7"/>
  <c r="GP147" i="7"/>
  <c r="GP148" i="7"/>
  <c r="GP225" i="7"/>
  <c r="GP219" i="7"/>
  <c r="GP223" i="7"/>
  <c r="GP210" i="7"/>
  <c r="GP204" i="7"/>
  <c r="GO208" i="7"/>
  <c r="GO212" i="7" s="1"/>
  <c r="GO189" i="7"/>
  <c r="GP113" i="7"/>
  <c r="GP200" i="7"/>
  <c r="GO15" i="7"/>
  <c r="GP16" i="7"/>
  <c r="GP17" i="7"/>
  <c r="GP22" i="7"/>
  <c r="GP19" i="7"/>
  <c r="GP23" i="7"/>
  <c r="GP18" i="7"/>
  <c r="GP20" i="7"/>
  <c r="GP24" i="7"/>
  <c r="GP25" i="7"/>
  <c r="GP21" i="7"/>
  <c r="GQ9" i="7"/>
  <c r="GQ10" i="7" s="1"/>
  <c r="GP8" i="7"/>
  <c r="GP1" i="7"/>
  <c r="GQ206" i="7" l="1"/>
  <c r="GQ202" i="7"/>
  <c r="GQ37" i="7"/>
  <c r="GQ34" i="7"/>
  <c r="GQ13" i="7"/>
  <c r="GQ31" i="7"/>
  <c r="GQ28" i="7"/>
  <c r="GQ41" i="7"/>
  <c r="GQ153" i="7"/>
  <c r="GQ154" i="7"/>
  <c r="GQ155" i="7"/>
  <c r="GQ158" i="7"/>
  <c r="GQ156" i="7"/>
  <c r="GQ159" i="7"/>
  <c r="GQ160" i="7"/>
  <c r="GQ161" i="7"/>
  <c r="GQ162" i="7"/>
  <c r="GQ163" i="7"/>
  <c r="GQ165" i="7"/>
  <c r="GQ167" i="7"/>
  <c r="GQ164" i="7"/>
  <c r="GQ168" i="7"/>
  <c r="GQ170" i="7"/>
  <c r="GQ172" i="7"/>
  <c r="GQ169" i="7"/>
  <c r="GQ176" i="7"/>
  <c r="GQ177" i="7"/>
  <c r="GQ174" i="7"/>
  <c r="GQ173" i="7"/>
  <c r="GQ179" i="7"/>
  <c r="GQ180" i="7"/>
  <c r="GQ183" i="7"/>
  <c r="GQ187" i="7"/>
  <c r="GQ184" i="7"/>
  <c r="GQ185" i="7"/>
  <c r="GQ182" i="7"/>
  <c r="GQ116" i="7"/>
  <c r="GQ150" i="7"/>
  <c r="GQ118" i="7"/>
  <c r="GQ117" i="7"/>
  <c r="GQ121" i="7"/>
  <c r="GQ119" i="7"/>
  <c r="GQ122" i="7"/>
  <c r="GQ123" i="7"/>
  <c r="GQ125" i="7"/>
  <c r="GQ124" i="7"/>
  <c r="GQ127" i="7"/>
  <c r="GQ131" i="7"/>
  <c r="GQ128" i="7"/>
  <c r="GQ135" i="7"/>
  <c r="GQ137" i="7"/>
  <c r="GQ126" i="7"/>
  <c r="GQ132" i="7"/>
  <c r="GQ136" i="7"/>
  <c r="GQ130" i="7"/>
  <c r="GQ133" i="7"/>
  <c r="GQ139" i="7"/>
  <c r="GQ140" i="7"/>
  <c r="GQ145" i="7"/>
  <c r="GQ142" i="7"/>
  <c r="GQ143" i="7"/>
  <c r="GQ148" i="7"/>
  <c r="GQ146" i="7"/>
  <c r="GQ147" i="7"/>
  <c r="GQ225" i="7"/>
  <c r="GQ219" i="7"/>
  <c r="GQ223" i="7"/>
  <c r="GQ210" i="7"/>
  <c r="GQ204" i="7"/>
  <c r="GP208" i="7"/>
  <c r="GP212" i="7" s="1"/>
  <c r="GP189" i="7"/>
  <c r="GQ113" i="7"/>
  <c r="GQ200" i="7"/>
  <c r="GQ16" i="7"/>
  <c r="GQ17" i="7"/>
  <c r="GQ19" i="7"/>
  <c r="GQ18" i="7"/>
  <c r="GQ21" i="7"/>
  <c r="GQ22" i="7"/>
  <c r="GQ23" i="7"/>
  <c r="GQ24" i="7"/>
  <c r="GQ25" i="7"/>
  <c r="GQ20" i="7"/>
  <c r="GP15" i="7"/>
  <c r="EQ1" i="6"/>
  <c r="EQ8" i="6"/>
  <c r="GR9" i="7"/>
  <c r="GR10" i="7" s="1"/>
  <c r="GQ8" i="7"/>
  <c r="GQ1" i="7"/>
  <c r="GR206" i="7" l="1"/>
  <c r="GR202" i="7"/>
  <c r="GR34" i="7"/>
  <c r="GR37" i="7"/>
  <c r="GR31" i="7"/>
  <c r="GR28" i="7"/>
  <c r="GR41" i="7"/>
  <c r="GR13" i="7"/>
  <c r="GR153" i="7"/>
  <c r="GR154" i="7"/>
  <c r="GR155" i="7"/>
  <c r="GR158" i="7"/>
  <c r="GR159" i="7"/>
  <c r="GR160" i="7"/>
  <c r="GR156" i="7"/>
  <c r="GR162" i="7"/>
  <c r="GR165" i="7"/>
  <c r="GR161" i="7"/>
  <c r="GR167" i="7"/>
  <c r="GR163" i="7"/>
  <c r="GR164" i="7"/>
  <c r="GR170" i="7"/>
  <c r="GR172" i="7"/>
  <c r="GR169" i="7"/>
  <c r="GR176" i="7"/>
  <c r="GR168" i="7"/>
  <c r="GR177" i="7"/>
  <c r="GR174" i="7"/>
  <c r="GR173" i="7"/>
  <c r="GR182" i="7"/>
  <c r="GR179" i="7"/>
  <c r="GR180" i="7"/>
  <c r="GR183" i="7"/>
  <c r="GR187" i="7"/>
  <c r="GR184" i="7"/>
  <c r="GR185" i="7"/>
  <c r="GR150" i="7"/>
  <c r="GR116" i="7"/>
  <c r="GR117" i="7"/>
  <c r="GR118" i="7"/>
  <c r="GR123" i="7"/>
  <c r="GR126" i="7"/>
  <c r="GR121" i="7"/>
  <c r="GR122" i="7"/>
  <c r="GR124" i="7"/>
  <c r="GR127" i="7"/>
  <c r="GR119" i="7"/>
  <c r="GR125" i="7"/>
  <c r="GR131" i="7"/>
  <c r="GR132" i="7"/>
  <c r="GR133" i="7"/>
  <c r="GR128" i="7"/>
  <c r="GR135" i="7"/>
  <c r="GR130" i="7"/>
  <c r="GR137" i="7"/>
  <c r="GR136" i="7"/>
  <c r="GR145" i="7"/>
  <c r="GR139" i="7"/>
  <c r="GR143" i="7"/>
  <c r="GR142" i="7"/>
  <c r="GR140" i="7"/>
  <c r="GR146" i="7"/>
  <c r="GR147" i="7"/>
  <c r="GR148" i="7"/>
  <c r="GR225" i="7"/>
  <c r="GR219" i="7"/>
  <c r="GR223" i="7"/>
  <c r="GR210" i="7"/>
  <c r="GR204" i="7"/>
  <c r="GQ208" i="7"/>
  <c r="GQ212" i="7" s="1"/>
  <c r="GQ189" i="7"/>
  <c r="GR113" i="7"/>
  <c r="GR200" i="7"/>
  <c r="GQ15" i="7"/>
  <c r="GR16" i="7"/>
  <c r="GR17" i="7"/>
  <c r="GR20" i="7"/>
  <c r="GR18" i="7"/>
  <c r="GR21" i="7"/>
  <c r="GR22" i="7"/>
  <c r="GR19" i="7"/>
  <c r="GR23" i="7"/>
  <c r="GR24" i="7"/>
  <c r="GR25" i="7"/>
  <c r="GS9" i="7"/>
  <c r="GS10" i="7" s="1"/>
  <c r="GR8" i="7"/>
  <c r="GR1" i="7"/>
  <c r="GS206" i="7" l="1"/>
  <c r="GS202" i="7"/>
  <c r="GS34" i="7"/>
  <c r="GS37" i="7"/>
  <c r="GS13" i="7"/>
  <c r="GS28" i="7"/>
  <c r="GS31" i="7"/>
  <c r="GS41" i="7"/>
  <c r="GS154" i="7"/>
  <c r="GS153" i="7"/>
  <c r="GS155" i="7"/>
  <c r="GS156" i="7"/>
  <c r="GS158" i="7"/>
  <c r="GS159" i="7"/>
  <c r="GS160" i="7"/>
  <c r="GS161" i="7"/>
  <c r="GS163" i="7"/>
  <c r="GS162" i="7"/>
  <c r="GS165" i="7"/>
  <c r="GS167" i="7"/>
  <c r="GS168" i="7"/>
  <c r="GS164" i="7"/>
  <c r="GS170" i="7"/>
  <c r="GS172" i="7"/>
  <c r="GS173" i="7"/>
  <c r="GS169" i="7"/>
  <c r="GS176" i="7"/>
  <c r="GS177" i="7"/>
  <c r="GS180" i="7"/>
  <c r="GS174" i="7"/>
  <c r="GS179" i="7"/>
  <c r="GS183" i="7"/>
  <c r="GS182" i="7"/>
  <c r="GS187" i="7"/>
  <c r="GS184" i="7"/>
  <c r="GS185" i="7"/>
  <c r="GS150" i="7"/>
  <c r="GS116" i="7"/>
  <c r="GS119" i="7"/>
  <c r="GS117" i="7"/>
  <c r="GS118" i="7"/>
  <c r="GS121" i="7"/>
  <c r="GS122" i="7"/>
  <c r="GS125" i="7"/>
  <c r="GS123" i="7"/>
  <c r="GS124" i="7"/>
  <c r="GS127" i="7"/>
  <c r="GS128" i="7"/>
  <c r="GS126" i="7"/>
  <c r="GS131" i="7"/>
  <c r="GS130" i="7"/>
  <c r="GS133" i="7"/>
  <c r="GS136" i="7"/>
  <c r="GS137" i="7"/>
  <c r="GS139" i="7"/>
  <c r="GS132" i="7"/>
  <c r="GS135" i="7"/>
  <c r="GS140" i="7"/>
  <c r="GS145" i="7"/>
  <c r="GS142" i="7"/>
  <c r="GS148" i="7"/>
  <c r="GS143" i="7"/>
  <c r="GS146" i="7"/>
  <c r="GS147" i="7"/>
  <c r="GS225" i="7"/>
  <c r="GS219" i="7"/>
  <c r="GS223" i="7"/>
  <c r="GS210" i="7"/>
  <c r="GS204" i="7"/>
  <c r="GR208" i="7"/>
  <c r="GR212" i="7" s="1"/>
  <c r="GR189" i="7"/>
  <c r="GS113" i="7"/>
  <c r="GS200" i="7"/>
  <c r="GR15" i="7"/>
  <c r="GS16" i="7"/>
  <c r="GS18" i="7"/>
  <c r="GS17" i="7"/>
  <c r="GS20" i="7"/>
  <c r="GS21" i="7"/>
  <c r="GS22" i="7"/>
  <c r="GS19" i="7"/>
  <c r="GS23" i="7"/>
  <c r="GS24" i="7"/>
  <c r="GS25" i="7"/>
  <c r="ER1" i="6"/>
  <c r="ER8" i="6"/>
  <c r="GT9" i="7"/>
  <c r="GT10" i="7" s="1"/>
  <c r="GS8" i="7"/>
  <c r="GS1" i="7"/>
  <c r="GT206" i="7" l="1"/>
  <c r="GT202" i="7"/>
  <c r="GT37" i="7"/>
  <c r="GT34" i="7"/>
  <c r="GT31" i="7"/>
  <c r="GT28" i="7"/>
  <c r="GT41" i="7"/>
  <c r="GT13" i="7"/>
  <c r="GT153" i="7"/>
  <c r="GT154" i="7"/>
  <c r="GT155" i="7"/>
  <c r="GT156" i="7"/>
  <c r="GT158" i="7"/>
  <c r="GT159" i="7"/>
  <c r="GT160" i="7"/>
  <c r="GT161" i="7"/>
  <c r="GT163" i="7"/>
  <c r="GT162" i="7"/>
  <c r="GT164" i="7"/>
  <c r="GT168" i="7"/>
  <c r="GT165" i="7"/>
  <c r="GT167" i="7"/>
  <c r="GT169" i="7"/>
  <c r="GT173" i="7"/>
  <c r="GT170" i="7"/>
  <c r="GT174" i="7"/>
  <c r="GT176" i="7"/>
  <c r="GT172" i="7"/>
  <c r="GT177" i="7"/>
  <c r="GT180" i="7"/>
  <c r="GT182" i="7"/>
  <c r="GT179" i="7"/>
  <c r="GT185" i="7"/>
  <c r="GT183" i="7"/>
  <c r="GT187" i="7"/>
  <c r="GT184" i="7"/>
  <c r="GT150" i="7"/>
  <c r="GT118" i="7"/>
  <c r="GT117" i="7"/>
  <c r="GT116" i="7"/>
  <c r="GT119" i="7"/>
  <c r="GT122" i="7"/>
  <c r="GT121" i="7"/>
  <c r="GT124" i="7"/>
  <c r="GT126" i="7"/>
  <c r="GT123" i="7"/>
  <c r="GT128" i="7"/>
  <c r="GT125" i="7"/>
  <c r="GT130" i="7"/>
  <c r="GT127" i="7"/>
  <c r="GT133" i="7"/>
  <c r="GT132" i="7"/>
  <c r="GT131" i="7"/>
  <c r="GT135" i="7"/>
  <c r="GT139" i="7"/>
  <c r="GT140" i="7"/>
  <c r="GT137" i="7"/>
  <c r="GT136" i="7"/>
  <c r="GT143" i="7"/>
  <c r="GT142" i="7"/>
  <c r="GT146" i="7"/>
  <c r="GT145" i="7"/>
  <c r="GT147" i="7"/>
  <c r="GT148" i="7"/>
  <c r="GT225" i="7"/>
  <c r="GT219" i="7"/>
  <c r="GT223" i="7"/>
  <c r="GT210" i="7"/>
  <c r="GT204" i="7"/>
  <c r="GS208" i="7"/>
  <c r="GS212" i="7" s="1"/>
  <c r="GS189" i="7"/>
  <c r="GT113" i="7"/>
  <c r="GT200" i="7"/>
  <c r="GS15" i="7"/>
  <c r="GT16" i="7"/>
  <c r="GT17" i="7"/>
  <c r="GT19" i="7"/>
  <c r="GT20" i="7"/>
  <c r="GT23" i="7"/>
  <c r="GT21" i="7"/>
  <c r="GT22" i="7"/>
  <c r="GT24" i="7"/>
  <c r="GT18" i="7"/>
  <c r="GT25" i="7"/>
  <c r="GU9" i="7"/>
  <c r="GU10" i="7" s="1"/>
  <c r="GT8" i="7"/>
  <c r="GT1" i="7"/>
  <c r="GU206" i="7" l="1"/>
  <c r="GU202" i="7"/>
  <c r="GU34" i="7"/>
  <c r="GU37" i="7"/>
  <c r="GU13" i="7"/>
  <c r="GU28" i="7"/>
  <c r="GU31" i="7"/>
  <c r="GU41" i="7"/>
  <c r="GU153" i="7"/>
  <c r="GU154" i="7"/>
  <c r="GU155" i="7"/>
  <c r="GU156" i="7"/>
  <c r="GU158" i="7"/>
  <c r="GU159" i="7"/>
  <c r="GU160" i="7"/>
  <c r="GU161" i="7"/>
  <c r="GU163" i="7"/>
  <c r="GU162" i="7"/>
  <c r="GU164" i="7"/>
  <c r="GU168" i="7"/>
  <c r="GU165" i="7"/>
  <c r="GU169" i="7"/>
  <c r="GU170" i="7"/>
  <c r="GU167" i="7"/>
  <c r="GU173" i="7"/>
  <c r="GU174" i="7"/>
  <c r="GU176" i="7"/>
  <c r="GU177" i="7"/>
  <c r="GU180" i="7"/>
  <c r="GU182" i="7"/>
  <c r="GU172" i="7"/>
  <c r="GU185" i="7"/>
  <c r="GU183" i="7"/>
  <c r="GU179" i="7"/>
  <c r="GU187" i="7"/>
  <c r="GU184" i="7"/>
  <c r="GU150" i="7"/>
  <c r="GU118" i="7"/>
  <c r="GU117" i="7"/>
  <c r="GU119" i="7"/>
  <c r="GU116" i="7"/>
  <c r="GU122" i="7"/>
  <c r="GU121" i="7"/>
  <c r="GU125" i="7"/>
  <c r="GU126" i="7"/>
  <c r="GU124" i="7"/>
  <c r="GU123" i="7"/>
  <c r="GU130" i="7"/>
  <c r="GU131" i="7"/>
  <c r="GU132" i="7"/>
  <c r="GU136" i="7"/>
  <c r="GU128" i="7"/>
  <c r="GU133" i="7"/>
  <c r="GU127" i="7"/>
  <c r="GU135" i="7"/>
  <c r="GU140" i="7"/>
  <c r="GU137" i="7"/>
  <c r="GU143" i="7"/>
  <c r="GU145" i="7"/>
  <c r="GU139" i="7"/>
  <c r="GU142" i="7"/>
  <c r="GU148" i="7"/>
  <c r="GU146" i="7"/>
  <c r="GU147" i="7"/>
  <c r="GU225" i="7"/>
  <c r="GU219" i="7"/>
  <c r="GU223" i="7"/>
  <c r="GU210" i="7"/>
  <c r="GU204" i="7"/>
  <c r="GT208" i="7"/>
  <c r="GT212" i="7" s="1"/>
  <c r="GT189" i="7"/>
  <c r="GU113" i="7"/>
  <c r="GU200" i="7"/>
  <c r="GT15" i="7"/>
  <c r="GU16" i="7"/>
  <c r="GU17" i="7"/>
  <c r="GU18" i="7"/>
  <c r="GU21" i="7"/>
  <c r="GU19" i="7"/>
  <c r="GU20" i="7"/>
  <c r="GU23" i="7"/>
  <c r="GU22" i="7"/>
  <c r="GU24" i="7"/>
  <c r="GU25" i="7"/>
  <c r="ES1" i="6"/>
  <c r="ES8" i="6"/>
  <c r="GV9" i="7"/>
  <c r="GV10" i="7" s="1"/>
  <c r="GU1" i="7"/>
  <c r="GU8" i="7"/>
  <c r="GV206" i="7" l="1"/>
  <c r="GV202" i="7"/>
  <c r="GV37" i="7"/>
  <c r="GV34" i="7"/>
  <c r="GV31" i="7"/>
  <c r="GV28" i="7"/>
  <c r="GV41" i="7"/>
  <c r="GV13" i="7"/>
  <c r="GV153" i="7"/>
  <c r="GV155" i="7"/>
  <c r="GV154" i="7"/>
  <c r="GV156" i="7"/>
  <c r="GV158" i="7"/>
  <c r="GV160" i="7"/>
  <c r="GV159" i="7"/>
  <c r="GV162" i="7"/>
  <c r="GV161" i="7"/>
  <c r="GV163" i="7"/>
  <c r="GV167" i="7"/>
  <c r="GV164" i="7"/>
  <c r="GV165" i="7"/>
  <c r="GV172" i="7"/>
  <c r="GV168" i="7"/>
  <c r="GV169" i="7"/>
  <c r="GV170" i="7"/>
  <c r="GV177" i="7"/>
  <c r="GV173" i="7"/>
  <c r="GV174" i="7"/>
  <c r="GV176" i="7"/>
  <c r="GV179" i="7"/>
  <c r="GV180" i="7"/>
  <c r="GV182" i="7"/>
  <c r="GV185" i="7"/>
  <c r="GV183" i="7"/>
  <c r="GV187" i="7"/>
  <c r="GV184" i="7"/>
  <c r="GV116" i="7"/>
  <c r="GV121" i="7"/>
  <c r="GV117" i="7"/>
  <c r="GV119" i="7"/>
  <c r="GV118" i="7"/>
  <c r="GV124" i="7"/>
  <c r="GV150" i="7"/>
  <c r="GV123" i="7"/>
  <c r="GV122" i="7"/>
  <c r="GV126" i="7"/>
  <c r="GV125" i="7"/>
  <c r="GV128" i="7"/>
  <c r="GV127" i="7"/>
  <c r="GV130" i="7"/>
  <c r="GV132" i="7"/>
  <c r="GV139" i="7"/>
  <c r="GV136" i="7"/>
  <c r="GV131" i="7"/>
  <c r="GV133" i="7"/>
  <c r="GV137" i="7"/>
  <c r="GV140" i="7"/>
  <c r="GV135" i="7"/>
  <c r="GV146" i="7"/>
  <c r="GV143" i="7"/>
  <c r="GV147" i="7"/>
  <c r="GV142" i="7"/>
  <c r="GV145" i="7"/>
  <c r="GV148" i="7"/>
  <c r="GV225" i="7"/>
  <c r="GV219" i="7"/>
  <c r="GV223" i="7"/>
  <c r="GV210" i="7"/>
  <c r="GV204" i="7"/>
  <c r="GU208" i="7"/>
  <c r="GU212" i="7" s="1"/>
  <c r="GU189" i="7"/>
  <c r="GV113" i="7"/>
  <c r="GV200" i="7"/>
  <c r="GU15" i="7"/>
  <c r="GV17" i="7"/>
  <c r="GV18" i="7"/>
  <c r="GV16" i="7"/>
  <c r="GV22" i="7"/>
  <c r="GV20" i="7"/>
  <c r="GV23" i="7"/>
  <c r="GV21" i="7"/>
  <c r="GV25" i="7"/>
  <c r="GV19" i="7"/>
  <c r="GV24" i="7"/>
  <c r="GW9" i="7"/>
  <c r="GW10" i="7" s="1"/>
  <c r="GV1" i="7"/>
  <c r="GV8" i="7"/>
  <c r="GW206" i="7" l="1"/>
  <c r="GW202" i="7"/>
  <c r="GW34" i="7"/>
  <c r="GW37" i="7"/>
  <c r="GW31" i="7"/>
  <c r="GW28" i="7"/>
  <c r="GW41" i="7"/>
  <c r="GW13" i="7"/>
  <c r="GW153" i="7"/>
  <c r="GW155" i="7"/>
  <c r="GW154" i="7"/>
  <c r="GW156" i="7"/>
  <c r="GW158" i="7"/>
  <c r="GW159" i="7"/>
  <c r="GW160" i="7"/>
  <c r="GW162" i="7"/>
  <c r="GW161" i="7"/>
  <c r="GW163" i="7"/>
  <c r="GW167" i="7"/>
  <c r="GW164" i="7"/>
  <c r="GW168" i="7"/>
  <c r="GW165" i="7"/>
  <c r="GW172" i="7"/>
  <c r="GW169" i="7"/>
  <c r="GW173" i="7"/>
  <c r="GW177" i="7"/>
  <c r="GW174" i="7"/>
  <c r="GW170" i="7"/>
  <c r="GW176" i="7"/>
  <c r="GW179" i="7"/>
  <c r="GW183" i="7"/>
  <c r="GW180" i="7"/>
  <c r="GW184" i="7"/>
  <c r="GW182" i="7"/>
  <c r="GW185" i="7"/>
  <c r="GW187" i="7"/>
  <c r="GW116" i="7"/>
  <c r="GW117" i="7"/>
  <c r="GW150" i="7"/>
  <c r="GW118" i="7"/>
  <c r="GW121" i="7"/>
  <c r="GW123" i="7"/>
  <c r="GW125" i="7"/>
  <c r="GW122" i="7"/>
  <c r="GW119" i="7"/>
  <c r="GW126" i="7"/>
  <c r="GW127" i="7"/>
  <c r="GW124" i="7"/>
  <c r="GW128" i="7"/>
  <c r="GW132" i="7"/>
  <c r="GW135" i="7"/>
  <c r="GW130" i="7"/>
  <c r="GW136" i="7"/>
  <c r="GW133" i="7"/>
  <c r="GW137" i="7"/>
  <c r="GW139" i="7"/>
  <c r="GW140" i="7"/>
  <c r="GW142" i="7"/>
  <c r="GW146" i="7"/>
  <c r="GW131" i="7"/>
  <c r="GW145" i="7"/>
  <c r="GW147" i="7"/>
  <c r="GW143" i="7"/>
  <c r="GW148" i="7"/>
  <c r="GW225" i="7"/>
  <c r="GW219" i="7"/>
  <c r="GW223" i="7"/>
  <c r="GW210" i="7"/>
  <c r="GW204" i="7"/>
  <c r="GV208" i="7"/>
  <c r="GV212" i="7" s="1"/>
  <c r="GV189" i="7"/>
  <c r="GW113" i="7"/>
  <c r="GW200" i="7"/>
  <c r="GV15" i="7"/>
  <c r="GW16" i="7"/>
  <c r="GW19" i="7"/>
  <c r="GW20" i="7"/>
  <c r="GW17" i="7"/>
  <c r="GW18" i="7"/>
  <c r="GW22" i="7"/>
  <c r="GW23" i="7"/>
  <c r="GW21" i="7"/>
  <c r="GW25" i="7"/>
  <c r="GW24" i="7"/>
  <c r="ET1" i="6"/>
  <c r="ET8" i="6"/>
  <c r="GX9" i="7"/>
  <c r="GX10" i="7" s="1"/>
  <c r="GW8" i="7"/>
  <c r="GW1" i="7"/>
  <c r="GX206" i="7" l="1"/>
  <c r="GX202" i="7"/>
  <c r="GX37" i="7"/>
  <c r="GX34" i="7"/>
  <c r="GX31" i="7"/>
  <c r="GX28" i="7"/>
  <c r="GX41" i="7"/>
  <c r="GX13" i="7"/>
  <c r="GX153" i="7"/>
  <c r="GX155" i="7"/>
  <c r="GX154" i="7"/>
  <c r="GX156" i="7"/>
  <c r="GX160" i="7"/>
  <c r="GX158" i="7"/>
  <c r="GX161" i="7"/>
  <c r="GX159" i="7"/>
  <c r="GX162" i="7"/>
  <c r="GX163" i="7"/>
  <c r="GX167" i="7"/>
  <c r="GX164" i="7"/>
  <c r="GX168" i="7"/>
  <c r="GX165" i="7"/>
  <c r="GX172" i="7"/>
  <c r="GX169" i="7"/>
  <c r="GX173" i="7"/>
  <c r="GX174" i="7"/>
  <c r="GX170" i="7"/>
  <c r="GX182" i="7"/>
  <c r="GX177" i="7"/>
  <c r="GX179" i="7"/>
  <c r="GX176" i="7"/>
  <c r="GX180" i="7"/>
  <c r="GX184" i="7"/>
  <c r="GX185" i="7"/>
  <c r="GX183" i="7"/>
  <c r="GX187" i="7"/>
  <c r="GX116" i="7"/>
  <c r="GX150" i="7"/>
  <c r="GX117" i="7"/>
  <c r="GX118" i="7"/>
  <c r="GX121" i="7"/>
  <c r="GX119" i="7"/>
  <c r="GX122" i="7"/>
  <c r="GX126" i="7"/>
  <c r="GX124" i="7"/>
  <c r="GX125" i="7"/>
  <c r="GX123" i="7"/>
  <c r="GX128" i="7"/>
  <c r="GX130" i="7"/>
  <c r="GX131" i="7"/>
  <c r="GX135" i="7"/>
  <c r="GX132" i="7"/>
  <c r="GX139" i="7"/>
  <c r="GX127" i="7"/>
  <c r="GX137" i="7"/>
  <c r="GX133" i="7"/>
  <c r="GX140" i="7"/>
  <c r="GX142" i="7"/>
  <c r="GX146" i="7"/>
  <c r="GX143" i="7"/>
  <c r="GX136" i="7"/>
  <c r="GX147" i="7"/>
  <c r="GX145" i="7"/>
  <c r="GX148" i="7"/>
  <c r="GX225" i="7"/>
  <c r="GX219" i="7"/>
  <c r="GX223" i="7"/>
  <c r="GX210" i="7"/>
  <c r="GX204" i="7"/>
  <c r="GW208" i="7"/>
  <c r="GW212" i="7" s="1"/>
  <c r="GW189" i="7"/>
  <c r="GX113" i="7"/>
  <c r="GX200" i="7"/>
  <c r="GW15" i="7"/>
  <c r="GX16" i="7"/>
  <c r="GX17" i="7"/>
  <c r="GX18" i="7"/>
  <c r="GX19" i="7"/>
  <c r="GX22" i="7"/>
  <c r="GX20" i="7"/>
  <c r="GX23" i="7"/>
  <c r="GX21" i="7"/>
  <c r="GX24" i="7"/>
  <c r="GX25" i="7"/>
  <c r="GY9" i="7"/>
  <c r="GY10" i="7" s="1"/>
  <c r="GX1" i="7"/>
  <c r="GX8" i="7"/>
  <c r="GY206" i="7" l="1"/>
  <c r="GY202" i="7"/>
  <c r="GY34" i="7"/>
  <c r="GY37" i="7"/>
  <c r="GY31" i="7"/>
  <c r="GY28" i="7"/>
  <c r="GY41" i="7"/>
  <c r="GY13" i="7"/>
  <c r="GY153" i="7"/>
  <c r="GY154" i="7"/>
  <c r="GY155" i="7"/>
  <c r="GY158" i="7"/>
  <c r="GY156" i="7"/>
  <c r="GY159" i="7"/>
  <c r="GY161" i="7"/>
  <c r="GY160" i="7"/>
  <c r="GY162" i="7"/>
  <c r="GY163" i="7"/>
  <c r="GY165" i="7"/>
  <c r="GY167" i="7"/>
  <c r="GY164" i="7"/>
  <c r="GY168" i="7"/>
  <c r="GY170" i="7"/>
  <c r="GY172" i="7"/>
  <c r="GY169" i="7"/>
  <c r="GY176" i="7"/>
  <c r="GY173" i="7"/>
  <c r="GY177" i="7"/>
  <c r="GY174" i="7"/>
  <c r="GY179" i="7"/>
  <c r="GY180" i="7"/>
  <c r="GY187" i="7"/>
  <c r="GY182" i="7"/>
  <c r="GY184" i="7"/>
  <c r="GY185" i="7"/>
  <c r="GY183" i="7"/>
  <c r="GY116" i="7"/>
  <c r="GY150" i="7"/>
  <c r="GY117" i="7"/>
  <c r="GY121" i="7"/>
  <c r="GY118" i="7"/>
  <c r="GY119" i="7"/>
  <c r="GY122" i="7"/>
  <c r="GY123" i="7"/>
  <c r="GY125" i="7"/>
  <c r="GY127" i="7"/>
  <c r="GY124" i="7"/>
  <c r="GY126" i="7"/>
  <c r="GY128" i="7"/>
  <c r="GY131" i="7"/>
  <c r="GY130" i="7"/>
  <c r="GY135" i="7"/>
  <c r="GY132" i="7"/>
  <c r="GY133" i="7"/>
  <c r="GY137" i="7"/>
  <c r="GY136" i="7"/>
  <c r="GY139" i="7"/>
  <c r="GY140" i="7"/>
  <c r="GY145" i="7"/>
  <c r="GY142" i="7"/>
  <c r="GY143" i="7"/>
  <c r="GY147" i="7"/>
  <c r="GY146" i="7"/>
  <c r="GY148" i="7"/>
  <c r="GY225" i="7"/>
  <c r="GY219" i="7"/>
  <c r="GY223" i="7"/>
  <c r="GY210" i="7"/>
  <c r="GY204" i="7"/>
  <c r="GX208" i="7"/>
  <c r="GX212" i="7" s="1"/>
  <c r="GX189" i="7"/>
  <c r="GY113" i="7"/>
  <c r="GY200" i="7"/>
  <c r="GX15" i="7"/>
  <c r="GY16" i="7"/>
  <c r="GY17" i="7"/>
  <c r="GY19" i="7"/>
  <c r="GY21" i="7"/>
  <c r="GY18" i="7"/>
  <c r="GY22" i="7"/>
  <c r="GY20" i="7"/>
  <c r="GY23" i="7"/>
  <c r="GY24" i="7"/>
  <c r="GY25" i="7"/>
  <c r="EU1" i="6"/>
  <c r="EU8" i="6"/>
  <c r="GZ9" i="7"/>
  <c r="GZ10" i="7" s="1"/>
  <c r="GY1" i="7"/>
  <c r="GY8" i="7"/>
  <c r="GZ202" i="7" l="1"/>
  <c r="GZ206" i="7"/>
  <c r="GZ37" i="7"/>
  <c r="GZ34" i="7"/>
  <c r="GZ31" i="7"/>
  <c r="GZ28" i="7"/>
  <c r="GZ41" i="7"/>
  <c r="GZ13" i="7"/>
  <c r="GZ153" i="7"/>
  <c r="GZ154" i="7"/>
  <c r="GZ155" i="7"/>
  <c r="GZ158" i="7"/>
  <c r="GZ156" i="7"/>
  <c r="GZ159" i="7"/>
  <c r="GZ160" i="7"/>
  <c r="GZ161" i="7"/>
  <c r="GZ162" i="7"/>
  <c r="GZ165" i="7"/>
  <c r="GZ167" i="7"/>
  <c r="GZ164" i="7"/>
  <c r="GZ163" i="7"/>
  <c r="GZ170" i="7"/>
  <c r="GZ168" i="7"/>
  <c r="GZ172" i="7"/>
  <c r="GZ176" i="7"/>
  <c r="GZ169" i="7"/>
  <c r="GZ173" i="7"/>
  <c r="GZ177" i="7"/>
  <c r="GZ174" i="7"/>
  <c r="GZ182" i="7"/>
  <c r="GZ179" i="7"/>
  <c r="GZ187" i="7"/>
  <c r="GZ180" i="7"/>
  <c r="GZ184" i="7"/>
  <c r="GZ185" i="7"/>
  <c r="GZ183" i="7"/>
  <c r="GZ150" i="7"/>
  <c r="GZ116" i="7"/>
  <c r="GZ117" i="7"/>
  <c r="GZ118" i="7"/>
  <c r="GZ119" i="7"/>
  <c r="GZ121" i="7"/>
  <c r="GZ122" i="7"/>
  <c r="GZ123" i="7"/>
  <c r="GZ126" i="7"/>
  <c r="GZ127" i="7"/>
  <c r="GZ125" i="7"/>
  <c r="GZ124" i="7"/>
  <c r="GZ128" i="7"/>
  <c r="GZ131" i="7"/>
  <c r="GZ132" i="7"/>
  <c r="GZ133" i="7"/>
  <c r="GZ130" i="7"/>
  <c r="GZ135" i="7"/>
  <c r="GZ136" i="7"/>
  <c r="GZ139" i="7"/>
  <c r="GZ137" i="7"/>
  <c r="GZ145" i="7"/>
  <c r="GZ140" i="7"/>
  <c r="GZ143" i="7"/>
  <c r="GZ146" i="7"/>
  <c r="GZ142" i="7"/>
  <c r="GZ148" i="7"/>
  <c r="GZ147" i="7"/>
  <c r="GZ225" i="7"/>
  <c r="GZ219" i="7"/>
  <c r="GZ223" i="7"/>
  <c r="GZ210" i="7"/>
  <c r="GZ204" i="7"/>
  <c r="GY208" i="7"/>
  <c r="GY212" i="7" s="1"/>
  <c r="GY189" i="7"/>
  <c r="GZ113" i="7"/>
  <c r="GZ200" i="7"/>
  <c r="GY15" i="7"/>
  <c r="GZ16" i="7"/>
  <c r="GZ17" i="7"/>
  <c r="GZ20" i="7"/>
  <c r="GZ19" i="7"/>
  <c r="GZ18" i="7"/>
  <c r="GZ22" i="7"/>
  <c r="GZ21" i="7"/>
  <c r="GZ23" i="7"/>
  <c r="GZ24" i="7"/>
  <c r="GZ25" i="7"/>
  <c r="HA9" i="7"/>
  <c r="HA10" i="7" s="1"/>
  <c r="GZ1" i="7"/>
  <c r="GZ8" i="7"/>
  <c r="HA206" i="7" l="1"/>
  <c r="HA202" i="7"/>
  <c r="HA34" i="7"/>
  <c r="HA37" i="7"/>
  <c r="HA28" i="7"/>
  <c r="HA31" i="7"/>
  <c r="HA41" i="7"/>
  <c r="HA13" i="7"/>
  <c r="HA154" i="7"/>
  <c r="HA153" i="7"/>
  <c r="HA155" i="7"/>
  <c r="HA156" i="7"/>
  <c r="HA158" i="7"/>
  <c r="HA159" i="7"/>
  <c r="HA160" i="7"/>
  <c r="HA161" i="7"/>
  <c r="HA163" i="7"/>
  <c r="HA162" i="7"/>
  <c r="HA165" i="7"/>
  <c r="HA167" i="7"/>
  <c r="HA170" i="7"/>
  <c r="HA164" i="7"/>
  <c r="HA168" i="7"/>
  <c r="HA172" i="7"/>
  <c r="HA176" i="7"/>
  <c r="HA169" i="7"/>
  <c r="HA173" i="7"/>
  <c r="HA177" i="7"/>
  <c r="HA180" i="7"/>
  <c r="HA179" i="7"/>
  <c r="HA174" i="7"/>
  <c r="HA183" i="7"/>
  <c r="HA182" i="7"/>
  <c r="HA187" i="7"/>
  <c r="HA184" i="7"/>
  <c r="HA185" i="7"/>
  <c r="HA150" i="7"/>
  <c r="HA116" i="7"/>
  <c r="HA118" i="7"/>
  <c r="HA119" i="7"/>
  <c r="HA121" i="7"/>
  <c r="HA122" i="7"/>
  <c r="HA117" i="7"/>
  <c r="HA125" i="7"/>
  <c r="HA123" i="7"/>
  <c r="HA124" i="7"/>
  <c r="HA126" i="7"/>
  <c r="HA127" i="7"/>
  <c r="HA128" i="7"/>
  <c r="HA131" i="7"/>
  <c r="HA133" i="7"/>
  <c r="HA130" i="7"/>
  <c r="HA137" i="7"/>
  <c r="HA135" i="7"/>
  <c r="HA139" i="7"/>
  <c r="HA132" i="7"/>
  <c r="HA145" i="7"/>
  <c r="HA142" i="7"/>
  <c r="HA136" i="7"/>
  <c r="HA148" i="7"/>
  <c r="HA146" i="7"/>
  <c r="HA140" i="7"/>
  <c r="HA143" i="7"/>
  <c r="HA147" i="7"/>
  <c r="HA225" i="7"/>
  <c r="HA219" i="7"/>
  <c r="HA223" i="7"/>
  <c r="HA210" i="7"/>
  <c r="HA204" i="7"/>
  <c r="GZ208" i="7"/>
  <c r="GZ212" i="7" s="1"/>
  <c r="GZ189" i="7"/>
  <c r="HA113" i="7"/>
  <c r="HA200" i="7"/>
  <c r="GZ15" i="7"/>
  <c r="HA16" i="7"/>
  <c r="HA18" i="7"/>
  <c r="HA20" i="7"/>
  <c r="HA17" i="7"/>
  <c r="HA19" i="7"/>
  <c r="HA22" i="7"/>
  <c r="HA23" i="7"/>
  <c r="HA24" i="7"/>
  <c r="HA25" i="7"/>
  <c r="HA21" i="7"/>
  <c r="EV8" i="6"/>
  <c r="EV1" i="6"/>
  <c r="HB9" i="7"/>
  <c r="HB10" i="7" s="1"/>
  <c r="HA8" i="7"/>
  <c r="HA1" i="7"/>
  <c r="HB206" i="7" l="1"/>
  <c r="HB202" i="7"/>
  <c r="HB37" i="7"/>
  <c r="HB34" i="7"/>
  <c r="HB31" i="7"/>
  <c r="HB28" i="7"/>
  <c r="HB41" i="7"/>
  <c r="HB13" i="7"/>
  <c r="HB153" i="7"/>
  <c r="HB154" i="7"/>
  <c r="HB155" i="7"/>
  <c r="HB156" i="7"/>
  <c r="HB158" i="7"/>
  <c r="HB161" i="7"/>
  <c r="HB163" i="7"/>
  <c r="HB160" i="7"/>
  <c r="HB159" i="7"/>
  <c r="HB162" i="7"/>
  <c r="HB164" i="7"/>
  <c r="HB168" i="7"/>
  <c r="HB165" i="7"/>
  <c r="HB167" i="7"/>
  <c r="HB169" i="7"/>
  <c r="HB170" i="7"/>
  <c r="HB172" i="7"/>
  <c r="HB174" i="7"/>
  <c r="HB176" i="7"/>
  <c r="HB173" i="7"/>
  <c r="HB177" i="7"/>
  <c r="HB180" i="7"/>
  <c r="HB182" i="7"/>
  <c r="HB179" i="7"/>
  <c r="HB183" i="7"/>
  <c r="HB185" i="7"/>
  <c r="HB187" i="7"/>
  <c r="HB184" i="7"/>
  <c r="HB150" i="7"/>
  <c r="HB118" i="7"/>
  <c r="HB116" i="7"/>
  <c r="HB117" i="7"/>
  <c r="HB119" i="7"/>
  <c r="HB122" i="7"/>
  <c r="HB124" i="7"/>
  <c r="HB123" i="7"/>
  <c r="HB126" i="7"/>
  <c r="HB121" i="7"/>
  <c r="HB128" i="7"/>
  <c r="HB127" i="7"/>
  <c r="HB125" i="7"/>
  <c r="HB130" i="7"/>
  <c r="HB131" i="7"/>
  <c r="HB133" i="7"/>
  <c r="HB136" i="7"/>
  <c r="HB132" i="7"/>
  <c r="HB135" i="7"/>
  <c r="HB139" i="7"/>
  <c r="HB140" i="7"/>
  <c r="HB137" i="7"/>
  <c r="HB143" i="7"/>
  <c r="HB142" i="7"/>
  <c r="HB146" i="7"/>
  <c r="HB148" i="7"/>
  <c r="HB147" i="7"/>
  <c r="HB145" i="7"/>
  <c r="HB225" i="7"/>
  <c r="HB219" i="7"/>
  <c r="HB223" i="7"/>
  <c r="HB210" i="7"/>
  <c r="HB204" i="7"/>
  <c r="HA208" i="7"/>
  <c r="HA212" i="7" s="1"/>
  <c r="HA189" i="7"/>
  <c r="HB113" i="7"/>
  <c r="HB200" i="7"/>
  <c r="HA15" i="7"/>
  <c r="HB16" i="7"/>
  <c r="HB17" i="7"/>
  <c r="HB18" i="7"/>
  <c r="HB19" i="7"/>
  <c r="HB21" i="7"/>
  <c r="HB23" i="7"/>
  <c r="HB20" i="7"/>
  <c r="HB22" i="7"/>
  <c r="HB24" i="7"/>
  <c r="HB25" i="7"/>
  <c r="HC9" i="7"/>
  <c r="HC10" i="7" s="1"/>
  <c r="HB8" i="7"/>
  <c r="HB1" i="7"/>
  <c r="HC206" i="7" l="1"/>
  <c r="HC202" i="7"/>
  <c r="HC34" i="7"/>
  <c r="HC37" i="7"/>
  <c r="HC31" i="7"/>
  <c r="HC28" i="7"/>
  <c r="HC41" i="7"/>
  <c r="HC13" i="7"/>
  <c r="HC153" i="7"/>
  <c r="HC154" i="7"/>
  <c r="HC155" i="7"/>
  <c r="HC156" i="7"/>
  <c r="HC158" i="7"/>
  <c r="HC159" i="7"/>
  <c r="HC160" i="7"/>
  <c r="HC163" i="7"/>
  <c r="HC161" i="7"/>
  <c r="HC164" i="7"/>
  <c r="HC162" i="7"/>
  <c r="HC165" i="7"/>
  <c r="HC169" i="7"/>
  <c r="HC168" i="7"/>
  <c r="HC170" i="7"/>
  <c r="HC172" i="7"/>
  <c r="HC174" i="7"/>
  <c r="HC167" i="7"/>
  <c r="HC176" i="7"/>
  <c r="HC177" i="7"/>
  <c r="HC180" i="7"/>
  <c r="HC173" i="7"/>
  <c r="HC182" i="7"/>
  <c r="HC183" i="7"/>
  <c r="HC185" i="7"/>
  <c r="HC179" i="7"/>
  <c r="HC187" i="7"/>
  <c r="HC184" i="7"/>
  <c r="HC150" i="7"/>
  <c r="HC118" i="7"/>
  <c r="HC116" i="7"/>
  <c r="HC117" i="7"/>
  <c r="HC119" i="7"/>
  <c r="HC121" i="7"/>
  <c r="HC122" i="7"/>
  <c r="HC125" i="7"/>
  <c r="HC126" i="7"/>
  <c r="HC123" i="7"/>
  <c r="HC124" i="7"/>
  <c r="HC127" i="7"/>
  <c r="HC130" i="7"/>
  <c r="HC128" i="7"/>
  <c r="HC131" i="7"/>
  <c r="HC133" i="7"/>
  <c r="HC132" i="7"/>
  <c r="HC136" i="7"/>
  <c r="HC139" i="7"/>
  <c r="HC137" i="7"/>
  <c r="HC143" i="7"/>
  <c r="HC140" i="7"/>
  <c r="HC145" i="7"/>
  <c r="HC142" i="7"/>
  <c r="HC135" i="7"/>
  <c r="HC146" i="7"/>
  <c r="HC148" i="7"/>
  <c r="HC147" i="7"/>
  <c r="HC225" i="7"/>
  <c r="HC219" i="7"/>
  <c r="HC223" i="7"/>
  <c r="HC210" i="7"/>
  <c r="HC204" i="7"/>
  <c r="HB208" i="7"/>
  <c r="HB212" i="7" s="1"/>
  <c r="HB189" i="7"/>
  <c r="HC113" i="7"/>
  <c r="HC200" i="7"/>
  <c r="HC16" i="7"/>
  <c r="HC17" i="7"/>
  <c r="HC21" i="7"/>
  <c r="HC18" i="7"/>
  <c r="HC19" i="7"/>
  <c r="HC23" i="7"/>
  <c r="HC20" i="7"/>
  <c r="HC24" i="7"/>
  <c r="HC22" i="7"/>
  <c r="HC25" i="7"/>
  <c r="HB15" i="7"/>
  <c r="EW1" i="6"/>
  <c r="EW8" i="6"/>
  <c r="HD9" i="7"/>
  <c r="HD10" i="7" s="1"/>
  <c r="HC8" i="7"/>
  <c r="HC1" i="7"/>
  <c r="HD206" i="7" l="1"/>
  <c r="HD202" i="7"/>
  <c r="HD37" i="7"/>
  <c r="HD34" i="7"/>
  <c r="HD31" i="7"/>
  <c r="HD28" i="7"/>
  <c r="HD41" i="7"/>
  <c r="HD13" i="7"/>
  <c r="HD153" i="7"/>
  <c r="HD155" i="7"/>
  <c r="HD154" i="7"/>
  <c r="HD156" i="7"/>
  <c r="HD158" i="7"/>
  <c r="HD159" i="7"/>
  <c r="HD160" i="7"/>
  <c r="HD162" i="7"/>
  <c r="HD163" i="7"/>
  <c r="HD161" i="7"/>
  <c r="HD167" i="7"/>
  <c r="HD164" i="7"/>
  <c r="HD165" i="7"/>
  <c r="HD172" i="7"/>
  <c r="HD169" i="7"/>
  <c r="HD168" i="7"/>
  <c r="HD170" i="7"/>
  <c r="HD173" i="7"/>
  <c r="HD177" i="7"/>
  <c r="HD174" i="7"/>
  <c r="HD176" i="7"/>
  <c r="HD179" i="7"/>
  <c r="HD180" i="7"/>
  <c r="HD182" i="7"/>
  <c r="HD183" i="7"/>
  <c r="HD185" i="7"/>
  <c r="HD187" i="7"/>
  <c r="HD184" i="7"/>
  <c r="HD116" i="7"/>
  <c r="HD150" i="7"/>
  <c r="HD121" i="7"/>
  <c r="HD119" i="7"/>
  <c r="HD117" i="7"/>
  <c r="HD118" i="7"/>
  <c r="HD124" i="7"/>
  <c r="HD122" i="7"/>
  <c r="HD123" i="7"/>
  <c r="HD126" i="7"/>
  <c r="HD128" i="7"/>
  <c r="HD127" i="7"/>
  <c r="HD125" i="7"/>
  <c r="HD130" i="7"/>
  <c r="HD131" i="7"/>
  <c r="HD135" i="7"/>
  <c r="HD139" i="7"/>
  <c r="HD136" i="7"/>
  <c r="HD137" i="7"/>
  <c r="HD140" i="7"/>
  <c r="HD132" i="7"/>
  <c r="HD146" i="7"/>
  <c r="HD133" i="7"/>
  <c r="HD143" i="7"/>
  <c r="HD147" i="7"/>
  <c r="HD142" i="7"/>
  <c r="HD148" i="7"/>
  <c r="HD145" i="7"/>
  <c r="HD225" i="7"/>
  <c r="HD219" i="7"/>
  <c r="HD223" i="7"/>
  <c r="HD210" i="7"/>
  <c r="HD204" i="7"/>
  <c r="HC208" i="7"/>
  <c r="HC212" i="7" s="1"/>
  <c r="HC189" i="7"/>
  <c r="HD113" i="7"/>
  <c r="HD200" i="7"/>
  <c r="HC15" i="7"/>
  <c r="HD17" i="7"/>
  <c r="HD18" i="7"/>
  <c r="HD16" i="7"/>
  <c r="HD22" i="7"/>
  <c r="HD21" i="7"/>
  <c r="HD23" i="7"/>
  <c r="HD19" i="7"/>
  <c r="HD25" i="7"/>
  <c r="HD20" i="7"/>
  <c r="HD24" i="7"/>
  <c r="HE9" i="7"/>
  <c r="HE10" i="7" s="1"/>
  <c r="HD1" i="7"/>
  <c r="HD8" i="7"/>
  <c r="HE206" i="7" l="1"/>
  <c r="HE202" i="7"/>
  <c r="HE34" i="7"/>
  <c r="HE37" i="7"/>
  <c r="HE31" i="7"/>
  <c r="HE28" i="7"/>
  <c r="HE41" i="7"/>
  <c r="HE13" i="7"/>
  <c r="HE153" i="7"/>
  <c r="HE155" i="7"/>
  <c r="HE154" i="7"/>
  <c r="HE156" i="7"/>
  <c r="HE158" i="7"/>
  <c r="HE160" i="7"/>
  <c r="HE162" i="7"/>
  <c r="HE163" i="7"/>
  <c r="HE159" i="7"/>
  <c r="HE161" i="7"/>
  <c r="HE167" i="7"/>
  <c r="HE164" i="7"/>
  <c r="HE168" i="7"/>
  <c r="HE165" i="7"/>
  <c r="HE172" i="7"/>
  <c r="HE169" i="7"/>
  <c r="HE173" i="7"/>
  <c r="HE177" i="7"/>
  <c r="HE174" i="7"/>
  <c r="HE170" i="7"/>
  <c r="HE176" i="7"/>
  <c r="HE179" i="7"/>
  <c r="HE183" i="7"/>
  <c r="HE180" i="7"/>
  <c r="HE184" i="7"/>
  <c r="HE185" i="7"/>
  <c r="HE182" i="7"/>
  <c r="HE187" i="7"/>
  <c r="HE116" i="7"/>
  <c r="HE117" i="7"/>
  <c r="HE150" i="7"/>
  <c r="HE121" i="7"/>
  <c r="HE118" i="7"/>
  <c r="HE122" i="7"/>
  <c r="HE119" i="7"/>
  <c r="HE123" i="7"/>
  <c r="HE126" i="7"/>
  <c r="HE125" i="7"/>
  <c r="HE127" i="7"/>
  <c r="HE124" i="7"/>
  <c r="HE132" i="7"/>
  <c r="HE128" i="7"/>
  <c r="HE135" i="7"/>
  <c r="HE131" i="7"/>
  <c r="HE130" i="7"/>
  <c r="HE133" i="7"/>
  <c r="HE136" i="7"/>
  <c r="HE137" i="7"/>
  <c r="HE140" i="7"/>
  <c r="HE139" i="7"/>
  <c r="HE142" i="7"/>
  <c r="HE146" i="7"/>
  <c r="HE145" i="7"/>
  <c r="HE147" i="7"/>
  <c r="HE148" i="7"/>
  <c r="HE143" i="7"/>
  <c r="HE225" i="7"/>
  <c r="HE219" i="7"/>
  <c r="HE223" i="7"/>
  <c r="HE210" i="7"/>
  <c r="HE204" i="7"/>
  <c r="HD208" i="7"/>
  <c r="HD212" i="7" s="1"/>
  <c r="HD189" i="7"/>
  <c r="HE113" i="7"/>
  <c r="HE200" i="7"/>
  <c r="HE16" i="7"/>
  <c r="HE19" i="7"/>
  <c r="HE20" i="7"/>
  <c r="HE17" i="7"/>
  <c r="HE22" i="7"/>
  <c r="HE21" i="7"/>
  <c r="HE18" i="7"/>
  <c r="HE23" i="7"/>
  <c r="HE25" i="7"/>
  <c r="HE24" i="7"/>
  <c r="HD15" i="7"/>
  <c r="EX8" i="6"/>
  <c r="EX1" i="6"/>
  <c r="HF9" i="7"/>
  <c r="HF10" i="7" s="1"/>
  <c r="HE8" i="7"/>
  <c r="HE1" i="7"/>
  <c r="HF206" i="7" l="1"/>
  <c r="HF202" i="7"/>
  <c r="HF37" i="7"/>
  <c r="HF34" i="7"/>
  <c r="HF31" i="7"/>
  <c r="HF28" i="7"/>
  <c r="HF41" i="7"/>
  <c r="HF13" i="7"/>
  <c r="HF153" i="7"/>
  <c r="HF155" i="7"/>
  <c r="HF154" i="7"/>
  <c r="HF156" i="7"/>
  <c r="HF158" i="7"/>
  <c r="HF160" i="7"/>
  <c r="HF159" i="7"/>
  <c r="HF161" i="7"/>
  <c r="HF162" i="7"/>
  <c r="HF163" i="7"/>
  <c r="HF167" i="7"/>
  <c r="HF164" i="7"/>
  <c r="HF168" i="7"/>
  <c r="HF165" i="7"/>
  <c r="HF172" i="7"/>
  <c r="HF169" i="7"/>
  <c r="HF173" i="7"/>
  <c r="HF174" i="7"/>
  <c r="HF182" i="7"/>
  <c r="HF179" i="7"/>
  <c r="HF177" i="7"/>
  <c r="HF176" i="7"/>
  <c r="HF170" i="7"/>
  <c r="HF180" i="7"/>
  <c r="HF184" i="7"/>
  <c r="HF183" i="7"/>
  <c r="HF185" i="7"/>
  <c r="HF187" i="7"/>
  <c r="HF116" i="7"/>
  <c r="HF150" i="7"/>
  <c r="HF117" i="7"/>
  <c r="HF118" i="7"/>
  <c r="HF121" i="7"/>
  <c r="HF119" i="7"/>
  <c r="HF122" i="7"/>
  <c r="HF126" i="7"/>
  <c r="HF124" i="7"/>
  <c r="HF125" i="7"/>
  <c r="HF128" i="7"/>
  <c r="HF123" i="7"/>
  <c r="HF127" i="7"/>
  <c r="HF130" i="7"/>
  <c r="HF132" i="7"/>
  <c r="HF135" i="7"/>
  <c r="HF139" i="7"/>
  <c r="HF133" i="7"/>
  <c r="HF131" i="7"/>
  <c r="HF136" i="7"/>
  <c r="HF142" i="7"/>
  <c r="HF137" i="7"/>
  <c r="HF146" i="7"/>
  <c r="HF143" i="7"/>
  <c r="HF140" i="7"/>
  <c r="HF147" i="7"/>
  <c r="HF145" i="7"/>
  <c r="HF148" i="7"/>
  <c r="HF225" i="7"/>
  <c r="HF219" i="7"/>
  <c r="HF223" i="7"/>
  <c r="HF210" i="7"/>
  <c r="HF204" i="7"/>
  <c r="HE208" i="7"/>
  <c r="HE212" i="7" s="1"/>
  <c r="HE189" i="7"/>
  <c r="HF113" i="7"/>
  <c r="HF200" i="7"/>
  <c r="HE15" i="7"/>
  <c r="HF16" i="7"/>
  <c r="HF17" i="7"/>
  <c r="HF18" i="7"/>
  <c r="HF20" i="7"/>
  <c r="HF22" i="7"/>
  <c r="HF21" i="7"/>
  <c r="HF19" i="7"/>
  <c r="HF23" i="7"/>
  <c r="HF24" i="7"/>
  <c r="HF25" i="7"/>
  <c r="HG9" i="7"/>
  <c r="HG10" i="7" s="1"/>
  <c r="HF8" i="7"/>
  <c r="HF1" i="7"/>
  <c r="HG206" i="7" l="1"/>
  <c r="HG202" i="7"/>
  <c r="HG34" i="7"/>
  <c r="HG37" i="7"/>
  <c r="HG31" i="7"/>
  <c r="HG28" i="7"/>
  <c r="HG41" i="7"/>
  <c r="HG13" i="7"/>
  <c r="HG153" i="7"/>
  <c r="HG154" i="7"/>
  <c r="HG155" i="7"/>
  <c r="HG158" i="7"/>
  <c r="HG156" i="7"/>
  <c r="HG159" i="7"/>
  <c r="HG161" i="7"/>
  <c r="HG160" i="7"/>
  <c r="HG162" i="7"/>
  <c r="HG163" i="7"/>
  <c r="HG165" i="7"/>
  <c r="HG167" i="7"/>
  <c r="HG164" i="7"/>
  <c r="HG168" i="7"/>
  <c r="HG170" i="7"/>
  <c r="HG172" i="7"/>
  <c r="HG169" i="7"/>
  <c r="HG176" i="7"/>
  <c r="HG173" i="7"/>
  <c r="HG177" i="7"/>
  <c r="HG174" i="7"/>
  <c r="HG179" i="7"/>
  <c r="HG180" i="7"/>
  <c r="HG187" i="7"/>
  <c r="HG184" i="7"/>
  <c r="HG183" i="7"/>
  <c r="HG182" i="7"/>
  <c r="HG185" i="7"/>
  <c r="HG116" i="7"/>
  <c r="HG150" i="7"/>
  <c r="HG117" i="7"/>
  <c r="HG118" i="7"/>
  <c r="HG121" i="7"/>
  <c r="HG119" i="7"/>
  <c r="HG122" i="7"/>
  <c r="HG123" i="7"/>
  <c r="HG125" i="7"/>
  <c r="HG124" i="7"/>
  <c r="HG127" i="7"/>
  <c r="HG131" i="7"/>
  <c r="HG126" i="7"/>
  <c r="HG128" i="7"/>
  <c r="HG132" i="7"/>
  <c r="HG135" i="7"/>
  <c r="HG137" i="7"/>
  <c r="HG130" i="7"/>
  <c r="HG136" i="7"/>
  <c r="HG139" i="7"/>
  <c r="HG140" i="7"/>
  <c r="HG145" i="7"/>
  <c r="HG133" i="7"/>
  <c r="HG142" i="7"/>
  <c r="HG143" i="7"/>
  <c r="HG148" i="7"/>
  <c r="HG146" i="7"/>
  <c r="HG147" i="7"/>
  <c r="HG225" i="7"/>
  <c r="HG219" i="7"/>
  <c r="HG223" i="7"/>
  <c r="HG210" i="7"/>
  <c r="HG204" i="7"/>
  <c r="HF208" i="7"/>
  <c r="HF212" i="7" s="1"/>
  <c r="HF189" i="7"/>
  <c r="HG113" i="7"/>
  <c r="HG200" i="7"/>
  <c r="HF15" i="7"/>
  <c r="HG16" i="7"/>
  <c r="HG17" i="7"/>
  <c r="HG19" i="7"/>
  <c r="HG21" i="7"/>
  <c r="HG20" i="7"/>
  <c r="HG22" i="7"/>
  <c r="HG18" i="7"/>
  <c r="HG23" i="7"/>
  <c r="HG24" i="7"/>
  <c r="HG25" i="7"/>
  <c r="EY8" i="6"/>
  <c r="EY1" i="6"/>
  <c r="HH9" i="7"/>
  <c r="HH10" i="7" s="1"/>
  <c r="HG8" i="7"/>
  <c r="HG1" i="7"/>
  <c r="HH202" i="7" l="1"/>
  <c r="HH206" i="7"/>
  <c r="HH34" i="7"/>
  <c r="HH37" i="7"/>
  <c r="HH31" i="7"/>
  <c r="HH28" i="7"/>
  <c r="HH41" i="7"/>
  <c r="HH13" i="7"/>
  <c r="HH153" i="7"/>
  <c r="HH154" i="7"/>
  <c r="HH155" i="7"/>
  <c r="HH158" i="7"/>
  <c r="HH156" i="7"/>
  <c r="HH159" i="7"/>
  <c r="HH160" i="7"/>
  <c r="HH162" i="7"/>
  <c r="HH163" i="7"/>
  <c r="HH165" i="7"/>
  <c r="HH167" i="7"/>
  <c r="HH161" i="7"/>
  <c r="HH164" i="7"/>
  <c r="HH170" i="7"/>
  <c r="HH172" i="7"/>
  <c r="HH176" i="7"/>
  <c r="HH173" i="7"/>
  <c r="HH168" i="7"/>
  <c r="HH169" i="7"/>
  <c r="HH177" i="7"/>
  <c r="HH174" i="7"/>
  <c r="HH182" i="7"/>
  <c r="HH179" i="7"/>
  <c r="HH187" i="7"/>
  <c r="HH180" i="7"/>
  <c r="HH184" i="7"/>
  <c r="HH183" i="7"/>
  <c r="HH185" i="7"/>
  <c r="HH150" i="7"/>
  <c r="HH116" i="7"/>
  <c r="HH117" i="7"/>
  <c r="HH118" i="7"/>
  <c r="HH119" i="7"/>
  <c r="HH121" i="7"/>
  <c r="HH123" i="7"/>
  <c r="HH126" i="7"/>
  <c r="HH124" i="7"/>
  <c r="HH127" i="7"/>
  <c r="HH122" i="7"/>
  <c r="HH125" i="7"/>
  <c r="HH131" i="7"/>
  <c r="HH132" i="7"/>
  <c r="HH133" i="7"/>
  <c r="HH128" i="7"/>
  <c r="HH135" i="7"/>
  <c r="HH136" i="7"/>
  <c r="HH137" i="7"/>
  <c r="HH130" i="7"/>
  <c r="HH145" i="7"/>
  <c r="HH140" i="7"/>
  <c r="HH143" i="7"/>
  <c r="HH139" i="7"/>
  <c r="HH148" i="7"/>
  <c r="HH142" i="7"/>
  <c r="HH146" i="7"/>
  <c r="HH147" i="7"/>
  <c r="HH225" i="7"/>
  <c r="HH219" i="7"/>
  <c r="HH223" i="7"/>
  <c r="HH210" i="7"/>
  <c r="HH204" i="7"/>
  <c r="HG208" i="7"/>
  <c r="HG212" i="7" s="1"/>
  <c r="HG189" i="7"/>
  <c r="HH113" i="7"/>
  <c r="HH200" i="7"/>
  <c r="HG15" i="7"/>
  <c r="HH16" i="7"/>
  <c r="HH17" i="7"/>
  <c r="HH18" i="7"/>
  <c r="HH20" i="7"/>
  <c r="HH21" i="7"/>
  <c r="HH22" i="7"/>
  <c r="HH19" i="7"/>
  <c r="HH23" i="7"/>
  <c r="HH24" i="7"/>
  <c r="HH25" i="7"/>
  <c r="HI9" i="7"/>
  <c r="HI10" i="7" s="1"/>
  <c r="HH8" i="7"/>
  <c r="HH1" i="7"/>
  <c r="HI206" i="7" l="1"/>
  <c r="HI202" i="7"/>
  <c r="HI34" i="7"/>
  <c r="HI37" i="7"/>
  <c r="HI31" i="7"/>
  <c r="HI28" i="7"/>
  <c r="HI41" i="7"/>
  <c r="HI13" i="7"/>
  <c r="HI154" i="7"/>
  <c r="HI153" i="7"/>
  <c r="HI155" i="7"/>
  <c r="HI156" i="7"/>
  <c r="HI158" i="7"/>
  <c r="HI159" i="7"/>
  <c r="HI160" i="7"/>
  <c r="HI161" i="7"/>
  <c r="HI163" i="7"/>
  <c r="HI162" i="7"/>
  <c r="HI165" i="7"/>
  <c r="HI167" i="7"/>
  <c r="HI170" i="7"/>
  <c r="HI164" i="7"/>
  <c r="HI172" i="7"/>
  <c r="HI176" i="7"/>
  <c r="HI173" i="7"/>
  <c r="HI168" i="7"/>
  <c r="HI169" i="7"/>
  <c r="HI177" i="7"/>
  <c r="HI180" i="7"/>
  <c r="HI179" i="7"/>
  <c r="HI183" i="7"/>
  <c r="HI174" i="7"/>
  <c r="HI187" i="7"/>
  <c r="HI184" i="7"/>
  <c r="HI185" i="7"/>
  <c r="HI182" i="7"/>
  <c r="HI150" i="7"/>
  <c r="HI116" i="7"/>
  <c r="HI117" i="7"/>
  <c r="HI119" i="7"/>
  <c r="HI118" i="7"/>
  <c r="HI121" i="7"/>
  <c r="HI122" i="7"/>
  <c r="HI125" i="7"/>
  <c r="HI123" i="7"/>
  <c r="HI124" i="7"/>
  <c r="HI127" i="7"/>
  <c r="HI128" i="7"/>
  <c r="HI126" i="7"/>
  <c r="HI131" i="7"/>
  <c r="HI130" i="7"/>
  <c r="HI133" i="7"/>
  <c r="HI132" i="7"/>
  <c r="HI137" i="7"/>
  <c r="HI139" i="7"/>
  <c r="HI136" i="7"/>
  <c r="HI135" i="7"/>
  <c r="HI145" i="7"/>
  <c r="HI142" i="7"/>
  <c r="HI148" i="7"/>
  <c r="HI140" i="7"/>
  <c r="HI146" i="7"/>
  <c r="HI147" i="7"/>
  <c r="HI143" i="7"/>
  <c r="HI225" i="7"/>
  <c r="HI219" i="7"/>
  <c r="HI223" i="7"/>
  <c r="HI210" i="7"/>
  <c r="HI204" i="7"/>
  <c r="HH208" i="7"/>
  <c r="HH212" i="7" s="1"/>
  <c r="HH189" i="7"/>
  <c r="HI113" i="7"/>
  <c r="HI200" i="7"/>
  <c r="HH15" i="7"/>
  <c r="HI16" i="7"/>
  <c r="HI18" i="7"/>
  <c r="HI20" i="7"/>
  <c r="HI17" i="7"/>
  <c r="HI21" i="7"/>
  <c r="HI22" i="7"/>
  <c r="HI19" i="7"/>
  <c r="HI24" i="7"/>
  <c r="HI23" i="7"/>
  <c r="HI25" i="7"/>
  <c r="EZ1" i="6"/>
  <c r="EZ8" i="6"/>
  <c r="HJ9" i="7"/>
  <c r="HJ10" i="7" s="1"/>
  <c r="HI8" i="7"/>
  <c r="HI1" i="7"/>
  <c r="HJ206" i="7" l="1"/>
  <c r="HJ202" i="7"/>
  <c r="HJ37" i="7"/>
  <c r="HJ34" i="7"/>
  <c r="HJ31" i="7"/>
  <c r="HJ28" i="7"/>
  <c r="HJ41" i="7"/>
  <c r="HJ13" i="7"/>
  <c r="HJ153" i="7"/>
  <c r="HJ154" i="7"/>
  <c r="HJ155" i="7"/>
  <c r="HJ156" i="7"/>
  <c r="HJ158" i="7"/>
  <c r="HJ159" i="7"/>
  <c r="HJ160" i="7"/>
  <c r="HJ161" i="7"/>
  <c r="HJ163" i="7"/>
  <c r="HJ162" i="7"/>
  <c r="HJ164" i="7"/>
  <c r="HJ168" i="7"/>
  <c r="HJ165" i="7"/>
  <c r="HJ167" i="7"/>
  <c r="HJ169" i="7"/>
  <c r="HJ170" i="7"/>
  <c r="HJ174" i="7"/>
  <c r="HJ172" i="7"/>
  <c r="HJ176" i="7"/>
  <c r="HJ173" i="7"/>
  <c r="HJ177" i="7"/>
  <c r="HJ180" i="7"/>
  <c r="HJ182" i="7"/>
  <c r="HJ179" i="7"/>
  <c r="HJ185" i="7"/>
  <c r="HJ187" i="7"/>
  <c r="HJ184" i="7"/>
  <c r="HJ183" i="7"/>
  <c r="HJ150" i="7"/>
  <c r="HJ118" i="7"/>
  <c r="HJ116" i="7"/>
  <c r="HJ119" i="7"/>
  <c r="HJ122" i="7"/>
  <c r="HJ117" i="7"/>
  <c r="HJ121" i="7"/>
  <c r="HJ124" i="7"/>
  <c r="HJ126" i="7"/>
  <c r="HJ128" i="7"/>
  <c r="HJ123" i="7"/>
  <c r="HJ130" i="7"/>
  <c r="HJ125" i="7"/>
  <c r="HJ127" i="7"/>
  <c r="HJ133" i="7"/>
  <c r="HJ132" i="7"/>
  <c r="HJ136" i="7"/>
  <c r="HJ135" i="7"/>
  <c r="HJ131" i="7"/>
  <c r="HJ139" i="7"/>
  <c r="HJ140" i="7"/>
  <c r="HJ137" i="7"/>
  <c r="HJ143" i="7"/>
  <c r="HJ142" i="7"/>
  <c r="HJ146" i="7"/>
  <c r="HJ147" i="7"/>
  <c r="HJ145" i="7"/>
  <c r="HJ148" i="7"/>
  <c r="HJ225" i="7"/>
  <c r="HJ219" i="7"/>
  <c r="HJ223" i="7"/>
  <c r="HJ210" i="7"/>
  <c r="HJ204" i="7"/>
  <c r="HI208" i="7"/>
  <c r="HI212" i="7" s="1"/>
  <c r="HI189" i="7"/>
  <c r="HJ113" i="7"/>
  <c r="HJ200" i="7"/>
  <c r="HJ16" i="7"/>
  <c r="HJ17" i="7"/>
  <c r="HJ19" i="7"/>
  <c r="HJ23" i="7"/>
  <c r="HJ20" i="7"/>
  <c r="HJ18" i="7"/>
  <c r="HJ21" i="7"/>
  <c r="HJ22" i="7"/>
  <c r="HJ25" i="7"/>
  <c r="HJ24" i="7"/>
  <c r="HI15" i="7"/>
  <c r="HK9" i="7"/>
  <c r="HK10" i="7" s="1"/>
  <c r="HJ1" i="7"/>
  <c r="HJ8" i="7"/>
  <c r="HK206" i="7" l="1"/>
  <c r="HK202" i="7"/>
  <c r="HK34" i="7"/>
  <c r="HK37" i="7"/>
  <c r="HK28" i="7"/>
  <c r="HK31" i="7"/>
  <c r="HK41" i="7"/>
  <c r="HK13" i="7"/>
  <c r="HK153" i="7"/>
  <c r="HK154" i="7"/>
  <c r="HK155" i="7"/>
  <c r="HK156" i="7"/>
  <c r="HK158" i="7"/>
  <c r="HK159" i="7"/>
  <c r="HK160" i="7"/>
  <c r="HK161" i="7"/>
  <c r="HK163" i="7"/>
  <c r="HK164" i="7"/>
  <c r="HK162" i="7"/>
  <c r="HK165" i="7"/>
  <c r="HK168" i="7"/>
  <c r="HK169" i="7"/>
  <c r="HK170" i="7"/>
  <c r="HK174" i="7"/>
  <c r="HK167" i="7"/>
  <c r="HK172" i="7"/>
  <c r="HK176" i="7"/>
  <c r="HK173" i="7"/>
  <c r="HK180" i="7"/>
  <c r="HK177" i="7"/>
  <c r="HK182" i="7"/>
  <c r="HK185" i="7"/>
  <c r="HK187" i="7"/>
  <c r="HK179" i="7"/>
  <c r="HK183" i="7"/>
  <c r="HK184" i="7"/>
  <c r="HK150" i="7"/>
  <c r="HK118" i="7"/>
  <c r="HK116" i="7"/>
  <c r="HK119" i="7"/>
  <c r="HK122" i="7"/>
  <c r="HK121" i="7"/>
  <c r="HK125" i="7"/>
  <c r="HK126" i="7"/>
  <c r="HK117" i="7"/>
  <c r="HK124" i="7"/>
  <c r="HK123" i="7"/>
  <c r="HK130" i="7"/>
  <c r="HK127" i="7"/>
  <c r="HK131" i="7"/>
  <c r="HK133" i="7"/>
  <c r="HK128" i="7"/>
  <c r="HK135" i="7"/>
  <c r="HK132" i="7"/>
  <c r="HK137" i="7"/>
  <c r="HK136" i="7"/>
  <c r="HK139" i="7"/>
  <c r="HK140" i="7"/>
  <c r="HK143" i="7"/>
  <c r="HK145" i="7"/>
  <c r="HK142" i="7"/>
  <c r="HK148" i="7"/>
  <c r="HK146" i="7"/>
  <c r="HK147" i="7"/>
  <c r="HK225" i="7"/>
  <c r="HK219" i="7"/>
  <c r="HK223" i="7"/>
  <c r="HK210" i="7"/>
  <c r="HK204" i="7"/>
  <c r="HJ208" i="7"/>
  <c r="HJ212" i="7" s="1"/>
  <c r="HJ189" i="7"/>
  <c r="HK113" i="7"/>
  <c r="HK200" i="7"/>
  <c r="HJ15" i="7"/>
  <c r="HK16" i="7"/>
  <c r="HK17" i="7"/>
  <c r="HK21" i="7"/>
  <c r="HK19" i="7"/>
  <c r="HK23" i="7"/>
  <c r="HK20" i="7"/>
  <c r="HK18" i="7"/>
  <c r="HK22" i="7"/>
  <c r="HK24" i="7"/>
  <c r="HK25" i="7"/>
  <c r="FA1" i="6"/>
  <c r="FA8" i="6"/>
  <c r="HL9" i="7"/>
  <c r="HL10" i="7" s="1"/>
  <c r="HK8" i="7"/>
  <c r="HK1" i="7"/>
  <c r="HL206" i="7" l="1"/>
  <c r="HL202" i="7"/>
  <c r="HL37" i="7"/>
  <c r="HL34" i="7"/>
  <c r="HL31" i="7"/>
  <c r="HL28" i="7"/>
  <c r="HL41" i="7"/>
  <c r="HL13" i="7"/>
  <c r="HL153" i="7"/>
  <c r="HL155" i="7"/>
  <c r="HL154" i="7"/>
  <c r="HL156" i="7"/>
  <c r="HL158" i="7"/>
  <c r="HL159" i="7"/>
  <c r="HL162" i="7"/>
  <c r="HL161" i="7"/>
  <c r="HL163" i="7"/>
  <c r="HL160" i="7"/>
  <c r="HL167" i="7"/>
  <c r="HL164" i="7"/>
  <c r="HL165" i="7"/>
  <c r="HL172" i="7"/>
  <c r="HL168" i="7"/>
  <c r="HL169" i="7"/>
  <c r="HL170" i="7"/>
  <c r="HL177" i="7"/>
  <c r="HL174" i="7"/>
  <c r="HL176" i="7"/>
  <c r="HL173" i="7"/>
  <c r="HL179" i="7"/>
  <c r="HL180" i="7"/>
  <c r="HL182" i="7"/>
  <c r="HL183" i="7"/>
  <c r="HL185" i="7"/>
  <c r="HL187" i="7"/>
  <c r="HL184" i="7"/>
  <c r="HL116" i="7"/>
  <c r="HL150" i="7"/>
  <c r="HL118" i="7"/>
  <c r="HL117" i="7"/>
  <c r="HL121" i="7"/>
  <c r="HL119" i="7"/>
  <c r="HL124" i="7"/>
  <c r="HL123" i="7"/>
  <c r="HL126" i="7"/>
  <c r="HL125" i="7"/>
  <c r="HL128" i="7"/>
  <c r="HL127" i="7"/>
  <c r="HL130" i="7"/>
  <c r="HL139" i="7"/>
  <c r="HL136" i="7"/>
  <c r="HL122" i="7"/>
  <c r="HL133" i="7"/>
  <c r="HL137" i="7"/>
  <c r="HL132" i="7"/>
  <c r="HL135" i="7"/>
  <c r="HL140" i="7"/>
  <c r="HL146" i="7"/>
  <c r="HL143" i="7"/>
  <c r="HL131" i="7"/>
  <c r="HL145" i="7"/>
  <c r="HL147" i="7"/>
  <c r="HL148" i="7"/>
  <c r="HL142" i="7"/>
  <c r="HL225" i="7"/>
  <c r="HL219" i="7"/>
  <c r="HL223" i="7"/>
  <c r="HL210" i="7"/>
  <c r="HL204" i="7"/>
  <c r="HK208" i="7"/>
  <c r="HK212" i="7" s="1"/>
  <c r="HK189" i="7"/>
  <c r="HL113" i="7"/>
  <c r="HL200" i="7"/>
  <c r="HK15" i="7"/>
  <c r="HL17" i="7"/>
  <c r="HL18" i="7"/>
  <c r="HL22" i="7"/>
  <c r="HL23" i="7"/>
  <c r="HL20" i="7"/>
  <c r="HL16" i="7"/>
  <c r="HL21" i="7"/>
  <c r="HL25" i="7"/>
  <c r="HL19" i="7"/>
  <c r="HL24" i="7"/>
  <c r="HM9" i="7"/>
  <c r="HM10" i="7" s="1"/>
  <c r="HL8" i="7"/>
  <c r="HL1" i="7"/>
  <c r="HM206" i="7" l="1"/>
  <c r="HM202" i="7"/>
  <c r="HM34" i="7"/>
  <c r="HM37" i="7"/>
  <c r="HM31" i="7"/>
  <c r="HM28" i="7"/>
  <c r="HM41" i="7"/>
  <c r="HM13" i="7"/>
  <c r="HM153" i="7"/>
  <c r="HM155" i="7"/>
  <c r="HM154" i="7"/>
  <c r="HM156" i="7"/>
  <c r="HM158" i="7"/>
  <c r="HM159" i="7"/>
  <c r="HM162" i="7"/>
  <c r="HM161" i="7"/>
  <c r="HM163" i="7"/>
  <c r="HM160" i="7"/>
  <c r="HM167" i="7"/>
  <c r="HM164" i="7"/>
  <c r="HM168" i="7"/>
  <c r="HM165" i="7"/>
  <c r="HM172" i="7"/>
  <c r="HM169" i="7"/>
  <c r="HM173" i="7"/>
  <c r="HM170" i="7"/>
  <c r="HM177" i="7"/>
  <c r="HM174" i="7"/>
  <c r="HM176" i="7"/>
  <c r="HM179" i="7"/>
  <c r="HM183" i="7"/>
  <c r="HM180" i="7"/>
  <c r="HM184" i="7"/>
  <c r="HM185" i="7"/>
  <c r="HM187" i="7"/>
  <c r="HM182" i="7"/>
  <c r="HM116" i="7"/>
  <c r="HM117" i="7"/>
  <c r="HM150" i="7"/>
  <c r="HM121" i="7"/>
  <c r="HM118" i="7"/>
  <c r="HM119" i="7"/>
  <c r="HM122" i="7"/>
  <c r="HM123" i="7"/>
  <c r="HM125" i="7"/>
  <c r="HM126" i="7"/>
  <c r="HM127" i="7"/>
  <c r="HM128" i="7"/>
  <c r="HM132" i="7"/>
  <c r="HM124" i="7"/>
  <c r="HM135" i="7"/>
  <c r="HM130" i="7"/>
  <c r="HM131" i="7"/>
  <c r="HM136" i="7"/>
  <c r="HM133" i="7"/>
  <c r="HM137" i="7"/>
  <c r="HM139" i="7"/>
  <c r="HM140" i="7"/>
  <c r="HM142" i="7"/>
  <c r="HM146" i="7"/>
  <c r="HM145" i="7"/>
  <c r="HM143" i="7"/>
  <c r="HM148" i="7"/>
  <c r="HM147" i="7"/>
  <c r="HM225" i="7"/>
  <c r="HM219" i="7"/>
  <c r="HM223" i="7"/>
  <c r="HM210" i="7"/>
  <c r="HM204" i="7"/>
  <c r="HL208" i="7"/>
  <c r="HL212" i="7" s="1"/>
  <c r="HL189" i="7"/>
  <c r="HM113" i="7"/>
  <c r="HM200" i="7"/>
  <c r="HM16" i="7"/>
  <c r="HM19" i="7"/>
  <c r="HM17" i="7"/>
  <c r="HM20" i="7"/>
  <c r="HM18" i="7"/>
  <c r="HM21" i="7"/>
  <c r="HM22" i="7"/>
  <c r="HM23" i="7"/>
  <c r="HM25" i="7"/>
  <c r="HM24" i="7"/>
  <c r="HL15" i="7"/>
  <c r="FB1" i="6"/>
  <c r="FB8" i="6"/>
  <c r="HM8" i="7"/>
  <c r="HN9" i="7"/>
  <c r="HN10" i="7" s="1"/>
  <c r="HM1" i="7"/>
  <c r="HN202" i="7" l="1"/>
  <c r="HN206" i="7"/>
  <c r="HN37" i="7"/>
  <c r="HN34" i="7"/>
  <c r="HN31" i="7"/>
  <c r="HN28" i="7"/>
  <c r="HN41" i="7"/>
  <c r="HN13" i="7"/>
  <c r="HN153" i="7"/>
  <c r="HN155" i="7"/>
  <c r="HN154" i="7"/>
  <c r="HN156" i="7"/>
  <c r="HN160" i="7"/>
  <c r="HN158" i="7"/>
  <c r="HN161" i="7"/>
  <c r="HN159" i="7"/>
  <c r="HN162" i="7"/>
  <c r="HN163" i="7"/>
  <c r="HN167" i="7"/>
  <c r="HN164" i="7"/>
  <c r="HN168" i="7"/>
  <c r="HN165" i="7"/>
  <c r="HN172" i="7"/>
  <c r="HN169" i="7"/>
  <c r="HN173" i="7"/>
  <c r="HN170" i="7"/>
  <c r="HN174" i="7"/>
  <c r="HN182" i="7"/>
  <c r="HN179" i="7"/>
  <c r="HN176" i="7"/>
  <c r="HN177" i="7"/>
  <c r="HN180" i="7"/>
  <c r="HN183" i="7"/>
  <c r="HN184" i="7"/>
  <c r="HN185" i="7"/>
  <c r="HN187" i="7"/>
  <c r="HN116" i="7"/>
  <c r="HN150" i="7"/>
  <c r="HN117" i="7"/>
  <c r="HN121" i="7"/>
  <c r="HN118" i="7"/>
  <c r="HN119" i="7"/>
  <c r="HN122" i="7"/>
  <c r="HN124" i="7"/>
  <c r="HN125" i="7"/>
  <c r="HN128" i="7"/>
  <c r="HN123" i="7"/>
  <c r="HN126" i="7"/>
  <c r="HN127" i="7"/>
  <c r="HN130" i="7"/>
  <c r="HN131" i="7"/>
  <c r="HN135" i="7"/>
  <c r="HN139" i="7"/>
  <c r="HN133" i="7"/>
  <c r="HN137" i="7"/>
  <c r="HN136" i="7"/>
  <c r="HN132" i="7"/>
  <c r="HN140" i="7"/>
  <c r="HN142" i="7"/>
  <c r="HN146" i="7"/>
  <c r="HN143" i="7"/>
  <c r="HN145" i="7"/>
  <c r="HN147" i="7"/>
  <c r="HN148" i="7"/>
  <c r="HN225" i="7"/>
  <c r="HN219" i="7"/>
  <c r="HN223" i="7"/>
  <c r="HN210" i="7"/>
  <c r="HN204" i="7"/>
  <c r="HM208" i="7"/>
  <c r="HM212" i="7" s="1"/>
  <c r="HM189" i="7"/>
  <c r="HN113" i="7"/>
  <c r="HN200" i="7"/>
  <c r="HM15" i="7"/>
  <c r="HN16" i="7"/>
  <c r="HN17" i="7"/>
  <c r="HN19" i="7"/>
  <c r="HN21" i="7"/>
  <c r="HN22" i="7"/>
  <c r="HN23" i="7"/>
  <c r="HN20" i="7"/>
  <c r="HN18" i="7"/>
  <c r="HN24" i="7"/>
  <c r="HN25" i="7"/>
  <c r="HO9" i="7"/>
  <c r="HO10" i="7" s="1"/>
  <c r="HN1" i="7"/>
  <c r="HN8" i="7"/>
  <c r="HO206" i="7" l="1"/>
  <c r="HO202" i="7"/>
  <c r="HO37" i="7"/>
  <c r="HO34" i="7"/>
  <c r="HO31" i="7"/>
  <c r="HO28" i="7"/>
  <c r="HO41" i="7"/>
  <c r="HO13" i="7"/>
  <c r="HO153" i="7"/>
  <c r="HO154" i="7"/>
  <c r="HO155" i="7"/>
  <c r="HO158" i="7"/>
  <c r="HO156" i="7"/>
  <c r="HO159" i="7"/>
  <c r="HO160" i="7"/>
  <c r="HO161" i="7"/>
  <c r="HO162" i="7"/>
  <c r="HO163" i="7"/>
  <c r="HO165" i="7"/>
  <c r="HO167" i="7"/>
  <c r="HO164" i="7"/>
  <c r="HO168" i="7"/>
  <c r="HO170" i="7"/>
  <c r="HO172" i="7"/>
  <c r="HO169" i="7"/>
  <c r="HO176" i="7"/>
  <c r="HO177" i="7"/>
  <c r="HO174" i="7"/>
  <c r="HO179" i="7"/>
  <c r="HO173" i="7"/>
  <c r="HO180" i="7"/>
  <c r="HO182" i="7"/>
  <c r="HO187" i="7"/>
  <c r="HO183" i="7"/>
  <c r="HO184" i="7"/>
  <c r="HO185" i="7"/>
  <c r="HO116" i="7"/>
  <c r="HO150" i="7"/>
  <c r="HO117" i="7"/>
  <c r="HO121" i="7"/>
  <c r="HO122" i="7"/>
  <c r="HO123" i="7"/>
  <c r="HO118" i="7"/>
  <c r="HO119" i="7"/>
  <c r="HO125" i="7"/>
  <c r="HO126" i="7"/>
  <c r="HO127" i="7"/>
  <c r="HO128" i="7"/>
  <c r="HO131" i="7"/>
  <c r="HO124" i="7"/>
  <c r="HO130" i="7"/>
  <c r="HO135" i="7"/>
  <c r="HO132" i="7"/>
  <c r="HO133" i="7"/>
  <c r="HO137" i="7"/>
  <c r="HO136" i="7"/>
  <c r="HO139" i="7"/>
  <c r="HO140" i="7"/>
  <c r="HO145" i="7"/>
  <c r="HO142" i="7"/>
  <c r="HO143" i="7"/>
  <c r="HO147" i="7"/>
  <c r="HO148" i="7"/>
  <c r="HO146" i="7"/>
  <c r="HO225" i="7"/>
  <c r="HO219" i="7"/>
  <c r="HO223" i="7"/>
  <c r="HO210" i="7"/>
  <c r="HO204" i="7"/>
  <c r="HN208" i="7"/>
  <c r="HN212" i="7" s="1"/>
  <c r="HN189" i="7"/>
  <c r="HO113" i="7"/>
  <c r="HO200" i="7"/>
  <c r="HO16" i="7"/>
  <c r="HO17" i="7"/>
  <c r="HO18" i="7"/>
  <c r="HO19" i="7"/>
  <c r="HO21" i="7"/>
  <c r="HO22" i="7"/>
  <c r="HO23" i="7"/>
  <c r="HO20" i="7"/>
  <c r="HO24" i="7"/>
  <c r="HO25" i="7"/>
  <c r="HN15" i="7"/>
  <c r="FC1" i="6"/>
  <c r="FC8" i="6"/>
  <c r="HP9" i="7"/>
  <c r="HP10" i="7" s="1"/>
  <c r="HO1" i="7"/>
  <c r="HO8" i="7"/>
  <c r="HP206" i="7" l="1"/>
  <c r="HP202" i="7"/>
  <c r="HP37" i="7"/>
  <c r="HP34" i="7"/>
  <c r="HP31" i="7"/>
  <c r="HP28" i="7"/>
  <c r="HP41" i="7"/>
  <c r="HP13" i="7"/>
  <c r="HP153" i="7"/>
  <c r="HP154" i="7"/>
  <c r="HP155" i="7"/>
  <c r="HP158" i="7"/>
  <c r="HP156" i="7"/>
  <c r="HP159" i="7"/>
  <c r="HP160" i="7"/>
  <c r="HP161" i="7"/>
  <c r="HP162" i="7"/>
  <c r="HP163" i="7"/>
  <c r="HP165" i="7"/>
  <c r="HP167" i="7"/>
  <c r="HP164" i="7"/>
  <c r="HP170" i="7"/>
  <c r="HP168" i="7"/>
  <c r="HP172" i="7"/>
  <c r="HP173" i="7"/>
  <c r="HP176" i="7"/>
  <c r="HP177" i="7"/>
  <c r="HP169" i="7"/>
  <c r="HP174" i="7"/>
  <c r="HP182" i="7"/>
  <c r="HP179" i="7"/>
  <c r="HP187" i="7"/>
  <c r="HP183" i="7"/>
  <c r="HP184" i="7"/>
  <c r="HP180" i="7"/>
  <c r="HP185" i="7"/>
  <c r="HP150" i="7"/>
  <c r="HP116" i="7"/>
  <c r="HP117" i="7"/>
  <c r="HP118" i="7"/>
  <c r="HP121" i="7"/>
  <c r="HP123" i="7"/>
  <c r="HP126" i="7"/>
  <c r="HP122" i="7"/>
  <c r="HP127" i="7"/>
  <c r="HP125" i="7"/>
  <c r="HP124" i="7"/>
  <c r="HP119" i="7"/>
  <c r="HP128" i="7"/>
  <c r="HP131" i="7"/>
  <c r="HP132" i="7"/>
  <c r="HP133" i="7"/>
  <c r="HP130" i="7"/>
  <c r="HP135" i="7"/>
  <c r="HP136" i="7"/>
  <c r="HP139" i="7"/>
  <c r="HP137" i="7"/>
  <c r="HP145" i="7"/>
  <c r="HP140" i="7"/>
  <c r="HP143" i="7"/>
  <c r="HP146" i="7"/>
  <c r="HP148" i="7"/>
  <c r="HP147" i="7"/>
  <c r="HP142" i="7"/>
  <c r="HP225" i="7"/>
  <c r="HP219" i="7"/>
  <c r="HP223" i="7"/>
  <c r="HP210" i="7"/>
  <c r="HP204" i="7"/>
  <c r="HO208" i="7"/>
  <c r="HO212" i="7" s="1"/>
  <c r="HO189" i="7"/>
  <c r="HP113" i="7"/>
  <c r="HP200" i="7"/>
  <c r="HO15" i="7"/>
  <c r="HP16" i="7"/>
  <c r="HP17" i="7"/>
  <c r="HP20" i="7"/>
  <c r="HP18" i="7"/>
  <c r="HP19" i="7"/>
  <c r="HP21" i="7"/>
  <c r="HP22" i="7"/>
  <c r="HP23" i="7"/>
  <c r="HP24" i="7"/>
  <c r="HP25" i="7"/>
  <c r="HP1" i="7"/>
  <c r="HP8" i="7"/>
  <c r="HQ9" i="7"/>
  <c r="HQ10" i="7" s="1"/>
  <c r="HQ206" i="7" l="1"/>
  <c r="HQ202" i="7"/>
  <c r="HQ34" i="7"/>
  <c r="HQ37" i="7"/>
  <c r="HQ28" i="7"/>
  <c r="HQ31" i="7"/>
  <c r="HQ41" i="7"/>
  <c r="HQ13" i="7"/>
  <c r="HQ154" i="7"/>
  <c r="HQ155" i="7"/>
  <c r="HQ153" i="7"/>
  <c r="HQ156" i="7"/>
  <c r="HQ158" i="7"/>
  <c r="HQ159" i="7"/>
  <c r="HQ160" i="7"/>
  <c r="HQ161" i="7"/>
  <c r="HQ163" i="7"/>
  <c r="HQ162" i="7"/>
  <c r="HQ165" i="7"/>
  <c r="HQ167" i="7"/>
  <c r="HQ170" i="7"/>
  <c r="HQ168" i="7"/>
  <c r="HQ164" i="7"/>
  <c r="HQ172" i="7"/>
  <c r="HQ173" i="7"/>
  <c r="HQ176" i="7"/>
  <c r="HQ177" i="7"/>
  <c r="HQ174" i="7"/>
  <c r="HQ180" i="7"/>
  <c r="HQ169" i="7"/>
  <c r="HQ179" i="7"/>
  <c r="HQ183" i="7"/>
  <c r="HQ182" i="7"/>
  <c r="HQ187" i="7"/>
  <c r="HQ184" i="7"/>
  <c r="HQ185" i="7"/>
  <c r="HQ150" i="7"/>
  <c r="HQ117" i="7"/>
  <c r="HQ118" i="7"/>
  <c r="HQ119" i="7"/>
  <c r="HQ121" i="7"/>
  <c r="HQ122" i="7"/>
  <c r="HQ116" i="7"/>
  <c r="HQ125" i="7"/>
  <c r="HQ123" i="7"/>
  <c r="HQ124" i="7"/>
  <c r="HQ126" i="7"/>
  <c r="HQ127" i="7"/>
  <c r="HQ128" i="7"/>
  <c r="HQ131" i="7"/>
  <c r="HQ132" i="7"/>
  <c r="HQ133" i="7"/>
  <c r="HQ137" i="7"/>
  <c r="HQ130" i="7"/>
  <c r="HQ135" i="7"/>
  <c r="HQ139" i="7"/>
  <c r="HQ136" i="7"/>
  <c r="HQ145" i="7"/>
  <c r="HQ142" i="7"/>
  <c r="HQ148" i="7"/>
  <c r="HQ146" i="7"/>
  <c r="HQ143" i="7"/>
  <c r="HQ140" i="7"/>
  <c r="HQ147" i="7"/>
  <c r="HQ225" i="7"/>
  <c r="HQ219" i="7"/>
  <c r="HQ223" i="7"/>
  <c r="HQ210" i="7"/>
  <c r="HQ204" i="7"/>
  <c r="HP208" i="7"/>
  <c r="HP212" i="7" s="1"/>
  <c r="HP189" i="7"/>
  <c r="HQ113" i="7"/>
  <c r="HQ200" i="7"/>
  <c r="HQ16" i="7"/>
  <c r="HQ17" i="7"/>
  <c r="HQ18" i="7"/>
  <c r="HQ20" i="7"/>
  <c r="HQ19" i="7"/>
  <c r="HQ21" i="7"/>
  <c r="HQ22" i="7"/>
  <c r="HQ24" i="7"/>
  <c r="HQ23" i="7"/>
  <c r="HQ25" i="7"/>
  <c r="HP15" i="7"/>
  <c r="FD1" i="6"/>
  <c r="FD8" i="6"/>
  <c r="HQ1" i="7"/>
  <c r="HQ8" i="7"/>
  <c r="HR9" i="7"/>
  <c r="HR10" i="7" s="1"/>
  <c r="HR206" i="7" l="1"/>
  <c r="HR202" i="7"/>
  <c r="HR37" i="7"/>
  <c r="HR34" i="7"/>
  <c r="HR31" i="7"/>
  <c r="HR28" i="7"/>
  <c r="HR41" i="7"/>
  <c r="HR13" i="7"/>
  <c r="HR153" i="7"/>
  <c r="HR154" i="7"/>
  <c r="HR155" i="7"/>
  <c r="HR156" i="7"/>
  <c r="HR158" i="7"/>
  <c r="HR160" i="7"/>
  <c r="HR159" i="7"/>
  <c r="HR161" i="7"/>
  <c r="HR163" i="7"/>
  <c r="HR162" i="7"/>
  <c r="HR164" i="7"/>
  <c r="HR168" i="7"/>
  <c r="HR165" i="7"/>
  <c r="HR167" i="7"/>
  <c r="HR169" i="7"/>
  <c r="HR170" i="7"/>
  <c r="HR174" i="7"/>
  <c r="HR173" i="7"/>
  <c r="HR176" i="7"/>
  <c r="HR172" i="7"/>
  <c r="HR177" i="7"/>
  <c r="HR180" i="7"/>
  <c r="HR182" i="7"/>
  <c r="HR179" i="7"/>
  <c r="HR185" i="7"/>
  <c r="HR183" i="7"/>
  <c r="HR187" i="7"/>
  <c r="HR184" i="7"/>
  <c r="HR150" i="7"/>
  <c r="HR118" i="7"/>
  <c r="HR117" i="7"/>
  <c r="HR119" i="7"/>
  <c r="HR116" i="7"/>
  <c r="HR122" i="7"/>
  <c r="HR121" i="7"/>
  <c r="HR124" i="7"/>
  <c r="HR126" i="7"/>
  <c r="HR128" i="7"/>
  <c r="HR130" i="7"/>
  <c r="HR123" i="7"/>
  <c r="HR125" i="7"/>
  <c r="HR131" i="7"/>
  <c r="HR132" i="7"/>
  <c r="HR133" i="7"/>
  <c r="HR127" i="7"/>
  <c r="HR136" i="7"/>
  <c r="HR135" i="7"/>
  <c r="HR139" i="7"/>
  <c r="HR140" i="7"/>
  <c r="HR137" i="7"/>
  <c r="HR143" i="7"/>
  <c r="HR142" i="7"/>
  <c r="HR146" i="7"/>
  <c r="HR145" i="7"/>
  <c r="HR147" i="7"/>
  <c r="HR148" i="7"/>
  <c r="HR225" i="7"/>
  <c r="HR219" i="7"/>
  <c r="HR223" i="7"/>
  <c r="HR210" i="7"/>
  <c r="HR204" i="7"/>
  <c r="HQ208" i="7"/>
  <c r="HQ212" i="7" s="1"/>
  <c r="HQ189" i="7"/>
  <c r="HR113" i="7"/>
  <c r="HR200" i="7"/>
  <c r="HQ15" i="7"/>
  <c r="HR16" i="7"/>
  <c r="HR17" i="7"/>
  <c r="HR19" i="7"/>
  <c r="HR23" i="7"/>
  <c r="HR18" i="7"/>
  <c r="HR21" i="7"/>
  <c r="HR22" i="7"/>
  <c r="HR25" i="7"/>
  <c r="HR24" i="7"/>
  <c r="HR20" i="7"/>
  <c r="HR8" i="7"/>
  <c r="HS9" i="7"/>
  <c r="HS10" i="7" s="1"/>
  <c r="HR1" i="7"/>
  <c r="HS206" i="7" l="1"/>
  <c r="HS202" i="7"/>
  <c r="HS34" i="7"/>
  <c r="HS37" i="7"/>
  <c r="HS28" i="7"/>
  <c r="HS31" i="7"/>
  <c r="HS41" i="7"/>
  <c r="HS13" i="7"/>
  <c r="HS153" i="7"/>
  <c r="HS154" i="7"/>
  <c r="HS156" i="7"/>
  <c r="HS155" i="7"/>
  <c r="HS158" i="7"/>
  <c r="HS159" i="7"/>
  <c r="HS160" i="7"/>
  <c r="HS163" i="7"/>
  <c r="HS161" i="7"/>
  <c r="HS164" i="7"/>
  <c r="HS162" i="7"/>
  <c r="HS165" i="7"/>
  <c r="HS167" i="7"/>
  <c r="HS169" i="7"/>
  <c r="HS168" i="7"/>
  <c r="HS170" i="7"/>
  <c r="HS174" i="7"/>
  <c r="HS173" i="7"/>
  <c r="HS176" i="7"/>
  <c r="HS172" i="7"/>
  <c r="HS180" i="7"/>
  <c r="HS177" i="7"/>
  <c r="HS185" i="7"/>
  <c r="HS182" i="7"/>
  <c r="HS183" i="7"/>
  <c r="HS187" i="7"/>
  <c r="HS179" i="7"/>
  <c r="HS184" i="7"/>
  <c r="HS150" i="7"/>
  <c r="HS116" i="7"/>
  <c r="HS117" i="7"/>
  <c r="HS119" i="7"/>
  <c r="HS118" i="7"/>
  <c r="HS122" i="7"/>
  <c r="HS121" i="7"/>
  <c r="HS125" i="7"/>
  <c r="HS126" i="7"/>
  <c r="HS123" i="7"/>
  <c r="HS124" i="7"/>
  <c r="HS130" i="7"/>
  <c r="HS128" i="7"/>
  <c r="HS131" i="7"/>
  <c r="HS127" i="7"/>
  <c r="HS132" i="7"/>
  <c r="HS133" i="7"/>
  <c r="HS135" i="7"/>
  <c r="HS139" i="7"/>
  <c r="HS143" i="7"/>
  <c r="HS137" i="7"/>
  <c r="HS140" i="7"/>
  <c r="HS145" i="7"/>
  <c r="HS142" i="7"/>
  <c r="HS136" i="7"/>
  <c r="HS146" i="7"/>
  <c r="HS148" i="7"/>
  <c r="HS147" i="7"/>
  <c r="HS225" i="7"/>
  <c r="HS219" i="7"/>
  <c r="HS223" i="7"/>
  <c r="HS210" i="7"/>
  <c r="HS204" i="7"/>
  <c r="HR208" i="7"/>
  <c r="HR212" i="7" s="1"/>
  <c r="HR189" i="7"/>
  <c r="HS113" i="7"/>
  <c r="HS200" i="7"/>
  <c r="HS16" i="7"/>
  <c r="HS17" i="7"/>
  <c r="HS21" i="7"/>
  <c r="HS19" i="7"/>
  <c r="HS20" i="7"/>
  <c r="HS23" i="7"/>
  <c r="HS18" i="7"/>
  <c r="HS22" i="7"/>
  <c r="HS24" i="7"/>
  <c r="HS25" i="7"/>
  <c r="HR15" i="7"/>
  <c r="FE1" i="6"/>
  <c r="FE8" i="6"/>
  <c r="HS8" i="7"/>
  <c r="HT9" i="7"/>
  <c r="HT10" i="7" s="1"/>
  <c r="HS1" i="7"/>
  <c r="HT206" i="7" l="1"/>
  <c r="HT202" i="7"/>
  <c r="HT37" i="7"/>
  <c r="HT34" i="7"/>
  <c r="HT31" i="7"/>
  <c r="HT28" i="7"/>
  <c r="HT41" i="7"/>
  <c r="HT13" i="7"/>
  <c r="HT153" i="7"/>
  <c r="HT155" i="7"/>
  <c r="HT154" i="7"/>
  <c r="HT156" i="7"/>
  <c r="HT158" i="7"/>
  <c r="HT159" i="7"/>
  <c r="HT160" i="7"/>
  <c r="HT162" i="7"/>
  <c r="HT163" i="7"/>
  <c r="HT161" i="7"/>
  <c r="HT167" i="7"/>
  <c r="HT164" i="7"/>
  <c r="HT165" i="7"/>
  <c r="HT172" i="7"/>
  <c r="HT169" i="7"/>
  <c r="HT168" i="7"/>
  <c r="HT170" i="7"/>
  <c r="HT177" i="7"/>
  <c r="HT174" i="7"/>
  <c r="HT173" i="7"/>
  <c r="HT176" i="7"/>
  <c r="HT179" i="7"/>
  <c r="HT180" i="7"/>
  <c r="HT182" i="7"/>
  <c r="HT185" i="7"/>
  <c r="HT184" i="7"/>
  <c r="HT187" i="7"/>
  <c r="HT183" i="7"/>
  <c r="HT116" i="7"/>
  <c r="HT118" i="7"/>
  <c r="HT117" i="7"/>
  <c r="HT150" i="7"/>
  <c r="HT121" i="7"/>
  <c r="HT119" i="7"/>
  <c r="HT124" i="7"/>
  <c r="HT123" i="7"/>
  <c r="HT126" i="7"/>
  <c r="HT122" i="7"/>
  <c r="HT128" i="7"/>
  <c r="HT127" i="7"/>
  <c r="HT130" i="7"/>
  <c r="HT125" i="7"/>
  <c r="HT131" i="7"/>
  <c r="HT132" i="7"/>
  <c r="HT135" i="7"/>
  <c r="HT139" i="7"/>
  <c r="HT136" i="7"/>
  <c r="HT137" i="7"/>
  <c r="HT133" i="7"/>
  <c r="HT146" i="7"/>
  <c r="HT143" i="7"/>
  <c r="HT140" i="7"/>
  <c r="HT147" i="7"/>
  <c r="HT145" i="7"/>
  <c r="HT148" i="7"/>
  <c r="HT142" i="7"/>
  <c r="HT225" i="7"/>
  <c r="HT219" i="7"/>
  <c r="HT223" i="7"/>
  <c r="HT210" i="7"/>
  <c r="HT204" i="7"/>
  <c r="HS208" i="7"/>
  <c r="HS212" i="7" s="1"/>
  <c r="HS189" i="7"/>
  <c r="HT113" i="7"/>
  <c r="HT200" i="7"/>
  <c r="HS15" i="7"/>
  <c r="HT17" i="7"/>
  <c r="HT16" i="7"/>
  <c r="HT18" i="7"/>
  <c r="HT22" i="7"/>
  <c r="HT20" i="7"/>
  <c r="HT23" i="7"/>
  <c r="HT19" i="7"/>
  <c r="HT21" i="7"/>
  <c r="HT25" i="7"/>
  <c r="HT24" i="7"/>
  <c r="HT8" i="7"/>
  <c r="HU9" i="7"/>
  <c r="HU10" i="7" s="1"/>
  <c r="HT1" i="7"/>
  <c r="HU206" i="7" l="1"/>
  <c r="HU202" i="7"/>
  <c r="HU34" i="7"/>
  <c r="HU37" i="7"/>
  <c r="HU31" i="7"/>
  <c r="HU28" i="7"/>
  <c r="HU41" i="7"/>
  <c r="HU13" i="7"/>
  <c r="HU153" i="7"/>
  <c r="HU155" i="7"/>
  <c r="HU154" i="7"/>
  <c r="HU156" i="7"/>
  <c r="HU158" i="7"/>
  <c r="HU159" i="7"/>
  <c r="HU160" i="7"/>
  <c r="HU162" i="7"/>
  <c r="HU163" i="7"/>
  <c r="HU161" i="7"/>
  <c r="HU167" i="7"/>
  <c r="HU164" i="7"/>
  <c r="HU168" i="7"/>
  <c r="HU165" i="7"/>
  <c r="HU172" i="7"/>
  <c r="HU169" i="7"/>
  <c r="HU173" i="7"/>
  <c r="HU177" i="7"/>
  <c r="HU170" i="7"/>
  <c r="HU174" i="7"/>
  <c r="HU176" i="7"/>
  <c r="HU179" i="7"/>
  <c r="HU183" i="7"/>
  <c r="HU180" i="7"/>
  <c r="HU184" i="7"/>
  <c r="HU182" i="7"/>
  <c r="HU185" i="7"/>
  <c r="HU187" i="7"/>
  <c r="HU116" i="7"/>
  <c r="HU117" i="7"/>
  <c r="HU118" i="7"/>
  <c r="HU121" i="7"/>
  <c r="HU150" i="7"/>
  <c r="HU119" i="7"/>
  <c r="HU122" i="7"/>
  <c r="HU123" i="7"/>
  <c r="HU125" i="7"/>
  <c r="HU127" i="7"/>
  <c r="HU132" i="7"/>
  <c r="HU128" i="7"/>
  <c r="HU124" i="7"/>
  <c r="HU126" i="7"/>
  <c r="HU135" i="7"/>
  <c r="HU131" i="7"/>
  <c r="HU133" i="7"/>
  <c r="HU136" i="7"/>
  <c r="HU130" i="7"/>
  <c r="HU137" i="7"/>
  <c r="HU140" i="7"/>
  <c r="HU139" i="7"/>
  <c r="HU142" i="7"/>
  <c r="HU146" i="7"/>
  <c r="HU145" i="7"/>
  <c r="HU143" i="7"/>
  <c r="HU147" i="7"/>
  <c r="HU148" i="7"/>
  <c r="HU225" i="7"/>
  <c r="HU219" i="7"/>
  <c r="HU223" i="7"/>
  <c r="HU210" i="7"/>
  <c r="HU204" i="7"/>
  <c r="HT208" i="7"/>
  <c r="HT212" i="7" s="1"/>
  <c r="HT189" i="7"/>
  <c r="HU113" i="7"/>
  <c r="HU200" i="7"/>
  <c r="HU16" i="7"/>
  <c r="HU19" i="7"/>
  <c r="HU20" i="7"/>
  <c r="HU18" i="7"/>
  <c r="HU22" i="7"/>
  <c r="HU23" i="7"/>
  <c r="HU17" i="7"/>
  <c r="HU21" i="7"/>
  <c r="HU25" i="7"/>
  <c r="HU24" i="7"/>
  <c r="HT15" i="7"/>
  <c r="FF1" i="6"/>
  <c r="FF8" i="6"/>
  <c r="HU8" i="7"/>
  <c r="HU1" i="7"/>
  <c r="HV9" i="7"/>
  <c r="HV10" i="7" s="1"/>
  <c r="HV202" i="7" l="1"/>
  <c r="HV206" i="7"/>
  <c r="HV37" i="7"/>
  <c r="HV34" i="7"/>
  <c r="HV31" i="7"/>
  <c r="HV28" i="7"/>
  <c r="HV41" i="7"/>
  <c r="HV13" i="7"/>
  <c r="HV153" i="7"/>
  <c r="HV155" i="7"/>
  <c r="HV156" i="7"/>
  <c r="HV154" i="7"/>
  <c r="HV158" i="7"/>
  <c r="HV161" i="7"/>
  <c r="HV162" i="7"/>
  <c r="HV163" i="7"/>
  <c r="HV159" i="7"/>
  <c r="HV160" i="7"/>
  <c r="HV167" i="7"/>
  <c r="HV164" i="7"/>
  <c r="HV168" i="7"/>
  <c r="HV172" i="7"/>
  <c r="HV165" i="7"/>
  <c r="HV169" i="7"/>
  <c r="HV173" i="7"/>
  <c r="HV170" i="7"/>
  <c r="HV174" i="7"/>
  <c r="HV179" i="7"/>
  <c r="HV180" i="7"/>
  <c r="HV176" i="7"/>
  <c r="HV184" i="7"/>
  <c r="HV177" i="7"/>
  <c r="HV182" i="7"/>
  <c r="HV185" i="7"/>
  <c r="HV183" i="7"/>
  <c r="HV187" i="7"/>
  <c r="HV116" i="7"/>
  <c r="HV150" i="7"/>
  <c r="HV117" i="7"/>
  <c r="HV121" i="7"/>
  <c r="HV119" i="7"/>
  <c r="HV122" i="7"/>
  <c r="HV124" i="7"/>
  <c r="HV125" i="7"/>
  <c r="HV123" i="7"/>
  <c r="HV128" i="7"/>
  <c r="HV118" i="7"/>
  <c r="HV127" i="7"/>
  <c r="HV130" i="7"/>
  <c r="HV135" i="7"/>
  <c r="HV126" i="7"/>
  <c r="HV139" i="7"/>
  <c r="HV133" i="7"/>
  <c r="HV131" i="7"/>
  <c r="HV136" i="7"/>
  <c r="HV142" i="7"/>
  <c r="HV146" i="7"/>
  <c r="HV137" i="7"/>
  <c r="HV143" i="7"/>
  <c r="HV132" i="7"/>
  <c r="HV140" i="7"/>
  <c r="HV147" i="7"/>
  <c r="HV145" i="7"/>
  <c r="HV148" i="7"/>
  <c r="HV225" i="7"/>
  <c r="HV219" i="7"/>
  <c r="HV223" i="7"/>
  <c r="HV210" i="7"/>
  <c r="HV204" i="7"/>
  <c r="HU208" i="7"/>
  <c r="HU212" i="7" s="1"/>
  <c r="HU189" i="7"/>
  <c r="HV113" i="7"/>
  <c r="HV200" i="7"/>
  <c r="HU15" i="7"/>
  <c r="HV16" i="7"/>
  <c r="HV17" i="7"/>
  <c r="HV20" i="7"/>
  <c r="HV22" i="7"/>
  <c r="HV18" i="7"/>
  <c r="HV19" i="7"/>
  <c r="HV23" i="7"/>
  <c r="HV24" i="7"/>
  <c r="HV21" i="7"/>
  <c r="HV25" i="7"/>
  <c r="HW9" i="7"/>
  <c r="HW10" i="7" s="1"/>
  <c r="HV1" i="7"/>
  <c r="HV8" i="7"/>
  <c r="HW206" i="7" l="1"/>
  <c r="HW202" i="7"/>
  <c r="HW34" i="7"/>
  <c r="HW37" i="7"/>
  <c r="HW31" i="7"/>
  <c r="HW28" i="7"/>
  <c r="HW41" i="7"/>
  <c r="HW13" i="7"/>
  <c r="HW153" i="7"/>
  <c r="HW154" i="7"/>
  <c r="HW155" i="7"/>
  <c r="HW158" i="7"/>
  <c r="HW156" i="7"/>
  <c r="HW159" i="7"/>
  <c r="HW161" i="7"/>
  <c r="HW162" i="7"/>
  <c r="HW163" i="7"/>
  <c r="HW165" i="7"/>
  <c r="HW167" i="7"/>
  <c r="HW160" i="7"/>
  <c r="HW164" i="7"/>
  <c r="HW168" i="7"/>
  <c r="HW170" i="7"/>
  <c r="HW172" i="7"/>
  <c r="HW169" i="7"/>
  <c r="HW176" i="7"/>
  <c r="HW177" i="7"/>
  <c r="HW173" i="7"/>
  <c r="HW174" i="7"/>
  <c r="HW179" i="7"/>
  <c r="HW180" i="7"/>
  <c r="HW183" i="7"/>
  <c r="HW187" i="7"/>
  <c r="HW184" i="7"/>
  <c r="HW182" i="7"/>
  <c r="HW185" i="7"/>
  <c r="HW116" i="7"/>
  <c r="HW150" i="7"/>
  <c r="HW117" i="7"/>
  <c r="HW121" i="7"/>
  <c r="HW118" i="7"/>
  <c r="HW119" i="7"/>
  <c r="HW122" i="7"/>
  <c r="HW123" i="7"/>
  <c r="HW125" i="7"/>
  <c r="HW124" i="7"/>
  <c r="HW127" i="7"/>
  <c r="HW126" i="7"/>
  <c r="HW131" i="7"/>
  <c r="HW128" i="7"/>
  <c r="HW135" i="7"/>
  <c r="HW137" i="7"/>
  <c r="HW132" i="7"/>
  <c r="HW136" i="7"/>
  <c r="HW130" i="7"/>
  <c r="HW133" i="7"/>
  <c r="HW139" i="7"/>
  <c r="HW145" i="7"/>
  <c r="HW142" i="7"/>
  <c r="HW146" i="7"/>
  <c r="HW147" i="7"/>
  <c r="HW148" i="7"/>
  <c r="HW143" i="7"/>
  <c r="HW140" i="7"/>
  <c r="HW225" i="7"/>
  <c r="HW219" i="7"/>
  <c r="HW223" i="7"/>
  <c r="HW210" i="7"/>
  <c r="HW204" i="7"/>
  <c r="HV208" i="7"/>
  <c r="HV212" i="7" s="1"/>
  <c r="HV189" i="7"/>
  <c r="HW113" i="7"/>
  <c r="HW200" i="7"/>
  <c r="HW16" i="7"/>
  <c r="HW17" i="7"/>
  <c r="HW18" i="7"/>
  <c r="HW19" i="7"/>
  <c r="HW21" i="7"/>
  <c r="HW20" i="7"/>
  <c r="HW22" i="7"/>
  <c r="HW23" i="7"/>
  <c r="HW24" i="7"/>
  <c r="HW25" i="7"/>
  <c r="HV15" i="7"/>
  <c r="FG1" i="6"/>
  <c r="FG8" i="6"/>
  <c r="HX9" i="7"/>
  <c r="HX10" i="7" s="1"/>
  <c r="HW1" i="7"/>
  <c r="HW8" i="7"/>
  <c r="HX206" i="7" l="1"/>
  <c r="HX202" i="7"/>
  <c r="HX37" i="7"/>
  <c r="HX34" i="7"/>
  <c r="HX31" i="7"/>
  <c r="HX28" i="7"/>
  <c r="HX41" i="7"/>
  <c r="HX13" i="7"/>
  <c r="HX153" i="7"/>
  <c r="HX154" i="7"/>
  <c r="HX155" i="7"/>
  <c r="HX158" i="7"/>
  <c r="HX159" i="7"/>
  <c r="HX156" i="7"/>
  <c r="HX160" i="7"/>
  <c r="HX162" i="7"/>
  <c r="HX165" i="7"/>
  <c r="HX163" i="7"/>
  <c r="HX167" i="7"/>
  <c r="HX161" i="7"/>
  <c r="HX164" i="7"/>
  <c r="HX170" i="7"/>
  <c r="HX172" i="7"/>
  <c r="HX169" i="7"/>
  <c r="HX176" i="7"/>
  <c r="HX177" i="7"/>
  <c r="HX168" i="7"/>
  <c r="HX173" i="7"/>
  <c r="HX174" i="7"/>
  <c r="HX182" i="7"/>
  <c r="HX179" i="7"/>
  <c r="HX183" i="7"/>
  <c r="HX187" i="7"/>
  <c r="HX184" i="7"/>
  <c r="HX180" i="7"/>
  <c r="HX185" i="7"/>
  <c r="HX150" i="7"/>
  <c r="HX116" i="7"/>
  <c r="HX117" i="7"/>
  <c r="HX118" i="7"/>
  <c r="HX119" i="7"/>
  <c r="HX122" i="7"/>
  <c r="HX123" i="7"/>
  <c r="HX121" i="7"/>
  <c r="HX126" i="7"/>
  <c r="HX124" i="7"/>
  <c r="HX127" i="7"/>
  <c r="HX125" i="7"/>
  <c r="HX131" i="7"/>
  <c r="HX132" i="7"/>
  <c r="HX133" i="7"/>
  <c r="HX135" i="7"/>
  <c r="HX130" i="7"/>
  <c r="HX128" i="7"/>
  <c r="HX136" i="7"/>
  <c r="HX137" i="7"/>
  <c r="HX140" i="7"/>
  <c r="HX139" i="7"/>
  <c r="HX145" i="7"/>
  <c r="HX143" i="7"/>
  <c r="HX142" i="7"/>
  <c r="HX146" i="7"/>
  <c r="HX147" i="7"/>
  <c r="HX148" i="7"/>
  <c r="HX225" i="7"/>
  <c r="HX219" i="7"/>
  <c r="HX223" i="7"/>
  <c r="HX210" i="7"/>
  <c r="HX204" i="7"/>
  <c r="HW208" i="7"/>
  <c r="HW212" i="7" s="1"/>
  <c r="HW189" i="7"/>
  <c r="HX113" i="7"/>
  <c r="HX200" i="7"/>
  <c r="HW15" i="7"/>
  <c r="HX16" i="7"/>
  <c r="HX17" i="7"/>
  <c r="HX20" i="7"/>
  <c r="HX21" i="7"/>
  <c r="HX18" i="7"/>
  <c r="HX22" i="7"/>
  <c r="HX19" i="7"/>
  <c r="HX23" i="7"/>
  <c r="HX24" i="7"/>
  <c r="HX25" i="7"/>
  <c r="HX8" i="7"/>
  <c r="HY9" i="7"/>
  <c r="HY10" i="7" s="1"/>
  <c r="HX1" i="7"/>
  <c r="HY206" i="7" l="1"/>
  <c r="HY202" i="7"/>
  <c r="HY34" i="7"/>
  <c r="HY37" i="7"/>
  <c r="HY31" i="7"/>
  <c r="HY28" i="7"/>
  <c r="HY41" i="7"/>
  <c r="HY13" i="7"/>
  <c r="HY154" i="7"/>
  <c r="HY155" i="7"/>
  <c r="HY158" i="7"/>
  <c r="HY153" i="7"/>
  <c r="HY159" i="7"/>
  <c r="HY156" i="7"/>
  <c r="HY160" i="7"/>
  <c r="HY161" i="7"/>
  <c r="HY163" i="7"/>
  <c r="HY162" i="7"/>
  <c r="HY165" i="7"/>
  <c r="HY167" i="7"/>
  <c r="HY170" i="7"/>
  <c r="HY172" i="7"/>
  <c r="HY164" i="7"/>
  <c r="HY169" i="7"/>
  <c r="HY176" i="7"/>
  <c r="HY177" i="7"/>
  <c r="HY180" i="7"/>
  <c r="HY174" i="7"/>
  <c r="HY168" i="7"/>
  <c r="HY173" i="7"/>
  <c r="HY179" i="7"/>
  <c r="HY183" i="7"/>
  <c r="HY187" i="7"/>
  <c r="HY184" i="7"/>
  <c r="HY182" i="7"/>
  <c r="HY185" i="7"/>
  <c r="HY150" i="7"/>
  <c r="HY116" i="7"/>
  <c r="HY118" i="7"/>
  <c r="HY119" i="7"/>
  <c r="HY117" i="7"/>
  <c r="HY121" i="7"/>
  <c r="HY122" i="7"/>
  <c r="HY125" i="7"/>
  <c r="HY123" i="7"/>
  <c r="HY124" i="7"/>
  <c r="HY127" i="7"/>
  <c r="HY128" i="7"/>
  <c r="HY126" i="7"/>
  <c r="HY131" i="7"/>
  <c r="HY130" i="7"/>
  <c r="HY133" i="7"/>
  <c r="HY137" i="7"/>
  <c r="HY132" i="7"/>
  <c r="HY139" i="7"/>
  <c r="HY136" i="7"/>
  <c r="HY135" i="7"/>
  <c r="HY140" i="7"/>
  <c r="HY145" i="7"/>
  <c r="HY142" i="7"/>
  <c r="HY148" i="7"/>
  <c r="HY143" i="7"/>
  <c r="HY146" i="7"/>
  <c r="HY147" i="7"/>
  <c r="HY225" i="7"/>
  <c r="HY219" i="7"/>
  <c r="HY223" i="7"/>
  <c r="HY210" i="7"/>
  <c r="HY204" i="7"/>
  <c r="HX208" i="7"/>
  <c r="HX212" i="7" s="1"/>
  <c r="HX189" i="7"/>
  <c r="HY113" i="7"/>
  <c r="HY200" i="7"/>
  <c r="HY16" i="7"/>
  <c r="HY18" i="7"/>
  <c r="HY17" i="7"/>
  <c r="HY20" i="7"/>
  <c r="HY21" i="7"/>
  <c r="HY22" i="7"/>
  <c r="HY19" i="7"/>
  <c r="HY23" i="7"/>
  <c r="HY24" i="7"/>
  <c r="HY25" i="7"/>
  <c r="HX15" i="7"/>
  <c r="FH1" i="6"/>
  <c r="FH8" i="6"/>
  <c r="HY1" i="7"/>
  <c r="HY8" i="7"/>
  <c r="HZ9" i="7"/>
  <c r="HZ10" i="7" s="1"/>
  <c r="HZ206" i="7" l="1"/>
  <c r="HZ202" i="7"/>
  <c r="HZ37" i="7"/>
  <c r="HZ34" i="7"/>
  <c r="HZ31" i="7"/>
  <c r="HZ28" i="7"/>
  <c r="HZ41" i="7"/>
  <c r="HZ13" i="7"/>
  <c r="HZ153" i="7"/>
  <c r="HZ154" i="7"/>
  <c r="HZ155" i="7"/>
  <c r="HZ156" i="7"/>
  <c r="HZ158" i="7"/>
  <c r="HZ160" i="7"/>
  <c r="HZ161" i="7"/>
  <c r="HZ163" i="7"/>
  <c r="HZ162" i="7"/>
  <c r="HZ164" i="7"/>
  <c r="HZ159" i="7"/>
  <c r="HZ168" i="7"/>
  <c r="HZ165" i="7"/>
  <c r="HZ167" i="7"/>
  <c r="HZ169" i="7"/>
  <c r="HZ170" i="7"/>
  <c r="HZ173" i="7"/>
  <c r="HZ174" i="7"/>
  <c r="HZ176" i="7"/>
  <c r="HZ172" i="7"/>
  <c r="HZ177" i="7"/>
  <c r="HZ180" i="7"/>
  <c r="HZ182" i="7"/>
  <c r="HZ179" i="7"/>
  <c r="HZ185" i="7"/>
  <c r="HZ183" i="7"/>
  <c r="HZ187" i="7"/>
  <c r="HZ184" i="7"/>
  <c r="HZ150" i="7"/>
  <c r="HZ118" i="7"/>
  <c r="HZ116" i="7"/>
  <c r="HZ119" i="7"/>
  <c r="HZ121" i="7"/>
  <c r="HZ122" i="7"/>
  <c r="HZ117" i="7"/>
  <c r="HZ124" i="7"/>
  <c r="HZ123" i="7"/>
  <c r="HZ128" i="7"/>
  <c r="HZ127" i="7"/>
  <c r="HZ130" i="7"/>
  <c r="HZ133" i="7"/>
  <c r="HZ136" i="7"/>
  <c r="HZ125" i="7"/>
  <c r="HZ131" i="7"/>
  <c r="HZ135" i="7"/>
  <c r="HZ126" i="7"/>
  <c r="HZ139" i="7"/>
  <c r="HZ137" i="7"/>
  <c r="HZ143" i="7"/>
  <c r="HZ140" i="7"/>
  <c r="HZ142" i="7"/>
  <c r="HZ132" i="7"/>
  <c r="HZ146" i="7"/>
  <c r="HZ147" i="7"/>
  <c r="HZ145" i="7"/>
  <c r="HZ148" i="7"/>
  <c r="HZ225" i="7"/>
  <c r="HZ219" i="7"/>
  <c r="HZ223" i="7"/>
  <c r="HZ210" i="7"/>
  <c r="HZ204" i="7"/>
  <c r="HY208" i="7"/>
  <c r="HY212" i="7" s="1"/>
  <c r="HY189" i="7"/>
  <c r="HZ113" i="7"/>
  <c r="HZ200" i="7"/>
  <c r="HY15" i="7"/>
  <c r="HZ16" i="7"/>
  <c r="HZ19" i="7"/>
  <c r="HZ17" i="7"/>
  <c r="HZ23" i="7"/>
  <c r="HZ21" i="7"/>
  <c r="HZ20" i="7"/>
  <c r="HZ18" i="7"/>
  <c r="HZ22" i="7"/>
  <c r="HZ25" i="7"/>
  <c r="HZ24" i="7"/>
  <c r="HZ8" i="7"/>
  <c r="IA9" i="7"/>
  <c r="IA10" i="7" s="1"/>
  <c r="HZ1" i="7"/>
  <c r="IA206" i="7" l="1"/>
  <c r="IA202" i="7"/>
  <c r="IA34" i="7"/>
  <c r="IA37" i="7"/>
  <c r="IA31" i="7"/>
  <c r="IA28" i="7"/>
  <c r="IA41" i="7"/>
  <c r="IA13" i="7"/>
  <c r="IA153" i="7"/>
  <c r="IA154" i="7"/>
  <c r="IA156" i="7"/>
  <c r="IA155" i="7"/>
  <c r="IA158" i="7"/>
  <c r="IA159" i="7"/>
  <c r="IA160" i="7"/>
  <c r="IA161" i="7"/>
  <c r="IA163" i="7"/>
  <c r="IA164" i="7"/>
  <c r="IA165" i="7"/>
  <c r="IA162" i="7"/>
  <c r="IA168" i="7"/>
  <c r="IA167" i="7"/>
  <c r="IA169" i="7"/>
  <c r="IA170" i="7"/>
  <c r="IA173" i="7"/>
  <c r="IA174" i="7"/>
  <c r="IA176" i="7"/>
  <c r="IA177" i="7"/>
  <c r="IA180" i="7"/>
  <c r="IA179" i="7"/>
  <c r="IA185" i="7"/>
  <c r="IA172" i="7"/>
  <c r="IA183" i="7"/>
  <c r="IA187" i="7"/>
  <c r="IA182" i="7"/>
  <c r="IA184" i="7"/>
  <c r="IA150" i="7"/>
  <c r="IA116" i="7"/>
  <c r="IA117" i="7"/>
  <c r="IA118" i="7"/>
  <c r="IA119" i="7"/>
  <c r="IA121" i="7"/>
  <c r="IA122" i="7"/>
  <c r="IA125" i="7"/>
  <c r="IA126" i="7"/>
  <c r="IA124" i="7"/>
  <c r="IA127" i="7"/>
  <c r="IA130" i="7"/>
  <c r="IA123" i="7"/>
  <c r="IA131" i="7"/>
  <c r="IA132" i="7"/>
  <c r="IA133" i="7"/>
  <c r="IA128" i="7"/>
  <c r="IA135" i="7"/>
  <c r="IA136" i="7"/>
  <c r="IA137" i="7"/>
  <c r="IA143" i="7"/>
  <c r="IA139" i="7"/>
  <c r="IA145" i="7"/>
  <c r="IA142" i="7"/>
  <c r="IA148" i="7"/>
  <c r="IA146" i="7"/>
  <c r="IA140" i="7"/>
  <c r="IA147" i="7"/>
  <c r="IA225" i="7"/>
  <c r="IA219" i="7"/>
  <c r="IA223" i="7"/>
  <c r="IA210" i="7"/>
  <c r="IA204" i="7"/>
  <c r="HZ208" i="7"/>
  <c r="HZ212" i="7" s="1"/>
  <c r="HZ189" i="7"/>
  <c r="IA113" i="7"/>
  <c r="IA200" i="7"/>
  <c r="HZ15" i="7"/>
  <c r="IA16" i="7"/>
  <c r="IA17" i="7"/>
  <c r="IA21" i="7"/>
  <c r="IA19" i="7"/>
  <c r="IA23" i="7"/>
  <c r="IA20" i="7"/>
  <c r="IA18" i="7"/>
  <c r="IA22" i="7"/>
  <c r="IA24" i="7"/>
  <c r="IA25" i="7"/>
  <c r="FI1" i="6"/>
  <c r="FI8" i="6"/>
  <c r="IA8" i="7"/>
  <c r="IB9" i="7"/>
  <c r="IB10" i="7" s="1"/>
  <c r="IA1" i="7"/>
  <c r="IB206" i="7" l="1"/>
  <c r="IB202" i="7"/>
  <c r="IB37" i="7"/>
  <c r="IB34" i="7"/>
  <c r="IB31" i="7"/>
  <c r="IB28" i="7"/>
  <c r="IB41" i="7"/>
  <c r="IB13" i="7"/>
  <c r="IB153" i="7"/>
  <c r="IB155" i="7"/>
  <c r="IB154" i="7"/>
  <c r="IB156" i="7"/>
  <c r="IB158" i="7"/>
  <c r="IB159" i="7"/>
  <c r="IB160" i="7"/>
  <c r="IB162" i="7"/>
  <c r="IB161" i="7"/>
  <c r="IB163" i="7"/>
  <c r="IB167" i="7"/>
  <c r="IB164" i="7"/>
  <c r="IB165" i="7"/>
  <c r="IB172" i="7"/>
  <c r="IB168" i="7"/>
  <c r="IB169" i="7"/>
  <c r="IB170" i="7"/>
  <c r="IB177" i="7"/>
  <c r="IB173" i="7"/>
  <c r="IB174" i="7"/>
  <c r="IB176" i="7"/>
  <c r="IB179" i="7"/>
  <c r="IB180" i="7"/>
  <c r="IB182" i="7"/>
  <c r="IB185" i="7"/>
  <c r="IB183" i="7"/>
  <c r="IB184" i="7"/>
  <c r="IB187" i="7"/>
  <c r="IB116" i="7"/>
  <c r="IB117" i="7"/>
  <c r="IB150" i="7"/>
  <c r="IB121" i="7"/>
  <c r="IB118" i="7"/>
  <c r="IB119" i="7"/>
  <c r="IB124" i="7"/>
  <c r="IB122" i="7"/>
  <c r="IB123" i="7"/>
  <c r="IB126" i="7"/>
  <c r="IB125" i="7"/>
  <c r="IB128" i="7"/>
  <c r="IB127" i="7"/>
  <c r="IB130" i="7"/>
  <c r="IB132" i="7"/>
  <c r="IB139" i="7"/>
  <c r="IB136" i="7"/>
  <c r="IB131" i="7"/>
  <c r="IB133" i="7"/>
  <c r="IB137" i="7"/>
  <c r="IB135" i="7"/>
  <c r="IB146" i="7"/>
  <c r="IB143" i="7"/>
  <c r="IB140" i="7"/>
  <c r="IB147" i="7"/>
  <c r="IB142" i="7"/>
  <c r="IB148" i="7"/>
  <c r="IB145" i="7"/>
  <c r="IB225" i="7"/>
  <c r="IB219" i="7"/>
  <c r="IB223" i="7"/>
  <c r="IB210" i="7"/>
  <c r="IB204" i="7"/>
  <c r="IA208" i="7"/>
  <c r="IA212" i="7" s="1"/>
  <c r="IA189" i="7"/>
  <c r="IB113" i="7"/>
  <c r="IB200" i="7"/>
  <c r="IA15" i="7"/>
  <c r="IB18" i="7"/>
  <c r="IB16" i="7"/>
  <c r="IB22" i="7"/>
  <c r="IB23" i="7"/>
  <c r="IB21" i="7"/>
  <c r="IB17" i="7"/>
  <c r="IB20" i="7"/>
  <c r="IB25" i="7"/>
  <c r="IB24" i="7"/>
  <c r="IB19" i="7"/>
  <c r="IC9" i="7"/>
  <c r="IC10" i="7" s="1"/>
  <c r="IB8" i="7"/>
  <c r="IB1" i="7"/>
  <c r="IC206" i="7" l="1"/>
  <c r="IC202" i="7"/>
  <c r="IC34" i="7"/>
  <c r="IC37" i="7"/>
  <c r="IC31" i="7"/>
  <c r="IC28" i="7"/>
  <c r="IC41" i="7"/>
  <c r="IC13" i="7"/>
  <c r="IC153" i="7"/>
  <c r="IC155" i="7"/>
  <c r="IC154" i="7"/>
  <c r="IC156" i="7"/>
  <c r="IC158" i="7"/>
  <c r="IC159" i="7"/>
  <c r="IC160" i="7"/>
  <c r="IC162" i="7"/>
  <c r="IC161" i="7"/>
  <c r="IC163" i="7"/>
  <c r="IC167" i="7"/>
  <c r="IC164" i="7"/>
  <c r="IC168" i="7"/>
  <c r="IC165" i="7"/>
  <c r="IC172" i="7"/>
  <c r="IC169" i="7"/>
  <c r="IC173" i="7"/>
  <c r="IC177" i="7"/>
  <c r="IC174" i="7"/>
  <c r="IC170" i="7"/>
  <c r="IC176" i="7"/>
  <c r="IC179" i="7"/>
  <c r="IC183" i="7"/>
  <c r="IC180" i="7"/>
  <c r="IC182" i="7"/>
  <c r="IC184" i="7"/>
  <c r="IC185" i="7"/>
  <c r="IC187" i="7"/>
  <c r="IC116" i="7"/>
  <c r="IC117" i="7"/>
  <c r="IC118" i="7"/>
  <c r="IC150" i="7"/>
  <c r="IC121" i="7"/>
  <c r="IC119" i="7"/>
  <c r="IC123" i="7"/>
  <c r="IC126" i="7"/>
  <c r="IC122" i="7"/>
  <c r="IC125" i="7"/>
  <c r="IC127" i="7"/>
  <c r="IC128" i="7"/>
  <c r="IC132" i="7"/>
  <c r="IC135" i="7"/>
  <c r="IC124" i="7"/>
  <c r="IC130" i="7"/>
  <c r="IC136" i="7"/>
  <c r="IC133" i="7"/>
  <c r="IC137" i="7"/>
  <c r="IC139" i="7"/>
  <c r="IC131" i="7"/>
  <c r="IC142" i="7"/>
  <c r="IC146" i="7"/>
  <c r="IC140" i="7"/>
  <c r="IC145" i="7"/>
  <c r="IC148" i="7"/>
  <c r="IC143" i="7"/>
  <c r="IC147" i="7"/>
  <c r="IC225" i="7"/>
  <c r="IC219" i="7"/>
  <c r="IC223" i="7"/>
  <c r="IC210" i="7"/>
  <c r="IC204" i="7"/>
  <c r="IB208" i="7"/>
  <c r="IB212" i="7" s="1"/>
  <c r="IB189" i="7"/>
  <c r="IC113" i="7"/>
  <c r="IC200" i="7"/>
  <c r="IB15" i="7"/>
  <c r="IC16" i="7"/>
  <c r="IC17" i="7"/>
  <c r="IC19" i="7"/>
  <c r="IC20" i="7"/>
  <c r="IC18" i="7"/>
  <c r="IC22" i="7"/>
  <c r="IC23" i="7"/>
  <c r="IC21" i="7"/>
  <c r="IC25" i="7"/>
  <c r="IC24" i="7"/>
  <c r="FJ8" i="6"/>
  <c r="FJ1" i="6"/>
  <c r="IC8" i="7"/>
  <c r="ID9" i="7"/>
  <c r="ID10" i="7" s="1"/>
  <c r="IC1" i="7"/>
  <c r="ID206" i="7" l="1"/>
  <c r="ID202" i="7"/>
  <c r="ID37" i="7"/>
  <c r="ID34" i="7"/>
  <c r="ID31" i="7"/>
  <c r="ID28" i="7"/>
  <c r="ID41" i="7"/>
  <c r="ID13" i="7"/>
  <c r="ID153" i="7"/>
  <c r="ID155" i="7"/>
  <c r="ID156" i="7"/>
  <c r="ID158" i="7"/>
  <c r="ID154" i="7"/>
  <c r="ID159" i="7"/>
  <c r="ID161" i="7"/>
  <c r="ID160" i="7"/>
  <c r="ID162" i="7"/>
  <c r="ID163" i="7"/>
  <c r="ID167" i="7"/>
  <c r="ID164" i="7"/>
  <c r="ID168" i="7"/>
  <c r="ID172" i="7"/>
  <c r="ID165" i="7"/>
  <c r="ID169" i="7"/>
  <c r="ID173" i="7"/>
  <c r="ID174" i="7"/>
  <c r="ID170" i="7"/>
  <c r="ID177" i="7"/>
  <c r="ID179" i="7"/>
  <c r="ID180" i="7"/>
  <c r="ID182" i="7"/>
  <c r="ID184" i="7"/>
  <c r="ID185" i="7"/>
  <c r="ID176" i="7"/>
  <c r="ID183" i="7"/>
  <c r="ID187" i="7"/>
  <c r="ID116" i="7"/>
  <c r="ID150" i="7"/>
  <c r="ID117" i="7"/>
  <c r="ID118" i="7"/>
  <c r="ID119" i="7"/>
  <c r="ID121" i="7"/>
  <c r="ID122" i="7"/>
  <c r="ID124" i="7"/>
  <c r="ID125" i="7"/>
  <c r="ID126" i="7"/>
  <c r="ID128" i="7"/>
  <c r="ID127" i="7"/>
  <c r="ID123" i="7"/>
  <c r="ID130" i="7"/>
  <c r="ID131" i="7"/>
  <c r="ID135" i="7"/>
  <c r="ID132" i="7"/>
  <c r="ID139" i="7"/>
  <c r="ID136" i="7"/>
  <c r="ID133" i="7"/>
  <c r="ID137" i="7"/>
  <c r="ID142" i="7"/>
  <c r="ID146" i="7"/>
  <c r="ID143" i="7"/>
  <c r="ID140" i="7"/>
  <c r="ID147" i="7"/>
  <c r="ID148" i="7"/>
  <c r="ID145" i="7"/>
  <c r="ID225" i="7"/>
  <c r="ID219" i="7"/>
  <c r="ID223" i="7"/>
  <c r="ID210" i="7"/>
  <c r="ID204" i="7"/>
  <c r="IC208" i="7"/>
  <c r="IC212" i="7" s="1"/>
  <c r="IC189" i="7"/>
  <c r="ID113" i="7"/>
  <c r="ID200" i="7"/>
  <c r="IC15" i="7"/>
  <c r="ID16" i="7"/>
  <c r="ID17" i="7"/>
  <c r="ID19" i="7"/>
  <c r="ID22" i="7"/>
  <c r="ID23" i="7"/>
  <c r="ID21" i="7"/>
  <c r="ID20" i="7"/>
  <c r="ID24" i="7"/>
  <c r="ID18" i="7"/>
  <c r="ID25" i="7"/>
  <c r="IE9" i="7"/>
  <c r="IE10" i="7" s="1"/>
  <c r="ID1" i="7"/>
  <c r="ID8" i="7"/>
  <c r="IE206" i="7" l="1"/>
  <c r="IE202" i="7"/>
  <c r="IE34" i="7"/>
  <c r="IE37" i="7"/>
  <c r="IE31" i="7"/>
  <c r="IE28" i="7"/>
  <c r="IE41" i="7"/>
  <c r="IE13" i="7"/>
  <c r="IE153" i="7"/>
  <c r="IE154" i="7"/>
  <c r="IE155" i="7"/>
  <c r="IE158" i="7"/>
  <c r="IE156" i="7"/>
  <c r="IE159" i="7"/>
  <c r="IE161" i="7"/>
  <c r="IE160" i="7"/>
  <c r="IE162" i="7"/>
  <c r="IE163" i="7"/>
  <c r="IE165" i="7"/>
  <c r="IE167" i="7"/>
  <c r="IE164" i="7"/>
  <c r="IE168" i="7"/>
  <c r="IE170" i="7"/>
  <c r="IE172" i="7"/>
  <c r="IE169" i="7"/>
  <c r="IE176" i="7"/>
  <c r="IE173" i="7"/>
  <c r="IE177" i="7"/>
  <c r="IE174" i="7"/>
  <c r="IE179" i="7"/>
  <c r="IE180" i="7"/>
  <c r="IE187" i="7"/>
  <c r="IE182" i="7"/>
  <c r="IE184" i="7"/>
  <c r="IE185" i="7"/>
  <c r="IE183" i="7"/>
  <c r="IE116" i="7"/>
  <c r="IE150" i="7"/>
  <c r="IE118" i="7"/>
  <c r="IE117" i="7"/>
  <c r="IE119" i="7"/>
  <c r="IE122" i="7"/>
  <c r="IE123" i="7"/>
  <c r="IE125" i="7"/>
  <c r="IE127" i="7"/>
  <c r="IE126" i="7"/>
  <c r="IE128" i="7"/>
  <c r="IE131" i="7"/>
  <c r="IE121" i="7"/>
  <c r="IE124" i="7"/>
  <c r="IE130" i="7"/>
  <c r="IE135" i="7"/>
  <c r="IE132" i="7"/>
  <c r="IE133" i="7"/>
  <c r="IE137" i="7"/>
  <c r="IE136" i="7"/>
  <c r="IE139" i="7"/>
  <c r="IE145" i="7"/>
  <c r="IE142" i="7"/>
  <c r="IE146" i="7"/>
  <c r="IE147" i="7"/>
  <c r="IE143" i="7"/>
  <c r="IE148" i="7"/>
  <c r="IE140" i="7"/>
  <c r="IE225" i="7"/>
  <c r="IE219" i="7"/>
  <c r="IE223" i="7"/>
  <c r="IE210" i="7"/>
  <c r="IE204" i="7"/>
  <c r="ID208" i="7"/>
  <c r="ID212" i="7" s="1"/>
  <c r="ID189" i="7"/>
  <c r="IE113" i="7"/>
  <c r="IE200" i="7"/>
  <c r="ID15" i="7"/>
  <c r="IE16" i="7"/>
  <c r="IE18" i="7"/>
  <c r="IE17" i="7"/>
  <c r="IE19" i="7"/>
  <c r="IE21" i="7"/>
  <c r="IE20" i="7"/>
  <c r="IE22" i="7"/>
  <c r="IE23" i="7"/>
  <c r="IE24" i="7"/>
  <c r="IE25" i="7"/>
  <c r="FK1" i="6"/>
  <c r="FK8" i="6"/>
  <c r="IF9" i="7"/>
  <c r="IF10" i="7" s="1"/>
  <c r="IE8" i="7"/>
  <c r="IE1" i="7"/>
  <c r="IF202" i="7" l="1"/>
  <c r="IF206" i="7"/>
  <c r="IF34" i="7"/>
  <c r="IF37" i="7"/>
  <c r="IF31" i="7"/>
  <c r="IF28" i="7"/>
  <c r="IF41" i="7"/>
  <c r="IF13" i="7"/>
  <c r="IF153" i="7"/>
  <c r="IF154" i="7"/>
  <c r="IF158" i="7"/>
  <c r="IF155" i="7"/>
  <c r="IF159" i="7"/>
  <c r="IF156" i="7"/>
  <c r="IF160" i="7"/>
  <c r="IF161" i="7"/>
  <c r="IF162" i="7"/>
  <c r="IF165" i="7"/>
  <c r="IF163" i="7"/>
  <c r="IF167" i="7"/>
  <c r="IF164" i="7"/>
  <c r="IF170" i="7"/>
  <c r="IF168" i="7"/>
  <c r="IF172" i="7"/>
  <c r="IF176" i="7"/>
  <c r="IF169" i="7"/>
  <c r="IF173" i="7"/>
  <c r="IF177" i="7"/>
  <c r="IF174" i="7"/>
  <c r="IF182" i="7"/>
  <c r="IF179" i="7"/>
  <c r="IF187" i="7"/>
  <c r="IF184" i="7"/>
  <c r="IF180" i="7"/>
  <c r="IF183" i="7"/>
  <c r="IF185" i="7"/>
  <c r="IF150" i="7"/>
  <c r="IF116" i="7"/>
  <c r="IF117" i="7"/>
  <c r="IF118" i="7"/>
  <c r="IF119" i="7"/>
  <c r="IF123" i="7"/>
  <c r="IF126" i="7"/>
  <c r="IF121" i="7"/>
  <c r="IF122" i="7"/>
  <c r="IF125" i="7"/>
  <c r="IF124" i="7"/>
  <c r="IF128" i="7"/>
  <c r="IF131" i="7"/>
  <c r="IF127" i="7"/>
  <c r="IF132" i="7"/>
  <c r="IF133" i="7"/>
  <c r="IF130" i="7"/>
  <c r="IF135" i="7"/>
  <c r="IF136" i="7"/>
  <c r="IF139" i="7"/>
  <c r="IF137" i="7"/>
  <c r="IF140" i="7"/>
  <c r="IF145" i="7"/>
  <c r="IF143" i="7"/>
  <c r="IF146" i="7"/>
  <c r="IF142" i="7"/>
  <c r="IF147" i="7"/>
  <c r="IF148" i="7"/>
  <c r="IF225" i="7"/>
  <c r="IF219" i="7"/>
  <c r="IF223" i="7"/>
  <c r="IF210" i="7"/>
  <c r="IF204" i="7"/>
  <c r="IE208" i="7"/>
  <c r="IE212" i="7" s="1"/>
  <c r="IE189" i="7"/>
  <c r="IF113" i="7"/>
  <c r="IF200" i="7"/>
  <c r="IE15" i="7"/>
  <c r="IF16" i="7"/>
  <c r="IF17" i="7"/>
  <c r="IF20" i="7"/>
  <c r="IF18" i="7"/>
  <c r="IF19" i="7"/>
  <c r="IF22" i="7"/>
  <c r="IF21" i="7"/>
  <c r="IF23" i="7"/>
  <c r="IF24" i="7"/>
  <c r="IF25" i="7"/>
  <c r="IF8" i="7"/>
  <c r="IG9" i="7"/>
  <c r="IG10" i="7" s="1"/>
  <c r="IF1" i="7"/>
  <c r="IG206" i="7" l="1"/>
  <c r="IG202" i="7"/>
  <c r="IG34" i="7"/>
  <c r="IG37" i="7"/>
  <c r="IG31" i="7"/>
  <c r="IG28" i="7"/>
  <c r="IG41" i="7"/>
  <c r="IG13" i="7"/>
  <c r="IG153" i="7"/>
  <c r="IG154" i="7"/>
  <c r="IG155" i="7"/>
  <c r="IG158" i="7"/>
  <c r="IG159" i="7"/>
  <c r="IG156" i="7"/>
  <c r="IG160" i="7"/>
  <c r="IG161" i="7"/>
  <c r="IG163" i="7"/>
  <c r="IG162" i="7"/>
  <c r="IG165" i="7"/>
  <c r="IG167" i="7"/>
  <c r="IG170" i="7"/>
  <c r="IG168" i="7"/>
  <c r="IG172" i="7"/>
  <c r="IG164" i="7"/>
  <c r="IG176" i="7"/>
  <c r="IG169" i="7"/>
  <c r="IG173" i="7"/>
  <c r="IG177" i="7"/>
  <c r="IG180" i="7"/>
  <c r="IG174" i="7"/>
  <c r="IG179" i="7"/>
  <c r="IG183" i="7"/>
  <c r="IG182" i="7"/>
  <c r="IG187" i="7"/>
  <c r="IG184" i="7"/>
  <c r="IG185" i="7"/>
  <c r="IG150" i="7"/>
  <c r="IG117" i="7"/>
  <c r="IG116" i="7"/>
  <c r="IG119" i="7"/>
  <c r="IG122" i="7"/>
  <c r="IG121" i="7"/>
  <c r="IG118" i="7"/>
  <c r="IG125" i="7"/>
  <c r="IG123" i="7"/>
  <c r="IG124" i="7"/>
  <c r="IG127" i="7"/>
  <c r="IG128" i="7"/>
  <c r="IG126" i="7"/>
  <c r="IG131" i="7"/>
  <c r="IG133" i="7"/>
  <c r="IG130" i="7"/>
  <c r="IG137" i="7"/>
  <c r="IG132" i="7"/>
  <c r="IG135" i="7"/>
  <c r="IG139" i="7"/>
  <c r="IG136" i="7"/>
  <c r="IG140" i="7"/>
  <c r="IG145" i="7"/>
  <c r="IG142" i="7"/>
  <c r="IG143" i="7"/>
  <c r="IG148" i="7"/>
  <c r="IG146" i="7"/>
  <c r="IG147" i="7"/>
  <c r="IG225" i="7"/>
  <c r="IG219" i="7"/>
  <c r="IG223" i="7"/>
  <c r="IG210" i="7"/>
  <c r="IG204" i="7"/>
  <c r="IF208" i="7"/>
  <c r="IF212" i="7" s="1"/>
  <c r="IF189" i="7"/>
  <c r="IG113" i="7"/>
  <c r="IG200" i="7"/>
  <c r="IG16" i="7"/>
  <c r="IG18" i="7"/>
  <c r="IG17" i="7"/>
  <c r="IG20" i="7"/>
  <c r="IG19" i="7"/>
  <c r="IG22" i="7"/>
  <c r="IG21" i="7"/>
  <c r="IG24" i="7"/>
  <c r="IG25" i="7"/>
  <c r="IG23" i="7"/>
  <c r="IF15" i="7"/>
  <c r="FL1" i="6"/>
  <c r="FL8" i="6"/>
  <c r="IG1" i="7"/>
  <c r="IG8" i="7"/>
  <c r="IH9" i="7"/>
  <c r="IH10" i="7" s="1"/>
  <c r="IH206" i="7" l="1"/>
  <c r="IH202" i="7"/>
  <c r="IH37" i="7"/>
  <c r="IH34" i="7"/>
  <c r="IH31" i="7"/>
  <c r="IH28" i="7"/>
  <c r="IH41" i="7"/>
  <c r="IH13" i="7"/>
  <c r="IH153" i="7"/>
  <c r="IH154" i="7"/>
  <c r="IH155" i="7"/>
  <c r="IH156" i="7"/>
  <c r="IH158" i="7"/>
  <c r="IH159" i="7"/>
  <c r="IH160" i="7"/>
  <c r="IH161" i="7"/>
  <c r="IH163" i="7"/>
  <c r="IH162" i="7"/>
  <c r="IH164" i="7"/>
  <c r="IH168" i="7"/>
  <c r="IH165" i="7"/>
  <c r="IH167" i="7"/>
  <c r="IH169" i="7"/>
  <c r="IH170" i="7"/>
  <c r="IH172" i="7"/>
  <c r="IH174" i="7"/>
  <c r="IH176" i="7"/>
  <c r="IH173" i="7"/>
  <c r="IH180" i="7"/>
  <c r="IH177" i="7"/>
  <c r="IH182" i="7"/>
  <c r="IH179" i="7"/>
  <c r="IH183" i="7"/>
  <c r="IH185" i="7"/>
  <c r="IH187" i="7"/>
  <c r="IH184" i="7"/>
  <c r="IH150" i="7"/>
  <c r="IH118" i="7"/>
  <c r="IH117" i="7"/>
  <c r="IH119" i="7"/>
  <c r="IH116" i="7"/>
  <c r="IH122" i="7"/>
  <c r="IH121" i="7"/>
  <c r="IH124" i="7"/>
  <c r="IH123" i="7"/>
  <c r="IH128" i="7"/>
  <c r="IH126" i="7"/>
  <c r="IH130" i="7"/>
  <c r="IH127" i="7"/>
  <c r="IH125" i="7"/>
  <c r="IH131" i="7"/>
  <c r="IH133" i="7"/>
  <c r="IH136" i="7"/>
  <c r="IH132" i="7"/>
  <c r="IH135" i="7"/>
  <c r="IH139" i="7"/>
  <c r="IH137" i="7"/>
  <c r="IH143" i="7"/>
  <c r="IH140" i="7"/>
  <c r="IH142" i="7"/>
  <c r="IH146" i="7"/>
  <c r="IH145" i="7"/>
  <c r="IH148" i="7"/>
  <c r="IH147" i="7"/>
  <c r="IH225" i="7"/>
  <c r="IH219" i="7"/>
  <c r="IH223" i="7"/>
  <c r="IH210" i="7"/>
  <c r="IH204" i="7"/>
  <c r="IG208" i="7"/>
  <c r="IG212" i="7" s="1"/>
  <c r="IG189" i="7"/>
  <c r="IH113" i="7"/>
  <c r="IH200" i="7"/>
  <c r="IG15" i="7"/>
  <c r="IH16" i="7"/>
  <c r="IH19" i="7"/>
  <c r="IH21" i="7"/>
  <c r="IH23" i="7"/>
  <c r="IH18" i="7"/>
  <c r="IH20" i="7"/>
  <c r="IH17" i="7"/>
  <c r="IH22" i="7"/>
  <c r="IH25" i="7"/>
  <c r="IH24" i="7"/>
  <c r="IH8" i="7"/>
  <c r="II9" i="7"/>
  <c r="II10" i="7" s="1"/>
  <c r="IH1" i="7"/>
  <c r="II206" i="7" l="1"/>
  <c r="II202" i="7"/>
  <c r="II34" i="7"/>
  <c r="II37" i="7"/>
  <c r="II31" i="7"/>
  <c r="II28" i="7"/>
  <c r="II41" i="7"/>
  <c r="II13" i="7"/>
  <c r="II153" i="7"/>
  <c r="II154" i="7"/>
  <c r="II156" i="7"/>
  <c r="II158" i="7"/>
  <c r="II155" i="7"/>
  <c r="II159" i="7"/>
  <c r="II160" i="7"/>
  <c r="II163" i="7"/>
  <c r="II161" i="7"/>
  <c r="II164" i="7"/>
  <c r="II165" i="7"/>
  <c r="II162" i="7"/>
  <c r="II169" i="7"/>
  <c r="II167" i="7"/>
  <c r="II168" i="7"/>
  <c r="II170" i="7"/>
  <c r="II172" i="7"/>
  <c r="II174" i="7"/>
  <c r="II176" i="7"/>
  <c r="II180" i="7"/>
  <c r="II177" i="7"/>
  <c r="II173" i="7"/>
  <c r="II179" i="7"/>
  <c r="II183" i="7"/>
  <c r="II185" i="7"/>
  <c r="II182" i="7"/>
  <c r="II187" i="7"/>
  <c r="II184" i="7"/>
  <c r="II150" i="7"/>
  <c r="II116" i="7"/>
  <c r="II118" i="7"/>
  <c r="II119" i="7"/>
  <c r="II122" i="7"/>
  <c r="II117" i="7"/>
  <c r="II125" i="7"/>
  <c r="II121" i="7"/>
  <c r="II126" i="7"/>
  <c r="II123" i="7"/>
  <c r="II124" i="7"/>
  <c r="II130" i="7"/>
  <c r="II128" i="7"/>
  <c r="II131" i="7"/>
  <c r="II127" i="7"/>
  <c r="II133" i="7"/>
  <c r="II132" i="7"/>
  <c r="II139" i="7"/>
  <c r="II135" i="7"/>
  <c r="II136" i="7"/>
  <c r="II143" i="7"/>
  <c r="II145" i="7"/>
  <c r="II137" i="7"/>
  <c r="II142" i="7"/>
  <c r="II140" i="7"/>
  <c r="II146" i="7"/>
  <c r="II148" i="7"/>
  <c r="II147" i="7"/>
  <c r="II225" i="7"/>
  <c r="II219" i="7"/>
  <c r="II223" i="7"/>
  <c r="II210" i="7"/>
  <c r="II204" i="7"/>
  <c r="IH208" i="7"/>
  <c r="IH212" i="7" s="1"/>
  <c r="IH189" i="7"/>
  <c r="II113" i="7"/>
  <c r="II200" i="7"/>
  <c r="II16" i="7"/>
  <c r="II17" i="7"/>
  <c r="II21" i="7"/>
  <c r="II19" i="7"/>
  <c r="II23" i="7"/>
  <c r="II18" i="7"/>
  <c r="II20" i="7"/>
  <c r="II22" i="7"/>
  <c r="II24" i="7"/>
  <c r="II25" i="7"/>
  <c r="IH15" i="7"/>
  <c r="FM1" i="6"/>
  <c r="FM8" i="6"/>
  <c r="II8" i="7"/>
  <c r="IJ9" i="7"/>
  <c r="IJ10" i="7" s="1"/>
  <c r="II1" i="7"/>
  <c r="IJ206" i="7" l="1"/>
  <c r="IJ202" i="7"/>
  <c r="IJ37" i="7"/>
  <c r="IJ34" i="7"/>
  <c r="IJ31" i="7"/>
  <c r="IJ28" i="7"/>
  <c r="IJ41" i="7"/>
  <c r="IJ13" i="7"/>
  <c r="IJ153" i="7"/>
  <c r="IJ154" i="7"/>
  <c r="IJ156" i="7"/>
  <c r="IJ158" i="7"/>
  <c r="IJ155" i="7"/>
  <c r="IJ159" i="7"/>
  <c r="IJ160" i="7"/>
  <c r="IJ162" i="7"/>
  <c r="IJ163" i="7"/>
  <c r="IJ161" i="7"/>
  <c r="IJ167" i="7"/>
  <c r="IJ164" i="7"/>
  <c r="IJ165" i="7"/>
  <c r="IJ172" i="7"/>
  <c r="IJ169" i="7"/>
  <c r="IJ168" i="7"/>
  <c r="IJ170" i="7"/>
  <c r="IJ173" i="7"/>
  <c r="IJ177" i="7"/>
  <c r="IJ174" i="7"/>
  <c r="IJ176" i="7"/>
  <c r="IJ179" i="7"/>
  <c r="IJ180" i="7"/>
  <c r="IJ182" i="7"/>
  <c r="IJ183" i="7"/>
  <c r="IJ185" i="7"/>
  <c r="IJ184" i="7"/>
  <c r="IJ187" i="7"/>
  <c r="IJ116" i="7"/>
  <c r="IJ150" i="7"/>
  <c r="IJ118" i="7"/>
  <c r="IJ119" i="7"/>
  <c r="IJ121" i="7"/>
  <c r="IJ117" i="7"/>
  <c r="IJ124" i="7"/>
  <c r="IJ122" i="7"/>
  <c r="IJ123" i="7"/>
  <c r="IJ126" i="7"/>
  <c r="IJ128" i="7"/>
  <c r="IJ127" i="7"/>
  <c r="IJ125" i="7"/>
  <c r="IJ130" i="7"/>
  <c r="IJ131" i="7"/>
  <c r="IJ132" i="7"/>
  <c r="IJ135" i="7"/>
  <c r="IJ139" i="7"/>
  <c r="IJ136" i="7"/>
  <c r="IJ137" i="7"/>
  <c r="IJ133" i="7"/>
  <c r="IJ146" i="7"/>
  <c r="IJ143" i="7"/>
  <c r="IJ140" i="7"/>
  <c r="IJ147" i="7"/>
  <c r="IJ145" i="7"/>
  <c r="IJ142" i="7"/>
  <c r="IJ148" i="7"/>
  <c r="IJ225" i="7"/>
  <c r="IJ219" i="7"/>
  <c r="IJ223" i="7"/>
  <c r="IJ210" i="7"/>
  <c r="IJ204" i="7"/>
  <c r="II208" i="7"/>
  <c r="II212" i="7" s="1"/>
  <c r="II189" i="7"/>
  <c r="IJ113" i="7"/>
  <c r="IJ200" i="7"/>
  <c r="II15" i="7"/>
  <c r="IJ17" i="7"/>
  <c r="IJ18" i="7"/>
  <c r="IJ22" i="7"/>
  <c r="IJ21" i="7"/>
  <c r="IJ23" i="7"/>
  <c r="IJ19" i="7"/>
  <c r="IJ20" i="7"/>
  <c r="IJ25" i="7"/>
  <c r="IJ24" i="7"/>
  <c r="IJ16" i="7"/>
  <c r="IJ8" i="7"/>
  <c r="IK9" i="7"/>
  <c r="IK10" i="7" s="1"/>
  <c r="IJ1" i="7"/>
  <c r="IK206" i="7" l="1"/>
  <c r="IK202" i="7"/>
  <c r="IK34" i="7"/>
  <c r="IK37" i="7"/>
  <c r="IK31" i="7"/>
  <c r="IK28" i="7"/>
  <c r="IK41" i="7"/>
  <c r="IK13" i="7"/>
  <c r="IK153" i="7"/>
  <c r="IK155" i="7"/>
  <c r="IK154" i="7"/>
  <c r="IK156" i="7"/>
  <c r="IK158" i="7"/>
  <c r="IK159" i="7"/>
  <c r="IK160" i="7"/>
  <c r="IK162" i="7"/>
  <c r="IK163" i="7"/>
  <c r="IK161" i="7"/>
  <c r="IK167" i="7"/>
  <c r="IK164" i="7"/>
  <c r="IK168" i="7"/>
  <c r="IK165" i="7"/>
  <c r="IK172" i="7"/>
  <c r="IK169" i="7"/>
  <c r="IK173" i="7"/>
  <c r="IK177" i="7"/>
  <c r="IK174" i="7"/>
  <c r="IK170" i="7"/>
  <c r="IK176" i="7"/>
  <c r="IK179" i="7"/>
  <c r="IK183" i="7"/>
  <c r="IK180" i="7"/>
  <c r="IK184" i="7"/>
  <c r="IK185" i="7"/>
  <c r="IK182" i="7"/>
  <c r="IK187" i="7"/>
  <c r="IK116" i="7"/>
  <c r="IK117" i="7"/>
  <c r="IK150" i="7"/>
  <c r="IK118" i="7"/>
  <c r="IK121" i="7"/>
  <c r="IK119" i="7"/>
  <c r="IK122" i="7"/>
  <c r="IK123" i="7"/>
  <c r="IK125" i="7"/>
  <c r="IK126" i="7"/>
  <c r="IK127" i="7"/>
  <c r="IK124" i="7"/>
  <c r="IK132" i="7"/>
  <c r="IK128" i="7"/>
  <c r="IK135" i="7"/>
  <c r="IK131" i="7"/>
  <c r="IK130" i="7"/>
  <c r="IK133" i="7"/>
  <c r="IK136" i="7"/>
  <c r="IK137" i="7"/>
  <c r="IK139" i="7"/>
  <c r="IK142" i="7"/>
  <c r="IK146" i="7"/>
  <c r="IK140" i="7"/>
  <c r="IK145" i="7"/>
  <c r="IK143" i="7"/>
  <c r="IK147" i="7"/>
  <c r="IK148" i="7"/>
  <c r="IK225" i="7"/>
  <c r="IK219" i="7"/>
  <c r="IK223" i="7"/>
  <c r="IK210" i="7"/>
  <c r="IK204" i="7"/>
  <c r="IJ208" i="7"/>
  <c r="IJ212" i="7" s="1"/>
  <c r="IJ189" i="7"/>
  <c r="IK113" i="7"/>
  <c r="IK200" i="7"/>
  <c r="IK16" i="7"/>
  <c r="IK19" i="7"/>
  <c r="IK20" i="7"/>
  <c r="IK17" i="7"/>
  <c r="IK18" i="7"/>
  <c r="IK22" i="7"/>
  <c r="IK21" i="7"/>
  <c r="IK23" i="7"/>
  <c r="IK25" i="7"/>
  <c r="IK24" i="7"/>
  <c r="IJ15" i="7"/>
  <c r="FN1" i="6"/>
  <c r="FN8" i="6"/>
  <c r="IK8" i="7"/>
  <c r="IL9" i="7"/>
  <c r="IL10" i="7" s="1"/>
  <c r="IK1" i="7"/>
  <c r="IL202" i="7" l="1"/>
  <c r="IL206" i="7"/>
  <c r="IL37" i="7"/>
  <c r="IL34" i="7"/>
  <c r="IL31" i="7"/>
  <c r="IL28" i="7"/>
  <c r="IL41" i="7"/>
  <c r="IL13" i="7"/>
  <c r="IL153" i="7"/>
  <c r="IL155" i="7"/>
  <c r="IL154" i="7"/>
  <c r="IL156" i="7"/>
  <c r="IL158" i="7"/>
  <c r="IL161" i="7"/>
  <c r="IL159" i="7"/>
  <c r="IL160" i="7"/>
  <c r="IL162" i="7"/>
  <c r="IL163" i="7"/>
  <c r="IL167" i="7"/>
  <c r="IL164" i="7"/>
  <c r="IL168" i="7"/>
  <c r="IL172" i="7"/>
  <c r="IL169" i="7"/>
  <c r="IL165" i="7"/>
  <c r="IL173" i="7"/>
  <c r="IL174" i="7"/>
  <c r="IL176" i="7"/>
  <c r="IL179" i="7"/>
  <c r="IL177" i="7"/>
  <c r="IL180" i="7"/>
  <c r="IL170" i="7"/>
  <c r="IL184" i="7"/>
  <c r="IL183" i="7"/>
  <c r="IL185" i="7"/>
  <c r="IL187" i="7"/>
  <c r="IL182" i="7"/>
  <c r="IL116" i="7"/>
  <c r="IL150" i="7"/>
  <c r="IL117" i="7"/>
  <c r="IL118" i="7"/>
  <c r="IL119" i="7"/>
  <c r="IL121" i="7"/>
  <c r="IL122" i="7"/>
  <c r="IL124" i="7"/>
  <c r="IL125" i="7"/>
  <c r="IL128" i="7"/>
  <c r="IL126" i="7"/>
  <c r="IL123" i="7"/>
  <c r="IL130" i="7"/>
  <c r="IL132" i="7"/>
  <c r="IL135" i="7"/>
  <c r="IL127" i="7"/>
  <c r="IL139" i="7"/>
  <c r="IL133" i="7"/>
  <c r="IL131" i="7"/>
  <c r="IL136" i="7"/>
  <c r="IL142" i="7"/>
  <c r="IL146" i="7"/>
  <c r="IL143" i="7"/>
  <c r="IL137" i="7"/>
  <c r="IL140" i="7"/>
  <c r="IL145" i="7"/>
  <c r="IL147" i="7"/>
  <c r="IL148" i="7"/>
  <c r="IL225" i="7"/>
  <c r="IL219" i="7"/>
  <c r="IL223" i="7"/>
  <c r="IL210" i="7"/>
  <c r="IL204" i="7"/>
  <c r="IK208" i="7"/>
  <c r="IK212" i="7" s="1"/>
  <c r="IK189" i="7"/>
  <c r="IL113" i="7"/>
  <c r="IL200" i="7"/>
  <c r="IK15" i="7"/>
  <c r="IL16" i="7"/>
  <c r="IL17" i="7"/>
  <c r="IL22" i="7"/>
  <c r="IL18" i="7"/>
  <c r="IL21" i="7"/>
  <c r="IL19" i="7"/>
  <c r="IL20" i="7"/>
  <c r="IL23" i="7"/>
  <c r="IL24" i="7"/>
  <c r="IL25" i="7"/>
  <c r="IM9" i="7"/>
  <c r="IM10" i="7" s="1"/>
  <c r="IL1" i="7"/>
  <c r="IL8" i="7"/>
  <c r="IM206" i="7" l="1"/>
  <c r="IM202" i="7"/>
  <c r="IM37" i="7"/>
  <c r="IM34" i="7"/>
  <c r="IM31" i="7"/>
  <c r="IM28" i="7"/>
  <c r="IM41" i="7"/>
  <c r="IM13" i="7"/>
  <c r="IM153" i="7"/>
  <c r="IM154" i="7"/>
  <c r="IM155" i="7"/>
  <c r="IM158" i="7"/>
  <c r="IM156" i="7"/>
  <c r="IM159" i="7"/>
  <c r="IM161" i="7"/>
  <c r="IM160" i="7"/>
  <c r="IM162" i="7"/>
  <c r="IM163" i="7"/>
  <c r="IM165" i="7"/>
  <c r="IM167" i="7"/>
  <c r="IM164" i="7"/>
  <c r="IM168" i="7"/>
  <c r="IM170" i="7"/>
  <c r="IM172" i="7"/>
  <c r="IM169" i="7"/>
  <c r="IM176" i="7"/>
  <c r="IM173" i="7"/>
  <c r="IM177" i="7"/>
  <c r="IM174" i="7"/>
  <c r="IM179" i="7"/>
  <c r="IM180" i="7"/>
  <c r="IM187" i="7"/>
  <c r="IM184" i="7"/>
  <c r="IM183" i="7"/>
  <c r="IM185" i="7"/>
  <c r="IM182" i="7"/>
  <c r="IM116" i="7"/>
  <c r="IM150" i="7"/>
  <c r="IM118" i="7"/>
  <c r="IM117" i="7"/>
  <c r="IM122" i="7"/>
  <c r="IM123" i="7"/>
  <c r="IM119" i="7"/>
  <c r="IM121" i="7"/>
  <c r="IM125" i="7"/>
  <c r="IM124" i="7"/>
  <c r="IM127" i="7"/>
  <c r="IM131" i="7"/>
  <c r="IM126" i="7"/>
  <c r="IM128" i="7"/>
  <c r="IM132" i="7"/>
  <c r="IM135" i="7"/>
  <c r="IM137" i="7"/>
  <c r="IM130" i="7"/>
  <c r="IM136" i="7"/>
  <c r="IM133" i="7"/>
  <c r="IM139" i="7"/>
  <c r="IM145" i="7"/>
  <c r="IM142" i="7"/>
  <c r="IM140" i="7"/>
  <c r="IM143" i="7"/>
  <c r="IM146" i="7"/>
  <c r="IM147" i="7"/>
  <c r="IM148" i="7"/>
  <c r="IM225" i="7"/>
  <c r="IM219" i="7"/>
  <c r="IM223" i="7"/>
  <c r="IM210" i="7"/>
  <c r="IM204" i="7"/>
  <c r="IL208" i="7"/>
  <c r="IL212" i="7" s="1"/>
  <c r="IL189" i="7"/>
  <c r="IM113" i="7"/>
  <c r="IM200" i="7"/>
  <c r="IL15" i="7"/>
  <c r="IM16" i="7"/>
  <c r="IM18" i="7"/>
  <c r="IM19" i="7"/>
  <c r="IM21" i="7"/>
  <c r="IM22" i="7"/>
  <c r="IM20" i="7"/>
  <c r="IM23" i="7"/>
  <c r="IM24" i="7"/>
  <c r="IM25" i="7"/>
  <c r="IM17" i="7"/>
  <c r="FO1" i="6"/>
  <c r="FO8" i="6"/>
  <c r="IN9" i="7"/>
  <c r="IN10" i="7" s="1"/>
  <c r="IM1" i="7"/>
  <c r="IM8" i="7"/>
  <c r="IN206" i="7" l="1"/>
  <c r="IN202" i="7"/>
  <c r="IN37" i="7"/>
  <c r="IN34" i="7"/>
  <c r="IN31" i="7"/>
  <c r="IN28" i="7"/>
  <c r="IN41" i="7"/>
  <c r="IN13" i="7"/>
  <c r="IN153" i="7"/>
  <c r="IN154" i="7"/>
  <c r="IN155" i="7"/>
  <c r="IN158" i="7"/>
  <c r="IN159" i="7"/>
  <c r="IN160" i="7"/>
  <c r="IN156" i="7"/>
  <c r="IN162" i="7"/>
  <c r="IN165" i="7"/>
  <c r="IN163" i="7"/>
  <c r="IN167" i="7"/>
  <c r="IN164" i="7"/>
  <c r="IN170" i="7"/>
  <c r="IN161" i="7"/>
  <c r="IN172" i="7"/>
  <c r="IN168" i="7"/>
  <c r="IN176" i="7"/>
  <c r="IN173" i="7"/>
  <c r="IN169" i="7"/>
  <c r="IN177" i="7"/>
  <c r="IN174" i="7"/>
  <c r="IN182" i="7"/>
  <c r="IN179" i="7"/>
  <c r="IN187" i="7"/>
  <c r="IN184" i="7"/>
  <c r="IN183" i="7"/>
  <c r="IN185" i="7"/>
  <c r="IN180" i="7"/>
  <c r="IN150" i="7"/>
  <c r="IN116" i="7"/>
  <c r="IN117" i="7"/>
  <c r="IN119" i="7"/>
  <c r="IN118" i="7"/>
  <c r="IN123" i="7"/>
  <c r="IN126" i="7"/>
  <c r="IN121" i="7"/>
  <c r="IN124" i="7"/>
  <c r="IN122" i="7"/>
  <c r="IN125" i="7"/>
  <c r="IN127" i="7"/>
  <c r="IN131" i="7"/>
  <c r="IN132" i="7"/>
  <c r="IN133" i="7"/>
  <c r="IN135" i="7"/>
  <c r="IN136" i="7"/>
  <c r="IN137" i="7"/>
  <c r="IN130" i="7"/>
  <c r="IN140" i="7"/>
  <c r="IN145" i="7"/>
  <c r="IN139" i="7"/>
  <c r="IN128" i="7"/>
  <c r="IN143" i="7"/>
  <c r="IN142" i="7"/>
  <c r="IN146" i="7"/>
  <c r="IN147" i="7"/>
  <c r="IN148" i="7"/>
  <c r="IN225" i="7"/>
  <c r="IN219" i="7"/>
  <c r="IN223" i="7"/>
  <c r="IN210" i="7"/>
  <c r="IN204" i="7"/>
  <c r="IM208" i="7"/>
  <c r="IM212" i="7" s="1"/>
  <c r="IM189" i="7"/>
  <c r="IN113" i="7"/>
  <c r="IN200" i="7"/>
  <c r="IM15" i="7"/>
  <c r="IN16" i="7"/>
  <c r="IN17" i="7"/>
  <c r="IN20" i="7"/>
  <c r="IN18" i="7"/>
  <c r="IN21" i="7"/>
  <c r="IN22" i="7"/>
  <c r="IN19" i="7"/>
  <c r="IN23" i="7"/>
  <c r="IN24" i="7"/>
  <c r="IN25" i="7"/>
  <c r="IO9" i="7"/>
  <c r="IO10" i="7" s="1"/>
  <c r="IN1" i="7"/>
  <c r="IN8" i="7"/>
  <c r="IO206" i="7" l="1"/>
  <c r="IO202" i="7"/>
  <c r="IO34" i="7"/>
  <c r="IO37" i="7"/>
  <c r="IO31" i="7"/>
  <c r="IO28" i="7"/>
  <c r="IO41" i="7"/>
  <c r="IO13" i="7"/>
  <c r="IO153" i="7"/>
  <c r="IO154" i="7"/>
  <c r="IO155" i="7"/>
  <c r="IO158" i="7"/>
  <c r="IO156" i="7"/>
  <c r="IO159" i="7"/>
  <c r="IO160" i="7"/>
  <c r="IO161" i="7"/>
  <c r="IO163" i="7"/>
  <c r="IO162" i="7"/>
  <c r="IO165" i="7"/>
  <c r="IO167" i="7"/>
  <c r="IO164" i="7"/>
  <c r="IO170" i="7"/>
  <c r="IO172" i="7"/>
  <c r="IO168" i="7"/>
  <c r="IO176" i="7"/>
  <c r="IO173" i="7"/>
  <c r="IO169" i="7"/>
  <c r="IO177" i="7"/>
  <c r="IO180" i="7"/>
  <c r="IO174" i="7"/>
  <c r="IO179" i="7"/>
  <c r="IO183" i="7"/>
  <c r="IO182" i="7"/>
  <c r="IO187" i="7"/>
  <c r="IO184" i="7"/>
  <c r="IO185" i="7"/>
  <c r="IO150" i="7"/>
  <c r="IO116" i="7"/>
  <c r="IO117" i="7"/>
  <c r="IO119" i="7"/>
  <c r="IO118" i="7"/>
  <c r="IO122" i="7"/>
  <c r="IO121" i="7"/>
  <c r="IO125" i="7"/>
  <c r="IO123" i="7"/>
  <c r="IO124" i="7"/>
  <c r="IO126" i="7"/>
  <c r="IO127" i="7"/>
  <c r="IO128" i="7"/>
  <c r="IO131" i="7"/>
  <c r="IO130" i="7"/>
  <c r="IO133" i="7"/>
  <c r="IO132" i="7"/>
  <c r="IO137" i="7"/>
  <c r="IO139" i="7"/>
  <c r="IO135" i="7"/>
  <c r="IO136" i="7"/>
  <c r="IO140" i="7"/>
  <c r="IO145" i="7"/>
  <c r="IO142" i="7"/>
  <c r="IO148" i="7"/>
  <c r="IO143" i="7"/>
  <c r="IO146" i="7"/>
  <c r="IO147" i="7"/>
  <c r="IO225" i="7"/>
  <c r="IO219" i="7"/>
  <c r="IO223" i="7"/>
  <c r="IO210" i="7"/>
  <c r="IO204" i="7"/>
  <c r="IN208" i="7"/>
  <c r="IN212" i="7" s="1"/>
  <c r="IN189" i="7"/>
  <c r="IO113" i="7"/>
  <c r="IO200" i="7"/>
  <c r="IO16" i="7"/>
  <c r="IO17" i="7"/>
  <c r="IO18" i="7"/>
  <c r="IO20" i="7"/>
  <c r="IO21" i="7"/>
  <c r="IO22" i="7"/>
  <c r="IO19" i="7"/>
  <c r="IO23" i="7"/>
  <c r="IO24" i="7"/>
  <c r="IO25" i="7"/>
  <c r="IN15" i="7"/>
  <c r="FP1" i="6"/>
  <c r="FP8" i="6"/>
  <c r="IO1" i="7"/>
  <c r="IO8" i="7"/>
  <c r="IP9" i="7"/>
  <c r="IP10" i="7" s="1"/>
  <c r="IP206" i="7" l="1"/>
  <c r="IP202" i="7"/>
  <c r="IP37" i="7"/>
  <c r="IP34" i="7"/>
  <c r="IP31" i="7"/>
  <c r="IP28" i="7"/>
  <c r="IP41" i="7"/>
  <c r="IP13" i="7"/>
  <c r="IP153" i="7"/>
  <c r="IP154" i="7"/>
  <c r="IP155" i="7"/>
  <c r="IP156" i="7"/>
  <c r="IP158" i="7"/>
  <c r="IP160" i="7"/>
  <c r="IP159" i="7"/>
  <c r="IP161" i="7"/>
  <c r="IP163" i="7"/>
  <c r="IP162" i="7"/>
  <c r="IP164" i="7"/>
  <c r="IP168" i="7"/>
  <c r="IP165" i="7"/>
  <c r="IP167" i="7"/>
  <c r="IP169" i="7"/>
  <c r="IP170" i="7"/>
  <c r="IP174" i="7"/>
  <c r="IP172" i="7"/>
  <c r="IP176" i="7"/>
  <c r="IP173" i="7"/>
  <c r="IP180" i="7"/>
  <c r="IP182" i="7"/>
  <c r="IP177" i="7"/>
  <c r="IP179" i="7"/>
  <c r="IP185" i="7"/>
  <c r="IP187" i="7"/>
  <c r="IP184" i="7"/>
  <c r="IP183" i="7"/>
  <c r="IP150" i="7"/>
  <c r="IP116" i="7"/>
  <c r="IP118" i="7"/>
  <c r="IP117" i="7"/>
  <c r="IP119" i="7"/>
  <c r="IP122" i="7"/>
  <c r="IP121" i="7"/>
  <c r="IP124" i="7"/>
  <c r="IP123" i="7"/>
  <c r="IP126" i="7"/>
  <c r="IP128" i="7"/>
  <c r="IP125" i="7"/>
  <c r="IP127" i="7"/>
  <c r="IP130" i="7"/>
  <c r="IP133" i="7"/>
  <c r="IP132" i="7"/>
  <c r="IP136" i="7"/>
  <c r="IP135" i="7"/>
  <c r="IP131" i="7"/>
  <c r="IP139" i="7"/>
  <c r="IP137" i="7"/>
  <c r="IP143" i="7"/>
  <c r="IP140" i="7"/>
  <c r="IP142" i="7"/>
  <c r="IP146" i="7"/>
  <c r="IP145" i="7"/>
  <c r="IP148" i="7"/>
  <c r="IP147" i="7"/>
  <c r="IP225" i="7"/>
  <c r="IP219" i="7"/>
  <c r="IP223" i="7"/>
  <c r="IP210" i="7"/>
  <c r="IP204" i="7"/>
  <c r="IO208" i="7"/>
  <c r="IO212" i="7" s="1"/>
  <c r="IO189" i="7"/>
  <c r="IP113" i="7"/>
  <c r="IP200" i="7"/>
  <c r="IO15" i="7"/>
  <c r="IP16" i="7"/>
  <c r="IP17" i="7"/>
  <c r="IP19" i="7"/>
  <c r="IP23" i="7"/>
  <c r="IP18" i="7"/>
  <c r="IP20" i="7"/>
  <c r="IP21" i="7"/>
  <c r="IP22" i="7"/>
  <c r="IP24" i="7"/>
  <c r="IP25" i="7"/>
  <c r="IP8" i="7"/>
  <c r="IQ9" i="7"/>
  <c r="IQ10" i="7" s="1"/>
  <c r="IP1" i="7"/>
  <c r="IQ206" i="7" l="1"/>
  <c r="IQ202" i="7"/>
  <c r="IQ34" i="7"/>
  <c r="IQ37" i="7"/>
  <c r="IQ28" i="7"/>
  <c r="IQ31" i="7"/>
  <c r="IQ41" i="7"/>
  <c r="IQ13" i="7"/>
  <c r="IQ153" i="7"/>
  <c r="IQ154" i="7"/>
  <c r="IQ155" i="7"/>
  <c r="IQ156" i="7"/>
  <c r="IQ158" i="7"/>
  <c r="IQ159" i="7"/>
  <c r="IQ160" i="7"/>
  <c r="IQ161" i="7"/>
  <c r="IQ163" i="7"/>
  <c r="IQ164" i="7"/>
  <c r="IQ165" i="7"/>
  <c r="IQ168" i="7"/>
  <c r="IQ169" i="7"/>
  <c r="IQ167" i="7"/>
  <c r="IQ170" i="7"/>
  <c r="IQ162" i="7"/>
  <c r="IQ174" i="7"/>
  <c r="IQ172" i="7"/>
  <c r="IQ176" i="7"/>
  <c r="IQ173" i="7"/>
  <c r="IQ180" i="7"/>
  <c r="IQ177" i="7"/>
  <c r="IQ182" i="7"/>
  <c r="IQ185" i="7"/>
  <c r="IQ179" i="7"/>
  <c r="IQ187" i="7"/>
  <c r="IQ184" i="7"/>
  <c r="IQ183" i="7"/>
  <c r="IQ150" i="7"/>
  <c r="IQ116" i="7"/>
  <c r="IQ118" i="7"/>
  <c r="IQ117" i="7"/>
  <c r="IQ119" i="7"/>
  <c r="IQ122" i="7"/>
  <c r="IQ121" i="7"/>
  <c r="IQ125" i="7"/>
  <c r="IQ126" i="7"/>
  <c r="IQ123" i="7"/>
  <c r="IQ124" i="7"/>
  <c r="IQ127" i="7"/>
  <c r="IQ130" i="7"/>
  <c r="IQ131" i="7"/>
  <c r="IQ128" i="7"/>
  <c r="IQ133" i="7"/>
  <c r="IQ135" i="7"/>
  <c r="IQ132" i="7"/>
  <c r="IQ137" i="7"/>
  <c r="IQ143" i="7"/>
  <c r="IQ136" i="7"/>
  <c r="IQ139" i="7"/>
  <c r="IQ145" i="7"/>
  <c r="IQ142" i="7"/>
  <c r="IQ140" i="7"/>
  <c r="IQ148" i="7"/>
  <c r="IQ147" i="7"/>
  <c r="IQ146" i="7"/>
  <c r="IQ225" i="7"/>
  <c r="IQ219" i="7"/>
  <c r="IQ223" i="7"/>
  <c r="IQ210" i="7"/>
  <c r="IQ204" i="7"/>
  <c r="IP208" i="7"/>
  <c r="IP212" i="7" s="1"/>
  <c r="IP189" i="7"/>
  <c r="IQ113" i="7"/>
  <c r="IQ200" i="7"/>
  <c r="IP15" i="7"/>
  <c r="IQ16" i="7"/>
  <c r="IQ17" i="7"/>
  <c r="IQ21" i="7"/>
  <c r="IQ19" i="7"/>
  <c r="IQ23" i="7"/>
  <c r="IQ18" i="7"/>
  <c r="IQ20" i="7"/>
  <c r="IQ22" i="7"/>
  <c r="IQ24" i="7"/>
  <c r="IQ25" i="7"/>
  <c r="FQ1" i="6"/>
  <c r="FQ8" i="6"/>
  <c r="IQ8" i="7"/>
  <c r="IR9" i="7"/>
  <c r="IR10" i="7" s="1"/>
  <c r="IQ1" i="7"/>
  <c r="IR206" i="7" l="1"/>
  <c r="IR202" i="7"/>
  <c r="IR37" i="7"/>
  <c r="IR34" i="7"/>
  <c r="IR31" i="7"/>
  <c r="IR28" i="7"/>
  <c r="IR41" i="7"/>
  <c r="IR13" i="7"/>
  <c r="IR153" i="7"/>
  <c r="IR154" i="7"/>
  <c r="IR155" i="7"/>
  <c r="IR156" i="7"/>
  <c r="IR158" i="7"/>
  <c r="IR159" i="7"/>
  <c r="IR160" i="7"/>
  <c r="IR162" i="7"/>
  <c r="IR161" i="7"/>
  <c r="IR163" i="7"/>
  <c r="IR167" i="7"/>
  <c r="IR164" i="7"/>
  <c r="IR165" i="7"/>
  <c r="IR172" i="7"/>
  <c r="IR168" i="7"/>
  <c r="IR169" i="7"/>
  <c r="IR170" i="7"/>
  <c r="IR177" i="7"/>
  <c r="IR174" i="7"/>
  <c r="IR176" i="7"/>
  <c r="IR173" i="7"/>
  <c r="IR179" i="7"/>
  <c r="IR180" i="7"/>
  <c r="IR182" i="7"/>
  <c r="IR183" i="7"/>
  <c r="IR185" i="7"/>
  <c r="IR187" i="7"/>
  <c r="IR184" i="7"/>
  <c r="IR116" i="7"/>
  <c r="IR117" i="7"/>
  <c r="IR118" i="7"/>
  <c r="IR150" i="7"/>
  <c r="IR119" i="7"/>
  <c r="IR121" i="7"/>
  <c r="IR122" i="7"/>
  <c r="IR124" i="7"/>
  <c r="IR123" i="7"/>
  <c r="IR126" i="7"/>
  <c r="IR125" i="7"/>
  <c r="IR128" i="7"/>
  <c r="IR127" i="7"/>
  <c r="IR130" i="7"/>
  <c r="IR139" i="7"/>
  <c r="IR132" i="7"/>
  <c r="IR136" i="7"/>
  <c r="IR133" i="7"/>
  <c r="IR137" i="7"/>
  <c r="IR131" i="7"/>
  <c r="IR146" i="7"/>
  <c r="IR135" i="7"/>
  <c r="IR143" i="7"/>
  <c r="IR140" i="7"/>
  <c r="IR147" i="7"/>
  <c r="IR148" i="7"/>
  <c r="IR145" i="7"/>
  <c r="IR142" i="7"/>
  <c r="IR225" i="7"/>
  <c r="IR219" i="7"/>
  <c r="IR223" i="7"/>
  <c r="IR210" i="7"/>
  <c r="IR204" i="7"/>
  <c r="IQ189" i="7"/>
  <c r="IQ208" i="7"/>
  <c r="IQ212" i="7" s="1"/>
  <c r="IR113" i="7"/>
  <c r="IR200" i="7"/>
  <c r="IQ15" i="7"/>
  <c r="IR16" i="7"/>
  <c r="IR17" i="7"/>
  <c r="IR18" i="7"/>
  <c r="IR20" i="7"/>
  <c r="IR22" i="7"/>
  <c r="IR23" i="7"/>
  <c r="IR25" i="7"/>
  <c r="IR24" i="7"/>
  <c r="IR21" i="7"/>
  <c r="IR19" i="7"/>
  <c r="IS9" i="7"/>
  <c r="IS10" i="7" s="1"/>
  <c r="IR1" i="7"/>
  <c r="IR8" i="7"/>
  <c r="IS206" i="7" l="1"/>
  <c r="IS202" i="7"/>
  <c r="IS34" i="7"/>
  <c r="IS37" i="7"/>
  <c r="IS31" i="7"/>
  <c r="IS28" i="7"/>
  <c r="IS41" i="7"/>
  <c r="IS13" i="7"/>
  <c r="IS153" i="7"/>
  <c r="IS155" i="7"/>
  <c r="IS154" i="7"/>
  <c r="IS156" i="7"/>
  <c r="IS158" i="7"/>
  <c r="IS160" i="7"/>
  <c r="IS159" i="7"/>
  <c r="IS162" i="7"/>
  <c r="IS161" i="7"/>
  <c r="IS163" i="7"/>
  <c r="IS167" i="7"/>
  <c r="IS164" i="7"/>
  <c r="IS168" i="7"/>
  <c r="IS165" i="7"/>
  <c r="IS172" i="7"/>
  <c r="IS169" i="7"/>
  <c r="IS173" i="7"/>
  <c r="IS170" i="7"/>
  <c r="IS177" i="7"/>
  <c r="IS174" i="7"/>
  <c r="IS176" i="7"/>
  <c r="IS179" i="7"/>
  <c r="IS183" i="7"/>
  <c r="IS180" i="7"/>
  <c r="IS184" i="7"/>
  <c r="IS182" i="7"/>
  <c r="IS185" i="7"/>
  <c r="IS187" i="7"/>
  <c r="IS116" i="7"/>
  <c r="IS117" i="7"/>
  <c r="IS150" i="7"/>
  <c r="IS118" i="7"/>
  <c r="IS121" i="7"/>
  <c r="IS119" i="7"/>
  <c r="IS122" i="7"/>
  <c r="IS123" i="7"/>
  <c r="IS125" i="7"/>
  <c r="IS126" i="7"/>
  <c r="IS127" i="7"/>
  <c r="IS128" i="7"/>
  <c r="IS124" i="7"/>
  <c r="IS132" i="7"/>
  <c r="IS135" i="7"/>
  <c r="IS130" i="7"/>
  <c r="IS131" i="7"/>
  <c r="IS136" i="7"/>
  <c r="IS133" i="7"/>
  <c r="IS137" i="7"/>
  <c r="IS139" i="7"/>
  <c r="IS142" i="7"/>
  <c r="IS146" i="7"/>
  <c r="IS140" i="7"/>
  <c r="IS145" i="7"/>
  <c r="IS143" i="7"/>
  <c r="IS148" i="7"/>
  <c r="IS147" i="7"/>
  <c r="IS225" i="7"/>
  <c r="IS219" i="7"/>
  <c r="IS223" i="7"/>
  <c r="IS210" i="7"/>
  <c r="IS204" i="7"/>
  <c r="IR208" i="7"/>
  <c r="IR212" i="7" s="1"/>
  <c r="IR189" i="7"/>
  <c r="IS113" i="7"/>
  <c r="IS200" i="7"/>
  <c r="IR15" i="7"/>
  <c r="IS16" i="7"/>
  <c r="IS19" i="7"/>
  <c r="IS20" i="7"/>
  <c r="IS18" i="7"/>
  <c r="IS17" i="7"/>
  <c r="IS21" i="7"/>
  <c r="IS22" i="7"/>
  <c r="IS23" i="7"/>
  <c r="IS25" i="7"/>
  <c r="IS24" i="7"/>
  <c r="FR1" i="6"/>
  <c r="FR8" i="6"/>
  <c r="IT9" i="7"/>
  <c r="IT10" i="7" s="1"/>
  <c r="IS8" i="7"/>
  <c r="IS1" i="7"/>
  <c r="IT206" i="7" l="1"/>
  <c r="IT202" i="7"/>
  <c r="IT37" i="7"/>
  <c r="IT34" i="7"/>
  <c r="IT31" i="7"/>
  <c r="IT28" i="7"/>
  <c r="IT41" i="7"/>
  <c r="IT13" i="7"/>
  <c r="IT153" i="7"/>
  <c r="IT155" i="7"/>
  <c r="IT154" i="7"/>
  <c r="IT156" i="7"/>
  <c r="IT158" i="7"/>
  <c r="IT161" i="7"/>
  <c r="IT159" i="7"/>
  <c r="IT162" i="7"/>
  <c r="IT160" i="7"/>
  <c r="IT163" i="7"/>
  <c r="IT167" i="7"/>
  <c r="IT164" i="7"/>
  <c r="IT168" i="7"/>
  <c r="IT172" i="7"/>
  <c r="IT169" i="7"/>
  <c r="IT173" i="7"/>
  <c r="IT170" i="7"/>
  <c r="IT165" i="7"/>
  <c r="IT174" i="7"/>
  <c r="IT176" i="7"/>
  <c r="IT179" i="7"/>
  <c r="IT180" i="7"/>
  <c r="IT183" i="7"/>
  <c r="IT184" i="7"/>
  <c r="IT177" i="7"/>
  <c r="IT182" i="7"/>
  <c r="IT185" i="7"/>
  <c r="IT187" i="7"/>
  <c r="IT116" i="7"/>
  <c r="IT150" i="7"/>
  <c r="IT117" i="7"/>
  <c r="IT118" i="7"/>
  <c r="IT119" i="7"/>
  <c r="IT121" i="7"/>
  <c r="IT122" i="7"/>
  <c r="IT124" i="7"/>
  <c r="IT125" i="7"/>
  <c r="IT123" i="7"/>
  <c r="IT128" i="7"/>
  <c r="IT126" i="7"/>
  <c r="IT127" i="7"/>
  <c r="IT130" i="7"/>
  <c r="IT131" i="7"/>
  <c r="IT135" i="7"/>
  <c r="IT139" i="7"/>
  <c r="IT132" i="7"/>
  <c r="IT136" i="7"/>
  <c r="IT137" i="7"/>
  <c r="IT142" i="7"/>
  <c r="IT146" i="7"/>
  <c r="IT133" i="7"/>
  <c r="IT143" i="7"/>
  <c r="IT140" i="7"/>
  <c r="IT147" i="7"/>
  <c r="IT145" i="7"/>
  <c r="IT148" i="7"/>
  <c r="IT225" i="7"/>
  <c r="IT219" i="7"/>
  <c r="IT223" i="7"/>
  <c r="IT210" i="7"/>
  <c r="IT204" i="7"/>
  <c r="IS189" i="7"/>
  <c r="IS208" i="7"/>
  <c r="IS212" i="7" s="1"/>
  <c r="IT113" i="7"/>
  <c r="IT200" i="7"/>
  <c r="IS15" i="7"/>
  <c r="IT16" i="7"/>
  <c r="IT17" i="7"/>
  <c r="IT19" i="7"/>
  <c r="IT20" i="7"/>
  <c r="IT21" i="7"/>
  <c r="IT22" i="7"/>
  <c r="IT23" i="7"/>
  <c r="IT24" i="7"/>
  <c r="IT18" i="7"/>
  <c r="IT25" i="7"/>
  <c r="IU9" i="7"/>
  <c r="IU10" i="7" s="1"/>
  <c r="IT1" i="7"/>
  <c r="IT8" i="7"/>
  <c r="IU206" i="7" l="1"/>
  <c r="IU202" i="7"/>
  <c r="IU34" i="7"/>
  <c r="IU37" i="7"/>
  <c r="IU31" i="7"/>
  <c r="IU28" i="7"/>
  <c r="IU41" i="7"/>
  <c r="IU13" i="7"/>
  <c r="IU153" i="7"/>
  <c r="IU154" i="7"/>
  <c r="IU155" i="7"/>
  <c r="IU158" i="7"/>
  <c r="IU156" i="7"/>
  <c r="IU159" i="7"/>
  <c r="IU161" i="7"/>
  <c r="IU162" i="7"/>
  <c r="IU160" i="7"/>
  <c r="IU165" i="7"/>
  <c r="IU167" i="7"/>
  <c r="IU163" i="7"/>
  <c r="IU164" i="7"/>
  <c r="IU168" i="7"/>
  <c r="IU170" i="7"/>
  <c r="IU172" i="7"/>
  <c r="IU169" i="7"/>
  <c r="IU176" i="7"/>
  <c r="IU177" i="7"/>
  <c r="IU174" i="7"/>
  <c r="IU179" i="7"/>
  <c r="IU180" i="7"/>
  <c r="IU187" i="7"/>
  <c r="IU183" i="7"/>
  <c r="IU184" i="7"/>
  <c r="IU173" i="7"/>
  <c r="IU182" i="7"/>
  <c r="IU185" i="7"/>
  <c r="IU116" i="7"/>
  <c r="IU150" i="7"/>
  <c r="IU118" i="7"/>
  <c r="IU117" i="7"/>
  <c r="IU122" i="7"/>
  <c r="IU123" i="7"/>
  <c r="IU121" i="7"/>
  <c r="IU125" i="7"/>
  <c r="IU119" i="7"/>
  <c r="IU127" i="7"/>
  <c r="IU128" i="7"/>
  <c r="IU131" i="7"/>
  <c r="IU124" i="7"/>
  <c r="IU126" i="7"/>
  <c r="IU130" i="7"/>
  <c r="IU135" i="7"/>
  <c r="IU133" i="7"/>
  <c r="IU137" i="7"/>
  <c r="IU136" i="7"/>
  <c r="IU139" i="7"/>
  <c r="IU132" i="7"/>
  <c r="IU145" i="7"/>
  <c r="IU142" i="7"/>
  <c r="IU148" i="7"/>
  <c r="IU140" i="7"/>
  <c r="IU147" i="7"/>
  <c r="IU146" i="7"/>
  <c r="IU143" i="7"/>
  <c r="IU225" i="7"/>
  <c r="IU219" i="7"/>
  <c r="IU223" i="7"/>
  <c r="IU210" i="7"/>
  <c r="IU204" i="7"/>
  <c r="IT208" i="7"/>
  <c r="IT212" i="7" s="1"/>
  <c r="IT189" i="7"/>
  <c r="IU113" i="7"/>
  <c r="IU200" i="7"/>
  <c r="IU16" i="7"/>
  <c r="IU18" i="7"/>
  <c r="IU19" i="7"/>
  <c r="IU17" i="7"/>
  <c r="IU21" i="7"/>
  <c r="IU20" i="7"/>
  <c r="IU22" i="7"/>
  <c r="IU23" i="7"/>
  <c r="IU24" i="7"/>
  <c r="IU25" i="7"/>
  <c r="IT15" i="7"/>
  <c r="FS8" i="6"/>
  <c r="FS1" i="6"/>
  <c r="IU1" i="7"/>
  <c r="IV9" i="7"/>
  <c r="IV10" i="7" s="1"/>
  <c r="IU8" i="7"/>
  <c r="IV202" i="7" l="1"/>
  <c r="IV206" i="7"/>
  <c r="IV37" i="7"/>
  <c r="IV34" i="7"/>
  <c r="IV31" i="7"/>
  <c r="IV28" i="7"/>
  <c r="IV41" i="7"/>
  <c r="IV13" i="7"/>
  <c r="IV153" i="7"/>
  <c r="IV154" i="7"/>
  <c r="IV158" i="7"/>
  <c r="IV155" i="7"/>
  <c r="IV156" i="7"/>
  <c r="IV159" i="7"/>
  <c r="IV160" i="7"/>
  <c r="IV161" i="7"/>
  <c r="IV162" i="7"/>
  <c r="IV165" i="7"/>
  <c r="IV167" i="7"/>
  <c r="IV163" i="7"/>
  <c r="IV164" i="7"/>
  <c r="IV170" i="7"/>
  <c r="IV168" i="7"/>
  <c r="IV172" i="7"/>
  <c r="IV173" i="7"/>
  <c r="IV176" i="7"/>
  <c r="IV177" i="7"/>
  <c r="IV169" i="7"/>
  <c r="IV174" i="7"/>
  <c r="IV182" i="7"/>
  <c r="IV179" i="7"/>
  <c r="IV180" i="7"/>
  <c r="IV187" i="7"/>
  <c r="IV183" i="7"/>
  <c r="IV184" i="7"/>
  <c r="IV185" i="7"/>
  <c r="IV150" i="7"/>
  <c r="IV116" i="7"/>
  <c r="IV117" i="7"/>
  <c r="IV118" i="7"/>
  <c r="IV119" i="7"/>
  <c r="IV123" i="7"/>
  <c r="IV121" i="7"/>
  <c r="IV122" i="7"/>
  <c r="IV126" i="7"/>
  <c r="IV125" i="7"/>
  <c r="IV124" i="7"/>
  <c r="IV128" i="7"/>
  <c r="IV131" i="7"/>
  <c r="IV127" i="7"/>
  <c r="IV132" i="7"/>
  <c r="IV133" i="7"/>
  <c r="IV130" i="7"/>
  <c r="IV135" i="7"/>
  <c r="IV136" i="7"/>
  <c r="IV139" i="7"/>
  <c r="IV137" i="7"/>
  <c r="IV140" i="7"/>
  <c r="IV145" i="7"/>
  <c r="IV143" i="7"/>
  <c r="IV146" i="7"/>
  <c r="IV142" i="7"/>
  <c r="IV148" i="7"/>
  <c r="IV147" i="7"/>
  <c r="IV225" i="7"/>
  <c r="IV219" i="7"/>
  <c r="IV223" i="7"/>
  <c r="IV210" i="7"/>
  <c r="IV204" i="7"/>
  <c r="IU208" i="7"/>
  <c r="IU212" i="7" s="1"/>
  <c r="IU189" i="7"/>
  <c r="IV113" i="7"/>
  <c r="IV200" i="7"/>
  <c r="IV16" i="7"/>
  <c r="IV20" i="7"/>
  <c r="IV17" i="7"/>
  <c r="IV18" i="7"/>
  <c r="IV19" i="7"/>
  <c r="IV21" i="7"/>
  <c r="IV22" i="7"/>
  <c r="IV23" i="7"/>
  <c r="IV24" i="7"/>
  <c r="IV25" i="7"/>
  <c r="IU15" i="7"/>
  <c r="IV1" i="7"/>
  <c r="IV8" i="7"/>
  <c r="IW9" i="7"/>
  <c r="IW10" i="7" s="1"/>
  <c r="IW206" i="7" l="1"/>
  <c r="IW202" i="7"/>
  <c r="IW34" i="7"/>
  <c r="IW37" i="7"/>
  <c r="IW31" i="7"/>
  <c r="IW28" i="7"/>
  <c r="IW41" i="7"/>
  <c r="IW13" i="7"/>
  <c r="IW153" i="7"/>
  <c r="IW154" i="7"/>
  <c r="IW155" i="7"/>
  <c r="IW158" i="7"/>
  <c r="IW156" i="7"/>
  <c r="IW159" i="7"/>
  <c r="IW160" i="7"/>
  <c r="IW161" i="7"/>
  <c r="IW163" i="7"/>
  <c r="IW162" i="7"/>
  <c r="IW165" i="7"/>
  <c r="IW167" i="7"/>
  <c r="IW164" i="7"/>
  <c r="IW170" i="7"/>
  <c r="IW168" i="7"/>
  <c r="IW172" i="7"/>
  <c r="IW173" i="7"/>
  <c r="IW176" i="7"/>
  <c r="IW177" i="7"/>
  <c r="IW180" i="7"/>
  <c r="IW174" i="7"/>
  <c r="IW169" i="7"/>
  <c r="IW179" i="7"/>
  <c r="IW183" i="7"/>
  <c r="IW187" i="7"/>
  <c r="IW184" i="7"/>
  <c r="IW182" i="7"/>
  <c r="IW185" i="7"/>
  <c r="IW150" i="7"/>
  <c r="IW116" i="7"/>
  <c r="IW119" i="7"/>
  <c r="IW117" i="7"/>
  <c r="IW118" i="7"/>
  <c r="IW122" i="7"/>
  <c r="IW121" i="7"/>
  <c r="IW125" i="7"/>
  <c r="IW123" i="7"/>
  <c r="IW124" i="7"/>
  <c r="IW127" i="7"/>
  <c r="IW126" i="7"/>
  <c r="IW128" i="7"/>
  <c r="IW131" i="7"/>
  <c r="IW132" i="7"/>
  <c r="IW133" i="7"/>
  <c r="IW137" i="7"/>
  <c r="IW130" i="7"/>
  <c r="IW135" i="7"/>
  <c r="IW139" i="7"/>
  <c r="IW136" i="7"/>
  <c r="IW140" i="7"/>
  <c r="IW145" i="7"/>
  <c r="IW142" i="7"/>
  <c r="IW148" i="7"/>
  <c r="IW146" i="7"/>
  <c r="IW143" i="7"/>
  <c r="IW147" i="7"/>
  <c r="IW225" i="7"/>
  <c r="IW219" i="7"/>
  <c r="IW223" i="7"/>
  <c r="IW210" i="7"/>
  <c r="IW204" i="7"/>
  <c r="IV208" i="7"/>
  <c r="IV212" i="7" s="1"/>
  <c r="IV189" i="7"/>
  <c r="IW113" i="7"/>
  <c r="IW200" i="7"/>
  <c r="IW16" i="7"/>
  <c r="IW18" i="7"/>
  <c r="IW20" i="7"/>
  <c r="IW17" i="7"/>
  <c r="IW19" i="7"/>
  <c r="IW21" i="7"/>
  <c r="IW22" i="7"/>
  <c r="IW23" i="7"/>
  <c r="IW24" i="7"/>
  <c r="IW25" i="7"/>
  <c r="IV15" i="7"/>
  <c r="FT1" i="6"/>
  <c r="FT8" i="6"/>
  <c r="IW1" i="7"/>
  <c r="IW8" i="7"/>
  <c r="IX9" i="7"/>
  <c r="IX10" i="7" s="1"/>
  <c r="IX206" i="7" l="1"/>
  <c r="IX202" i="7"/>
  <c r="IX37" i="7"/>
  <c r="IX34" i="7"/>
  <c r="IX31" i="7"/>
  <c r="IX28" i="7"/>
  <c r="IX41" i="7"/>
  <c r="IX13" i="7"/>
  <c r="IX153" i="7"/>
  <c r="IX154" i="7"/>
  <c r="IX155" i="7"/>
  <c r="IX156" i="7"/>
  <c r="IX158" i="7"/>
  <c r="IX159" i="7"/>
  <c r="IX160" i="7"/>
  <c r="IX161" i="7"/>
  <c r="IX163" i="7"/>
  <c r="IX162" i="7"/>
  <c r="IX164" i="7"/>
  <c r="IX168" i="7"/>
  <c r="IX165" i="7"/>
  <c r="IX167" i="7"/>
  <c r="IX169" i="7"/>
  <c r="IX170" i="7"/>
  <c r="IX174" i="7"/>
  <c r="IX173" i="7"/>
  <c r="IX176" i="7"/>
  <c r="IX172" i="7"/>
  <c r="IX177" i="7"/>
  <c r="IX180" i="7"/>
  <c r="IX182" i="7"/>
  <c r="IX179" i="7"/>
  <c r="IX185" i="7"/>
  <c r="IX183" i="7"/>
  <c r="IX187" i="7"/>
  <c r="IX184" i="7"/>
  <c r="IX150" i="7"/>
  <c r="IX118" i="7"/>
  <c r="IX116" i="7"/>
  <c r="IX119" i="7"/>
  <c r="IX117" i="7"/>
  <c r="IX122" i="7"/>
  <c r="IX121" i="7"/>
  <c r="IX124" i="7"/>
  <c r="IX126" i="7"/>
  <c r="IX128" i="7"/>
  <c r="IX130" i="7"/>
  <c r="IX125" i="7"/>
  <c r="IX127" i="7"/>
  <c r="IX131" i="7"/>
  <c r="IX132" i="7"/>
  <c r="IX133" i="7"/>
  <c r="IX123" i="7"/>
  <c r="IX136" i="7"/>
  <c r="IX135" i="7"/>
  <c r="IX139" i="7"/>
  <c r="IX137" i="7"/>
  <c r="IX143" i="7"/>
  <c r="IX140" i="7"/>
  <c r="IX142" i="7"/>
  <c r="IX146" i="7"/>
  <c r="IX147" i="7"/>
  <c r="IX145" i="7"/>
  <c r="IX148" i="7"/>
  <c r="IX225" i="7"/>
  <c r="IX219" i="7"/>
  <c r="IX223" i="7"/>
  <c r="IX210" i="7"/>
  <c r="IX204" i="7"/>
  <c r="IW208" i="7"/>
  <c r="IW212" i="7" s="1"/>
  <c r="IW189" i="7"/>
  <c r="IX113" i="7"/>
  <c r="IX200" i="7"/>
  <c r="IW15" i="7"/>
  <c r="IX16" i="7"/>
  <c r="IX17" i="7"/>
  <c r="IX19" i="7"/>
  <c r="IX23" i="7"/>
  <c r="IX18" i="7"/>
  <c r="IX20" i="7"/>
  <c r="IX21" i="7"/>
  <c r="IX22" i="7"/>
  <c r="IX24" i="7"/>
  <c r="IX25" i="7"/>
  <c r="IX8" i="7"/>
  <c r="IY9" i="7"/>
  <c r="IY10" i="7" s="1"/>
  <c r="IX1" i="7"/>
  <c r="IY206" i="7" l="1"/>
  <c r="IY202" i="7"/>
  <c r="IY34" i="7"/>
  <c r="IY37" i="7"/>
  <c r="IY28" i="7"/>
  <c r="IY31" i="7"/>
  <c r="IY41" i="7"/>
  <c r="IY13" i="7"/>
  <c r="IY153" i="7"/>
  <c r="IY154" i="7"/>
  <c r="IY156" i="7"/>
  <c r="IY155" i="7"/>
  <c r="IY158" i="7"/>
  <c r="IY159" i="7"/>
  <c r="IY160" i="7"/>
  <c r="IY163" i="7"/>
  <c r="IY161" i="7"/>
  <c r="IY162" i="7"/>
  <c r="IY164" i="7"/>
  <c r="IY165" i="7"/>
  <c r="IY169" i="7"/>
  <c r="IY167" i="7"/>
  <c r="IY168" i="7"/>
  <c r="IY170" i="7"/>
  <c r="IY174" i="7"/>
  <c r="IY173" i="7"/>
  <c r="IY176" i="7"/>
  <c r="IY172" i="7"/>
  <c r="IY177" i="7"/>
  <c r="IY180" i="7"/>
  <c r="IY185" i="7"/>
  <c r="IY179" i="7"/>
  <c r="IY183" i="7"/>
  <c r="IY187" i="7"/>
  <c r="IY184" i="7"/>
  <c r="IY182" i="7"/>
  <c r="IY150" i="7"/>
  <c r="IY119" i="7"/>
  <c r="IY118" i="7"/>
  <c r="IY116" i="7"/>
  <c r="IY122" i="7"/>
  <c r="IY117" i="7"/>
  <c r="IY125" i="7"/>
  <c r="IY126" i="7"/>
  <c r="IY121" i="7"/>
  <c r="IY124" i="7"/>
  <c r="IY130" i="7"/>
  <c r="IY128" i="7"/>
  <c r="IY131" i="7"/>
  <c r="IY132" i="7"/>
  <c r="IY127" i="7"/>
  <c r="IY133" i="7"/>
  <c r="IY136" i="7"/>
  <c r="IY139" i="7"/>
  <c r="IY123" i="7"/>
  <c r="IY143" i="7"/>
  <c r="IY135" i="7"/>
  <c r="IY145" i="7"/>
  <c r="IY142" i="7"/>
  <c r="IY146" i="7"/>
  <c r="IY148" i="7"/>
  <c r="IY137" i="7"/>
  <c r="IY140" i="7"/>
  <c r="IY147" i="7"/>
  <c r="IY225" i="7"/>
  <c r="IY219" i="7"/>
  <c r="IY223" i="7"/>
  <c r="IY210" i="7"/>
  <c r="IY204" i="7"/>
  <c r="IX208" i="7"/>
  <c r="IX212" i="7" s="1"/>
  <c r="IX189" i="7"/>
  <c r="IY113" i="7"/>
  <c r="IY200" i="7"/>
  <c r="IX15" i="7"/>
  <c r="IY16" i="7"/>
  <c r="IY17" i="7"/>
  <c r="IY21" i="7"/>
  <c r="IY19" i="7"/>
  <c r="IY23" i="7"/>
  <c r="IY18" i="7"/>
  <c r="IY20" i="7"/>
  <c r="IY22" i="7"/>
  <c r="IY24" i="7"/>
  <c r="IY25" i="7"/>
  <c r="FU1" i="6"/>
  <c r="FU8" i="6"/>
  <c r="IY8" i="7"/>
  <c r="IZ9" i="7"/>
  <c r="IZ10" i="7" s="1"/>
  <c r="IY1" i="7"/>
  <c r="IZ206" i="7" l="1"/>
  <c r="IZ202" i="7"/>
  <c r="IZ37" i="7"/>
  <c r="IZ34" i="7"/>
  <c r="IZ31" i="7"/>
  <c r="IZ28" i="7"/>
  <c r="IZ41" i="7"/>
  <c r="IZ13" i="7"/>
  <c r="IZ153" i="7"/>
  <c r="IZ154" i="7"/>
  <c r="IZ156" i="7"/>
  <c r="IZ155" i="7"/>
  <c r="IZ158" i="7"/>
  <c r="IZ159" i="7"/>
  <c r="IZ160" i="7"/>
  <c r="IZ162" i="7"/>
  <c r="IZ163" i="7"/>
  <c r="IZ161" i="7"/>
  <c r="IZ167" i="7"/>
  <c r="IZ164" i="7"/>
  <c r="IZ165" i="7"/>
  <c r="IZ172" i="7"/>
  <c r="IZ169" i="7"/>
  <c r="IZ168" i="7"/>
  <c r="IZ170" i="7"/>
  <c r="IZ177" i="7"/>
  <c r="IZ174" i="7"/>
  <c r="IZ173" i="7"/>
  <c r="IZ176" i="7"/>
  <c r="IZ179" i="7"/>
  <c r="IZ180" i="7"/>
  <c r="IZ182" i="7"/>
  <c r="IZ185" i="7"/>
  <c r="IZ183" i="7"/>
  <c r="IZ184" i="7"/>
  <c r="IZ187" i="7"/>
  <c r="IZ116" i="7"/>
  <c r="IZ117" i="7"/>
  <c r="IZ150" i="7"/>
  <c r="IZ119" i="7"/>
  <c r="IZ121" i="7"/>
  <c r="IZ118" i="7"/>
  <c r="IZ124" i="7"/>
  <c r="IZ123" i="7"/>
  <c r="IZ126" i="7"/>
  <c r="IZ128" i="7"/>
  <c r="IZ127" i="7"/>
  <c r="IZ125" i="7"/>
  <c r="IZ130" i="7"/>
  <c r="IZ122" i="7"/>
  <c r="IZ131" i="7"/>
  <c r="IZ132" i="7"/>
  <c r="IZ135" i="7"/>
  <c r="IZ139" i="7"/>
  <c r="IZ136" i="7"/>
  <c r="IZ137" i="7"/>
  <c r="IZ146" i="7"/>
  <c r="IZ143" i="7"/>
  <c r="IZ133" i="7"/>
  <c r="IZ140" i="7"/>
  <c r="IZ147" i="7"/>
  <c r="IZ148" i="7"/>
  <c r="IZ142" i="7"/>
  <c r="IZ145" i="7"/>
  <c r="IZ225" i="7"/>
  <c r="IZ219" i="7"/>
  <c r="IZ223" i="7"/>
  <c r="IZ210" i="7"/>
  <c r="IZ204" i="7"/>
  <c r="IY208" i="7"/>
  <c r="IY212" i="7" s="1"/>
  <c r="IY189" i="7"/>
  <c r="IZ113" i="7"/>
  <c r="IZ200" i="7"/>
  <c r="IY15" i="7"/>
  <c r="IZ16" i="7"/>
  <c r="IZ17" i="7"/>
  <c r="IZ18" i="7"/>
  <c r="IZ22" i="7"/>
  <c r="IZ23" i="7"/>
  <c r="IZ19" i="7"/>
  <c r="IZ20" i="7"/>
  <c r="IZ21" i="7"/>
  <c r="IZ25" i="7"/>
  <c r="IZ24" i="7"/>
  <c r="JA9" i="7"/>
  <c r="JA10" i="7" s="1"/>
  <c r="IZ1" i="7"/>
  <c r="IZ8" i="7"/>
  <c r="JA206" i="7" l="1"/>
  <c r="JA202" i="7"/>
  <c r="JA34" i="7"/>
  <c r="JA37" i="7"/>
  <c r="JA31" i="7"/>
  <c r="JA28" i="7"/>
  <c r="JA41" i="7"/>
  <c r="JA13" i="7"/>
  <c r="JA153" i="7"/>
  <c r="JA155" i="7"/>
  <c r="JA154" i="7"/>
  <c r="JA156" i="7"/>
  <c r="JA158" i="7"/>
  <c r="JA159" i="7"/>
  <c r="JA160" i="7"/>
  <c r="JA162" i="7"/>
  <c r="JA163" i="7"/>
  <c r="JA161" i="7"/>
  <c r="JA167" i="7"/>
  <c r="JA164" i="7"/>
  <c r="JA168" i="7"/>
  <c r="JA165" i="7"/>
  <c r="JA172" i="7"/>
  <c r="JA169" i="7"/>
  <c r="JA173" i="7"/>
  <c r="JA177" i="7"/>
  <c r="JA170" i="7"/>
  <c r="JA174" i="7"/>
  <c r="JA176" i="7"/>
  <c r="JA179" i="7"/>
  <c r="JA183" i="7"/>
  <c r="JA180" i="7"/>
  <c r="JA184" i="7"/>
  <c r="JA185" i="7"/>
  <c r="JA182" i="7"/>
  <c r="JA187" i="7"/>
  <c r="JA116" i="7"/>
  <c r="JA117" i="7"/>
  <c r="JA150" i="7"/>
  <c r="JA118" i="7"/>
  <c r="JA119" i="7"/>
  <c r="JA121" i="7"/>
  <c r="JA123" i="7"/>
  <c r="JA122" i="7"/>
  <c r="JA125" i="7"/>
  <c r="JA127" i="7"/>
  <c r="JA132" i="7"/>
  <c r="JA124" i="7"/>
  <c r="JA128" i="7"/>
  <c r="JA126" i="7"/>
  <c r="JA135" i="7"/>
  <c r="JA131" i="7"/>
  <c r="JA133" i="7"/>
  <c r="JA136" i="7"/>
  <c r="JA130" i="7"/>
  <c r="JA137" i="7"/>
  <c r="JA139" i="7"/>
  <c r="JA142" i="7"/>
  <c r="JA146" i="7"/>
  <c r="JA140" i="7"/>
  <c r="JA145" i="7"/>
  <c r="JA147" i="7"/>
  <c r="JA148" i="7"/>
  <c r="JA143" i="7"/>
  <c r="JA225" i="7"/>
  <c r="JA219" i="7"/>
  <c r="JA223" i="7"/>
  <c r="JA210" i="7"/>
  <c r="JA204" i="7"/>
  <c r="IZ208" i="7"/>
  <c r="IZ212" i="7" s="1"/>
  <c r="IZ189" i="7"/>
  <c r="JA113" i="7"/>
  <c r="JA200" i="7"/>
  <c r="IZ15" i="7"/>
  <c r="JA16" i="7"/>
  <c r="JA19" i="7"/>
  <c r="JA17" i="7"/>
  <c r="JA20" i="7"/>
  <c r="JA18" i="7"/>
  <c r="JA22" i="7"/>
  <c r="JA23" i="7"/>
  <c r="JA21" i="7"/>
  <c r="JA25" i="7"/>
  <c r="JA24" i="7"/>
  <c r="FV1" i="6"/>
  <c r="FV8" i="6"/>
  <c r="JA1" i="7"/>
  <c r="JA8" i="7"/>
  <c r="JB9" i="7"/>
  <c r="JB10" i="7" s="1"/>
  <c r="JB202" i="7" l="1"/>
  <c r="JB206" i="7"/>
  <c r="JB37" i="7"/>
  <c r="JB34" i="7"/>
  <c r="JB31" i="7"/>
  <c r="JB28" i="7"/>
  <c r="JB41" i="7"/>
  <c r="JB13" i="7"/>
  <c r="JB153" i="7"/>
  <c r="JB155" i="7"/>
  <c r="JB154" i="7"/>
  <c r="JB156" i="7"/>
  <c r="JB158" i="7"/>
  <c r="JB161" i="7"/>
  <c r="JB159" i="7"/>
  <c r="JB162" i="7"/>
  <c r="JB163" i="7"/>
  <c r="JB160" i="7"/>
  <c r="JB167" i="7"/>
  <c r="JB164" i="7"/>
  <c r="JB168" i="7"/>
  <c r="JB172" i="7"/>
  <c r="JB169" i="7"/>
  <c r="JB173" i="7"/>
  <c r="JB165" i="7"/>
  <c r="JB170" i="7"/>
  <c r="JB174" i="7"/>
  <c r="JB176" i="7"/>
  <c r="JB177" i="7"/>
  <c r="JB179" i="7"/>
  <c r="JB180" i="7"/>
  <c r="JB182" i="7"/>
  <c r="JB184" i="7"/>
  <c r="JB185" i="7"/>
  <c r="JB183" i="7"/>
  <c r="JB187" i="7"/>
  <c r="JB116" i="7"/>
  <c r="JB150" i="7"/>
  <c r="JB117" i="7"/>
  <c r="JB118" i="7"/>
  <c r="JB119" i="7"/>
  <c r="JB121" i="7"/>
  <c r="JB122" i="7"/>
  <c r="JB124" i="7"/>
  <c r="JB125" i="7"/>
  <c r="JB126" i="7"/>
  <c r="JB128" i="7"/>
  <c r="JB123" i="7"/>
  <c r="JB130" i="7"/>
  <c r="JB135" i="7"/>
  <c r="JB127" i="7"/>
  <c r="JB139" i="7"/>
  <c r="JB133" i="7"/>
  <c r="JB132" i="7"/>
  <c r="JB131" i="7"/>
  <c r="JB136" i="7"/>
  <c r="JB137" i="7"/>
  <c r="JB142" i="7"/>
  <c r="JB146" i="7"/>
  <c r="JB143" i="7"/>
  <c r="JB140" i="7"/>
  <c r="JB145" i="7"/>
  <c r="JB147" i="7"/>
  <c r="JB148" i="7"/>
  <c r="JB225" i="7"/>
  <c r="JB219" i="7"/>
  <c r="JB223" i="7"/>
  <c r="JB210" i="7"/>
  <c r="JB204" i="7"/>
  <c r="JA208" i="7"/>
  <c r="JA212" i="7" s="1"/>
  <c r="JA189" i="7"/>
  <c r="JB113" i="7"/>
  <c r="JB200" i="7"/>
  <c r="JA15" i="7"/>
  <c r="JB16" i="7"/>
  <c r="JB17" i="7"/>
  <c r="JB22" i="7"/>
  <c r="JB18" i="7"/>
  <c r="JB19" i="7"/>
  <c r="JB23" i="7"/>
  <c r="JB20" i="7"/>
  <c r="JB24" i="7"/>
  <c r="JB25" i="7"/>
  <c r="JB21" i="7"/>
  <c r="JC9" i="7"/>
  <c r="JC10" i="7" s="1"/>
  <c r="JB1" i="7"/>
  <c r="JB8" i="7"/>
  <c r="JC202" i="7" l="1"/>
  <c r="JC206" i="7"/>
  <c r="JC37" i="7"/>
  <c r="JC34" i="7"/>
  <c r="JC31" i="7"/>
  <c r="JC28" i="7"/>
  <c r="JC41" i="7"/>
  <c r="JC13" i="7"/>
  <c r="JC153" i="7"/>
  <c r="JC154" i="7"/>
  <c r="JC155" i="7"/>
  <c r="JC158" i="7"/>
  <c r="JC156" i="7"/>
  <c r="JC159" i="7"/>
  <c r="JC161" i="7"/>
  <c r="JC162" i="7"/>
  <c r="JC165" i="7"/>
  <c r="JC167" i="7"/>
  <c r="JC164" i="7"/>
  <c r="JC160" i="7"/>
  <c r="JC168" i="7"/>
  <c r="JC170" i="7"/>
  <c r="JC163" i="7"/>
  <c r="JC172" i="7"/>
  <c r="JC169" i="7"/>
  <c r="JC176" i="7"/>
  <c r="JC177" i="7"/>
  <c r="JC173" i="7"/>
  <c r="JC174" i="7"/>
  <c r="JC179" i="7"/>
  <c r="JC180" i="7"/>
  <c r="JC183" i="7"/>
  <c r="JC182" i="7"/>
  <c r="JC187" i="7"/>
  <c r="JC184" i="7"/>
  <c r="JC185" i="7"/>
  <c r="JC116" i="7"/>
  <c r="JC150" i="7"/>
  <c r="JC117" i="7"/>
  <c r="JC118" i="7"/>
  <c r="JC119" i="7"/>
  <c r="JC122" i="7"/>
  <c r="JC123" i="7"/>
  <c r="JC125" i="7"/>
  <c r="JC124" i="7"/>
  <c r="JC127" i="7"/>
  <c r="JC126" i="7"/>
  <c r="JC121" i="7"/>
  <c r="JC131" i="7"/>
  <c r="JC128" i="7"/>
  <c r="JC135" i="7"/>
  <c r="JC137" i="7"/>
  <c r="JC136" i="7"/>
  <c r="JC132" i="7"/>
  <c r="JC133" i="7"/>
  <c r="JC130" i="7"/>
  <c r="JC139" i="7"/>
  <c r="JC145" i="7"/>
  <c r="JC142" i="7"/>
  <c r="JC143" i="7"/>
  <c r="JC146" i="7"/>
  <c r="JC147" i="7"/>
  <c r="JC148" i="7"/>
  <c r="JC140" i="7"/>
  <c r="JC225" i="7"/>
  <c r="JC219" i="7"/>
  <c r="JC223" i="7"/>
  <c r="JC210" i="7"/>
  <c r="JC204" i="7"/>
  <c r="JB208" i="7"/>
  <c r="JB212" i="7" s="1"/>
  <c r="JB189" i="7"/>
  <c r="JC113" i="7"/>
  <c r="JC200" i="7"/>
  <c r="JC16" i="7"/>
  <c r="JC18" i="7"/>
  <c r="JC19" i="7"/>
  <c r="JC17" i="7"/>
  <c r="JC21" i="7"/>
  <c r="JC22" i="7"/>
  <c r="JC23" i="7"/>
  <c r="JC24" i="7"/>
  <c r="JC20" i="7"/>
  <c r="JC25" i="7"/>
  <c r="JB15" i="7"/>
  <c r="FW1" i="6"/>
  <c r="FW8" i="6"/>
  <c r="JD9" i="7"/>
  <c r="JD10" i="7" s="1"/>
  <c r="JC1" i="7"/>
  <c r="JC8" i="7"/>
  <c r="JD202" i="7" l="1"/>
  <c r="JD206" i="7"/>
  <c r="JD34" i="7"/>
  <c r="JD37" i="7"/>
  <c r="JD31" i="7"/>
  <c r="JD28" i="7"/>
  <c r="JD41" i="7"/>
  <c r="JD13" i="7"/>
  <c r="JD153" i="7"/>
  <c r="JD154" i="7"/>
  <c r="JD158" i="7"/>
  <c r="JD155" i="7"/>
  <c r="JD159" i="7"/>
  <c r="JD156" i="7"/>
  <c r="JD160" i="7"/>
  <c r="JD162" i="7"/>
  <c r="JD161" i="7"/>
  <c r="JD163" i="7"/>
  <c r="JD165" i="7"/>
  <c r="JD167" i="7"/>
  <c r="JD164" i="7"/>
  <c r="JD170" i="7"/>
  <c r="JD172" i="7"/>
  <c r="JD169" i="7"/>
  <c r="JD176" i="7"/>
  <c r="JD168" i="7"/>
  <c r="JD177" i="7"/>
  <c r="JD173" i="7"/>
  <c r="JD174" i="7"/>
  <c r="JD182" i="7"/>
  <c r="JD179" i="7"/>
  <c r="JD180" i="7"/>
  <c r="JD183" i="7"/>
  <c r="JD187" i="7"/>
  <c r="JD184" i="7"/>
  <c r="JD185" i="7"/>
  <c r="JD150" i="7"/>
  <c r="JD116" i="7"/>
  <c r="JD117" i="7"/>
  <c r="JD118" i="7"/>
  <c r="JD123" i="7"/>
  <c r="JD126" i="7"/>
  <c r="JD121" i="7"/>
  <c r="JD122" i="7"/>
  <c r="JD119" i="7"/>
  <c r="JD124" i="7"/>
  <c r="JD125" i="7"/>
  <c r="JD127" i="7"/>
  <c r="JD131" i="7"/>
  <c r="JD132" i="7"/>
  <c r="JD133" i="7"/>
  <c r="JD128" i="7"/>
  <c r="JD135" i="7"/>
  <c r="JD130" i="7"/>
  <c r="JD136" i="7"/>
  <c r="JD137" i="7"/>
  <c r="JD140" i="7"/>
  <c r="JD145" i="7"/>
  <c r="JD139" i="7"/>
  <c r="JD143" i="7"/>
  <c r="JD142" i="7"/>
  <c r="JD148" i="7"/>
  <c r="JD146" i="7"/>
  <c r="JD147" i="7"/>
  <c r="JD225" i="7"/>
  <c r="JD219" i="7"/>
  <c r="JD223" i="7"/>
  <c r="JD210" i="7"/>
  <c r="JD204" i="7"/>
  <c r="JC208" i="7"/>
  <c r="JC212" i="7" s="1"/>
  <c r="JC189" i="7"/>
  <c r="JD113" i="7"/>
  <c r="JD200" i="7"/>
  <c r="JC15" i="7"/>
  <c r="JD16" i="7"/>
  <c r="JD20" i="7"/>
  <c r="JD21" i="7"/>
  <c r="JD17" i="7"/>
  <c r="JD18" i="7"/>
  <c r="JD22" i="7"/>
  <c r="JD19" i="7"/>
  <c r="JD23" i="7"/>
  <c r="JD24" i="7"/>
  <c r="JD25" i="7"/>
  <c r="JD1" i="7"/>
  <c r="JD8" i="7"/>
  <c r="JE9" i="7"/>
  <c r="JE10" i="7" s="1"/>
  <c r="JE206" i="7" l="1"/>
  <c r="JE202" i="7"/>
  <c r="JE34" i="7"/>
  <c r="JE37" i="7"/>
  <c r="JE28" i="7"/>
  <c r="JE31" i="7"/>
  <c r="JE41" i="7"/>
  <c r="JE13" i="7"/>
  <c r="JE154" i="7"/>
  <c r="JE153" i="7"/>
  <c r="JE155" i="7"/>
  <c r="JE158" i="7"/>
  <c r="JE159" i="7"/>
  <c r="JE156" i="7"/>
  <c r="JE160" i="7"/>
  <c r="JE161" i="7"/>
  <c r="JE163" i="7"/>
  <c r="JE162" i="7"/>
  <c r="JE165" i="7"/>
  <c r="JE167" i="7"/>
  <c r="JE164" i="7"/>
  <c r="JE170" i="7"/>
  <c r="JE172" i="7"/>
  <c r="JE169" i="7"/>
  <c r="JE176" i="7"/>
  <c r="JE168" i="7"/>
  <c r="JE177" i="7"/>
  <c r="JE173" i="7"/>
  <c r="JE180" i="7"/>
  <c r="JE174" i="7"/>
  <c r="JE179" i="7"/>
  <c r="JE183" i="7"/>
  <c r="JE182" i="7"/>
  <c r="JE187" i="7"/>
  <c r="JE184" i="7"/>
  <c r="JE185" i="7"/>
  <c r="JE150" i="7"/>
  <c r="JE118" i="7"/>
  <c r="JE116" i="7"/>
  <c r="JE119" i="7"/>
  <c r="JE117" i="7"/>
  <c r="JE122" i="7"/>
  <c r="JE121" i="7"/>
  <c r="JE125" i="7"/>
  <c r="JE123" i="7"/>
  <c r="JE124" i="7"/>
  <c r="JE126" i="7"/>
  <c r="JE127" i="7"/>
  <c r="JE128" i="7"/>
  <c r="JE131" i="7"/>
  <c r="JE130" i="7"/>
  <c r="JE133" i="7"/>
  <c r="JE137" i="7"/>
  <c r="JE139" i="7"/>
  <c r="JE135" i="7"/>
  <c r="JE132" i="7"/>
  <c r="JE136" i="7"/>
  <c r="JE140" i="7"/>
  <c r="JE145" i="7"/>
  <c r="JE142" i="7"/>
  <c r="JE148" i="7"/>
  <c r="JE143" i="7"/>
  <c r="JE146" i="7"/>
  <c r="JE147" i="7"/>
  <c r="JE225" i="7"/>
  <c r="JE219" i="7"/>
  <c r="JE223" i="7"/>
  <c r="JE210" i="7"/>
  <c r="JE204" i="7"/>
  <c r="JD208" i="7"/>
  <c r="JD212" i="7" s="1"/>
  <c r="JD189" i="7"/>
  <c r="JE113" i="7"/>
  <c r="JE200" i="7"/>
  <c r="JE16" i="7"/>
  <c r="JE18" i="7"/>
  <c r="JE17" i="7"/>
  <c r="JE20" i="7"/>
  <c r="JE21" i="7"/>
  <c r="JE22" i="7"/>
  <c r="JE19" i="7"/>
  <c r="JE23" i="7"/>
  <c r="JE24" i="7"/>
  <c r="JE25" i="7"/>
  <c r="JD15" i="7"/>
  <c r="FX1" i="6"/>
  <c r="FX8" i="6"/>
  <c r="JE1" i="7"/>
  <c r="JE8" i="7"/>
  <c r="JF9" i="7"/>
  <c r="JF10" i="7" s="1"/>
  <c r="JF206" i="7" l="1"/>
  <c r="JF202" i="7"/>
  <c r="JF37" i="7"/>
  <c r="JF34" i="7"/>
  <c r="JF31" i="7"/>
  <c r="JF28" i="7"/>
  <c r="JF41" i="7"/>
  <c r="JF13" i="7"/>
  <c r="JF153" i="7"/>
  <c r="JF154" i="7"/>
  <c r="JF155" i="7"/>
  <c r="JF156" i="7"/>
  <c r="JF158" i="7"/>
  <c r="JF160" i="7"/>
  <c r="JF159" i="7"/>
  <c r="JF161" i="7"/>
  <c r="JF163" i="7"/>
  <c r="JF162" i="7"/>
  <c r="JF164" i="7"/>
  <c r="JF168" i="7"/>
  <c r="JF165" i="7"/>
  <c r="JF167" i="7"/>
  <c r="JF169" i="7"/>
  <c r="JF170" i="7"/>
  <c r="JF173" i="7"/>
  <c r="JF174" i="7"/>
  <c r="JF176" i="7"/>
  <c r="JF172" i="7"/>
  <c r="JF180" i="7"/>
  <c r="JF177" i="7"/>
  <c r="JF182" i="7"/>
  <c r="JF179" i="7"/>
  <c r="JF185" i="7"/>
  <c r="JF183" i="7"/>
  <c r="JF187" i="7"/>
  <c r="JF184" i="7"/>
  <c r="JF150" i="7"/>
  <c r="JF117" i="7"/>
  <c r="JF116" i="7"/>
  <c r="JF119" i="7"/>
  <c r="JF122" i="7"/>
  <c r="JF118" i="7"/>
  <c r="JF121" i="7"/>
  <c r="JF124" i="7"/>
  <c r="JF123" i="7"/>
  <c r="JF128" i="7"/>
  <c r="JF127" i="7"/>
  <c r="JF130" i="7"/>
  <c r="JF125" i="7"/>
  <c r="JF133" i="7"/>
  <c r="JF132" i="7"/>
  <c r="JF136" i="7"/>
  <c r="JF131" i="7"/>
  <c r="JF135" i="7"/>
  <c r="JF139" i="7"/>
  <c r="JF126" i="7"/>
  <c r="JF137" i="7"/>
  <c r="JF143" i="7"/>
  <c r="JF140" i="7"/>
  <c r="JF142" i="7"/>
  <c r="JF146" i="7"/>
  <c r="JF145" i="7"/>
  <c r="JF148" i="7"/>
  <c r="JF147" i="7"/>
  <c r="JF225" i="7"/>
  <c r="JF219" i="7"/>
  <c r="JF223" i="7"/>
  <c r="JF210" i="7"/>
  <c r="JF204" i="7"/>
  <c r="JE208" i="7"/>
  <c r="JE212" i="7" s="1"/>
  <c r="JE189" i="7"/>
  <c r="JF113" i="7"/>
  <c r="JF200" i="7"/>
  <c r="JE15" i="7"/>
  <c r="JF16" i="7"/>
  <c r="JF19" i="7"/>
  <c r="JF17" i="7"/>
  <c r="JF20" i="7"/>
  <c r="JF23" i="7"/>
  <c r="JF21" i="7"/>
  <c r="JF18" i="7"/>
  <c r="JF22" i="7"/>
  <c r="JF24" i="7"/>
  <c r="JF25" i="7"/>
  <c r="JF8" i="7"/>
  <c r="JG9" i="7"/>
  <c r="JG10" i="7" s="1"/>
  <c r="JF1" i="7"/>
  <c r="JG206" i="7" l="1"/>
  <c r="JG202" i="7"/>
  <c r="JG34" i="7"/>
  <c r="JG37" i="7"/>
  <c r="JG28" i="7"/>
  <c r="JG31" i="7"/>
  <c r="JG41" i="7"/>
  <c r="JG13" i="7"/>
  <c r="JG153" i="7"/>
  <c r="JG154" i="7"/>
  <c r="JG156" i="7"/>
  <c r="JG158" i="7"/>
  <c r="JG155" i="7"/>
  <c r="JG159" i="7"/>
  <c r="JG160" i="7"/>
  <c r="JG161" i="7"/>
  <c r="JG162" i="7"/>
  <c r="JG163" i="7"/>
  <c r="JG164" i="7"/>
  <c r="JG165" i="7"/>
  <c r="JG168" i="7"/>
  <c r="JG169" i="7"/>
  <c r="JG170" i="7"/>
  <c r="JG167" i="7"/>
  <c r="JG173" i="7"/>
  <c r="JG174" i="7"/>
  <c r="JG176" i="7"/>
  <c r="JG172" i="7"/>
  <c r="JG180" i="7"/>
  <c r="JG177" i="7"/>
  <c r="JG185" i="7"/>
  <c r="JG182" i="7"/>
  <c r="JG183" i="7"/>
  <c r="JG179" i="7"/>
  <c r="JG187" i="7"/>
  <c r="JG184" i="7"/>
  <c r="JG150" i="7"/>
  <c r="JG117" i="7"/>
  <c r="JG116" i="7"/>
  <c r="JG119" i="7"/>
  <c r="JG122" i="7"/>
  <c r="JG118" i="7"/>
  <c r="JG125" i="7"/>
  <c r="JG126" i="7"/>
  <c r="JG121" i="7"/>
  <c r="JG124" i="7"/>
  <c r="JG123" i="7"/>
  <c r="JG127" i="7"/>
  <c r="JG130" i="7"/>
  <c r="JG131" i="7"/>
  <c r="JG132" i="7"/>
  <c r="JG128" i="7"/>
  <c r="JG133" i="7"/>
  <c r="JG135" i="7"/>
  <c r="JG137" i="7"/>
  <c r="JG136" i="7"/>
  <c r="JG143" i="7"/>
  <c r="JG145" i="7"/>
  <c r="JG139" i="7"/>
  <c r="JG142" i="7"/>
  <c r="JG148" i="7"/>
  <c r="JG140" i="7"/>
  <c r="JG146" i="7"/>
  <c r="JG147" i="7"/>
  <c r="JG225" i="7"/>
  <c r="JG219" i="7"/>
  <c r="JG223" i="7"/>
  <c r="JG210" i="7"/>
  <c r="JG204" i="7"/>
  <c r="JF208" i="7"/>
  <c r="JF212" i="7" s="1"/>
  <c r="JF189" i="7"/>
  <c r="JG113" i="7"/>
  <c r="JG200" i="7"/>
  <c r="JF15" i="7"/>
  <c r="JG16" i="7"/>
  <c r="JG17" i="7"/>
  <c r="JG21" i="7"/>
  <c r="JG19" i="7"/>
  <c r="JG20" i="7"/>
  <c r="JG23" i="7"/>
  <c r="JG18" i="7"/>
  <c r="JG24" i="7"/>
  <c r="JG25" i="7"/>
  <c r="JG22" i="7"/>
  <c r="FY1" i="6"/>
  <c r="FY8" i="6"/>
  <c r="JG8" i="7"/>
  <c r="JH9" i="7"/>
  <c r="JH10" i="7" s="1"/>
  <c r="JG1" i="7"/>
  <c r="JH206" i="7" l="1"/>
  <c r="JH202" i="7"/>
  <c r="JH37" i="7"/>
  <c r="JH34" i="7"/>
  <c r="JH31" i="7"/>
  <c r="JH28" i="7"/>
  <c r="JH41" i="7"/>
  <c r="JH13" i="7"/>
  <c r="JH153" i="7"/>
  <c r="JH154" i="7"/>
  <c r="JH155" i="7"/>
  <c r="JH156" i="7"/>
  <c r="JH158" i="7"/>
  <c r="JH159" i="7"/>
  <c r="JH160" i="7"/>
  <c r="JH162" i="7"/>
  <c r="JH161" i="7"/>
  <c r="JH163" i="7"/>
  <c r="JH167" i="7"/>
  <c r="JH164" i="7"/>
  <c r="JH165" i="7"/>
  <c r="JH172" i="7"/>
  <c r="JH168" i="7"/>
  <c r="JH169" i="7"/>
  <c r="JH170" i="7"/>
  <c r="JH177" i="7"/>
  <c r="JH173" i="7"/>
  <c r="JH174" i="7"/>
  <c r="JH176" i="7"/>
  <c r="JH179" i="7"/>
  <c r="JH180" i="7"/>
  <c r="JH182" i="7"/>
  <c r="JH185" i="7"/>
  <c r="JH183" i="7"/>
  <c r="JH187" i="7"/>
  <c r="JH184" i="7"/>
  <c r="JH116" i="7"/>
  <c r="JH150" i="7"/>
  <c r="JH118" i="7"/>
  <c r="JH119" i="7"/>
  <c r="JH117" i="7"/>
  <c r="JH121" i="7"/>
  <c r="JH124" i="7"/>
  <c r="JH123" i="7"/>
  <c r="JH122" i="7"/>
  <c r="JH126" i="7"/>
  <c r="JH125" i="7"/>
  <c r="JH128" i="7"/>
  <c r="JH127" i="7"/>
  <c r="JH130" i="7"/>
  <c r="JH132" i="7"/>
  <c r="JH139" i="7"/>
  <c r="JH136" i="7"/>
  <c r="JH131" i="7"/>
  <c r="JH133" i="7"/>
  <c r="JH137" i="7"/>
  <c r="JH135" i="7"/>
  <c r="JH146" i="7"/>
  <c r="JH143" i="7"/>
  <c r="JH140" i="7"/>
  <c r="JH147" i="7"/>
  <c r="JH142" i="7"/>
  <c r="JH145" i="7"/>
  <c r="JH148" i="7"/>
  <c r="JH225" i="7"/>
  <c r="JH219" i="7"/>
  <c r="JH223" i="7"/>
  <c r="JH210" i="7"/>
  <c r="JH204" i="7"/>
  <c r="JG208" i="7"/>
  <c r="JG212" i="7" s="1"/>
  <c r="JG189" i="7"/>
  <c r="JH113" i="7"/>
  <c r="JH200" i="7"/>
  <c r="JG15" i="7"/>
  <c r="JH16" i="7"/>
  <c r="JH18" i="7"/>
  <c r="JH22" i="7"/>
  <c r="JH20" i="7"/>
  <c r="JH23" i="7"/>
  <c r="JH17" i="7"/>
  <c r="JH21" i="7"/>
  <c r="JH25" i="7"/>
  <c r="JH24" i="7"/>
  <c r="JH19" i="7"/>
  <c r="JH8" i="7"/>
  <c r="JI9" i="7"/>
  <c r="JI10" i="7" s="1"/>
  <c r="JH1" i="7"/>
  <c r="JI206" i="7" l="1"/>
  <c r="JI202" i="7"/>
  <c r="JI34" i="7"/>
  <c r="JI37" i="7"/>
  <c r="JI31" i="7"/>
  <c r="JI28" i="7"/>
  <c r="JI41" i="7"/>
  <c r="JI13" i="7"/>
  <c r="JI153" i="7"/>
  <c r="JI155" i="7"/>
  <c r="JI154" i="7"/>
  <c r="JI156" i="7"/>
  <c r="JI158" i="7"/>
  <c r="JI159" i="7"/>
  <c r="JI160" i="7"/>
  <c r="JI162" i="7"/>
  <c r="JI161" i="7"/>
  <c r="JI163" i="7"/>
  <c r="JI167" i="7"/>
  <c r="JI164" i="7"/>
  <c r="JI168" i="7"/>
  <c r="JI165" i="7"/>
  <c r="JI172" i="7"/>
  <c r="JI169" i="7"/>
  <c r="JI173" i="7"/>
  <c r="JI177" i="7"/>
  <c r="JI174" i="7"/>
  <c r="JI170" i="7"/>
  <c r="JI176" i="7"/>
  <c r="JI179" i="7"/>
  <c r="JI183" i="7"/>
  <c r="JI180" i="7"/>
  <c r="JI184" i="7"/>
  <c r="JI185" i="7"/>
  <c r="JI182" i="7"/>
  <c r="JI187" i="7"/>
  <c r="JI116" i="7"/>
  <c r="JI117" i="7"/>
  <c r="JI150" i="7"/>
  <c r="JI118" i="7"/>
  <c r="JI121" i="7"/>
  <c r="JI119" i="7"/>
  <c r="JI123" i="7"/>
  <c r="JI125" i="7"/>
  <c r="JI122" i="7"/>
  <c r="JI127" i="7"/>
  <c r="JI128" i="7"/>
  <c r="JI132" i="7"/>
  <c r="JI124" i="7"/>
  <c r="JI126" i="7"/>
  <c r="JI135" i="7"/>
  <c r="JI130" i="7"/>
  <c r="JI136" i="7"/>
  <c r="JI133" i="7"/>
  <c r="JI137" i="7"/>
  <c r="JI139" i="7"/>
  <c r="JI131" i="7"/>
  <c r="JI142" i="7"/>
  <c r="JI146" i="7"/>
  <c r="JI140" i="7"/>
  <c r="JI145" i="7"/>
  <c r="JI143" i="7"/>
  <c r="JI148" i="7"/>
  <c r="JI147" i="7"/>
  <c r="JI225" i="7"/>
  <c r="JI219" i="7"/>
  <c r="JI223" i="7"/>
  <c r="JI210" i="7"/>
  <c r="JI204" i="7"/>
  <c r="JH208" i="7"/>
  <c r="JH212" i="7" s="1"/>
  <c r="JH189" i="7"/>
  <c r="JI113" i="7"/>
  <c r="JI200" i="7"/>
  <c r="JH15" i="7"/>
  <c r="JI16" i="7"/>
  <c r="JI17" i="7"/>
  <c r="JI19" i="7"/>
  <c r="JI20" i="7"/>
  <c r="JI18" i="7"/>
  <c r="JI22" i="7"/>
  <c r="JI23" i="7"/>
  <c r="JI21" i="7"/>
  <c r="JI25" i="7"/>
  <c r="JI24" i="7"/>
  <c r="FZ1" i="6"/>
  <c r="FZ8" i="6"/>
  <c r="JI8" i="7"/>
  <c r="JJ9" i="7"/>
  <c r="JJ10" i="7" s="1"/>
  <c r="JI1" i="7"/>
  <c r="JJ202" i="7" l="1"/>
  <c r="JJ206" i="7"/>
  <c r="JJ37" i="7"/>
  <c r="JJ34" i="7"/>
  <c r="JJ31" i="7"/>
  <c r="JJ28" i="7"/>
  <c r="JJ41" i="7"/>
  <c r="JJ13" i="7"/>
  <c r="JJ153" i="7"/>
  <c r="JJ155" i="7"/>
  <c r="JJ154" i="7"/>
  <c r="JJ156" i="7"/>
  <c r="JJ158" i="7"/>
  <c r="JJ161" i="7"/>
  <c r="JJ159" i="7"/>
  <c r="JJ160" i="7"/>
  <c r="JJ162" i="7"/>
  <c r="JJ163" i="7"/>
  <c r="JJ167" i="7"/>
  <c r="JJ164" i="7"/>
  <c r="JJ168" i="7"/>
  <c r="JJ165" i="7"/>
  <c r="JJ172" i="7"/>
  <c r="JJ169" i="7"/>
  <c r="JJ173" i="7"/>
  <c r="JJ174" i="7"/>
  <c r="JJ170" i="7"/>
  <c r="JJ179" i="7"/>
  <c r="JJ176" i="7"/>
  <c r="JJ177" i="7"/>
  <c r="JJ180" i="7"/>
  <c r="JJ184" i="7"/>
  <c r="JJ185" i="7"/>
  <c r="JJ182" i="7"/>
  <c r="JJ183" i="7"/>
  <c r="JJ187" i="7"/>
  <c r="JJ116" i="7"/>
  <c r="JJ150" i="7"/>
  <c r="JJ117" i="7"/>
  <c r="JJ118" i="7"/>
  <c r="JJ119" i="7"/>
  <c r="JJ121" i="7"/>
  <c r="JJ122" i="7"/>
  <c r="JJ124" i="7"/>
  <c r="JJ125" i="7"/>
  <c r="JJ123" i="7"/>
  <c r="JJ128" i="7"/>
  <c r="JJ126" i="7"/>
  <c r="JJ127" i="7"/>
  <c r="JJ130" i="7"/>
  <c r="JJ131" i="7"/>
  <c r="JJ135" i="7"/>
  <c r="JJ132" i="7"/>
  <c r="JJ139" i="7"/>
  <c r="JJ133" i="7"/>
  <c r="JJ137" i="7"/>
  <c r="JJ142" i="7"/>
  <c r="JJ146" i="7"/>
  <c r="JJ136" i="7"/>
  <c r="JJ143" i="7"/>
  <c r="JJ140" i="7"/>
  <c r="JJ147" i="7"/>
  <c r="JJ145" i="7"/>
  <c r="JJ148" i="7"/>
  <c r="JJ225" i="7"/>
  <c r="JJ219" i="7"/>
  <c r="JJ223" i="7"/>
  <c r="JJ210" i="7"/>
  <c r="JJ204" i="7"/>
  <c r="JI208" i="7"/>
  <c r="JI212" i="7" s="1"/>
  <c r="JI189" i="7"/>
  <c r="JJ113" i="7"/>
  <c r="JJ200" i="7"/>
  <c r="JI15" i="7"/>
  <c r="JJ16" i="7"/>
  <c r="JJ17" i="7"/>
  <c r="JJ19" i="7"/>
  <c r="JJ22" i="7"/>
  <c r="JJ20" i="7"/>
  <c r="JJ23" i="7"/>
  <c r="JJ21" i="7"/>
  <c r="JJ24" i="7"/>
  <c r="JJ25" i="7"/>
  <c r="JJ18" i="7"/>
  <c r="GA1" i="6"/>
  <c r="GA8" i="6"/>
  <c r="JJ1" i="7"/>
  <c r="JJ8" i="7"/>
  <c r="JK9" i="7"/>
  <c r="JK10" i="7" s="1"/>
  <c r="JK202" i="7" l="1"/>
  <c r="JK206" i="7"/>
  <c r="JK37" i="7"/>
  <c r="JK34" i="7"/>
  <c r="JK31" i="7"/>
  <c r="JK28" i="7"/>
  <c r="JK41" i="7"/>
  <c r="JK13" i="7"/>
  <c r="JK153" i="7"/>
  <c r="JK154" i="7"/>
  <c r="JK155" i="7"/>
  <c r="JK158" i="7"/>
  <c r="JK156" i="7"/>
  <c r="JK159" i="7"/>
  <c r="JK161" i="7"/>
  <c r="JK160" i="7"/>
  <c r="JK162" i="7"/>
  <c r="JK165" i="7"/>
  <c r="JK163" i="7"/>
  <c r="JK167" i="7"/>
  <c r="JK164" i="7"/>
  <c r="JK168" i="7"/>
  <c r="JK170" i="7"/>
  <c r="JK172" i="7"/>
  <c r="JK169" i="7"/>
  <c r="JK176" i="7"/>
  <c r="JK173" i="7"/>
  <c r="JK177" i="7"/>
  <c r="JK174" i="7"/>
  <c r="JK179" i="7"/>
  <c r="JK180" i="7"/>
  <c r="JK187" i="7"/>
  <c r="JK184" i="7"/>
  <c r="JK185" i="7"/>
  <c r="JK183" i="7"/>
  <c r="JK182" i="7"/>
  <c r="JK116" i="7"/>
  <c r="JK150" i="7"/>
  <c r="JK118" i="7"/>
  <c r="JK117" i="7"/>
  <c r="JK119" i="7"/>
  <c r="JK122" i="7"/>
  <c r="JK123" i="7"/>
  <c r="JK125" i="7"/>
  <c r="JK127" i="7"/>
  <c r="JK126" i="7"/>
  <c r="JK128" i="7"/>
  <c r="JK131" i="7"/>
  <c r="JK121" i="7"/>
  <c r="JK124" i="7"/>
  <c r="JK130" i="7"/>
  <c r="JK135" i="7"/>
  <c r="JK132" i="7"/>
  <c r="JK133" i="7"/>
  <c r="JK137" i="7"/>
  <c r="JK136" i="7"/>
  <c r="JK139" i="7"/>
  <c r="JK145" i="7"/>
  <c r="JK142" i="7"/>
  <c r="JK143" i="7"/>
  <c r="JK147" i="7"/>
  <c r="JK148" i="7"/>
  <c r="JK146" i="7"/>
  <c r="JK140" i="7"/>
  <c r="JK225" i="7"/>
  <c r="JK219" i="7"/>
  <c r="JK223" i="7"/>
  <c r="JK210" i="7"/>
  <c r="JK204" i="7"/>
  <c r="JJ208" i="7"/>
  <c r="JJ212" i="7" s="1"/>
  <c r="JJ189" i="7"/>
  <c r="JK113" i="7"/>
  <c r="JK200" i="7"/>
  <c r="JJ15" i="7"/>
  <c r="JK16" i="7"/>
  <c r="JK18" i="7"/>
  <c r="JK17" i="7"/>
  <c r="JK19" i="7"/>
  <c r="JK21" i="7"/>
  <c r="JK22" i="7"/>
  <c r="JK20" i="7"/>
  <c r="JK23" i="7"/>
  <c r="JK24" i="7"/>
  <c r="JK25" i="7"/>
  <c r="GB1" i="6"/>
  <c r="GB8" i="6"/>
  <c r="JL9" i="7"/>
  <c r="JL10" i="7" s="1"/>
  <c r="JK1" i="7"/>
  <c r="JK8" i="7"/>
  <c r="JL202" i="7" l="1"/>
  <c r="JL206" i="7"/>
  <c r="JL37" i="7"/>
  <c r="JL34" i="7"/>
  <c r="JL31" i="7"/>
  <c r="JL28" i="7"/>
  <c r="JL41" i="7"/>
  <c r="JL13" i="7"/>
  <c r="JL153" i="7"/>
  <c r="JL154" i="7"/>
  <c r="JL155" i="7"/>
  <c r="JL158" i="7"/>
  <c r="JL159" i="7"/>
  <c r="JL156" i="7"/>
  <c r="JL160" i="7"/>
  <c r="JL161" i="7"/>
  <c r="JL162" i="7"/>
  <c r="JL165" i="7"/>
  <c r="JL163" i="7"/>
  <c r="JL167" i="7"/>
  <c r="JL164" i="7"/>
  <c r="JL170" i="7"/>
  <c r="JL168" i="7"/>
  <c r="JL172" i="7"/>
  <c r="JL176" i="7"/>
  <c r="JL169" i="7"/>
  <c r="JL173" i="7"/>
  <c r="JL177" i="7"/>
  <c r="JL174" i="7"/>
  <c r="JL182" i="7"/>
  <c r="JL179" i="7"/>
  <c r="JL180" i="7"/>
  <c r="JL187" i="7"/>
  <c r="JL184" i="7"/>
  <c r="JL183" i="7"/>
  <c r="JL185" i="7"/>
  <c r="JL150" i="7"/>
  <c r="JL116" i="7"/>
  <c r="JL117" i="7"/>
  <c r="JL118" i="7"/>
  <c r="JL119" i="7"/>
  <c r="JL121" i="7"/>
  <c r="JL122" i="7"/>
  <c r="JL123" i="7"/>
  <c r="JL126" i="7"/>
  <c r="JL125" i="7"/>
  <c r="JL124" i="7"/>
  <c r="JL128" i="7"/>
  <c r="JL131" i="7"/>
  <c r="JL127" i="7"/>
  <c r="JL132" i="7"/>
  <c r="JL133" i="7"/>
  <c r="JL130" i="7"/>
  <c r="JL135" i="7"/>
  <c r="JL136" i="7"/>
  <c r="JL139" i="7"/>
  <c r="JL137" i="7"/>
  <c r="JL140" i="7"/>
  <c r="JL145" i="7"/>
  <c r="JL143" i="7"/>
  <c r="JL146" i="7"/>
  <c r="JL142" i="7"/>
  <c r="JL147" i="7"/>
  <c r="JL148" i="7"/>
  <c r="JL225" i="7"/>
  <c r="JL219" i="7"/>
  <c r="JL223" i="7"/>
  <c r="JL210" i="7"/>
  <c r="JL204" i="7"/>
  <c r="JK208" i="7"/>
  <c r="JK212" i="7" s="1"/>
  <c r="JK189" i="7"/>
  <c r="JL113" i="7"/>
  <c r="JL200" i="7"/>
  <c r="JK15" i="7"/>
  <c r="JL16" i="7"/>
  <c r="JL17" i="7"/>
  <c r="JL20" i="7"/>
  <c r="JL18" i="7"/>
  <c r="JL19" i="7"/>
  <c r="JL22" i="7"/>
  <c r="JL21" i="7"/>
  <c r="JL23" i="7"/>
  <c r="JL24" i="7"/>
  <c r="JL25" i="7"/>
  <c r="GC1" i="6"/>
  <c r="GC8" i="6"/>
  <c r="JM9" i="7"/>
  <c r="JM10" i="7" s="1"/>
  <c r="JL8" i="7"/>
  <c r="JL1" i="7"/>
  <c r="JM206" i="7" l="1"/>
  <c r="JM202" i="7"/>
  <c r="JM34" i="7"/>
  <c r="JM37" i="7"/>
  <c r="JM28" i="7"/>
  <c r="JM31" i="7"/>
  <c r="JM41" i="7"/>
  <c r="JM13" i="7"/>
  <c r="JM154" i="7"/>
  <c r="JM153" i="7"/>
  <c r="JM155" i="7"/>
  <c r="JM158" i="7"/>
  <c r="JM159" i="7"/>
  <c r="JM160" i="7"/>
  <c r="JM161" i="7"/>
  <c r="JM156" i="7"/>
  <c r="JM163" i="7"/>
  <c r="JM162" i="7"/>
  <c r="JM165" i="7"/>
  <c r="JM167" i="7"/>
  <c r="JM170" i="7"/>
  <c r="JM164" i="7"/>
  <c r="JM168" i="7"/>
  <c r="JM172" i="7"/>
  <c r="JM176" i="7"/>
  <c r="JM169" i="7"/>
  <c r="JM173" i="7"/>
  <c r="JM177" i="7"/>
  <c r="JM180" i="7"/>
  <c r="JM179" i="7"/>
  <c r="JM174" i="7"/>
  <c r="JM183" i="7"/>
  <c r="JM187" i="7"/>
  <c r="JM184" i="7"/>
  <c r="JM182" i="7"/>
  <c r="JM185" i="7"/>
  <c r="JM150" i="7"/>
  <c r="JM116" i="7"/>
  <c r="JM118" i="7"/>
  <c r="JM117" i="7"/>
  <c r="JM119" i="7"/>
  <c r="JM122" i="7"/>
  <c r="JM121" i="7"/>
  <c r="JM125" i="7"/>
  <c r="JM123" i="7"/>
  <c r="JM124" i="7"/>
  <c r="JM127" i="7"/>
  <c r="JM128" i="7"/>
  <c r="JM126" i="7"/>
  <c r="JM131" i="7"/>
  <c r="JM133" i="7"/>
  <c r="JM130" i="7"/>
  <c r="JM137" i="7"/>
  <c r="JM135" i="7"/>
  <c r="JM139" i="7"/>
  <c r="JM132" i="7"/>
  <c r="JM140" i="7"/>
  <c r="JM145" i="7"/>
  <c r="JM136" i="7"/>
  <c r="JM142" i="7"/>
  <c r="JM148" i="7"/>
  <c r="JM146" i="7"/>
  <c r="JM143" i="7"/>
  <c r="JM147" i="7"/>
  <c r="JM225" i="7"/>
  <c r="JM219" i="7"/>
  <c r="JM223" i="7"/>
  <c r="JM210" i="7"/>
  <c r="JM204" i="7"/>
  <c r="JL208" i="7"/>
  <c r="JL212" i="7" s="1"/>
  <c r="JL189" i="7"/>
  <c r="JM113" i="7"/>
  <c r="JM200" i="7"/>
  <c r="JL15" i="7"/>
  <c r="JM16" i="7"/>
  <c r="JM18" i="7"/>
  <c r="JM17" i="7"/>
  <c r="JM20" i="7"/>
  <c r="JM19" i="7"/>
  <c r="JM22" i="7"/>
  <c r="JM23" i="7"/>
  <c r="JM24" i="7"/>
  <c r="JM21" i="7"/>
  <c r="JM25" i="7"/>
  <c r="GD1" i="6"/>
  <c r="GD8" i="6"/>
  <c r="JM1" i="7"/>
  <c r="JM8" i="7"/>
  <c r="JN9" i="7"/>
  <c r="JN10" i="7" s="1"/>
  <c r="JN206" i="7" l="1"/>
  <c r="JN202" i="7"/>
  <c r="JN37" i="7"/>
  <c r="JN34" i="7"/>
  <c r="JN31" i="7"/>
  <c r="JN28" i="7"/>
  <c r="JN41" i="7"/>
  <c r="JN13" i="7"/>
  <c r="JN153" i="7"/>
  <c r="JN154" i="7"/>
  <c r="JN155" i="7"/>
  <c r="JN156" i="7"/>
  <c r="JN160" i="7"/>
  <c r="JN158" i="7"/>
  <c r="JN161" i="7"/>
  <c r="JN163" i="7"/>
  <c r="JN159" i="7"/>
  <c r="JN162" i="7"/>
  <c r="JN164" i="7"/>
  <c r="JN168" i="7"/>
  <c r="JN165" i="7"/>
  <c r="JN167" i="7"/>
  <c r="JN169" i="7"/>
  <c r="JN170" i="7"/>
  <c r="JN172" i="7"/>
  <c r="JN174" i="7"/>
  <c r="JN176" i="7"/>
  <c r="JN173" i="7"/>
  <c r="JN180" i="7"/>
  <c r="JN182" i="7"/>
  <c r="JN177" i="7"/>
  <c r="JN179" i="7"/>
  <c r="JN183" i="7"/>
  <c r="JN185" i="7"/>
  <c r="JN187" i="7"/>
  <c r="JN184" i="7"/>
  <c r="JN150" i="7"/>
  <c r="JN116" i="7"/>
  <c r="JN117" i="7"/>
  <c r="JN119" i="7"/>
  <c r="JN118" i="7"/>
  <c r="JN122" i="7"/>
  <c r="JN121" i="7"/>
  <c r="JN124" i="7"/>
  <c r="JN126" i="7"/>
  <c r="JN123" i="7"/>
  <c r="JN128" i="7"/>
  <c r="JN130" i="7"/>
  <c r="JN125" i="7"/>
  <c r="JN127" i="7"/>
  <c r="JN131" i="7"/>
  <c r="JN133" i="7"/>
  <c r="JN136" i="7"/>
  <c r="JN132" i="7"/>
  <c r="JN135" i="7"/>
  <c r="JN139" i="7"/>
  <c r="JN137" i="7"/>
  <c r="JN143" i="7"/>
  <c r="JN140" i="7"/>
  <c r="JN142" i="7"/>
  <c r="JN146" i="7"/>
  <c r="JN147" i="7"/>
  <c r="JN145" i="7"/>
  <c r="JN148" i="7"/>
  <c r="JN225" i="7"/>
  <c r="JN219" i="7"/>
  <c r="JN223" i="7"/>
  <c r="JN210" i="7"/>
  <c r="JN204" i="7"/>
  <c r="JM208" i="7"/>
  <c r="JM212" i="7" s="1"/>
  <c r="JM189" i="7"/>
  <c r="JN113" i="7"/>
  <c r="JN200" i="7"/>
  <c r="JM15" i="7"/>
  <c r="JN16" i="7"/>
  <c r="JN19" i="7"/>
  <c r="JN21" i="7"/>
  <c r="JN23" i="7"/>
  <c r="JN18" i="7"/>
  <c r="JN17" i="7"/>
  <c r="JN20" i="7"/>
  <c r="JN22" i="7"/>
  <c r="JN25" i="7"/>
  <c r="JN24" i="7"/>
  <c r="GE1" i="6"/>
  <c r="GE8" i="6"/>
  <c r="JN8" i="7"/>
  <c r="JN1" i="7"/>
  <c r="JO9" i="7"/>
  <c r="JO10" i="7" s="1"/>
  <c r="JO206" i="7" l="1"/>
  <c r="JO202" i="7"/>
  <c r="JO34" i="7"/>
  <c r="JO37" i="7"/>
  <c r="JO31" i="7"/>
  <c r="JO28" i="7"/>
  <c r="JO41" i="7"/>
  <c r="JO13" i="7"/>
  <c r="JO153" i="7"/>
  <c r="JO154" i="7"/>
  <c r="JO155" i="7"/>
  <c r="JO156" i="7"/>
  <c r="JO158" i="7"/>
  <c r="JO159" i="7"/>
  <c r="JO160" i="7"/>
  <c r="JO161" i="7"/>
  <c r="JO164" i="7"/>
  <c r="JO162" i="7"/>
  <c r="JO163" i="7"/>
  <c r="JO165" i="7"/>
  <c r="JO169" i="7"/>
  <c r="JO168" i="7"/>
  <c r="JO170" i="7"/>
  <c r="JO172" i="7"/>
  <c r="JO174" i="7"/>
  <c r="JO167" i="7"/>
  <c r="JO176" i="7"/>
  <c r="JO173" i="7"/>
  <c r="JO180" i="7"/>
  <c r="JO182" i="7"/>
  <c r="JO183" i="7"/>
  <c r="JO185" i="7"/>
  <c r="JO177" i="7"/>
  <c r="JO179" i="7"/>
  <c r="JO187" i="7"/>
  <c r="JO184" i="7"/>
  <c r="JO150" i="7"/>
  <c r="JO117" i="7"/>
  <c r="JO116" i="7"/>
  <c r="JO119" i="7"/>
  <c r="JO118" i="7"/>
  <c r="JO122" i="7"/>
  <c r="JO121" i="7"/>
  <c r="JO125" i="7"/>
  <c r="JO126" i="7"/>
  <c r="JO123" i="7"/>
  <c r="JO124" i="7"/>
  <c r="JO130" i="7"/>
  <c r="JO128" i="7"/>
  <c r="JO131" i="7"/>
  <c r="JO133" i="7"/>
  <c r="JO127" i="7"/>
  <c r="JO132" i="7"/>
  <c r="JO136" i="7"/>
  <c r="JO135" i="7"/>
  <c r="JO139" i="7"/>
  <c r="JO137" i="7"/>
  <c r="JO143" i="7"/>
  <c r="JO145" i="7"/>
  <c r="JO142" i="7"/>
  <c r="JO140" i="7"/>
  <c r="JO146" i="7"/>
  <c r="JO148" i="7"/>
  <c r="JO147" i="7"/>
  <c r="JO225" i="7"/>
  <c r="JO219" i="7"/>
  <c r="JO223" i="7"/>
  <c r="JO210" i="7"/>
  <c r="JO204" i="7"/>
  <c r="JN208" i="7"/>
  <c r="JN212" i="7" s="1"/>
  <c r="JN189" i="7"/>
  <c r="JO113" i="7"/>
  <c r="JO200" i="7"/>
  <c r="JN15" i="7"/>
  <c r="JO16" i="7"/>
  <c r="JO17" i="7"/>
  <c r="JO21" i="7"/>
  <c r="JO19" i="7"/>
  <c r="JO23" i="7"/>
  <c r="JO18" i="7"/>
  <c r="JO20" i="7"/>
  <c r="JO24" i="7"/>
  <c r="JO22" i="7"/>
  <c r="JO25" i="7"/>
  <c r="GF1" i="6"/>
  <c r="GF8" i="6"/>
  <c r="JO8" i="7"/>
  <c r="JP9" i="7"/>
  <c r="JP10" i="7" s="1"/>
  <c r="JO1" i="7"/>
  <c r="JP206" i="7" l="1"/>
  <c r="JP202" i="7"/>
  <c r="JP37" i="7"/>
  <c r="JP34" i="7"/>
  <c r="JP31" i="7"/>
  <c r="JP28" i="7"/>
  <c r="JP41" i="7"/>
  <c r="JP13" i="7"/>
  <c r="JP153" i="7"/>
  <c r="JP154" i="7"/>
  <c r="JP155" i="7"/>
  <c r="JP156" i="7"/>
  <c r="JP158" i="7"/>
  <c r="JP159" i="7"/>
  <c r="JP160" i="7"/>
  <c r="JP162" i="7"/>
  <c r="JP163" i="7"/>
  <c r="JP161" i="7"/>
  <c r="JP167" i="7"/>
  <c r="JP164" i="7"/>
  <c r="JP165" i="7"/>
  <c r="JP172" i="7"/>
  <c r="JP169" i="7"/>
  <c r="JP168" i="7"/>
  <c r="JP170" i="7"/>
  <c r="JP173" i="7"/>
  <c r="JP177" i="7"/>
  <c r="JP174" i="7"/>
  <c r="JP176" i="7"/>
  <c r="JP179" i="7"/>
  <c r="JP180" i="7"/>
  <c r="JP182" i="7"/>
  <c r="JP183" i="7"/>
  <c r="JP185" i="7"/>
  <c r="JP187" i="7"/>
  <c r="JP184" i="7"/>
  <c r="JP116" i="7"/>
  <c r="JP150" i="7"/>
  <c r="JP117" i="7"/>
  <c r="JP119" i="7"/>
  <c r="JP121" i="7"/>
  <c r="JP124" i="7"/>
  <c r="JP122" i="7"/>
  <c r="JP118" i="7"/>
  <c r="JP123" i="7"/>
  <c r="JP128" i="7"/>
  <c r="JP126" i="7"/>
  <c r="JP127" i="7"/>
  <c r="JP130" i="7"/>
  <c r="JP125" i="7"/>
  <c r="JP131" i="7"/>
  <c r="JP135" i="7"/>
  <c r="JP139" i="7"/>
  <c r="JP136" i="7"/>
  <c r="JP137" i="7"/>
  <c r="JP133" i="7"/>
  <c r="JP132" i="7"/>
  <c r="JP146" i="7"/>
  <c r="JP143" i="7"/>
  <c r="JP140" i="7"/>
  <c r="JP147" i="7"/>
  <c r="JP142" i="7"/>
  <c r="JP148" i="7"/>
  <c r="JP145" i="7"/>
  <c r="JP225" i="7"/>
  <c r="JP219" i="7"/>
  <c r="JP223" i="7"/>
  <c r="JP210" i="7"/>
  <c r="JP204" i="7"/>
  <c r="JO208" i="7"/>
  <c r="JO212" i="7" s="1"/>
  <c r="JO189" i="7"/>
  <c r="JP113" i="7"/>
  <c r="JP200" i="7"/>
  <c r="JO15" i="7"/>
  <c r="JP16" i="7"/>
  <c r="JP17" i="7"/>
  <c r="JP18" i="7"/>
  <c r="JP22" i="7"/>
  <c r="JP21" i="7"/>
  <c r="JP23" i="7"/>
  <c r="JP19" i="7"/>
  <c r="JP25" i="7"/>
  <c r="JP24" i="7"/>
  <c r="JP20" i="7"/>
  <c r="GG8" i="6"/>
  <c r="GG1" i="6"/>
  <c r="JP8" i="7"/>
  <c r="JP1" i="7"/>
  <c r="JQ9" i="7"/>
  <c r="JQ10" i="7" s="1"/>
  <c r="JQ206" i="7" l="1"/>
  <c r="JQ202" i="7"/>
  <c r="JQ34" i="7"/>
  <c r="JQ37" i="7"/>
  <c r="JQ31" i="7"/>
  <c r="JQ28" i="7"/>
  <c r="JQ41" i="7"/>
  <c r="JQ13" i="7"/>
  <c r="JQ153" i="7"/>
  <c r="JQ155" i="7"/>
  <c r="JQ154" i="7"/>
  <c r="JQ156" i="7"/>
  <c r="JQ158" i="7"/>
  <c r="JQ160" i="7"/>
  <c r="JQ162" i="7"/>
  <c r="JQ159" i="7"/>
  <c r="JQ163" i="7"/>
  <c r="JQ161" i="7"/>
  <c r="JQ167" i="7"/>
  <c r="JQ164" i="7"/>
  <c r="JQ168" i="7"/>
  <c r="JQ165" i="7"/>
  <c r="JQ172" i="7"/>
  <c r="JQ169" i="7"/>
  <c r="JQ173" i="7"/>
  <c r="JQ177" i="7"/>
  <c r="JQ174" i="7"/>
  <c r="JQ170" i="7"/>
  <c r="JQ176" i="7"/>
  <c r="JQ179" i="7"/>
  <c r="JQ183" i="7"/>
  <c r="JQ180" i="7"/>
  <c r="JQ184" i="7"/>
  <c r="JQ182" i="7"/>
  <c r="JQ185" i="7"/>
  <c r="JQ187" i="7"/>
  <c r="JQ116" i="7"/>
  <c r="JQ117" i="7"/>
  <c r="JQ150" i="7"/>
  <c r="JQ118" i="7"/>
  <c r="JQ121" i="7"/>
  <c r="JQ122" i="7"/>
  <c r="JQ119" i="7"/>
  <c r="JQ123" i="7"/>
  <c r="JQ125" i="7"/>
  <c r="JQ127" i="7"/>
  <c r="JQ126" i="7"/>
  <c r="JQ132" i="7"/>
  <c r="JQ128" i="7"/>
  <c r="JQ135" i="7"/>
  <c r="JQ124" i="7"/>
  <c r="JQ131" i="7"/>
  <c r="JQ130" i="7"/>
  <c r="JQ133" i="7"/>
  <c r="JQ137" i="7"/>
  <c r="JQ136" i="7"/>
  <c r="JQ139" i="7"/>
  <c r="JQ142" i="7"/>
  <c r="JQ146" i="7"/>
  <c r="JQ140" i="7"/>
  <c r="JQ145" i="7"/>
  <c r="JQ148" i="7"/>
  <c r="JQ143" i="7"/>
  <c r="JQ147" i="7"/>
  <c r="JQ225" i="7"/>
  <c r="JQ219" i="7"/>
  <c r="JQ223" i="7"/>
  <c r="JQ210" i="7"/>
  <c r="JQ204" i="7"/>
  <c r="JP208" i="7"/>
  <c r="JP212" i="7" s="1"/>
  <c r="JP189" i="7"/>
  <c r="JQ113" i="7"/>
  <c r="JQ200" i="7"/>
  <c r="JQ16" i="7"/>
  <c r="JQ19" i="7"/>
  <c r="JQ20" i="7"/>
  <c r="JQ17" i="7"/>
  <c r="JQ18" i="7"/>
  <c r="JQ22" i="7"/>
  <c r="JQ21" i="7"/>
  <c r="JQ23" i="7"/>
  <c r="JQ25" i="7"/>
  <c r="JQ24" i="7"/>
  <c r="JP15" i="7"/>
  <c r="GH1" i="6"/>
  <c r="GH8" i="6"/>
  <c r="JQ8" i="7"/>
  <c r="JR9" i="7"/>
  <c r="JR10" i="7" s="1"/>
  <c r="JQ1" i="7"/>
  <c r="JR206" i="7" l="1"/>
  <c r="JR202" i="7"/>
  <c r="JR37" i="7"/>
  <c r="JR34" i="7"/>
  <c r="JR31" i="7"/>
  <c r="JR28" i="7"/>
  <c r="JR41" i="7"/>
  <c r="JR13" i="7"/>
  <c r="JR153" i="7"/>
  <c r="JR155" i="7"/>
  <c r="JR154" i="7"/>
  <c r="JR156" i="7"/>
  <c r="JR158" i="7"/>
  <c r="JR159" i="7"/>
  <c r="JR161" i="7"/>
  <c r="JR160" i="7"/>
  <c r="JR162" i="7"/>
  <c r="JR163" i="7"/>
  <c r="JR167" i="7"/>
  <c r="JR164" i="7"/>
  <c r="JR168" i="7"/>
  <c r="JR165" i="7"/>
  <c r="JR172" i="7"/>
  <c r="JR169" i="7"/>
  <c r="JR173" i="7"/>
  <c r="JR174" i="7"/>
  <c r="JR177" i="7"/>
  <c r="JR179" i="7"/>
  <c r="JR176" i="7"/>
  <c r="JR180" i="7"/>
  <c r="JR170" i="7"/>
  <c r="JR184" i="7"/>
  <c r="JR182" i="7"/>
  <c r="JR183" i="7"/>
  <c r="JR185" i="7"/>
  <c r="JR187" i="7"/>
  <c r="JR116" i="7"/>
  <c r="JR150" i="7"/>
  <c r="JR117" i="7"/>
  <c r="JR118" i="7"/>
  <c r="JR119" i="7"/>
  <c r="JR121" i="7"/>
  <c r="JR122" i="7"/>
  <c r="JR124" i="7"/>
  <c r="JR125" i="7"/>
  <c r="JR128" i="7"/>
  <c r="JR123" i="7"/>
  <c r="JR126" i="7"/>
  <c r="JR130" i="7"/>
  <c r="JR132" i="7"/>
  <c r="JR135" i="7"/>
  <c r="JR139" i="7"/>
  <c r="JR127" i="7"/>
  <c r="JR133" i="7"/>
  <c r="JR131" i="7"/>
  <c r="JR136" i="7"/>
  <c r="JR142" i="7"/>
  <c r="JR137" i="7"/>
  <c r="JR146" i="7"/>
  <c r="JR143" i="7"/>
  <c r="JR140" i="7"/>
  <c r="JR147" i="7"/>
  <c r="JR145" i="7"/>
  <c r="JR148" i="7"/>
  <c r="JR225" i="7"/>
  <c r="JR219" i="7"/>
  <c r="JR223" i="7"/>
  <c r="JR210" i="7"/>
  <c r="JR204" i="7"/>
  <c r="JQ208" i="7"/>
  <c r="JQ212" i="7" s="1"/>
  <c r="JQ189" i="7"/>
  <c r="JR113" i="7"/>
  <c r="JR200" i="7"/>
  <c r="JR16" i="7"/>
  <c r="JR17" i="7"/>
  <c r="JR20" i="7"/>
  <c r="JR22" i="7"/>
  <c r="JR18" i="7"/>
  <c r="JR21" i="7"/>
  <c r="JR19" i="7"/>
  <c r="JR23" i="7"/>
  <c r="JR24" i="7"/>
  <c r="JR25" i="7"/>
  <c r="JQ15" i="7"/>
  <c r="GI8" i="6"/>
  <c r="GI1" i="6"/>
  <c r="JS9" i="7"/>
  <c r="JS10" i="7" s="1"/>
  <c r="JR8" i="7"/>
  <c r="JR1" i="7"/>
  <c r="JS202" i="7" l="1"/>
  <c r="JS206" i="7"/>
  <c r="JS34" i="7"/>
  <c r="JS37" i="7"/>
  <c r="JS31" i="7"/>
  <c r="JS28" i="7"/>
  <c r="JS41" i="7"/>
  <c r="JS13" i="7"/>
  <c r="JS153" i="7"/>
  <c r="JS154" i="7"/>
  <c r="JS155" i="7"/>
  <c r="JS158" i="7"/>
  <c r="JS156" i="7"/>
  <c r="JS159" i="7"/>
  <c r="JS161" i="7"/>
  <c r="JS160" i="7"/>
  <c r="JS162" i="7"/>
  <c r="JS165" i="7"/>
  <c r="JS167" i="7"/>
  <c r="JS163" i="7"/>
  <c r="JS164" i="7"/>
  <c r="JS168" i="7"/>
  <c r="JS170" i="7"/>
  <c r="JS172" i="7"/>
  <c r="JS169" i="7"/>
  <c r="JS176" i="7"/>
  <c r="JS173" i="7"/>
  <c r="JS177" i="7"/>
  <c r="JS174" i="7"/>
  <c r="JS179" i="7"/>
  <c r="JS180" i="7"/>
  <c r="JS187" i="7"/>
  <c r="JS184" i="7"/>
  <c r="JS182" i="7"/>
  <c r="JS183" i="7"/>
  <c r="JS185" i="7"/>
  <c r="JS116" i="7"/>
  <c r="JS150" i="7"/>
  <c r="JS117" i="7"/>
  <c r="JS118" i="7"/>
  <c r="JS119" i="7"/>
  <c r="JS122" i="7"/>
  <c r="JS123" i="7"/>
  <c r="JS121" i="7"/>
  <c r="JS125" i="7"/>
  <c r="JS124" i="7"/>
  <c r="JS127" i="7"/>
  <c r="JS126" i="7"/>
  <c r="JS131" i="7"/>
  <c r="JS128" i="7"/>
  <c r="JS132" i="7"/>
  <c r="JS135" i="7"/>
  <c r="JS137" i="7"/>
  <c r="JS130" i="7"/>
  <c r="JS136" i="7"/>
  <c r="JS133" i="7"/>
  <c r="JS139" i="7"/>
  <c r="JS145" i="7"/>
  <c r="JS142" i="7"/>
  <c r="JS140" i="7"/>
  <c r="JS143" i="7"/>
  <c r="JS146" i="7"/>
  <c r="JS147" i="7"/>
  <c r="JS148" i="7"/>
  <c r="JS225" i="7"/>
  <c r="JS219" i="7"/>
  <c r="JS223" i="7"/>
  <c r="JS210" i="7"/>
  <c r="JS204" i="7"/>
  <c r="JR208" i="7"/>
  <c r="JR212" i="7" s="1"/>
  <c r="JR189" i="7"/>
  <c r="JS113" i="7"/>
  <c r="JS200" i="7"/>
  <c r="JR15" i="7"/>
  <c r="JS16" i="7"/>
  <c r="JS18" i="7"/>
  <c r="JS19" i="7"/>
  <c r="JS21" i="7"/>
  <c r="JS20" i="7"/>
  <c r="JS22" i="7"/>
  <c r="JS17" i="7"/>
  <c r="JS23" i="7"/>
  <c r="JS24" i="7"/>
  <c r="JS25" i="7"/>
  <c r="GJ1" i="6"/>
  <c r="GJ8" i="6"/>
  <c r="JT9" i="7"/>
  <c r="JT10" i="7" s="1"/>
  <c r="JS1" i="7"/>
  <c r="JS8" i="7"/>
  <c r="JT206" i="7" l="1"/>
  <c r="JT202" i="7"/>
  <c r="JT34" i="7"/>
  <c r="JT37" i="7"/>
  <c r="JT31" i="7"/>
  <c r="JT28" i="7"/>
  <c r="JT41" i="7"/>
  <c r="JT13" i="7"/>
  <c r="JT153" i="7"/>
  <c r="JT154" i="7"/>
  <c r="JT158" i="7"/>
  <c r="JT155" i="7"/>
  <c r="JT156" i="7"/>
  <c r="JT159" i="7"/>
  <c r="JT160" i="7"/>
  <c r="JT162" i="7"/>
  <c r="JT161" i="7"/>
  <c r="JT165" i="7"/>
  <c r="JT167" i="7"/>
  <c r="JT163" i="7"/>
  <c r="JT164" i="7"/>
  <c r="JT170" i="7"/>
  <c r="JT172" i="7"/>
  <c r="JT176" i="7"/>
  <c r="JT173" i="7"/>
  <c r="JT168" i="7"/>
  <c r="JT169" i="7"/>
  <c r="JT177" i="7"/>
  <c r="JT174" i="7"/>
  <c r="JT182" i="7"/>
  <c r="JT179" i="7"/>
  <c r="JT187" i="7"/>
  <c r="JT180" i="7"/>
  <c r="JT184" i="7"/>
  <c r="JT183" i="7"/>
  <c r="JT185" i="7"/>
  <c r="JT150" i="7"/>
  <c r="JT116" i="7"/>
  <c r="JT117" i="7"/>
  <c r="JT118" i="7"/>
  <c r="JT119" i="7"/>
  <c r="JT123" i="7"/>
  <c r="JT124" i="7"/>
  <c r="JT121" i="7"/>
  <c r="JT125" i="7"/>
  <c r="JT126" i="7"/>
  <c r="JT122" i="7"/>
  <c r="JT127" i="7"/>
  <c r="JT131" i="7"/>
  <c r="JT132" i="7"/>
  <c r="JT133" i="7"/>
  <c r="JT128" i="7"/>
  <c r="JT135" i="7"/>
  <c r="JT136" i="7"/>
  <c r="JT137" i="7"/>
  <c r="JT130" i="7"/>
  <c r="JT140" i="7"/>
  <c r="JT145" i="7"/>
  <c r="JT143" i="7"/>
  <c r="JT148" i="7"/>
  <c r="JT139" i="7"/>
  <c r="JT142" i="7"/>
  <c r="JT146" i="7"/>
  <c r="JT147" i="7"/>
  <c r="JT225" i="7"/>
  <c r="JT219" i="7"/>
  <c r="JT223" i="7"/>
  <c r="JT210" i="7"/>
  <c r="JT204" i="7"/>
  <c r="JS208" i="7"/>
  <c r="JS212" i="7" s="1"/>
  <c r="JS189" i="7"/>
  <c r="JT113" i="7"/>
  <c r="JT200" i="7"/>
  <c r="JS15" i="7"/>
  <c r="JT16" i="7"/>
  <c r="JT17" i="7"/>
  <c r="JT20" i="7"/>
  <c r="JT18" i="7"/>
  <c r="JT21" i="7"/>
  <c r="JT22" i="7"/>
  <c r="JT19" i="7"/>
  <c r="JT23" i="7"/>
  <c r="JT24" i="7"/>
  <c r="JT25" i="7"/>
  <c r="GK8" i="6"/>
  <c r="GK1" i="6"/>
  <c r="JT8" i="7"/>
  <c r="JU9" i="7"/>
  <c r="JU10" i="7" s="1"/>
  <c r="JT1" i="7"/>
  <c r="JU206" i="7" l="1"/>
  <c r="JU202" i="7"/>
  <c r="JU34" i="7"/>
  <c r="JU37" i="7"/>
  <c r="JU31" i="7"/>
  <c r="JU28" i="7"/>
  <c r="JU41" i="7"/>
  <c r="JU13" i="7"/>
  <c r="JU154" i="7"/>
  <c r="JU153" i="7"/>
  <c r="JU155" i="7"/>
  <c r="JU158" i="7"/>
  <c r="JU156" i="7"/>
  <c r="JU159" i="7"/>
  <c r="JU160" i="7"/>
  <c r="JU161" i="7"/>
  <c r="JU163" i="7"/>
  <c r="JU162" i="7"/>
  <c r="JU165" i="7"/>
  <c r="JU167" i="7"/>
  <c r="JU170" i="7"/>
  <c r="JU164" i="7"/>
  <c r="JU172" i="7"/>
  <c r="JU176" i="7"/>
  <c r="JU173" i="7"/>
  <c r="JU168" i="7"/>
  <c r="JU169" i="7"/>
  <c r="JU177" i="7"/>
  <c r="JU180" i="7"/>
  <c r="JU179" i="7"/>
  <c r="JU183" i="7"/>
  <c r="JU174" i="7"/>
  <c r="JU187" i="7"/>
  <c r="JU182" i="7"/>
  <c r="JU184" i="7"/>
  <c r="JU185" i="7"/>
  <c r="JU150" i="7"/>
  <c r="JU116" i="7"/>
  <c r="JU117" i="7"/>
  <c r="JU118" i="7"/>
  <c r="JU119" i="7"/>
  <c r="JU122" i="7"/>
  <c r="JU121" i="7"/>
  <c r="JU125" i="7"/>
  <c r="JU123" i="7"/>
  <c r="JU124" i="7"/>
  <c r="JU127" i="7"/>
  <c r="JU128" i="7"/>
  <c r="JU126" i="7"/>
  <c r="JU131" i="7"/>
  <c r="JU130" i="7"/>
  <c r="JU133" i="7"/>
  <c r="JU132" i="7"/>
  <c r="JU137" i="7"/>
  <c r="JU139" i="7"/>
  <c r="JU135" i="7"/>
  <c r="JU136" i="7"/>
  <c r="JU140" i="7"/>
  <c r="JU145" i="7"/>
  <c r="JU142" i="7"/>
  <c r="JU148" i="7"/>
  <c r="JU143" i="7"/>
  <c r="JU146" i="7"/>
  <c r="JU147" i="7"/>
  <c r="JU225" i="7"/>
  <c r="JU219" i="7"/>
  <c r="JU223" i="7"/>
  <c r="JU210" i="7"/>
  <c r="JU204" i="7"/>
  <c r="JT208" i="7"/>
  <c r="JT212" i="7" s="1"/>
  <c r="JT189" i="7"/>
  <c r="JU113" i="7"/>
  <c r="JU200" i="7"/>
  <c r="JT15" i="7"/>
  <c r="JU16" i="7"/>
  <c r="JU17" i="7"/>
  <c r="JU18" i="7"/>
  <c r="JU20" i="7"/>
  <c r="JU21" i="7"/>
  <c r="JU22" i="7"/>
  <c r="JU19" i="7"/>
  <c r="JU24" i="7"/>
  <c r="JU23" i="7"/>
  <c r="JU25" i="7"/>
  <c r="GL1" i="6"/>
  <c r="GL8" i="6"/>
  <c r="JU8" i="7"/>
  <c r="JV9" i="7"/>
  <c r="JV10" i="7" s="1"/>
  <c r="JU1" i="7"/>
  <c r="JV206" i="7" l="1"/>
  <c r="JV202" i="7"/>
  <c r="JV37" i="7"/>
  <c r="JV34" i="7"/>
  <c r="JV31" i="7"/>
  <c r="JV28" i="7"/>
  <c r="JV41" i="7"/>
  <c r="JV13" i="7"/>
  <c r="JV153" i="7"/>
  <c r="JV154" i="7"/>
  <c r="JV155" i="7"/>
  <c r="JV156" i="7"/>
  <c r="JV158" i="7"/>
  <c r="JV159" i="7"/>
  <c r="JV160" i="7"/>
  <c r="JV161" i="7"/>
  <c r="JV163" i="7"/>
  <c r="JV162" i="7"/>
  <c r="JV164" i="7"/>
  <c r="JV168" i="7"/>
  <c r="JV165" i="7"/>
  <c r="JV167" i="7"/>
  <c r="JV169" i="7"/>
  <c r="JV170" i="7"/>
  <c r="JV174" i="7"/>
  <c r="JV172" i="7"/>
  <c r="JV176" i="7"/>
  <c r="JV173" i="7"/>
  <c r="JV177" i="7"/>
  <c r="JV180" i="7"/>
  <c r="JV182" i="7"/>
  <c r="JV179" i="7"/>
  <c r="JV185" i="7"/>
  <c r="JV187" i="7"/>
  <c r="JV184" i="7"/>
  <c r="JV183" i="7"/>
  <c r="JV150" i="7"/>
  <c r="JV116" i="7"/>
  <c r="JV119" i="7"/>
  <c r="JV117" i="7"/>
  <c r="JV122" i="7"/>
  <c r="JV118" i="7"/>
  <c r="JV121" i="7"/>
  <c r="JV124" i="7"/>
  <c r="JV126" i="7"/>
  <c r="JV128" i="7"/>
  <c r="JV127" i="7"/>
  <c r="JV130" i="7"/>
  <c r="JV123" i="7"/>
  <c r="JV125" i="7"/>
  <c r="JV133" i="7"/>
  <c r="JV132" i="7"/>
  <c r="JV136" i="7"/>
  <c r="JV135" i="7"/>
  <c r="JV131" i="7"/>
  <c r="JV139" i="7"/>
  <c r="JV137" i="7"/>
  <c r="JV143" i="7"/>
  <c r="JV140" i="7"/>
  <c r="JV142" i="7"/>
  <c r="JV146" i="7"/>
  <c r="JV145" i="7"/>
  <c r="JV147" i="7"/>
  <c r="JV148" i="7"/>
  <c r="JV225" i="7"/>
  <c r="JV219" i="7"/>
  <c r="JV223" i="7"/>
  <c r="JV210" i="7"/>
  <c r="JV204" i="7"/>
  <c r="JU208" i="7"/>
  <c r="JU212" i="7" s="1"/>
  <c r="JU189" i="7"/>
  <c r="JV113" i="7"/>
  <c r="JV200" i="7"/>
  <c r="JV16" i="7"/>
  <c r="JV17" i="7"/>
  <c r="JV19" i="7"/>
  <c r="JV23" i="7"/>
  <c r="JV20" i="7"/>
  <c r="JV18" i="7"/>
  <c r="JV21" i="7"/>
  <c r="JV22" i="7"/>
  <c r="JV25" i="7"/>
  <c r="JV24" i="7"/>
  <c r="JU15" i="7"/>
  <c r="GM8" i="6"/>
  <c r="GM1" i="6"/>
  <c r="JV8" i="7"/>
  <c r="JV1" i="7"/>
  <c r="JW9" i="7"/>
  <c r="JW10" i="7" s="1"/>
  <c r="JW206" i="7" l="1"/>
  <c r="JW202" i="7"/>
  <c r="JW34" i="7"/>
  <c r="JW37" i="7"/>
  <c r="JW28" i="7"/>
  <c r="JW31" i="7"/>
  <c r="JW41" i="7"/>
  <c r="JW13" i="7"/>
  <c r="JW153" i="7"/>
  <c r="JW154" i="7"/>
  <c r="JW156" i="7"/>
  <c r="JW155" i="7"/>
  <c r="JW158" i="7"/>
  <c r="JW159" i="7"/>
  <c r="JW160" i="7"/>
  <c r="JW161" i="7"/>
  <c r="JW164" i="7"/>
  <c r="JW162" i="7"/>
  <c r="JW165" i="7"/>
  <c r="JW168" i="7"/>
  <c r="JW169" i="7"/>
  <c r="JW163" i="7"/>
  <c r="JW170" i="7"/>
  <c r="JW174" i="7"/>
  <c r="JW172" i="7"/>
  <c r="JW176" i="7"/>
  <c r="JW167" i="7"/>
  <c r="JW173" i="7"/>
  <c r="JW177" i="7"/>
  <c r="JW180" i="7"/>
  <c r="JW185" i="7"/>
  <c r="JW182" i="7"/>
  <c r="JW187" i="7"/>
  <c r="JW179" i="7"/>
  <c r="JW183" i="7"/>
  <c r="JW184" i="7"/>
  <c r="JW150" i="7"/>
  <c r="JW116" i="7"/>
  <c r="JW119" i="7"/>
  <c r="JW117" i="7"/>
  <c r="JW122" i="7"/>
  <c r="JW118" i="7"/>
  <c r="JW125" i="7"/>
  <c r="JW126" i="7"/>
  <c r="JW124" i="7"/>
  <c r="JW123" i="7"/>
  <c r="JW121" i="7"/>
  <c r="JW127" i="7"/>
  <c r="JW130" i="7"/>
  <c r="JW131" i="7"/>
  <c r="JW133" i="7"/>
  <c r="JW135" i="7"/>
  <c r="JW128" i="7"/>
  <c r="JW132" i="7"/>
  <c r="JW137" i="7"/>
  <c r="JW136" i="7"/>
  <c r="JW139" i="7"/>
  <c r="JW143" i="7"/>
  <c r="JW145" i="7"/>
  <c r="JW142" i="7"/>
  <c r="JW140" i="7"/>
  <c r="JW148" i="7"/>
  <c r="JW147" i="7"/>
  <c r="JW146" i="7"/>
  <c r="JW225" i="7"/>
  <c r="JW219" i="7"/>
  <c r="JW223" i="7"/>
  <c r="JW210" i="7"/>
  <c r="JW204" i="7"/>
  <c r="JV208" i="7"/>
  <c r="JV212" i="7" s="1"/>
  <c r="JV189" i="7"/>
  <c r="JW113" i="7"/>
  <c r="JW200" i="7"/>
  <c r="JV15" i="7"/>
  <c r="JW16" i="7"/>
  <c r="JW17" i="7"/>
  <c r="JW21" i="7"/>
  <c r="JW19" i="7"/>
  <c r="JW23" i="7"/>
  <c r="JW20" i="7"/>
  <c r="JW18" i="7"/>
  <c r="JW22" i="7"/>
  <c r="JW24" i="7"/>
  <c r="JW25" i="7"/>
  <c r="GN1" i="6"/>
  <c r="GN8" i="6"/>
  <c r="JW8" i="7"/>
  <c r="JX9" i="7"/>
  <c r="JX10" i="7" s="1"/>
  <c r="JW1" i="7"/>
  <c r="JX206" i="7" l="1"/>
  <c r="JX202" i="7"/>
  <c r="JX37" i="7"/>
  <c r="JX34" i="7"/>
  <c r="JX31" i="7"/>
  <c r="JX28" i="7"/>
  <c r="JX41" i="7"/>
  <c r="JX13" i="7"/>
  <c r="JX153" i="7"/>
  <c r="JX154" i="7"/>
  <c r="JX156" i="7"/>
  <c r="JX155" i="7"/>
  <c r="JX158" i="7"/>
  <c r="JX159" i="7"/>
  <c r="JX160" i="7"/>
  <c r="JX162" i="7"/>
  <c r="JX161" i="7"/>
  <c r="JX163" i="7"/>
  <c r="JX167" i="7"/>
  <c r="JX164" i="7"/>
  <c r="JX165" i="7"/>
  <c r="JX172" i="7"/>
  <c r="JX168" i="7"/>
  <c r="JX169" i="7"/>
  <c r="JX170" i="7"/>
  <c r="JX177" i="7"/>
  <c r="JX174" i="7"/>
  <c r="JX176" i="7"/>
  <c r="JX179" i="7"/>
  <c r="JX173" i="7"/>
  <c r="JX180" i="7"/>
  <c r="JX182" i="7"/>
  <c r="JX183" i="7"/>
  <c r="JX185" i="7"/>
  <c r="JX187" i="7"/>
  <c r="JX184" i="7"/>
  <c r="JX116" i="7"/>
  <c r="JX118" i="7"/>
  <c r="JX150" i="7"/>
  <c r="JX119" i="7"/>
  <c r="JX121" i="7"/>
  <c r="JX117" i="7"/>
  <c r="JX124" i="7"/>
  <c r="JX123" i="7"/>
  <c r="JX122" i="7"/>
  <c r="JX125" i="7"/>
  <c r="JX128" i="7"/>
  <c r="JX126" i="7"/>
  <c r="JX127" i="7"/>
  <c r="JX130" i="7"/>
  <c r="JX139" i="7"/>
  <c r="JX136" i="7"/>
  <c r="JX133" i="7"/>
  <c r="JX137" i="7"/>
  <c r="JX132" i="7"/>
  <c r="JX135" i="7"/>
  <c r="JX131" i="7"/>
  <c r="JX146" i="7"/>
  <c r="JX143" i="7"/>
  <c r="JX140" i="7"/>
  <c r="JX145" i="7"/>
  <c r="JX147" i="7"/>
  <c r="JX148" i="7"/>
  <c r="JX142" i="7"/>
  <c r="JX225" i="7"/>
  <c r="JX219" i="7"/>
  <c r="JX223" i="7"/>
  <c r="JX210" i="7"/>
  <c r="JX204" i="7"/>
  <c r="JW208" i="7"/>
  <c r="JW212" i="7" s="1"/>
  <c r="JW189" i="7"/>
  <c r="JX113" i="7"/>
  <c r="JX200" i="7"/>
  <c r="JW15" i="7"/>
  <c r="JX17" i="7"/>
  <c r="JX18" i="7"/>
  <c r="JX16" i="7"/>
  <c r="JX22" i="7"/>
  <c r="JX23" i="7"/>
  <c r="JX20" i="7"/>
  <c r="JX25" i="7"/>
  <c r="JX19" i="7"/>
  <c r="JX21" i="7"/>
  <c r="JX24" i="7"/>
  <c r="GO8" i="6"/>
  <c r="GO1" i="6"/>
  <c r="JX8" i="7"/>
  <c r="JY9" i="7"/>
  <c r="JY10" i="7" s="1"/>
  <c r="JX1" i="7"/>
  <c r="JY206" i="7" l="1"/>
  <c r="JY202" i="7"/>
  <c r="JY34" i="7"/>
  <c r="JY37" i="7"/>
  <c r="JY31" i="7"/>
  <c r="JY28" i="7"/>
  <c r="JY41" i="7"/>
  <c r="JY13" i="7"/>
  <c r="JY153" i="7"/>
  <c r="JY155" i="7"/>
  <c r="JY154" i="7"/>
  <c r="JY156" i="7"/>
  <c r="JY158" i="7"/>
  <c r="JY159" i="7"/>
  <c r="JY160" i="7"/>
  <c r="JY162" i="7"/>
  <c r="JY161" i="7"/>
  <c r="JY163" i="7"/>
  <c r="JY167" i="7"/>
  <c r="JY164" i="7"/>
  <c r="JY168" i="7"/>
  <c r="JY165" i="7"/>
  <c r="JY172" i="7"/>
  <c r="JY169" i="7"/>
  <c r="JY170" i="7"/>
  <c r="JY173" i="7"/>
  <c r="JY177" i="7"/>
  <c r="JY174" i="7"/>
  <c r="JY176" i="7"/>
  <c r="JY179" i="7"/>
  <c r="JY183" i="7"/>
  <c r="JY180" i="7"/>
  <c r="JY184" i="7"/>
  <c r="JY185" i="7"/>
  <c r="JY182" i="7"/>
  <c r="JY187" i="7"/>
  <c r="JY116" i="7"/>
  <c r="JY117" i="7"/>
  <c r="JY150" i="7"/>
  <c r="JY118" i="7"/>
  <c r="JY121" i="7"/>
  <c r="JY119" i="7"/>
  <c r="JY122" i="7"/>
  <c r="JY123" i="7"/>
  <c r="JY125" i="7"/>
  <c r="JY127" i="7"/>
  <c r="JY128" i="7"/>
  <c r="JY132" i="7"/>
  <c r="JY126" i="7"/>
  <c r="JY135" i="7"/>
  <c r="JY130" i="7"/>
  <c r="JY131" i="7"/>
  <c r="JY133" i="7"/>
  <c r="JY137" i="7"/>
  <c r="JY139" i="7"/>
  <c r="JY124" i="7"/>
  <c r="JY136" i="7"/>
  <c r="JY142" i="7"/>
  <c r="JY146" i="7"/>
  <c r="JY140" i="7"/>
  <c r="JY145" i="7"/>
  <c r="JY143" i="7"/>
  <c r="JY148" i="7"/>
  <c r="JY147" i="7"/>
  <c r="JY225" i="7"/>
  <c r="JY219" i="7"/>
  <c r="JY223" i="7"/>
  <c r="JY210" i="7"/>
  <c r="JY204" i="7"/>
  <c r="JX208" i="7"/>
  <c r="JX212" i="7" s="1"/>
  <c r="JX189" i="7"/>
  <c r="JY113" i="7"/>
  <c r="JY200" i="7"/>
  <c r="JY16" i="7"/>
  <c r="JY19" i="7"/>
  <c r="JY20" i="7"/>
  <c r="JY18" i="7"/>
  <c r="JY21" i="7"/>
  <c r="JY22" i="7"/>
  <c r="JY23" i="7"/>
  <c r="JY17" i="7"/>
  <c r="JY25" i="7"/>
  <c r="JY24" i="7"/>
  <c r="JX15" i="7"/>
  <c r="GP1" i="6"/>
  <c r="GP8" i="6"/>
  <c r="JY8" i="7"/>
  <c r="JZ9" i="7"/>
  <c r="JZ10" i="7" s="1"/>
  <c r="JY1" i="7"/>
  <c r="JZ206" i="7" l="1"/>
  <c r="JZ202" i="7"/>
  <c r="JZ37" i="7"/>
  <c r="JZ34" i="7"/>
  <c r="JZ31" i="7"/>
  <c r="JZ28" i="7"/>
  <c r="JZ41" i="7"/>
  <c r="JZ13" i="7"/>
  <c r="JZ153" i="7"/>
  <c r="JZ155" i="7"/>
  <c r="JZ154" i="7"/>
  <c r="JZ156" i="7"/>
  <c r="JZ158" i="7"/>
  <c r="JZ161" i="7"/>
  <c r="JZ159" i="7"/>
  <c r="JZ162" i="7"/>
  <c r="JZ160" i="7"/>
  <c r="JZ163" i="7"/>
  <c r="JZ167" i="7"/>
  <c r="JZ164" i="7"/>
  <c r="JZ168" i="7"/>
  <c r="JZ165" i="7"/>
  <c r="JZ172" i="7"/>
  <c r="JZ169" i="7"/>
  <c r="JZ170" i="7"/>
  <c r="JZ173" i="7"/>
  <c r="JZ174" i="7"/>
  <c r="JZ179" i="7"/>
  <c r="JZ177" i="7"/>
  <c r="JZ176" i="7"/>
  <c r="JZ180" i="7"/>
  <c r="JZ183" i="7"/>
  <c r="JZ184" i="7"/>
  <c r="JZ185" i="7"/>
  <c r="JZ187" i="7"/>
  <c r="JZ182" i="7"/>
  <c r="JZ116" i="7"/>
  <c r="JZ150" i="7"/>
  <c r="JZ117" i="7"/>
  <c r="JZ118" i="7"/>
  <c r="JZ119" i="7"/>
  <c r="JZ121" i="7"/>
  <c r="JZ122" i="7"/>
  <c r="JZ124" i="7"/>
  <c r="JZ125" i="7"/>
  <c r="JZ128" i="7"/>
  <c r="JZ123" i="7"/>
  <c r="JZ127" i="7"/>
  <c r="JZ126" i="7"/>
  <c r="JZ130" i="7"/>
  <c r="JZ131" i="7"/>
  <c r="JZ135" i="7"/>
  <c r="JZ139" i="7"/>
  <c r="JZ137" i="7"/>
  <c r="JZ133" i="7"/>
  <c r="JZ142" i="7"/>
  <c r="JZ146" i="7"/>
  <c r="JZ143" i="7"/>
  <c r="JZ136" i="7"/>
  <c r="JZ140" i="7"/>
  <c r="JZ145" i="7"/>
  <c r="JZ147" i="7"/>
  <c r="JZ132" i="7"/>
  <c r="JZ148" i="7"/>
  <c r="JZ225" i="7"/>
  <c r="JZ219" i="7"/>
  <c r="JZ223" i="7"/>
  <c r="JZ210" i="7"/>
  <c r="JZ204" i="7"/>
  <c r="JY208" i="7"/>
  <c r="JY212" i="7" s="1"/>
  <c r="JY189" i="7"/>
  <c r="JZ113" i="7"/>
  <c r="JZ200" i="7"/>
  <c r="JY15" i="7"/>
  <c r="JZ16" i="7"/>
  <c r="JZ17" i="7"/>
  <c r="JZ19" i="7"/>
  <c r="JZ21" i="7"/>
  <c r="JZ22" i="7"/>
  <c r="JZ23" i="7"/>
  <c r="JZ20" i="7"/>
  <c r="JZ24" i="7"/>
  <c r="JZ25" i="7"/>
  <c r="JZ18" i="7"/>
  <c r="GQ1" i="6"/>
  <c r="GQ8" i="6"/>
  <c r="JZ1" i="7"/>
  <c r="KA9" i="7"/>
  <c r="KA10" i="7" s="1"/>
  <c r="JZ8" i="7"/>
  <c r="KA206" i="7" l="1"/>
  <c r="KA202" i="7"/>
  <c r="KA37" i="7"/>
  <c r="KA34" i="7"/>
  <c r="KA31" i="7"/>
  <c r="KA28" i="7"/>
  <c r="KA41" i="7"/>
  <c r="KA13" i="7"/>
  <c r="KA153" i="7"/>
  <c r="KA154" i="7"/>
  <c r="KA155" i="7"/>
  <c r="KA158" i="7"/>
  <c r="KA156" i="7"/>
  <c r="KA159" i="7"/>
  <c r="KA161" i="7"/>
  <c r="KA162" i="7"/>
  <c r="KA160" i="7"/>
  <c r="KA163" i="7"/>
  <c r="KA165" i="7"/>
  <c r="KA167" i="7"/>
  <c r="KA164" i="7"/>
  <c r="KA168" i="7"/>
  <c r="KA170" i="7"/>
  <c r="KA172" i="7"/>
  <c r="KA169" i="7"/>
  <c r="KA176" i="7"/>
  <c r="KA173" i="7"/>
  <c r="KA177" i="7"/>
  <c r="KA174" i="7"/>
  <c r="KA179" i="7"/>
  <c r="KA180" i="7"/>
  <c r="KA182" i="7"/>
  <c r="KA187" i="7"/>
  <c r="KA183" i="7"/>
  <c r="KA184" i="7"/>
  <c r="KA185" i="7"/>
  <c r="KA116" i="7"/>
  <c r="KA150" i="7"/>
  <c r="KA117" i="7"/>
  <c r="KA118" i="7"/>
  <c r="KA122" i="7"/>
  <c r="KA123" i="7"/>
  <c r="KA121" i="7"/>
  <c r="KA125" i="7"/>
  <c r="KA127" i="7"/>
  <c r="KA119" i="7"/>
  <c r="KA126" i="7"/>
  <c r="KA124" i="7"/>
  <c r="KA128" i="7"/>
  <c r="KA131" i="7"/>
  <c r="KA130" i="7"/>
  <c r="KA135" i="7"/>
  <c r="KA132" i="7"/>
  <c r="KA133" i="7"/>
  <c r="KA137" i="7"/>
  <c r="KA136" i="7"/>
  <c r="KA139" i="7"/>
  <c r="KA145" i="7"/>
  <c r="KA142" i="7"/>
  <c r="KA143" i="7"/>
  <c r="KA148" i="7"/>
  <c r="KA140" i="7"/>
  <c r="KA147" i="7"/>
  <c r="KA146" i="7"/>
  <c r="KA225" i="7"/>
  <c r="KA219" i="7"/>
  <c r="KA223" i="7"/>
  <c r="KA210" i="7"/>
  <c r="KA204" i="7"/>
  <c r="JZ208" i="7"/>
  <c r="JZ212" i="7" s="1"/>
  <c r="JZ189" i="7"/>
  <c r="KA113" i="7"/>
  <c r="KA200" i="7"/>
  <c r="JZ15" i="7"/>
  <c r="KA16" i="7"/>
  <c r="KA18" i="7"/>
  <c r="KA19" i="7"/>
  <c r="KA17" i="7"/>
  <c r="KA21" i="7"/>
  <c r="KA22" i="7"/>
  <c r="KA23" i="7"/>
  <c r="KA20" i="7"/>
  <c r="KA24" i="7"/>
  <c r="KA25" i="7"/>
  <c r="GR1" i="6"/>
  <c r="GR8" i="6"/>
  <c r="KB9" i="7"/>
  <c r="KB10" i="7" s="1"/>
  <c r="KA8" i="7"/>
  <c r="KA1" i="7"/>
  <c r="KB206" i="7" l="1"/>
  <c r="KB202" i="7"/>
  <c r="KB37" i="7"/>
  <c r="KB34" i="7"/>
  <c r="KB31" i="7"/>
  <c r="KB28" i="7"/>
  <c r="KB41" i="7"/>
  <c r="KB13" i="7"/>
  <c r="KB153" i="7"/>
  <c r="KB154" i="7"/>
  <c r="KB158" i="7"/>
  <c r="KB155" i="7"/>
  <c r="KB159" i="7"/>
  <c r="KB156" i="7"/>
  <c r="KB161" i="7"/>
  <c r="KB162" i="7"/>
  <c r="KB160" i="7"/>
  <c r="KB163" i="7"/>
  <c r="KB165" i="7"/>
  <c r="KB167" i="7"/>
  <c r="KB164" i="7"/>
  <c r="KB170" i="7"/>
  <c r="KB168" i="7"/>
  <c r="KB172" i="7"/>
  <c r="KB176" i="7"/>
  <c r="KB173" i="7"/>
  <c r="KB177" i="7"/>
  <c r="KB169" i="7"/>
  <c r="KB174" i="7"/>
  <c r="KB182" i="7"/>
  <c r="KB179" i="7"/>
  <c r="KB187" i="7"/>
  <c r="KB183" i="7"/>
  <c r="KB184" i="7"/>
  <c r="KB180" i="7"/>
  <c r="KB185" i="7"/>
  <c r="KB150" i="7"/>
  <c r="KB116" i="7"/>
  <c r="KB117" i="7"/>
  <c r="KB118" i="7"/>
  <c r="KB119" i="7"/>
  <c r="KB123" i="7"/>
  <c r="KB121" i="7"/>
  <c r="KB122" i="7"/>
  <c r="KB125" i="7"/>
  <c r="KB124" i="7"/>
  <c r="KB126" i="7"/>
  <c r="KB128" i="7"/>
  <c r="KB131" i="7"/>
  <c r="KB127" i="7"/>
  <c r="KB132" i="7"/>
  <c r="KB133" i="7"/>
  <c r="KB130" i="7"/>
  <c r="KB135" i="7"/>
  <c r="KB136" i="7"/>
  <c r="KB139" i="7"/>
  <c r="KB137" i="7"/>
  <c r="KB140" i="7"/>
  <c r="KB145" i="7"/>
  <c r="KB143" i="7"/>
  <c r="KB146" i="7"/>
  <c r="KB148" i="7"/>
  <c r="KB147" i="7"/>
  <c r="KB142" i="7"/>
  <c r="KB225" i="7"/>
  <c r="KB219" i="7"/>
  <c r="KB223" i="7"/>
  <c r="KB210" i="7"/>
  <c r="KB204" i="7"/>
  <c r="KA208" i="7"/>
  <c r="KA212" i="7" s="1"/>
  <c r="KA189" i="7"/>
  <c r="KB113" i="7"/>
  <c r="KB200" i="7"/>
  <c r="KA15" i="7"/>
  <c r="KB16" i="7"/>
  <c r="KB20" i="7"/>
  <c r="KB17" i="7"/>
  <c r="KB18" i="7"/>
  <c r="KB19" i="7"/>
  <c r="KB21" i="7"/>
  <c r="KB22" i="7"/>
  <c r="KB23" i="7"/>
  <c r="KB24" i="7"/>
  <c r="KB25" i="7"/>
  <c r="GS1" i="6"/>
  <c r="GS8" i="6"/>
  <c r="KB8" i="7"/>
  <c r="KC9" i="7"/>
  <c r="KC10" i="7" s="1"/>
  <c r="KB1" i="7"/>
  <c r="KC206" i="7" l="1"/>
  <c r="KC202" i="7"/>
  <c r="KC34" i="7"/>
  <c r="KC37" i="7"/>
  <c r="KC28" i="7"/>
  <c r="KC31" i="7"/>
  <c r="KC41" i="7"/>
  <c r="KC13" i="7"/>
  <c r="KC154" i="7"/>
  <c r="KC155" i="7"/>
  <c r="KC153" i="7"/>
  <c r="KC158" i="7"/>
  <c r="KC159" i="7"/>
  <c r="KC156" i="7"/>
  <c r="KC160" i="7"/>
  <c r="KC161" i="7"/>
  <c r="KC163" i="7"/>
  <c r="KC162" i="7"/>
  <c r="KC165" i="7"/>
  <c r="KC167" i="7"/>
  <c r="KC170" i="7"/>
  <c r="KC168" i="7"/>
  <c r="KC164" i="7"/>
  <c r="KC172" i="7"/>
  <c r="KC176" i="7"/>
  <c r="KC173" i="7"/>
  <c r="KC177" i="7"/>
  <c r="KC174" i="7"/>
  <c r="KC180" i="7"/>
  <c r="KC179" i="7"/>
  <c r="KC169" i="7"/>
  <c r="KC183" i="7"/>
  <c r="KC182" i="7"/>
  <c r="KC187" i="7"/>
  <c r="KC184" i="7"/>
  <c r="KC185" i="7"/>
  <c r="KC150" i="7"/>
  <c r="KC118" i="7"/>
  <c r="KC116" i="7"/>
  <c r="KC117" i="7"/>
  <c r="KC119" i="7"/>
  <c r="KC122" i="7"/>
  <c r="KC121" i="7"/>
  <c r="KC125" i="7"/>
  <c r="KC123" i="7"/>
  <c r="KC124" i="7"/>
  <c r="KC127" i="7"/>
  <c r="KC128" i="7"/>
  <c r="KC131" i="7"/>
  <c r="KC132" i="7"/>
  <c r="KC126" i="7"/>
  <c r="KC133" i="7"/>
  <c r="KC137" i="7"/>
  <c r="KC130" i="7"/>
  <c r="KC135" i="7"/>
  <c r="KC139" i="7"/>
  <c r="KC140" i="7"/>
  <c r="KC145" i="7"/>
  <c r="KC142" i="7"/>
  <c r="KC136" i="7"/>
  <c r="KC148" i="7"/>
  <c r="KC146" i="7"/>
  <c r="KC143" i="7"/>
  <c r="KC147" i="7"/>
  <c r="KC225" i="7"/>
  <c r="KC219" i="7"/>
  <c r="KC223" i="7"/>
  <c r="KC210" i="7"/>
  <c r="KC204" i="7"/>
  <c r="KB208" i="7"/>
  <c r="KB212" i="7" s="1"/>
  <c r="KB189" i="7"/>
  <c r="KC113" i="7"/>
  <c r="KC200" i="7"/>
  <c r="KC16" i="7"/>
  <c r="KC18" i="7"/>
  <c r="KC20" i="7"/>
  <c r="KC19" i="7"/>
  <c r="KC21" i="7"/>
  <c r="KC22" i="7"/>
  <c r="KC17" i="7"/>
  <c r="KC24" i="7"/>
  <c r="KC23" i="7"/>
  <c r="KC25" i="7"/>
  <c r="KB15" i="7"/>
  <c r="GT1" i="6"/>
  <c r="GT8" i="6"/>
  <c r="KC1" i="7"/>
  <c r="KC8" i="7"/>
  <c r="KD9" i="7"/>
  <c r="KD10" i="7" s="1"/>
  <c r="KD206" i="7" l="1"/>
  <c r="KD202" i="7"/>
  <c r="KD37" i="7"/>
  <c r="KD34" i="7"/>
  <c r="KD31" i="7"/>
  <c r="KD28" i="7"/>
  <c r="KD41" i="7"/>
  <c r="KD13" i="7"/>
  <c r="KD153" i="7"/>
  <c r="KD154" i="7"/>
  <c r="KD155" i="7"/>
  <c r="KD156" i="7"/>
  <c r="KD158" i="7"/>
  <c r="KD160" i="7"/>
  <c r="KD159" i="7"/>
  <c r="KD161" i="7"/>
  <c r="KD163" i="7"/>
  <c r="KD162" i="7"/>
  <c r="KD164" i="7"/>
  <c r="KD168" i="7"/>
  <c r="KD165" i="7"/>
  <c r="KD167" i="7"/>
  <c r="KD169" i="7"/>
  <c r="KD170" i="7"/>
  <c r="KD174" i="7"/>
  <c r="KD176" i="7"/>
  <c r="KD172" i="7"/>
  <c r="KD173" i="7"/>
  <c r="KD180" i="7"/>
  <c r="KD177" i="7"/>
  <c r="KD182" i="7"/>
  <c r="KD179" i="7"/>
  <c r="KD185" i="7"/>
  <c r="KD183" i="7"/>
  <c r="KD187" i="7"/>
  <c r="KD184" i="7"/>
  <c r="KD150" i="7"/>
  <c r="KD119" i="7"/>
  <c r="KD116" i="7"/>
  <c r="KD118" i="7"/>
  <c r="KD117" i="7"/>
  <c r="KD122" i="7"/>
  <c r="KD121" i="7"/>
  <c r="KD124" i="7"/>
  <c r="KD126" i="7"/>
  <c r="KD128" i="7"/>
  <c r="KD125" i="7"/>
  <c r="KD130" i="7"/>
  <c r="KD123" i="7"/>
  <c r="KD127" i="7"/>
  <c r="KD131" i="7"/>
  <c r="KD132" i="7"/>
  <c r="KD133" i="7"/>
  <c r="KD136" i="7"/>
  <c r="KD135" i="7"/>
  <c r="KD139" i="7"/>
  <c r="KD137" i="7"/>
  <c r="KD143" i="7"/>
  <c r="KD140" i="7"/>
  <c r="KD142" i="7"/>
  <c r="KD146" i="7"/>
  <c r="KD145" i="7"/>
  <c r="KD147" i="7"/>
  <c r="KD148" i="7"/>
  <c r="KD225" i="7"/>
  <c r="KD219" i="7"/>
  <c r="KD223" i="7"/>
  <c r="KD210" i="7"/>
  <c r="KD204" i="7"/>
  <c r="KC208" i="7"/>
  <c r="KC212" i="7" s="1"/>
  <c r="KC189" i="7"/>
  <c r="KD113" i="7"/>
  <c r="KD200" i="7"/>
  <c r="KD16" i="7"/>
  <c r="KD17" i="7"/>
  <c r="KD19" i="7"/>
  <c r="KD23" i="7"/>
  <c r="KD18" i="7"/>
  <c r="KD21" i="7"/>
  <c r="KD22" i="7"/>
  <c r="KD25" i="7"/>
  <c r="KD20" i="7"/>
  <c r="KD24" i="7"/>
  <c r="KC15" i="7"/>
  <c r="GU1" i="6"/>
  <c r="GU8" i="6"/>
  <c r="KE9" i="7"/>
  <c r="KE10" i="7" s="1"/>
  <c r="KD1" i="7"/>
  <c r="KD8" i="7"/>
  <c r="KE206" i="7" l="1"/>
  <c r="KE202" i="7"/>
  <c r="KE34" i="7"/>
  <c r="KE37" i="7"/>
  <c r="KE31" i="7"/>
  <c r="KE28" i="7"/>
  <c r="KE41" i="7"/>
  <c r="KE13" i="7"/>
  <c r="KE153" i="7"/>
  <c r="KE154" i="7"/>
  <c r="KE155" i="7"/>
  <c r="KE156" i="7"/>
  <c r="KE158" i="7"/>
  <c r="KE159" i="7"/>
  <c r="KE161" i="7"/>
  <c r="KE164" i="7"/>
  <c r="KE163" i="7"/>
  <c r="KE162" i="7"/>
  <c r="KE165" i="7"/>
  <c r="KE160" i="7"/>
  <c r="KE167" i="7"/>
  <c r="KE169" i="7"/>
  <c r="KE168" i="7"/>
  <c r="KE170" i="7"/>
  <c r="KE174" i="7"/>
  <c r="KE176" i="7"/>
  <c r="KE172" i="7"/>
  <c r="KE173" i="7"/>
  <c r="KE180" i="7"/>
  <c r="KE177" i="7"/>
  <c r="KE185" i="7"/>
  <c r="KE182" i="7"/>
  <c r="KE183" i="7"/>
  <c r="KE187" i="7"/>
  <c r="KE184" i="7"/>
  <c r="KE179" i="7"/>
  <c r="KE150" i="7"/>
  <c r="KE116" i="7"/>
  <c r="KE117" i="7"/>
  <c r="KE119" i="7"/>
  <c r="KE118" i="7"/>
  <c r="KE122" i="7"/>
  <c r="KE125" i="7"/>
  <c r="KE123" i="7"/>
  <c r="KE126" i="7"/>
  <c r="KE124" i="7"/>
  <c r="KE130" i="7"/>
  <c r="KE128" i="7"/>
  <c r="KE131" i="7"/>
  <c r="KE132" i="7"/>
  <c r="KE133" i="7"/>
  <c r="KE121" i="7"/>
  <c r="KE136" i="7"/>
  <c r="KE127" i="7"/>
  <c r="KE139" i="7"/>
  <c r="KE135" i="7"/>
  <c r="KE143" i="7"/>
  <c r="KE137" i="7"/>
  <c r="KE145" i="7"/>
  <c r="KE142" i="7"/>
  <c r="KE146" i="7"/>
  <c r="KE148" i="7"/>
  <c r="KE147" i="7"/>
  <c r="KE140" i="7"/>
  <c r="KE225" i="7"/>
  <c r="KE219" i="7"/>
  <c r="KE223" i="7"/>
  <c r="KE210" i="7"/>
  <c r="KE204" i="7"/>
  <c r="KD208" i="7"/>
  <c r="KD212" i="7" s="1"/>
  <c r="KD189" i="7"/>
  <c r="KE113" i="7"/>
  <c r="KE200" i="7"/>
  <c r="KD15" i="7"/>
  <c r="KE16" i="7"/>
  <c r="KE17" i="7"/>
  <c r="KE21" i="7"/>
  <c r="KE19" i="7"/>
  <c r="KE20" i="7"/>
  <c r="KE23" i="7"/>
  <c r="KE18" i="7"/>
  <c r="KE22" i="7"/>
  <c r="KE24" i="7"/>
  <c r="KE25" i="7"/>
  <c r="GV8" i="6"/>
  <c r="GV1" i="6"/>
  <c r="KE8" i="7"/>
  <c r="KF9" i="7"/>
  <c r="KF10" i="7" s="1"/>
  <c r="KE1" i="7"/>
  <c r="KF206" i="7" l="1"/>
  <c r="KF202" i="7"/>
  <c r="KF37" i="7"/>
  <c r="KF34" i="7"/>
  <c r="KF31" i="7"/>
  <c r="KF28" i="7"/>
  <c r="KF41" i="7"/>
  <c r="KF13" i="7"/>
  <c r="KF153" i="7"/>
  <c r="KF154" i="7"/>
  <c r="KF155" i="7"/>
  <c r="KF156" i="7"/>
  <c r="KF158" i="7"/>
  <c r="KF159" i="7"/>
  <c r="KF160" i="7"/>
  <c r="KF162" i="7"/>
  <c r="KF161" i="7"/>
  <c r="KF167" i="7"/>
  <c r="KF164" i="7"/>
  <c r="KF163" i="7"/>
  <c r="KF165" i="7"/>
  <c r="KF172" i="7"/>
  <c r="KF169" i="7"/>
  <c r="KF168" i="7"/>
  <c r="KF170" i="7"/>
  <c r="KF177" i="7"/>
  <c r="KF174" i="7"/>
  <c r="KF176" i="7"/>
  <c r="KF179" i="7"/>
  <c r="KF173" i="7"/>
  <c r="KF180" i="7"/>
  <c r="KF182" i="7"/>
  <c r="KF185" i="7"/>
  <c r="KF184" i="7"/>
  <c r="KF187" i="7"/>
  <c r="KF183" i="7"/>
  <c r="KF116" i="7"/>
  <c r="KF117" i="7"/>
  <c r="KF150" i="7"/>
  <c r="KF119" i="7"/>
  <c r="KF121" i="7"/>
  <c r="KF124" i="7"/>
  <c r="KF123" i="7"/>
  <c r="KF128" i="7"/>
  <c r="KF122" i="7"/>
  <c r="KF126" i="7"/>
  <c r="KF127" i="7"/>
  <c r="KF125" i="7"/>
  <c r="KF130" i="7"/>
  <c r="KF131" i="7"/>
  <c r="KF118" i="7"/>
  <c r="KF132" i="7"/>
  <c r="KF135" i="7"/>
  <c r="KF139" i="7"/>
  <c r="KF136" i="7"/>
  <c r="KF137" i="7"/>
  <c r="KF133" i="7"/>
  <c r="KF146" i="7"/>
  <c r="KF143" i="7"/>
  <c r="KF140" i="7"/>
  <c r="KF147" i="7"/>
  <c r="KF145" i="7"/>
  <c r="KF148" i="7"/>
  <c r="KF142" i="7"/>
  <c r="KF225" i="7"/>
  <c r="KF219" i="7"/>
  <c r="KF223" i="7"/>
  <c r="KF210" i="7"/>
  <c r="KF204" i="7"/>
  <c r="KE208" i="7"/>
  <c r="KE212" i="7" s="1"/>
  <c r="KE189" i="7"/>
  <c r="KF113" i="7"/>
  <c r="KF200" i="7"/>
  <c r="KE15" i="7"/>
  <c r="KF17" i="7"/>
  <c r="KF16" i="7"/>
  <c r="KF18" i="7"/>
  <c r="KF22" i="7"/>
  <c r="KF20" i="7"/>
  <c r="KF23" i="7"/>
  <c r="KF19" i="7"/>
  <c r="KF21" i="7"/>
  <c r="KF25" i="7"/>
  <c r="KF24" i="7"/>
  <c r="GW1" i="6"/>
  <c r="GW8" i="6"/>
  <c r="KF8" i="7"/>
  <c r="KG9" i="7"/>
  <c r="KG10" i="7" s="1"/>
  <c r="KF1" i="7"/>
  <c r="KG206" i="7" l="1"/>
  <c r="KG202" i="7"/>
  <c r="KG34" i="7"/>
  <c r="KG37" i="7"/>
  <c r="KG28" i="7"/>
  <c r="KG31" i="7"/>
  <c r="KG41" i="7"/>
  <c r="KG13" i="7"/>
  <c r="KG153" i="7"/>
  <c r="KG155" i="7"/>
  <c r="KG154" i="7"/>
  <c r="KG156" i="7"/>
  <c r="KG158" i="7"/>
  <c r="KG159" i="7"/>
  <c r="KG160" i="7"/>
  <c r="KG162" i="7"/>
  <c r="KG163" i="7"/>
  <c r="KG161" i="7"/>
  <c r="KG167" i="7"/>
  <c r="KG164" i="7"/>
  <c r="KG168" i="7"/>
  <c r="KG165" i="7"/>
  <c r="KG172" i="7"/>
  <c r="KG169" i="7"/>
  <c r="KG173" i="7"/>
  <c r="KG177" i="7"/>
  <c r="KG170" i="7"/>
  <c r="KG174" i="7"/>
  <c r="KG176" i="7"/>
  <c r="KG179" i="7"/>
  <c r="KG183" i="7"/>
  <c r="KG180" i="7"/>
  <c r="KG184" i="7"/>
  <c r="KG182" i="7"/>
  <c r="KG185" i="7"/>
  <c r="KG187" i="7"/>
  <c r="KG116" i="7"/>
  <c r="KG117" i="7"/>
  <c r="KG150" i="7"/>
  <c r="KG118" i="7"/>
  <c r="KG121" i="7"/>
  <c r="KG119" i="7"/>
  <c r="KG122" i="7"/>
  <c r="KG123" i="7"/>
  <c r="KG125" i="7"/>
  <c r="KG127" i="7"/>
  <c r="KG124" i="7"/>
  <c r="KG132" i="7"/>
  <c r="KG128" i="7"/>
  <c r="KG135" i="7"/>
  <c r="KG126" i="7"/>
  <c r="KG131" i="7"/>
  <c r="KG133" i="7"/>
  <c r="KG130" i="7"/>
  <c r="KG137" i="7"/>
  <c r="KG136" i="7"/>
  <c r="KG139" i="7"/>
  <c r="KG142" i="7"/>
  <c r="KG146" i="7"/>
  <c r="KG140" i="7"/>
  <c r="KG145" i="7"/>
  <c r="KG143" i="7"/>
  <c r="KG147" i="7"/>
  <c r="KG148" i="7"/>
  <c r="KG225" i="7"/>
  <c r="KG219" i="7"/>
  <c r="KG223" i="7"/>
  <c r="KG210" i="7"/>
  <c r="KG204" i="7"/>
  <c r="KF208" i="7"/>
  <c r="KF212" i="7" s="1"/>
  <c r="KF189" i="7"/>
  <c r="KG113" i="7"/>
  <c r="KG200" i="7"/>
  <c r="KF15" i="7"/>
  <c r="KG16" i="7"/>
  <c r="KG19" i="7"/>
  <c r="KG17" i="7"/>
  <c r="KG20" i="7"/>
  <c r="KG18" i="7"/>
  <c r="KG22" i="7"/>
  <c r="KG23" i="7"/>
  <c r="KG21" i="7"/>
  <c r="KG25" i="7"/>
  <c r="KG24" i="7"/>
  <c r="GX1" i="6"/>
  <c r="GX8" i="6"/>
  <c r="KG8" i="7"/>
  <c r="KH9" i="7"/>
  <c r="KH10" i="7" s="1"/>
  <c r="KG1" i="7"/>
  <c r="KH206" i="7" l="1"/>
  <c r="KH202" i="7"/>
  <c r="KH37" i="7"/>
  <c r="KH34" i="7"/>
  <c r="KH31" i="7"/>
  <c r="KH28" i="7"/>
  <c r="KH41" i="7"/>
  <c r="KH13" i="7"/>
  <c r="KH153" i="7"/>
  <c r="KH155" i="7"/>
  <c r="KH156" i="7"/>
  <c r="KH154" i="7"/>
  <c r="KH161" i="7"/>
  <c r="KH158" i="7"/>
  <c r="KH160" i="7"/>
  <c r="KH162" i="7"/>
  <c r="KH159" i="7"/>
  <c r="KH163" i="7"/>
  <c r="KH167" i="7"/>
  <c r="KH164" i="7"/>
  <c r="KH168" i="7"/>
  <c r="KH172" i="7"/>
  <c r="KH165" i="7"/>
  <c r="KH169" i="7"/>
  <c r="KH173" i="7"/>
  <c r="KH170" i="7"/>
  <c r="KH174" i="7"/>
  <c r="KH179" i="7"/>
  <c r="KH180" i="7"/>
  <c r="KH176" i="7"/>
  <c r="KH177" i="7"/>
  <c r="KH184" i="7"/>
  <c r="KH182" i="7"/>
  <c r="KH185" i="7"/>
  <c r="KH187" i="7"/>
  <c r="KH183" i="7"/>
  <c r="KH116" i="7"/>
  <c r="KH150" i="7"/>
  <c r="KH117" i="7"/>
  <c r="KH118" i="7"/>
  <c r="KH119" i="7"/>
  <c r="KH121" i="7"/>
  <c r="KH122" i="7"/>
  <c r="KH124" i="7"/>
  <c r="KH125" i="7"/>
  <c r="KH123" i="7"/>
  <c r="KH128" i="7"/>
  <c r="KH126" i="7"/>
  <c r="KH130" i="7"/>
  <c r="KH127" i="7"/>
  <c r="KH135" i="7"/>
  <c r="KH139" i="7"/>
  <c r="KH133" i="7"/>
  <c r="KH136" i="7"/>
  <c r="KH132" i="7"/>
  <c r="KH142" i="7"/>
  <c r="KH146" i="7"/>
  <c r="KH137" i="7"/>
  <c r="KH143" i="7"/>
  <c r="KH140" i="7"/>
  <c r="KH147" i="7"/>
  <c r="KH131" i="7"/>
  <c r="KH145" i="7"/>
  <c r="KH148" i="7"/>
  <c r="KH225" i="7"/>
  <c r="KH219" i="7"/>
  <c r="KH223" i="7"/>
  <c r="KH210" i="7"/>
  <c r="KH204" i="7"/>
  <c r="KG208" i="7"/>
  <c r="KG212" i="7" s="1"/>
  <c r="KG189" i="7"/>
  <c r="KH113" i="7"/>
  <c r="KH200" i="7"/>
  <c r="KG15" i="7"/>
  <c r="KH16" i="7"/>
  <c r="KH17" i="7"/>
  <c r="KH20" i="7"/>
  <c r="KH22" i="7"/>
  <c r="KH18" i="7"/>
  <c r="KH19" i="7"/>
  <c r="KH23" i="7"/>
  <c r="KH24" i="7"/>
  <c r="KH25" i="7"/>
  <c r="KH21" i="7"/>
  <c r="GY1" i="6"/>
  <c r="GY8" i="6"/>
  <c r="KI9" i="7"/>
  <c r="KI10" i="7" s="1"/>
  <c r="KH1" i="7"/>
  <c r="KH8" i="7"/>
  <c r="KI202" i="7" l="1"/>
  <c r="KI206" i="7"/>
  <c r="KI34" i="7"/>
  <c r="KI37" i="7"/>
  <c r="KI31" i="7"/>
  <c r="KI28" i="7"/>
  <c r="KI41" i="7"/>
  <c r="KI13" i="7"/>
  <c r="KI153" i="7"/>
  <c r="KI154" i="7"/>
  <c r="KI155" i="7"/>
  <c r="KI158" i="7"/>
  <c r="KI156" i="7"/>
  <c r="KI159" i="7"/>
  <c r="KI161" i="7"/>
  <c r="KI160" i="7"/>
  <c r="KI162" i="7"/>
  <c r="KI165" i="7"/>
  <c r="KI167" i="7"/>
  <c r="KI163" i="7"/>
  <c r="KI164" i="7"/>
  <c r="KI168" i="7"/>
  <c r="KI170" i="7"/>
  <c r="KI172" i="7"/>
  <c r="KI169" i="7"/>
  <c r="KI176" i="7"/>
  <c r="KI173" i="7"/>
  <c r="KI177" i="7"/>
  <c r="KI174" i="7"/>
  <c r="KI179" i="7"/>
  <c r="KI180" i="7"/>
  <c r="KI183" i="7"/>
  <c r="KI187" i="7"/>
  <c r="KI184" i="7"/>
  <c r="KI182" i="7"/>
  <c r="KI185" i="7"/>
  <c r="KI116" i="7"/>
  <c r="KI150" i="7"/>
  <c r="KI118" i="7"/>
  <c r="KI119" i="7"/>
  <c r="KI122" i="7"/>
  <c r="KI121" i="7"/>
  <c r="KI123" i="7"/>
  <c r="KI117" i="7"/>
  <c r="KI125" i="7"/>
  <c r="KI124" i="7"/>
  <c r="KI127" i="7"/>
  <c r="KI126" i="7"/>
  <c r="KI131" i="7"/>
  <c r="KI128" i="7"/>
  <c r="KI135" i="7"/>
  <c r="KI137" i="7"/>
  <c r="KI132" i="7"/>
  <c r="KI136" i="7"/>
  <c r="KI139" i="7"/>
  <c r="KI145" i="7"/>
  <c r="KI130" i="7"/>
  <c r="KI142" i="7"/>
  <c r="KI133" i="7"/>
  <c r="KI146" i="7"/>
  <c r="KI147" i="7"/>
  <c r="KI148" i="7"/>
  <c r="KI143" i="7"/>
  <c r="KI140" i="7"/>
  <c r="KI225" i="7"/>
  <c r="KI219" i="7"/>
  <c r="KI223" i="7"/>
  <c r="KI210" i="7"/>
  <c r="KI204" i="7"/>
  <c r="KH208" i="7"/>
  <c r="KH212" i="7" s="1"/>
  <c r="KH189" i="7"/>
  <c r="KI113" i="7"/>
  <c r="KI200" i="7"/>
  <c r="KH15" i="7"/>
  <c r="KI16" i="7"/>
  <c r="KI18" i="7"/>
  <c r="KI19" i="7"/>
  <c r="KI17" i="7"/>
  <c r="KI21" i="7"/>
  <c r="KI20" i="7"/>
  <c r="KI22" i="7"/>
  <c r="KI23" i="7"/>
  <c r="KI24" i="7"/>
  <c r="KI25" i="7"/>
  <c r="GZ1" i="6"/>
  <c r="GZ8" i="6"/>
  <c r="KI1" i="7"/>
  <c r="KI8" i="7"/>
  <c r="KJ9" i="7"/>
  <c r="KJ10" i="7" s="1"/>
  <c r="KJ202" i="7" l="1"/>
  <c r="KJ206" i="7"/>
  <c r="KJ37" i="7"/>
  <c r="KJ34" i="7"/>
  <c r="KJ31" i="7"/>
  <c r="KJ28" i="7"/>
  <c r="KJ41" i="7"/>
  <c r="KJ13" i="7"/>
  <c r="KJ154" i="7"/>
  <c r="KJ153" i="7"/>
  <c r="KJ155" i="7"/>
  <c r="KJ158" i="7"/>
  <c r="KJ159" i="7"/>
  <c r="KJ156" i="7"/>
  <c r="KJ160" i="7"/>
  <c r="KJ162" i="7"/>
  <c r="KJ165" i="7"/>
  <c r="KJ161" i="7"/>
  <c r="KJ167" i="7"/>
  <c r="KJ163" i="7"/>
  <c r="KJ164" i="7"/>
  <c r="KJ170" i="7"/>
  <c r="KJ172" i="7"/>
  <c r="KJ169" i="7"/>
  <c r="KJ176" i="7"/>
  <c r="KJ173" i="7"/>
  <c r="KJ177" i="7"/>
  <c r="KJ168" i="7"/>
  <c r="KJ174" i="7"/>
  <c r="KJ182" i="7"/>
  <c r="KJ179" i="7"/>
  <c r="KJ183" i="7"/>
  <c r="KJ187" i="7"/>
  <c r="KJ184" i="7"/>
  <c r="KJ180" i="7"/>
  <c r="KJ185" i="7"/>
  <c r="KJ150" i="7"/>
  <c r="KJ116" i="7"/>
  <c r="KJ117" i="7"/>
  <c r="KJ118" i="7"/>
  <c r="KJ119" i="7"/>
  <c r="KJ121" i="7"/>
  <c r="KJ122" i="7"/>
  <c r="KJ123" i="7"/>
  <c r="KJ124" i="7"/>
  <c r="KJ125" i="7"/>
  <c r="KJ126" i="7"/>
  <c r="KJ127" i="7"/>
  <c r="KJ131" i="7"/>
  <c r="KJ132" i="7"/>
  <c r="KJ133" i="7"/>
  <c r="KJ135" i="7"/>
  <c r="KJ130" i="7"/>
  <c r="KJ128" i="7"/>
  <c r="KJ136" i="7"/>
  <c r="KJ137" i="7"/>
  <c r="KJ140" i="7"/>
  <c r="KJ139" i="7"/>
  <c r="KJ145" i="7"/>
  <c r="KJ143" i="7"/>
  <c r="KJ142" i="7"/>
  <c r="KJ146" i="7"/>
  <c r="KJ147" i="7"/>
  <c r="KJ148" i="7"/>
  <c r="KJ225" i="7"/>
  <c r="KJ219" i="7"/>
  <c r="KJ223" i="7"/>
  <c r="KJ210" i="7"/>
  <c r="KJ204" i="7"/>
  <c r="KI208" i="7"/>
  <c r="KI212" i="7" s="1"/>
  <c r="KI189" i="7"/>
  <c r="KJ113" i="7"/>
  <c r="KJ200" i="7"/>
  <c r="KI15" i="7"/>
  <c r="KJ16" i="7"/>
  <c r="KJ20" i="7"/>
  <c r="KJ17" i="7"/>
  <c r="KJ21" i="7"/>
  <c r="KJ18" i="7"/>
  <c r="KJ22" i="7"/>
  <c r="KJ19" i="7"/>
  <c r="KJ23" i="7"/>
  <c r="KJ24" i="7"/>
  <c r="KJ25" i="7"/>
  <c r="HA1" i="6"/>
  <c r="HA8" i="6"/>
  <c r="KK9" i="7"/>
  <c r="KK10" i="7" s="1"/>
  <c r="KJ8" i="7"/>
  <c r="KJ1" i="7"/>
  <c r="KK206" i="7" l="1"/>
  <c r="KK202" i="7"/>
  <c r="KK34" i="7"/>
  <c r="KK37" i="7"/>
  <c r="KK31" i="7"/>
  <c r="KK28" i="7"/>
  <c r="KK41" i="7"/>
  <c r="KK13" i="7"/>
  <c r="KK153" i="7"/>
  <c r="KK154" i="7"/>
  <c r="KK155" i="7"/>
  <c r="KK158" i="7"/>
  <c r="KK156" i="7"/>
  <c r="KK159" i="7"/>
  <c r="KK160" i="7"/>
  <c r="KK161" i="7"/>
  <c r="KK163" i="7"/>
  <c r="KK162" i="7"/>
  <c r="KK165" i="7"/>
  <c r="KK167" i="7"/>
  <c r="KK170" i="7"/>
  <c r="KK172" i="7"/>
  <c r="KK169" i="7"/>
  <c r="KK164" i="7"/>
  <c r="KK176" i="7"/>
  <c r="KK173" i="7"/>
  <c r="KK177" i="7"/>
  <c r="KK180" i="7"/>
  <c r="KK174" i="7"/>
  <c r="KK179" i="7"/>
  <c r="KK168" i="7"/>
  <c r="KK183" i="7"/>
  <c r="KK187" i="7"/>
  <c r="KK184" i="7"/>
  <c r="KK182" i="7"/>
  <c r="KK185" i="7"/>
  <c r="KK150" i="7"/>
  <c r="KK116" i="7"/>
  <c r="KK118" i="7"/>
  <c r="KK119" i="7"/>
  <c r="KK122" i="7"/>
  <c r="KK121" i="7"/>
  <c r="KK125" i="7"/>
  <c r="KK123" i="7"/>
  <c r="KK124" i="7"/>
  <c r="KK117" i="7"/>
  <c r="KK127" i="7"/>
  <c r="KK128" i="7"/>
  <c r="KK126" i="7"/>
  <c r="KK131" i="7"/>
  <c r="KK130" i="7"/>
  <c r="KK133" i="7"/>
  <c r="KK137" i="7"/>
  <c r="KK132" i="7"/>
  <c r="KK139" i="7"/>
  <c r="KK136" i="7"/>
  <c r="KK140" i="7"/>
  <c r="KK145" i="7"/>
  <c r="KK135" i="7"/>
  <c r="KK142" i="7"/>
  <c r="KK148" i="7"/>
  <c r="KK143" i="7"/>
  <c r="KK146" i="7"/>
  <c r="KK147" i="7"/>
  <c r="KK225" i="7"/>
  <c r="KK219" i="7"/>
  <c r="KK223" i="7"/>
  <c r="KK210" i="7"/>
  <c r="KK204" i="7"/>
  <c r="KJ208" i="7"/>
  <c r="KJ212" i="7" s="1"/>
  <c r="KJ189" i="7"/>
  <c r="KK113" i="7"/>
  <c r="KK200" i="7"/>
  <c r="KJ15" i="7"/>
  <c r="KK16" i="7"/>
  <c r="KK18" i="7"/>
  <c r="KK17" i="7"/>
  <c r="KK20" i="7"/>
  <c r="KK21" i="7"/>
  <c r="KK22" i="7"/>
  <c r="KK19" i="7"/>
  <c r="KK23" i="7"/>
  <c r="KK24" i="7"/>
  <c r="KK25" i="7"/>
  <c r="HB1" i="6"/>
  <c r="HB8" i="6"/>
  <c r="KK1" i="7"/>
  <c r="KK8" i="7"/>
  <c r="KL9" i="7"/>
  <c r="KL10" i="7" s="1"/>
  <c r="KL206" i="7" l="1"/>
  <c r="KL202" i="7"/>
  <c r="KL37" i="7"/>
  <c r="KL34" i="7"/>
  <c r="KL31" i="7"/>
  <c r="KL28" i="7"/>
  <c r="KL41" i="7"/>
  <c r="KL13" i="7"/>
  <c r="KL153" i="7"/>
  <c r="KL154" i="7"/>
  <c r="KL155" i="7"/>
  <c r="KL156" i="7"/>
  <c r="KL158" i="7"/>
  <c r="KL160" i="7"/>
  <c r="KL161" i="7"/>
  <c r="KL163" i="7"/>
  <c r="KL159" i="7"/>
  <c r="KL162" i="7"/>
  <c r="KL164" i="7"/>
  <c r="KL168" i="7"/>
  <c r="KL165" i="7"/>
  <c r="KL167" i="7"/>
  <c r="KL169" i="7"/>
  <c r="KL170" i="7"/>
  <c r="KL174" i="7"/>
  <c r="KL176" i="7"/>
  <c r="KL173" i="7"/>
  <c r="KL172" i="7"/>
  <c r="KL180" i="7"/>
  <c r="KL182" i="7"/>
  <c r="KL179" i="7"/>
  <c r="KL185" i="7"/>
  <c r="KL183" i="7"/>
  <c r="KL187" i="7"/>
  <c r="KL177" i="7"/>
  <c r="KL184" i="7"/>
  <c r="KL150" i="7"/>
  <c r="KL117" i="7"/>
  <c r="KL119" i="7"/>
  <c r="KL116" i="7"/>
  <c r="KL118" i="7"/>
  <c r="KL122" i="7"/>
  <c r="KL121" i="7"/>
  <c r="KL124" i="7"/>
  <c r="KL126" i="7"/>
  <c r="KL123" i="7"/>
  <c r="KL128" i="7"/>
  <c r="KL127" i="7"/>
  <c r="KL130" i="7"/>
  <c r="KL125" i="7"/>
  <c r="KL133" i="7"/>
  <c r="KL136" i="7"/>
  <c r="KL131" i="7"/>
  <c r="KL135" i="7"/>
  <c r="KL139" i="7"/>
  <c r="KL132" i="7"/>
  <c r="KL137" i="7"/>
  <c r="KL143" i="7"/>
  <c r="KL140" i="7"/>
  <c r="KL142" i="7"/>
  <c r="KL146" i="7"/>
  <c r="KL147" i="7"/>
  <c r="KL148" i="7"/>
  <c r="KL145" i="7"/>
  <c r="KL225" i="7"/>
  <c r="KL219" i="7"/>
  <c r="KL223" i="7"/>
  <c r="KL210" i="7"/>
  <c r="KL204" i="7"/>
  <c r="KK208" i="7"/>
  <c r="KK212" i="7" s="1"/>
  <c r="KK189" i="7"/>
  <c r="KL113" i="7"/>
  <c r="KL200" i="7"/>
  <c r="KK15" i="7"/>
  <c r="KL16" i="7"/>
  <c r="KL19" i="7"/>
  <c r="KL17" i="7"/>
  <c r="KL23" i="7"/>
  <c r="KL21" i="7"/>
  <c r="KL20" i="7"/>
  <c r="KL18" i="7"/>
  <c r="KL22" i="7"/>
  <c r="KL25" i="7"/>
  <c r="KL24" i="7"/>
  <c r="HC1" i="6"/>
  <c r="HC8" i="6"/>
  <c r="KL8" i="7"/>
  <c r="KM9" i="7"/>
  <c r="KM10" i="7" s="1"/>
  <c r="KL1" i="7"/>
  <c r="KM206" i="7" l="1"/>
  <c r="KM202" i="7"/>
  <c r="KM37" i="7"/>
  <c r="KM34" i="7"/>
  <c r="KM31" i="7"/>
  <c r="KM28" i="7"/>
  <c r="KM41" i="7"/>
  <c r="KM13" i="7"/>
  <c r="KM153" i="7"/>
  <c r="KM154" i="7"/>
  <c r="KM156" i="7"/>
  <c r="KM155" i="7"/>
  <c r="KM158" i="7"/>
  <c r="KM159" i="7"/>
  <c r="KM161" i="7"/>
  <c r="KM160" i="7"/>
  <c r="KM164" i="7"/>
  <c r="KM165" i="7"/>
  <c r="KM162" i="7"/>
  <c r="KM163" i="7"/>
  <c r="KM168" i="7"/>
  <c r="KM167" i="7"/>
  <c r="KM169" i="7"/>
  <c r="KM170" i="7"/>
  <c r="KM174" i="7"/>
  <c r="KM176" i="7"/>
  <c r="KM173" i="7"/>
  <c r="KM177" i="7"/>
  <c r="KM172" i="7"/>
  <c r="KM180" i="7"/>
  <c r="KM179" i="7"/>
  <c r="KM185" i="7"/>
  <c r="KM183" i="7"/>
  <c r="KM187" i="7"/>
  <c r="KM184" i="7"/>
  <c r="KM182" i="7"/>
  <c r="KM150" i="7"/>
  <c r="KM116" i="7"/>
  <c r="KM117" i="7"/>
  <c r="KM119" i="7"/>
  <c r="KM118" i="7"/>
  <c r="KM122" i="7"/>
  <c r="KM121" i="7"/>
  <c r="KM125" i="7"/>
  <c r="KM126" i="7"/>
  <c r="KM124" i="7"/>
  <c r="KM127" i="7"/>
  <c r="KM130" i="7"/>
  <c r="KM123" i="7"/>
  <c r="KM131" i="7"/>
  <c r="KM132" i="7"/>
  <c r="KM133" i="7"/>
  <c r="KM135" i="7"/>
  <c r="KM128" i="7"/>
  <c r="KM137" i="7"/>
  <c r="KM136" i="7"/>
  <c r="KM143" i="7"/>
  <c r="KM139" i="7"/>
  <c r="KM145" i="7"/>
  <c r="KM142" i="7"/>
  <c r="KM148" i="7"/>
  <c r="KM146" i="7"/>
  <c r="KM147" i="7"/>
  <c r="KM140" i="7"/>
  <c r="KM225" i="7"/>
  <c r="KM219" i="7"/>
  <c r="KM223" i="7"/>
  <c r="KM210" i="7"/>
  <c r="KM204" i="7"/>
  <c r="KL208" i="7"/>
  <c r="KL212" i="7" s="1"/>
  <c r="KL189" i="7"/>
  <c r="KM113" i="7"/>
  <c r="KM200" i="7"/>
  <c r="KL15" i="7"/>
  <c r="KM16" i="7"/>
  <c r="KM17" i="7"/>
  <c r="KM21" i="7"/>
  <c r="KM19" i="7"/>
  <c r="KM23" i="7"/>
  <c r="KM20" i="7"/>
  <c r="KM18" i="7"/>
  <c r="KM22" i="7"/>
  <c r="KM24" i="7"/>
  <c r="KM25" i="7"/>
  <c r="HD1" i="6"/>
  <c r="HD8" i="6"/>
  <c r="KN9" i="7"/>
  <c r="KN10" i="7" s="1"/>
  <c r="KM1" i="7"/>
  <c r="KM8" i="7"/>
  <c r="KN206" i="7" l="1"/>
  <c r="KN202" i="7"/>
  <c r="KN37" i="7"/>
  <c r="KN34" i="7"/>
  <c r="KN31" i="7"/>
  <c r="KN28" i="7"/>
  <c r="KN41" i="7"/>
  <c r="KN13" i="7"/>
  <c r="KN153" i="7"/>
  <c r="KN154" i="7"/>
  <c r="KN156" i="7"/>
  <c r="KN155" i="7"/>
  <c r="KN158" i="7"/>
  <c r="KN159" i="7"/>
  <c r="KN160" i="7"/>
  <c r="KN162" i="7"/>
  <c r="KN161" i="7"/>
  <c r="KN167" i="7"/>
  <c r="KN164" i="7"/>
  <c r="KN165" i="7"/>
  <c r="KN172" i="7"/>
  <c r="KN168" i="7"/>
  <c r="KN169" i="7"/>
  <c r="KN163" i="7"/>
  <c r="KN170" i="7"/>
  <c r="KN177" i="7"/>
  <c r="KN174" i="7"/>
  <c r="KN176" i="7"/>
  <c r="KN179" i="7"/>
  <c r="KN180" i="7"/>
  <c r="KN173" i="7"/>
  <c r="KN182" i="7"/>
  <c r="KN185" i="7"/>
  <c r="KN183" i="7"/>
  <c r="KN184" i="7"/>
  <c r="KN187" i="7"/>
  <c r="KN116" i="7"/>
  <c r="KN150" i="7"/>
  <c r="KN117" i="7"/>
  <c r="KN118" i="7"/>
  <c r="KN119" i="7"/>
  <c r="KN121" i="7"/>
  <c r="KN124" i="7"/>
  <c r="KN122" i="7"/>
  <c r="KN123" i="7"/>
  <c r="KN125" i="7"/>
  <c r="KN128" i="7"/>
  <c r="KN126" i="7"/>
  <c r="KN127" i="7"/>
  <c r="KN130" i="7"/>
  <c r="KN132" i="7"/>
  <c r="KN136" i="7"/>
  <c r="KN131" i="7"/>
  <c r="KN133" i="7"/>
  <c r="KN137" i="7"/>
  <c r="KN139" i="7"/>
  <c r="KN146" i="7"/>
  <c r="KN143" i="7"/>
  <c r="KN135" i="7"/>
  <c r="KN140" i="7"/>
  <c r="KN147" i="7"/>
  <c r="KN142" i="7"/>
  <c r="KN145" i="7"/>
  <c r="KN148" i="7"/>
  <c r="KN225" i="7"/>
  <c r="KN219" i="7"/>
  <c r="KN223" i="7"/>
  <c r="KN210" i="7"/>
  <c r="KN204" i="7"/>
  <c r="KM208" i="7"/>
  <c r="KM212" i="7" s="1"/>
  <c r="KM189" i="7"/>
  <c r="KN113" i="7"/>
  <c r="KN200" i="7"/>
  <c r="KM15" i="7"/>
  <c r="KN18" i="7"/>
  <c r="KN16" i="7"/>
  <c r="KN22" i="7"/>
  <c r="KN17" i="7"/>
  <c r="KN23" i="7"/>
  <c r="KN21" i="7"/>
  <c r="KN20" i="7"/>
  <c r="KN25" i="7"/>
  <c r="KN24" i="7"/>
  <c r="KN19" i="7"/>
  <c r="HE1" i="6"/>
  <c r="HE8" i="6"/>
  <c r="KN8" i="7"/>
  <c r="KN1" i="7"/>
  <c r="KO9" i="7"/>
  <c r="KO10" i="7" s="1"/>
  <c r="KO206" i="7" l="1"/>
  <c r="KO202" i="7"/>
  <c r="KO34" i="7"/>
  <c r="KO37" i="7"/>
  <c r="KO31" i="7"/>
  <c r="KO28" i="7"/>
  <c r="KO41" i="7"/>
  <c r="KO13" i="7"/>
  <c r="KO153" i="7"/>
  <c r="KO155" i="7"/>
  <c r="KO154" i="7"/>
  <c r="KO156" i="7"/>
  <c r="KO158" i="7"/>
  <c r="KO159" i="7"/>
  <c r="KO160" i="7"/>
  <c r="KO162" i="7"/>
  <c r="KO161" i="7"/>
  <c r="KO163" i="7"/>
  <c r="KO167" i="7"/>
  <c r="KO164" i="7"/>
  <c r="KO168" i="7"/>
  <c r="KO165" i="7"/>
  <c r="KO172" i="7"/>
  <c r="KO169" i="7"/>
  <c r="KO173" i="7"/>
  <c r="KO177" i="7"/>
  <c r="KO174" i="7"/>
  <c r="KO170" i="7"/>
  <c r="KO176" i="7"/>
  <c r="KO179" i="7"/>
  <c r="KO180" i="7"/>
  <c r="KO182" i="7"/>
  <c r="KO184" i="7"/>
  <c r="KO185" i="7"/>
  <c r="KO183" i="7"/>
  <c r="KO187" i="7"/>
  <c r="KO116" i="7"/>
  <c r="KO117" i="7"/>
  <c r="KO118" i="7"/>
  <c r="KO119" i="7"/>
  <c r="KO150" i="7"/>
  <c r="KO121" i="7"/>
  <c r="KO123" i="7"/>
  <c r="KO125" i="7"/>
  <c r="KO122" i="7"/>
  <c r="KO127" i="7"/>
  <c r="KO128" i="7"/>
  <c r="KO124" i="7"/>
  <c r="KO126" i="7"/>
  <c r="KO132" i="7"/>
  <c r="KO135" i="7"/>
  <c r="KO130" i="7"/>
  <c r="KO133" i="7"/>
  <c r="KO137" i="7"/>
  <c r="KO139" i="7"/>
  <c r="KO136" i="7"/>
  <c r="KO131" i="7"/>
  <c r="KO142" i="7"/>
  <c r="KO146" i="7"/>
  <c r="KO140" i="7"/>
  <c r="KO145" i="7"/>
  <c r="KO143" i="7"/>
  <c r="KO148" i="7"/>
  <c r="KO147" i="7"/>
  <c r="KO225" i="7"/>
  <c r="KO219" i="7"/>
  <c r="KO223" i="7"/>
  <c r="KO210" i="7"/>
  <c r="KO204" i="7"/>
  <c r="KN208" i="7"/>
  <c r="KN212" i="7" s="1"/>
  <c r="KN189" i="7"/>
  <c r="KO113" i="7"/>
  <c r="KO200" i="7"/>
  <c r="KN15" i="7"/>
  <c r="KO16" i="7"/>
  <c r="KO17" i="7"/>
  <c r="KO19" i="7"/>
  <c r="KO20" i="7"/>
  <c r="KO18" i="7"/>
  <c r="KO22" i="7"/>
  <c r="KO23" i="7"/>
  <c r="KO21" i="7"/>
  <c r="KO25" i="7"/>
  <c r="KO24" i="7"/>
  <c r="HF1" i="6"/>
  <c r="HF8" i="6"/>
  <c r="KO8" i="7"/>
  <c r="KP9" i="7"/>
  <c r="KP10" i="7" s="1"/>
  <c r="KO1" i="7"/>
  <c r="KP206" i="7" l="1"/>
  <c r="KP202" i="7"/>
  <c r="KP37" i="7"/>
  <c r="KP34" i="7"/>
  <c r="KP31" i="7"/>
  <c r="KP28" i="7"/>
  <c r="KP41" i="7"/>
  <c r="KP13" i="7"/>
  <c r="KP153" i="7"/>
  <c r="KP155" i="7"/>
  <c r="KP156" i="7"/>
  <c r="KP158" i="7"/>
  <c r="KP154" i="7"/>
  <c r="KP159" i="7"/>
  <c r="KP161" i="7"/>
  <c r="KP162" i="7"/>
  <c r="KP160" i="7"/>
  <c r="KP163" i="7"/>
  <c r="KP167" i="7"/>
  <c r="KP164" i="7"/>
  <c r="KP168" i="7"/>
  <c r="KP172" i="7"/>
  <c r="KP165" i="7"/>
  <c r="KP169" i="7"/>
  <c r="KP173" i="7"/>
  <c r="KP174" i="7"/>
  <c r="KP170" i="7"/>
  <c r="KP177" i="7"/>
  <c r="KP179" i="7"/>
  <c r="KP180" i="7"/>
  <c r="KP182" i="7"/>
  <c r="KP184" i="7"/>
  <c r="KP185" i="7"/>
  <c r="KP183" i="7"/>
  <c r="KP176" i="7"/>
  <c r="KP187" i="7"/>
  <c r="KP116" i="7"/>
  <c r="KP150" i="7"/>
  <c r="KP117" i="7"/>
  <c r="KP118" i="7"/>
  <c r="KP119" i="7"/>
  <c r="KP121" i="7"/>
  <c r="KP122" i="7"/>
  <c r="KP124" i="7"/>
  <c r="KP125" i="7"/>
  <c r="KP128" i="7"/>
  <c r="KP126" i="7"/>
  <c r="KP127" i="7"/>
  <c r="KP123" i="7"/>
  <c r="KP130" i="7"/>
  <c r="KP131" i="7"/>
  <c r="KP135" i="7"/>
  <c r="KP132" i="7"/>
  <c r="KP139" i="7"/>
  <c r="KP137" i="7"/>
  <c r="KP142" i="7"/>
  <c r="KP146" i="7"/>
  <c r="KP143" i="7"/>
  <c r="KP133" i="7"/>
  <c r="KP140" i="7"/>
  <c r="KP147" i="7"/>
  <c r="KP136" i="7"/>
  <c r="KP145" i="7"/>
  <c r="KP148" i="7"/>
  <c r="KP225" i="7"/>
  <c r="KP219" i="7"/>
  <c r="KP223" i="7"/>
  <c r="KP210" i="7"/>
  <c r="KP204" i="7"/>
  <c r="KO208" i="7"/>
  <c r="KO212" i="7" s="1"/>
  <c r="KO189" i="7"/>
  <c r="KP113" i="7"/>
  <c r="KP200" i="7"/>
  <c r="KO15" i="7"/>
  <c r="KP16" i="7"/>
  <c r="KP17" i="7"/>
  <c r="KP19" i="7"/>
  <c r="KP22" i="7"/>
  <c r="KP23" i="7"/>
  <c r="KP21" i="7"/>
  <c r="KP24" i="7"/>
  <c r="KP25" i="7"/>
  <c r="KP18" i="7"/>
  <c r="KP20" i="7"/>
  <c r="HG1" i="6"/>
  <c r="HG8" i="6"/>
  <c r="KP8" i="7"/>
  <c r="KQ9" i="7"/>
  <c r="KQ10" i="7" s="1"/>
  <c r="KP1" i="7"/>
  <c r="KQ206" i="7" l="1"/>
  <c r="KQ202" i="7"/>
  <c r="KQ37" i="7"/>
  <c r="KQ34" i="7"/>
  <c r="KQ31" i="7"/>
  <c r="KQ28" i="7"/>
  <c r="KQ41" i="7"/>
  <c r="KQ13" i="7"/>
  <c r="KQ153" i="7"/>
  <c r="KQ154" i="7"/>
  <c r="KQ155" i="7"/>
  <c r="KQ158" i="7"/>
  <c r="KQ156" i="7"/>
  <c r="KQ159" i="7"/>
  <c r="KQ161" i="7"/>
  <c r="KQ162" i="7"/>
  <c r="KQ160" i="7"/>
  <c r="KQ163" i="7"/>
  <c r="KQ165" i="7"/>
  <c r="KQ167" i="7"/>
  <c r="KQ164" i="7"/>
  <c r="KQ168" i="7"/>
  <c r="KQ170" i="7"/>
  <c r="KQ172" i="7"/>
  <c r="KQ169" i="7"/>
  <c r="KQ176" i="7"/>
  <c r="KQ173" i="7"/>
  <c r="KQ177" i="7"/>
  <c r="KQ174" i="7"/>
  <c r="KQ179" i="7"/>
  <c r="KQ180" i="7"/>
  <c r="KQ187" i="7"/>
  <c r="KQ182" i="7"/>
  <c r="KQ184" i="7"/>
  <c r="KQ185" i="7"/>
  <c r="KQ183" i="7"/>
  <c r="KQ116" i="7"/>
  <c r="KQ150" i="7"/>
  <c r="KQ117" i="7"/>
  <c r="KQ118" i="7"/>
  <c r="KQ119" i="7"/>
  <c r="KQ122" i="7"/>
  <c r="KQ123" i="7"/>
  <c r="KQ125" i="7"/>
  <c r="KQ121" i="7"/>
  <c r="KQ127" i="7"/>
  <c r="KQ126" i="7"/>
  <c r="KQ128" i="7"/>
  <c r="KQ131" i="7"/>
  <c r="KQ124" i="7"/>
  <c r="KQ130" i="7"/>
  <c r="KQ135" i="7"/>
  <c r="KQ132" i="7"/>
  <c r="KQ133" i="7"/>
  <c r="KQ137" i="7"/>
  <c r="KQ136" i="7"/>
  <c r="KQ139" i="7"/>
  <c r="KQ145" i="7"/>
  <c r="KQ142" i="7"/>
  <c r="KQ147" i="7"/>
  <c r="KQ143" i="7"/>
  <c r="KQ146" i="7"/>
  <c r="KQ148" i="7"/>
  <c r="KQ140" i="7"/>
  <c r="KQ225" i="7"/>
  <c r="KQ219" i="7"/>
  <c r="KQ223" i="7"/>
  <c r="KQ210" i="7"/>
  <c r="KQ204" i="7"/>
  <c r="KP208" i="7"/>
  <c r="KP212" i="7" s="1"/>
  <c r="KP189" i="7"/>
  <c r="KQ113" i="7"/>
  <c r="KQ200" i="7"/>
  <c r="KP15" i="7"/>
  <c r="KQ16" i="7"/>
  <c r="KQ18" i="7"/>
  <c r="KQ17" i="7"/>
  <c r="KQ19" i="7"/>
  <c r="KQ21" i="7"/>
  <c r="KQ20" i="7"/>
  <c r="KQ22" i="7"/>
  <c r="KQ23" i="7"/>
  <c r="KQ24" i="7"/>
  <c r="KQ25" i="7"/>
  <c r="HH1" i="6"/>
  <c r="HH8" i="6"/>
  <c r="KQ1" i="7"/>
  <c r="KQ8" i="7"/>
  <c r="KR9" i="7"/>
  <c r="KR10" i="7" s="1"/>
  <c r="KR202" i="7" l="1"/>
  <c r="KR206" i="7"/>
  <c r="KR37" i="7"/>
  <c r="KR34" i="7"/>
  <c r="KR31" i="7"/>
  <c r="KR28" i="7"/>
  <c r="KR41" i="7"/>
  <c r="KR13" i="7"/>
  <c r="KR153" i="7"/>
  <c r="KR154" i="7"/>
  <c r="KR158" i="7"/>
  <c r="KR155" i="7"/>
  <c r="KR156" i="7"/>
  <c r="KR159" i="7"/>
  <c r="KR161" i="7"/>
  <c r="KR162" i="7"/>
  <c r="KR160" i="7"/>
  <c r="KR163" i="7"/>
  <c r="KR165" i="7"/>
  <c r="KR167" i="7"/>
  <c r="KR164" i="7"/>
  <c r="KR170" i="7"/>
  <c r="KR168" i="7"/>
  <c r="KR172" i="7"/>
  <c r="KR176" i="7"/>
  <c r="KR169" i="7"/>
  <c r="KR173" i="7"/>
  <c r="KR177" i="7"/>
  <c r="KR174" i="7"/>
  <c r="KR182" i="7"/>
  <c r="KR179" i="7"/>
  <c r="KR183" i="7"/>
  <c r="KR187" i="7"/>
  <c r="KR184" i="7"/>
  <c r="KR180" i="7"/>
  <c r="KR185" i="7"/>
  <c r="KR150" i="7"/>
  <c r="KR116" i="7"/>
  <c r="KR117" i="7"/>
  <c r="KR118" i="7"/>
  <c r="KR119" i="7"/>
  <c r="KR123" i="7"/>
  <c r="KR121" i="7"/>
  <c r="KR125" i="7"/>
  <c r="KR122" i="7"/>
  <c r="KR124" i="7"/>
  <c r="KR126" i="7"/>
  <c r="KR128" i="7"/>
  <c r="KR131" i="7"/>
  <c r="KR127" i="7"/>
  <c r="KR132" i="7"/>
  <c r="KR133" i="7"/>
  <c r="KR130" i="7"/>
  <c r="KR135" i="7"/>
  <c r="KR136" i="7"/>
  <c r="KR139" i="7"/>
  <c r="KR137" i="7"/>
  <c r="KR140" i="7"/>
  <c r="KR145" i="7"/>
  <c r="KR143" i="7"/>
  <c r="KR146" i="7"/>
  <c r="KR142" i="7"/>
  <c r="KR147" i="7"/>
  <c r="KR148" i="7"/>
  <c r="KR225" i="7"/>
  <c r="KR219" i="7"/>
  <c r="KR223" i="7"/>
  <c r="KR210" i="7"/>
  <c r="KR204" i="7"/>
  <c r="KQ208" i="7"/>
  <c r="KQ212" i="7" s="1"/>
  <c r="KQ189" i="7"/>
  <c r="KR113" i="7"/>
  <c r="KR200" i="7"/>
  <c r="KQ15" i="7"/>
  <c r="KR16" i="7"/>
  <c r="KR17" i="7"/>
  <c r="KR20" i="7"/>
  <c r="KR18" i="7"/>
  <c r="KR19" i="7"/>
  <c r="KR22" i="7"/>
  <c r="KR21" i="7"/>
  <c r="KR23" i="7"/>
  <c r="KR24" i="7"/>
  <c r="KR25" i="7"/>
  <c r="HI8" i="6"/>
  <c r="HI1" i="6"/>
  <c r="KS9" i="7"/>
  <c r="KS10" i="7" s="1"/>
  <c r="KR1" i="7"/>
  <c r="KR8" i="7"/>
  <c r="KS206" i="7" l="1"/>
  <c r="KS202" i="7"/>
  <c r="KS34" i="7"/>
  <c r="KS37" i="7"/>
  <c r="KS31" i="7"/>
  <c r="KS28" i="7"/>
  <c r="KS41" i="7"/>
  <c r="KS13" i="7"/>
  <c r="KS153" i="7"/>
  <c r="KS154" i="7"/>
  <c r="KS155" i="7"/>
  <c r="KS158" i="7"/>
  <c r="KS156" i="7"/>
  <c r="KS159" i="7"/>
  <c r="KS160" i="7"/>
  <c r="KS161" i="7"/>
  <c r="KS163" i="7"/>
  <c r="KS162" i="7"/>
  <c r="KS165" i="7"/>
  <c r="KS167" i="7"/>
  <c r="KS170" i="7"/>
  <c r="KS168" i="7"/>
  <c r="KS172" i="7"/>
  <c r="KS176" i="7"/>
  <c r="KS164" i="7"/>
  <c r="KS169" i="7"/>
  <c r="KS173" i="7"/>
  <c r="KS177" i="7"/>
  <c r="KS180" i="7"/>
  <c r="KS174" i="7"/>
  <c r="KS179" i="7"/>
  <c r="KS183" i="7"/>
  <c r="KS182" i="7"/>
  <c r="KS187" i="7"/>
  <c r="KS184" i="7"/>
  <c r="KS185" i="7"/>
  <c r="KS150" i="7"/>
  <c r="KS117" i="7"/>
  <c r="KS118" i="7"/>
  <c r="KS116" i="7"/>
  <c r="KS119" i="7"/>
  <c r="KS122" i="7"/>
  <c r="KS121" i="7"/>
  <c r="KS125" i="7"/>
  <c r="KS123" i="7"/>
  <c r="KS124" i="7"/>
  <c r="KS127" i="7"/>
  <c r="KS128" i="7"/>
  <c r="KS131" i="7"/>
  <c r="KS126" i="7"/>
  <c r="KS133" i="7"/>
  <c r="KS130" i="7"/>
  <c r="KS137" i="7"/>
  <c r="KS132" i="7"/>
  <c r="KS135" i="7"/>
  <c r="KS139" i="7"/>
  <c r="KS136" i="7"/>
  <c r="KS140" i="7"/>
  <c r="KS145" i="7"/>
  <c r="KS142" i="7"/>
  <c r="KS143" i="7"/>
  <c r="KS148" i="7"/>
  <c r="KS146" i="7"/>
  <c r="KS147" i="7"/>
  <c r="KS225" i="7"/>
  <c r="KS219" i="7"/>
  <c r="KS223" i="7"/>
  <c r="KS210" i="7"/>
  <c r="KS204" i="7"/>
  <c r="KR208" i="7"/>
  <c r="KR212" i="7" s="1"/>
  <c r="KR189" i="7"/>
  <c r="KS113" i="7"/>
  <c r="KS200" i="7"/>
  <c r="KR15" i="7"/>
  <c r="KS16" i="7"/>
  <c r="KS18" i="7"/>
  <c r="KS17" i="7"/>
  <c r="KS20" i="7"/>
  <c r="KS19" i="7"/>
  <c r="KS22" i="7"/>
  <c r="KS21" i="7"/>
  <c r="KS24" i="7"/>
  <c r="KS25" i="7"/>
  <c r="KS23" i="7"/>
  <c r="HJ1" i="6"/>
  <c r="HJ8" i="6"/>
  <c r="KT9" i="7"/>
  <c r="KT10" i="7" s="1"/>
  <c r="KS1" i="7"/>
  <c r="KS8" i="7"/>
  <c r="KT206" i="7" l="1"/>
  <c r="KT202" i="7"/>
  <c r="KT37" i="7"/>
  <c r="KT34" i="7"/>
  <c r="KT31" i="7"/>
  <c r="KT28" i="7"/>
  <c r="KT41" i="7"/>
  <c r="KT13" i="7"/>
  <c r="KT153" i="7"/>
  <c r="KT154" i="7"/>
  <c r="KT155" i="7"/>
  <c r="KT156" i="7"/>
  <c r="KT158" i="7"/>
  <c r="KT159" i="7"/>
  <c r="KT160" i="7"/>
  <c r="KT161" i="7"/>
  <c r="KT163" i="7"/>
  <c r="KT162" i="7"/>
  <c r="KT164" i="7"/>
  <c r="KT168" i="7"/>
  <c r="KT165" i="7"/>
  <c r="KT167" i="7"/>
  <c r="KT169" i="7"/>
  <c r="KT170" i="7"/>
  <c r="KT172" i="7"/>
  <c r="KT174" i="7"/>
  <c r="KT176" i="7"/>
  <c r="KT173" i="7"/>
  <c r="KT180" i="7"/>
  <c r="KT177" i="7"/>
  <c r="KT182" i="7"/>
  <c r="KT179" i="7"/>
  <c r="KT185" i="7"/>
  <c r="KT183" i="7"/>
  <c r="KT187" i="7"/>
  <c r="KT184" i="7"/>
  <c r="KT150" i="7"/>
  <c r="KT117" i="7"/>
  <c r="KT116" i="7"/>
  <c r="KT119" i="7"/>
  <c r="KT118" i="7"/>
  <c r="KT122" i="7"/>
  <c r="KT121" i="7"/>
  <c r="KT124" i="7"/>
  <c r="KT126" i="7"/>
  <c r="KT123" i="7"/>
  <c r="KT128" i="7"/>
  <c r="KT130" i="7"/>
  <c r="KT125" i="7"/>
  <c r="KT127" i="7"/>
  <c r="KT131" i="7"/>
  <c r="KT133" i="7"/>
  <c r="KT136" i="7"/>
  <c r="KT132" i="7"/>
  <c r="KT135" i="7"/>
  <c r="KT137" i="7"/>
  <c r="KT139" i="7"/>
  <c r="KT143" i="7"/>
  <c r="KT140" i="7"/>
  <c r="KT142" i="7"/>
  <c r="KT146" i="7"/>
  <c r="KT145" i="7"/>
  <c r="KT148" i="7"/>
  <c r="KT147" i="7"/>
  <c r="KT225" i="7"/>
  <c r="KT219" i="7"/>
  <c r="KT223" i="7"/>
  <c r="KT210" i="7"/>
  <c r="KT204" i="7"/>
  <c r="KS208" i="7"/>
  <c r="KS212" i="7" s="1"/>
  <c r="KS189" i="7"/>
  <c r="KT113" i="7"/>
  <c r="KT200" i="7"/>
  <c r="KS15" i="7"/>
  <c r="KT16" i="7"/>
  <c r="KT19" i="7"/>
  <c r="KT21" i="7"/>
  <c r="KT23" i="7"/>
  <c r="KT18" i="7"/>
  <c r="KT20" i="7"/>
  <c r="KT17" i="7"/>
  <c r="KT22" i="7"/>
  <c r="KT24" i="7"/>
  <c r="KT25" i="7"/>
  <c r="HK8" i="6"/>
  <c r="HK1" i="6"/>
  <c r="KT8" i="7"/>
  <c r="KU9" i="7"/>
  <c r="KU10" i="7" s="1"/>
  <c r="KT1" i="7"/>
  <c r="KU206" i="7" l="1"/>
  <c r="KU202" i="7"/>
  <c r="KU34" i="7"/>
  <c r="KU37" i="7"/>
  <c r="KU31" i="7"/>
  <c r="KU28" i="7"/>
  <c r="KU41" i="7"/>
  <c r="KU13" i="7"/>
  <c r="KU153" i="7"/>
  <c r="KU154" i="7"/>
  <c r="KU156" i="7"/>
  <c r="KU158" i="7"/>
  <c r="KU155" i="7"/>
  <c r="KU159" i="7"/>
  <c r="KU161" i="7"/>
  <c r="KU160" i="7"/>
  <c r="KU164" i="7"/>
  <c r="KU163" i="7"/>
  <c r="KU165" i="7"/>
  <c r="KU162" i="7"/>
  <c r="KU169" i="7"/>
  <c r="KU167" i="7"/>
  <c r="KU168" i="7"/>
  <c r="KU170" i="7"/>
  <c r="KU172" i="7"/>
  <c r="KU174" i="7"/>
  <c r="KU176" i="7"/>
  <c r="KU173" i="7"/>
  <c r="KU180" i="7"/>
  <c r="KU177" i="7"/>
  <c r="KU179" i="7"/>
  <c r="KU185" i="7"/>
  <c r="KU183" i="7"/>
  <c r="KU182" i="7"/>
  <c r="KU187" i="7"/>
  <c r="KU184" i="7"/>
  <c r="KU150" i="7"/>
  <c r="KU117" i="7"/>
  <c r="KU119" i="7"/>
  <c r="KU118" i="7"/>
  <c r="KU116" i="7"/>
  <c r="KU122" i="7"/>
  <c r="KU125" i="7"/>
  <c r="KU121" i="7"/>
  <c r="KU126" i="7"/>
  <c r="KU123" i="7"/>
  <c r="KU124" i="7"/>
  <c r="KU130" i="7"/>
  <c r="KU128" i="7"/>
  <c r="KU131" i="7"/>
  <c r="KU127" i="7"/>
  <c r="KU133" i="7"/>
  <c r="KU135" i="7"/>
  <c r="KU136" i="7"/>
  <c r="KU132" i="7"/>
  <c r="KU143" i="7"/>
  <c r="KU139" i="7"/>
  <c r="KU145" i="7"/>
  <c r="KU137" i="7"/>
  <c r="KU142" i="7"/>
  <c r="KU140" i="7"/>
  <c r="KU146" i="7"/>
  <c r="KU148" i="7"/>
  <c r="KU147" i="7"/>
  <c r="KU225" i="7"/>
  <c r="KU219" i="7"/>
  <c r="KU223" i="7"/>
  <c r="KU210" i="7"/>
  <c r="KU204" i="7"/>
  <c r="KT208" i="7"/>
  <c r="KT212" i="7" s="1"/>
  <c r="KT189" i="7"/>
  <c r="KU113" i="7"/>
  <c r="KU200" i="7"/>
  <c r="KT15" i="7"/>
  <c r="KU16" i="7"/>
  <c r="KU17" i="7"/>
  <c r="KU21" i="7"/>
  <c r="KU19" i="7"/>
  <c r="KU23" i="7"/>
  <c r="KU18" i="7"/>
  <c r="KU20" i="7"/>
  <c r="KU22" i="7"/>
  <c r="KU24" i="7"/>
  <c r="KU25" i="7"/>
  <c r="KU8" i="7"/>
  <c r="KV9" i="7"/>
  <c r="KV10" i="7" s="1"/>
  <c r="KU1" i="7"/>
  <c r="KV206" i="7" l="1"/>
  <c r="KV202" i="7"/>
  <c r="KV37" i="7"/>
  <c r="KV34" i="7"/>
  <c r="KV31" i="7"/>
  <c r="KV28" i="7"/>
  <c r="KV41" i="7"/>
  <c r="KV13" i="7"/>
  <c r="KV153" i="7"/>
  <c r="KV154" i="7"/>
  <c r="KV156" i="7"/>
  <c r="KV158" i="7"/>
  <c r="KV155" i="7"/>
  <c r="KV159" i="7"/>
  <c r="KV160" i="7"/>
  <c r="KV162" i="7"/>
  <c r="KV161" i="7"/>
  <c r="KV167" i="7"/>
  <c r="KV164" i="7"/>
  <c r="KV163" i="7"/>
  <c r="KV165" i="7"/>
  <c r="KV172" i="7"/>
  <c r="KV169" i="7"/>
  <c r="KV168" i="7"/>
  <c r="KV170" i="7"/>
  <c r="KV177" i="7"/>
  <c r="KV174" i="7"/>
  <c r="KV176" i="7"/>
  <c r="KV179" i="7"/>
  <c r="KV180" i="7"/>
  <c r="KV173" i="7"/>
  <c r="KV182" i="7"/>
  <c r="KV185" i="7"/>
  <c r="KV183" i="7"/>
  <c r="KV187" i="7"/>
  <c r="KV184" i="7"/>
  <c r="KV116" i="7"/>
  <c r="KV150" i="7"/>
  <c r="KV117" i="7"/>
  <c r="KV119" i="7"/>
  <c r="KV121" i="7"/>
  <c r="KV118" i="7"/>
  <c r="KV124" i="7"/>
  <c r="KV122" i="7"/>
  <c r="KV123" i="7"/>
  <c r="KV128" i="7"/>
  <c r="KV126" i="7"/>
  <c r="KV127" i="7"/>
  <c r="KV130" i="7"/>
  <c r="KV125" i="7"/>
  <c r="KV131" i="7"/>
  <c r="KV132" i="7"/>
  <c r="KV135" i="7"/>
  <c r="KV136" i="7"/>
  <c r="KV137" i="7"/>
  <c r="KV133" i="7"/>
  <c r="KV146" i="7"/>
  <c r="KV143" i="7"/>
  <c r="KV139" i="7"/>
  <c r="KV140" i="7"/>
  <c r="KV147" i="7"/>
  <c r="KV145" i="7"/>
  <c r="KV142" i="7"/>
  <c r="KV148" i="7"/>
  <c r="KV225" i="7"/>
  <c r="KV219" i="7"/>
  <c r="KV223" i="7"/>
  <c r="KV210" i="7"/>
  <c r="KV204" i="7"/>
  <c r="KU208" i="7"/>
  <c r="KU212" i="7" s="1"/>
  <c r="KU189" i="7"/>
  <c r="KV113" i="7"/>
  <c r="HJ31" i="6"/>
  <c r="X110" i="1"/>
  <c r="W110" i="1"/>
  <c r="KV200" i="7"/>
  <c r="KU15" i="7"/>
  <c r="KV17" i="7"/>
  <c r="KV18" i="7"/>
  <c r="KV22" i="7"/>
  <c r="KV16" i="7"/>
  <c r="KV21" i="7"/>
  <c r="KV23" i="7"/>
  <c r="KV19" i="7"/>
  <c r="KV20" i="7"/>
  <c r="KV25" i="7"/>
  <c r="KV24" i="7"/>
  <c r="HL8" i="6"/>
  <c r="HL1" i="6"/>
  <c r="KV8" i="7"/>
  <c r="KW9" i="7"/>
  <c r="KW10" i="7" s="1"/>
  <c r="KV1" i="7"/>
  <c r="U13" i="6" l="1"/>
  <c r="R44" i="6"/>
  <c r="KW206" i="7"/>
  <c r="KW202" i="7"/>
  <c r="KW34" i="7"/>
  <c r="KW37" i="7"/>
  <c r="KW31" i="7"/>
  <c r="KW28" i="7"/>
  <c r="KW41" i="7"/>
  <c r="KW13" i="7"/>
  <c r="KW155" i="7"/>
  <c r="KW153" i="7"/>
  <c r="KW154" i="7"/>
  <c r="KW156" i="7"/>
  <c r="KW158" i="7"/>
  <c r="KW159" i="7"/>
  <c r="KW160" i="7"/>
  <c r="KW162" i="7"/>
  <c r="KW163" i="7"/>
  <c r="KW161" i="7"/>
  <c r="KW167" i="7"/>
  <c r="KW164" i="7"/>
  <c r="KW168" i="7"/>
  <c r="KW165" i="7"/>
  <c r="KW172" i="7"/>
  <c r="KW169" i="7"/>
  <c r="KW173" i="7"/>
  <c r="KW177" i="7"/>
  <c r="KW174" i="7"/>
  <c r="KW170" i="7"/>
  <c r="KW176" i="7"/>
  <c r="KW179" i="7"/>
  <c r="KW180" i="7"/>
  <c r="KW184" i="7"/>
  <c r="KW185" i="7"/>
  <c r="KW182" i="7"/>
  <c r="KW183" i="7"/>
  <c r="KW187" i="7"/>
  <c r="KW116" i="7"/>
  <c r="KW117" i="7"/>
  <c r="KW150" i="7"/>
  <c r="KW118" i="7"/>
  <c r="KW121" i="7"/>
  <c r="KW119" i="7"/>
  <c r="KW122" i="7"/>
  <c r="KW123" i="7"/>
  <c r="KW125" i="7"/>
  <c r="KW127" i="7"/>
  <c r="KW132" i="7"/>
  <c r="KW124" i="7"/>
  <c r="KW128" i="7"/>
  <c r="KW126" i="7"/>
  <c r="KW135" i="7"/>
  <c r="KW131" i="7"/>
  <c r="KW130" i="7"/>
  <c r="KW133" i="7"/>
  <c r="KW137" i="7"/>
  <c r="KW139" i="7"/>
  <c r="KW136" i="7"/>
  <c r="KW142" i="7"/>
  <c r="KW146" i="7"/>
  <c r="KW140" i="7"/>
  <c r="KW145" i="7"/>
  <c r="KW143" i="7"/>
  <c r="KW148" i="7"/>
  <c r="KW147" i="7"/>
  <c r="KW225" i="7"/>
  <c r="KW219" i="7"/>
  <c r="KW223" i="7"/>
  <c r="KW210" i="7"/>
  <c r="KW204" i="7"/>
  <c r="R50" i="6"/>
  <c r="KV208" i="7"/>
  <c r="KV212" i="7" s="1"/>
  <c r="KV189" i="7"/>
  <c r="KW113" i="7"/>
  <c r="R47" i="6"/>
  <c r="R48" i="6"/>
  <c r="R49" i="6"/>
  <c r="R15" i="6"/>
  <c r="R46" i="6"/>
  <c r="R43" i="6"/>
  <c r="R42" i="6"/>
  <c r="R45" i="6"/>
  <c r="DU13" i="6"/>
  <c r="HI13" i="6"/>
  <c r="FH13" i="6"/>
  <c r="X13" i="6"/>
  <c r="FP13" i="6"/>
  <c r="CF13" i="6"/>
  <c r="GM13" i="6"/>
  <c r="BL13" i="6"/>
  <c r="GJ13" i="6"/>
  <c r="DV13" i="6"/>
  <c r="FR13" i="6"/>
  <c r="HD13" i="6"/>
  <c r="BE13" i="6"/>
  <c r="BJ13" i="6"/>
  <c r="ET13" i="6"/>
  <c r="HA13" i="6"/>
  <c r="DE13" i="6"/>
  <c r="BQ13" i="6"/>
  <c r="FT13" i="6"/>
  <c r="FQ13" i="6"/>
  <c r="CE13" i="6"/>
  <c r="FC13" i="6"/>
  <c r="CY13" i="6"/>
  <c r="AY13" i="6"/>
  <c r="GB13" i="6"/>
  <c r="AI13" i="6"/>
  <c r="EA13" i="6"/>
  <c r="DP13" i="6"/>
  <c r="HH13" i="6"/>
  <c r="EV13" i="6"/>
  <c r="FX13" i="6"/>
  <c r="DX13" i="6"/>
  <c r="BW13" i="6"/>
  <c r="DC13" i="6"/>
  <c r="FI13" i="6"/>
  <c r="DB13" i="6"/>
  <c r="EY13" i="6"/>
  <c r="EW13" i="6"/>
  <c r="CX13" i="6"/>
  <c r="AP13" i="6"/>
  <c r="GA13" i="6"/>
  <c r="HF13" i="6"/>
  <c r="CQ13" i="6"/>
  <c r="CL13" i="6"/>
  <c r="GZ13" i="6"/>
  <c r="EQ13" i="6"/>
  <c r="CH13" i="6"/>
  <c r="CI13" i="6"/>
  <c r="GG13" i="6"/>
  <c r="ED13" i="6"/>
  <c r="CC13" i="6"/>
  <c r="FU13" i="6"/>
  <c r="DI13" i="6"/>
  <c r="GT13" i="6"/>
  <c r="EU13" i="6"/>
  <c r="BV13" i="6"/>
  <c r="BC13" i="6"/>
  <c r="DZ13" i="6"/>
  <c r="DW13" i="6"/>
  <c r="DJ13" i="6"/>
  <c r="BZ13" i="6"/>
  <c r="DT13" i="6"/>
  <c r="BO13" i="6"/>
  <c r="EP13" i="6"/>
  <c r="EX13" i="6"/>
  <c r="FY13" i="6"/>
  <c r="GO13" i="6"/>
  <c r="GU13" i="6"/>
  <c r="GK13" i="6"/>
  <c r="EK13" i="6"/>
  <c r="FB13" i="6"/>
  <c r="AK13" i="6"/>
  <c r="AC13" i="6"/>
  <c r="CM13" i="6"/>
  <c r="GI13" i="6"/>
  <c r="EN13" i="6"/>
  <c r="AZ13" i="6"/>
  <c r="HB13" i="6"/>
  <c r="Y13" i="6"/>
  <c r="BX13" i="6"/>
  <c r="BR13" i="6"/>
  <c r="DH13" i="6"/>
  <c r="GD13" i="6"/>
  <c r="FK13" i="6"/>
  <c r="DD13" i="6"/>
  <c r="AT13" i="6"/>
  <c r="FN13" i="6"/>
  <c r="FV13" i="6"/>
  <c r="CJ13" i="6"/>
  <c r="EL13" i="6"/>
  <c r="GV13" i="6"/>
  <c r="GC13" i="6"/>
  <c r="GW13" i="6"/>
  <c r="EJ13" i="6"/>
  <c r="HJ13" i="6"/>
  <c r="AW13" i="6"/>
  <c r="AD13" i="6"/>
  <c r="V13" i="6"/>
  <c r="DL13" i="6"/>
  <c r="DY13" i="6"/>
  <c r="CB13" i="6"/>
  <c r="BN13" i="6"/>
  <c r="ER13" i="6"/>
  <c r="CP13" i="6"/>
  <c r="DM13" i="6"/>
  <c r="AL13" i="6"/>
  <c r="CO13" i="6"/>
  <c r="DF13" i="6"/>
  <c r="DQ13" i="6"/>
  <c r="BD13" i="6"/>
  <c r="W13" i="6"/>
  <c r="AR13" i="6"/>
  <c r="FJ13" i="6"/>
  <c r="CW13" i="6"/>
  <c r="BH13" i="6"/>
  <c r="AF13" i="6"/>
  <c r="BU13" i="6"/>
  <c r="GR13" i="6"/>
  <c r="GH13" i="6"/>
  <c r="GQ13" i="6"/>
  <c r="AJ13" i="6"/>
  <c r="DS13" i="6"/>
  <c r="AG13" i="6"/>
  <c r="HE13" i="6"/>
  <c r="HC13" i="6"/>
  <c r="EZ13" i="6"/>
  <c r="AB13" i="6"/>
  <c r="AN13" i="6"/>
  <c r="EC13" i="6"/>
  <c r="DN13" i="6"/>
  <c r="CD13" i="6"/>
  <c r="BF13" i="6"/>
  <c r="EO13" i="6"/>
  <c r="FD13" i="6"/>
  <c r="AH13" i="6"/>
  <c r="BG13" i="6"/>
  <c r="CT13" i="6"/>
  <c r="BP13" i="6"/>
  <c r="EF13" i="6"/>
  <c r="AS13" i="6"/>
  <c r="AV13" i="6"/>
  <c r="FA13" i="6"/>
  <c r="BB13" i="6"/>
  <c r="FZ13" i="6"/>
  <c r="EE13" i="6"/>
  <c r="FG13" i="6"/>
  <c r="GF13" i="6"/>
  <c r="BI13" i="6"/>
  <c r="BA13" i="6"/>
  <c r="FL13" i="6"/>
  <c r="CG13" i="6"/>
  <c r="EH13" i="6"/>
  <c r="CN13" i="6"/>
  <c r="BT13" i="6"/>
  <c r="AX13" i="6"/>
  <c r="EB13" i="6"/>
  <c r="FO13" i="6"/>
  <c r="CS13" i="6"/>
  <c r="AO13" i="6"/>
  <c r="DA13" i="6"/>
  <c r="GE13" i="6"/>
  <c r="AQ13" i="6"/>
  <c r="CA13" i="6"/>
  <c r="CK13" i="6"/>
  <c r="AA13" i="6"/>
  <c r="GL13" i="6"/>
  <c r="HL13" i="6"/>
  <c r="GY13" i="6"/>
  <c r="AE13" i="6"/>
  <c r="CR13" i="6"/>
  <c r="GX13" i="6"/>
  <c r="FM13" i="6"/>
  <c r="Z13" i="6"/>
  <c r="CZ13" i="6"/>
  <c r="BY13" i="6"/>
  <c r="FE13" i="6"/>
  <c r="DR13" i="6"/>
  <c r="EM13" i="6"/>
  <c r="CV13" i="6"/>
  <c r="ES13" i="6"/>
  <c r="GN13" i="6"/>
  <c r="DK13" i="6"/>
  <c r="BS13" i="6"/>
  <c r="EG13" i="6"/>
  <c r="FF13" i="6"/>
  <c r="CU13" i="6"/>
  <c r="EI13" i="6"/>
  <c r="GS13" i="6"/>
  <c r="HG13" i="6"/>
  <c r="DG13" i="6"/>
  <c r="AU13" i="6"/>
  <c r="BK13" i="6"/>
  <c r="FW13" i="6"/>
  <c r="HK13" i="6"/>
  <c r="DO13" i="6"/>
  <c r="FS13" i="6"/>
  <c r="BM13" i="6"/>
  <c r="GP13" i="6"/>
  <c r="AM13" i="6"/>
  <c r="HL28" i="6"/>
  <c r="BE30" i="6"/>
  <c r="BE31" i="6"/>
  <c r="BG29" i="6"/>
  <c r="BF27" i="6"/>
  <c r="BE29" i="6"/>
  <c r="BE37" i="6" s="1"/>
  <c r="BE27" i="6"/>
  <c r="BD28" i="6"/>
  <c r="BD27" i="6"/>
  <c r="BG30" i="6"/>
  <c r="BE28" i="6"/>
  <c r="BF31" i="6"/>
  <c r="BG26" i="6"/>
  <c r="BE26" i="6"/>
  <c r="BG31" i="6"/>
  <c r="BF39" i="6" s="1"/>
  <c r="BF26" i="6"/>
  <c r="BI29" i="6"/>
  <c r="BH28" i="6"/>
  <c r="BH31" i="6"/>
  <c r="BF29" i="6"/>
  <c r="BG37" i="6" s="1"/>
  <c r="BI31" i="6"/>
  <c r="BI26" i="6"/>
  <c r="BH26" i="6"/>
  <c r="BG27" i="6"/>
  <c r="BG28" i="6"/>
  <c r="BH29" i="6"/>
  <c r="BH37" i="6" s="1"/>
  <c r="BH30" i="6"/>
  <c r="BF30" i="6"/>
  <c r="BF28" i="6"/>
  <c r="BE36" i="6" s="1"/>
  <c r="BI28" i="6"/>
  <c r="BH36" i="6" s="1"/>
  <c r="BI27" i="6"/>
  <c r="BH35" i="6" s="1"/>
  <c r="BI30" i="6"/>
  <c r="BK31" i="6"/>
  <c r="BK29" i="6"/>
  <c r="BL31" i="6"/>
  <c r="BJ26" i="6"/>
  <c r="BJ27" i="6"/>
  <c r="BK28" i="6"/>
  <c r="BJ31" i="6"/>
  <c r="BI39" i="6" s="1"/>
  <c r="BJ30" i="6"/>
  <c r="BI38" i="6" s="1"/>
  <c r="BJ29" i="6"/>
  <c r="BJ37" i="6" s="1"/>
  <c r="BH27" i="6"/>
  <c r="BK30" i="6"/>
  <c r="BM30" i="6"/>
  <c r="BK27" i="6"/>
  <c r="BN30" i="6"/>
  <c r="BM26" i="6"/>
  <c r="BL28" i="6"/>
  <c r="BK36" i="6" s="1"/>
  <c r="BM28" i="6"/>
  <c r="BL27" i="6"/>
  <c r="BL26" i="6"/>
  <c r="BK26" i="6"/>
  <c r="BJ28" i="6"/>
  <c r="BI36" i="6" s="1"/>
  <c r="BL30" i="6"/>
  <c r="BK38" i="6" s="1"/>
  <c r="BL29" i="6"/>
  <c r="BN27" i="6"/>
  <c r="BN31" i="6"/>
  <c r="BM29" i="6"/>
  <c r="BM27" i="6"/>
  <c r="BN29" i="6"/>
  <c r="BM31" i="6"/>
  <c r="BO26" i="6"/>
  <c r="BO31" i="6"/>
  <c r="BN39" i="6" s="1"/>
  <c r="BO30" i="6"/>
  <c r="BN38" i="6" s="1"/>
  <c r="BN28" i="6"/>
  <c r="BM36" i="6" s="1"/>
  <c r="BN26" i="6"/>
  <c r="BP29" i="6"/>
  <c r="BO27" i="6"/>
  <c r="BO28" i="6"/>
  <c r="BO29" i="6"/>
  <c r="BO37" i="6" s="1"/>
  <c r="BP27" i="6"/>
  <c r="BP31" i="6"/>
  <c r="BO39" i="6" s="1"/>
  <c r="BP30" i="6"/>
  <c r="BR31" i="6"/>
  <c r="BP28" i="6"/>
  <c r="BQ31" i="6"/>
  <c r="BP26" i="6"/>
  <c r="BQ30" i="6"/>
  <c r="BQ28" i="6"/>
  <c r="BQ27" i="6"/>
  <c r="BS31" i="6"/>
  <c r="BR26" i="6"/>
  <c r="BR27" i="6"/>
  <c r="BQ29" i="6"/>
  <c r="BS27" i="6"/>
  <c r="BR29" i="6"/>
  <c r="BR37" i="6" s="1"/>
  <c r="BR30" i="6"/>
  <c r="BQ26" i="6"/>
  <c r="BR28" i="6"/>
  <c r="BS26" i="6"/>
  <c r="BS30" i="6"/>
  <c r="BR38" i="6" s="1"/>
  <c r="BS29" i="6"/>
  <c r="BT31" i="6"/>
  <c r="BS28" i="6"/>
  <c r="BU27" i="6"/>
  <c r="BT27" i="6"/>
  <c r="BT35" i="6" s="1"/>
  <c r="BU31" i="6"/>
  <c r="BT39" i="6" s="1"/>
  <c r="BT28" i="6"/>
  <c r="BT26" i="6"/>
  <c r="BT30" i="6"/>
  <c r="BU26" i="6"/>
  <c r="BW26" i="6"/>
  <c r="BT36" i="6"/>
  <c r="BT29" i="6"/>
  <c r="BU28" i="6"/>
  <c r="BV31" i="6"/>
  <c r="BU30" i="6"/>
  <c r="BT38" i="6" s="1"/>
  <c r="BW29" i="6"/>
  <c r="BW37" i="6" s="1"/>
  <c r="BU29" i="6"/>
  <c r="BV37" i="6" s="1"/>
  <c r="BV29" i="6"/>
  <c r="BV27" i="6"/>
  <c r="BU35" i="6" s="1"/>
  <c r="BW31" i="6"/>
  <c r="BV39" i="6" s="1"/>
  <c r="BW28" i="6"/>
  <c r="BX31" i="6"/>
  <c r="BV26" i="6"/>
  <c r="BY30" i="6"/>
  <c r="BW30" i="6"/>
  <c r="BV30" i="6"/>
  <c r="BV28" i="6"/>
  <c r="BU36" i="6" s="1"/>
  <c r="BW27" i="6"/>
  <c r="BX29" i="6"/>
  <c r="BY26" i="6"/>
  <c r="BX30" i="6"/>
  <c r="BX28" i="6"/>
  <c r="BW36" i="6" s="1"/>
  <c r="BZ31" i="6"/>
  <c r="BX26" i="6"/>
  <c r="BX27" i="6"/>
  <c r="BY31" i="6"/>
  <c r="BY28" i="6"/>
  <c r="CA31" i="6"/>
  <c r="BY29" i="6"/>
  <c r="BY37" i="6" s="1"/>
  <c r="BY27" i="6"/>
  <c r="BZ30" i="6"/>
  <c r="BZ27" i="6"/>
  <c r="BZ26" i="6"/>
  <c r="BZ29" i="6"/>
  <c r="BZ28" i="6"/>
  <c r="CB31" i="6"/>
  <c r="CA39" i="6" s="1"/>
  <c r="CB30" i="6"/>
  <c r="CA29" i="6"/>
  <c r="CA37" i="6" s="1"/>
  <c r="CA28" i="6"/>
  <c r="CA27" i="6"/>
  <c r="BZ35" i="6" s="1"/>
  <c r="CA30" i="6"/>
  <c r="CA38" i="6" s="1"/>
  <c r="CC31" i="6"/>
  <c r="CB28" i="6"/>
  <c r="CB29" i="6"/>
  <c r="CB37" i="6" s="1"/>
  <c r="CB27" i="6"/>
  <c r="CA26" i="6"/>
  <c r="CD31" i="6"/>
  <c r="CD39" i="6" s="1"/>
  <c r="CB26" i="6"/>
  <c r="CC27" i="6"/>
  <c r="CB35" i="6" s="1"/>
  <c r="CC29" i="6"/>
  <c r="CC30" i="6"/>
  <c r="CC26" i="6"/>
  <c r="CC28" i="6"/>
  <c r="CD30" i="6"/>
  <c r="CC38" i="6" s="1"/>
  <c r="CD27" i="6"/>
  <c r="CD26" i="6"/>
  <c r="CF31" i="6"/>
  <c r="CD29" i="6"/>
  <c r="CD37" i="6" s="1"/>
  <c r="CD28" i="6"/>
  <c r="CF28" i="6"/>
  <c r="CE31" i="6"/>
  <c r="CE29" i="6"/>
  <c r="CE30" i="6"/>
  <c r="CG26" i="6"/>
  <c r="CE26" i="6"/>
  <c r="CE27" i="6"/>
  <c r="CE28" i="6"/>
  <c r="CF29" i="6"/>
  <c r="CG31" i="6"/>
  <c r="CG27" i="6"/>
  <c r="CF35" i="6" s="1"/>
  <c r="CF26" i="6"/>
  <c r="CF27" i="6"/>
  <c r="CF30" i="6"/>
  <c r="CI29" i="6"/>
  <c r="CI37" i="6" s="1"/>
  <c r="CH26" i="6"/>
  <c r="CG29" i="6"/>
  <c r="CI31" i="6"/>
  <c r="CG34" i="6"/>
  <c r="CI26" i="6"/>
  <c r="CH34" i="6" s="1"/>
  <c r="CH31" i="6"/>
  <c r="CG39" i="6" s="1"/>
  <c r="CG28" i="6"/>
  <c r="CF36" i="6" s="1"/>
  <c r="CG30" i="6"/>
  <c r="CH29" i="6"/>
  <c r="CH28" i="6"/>
  <c r="CJ31" i="6"/>
  <c r="CH27" i="6"/>
  <c r="CI28" i="6"/>
  <c r="CH30" i="6"/>
  <c r="CK31" i="6"/>
  <c r="CJ39" i="6" s="1"/>
  <c r="CI30" i="6"/>
  <c r="CI27" i="6"/>
  <c r="CL31" i="6"/>
  <c r="CJ28" i="6"/>
  <c r="CJ30" i="6"/>
  <c r="CJ27" i="6"/>
  <c r="CK29" i="6"/>
  <c r="CJ29" i="6"/>
  <c r="CJ37" i="6" s="1"/>
  <c r="CK26" i="6"/>
  <c r="CK28" i="6"/>
  <c r="CJ36" i="6" s="1"/>
  <c r="CK27" i="6"/>
  <c r="CK30" i="6"/>
  <c r="CJ26" i="6"/>
  <c r="CL26" i="6"/>
  <c r="CK34" i="6" s="1"/>
  <c r="CN31" i="6"/>
  <c r="CL30" i="6"/>
  <c r="CM31" i="6"/>
  <c r="CL28" i="6"/>
  <c r="CK36" i="6" s="1"/>
  <c r="CL29" i="6"/>
  <c r="CL37" i="6" s="1"/>
  <c r="CL27" i="6"/>
  <c r="CO31" i="6"/>
  <c r="CN39" i="6" s="1"/>
  <c r="CM27" i="6"/>
  <c r="CM26" i="6"/>
  <c r="CN26" i="6"/>
  <c r="CM29" i="6"/>
  <c r="CM28" i="6"/>
  <c r="CL36" i="6" s="1"/>
  <c r="CN29" i="6"/>
  <c r="CN37" i="6" s="1"/>
  <c r="CM30" i="6"/>
  <c r="CN27" i="6"/>
  <c r="CN30" i="6"/>
  <c r="CM38" i="6" s="1"/>
  <c r="CN28" i="6"/>
  <c r="CM36" i="6" s="1"/>
  <c r="CP31" i="6"/>
  <c r="CO39" i="6" s="1"/>
  <c r="CO28" i="6"/>
  <c r="CO27" i="6"/>
  <c r="CQ29" i="6"/>
  <c r="CO30" i="6"/>
  <c r="CO26" i="6"/>
  <c r="CP27" i="6"/>
  <c r="CO29" i="6"/>
  <c r="CP29" i="6"/>
  <c r="CP37" i="6" s="1"/>
  <c r="CQ31" i="6"/>
  <c r="CP26" i="6"/>
  <c r="CO34" i="6" s="1"/>
  <c r="CP28" i="6"/>
  <c r="CO36" i="6" s="1"/>
  <c r="CP30" i="6"/>
  <c r="CQ26" i="6"/>
  <c r="CR31" i="6"/>
  <c r="CR29" i="6"/>
  <c r="CQ27" i="6"/>
  <c r="CQ28" i="6"/>
  <c r="CQ30" i="6"/>
  <c r="CP38" i="6" s="1"/>
  <c r="CS31" i="6"/>
  <c r="CR30" i="6"/>
  <c r="CR27" i="6"/>
  <c r="CR28" i="6"/>
  <c r="CS27" i="6"/>
  <c r="CR26" i="6"/>
  <c r="CT31" i="6"/>
  <c r="CT29" i="6"/>
  <c r="CT26" i="6"/>
  <c r="CS28" i="6"/>
  <c r="CR36" i="6" s="1"/>
  <c r="CS30" i="6"/>
  <c r="CS26" i="6"/>
  <c r="CU31" i="6"/>
  <c r="CT27" i="6"/>
  <c r="CS29" i="6"/>
  <c r="CT28" i="6"/>
  <c r="CS36" i="6" s="1"/>
  <c r="CU29" i="6"/>
  <c r="CU26" i="6"/>
  <c r="CV31" i="6"/>
  <c r="CU39" i="6" s="1"/>
  <c r="CU28" i="6"/>
  <c r="CV26" i="6"/>
  <c r="CU34" i="6" s="1"/>
  <c r="CV28" i="6"/>
  <c r="CU36" i="6" s="1"/>
  <c r="CU30" i="6"/>
  <c r="CT30" i="6"/>
  <c r="CU27" i="6"/>
  <c r="CT35" i="6" s="1"/>
  <c r="CV29" i="6"/>
  <c r="CV27" i="6"/>
  <c r="CW31" i="6"/>
  <c r="CV30" i="6"/>
  <c r="CW28" i="6"/>
  <c r="CY29" i="6"/>
  <c r="CY37" i="6" s="1"/>
  <c r="CY31" i="6"/>
  <c r="CW29" i="6"/>
  <c r="CW27" i="6"/>
  <c r="CV35" i="6" s="1"/>
  <c r="CW30" i="6"/>
  <c r="CX31" i="6"/>
  <c r="CX30" i="6"/>
  <c r="CX29" i="6"/>
  <c r="CX26" i="6"/>
  <c r="CX28" i="6"/>
  <c r="CY27" i="6"/>
  <c r="CW26" i="6"/>
  <c r="CX27" i="6"/>
  <c r="CZ28" i="6"/>
  <c r="CY26" i="6"/>
  <c r="DA31" i="6"/>
  <c r="CZ31" i="6"/>
  <c r="CY39" i="6" s="1"/>
  <c r="CY28" i="6"/>
  <c r="DB31" i="6"/>
  <c r="CZ27" i="6"/>
  <c r="CZ30" i="6"/>
  <c r="CZ37" i="6"/>
  <c r="CY30" i="6"/>
  <c r="CZ29" i="6"/>
  <c r="DA29" i="6"/>
  <c r="DA26" i="6"/>
  <c r="DC29" i="6"/>
  <c r="DA28" i="6"/>
  <c r="DA27" i="6"/>
  <c r="DA30" i="6"/>
  <c r="CZ38" i="6" s="1"/>
  <c r="DC26" i="6"/>
  <c r="CZ26" i="6"/>
  <c r="DB28" i="6"/>
  <c r="DA36" i="6" s="1"/>
  <c r="DB29" i="6"/>
  <c r="DB30" i="6"/>
  <c r="DB26" i="6"/>
  <c r="DB27" i="6"/>
  <c r="DA35" i="6" s="1"/>
  <c r="DD31" i="6"/>
  <c r="DE26" i="6"/>
  <c r="DE30" i="6"/>
  <c r="DC28" i="6"/>
  <c r="DC27" i="6"/>
  <c r="DC31" i="6"/>
  <c r="DB39" i="6" s="1"/>
  <c r="DE31" i="6"/>
  <c r="DC30" i="6"/>
  <c r="DD29" i="6"/>
  <c r="DF31" i="6"/>
  <c r="DE27" i="6"/>
  <c r="DD30" i="6"/>
  <c r="DD27" i="6"/>
  <c r="DD26" i="6"/>
  <c r="DD28" i="6"/>
  <c r="DE28" i="6"/>
  <c r="DE29" i="6"/>
  <c r="DG31" i="6"/>
  <c r="DF39" i="6" s="1"/>
  <c r="DF26" i="6"/>
  <c r="DE34" i="6" s="1"/>
  <c r="DH31" i="6"/>
  <c r="DG39" i="6" s="1"/>
  <c r="DH28" i="6"/>
  <c r="DF30" i="6"/>
  <c r="DF27" i="6"/>
  <c r="DE35" i="6" s="1"/>
  <c r="DI30" i="6"/>
  <c r="DG28" i="6"/>
  <c r="DF29" i="6"/>
  <c r="DG27" i="6"/>
  <c r="DI31" i="6"/>
  <c r="DG30" i="6"/>
  <c r="DG26" i="6"/>
  <c r="DF28" i="6"/>
  <c r="DG29" i="6"/>
  <c r="DH26" i="6"/>
  <c r="DJ31" i="6"/>
  <c r="DH29" i="6"/>
  <c r="DH37" i="6" s="1"/>
  <c r="DH27" i="6"/>
  <c r="DI29" i="6"/>
  <c r="DH30" i="6"/>
  <c r="DI27" i="6"/>
  <c r="DI26" i="6"/>
  <c r="DI28" i="6"/>
  <c r="DJ29" i="6"/>
  <c r="DK31" i="6"/>
  <c r="DJ28" i="6"/>
  <c r="DJ26" i="6"/>
  <c r="DJ27" i="6"/>
  <c r="DJ30" i="6"/>
  <c r="DK29" i="6"/>
  <c r="DM26" i="6"/>
  <c r="DM31" i="6"/>
  <c r="DK27" i="6"/>
  <c r="DJ35" i="6" s="1"/>
  <c r="DK26" i="6"/>
  <c r="DK30" i="6"/>
  <c r="DL31" i="6"/>
  <c r="DK28" i="6"/>
  <c r="DL27" i="6"/>
  <c r="DK35" i="6" s="1"/>
  <c r="DL30" i="6"/>
  <c r="DL26" i="6"/>
  <c r="DL29" i="6"/>
  <c r="DL37" i="6" s="1"/>
  <c r="DL28" i="6"/>
  <c r="DN28" i="6"/>
  <c r="DN31" i="6"/>
  <c r="DM39" i="6" s="1"/>
  <c r="DM28" i="6"/>
  <c r="DM29" i="6"/>
  <c r="DM27" i="6"/>
  <c r="DM30" i="6"/>
  <c r="DM38" i="6" s="1"/>
  <c r="DO31" i="6"/>
  <c r="DN39" i="6" s="1"/>
  <c r="DN30" i="6"/>
  <c r="DN29" i="6"/>
  <c r="DN26" i="6"/>
  <c r="DN27" i="6"/>
  <c r="DO26" i="6"/>
  <c r="DO29" i="6"/>
  <c r="DP31" i="6"/>
  <c r="DO30" i="6"/>
  <c r="DN38" i="6" s="1"/>
  <c r="DO28" i="6"/>
  <c r="DO27" i="6"/>
  <c r="DN35" i="6" s="1"/>
  <c r="DQ29" i="6"/>
  <c r="DQ31" i="6"/>
  <c r="DP30" i="6"/>
  <c r="DP28" i="6"/>
  <c r="DP27" i="6"/>
  <c r="DO35" i="6" s="1"/>
  <c r="DR31" i="6"/>
  <c r="DQ27" i="6"/>
  <c r="DQ26" i="6"/>
  <c r="DP29" i="6"/>
  <c r="DQ28" i="6"/>
  <c r="DQ30" i="6"/>
  <c r="DP38" i="6" s="1"/>
  <c r="DP26" i="6"/>
  <c r="DR30" i="6"/>
  <c r="DS31" i="6"/>
  <c r="DR39" i="6" s="1"/>
  <c r="DR29" i="6"/>
  <c r="DR28" i="6"/>
  <c r="DQ36" i="6" s="1"/>
  <c r="DR26" i="6"/>
  <c r="DR27" i="6"/>
  <c r="DQ35" i="6" s="1"/>
  <c r="DS29" i="6"/>
  <c r="DS26" i="6"/>
  <c r="DU26" i="6"/>
  <c r="DT34" i="6" s="1"/>
  <c r="DT31" i="6"/>
  <c r="DS28" i="6"/>
  <c r="DT26" i="6"/>
  <c r="DS27" i="6"/>
  <c r="DS30" i="6"/>
  <c r="DR38" i="6" s="1"/>
  <c r="DT29" i="6"/>
  <c r="DT27" i="6"/>
  <c r="DS35" i="6" s="1"/>
  <c r="DT30" i="6"/>
  <c r="DT28" i="6"/>
  <c r="DU30" i="6"/>
  <c r="DU31" i="6"/>
  <c r="DV31" i="6"/>
  <c r="DV26" i="6"/>
  <c r="DU27" i="6"/>
  <c r="DU28" i="6"/>
  <c r="DV30" i="6"/>
  <c r="DU38" i="6" s="1"/>
  <c r="DU29" i="6"/>
  <c r="DX31" i="6"/>
  <c r="DV29" i="6"/>
  <c r="DW31" i="6"/>
  <c r="DV39" i="6" s="1"/>
  <c r="DW26" i="6"/>
  <c r="DV28" i="6"/>
  <c r="DW27" i="6"/>
  <c r="DV27" i="6"/>
  <c r="DU35" i="6" s="1"/>
  <c r="DW28" i="6"/>
  <c r="DY28" i="6"/>
  <c r="DY31" i="6"/>
  <c r="DX39" i="6" s="1"/>
  <c r="DW29" i="6"/>
  <c r="DX28" i="6"/>
  <c r="DX30" i="6"/>
  <c r="DX27" i="6"/>
  <c r="DW30" i="6"/>
  <c r="DX29" i="6"/>
  <c r="DX26" i="6"/>
  <c r="DY26" i="6"/>
  <c r="DY30" i="6"/>
  <c r="DX38" i="6" s="1"/>
  <c r="DY27" i="6"/>
  <c r="DY29" i="6"/>
  <c r="DZ31" i="6"/>
  <c r="DZ29" i="6"/>
  <c r="DZ27" i="6"/>
  <c r="EA29" i="6"/>
  <c r="DZ30" i="6"/>
  <c r="DZ28" i="6"/>
  <c r="DZ26" i="6"/>
  <c r="EB29" i="6"/>
  <c r="EB37" i="6" s="1"/>
  <c r="EA27" i="6"/>
  <c r="EA28" i="6"/>
  <c r="DZ36" i="6" s="1"/>
  <c r="EA31" i="6"/>
  <c r="EB28" i="6"/>
  <c r="EA26" i="6"/>
  <c r="EA30" i="6"/>
  <c r="EB26" i="6"/>
  <c r="EB31" i="6"/>
  <c r="EB27" i="6"/>
  <c r="EB30" i="6"/>
  <c r="ED31" i="6"/>
  <c r="EC27" i="6"/>
  <c r="EC29" i="6"/>
  <c r="EC30" i="6"/>
  <c r="EC38" i="6"/>
  <c r="EC28" i="6"/>
  <c r="EC31" i="6"/>
  <c r="EE31" i="6"/>
  <c r="ED39" i="6" s="1"/>
  <c r="EE29" i="6"/>
  <c r="EC26" i="6"/>
  <c r="ED28" i="6"/>
  <c r="EC36" i="6" s="1"/>
  <c r="ED26" i="6"/>
  <c r="ED27" i="6"/>
  <c r="ED30" i="6"/>
  <c r="ED29" i="6"/>
  <c r="ED37" i="6" s="1"/>
  <c r="EF31" i="6"/>
  <c r="EE39" i="6" s="1"/>
  <c r="EE26" i="6"/>
  <c r="EF28" i="6"/>
  <c r="EE27" i="6"/>
  <c r="EE30" i="6"/>
  <c r="ED38" i="6" s="1"/>
  <c r="EE28" i="6"/>
  <c r="ED36" i="6" s="1"/>
  <c r="EF27" i="6"/>
  <c r="EF30" i="6"/>
  <c r="EG31" i="6"/>
  <c r="EG27" i="6"/>
  <c r="EF29" i="6"/>
  <c r="EF37" i="6" s="1"/>
  <c r="EG29" i="6"/>
  <c r="EH31" i="6"/>
  <c r="EF26" i="6"/>
  <c r="EG28" i="6"/>
  <c r="EI31" i="6"/>
  <c r="EI27" i="6"/>
  <c r="EH26" i="6"/>
  <c r="EG30" i="6"/>
  <c r="EH27" i="6"/>
  <c r="EG35" i="6" s="1"/>
  <c r="EG26" i="6"/>
  <c r="EH30" i="6"/>
  <c r="EH28" i="6"/>
  <c r="EG36" i="6" s="1"/>
  <c r="EJ28" i="6"/>
  <c r="EI36" i="6" s="1"/>
  <c r="EJ31" i="6"/>
  <c r="EI39" i="6" s="1"/>
  <c r="EI30" i="6"/>
  <c r="EI28" i="6"/>
  <c r="EH36" i="6" s="1"/>
  <c r="EH29" i="6"/>
  <c r="EI29" i="6"/>
  <c r="EJ26" i="6"/>
  <c r="EJ30" i="6"/>
  <c r="EJ27" i="6"/>
  <c r="EI26" i="6"/>
  <c r="EJ29" i="6"/>
  <c r="EL31" i="6"/>
  <c r="EK28" i="6"/>
  <c r="EJ36" i="6" s="1"/>
  <c r="EL26" i="6"/>
  <c r="EK34" i="6" s="1"/>
  <c r="EK30" i="6"/>
  <c r="EK26" i="6"/>
  <c r="EK31" i="6"/>
  <c r="EK27" i="6"/>
  <c r="EM31" i="6"/>
  <c r="EL28" i="6"/>
  <c r="EK36" i="6" s="1"/>
  <c r="EL30" i="6"/>
  <c r="EL29" i="6"/>
  <c r="EL37" i="6" s="1"/>
  <c r="EK29" i="6"/>
  <c r="EL27" i="6"/>
  <c r="EK35" i="6" s="1"/>
  <c r="EM28" i="6"/>
  <c r="EN27" i="6"/>
  <c r="EN31" i="6"/>
  <c r="EN30" i="6"/>
  <c r="EM38" i="6" s="1"/>
  <c r="EM30" i="6"/>
  <c r="EL38" i="6" s="1"/>
  <c r="EM29" i="6"/>
  <c r="EM27" i="6"/>
  <c r="EM35" i="6" s="1"/>
  <c r="EN29" i="6"/>
  <c r="EO26" i="6"/>
  <c r="EO31" i="6"/>
  <c r="EN28" i="6"/>
  <c r="EM26" i="6"/>
  <c r="EO29" i="6"/>
  <c r="EO37" i="6" s="1"/>
  <c r="EO28" i="6"/>
  <c r="EO30" i="6"/>
  <c r="EN26" i="6"/>
  <c r="EO27" i="6"/>
  <c r="EP29" i="6"/>
  <c r="EP26" i="6"/>
  <c r="EQ26" i="6"/>
  <c r="EP28" i="6"/>
  <c r="EO36" i="6" s="1"/>
  <c r="EQ31" i="6"/>
  <c r="EP27" i="6"/>
  <c r="EO35" i="6" s="1"/>
  <c r="EP31" i="6"/>
  <c r="EO39" i="6" s="1"/>
  <c r="EQ27" i="6"/>
  <c r="EP30" i="6"/>
  <c r="EQ29" i="6"/>
  <c r="EQ28" i="6"/>
  <c r="EP36" i="6" s="1"/>
  <c r="EQ30" i="6"/>
  <c r="ER31" i="6"/>
  <c r="EQ39" i="6" s="1"/>
  <c r="ES31" i="6"/>
  <c r="ES27" i="6"/>
  <c r="ER28" i="6"/>
  <c r="ER27" i="6"/>
  <c r="ER29" i="6"/>
  <c r="ER37" i="6" s="1"/>
  <c r="ER30" i="6"/>
  <c r="ER26" i="6"/>
  <c r="ES30" i="6"/>
  <c r="ET27" i="6"/>
  <c r="ES29" i="6"/>
  <c r="ES26" i="6"/>
  <c r="ET31" i="6"/>
  <c r="ES28" i="6"/>
  <c r="EU31" i="6"/>
  <c r="ET28" i="6"/>
  <c r="ET30" i="6"/>
  <c r="ET29" i="6"/>
  <c r="ET37" i="6" s="1"/>
  <c r="EV31" i="6"/>
  <c r="ET26" i="6"/>
  <c r="EU28" i="6"/>
  <c r="EU27" i="6"/>
  <c r="EU26" i="6"/>
  <c r="EU34" i="6" s="1"/>
  <c r="EU29" i="6"/>
  <c r="EW28" i="6"/>
  <c r="EV27" i="6"/>
  <c r="EW31" i="6"/>
  <c r="EV39" i="6" s="1"/>
  <c r="EV30" i="6"/>
  <c r="EV29" i="6"/>
  <c r="EV37" i="6" s="1"/>
  <c r="EV28" i="6"/>
  <c r="EU30" i="6"/>
  <c r="ET38" i="6" s="1"/>
  <c r="EX31" i="6"/>
  <c r="EW39" i="6" s="1"/>
  <c r="EW30" i="6"/>
  <c r="EW29" i="6"/>
  <c r="EW27" i="6"/>
  <c r="EV35" i="6" s="1"/>
  <c r="EW26" i="6"/>
  <c r="EX28" i="6"/>
  <c r="EV26" i="6"/>
  <c r="EY30" i="6"/>
  <c r="EX38" i="6" s="1"/>
  <c r="EY31" i="6"/>
  <c r="EX30" i="6"/>
  <c r="EX26" i="6"/>
  <c r="EW34" i="6" s="1"/>
  <c r="EX27" i="6"/>
  <c r="EX29" i="6"/>
  <c r="EY26" i="6"/>
  <c r="EY28" i="6"/>
  <c r="EZ31" i="6"/>
  <c r="EY39" i="6" s="1"/>
  <c r="EZ26" i="6"/>
  <c r="EY29" i="6"/>
  <c r="EZ27" i="6"/>
  <c r="EY27" i="6"/>
  <c r="EZ28" i="6"/>
  <c r="EZ29" i="6"/>
  <c r="FA31" i="6"/>
  <c r="EZ39" i="6" s="1"/>
  <c r="EZ30" i="6"/>
  <c r="FB31" i="6"/>
  <c r="FA27" i="6"/>
  <c r="EZ35" i="6" s="1"/>
  <c r="FA26" i="6"/>
  <c r="FC31" i="6"/>
  <c r="FA29" i="6"/>
  <c r="FA37" i="6" s="1"/>
  <c r="FA30" i="6"/>
  <c r="FA28" i="6"/>
  <c r="FC29" i="6"/>
  <c r="FB26" i="6"/>
  <c r="FA34" i="6" s="1"/>
  <c r="FB27" i="6"/>
  <c r="FB28" i="6"/>
  <c r="FB30" i="6"/>
  <c r="FC30" i="6"/>
  <c r="FC27" i="6"/>
  <c r="FC26" i="6"/>
  <c r="FC28" i="6"/>
  <c r="FB29" i="6"/>
  <c r="FD27" i="6"/>
  <c r="FB39" i="6"/>
  <c r="FD31" i="6"/>
  <c r="FD30" i="6"/>
  <c r="FC38" i="6" s="1"/>
  <c r="FD26" i="6"/>
  <c r="FD29" i="6"/>
  <c r="FD28" i="6"/>
  <c r="FE28" i="6"/>
  <c r="FE29" i="6"/>
  <c r="FE37" i="6"/>
  <c r="FE31" i="6"/>
  <c r="FD39" i="6" s="1"/>
  <c r="FF31" i="6"/>
  <c r="FE30" i="6"/>
  <c r="FD38" i="6" s="1"/>
  <c r="FF26" i="6"/>
  <c r="FE27" i="6"/>
  <c r="FE26" i="6"/>
  <c r="FF28" i="6"/>
  <c r="FF30" i="6"/>
  <c r="FE38" i="6" s="1"/>
  <c r="FF29" i="6"/>
  <c r="FF37" i="6" s="1"/>
  <c r="FF27" i="6"/>
  <c r="FG26" i="6"/>
  <c r="FG29" i="6"/>
  <c r="FG31" i="6"/>
  <c r="FG30" i="6"/>
  <c r="FG28" i="6"/>
  <c r="FG27" i="6"/>
  <c r="FF35" i="6" s="1"/>
  <c r="FH29" i="6"/>
  <c r="FH28" i="6"/>
  <c r="FH31" i="6"/>
  <c r="FI31" i="6"/>
  <c r="FH26" i="6"/>
  <c r="FH27" i="6"/>
  <c r="FH30" i="6"/>
  <c r="FI30" i="6"/>
  <c r="FJ31" i="6"/>
  <c r="FI29" i="6"/>
  <c r="FI37" i="6" s="1"/>
  <c r="FI27" i="6"/>
  <c r="FI28" i="6"/>
  <c r="FJ30" i="6"/>
  <c r="FK31" i="6"/>
  <c r="FJ36" i="6"/>
  <c r="FI26" i="6"/>
  <c r="FJ27" i="6"/>
  <c r="FJ28" i="6"/>
  <c r="FJ29" i="6"/>
  <c r="FJ26" i="6"/>
  <c r="FK27" i="6"/>
  <c r="FL30" i="6"/>
  <c r="FK38" i="6" s="1"/>
  <c r="FK29" i="6"/>
  <c r="FK37" i="6" s="1"/>
  <c r="FL31" i="6"/>
  <c r="FK28" i="6"/>
  <c r="FL27" i="6"/>
  <c r="FK30" i="6"/>
  <c r="FM26" i="6"/>
  <c r="FK26" i="6"/>
  <c r="FN31" i="6"/>
  <c r="FL29" i="6"/>
  <c r="FL26" i="6"/>
  <c r="FL28" i="6"/>
  <c r="FK36" i="6" s="1"/>
  <c r="FO26" i="6"/>
  <c r="FM27" i="6"/>
  <c r="FM28" i="6"/>
  <c r="FN30" i="6"/>
  <c r="FM30" i="6"/>
  <c r="FM31" i="6"/>
  <c r="FN28" i="6"/>
  <c r="FM29" i="6"/>
  <c r="FN29" i="6"/>
  <c r="FN27" i="6"/>
  <c r="FN26" i="6"/>
  <c r="FO31" i="6"/>
  <c r="FP31" i="6"/>
  <c r="FO29" i="6"/>
  <c r="FO27" i="6"/>
  <c r="FO28" i="6"/>
  <c r="FO30" i="6"/>
  <c r="FQ29" i="6"/>
  <c r="FQ31" i="6"/>
  <c r="FP27" i="6"/>
  <c r="FP26" i="6"/>
  <c r="FO34" i="6" s="1"/>
  <c r="FQ26" i="6"/>
  <c r="FP28" i="6"/>
  <c r="FP29" i="6"/>
  <c r="FP30" i="6"/>
  <c r="FQ27" i="6"/>
  <c r="FR31" i="6"/>
  <c r="FR39" i="6" s="1"/>
  <c r="FQ28" i="6"/>
  <c r="FQ30" i="6"/>
  <c r="FP38" i="6" s="1"/>
  <c r="FR27" i="6"/>
  <c r="FS29" i="6"/>
  <c r="FS37" i="6" s="1"/>
  <c r="FR30" i="6"/>
  <c r="FS31" i="6"/>
  <c r="FR28" i="6"/>
  <c r="FR26" i="6"/>
  <c r="FQ34" i="6" s="1"/>
  <c r="FR29" i="6"/>
  <c r="FR37" i="6" s="1"/>
  <c r="FT31" i="6"/>
  <c r="FS39" i="6" s="1"/>
  <c r="FS30" i="6"/>
  <c r="FT28" i="6"/>
  <c r="FS26" i="6"/>
  <c r="FR34" i="6" s="1"/>
  <c r="FS27" i="6"/>
  <c r="FS28" i="6"/>
  <c r="FT27" i="6"/>
  <c r="FS35" i="6" s="1"/>
  <c r="FT29" i="6"/>
  <c r="FT30" i="6"/>
  <c r="FV31" i="6"/>
  <c r="FV30" i="6"/>
  <c r="FV29" i="6"/>
  <c r="FV37" i="6" s="1"/>
  <c r="FU28" i="6"/>
  <c r="FV28" i="6"/>
  <c r="FU26" i="6"/>
  <c r="FU29" i="6"/>
  <c r="FU31" i="6"/>
  <c r="FT26" i="6"/>
  <c r="FV27" i="6"/>
  <c r="FU27" i="6"/>
  <c r="FU30" i="6"/>
  <c r="FW26" i="6"/>
  <c r="FX31" i="6"/>
  <c r="FW31" i="6"/>
  <c r="FW28" i="6"/>
  <c r="FW30" i="6"/>
  <c r="FW29" i="6"/>
  <c r="FW27" i="6"/>
  <c r="FY31" i="6"/>
  <c r="FX26" i="6"/>
  <c r="FV26" i="6"/>
  <c r="FX27" i="6"/>
  <c r="FY28" i="6"/>
  <c r="FX28" i="6"/>
  <c r="FX30" i="6"/>
  <c r="FY29" i="6"/>
  <c r="FY37" i="6" s="1"/>
  <c r="FY26" i="6"/>
  <c r="FX29" i="6"/>
  <c r="FZ31" i="6"/>
  <c r="FY30" i="6"/>
  <c r="FY27" i="6"/>
  <c r="GB27" i="6"/>
  <c r="FZ29" i="6"/>
  <c r="FZ26" i="6"/>
  <c r="FZ27" i="6"/>
  <c r="FZ28" i="6"/>
  <c r="FZ30" i="6"/>
  <c r="FZ38" i="6" s="1"/>
  <c r="GD30" i="6"/>
  <c r="GA31" i="6"/>
  <c r="GA26" i="6"/>
  <c r="GB30" i="6"/>
  <c r="GA38" i="6" s="1"/>
  <c r="GB29" i="6"/>
  <c r="GA28" i="6"/>
  <c r="GB31" i="6"/>
  <c r="GA27" i="6"/>
  <c r="FZ35" i="6" s="1"/>
  <c r="GC29" i="6"/>
  <c r="GB26" i="6"/>
  <c r="GC31" i="6"/>
  <c r="GC39" i="6" s="1"/>
  <c r="GE29" i="6"/>
  <c r="GB28" i="6"/>
  <c r="GA30" i="6"/>
  <c r="GA29" i="6"/>
  <c r="GC30" i="6"/>
  <c r="GE31" i="6"/>
  <c r="GD39" i="6" s="1"/>
  <c r="GC26" i="6"/>
  <c r="GD27" i="6"/>
  <c r="GD31" i="6"/>
  <c r="GF31" i="6"/>
  <c r="GC28" i="6"/>
  <c r="GB36" i="6" s="1"/>
  <c r="GD28" i="6"/>
  <c r="GC27" i="6"/>
  <c r="GB35" i="6" s="1"/>
  <c r="GD29" i="6"/>
  <c r="GE27" i="6"/>
  <c r="GE30" i="6"/>
  <c r="GG30" i="6"/>
  <c r="GE28" i="6"/>
  <c r="GF27" i="6"/>
  <c r="GE26" i="6"/>
  <c r="GD34" i="6" s="1"/>
  <c r="GF28" i="6"/>
  <c r="GH26" i="6"/>
  <c r="GG34" i="6" s="1"/>
  <c r="GF26" i="6"/>
  <c r="GF30" i="6"/>
  <c r="GD26" i="6"/>
  <c r="GF29" i="6"/>
  <c r="GH29" i="6"/>
  <c r="GG31" i="6"/>
  <c r="GJ30" i="6"/>
  <c r="GG27" i="6"/>
  <c r="GG29" i="6"/>
  <c r="GH31" i="6"/>
  <c r="GG26" i="6"/>
  <c r="GG28" i="6"/>
  <c r="GI31" i="6"/>
  <c r="GJ29" i="6"/>
  <c r="GJ31" i="6"/>
  <c r="GI39" i="6" s="1"/>
  <c r="GI26" i="6"/>
  <c r="GH34" i="6" s="1"/>
  <c r="GI30" i="6"/>
  <c r="GH28" i="6"/>
  <c r="GH36" i="6" s="1"/>
  <c r="GI29" i="6"/>
  <c r="GH27" i="6"/>
  <c r="GK31" i="6"/>
  <c r="GK26" i="6"/>
  <c r="GL29" i="6"/>
  <c r="GK27" i="6"/>
  <c r="GL26" i="6"/>
  <c r="GJ26" i="6"/>
  <c r="GK30" i="6"/>
  <c r="GK29" i="6"/>
  <c r="GL31" i="6"/>
  <c r="GH30" i="6"/>
  <c r="GL28" i="6"/>
  <c r="GK36" i="6" s="1"/>
  <c r="GJ27" i="6"/>
  <c r="GK28" i="6"/>
  <c r="GJ28" i="6"/>
  <c r="GI36" i="6" s="1"/>
  <c r="GM31" i="6"/>
  <c r="GI28" i="6"/>
  <c r="GN31" i="6"/>
  <c r="GM28" i="6"/>
  <c r="GM30" i="6"/>
  <c r="GL30" i="6"/>
  <c r="GI27" i="6"/>
  <c r="GM27" i="6"/>
  <c r="GO31" i="6"/>
  <c r="GN29" i="6"/>
  <c r="GM29" i="6"/>
  <c r="GM26" i="6"/>
  <c r="GL27" i="6"/>
  <c r="GN27" i="6"/>
  <c r="GO26" i="6"/>
  <c r="GN34" i="6" s="1"/>
  <c r="GN28" i="6"/>
  <c r="GP30" i="6"/>
  <c r="GP27" i="6"/>
  <c r="GO30" i="6"/>
  <c r="GO29" i="6"/>
  <c r="GN26" i="6"/>
  <c r="GO27" i="6"/>
  <c r="GN35" i="6" s="1"/>
  <c r="GN30" i="6"/>
  <c r="GO28" i="6"/>
  <c r="GP26" i="6"/>
  <c r="GP31" i="6"/>
  <c r="GR26" i="6"/>
  <c r="GR31" i="6"/>
  <c r="GR30" i="6"/>
  <c r="GQ38" i="6" s="1"/>
  <c r="GQ28" i="6"/>
  <c r="GQ31" i="6"/>
  <c r="GQ29" i="6"/>
  <c r="GQ26" i="6"/>
  <c r="GQ34" i="6"/>
  <c r="GR27" i="6"/>
  <c r="GP29" i="6"/>
  <c r="GQ37" i="6" s="1"/>
  <c r="GP28" i="6"/>
  <c r="GO36" i="6" s="1"/>
  <c r="GR34" i="6"/>
  <c r="GS28" i="6"/>
  <c r="GQ30" i="6"/>
  <c r="GP38" i="6" s="1"/>
  <c r="GS31" i="6"/>
  <c r="GR28" i="6"/>
  <c r="GT29" i="6"/>
  <c r="GR29" i="6"/>
  <c r="GQ27" i="6"/>
  <c r="GU30" i="6"/>
  <c r="GS29" i="6"/>
  <c r="GS26" i="6"/>
  <c r="GU31" i="6"/>
  <c r="GU26" i="6"/>
  <c r="GT27" i="6"/>
  <c r="GU28" i="6"/>
  <c r="GT31" i="6"/>
  <c r="GU29" i="6"/>
  <c r="GU37" i="6" s="1"/>
  <c r="GT30" i="6"/>
  <c r="GS27" i="6"/>
  <c r="GS30" i="6"/>
  <c r="GT26" i="6"/>
  <c r="GS34" i="6" s="1"/>
  <c r="GU27" i="6"/>
  <c r="GT35" i="6" s="1"/>
  <c r="GV26" i="6"/>
  <c r="GU34" i="6" s="1"/>
  <c r="GT28" i="6"/>
  <c r="GW31" i="6"/>
  <c r="GV30" i="6"/>
  <c r="GV31" i="6"/>
  <c r="GU39" i="6" s="1"/>
  <c r="GV27" i="6"/>
  <c r="GV28" i="6"/>
  <c r="GW27" i="6"/>
  <c r="GV29" i="6"/>
  <c r="GY30" i="6"/>
  <c r="GW28" i="6"/>
  <c r="GV36" i="6" s="1"/>
  <c r="GY31" i="6"/>
  <c r="GY28" i="6"/>
  <c r="GW26" i="6"/>
  <c r="GZ30" i="6"/>
  <c r="GX26" i="6"/>
  <c r="GW30" i="6"/>
  <c r="GY29" i="6"/>
  <c r="GX28" i="6"/>
  <c r="GW29" i="6"/>
  <c r="GX30" i="6"/>
  <c r="GX27" i="6"/>
  <c r="GY26" i="6"/>
  <c r="GX29" i="6"/>
  <c r="GZ31" i="6"/>
  <c r="GY27" i="6"/>
  <c r="GX31" i="6"/>
  <c r="GZ27" i="6"/>
  <c r="GZ29" i="6"/>
  <c r="HC28" i="6"/>
  <c r="HB26" i="6"/>
  <c r="HA31" i="6"/>
  <c r="GZ39" i="6" s="1"/>
  <c r="HC30" i="6"/>
  <c r="HC31" i="6"/>
  <c r="HA28" i="6"/>
  <c r="HC26" i="6"/>
  <c r="GZ26" i="6"/>
  <c r="HA26" i="6"/>
  <c r="GZ28" i="6"/>
  <c r="HA30" i="6"/>
  <c r="HB28" i="6"/>
  <c r="HB29" i="6"/>
  <c r="HB30" i="6"/>
  <c r="HB31" i="6"/>
  <c r="HA27" i="6"/>
  <c r="HD31" i="6"/>
  <c r="HE29" i="6"/>
  <c r="HE37" i="6" s="1"/>
  <c r="HC29" i="6"/>
  <c r="HD37" i="6" s="1"/>
  <c r="HC27" i="6"/>
  <c r="HB27" i="6"/>
  <c r="HE31" i="6"/>
  <c r="HD39" i="6" s="1"/>
  <c r="HA29" i="6"/>
  <c r="HA37" i="6" s="1"/>
  <c r="HD29" i="6"/>
  <c r="HE30" i="6"/>
  <c r="HE27" i="6"/>
  <c r="HD28" i="6"/>
  <c r="HC36" i="6" s="1"/>
  <c r="HD30" i="6"/>
  <c r="HD26" i="6"/>
  <c r="HC34" i="6" s="1"/>
  <c r="HD27" i="6"/>
  <c r="HC35" i="6" s="1"/>
  <c r="HE28" i="6"/>
  <c r="HH27" i="6"/>
  <c r="HK29" i="6"/>
  <c r="HE26" i="6"/>
  <c r="HG31" i="6"/>
  <c r="HF39" i="6" s="1"/>
  <c r="HI29" i="6"/>
  <c r="HG37" i="6"/>
  <c r="HG29" i="6"/>
  <c r="HH29" i="6"/>
  <c r="HI27" i="6"/>
  <c r="HH26" i="6"/>
  <c r="HG30" i="6"/>
  <c r="HK28" i="6"/>
  <c r="HK36" i="6" s="1"/>
  <c r="HJ29" i="6"/>
  <c r="HF31" i="6"/>
  <c r="HI31" i="6"/>
  <c r="HI26" i="6"/>
  <c r="HF27" i="6"/>
  <c r="HJ27" i="6"/>
  <c r="HI35" i="6" s="1"/>
  <c r="HG28" i="6"/>
  <c r="HF28" i="6"/>
  <c r="HJ26" i="6"/>
  <c r="HJ30" i="6"/>
  <c r="HI39" i="6"/>
  <c r="HH31" i="6"/>
  <c r="HH30" i="6"/>
  <c r="HF26" i="6"/>
  <c r="HH28" i="6"/>
  <c r="HG26" i="6"/>
  <c r="HG27" i="6"/>
  <c r="HF35" i="6" s="1"/>
  <c r="HJ28" i="6"/>
  <c r="HI28" i="6"/>
  <c r="HF29" i="6"/>
  <c r="HI30" i="6"/>
  <c r="HI38" i="6" s="1"/>
  <c r="HK26" i="6"/>
  <c r="HF30" i="6"/>
  <c r="HK30" i="6"/>
  <c r="HK27" i="6"/>
  <c r="HJ35" i="6" s="1"/>
  <c r="HL29" i="6"/>
  <c r="KW200" i="7"/>
  <c r="KV15" i="7"/>
  <c r="KW16" i="7"/>
  <c r="KW19" i="7"/>
  <c r="KW20" i="7"/>
  <c r="KW17" i="7"/>
  <c r="KW18" i="7"/>
  <c r="KW22" i="7"/>
  <c r="KW21" i="7"/>
  <c r="KW23" i="7"/>
  <c r="KW25" i="7"/>
  <c r="KW24" i="7"/>
  <c r="KW8" i="7"/>
  <c r="KX9" i="7"/>
  <c r="KX10" i="7" s="1"/>
  <c r="KW1" i="7"/>
  <c r="DO19" i="6" l="1"/>
  <c r="DO18" i="6"/>
  <c r="DO20" i="6"/>
  <c r="DO22" i="6"/>
  <c r="DO21" i="6"/>
  <c r="DO23" i="6"/>
  <c r="EI19" i="6"/>
  <c r="EI18" i="6"/>
  <c r="EI20" i="6"/>
  <c r="EI21" i="6"/>
  <c r="EI22" i="6"/>
  <c r="EI23" i="6"/>
  <c r="CV20" i="6"/>
  <c r="CV19" i="6"/>
  <c r="CV18" i="6"/>
  <c r="CV21" i="6"/>
  <c r="CV22" i="6"/>
  <c r="CV23" i="6"/>
  <c r="GX18" i="6"/>
  <c r="GX20" i="6"/>
  <c r="GX21" i="6"/>
  <c r="GX22" i="6"/>
  <c r="GX19" i="6"/>
  <c r="GX23" i="6"/>
  <c r="CA19" i="6"/>
  <c r="CA18" i="6"/>
  <c r="CA21" i="6"/>
  <c r="CA22" i="6"/>
  <c r="CA20" i="6"/>
  <c r="CA23" i="6"/>
  <c r="AX20" i="6"/>
  <c r="AX18" i="6"/>
  <c r="AX22" i="6"/>
  <c r="AX19" i="6"/>
  <c r="AX21" i="6"/>
  <c r="AX23" i="6"/>
  <c r="GF20" i="6"/>
  <c r="GF19" i="6"/>
  <c r="GF18" i="6"/>
  <c r="GF21" i="6"/>
  <c r="GF22" i="6"/>
  <c r="GF23" i="6"/>
  <c r="EF20" i="6"/>
  <c r="EF18" i="6"/>
  <c r="EF19" i="6"/>
  <c r="EF21" i="6"/>
  <c r="EF23" i="6"/>
  <c r="EF22" i="6"/>
  <c r="CD20" i="6"/>
  <c r="CD18" i="6"/>
  <c r="CD19" i="6"/>
  <c r="CD22" i="6"/>
  <c r="CD23" i="6"/>
  <c r="CD21" i="6"/>
  <c r="AG21" i="6"/>
  <c r="AG19" i="6"/>
  <c r="AG18" i="6"/>
  <c r="AG20" i="6"/>
  <c r="AG22" i="6"/>
  <c r="AG23" i="6"/>
  <c r="BH20" i="6"/>
  <c r="BH19" i="6"/>
  <c r="BH18" i="6"/>
  <c r="BH21" i="6"/>
  <c r="BH23" i="6"/>
  <c r="BH22" i="6"/>
  <c r="CO20" i="6"/>
  <c r="CO19" i="6"/>
  <c r="CO18" i="6"/>
  <c r="CO21" i="6"/>
  <c r="CO22" i="6"/>
  <c r="CO23" i="6"/>
  <c r="DL20" i="6"/>
  <c r="DL19" i="6"/>
  <c r="DL18" i="6"/>
  <c r="DL21" i="6"/>
  <c r="DL23" i="6"/>
  <c r="DL22" i="6"/>
  <c r="GV20" i="6"/>
  <c r="GV19" i="6"/>
  <c r="GV18" i="6"/>
  <c r="GV21" i="6"/>
  <c r="GV22" i="6"/>
  <c r="GV23" i="6"/>
  <c r="GD20" i="6"/>
  <c r="GD18" i="6"/>
  <c r="GD19" i="6"/>
  <c r="GD21" i="6"/>
  <c r="GD22" i="6"/>
  <c r="GD23" i="6"/>
  <c r="GI19" i="6"/>
  <c r="GI18" i="6"/>
  <c r="GI20" i="6"/>
  <c r="GI23" i="6"/>
  <c r="GI21" i="6"/>
  <c r="GI22" i="6"/>
  <c r="GO20" i="6"/>
  <c r="GO19" i="6"/>
  <c r="GO22" i="6"/>
  <c r="GO21" i="6"/>
  <c r="GO18" i="6"/>
  <c r="GO23" i="6"/>
  <c r="DW19" i="6"/>
  <c r="DW18" i="6"/>
  <c r="DW20" i="6"/>
  <c r="DW22" i="6"/>
  <c r="DW23" i="6"/>
  <c r="DW21" i="6"/>
  <c r="CC21" i="6"/>
  <c r="CC19" i="6"/>
  <c r="CC18" i="6"/>
  <c r="CC22" i="6"/>
  <c r="CC23" i="6"/>
  <c r="CC20" i="6"/>
  <c r="CQ19" i="6"/>
  <c r="CQ18" i="6"/>
  <c r="CQ21" i="6"/>
  <c r="CQ22" i="6"/>
  <c r="CQ20" i="6"/>
  <c r="CQ23" i="6"/>
  <c r="FI20" i="6"/>
  <c r="FI19" i="6"/>
  <c r="FI22" i="6"/>
  <c r="FI21" i="6"/>
  <c r="FI18" i="6"/>
  <c r="FI23" i="6"/>
  <c r="EA19" i="6"/>
  <c r="EA18" i="6"/>
  <c r="EA20" i="6"/>
  <c r="EA22" i="6"/>
  <c r="EA21" i="6"/>
  <c r="EA23" i="6"/>
  <c r="FT20" i="6"/>
  <c r="FT18" i="6"/>
  <c r="FT19" i="6"/>
  <c r="FT21" i="6"/>
  <c r="FT23" i="6"/>
  <c r="FT22" i="6"/>
  <c r="FR18" i="6"/>
  <c r="FR20" i="6"/>
  <c r="FR21" i="6"/>
  <c r="FR22" i="6"/>
  <c r="FR19" i="6"/>
  <c r="FR23" i="6"/>
  <c r="FH20" i="6"/>
  <c r="FH19" i="6"/>
  <c r="FH18" i="6"/>
  <c r="FH21" i="6"/>
  <c r="FH22" i="6"/>
  <c r="FH23" i="6"/>
  <c r="HK19" i="6"/>
  <c r="HK18" i="6"/>
  <c r="HK20" i="6"/>
  <c r="HK22" i="6"/>
  <c r="HK21" i="6"/>
  <c r="HK23" i="6"/>
  <c r="CU21" i="6"/>
  <c r="CU19" i="6"/>
  <c r="CU18" i="6"/>
  <c r="CU22" i="6"/>
  <c r="CU23" i="6"/>
  <c r="CU20" i="6"/>
  <c r="EM19" i="6"/>
  <c r="EM18" i="6"/>
  <c r="EM22" i="6"/>
  <c r="EM21" i="6"/>
  <c r="EM20" i="6"/>
  <c r="EM23" i="6"/>
  <c r="CR20" i="6"/>
  <c r="CR18" i="6"/>
  <c r="CR19" i="6"/>
  <c r="CR22" i="6"/>
  <c r="CR21" i="6"/>
  <c r="CR23" i="6"/>
  <c r="AQ21" i="6"/>
  <c r="AQ19" i="6"/>
  <c r="AQ18" i="6"/>
  <c r="AQ20" i="6"/>
  <c r="AQ23" i="6"/>
  <c r="AQ22" i="6"/>
  <c r="BT20" i="6"/>
  <c r="BT18" i="6"/>
  <c r="BT21" i="6"/>
  <c r="BT19" i="6"/>
  <c r="BT23" i="6"/>
  <c r="BT22" i="6"/>
  <c r="FG19" i="6"/>
  <c r="FG18" i="6"/>
  <c r="FG20" i="6"/>
  <c r="FG22" i="6"/>
  <c r="FG21" i="6"/>
  <c r="FG23" i="6"/>
  <c r="BP20" i="6"/>
  <c r="BP19" i="6"/>
  <c r="BP18" i="6"/>
  <c r="BP21" i="6"/>
  <c r="BP22" i="6"/>
  <c r="BP23" i="6"/>
  <c r="DN18" i="6"/>
  <c r="DN20" i="6"/>
  <c r="DN23" i="6"/>
  <c r="DN19" i="6"/>
  <c r="DN21" i="6"/>
  <c r="DN22" i="6"/>
  <c r="DS19" i="6"/>
  <c r="DS18" i="6"/>
  <c r="DS21" i="6"/>
  <c r="DS20" i="6"/>
  <c r="DS23" i="6"/>
  <c r="DS22" i="6"/>
  <c r="CW20" i="6"/>
  <c r="CW19" i="6"/>
  <c r="CW22" i="6"/>
  <c r="CW21" i="6"/>
  <c r="CW18" i="6"/>
  <c r="CW23" i="6"/>
  <c r="AL18" i="6"/>
  <c r="AL20" i="6"/>
  <c r="AL23" i="6"/>
  <c r="AL22" i="6"/>
  <c r="AL21" i="6"/>
  <c r="AL19" i="6"/>
  <c r="V18" i="6"/>
  <c r="V21" i="6"/>
  <c r="V20" i="6"/>
  <c r="V19" i="6"/>
  <c r="V23" i="6"/>
  <c r="V22" i="6"/>
  <c r="EL18" i="6"/>
  <c r="EL20" i="6"/>
  <c r="EL23" i="6"/>
  <c r="EL21" i="6"/>
  <c r="EL19" i="6"/>
  <c r="EL22" i="6"/>
  <c r="DH20" i="6"/>
  <c r="DH18" i="6"/>
  <c r="DH19" i="6"/>
  <c r="DH21" i="6"/>
  <c r="DH22" i="6"/>
  <c r="DH23" i="6"/>
  <c r="CM21" i="6"/>
  <c r="CM19" i="6"/>
  <c r="CM18" i="6"/>
  <c r="CM22" i="6"/>
  <c r="CM23" i="6"/>
  <c r="CM20" i="6"/>
  <c r="FY20" i="6"/>
  <c r="FY19" i="6"/>
  <c r="FY18" i="6"/>
  <c r="FY22" i="6"/>
  <c r="FY21" i="6"/>
  <c r="FY23" i="6"/>
  <c r="DZ20" i="6"/>
  <c r="DZ18" i="6"/>
  <c r="DZ23" i="6"/>
  <c r="DZ19" i="6"/>
  <c r="DZ22" i="6"/>
  <c r="DZ21" i="6"/>
  <c r="ED18" i="6"/>
  <c r="ED20" i="6"/>
  <c r="ED19" i="6"/>
  <c r="ED23" i="6"/>
  <c r="ED21" i="6"/>
  <c r="ED22" i="6"/>
  <c r="HF18" i="6"/>
  <c r="HF20" i="6"/>
  <c r="HF21" i="6"/>
  <c r="HF19" i="6"/>
  <c r="HF22" i="6"/>
  <c r="HF23" i="6"/>
  <c r="DC19" i="6"/>
  <c r="DC18" i="6"/>
  <c r="DC20" i="6"/>
  <c r="DC23" i="6"/>
  <c r="DC21" i="6"/>
  <c r="DC22" i="6"/>
  <c r="AI21" i="6"/>
  <c r="AI19" i="6"/>
  <c r="AI18" i="6"/>
  <c r="AI22" i="6"/>
  <c r="AI23" i="6"/>
  <c r="AI20" i="6"/>
  <c r="BQ20" i="6"/>
  <c r="BQ19" i="6"/>
  <c r="BQ22" i="6"/>
  <c r="BQ18" i="6"/>
  <c r="BQ21" i="6"/>
  <c r="BQ23" i="6"/>
  <c r="DV18" i="6"/>
  <c r="DV20" i="6"/>
  <c r="DV19" i="6"/>
  <c r="DV23" i="6"/>
  <c r="DV21" i="6"/>
  <c r="DV22" i="6"/>
  <c r="HI19" i="6"/>
  <c r="HI18" i="6"/>
  <c r="HI21" i="6"/>
  <c r="HI20" i="6"/>
  <c r="HI22" i="6"/>
  <c r="HI23" i="6"/>
  <c r="FW19" i="6"/>
  <c r="FW18" i="6"/>
  <c r="FW20" i="6"/>
  <c r="FW22" i="6"/>
  <c r="FW23" i="6"/>
  <c r="FW21" i="6"/>
  <c r="FF20" i="6"/>
  <c r="FF18" i="6"/>
  <c r="FF23" i="6"/>
  <c r="FF21" i="6"/>
  <c r="FF19" i="6"/>
  <c r="FF22" i="6"/>
  <c r="DR20" i="6"/>
  <c r="DR18" i="6"/>
  <c r="DR22" i="6"/>
  <c r="DR19" i="6"/>
  <c r="DR23" i="6"/>
  <c r="DR21" i="6"/>
  <c r="AE19" i="6"/>
  <c r="AE18" i="6"/>
  <c r="AE21" i="6"/>
  <c r="AD29" i="6" s="1"/>
  <c r="AE22" i="6"/>
  <c r="AE20" i="6"/>
  <c r="AE23" i="6"/>
  <c r="GE19" i="6"/>
  <c r="GE18" i="6"/>
  <c r="GE21" i="6"/>
  <c r="GE22" i="6"/>
  <c r="GE20" i="6"/>
  <c r="GE23" i="6"/>
  <c r="CN20" i="6"/>
  <c r="CN19" i="6"/>
  <c r="CN18" i="6"/>
  <c r="CN21" i="6"/>
  <c r="CN23" i="6"/>
  <c r="CN22" i="6"/>
  <c r="EE19" i="6"/>
  <c r="EE18" i="6"/>
  <c r="EE22" i="6"/>
  <c r="EE23" i="6"/>
  <c r="EE20" i="6"/>
  <c r="EE21" i="6"/>
  <c r="CT20" i="6"/>
  <c r="CT18" i="6"/>
  <c r="CT22" i="6"/>
  <c r="CT21" i="6"/>
  <c r="CT23" i="6"/>
  <c r="CT19" i="6"/>
  <c r="EC20" i="6"/>
  <c r="EC19" i="6"/>
  <c r="EC22" i="6"/>
  <c r="EC21" i="6"/>
  <c r="EC18" i="6"/>
  <c r="EC23" i="6"/>
  <c r="AJ20" i="6"/>
  <c r="AH28" i="6" s="1"/>
  <c r="AJ19" i="6"/>
  <c r="AH27" i="6" s="1"/>
  <c r="AJ18" i="6"/>
  <c r="AJ21" i="6"/>
  <c r="AJ22" i="6"/>
  <c r="AI30" i="6" s="1"/>
  <c r="AJ23" i="6"/>
  <c r="AI31" i="6" s="1"/>
  <c r="FJ18" i="6"/>
  <c r="FJ20" i="6"/>
  <c r="FJ21" i="6"/>
  <c r="FJ19" i="6"/>
  <c r="FJ23" i="6"/>
  <c r="FJ22" i="6"/>
  <c r="DM20" i="6"/>
  <c r="DM19" i="6"/>
  <c r="DM18" i="6"/>
  <c r="DM22" i="6"/>
  <c r="DM21" i="6"/>
  <c r="DM23" i="6"/>
  <c r="AD18" i="6"/>
  <c r="AD21" i="6"/>
  <c r="AD20" i="6"/>
  <c r="AD23" i="6"/>
  <c r="AC31" i="6" s="1"/>
  <c r="AD22" i="6"/>
  <c r="AD19" i="6"/>
  <c r="CJ20" i="6"/>
  <c r="CJ18" i="6"/>
  <c r="CJ21" i="6"/>
  <c r="CJ19" i="6"/>
  <c r="CJ23" i="6"/>
  <c r="CJ22" i="6"/>
  <c r="BR18" i="6"/>
  <c r="BR20" i="6"/>
  <c r="BR19" i="6"/>
  <c r="BR23" i="6"/>
  <c r="BR22" i="6"/>
  <c r="BR21" i="6"/>
  <c r="AC21" i="6"/>
  <c r="AC20" i="6"/>
  <c r="AC19" i="6"/>
  <c r="AC18" i="6"/>
  <c r="AC22" i="6"/>
  <c r="AC23" i="6"/>
  <c r="EX20" i="6"/>
  <c r="EX18" i="6"/>
  <c r="EX19" i="6"/>
  <c r="EX23" i="6"/>
  <c r="EX22" i="6"/>
  <c r="EX21" i="6"/>
  <c r="BC19" i="6"/>
  <c r="BC18" i="6"/>
  <c r="BC21" i="6"/>
  <c r="BC20" i="6"/>
  <c r="BC22" i="6"/>
  <c r="BC23" i="6"/>
  <c r="GG20" i="6"/>
  <c r="GG19" i="6"/>
  <c r="GG22" i="6"/>
  <c r="GG18" i="6"/>
  <c r="GG21" i="6"/>
  <c r="GG23" i="6"/>
  <c r="GA19" i="6"/>
  <c r="GA18" i="6"/>
  <c r="GA20" i="6"/>
  <c r="GA21" i="6"/>
  <c r="GA23" i="6"/>
  <c r="GA22" i="6"/>
  <c r="BW21" i="6"/>
  <c r="BW19" i="6"/>
  <c r="BW18" i="6"/>
  <c r="BW20" i="6"/>
  <c r="BW22" i="6"/>
  <c r="BW23" i="6"/>
  <c r="GB20" i="6"/>
  <c r="GB18" i="6"/>
  <c r="GB21" i="6"/>
  <c r="GB22" i="6"/>
  <c r="GB23" i="6"/>
  <c r="GB19" i="6"/>
  <c r="DE20" i="6"/>
  <c r="DE19" i="6"/>
  <c r="DE22" i="6"/>
  <c r="DE21" i="6"/>
  <c r="DE23" i="6"/>
  <c r="DE18" i="6"/>
  <c r="GJ20" i="6"/>
  <c r="GJ18" i="6"/>
  <c r="GJ21" i="6"/>
  <c r="GJ19" i="6"/>
  <c r="GJ23" i="6"/>
  <c r="GJ22" i="6"/>
  <c r="DU20" i="6"/>
  <c r="DU19" i="6"/>
  <c r="DU22" i="6"/>
  <c r="DU18" i="6"/>
  <c r="DU21" i="6"/>
  <c r="DU23" i="6"/>
  <c r="BK19" i="6"/>
  <c r="BK18" i="6"/>
  <c r="BK21" i="6"/>
  <c r="BK20" i="6"/>
  <c r="BK22" i="6"/>
  <c r="BK23" i="6"/>
  <c r="EG19" i="6"/>
  <c r="EG18" i="6"/>
  <c r="EG21" i="6"/>
  <c r="EG20" i="6"/>
  <c r="EG22" i="6"/>
  <c r="EG23" i="6"/>
  <c r="FE19" i="6"/>
  <c r="FE18" i="6"/>
  <c r="FE20" i="6"/>
  <c r="FE21" i="6"/>
  <c r="FE22" i="6"/>
  <c r="FE23" i="6"/>
  <c r="GY19" i="6"/>
  <c r="GY18" i="6"/>
  <c r="GY23" i="6"/>
  <c r="GY21" i="6"/>
  <c r="GY22" i="6"/>
  <c r="GY20" i="6"/>
  <c r="DA19" i="6"/>
  <c r="DA18" i="6"/>
  <c r="DA21" i="6"/>
  <c r="DA20" i="6"/>
  <c r="DA22" i="6"/>
  <c r="DA23" i="6"/>
  <c r="EH20" i="6"/>
  <c r="EH18" i="6"/>
  <c r="EH19" i="6"/>
  <c r="EH23" i="6"/>
  <c r="EH21" i="6"/>
  <c r="EH22" i="6"/>
  <c r="FZ18" i="6"/>
  <c r="FZ20" i="6"/>
  <c r="FZ19" i="6"/>
  <c r="FZ21" i="6"/>
  <c r="FZ22" i="6"/>
  <c r="FZ23" i="6"/>
  <c r="BG21" i="6"/>
  <c r="BG19" i="6"/>
  <c r="BG18" i="6"/>
  <c r="BG20" i="6"/>
  <c r="BG22" i="6"/>
  <c r="BG23" i="6"/>
  <c r="AN20" i="6"/>
  <c r="AN19" i="6"/>
  <c r="AN18" i="6"/>
  <c r="AN21" i="6"/>
  <c r="AN23" i="6"/>
  <c r="AN22" i="6"/>
  <c r="GQ19" i="6"/>
  <c r="GQ18" i="6"/>
  <c r="GQ23" i="6"/>
  <c r="GQ22" i="6"/>
  <c r="GQ21" i="6"/>
  <c r="GQ20" i="6"/>
  <c r="AR20" i="6"/>
  <c r="AR19" i="6"/>
  <c r="AR18" i="6"/>
  <c r="AR21" i="6"/>
  <c r="AR23" i="6"/>
  <c r="AR22" i="6"/>
  <c r="CP18" i="6"/>
  <c r="CP20" i="6"/>
  <c r="CP23" i="6"/>
  <c r="CP19" i="6"/>
  <c r="CP22" i="6"/>
  <c r="CP21" i="6"/>
  <c r="AW21" i="6"/>
  <c r="AW19" i="6"/>
  <c r="AW18" i="6"/>
  <c r="AW22" i="6"/>
  <c r="AW20" i="6"/>
  <c r="AW23" i="6"/>
  <c r="FV20" i="6"/>
  <c r="FV18" i="6"/>
  <c r="FV19" i="6"/>
  <c r="FV22" i="6"/>
  <c r="FV23" i="6"/>
  <c r="FV21" i="6"/>
  <c r="BX20" i="6"/>
  <c r="BX19" i="6"/>
  <c r="BX18" i="6"/>
  <c r="BX21" i="6"/>
  <c r="BX22" i="6"/>
  <c r="BX23" i="6"/>
  <c r="AK20" i="6"/>
  <c r="AI28" i="6" s="1"/>
  <c r="AK19" i="6"/>
  <c r="AI27" i="6" s="1"/>
  <c r="AK18" i="6"/>
  <c r="AK22" i="6"/>
  <c r="AJ30" i="6" s="1"/>
  <c r="AK21" i="6"/>
  <c r="AJ29" i="6" s="1"/>
  <c r="AK23" i="6"/>
  <c r="EP20" i="6"/>
  <c r="EP18" i="6"/>
  <c r="EP19" i="6"/>
  <c r="EP23" i="6"/>
  <c r="EP21" i="6"/>
  <c r="EP22" i="6"/>
  <c r="BV20" i="6"/>
  <c r="BV18" i="6"/>
  <c r="BV22" i="6"/>
  <c r="BV21" i="6"/>
  <c r="BV19" i="6"/>
  <c r="BV23" i="6"/>
  <c r="CI19" i="6"/>
  <c r="CI18" i="6"/>
  <c r="CI21" i="6"/>
  <c r="CI20" i="6"/>
  <c r="CI22" i="6"/>
  <c r="CI23" i="6"/>
  <c r="AP20" i="6"/>
  <c r="AP19" i="6"/>
  <c r="AP18" i="6"/>
  <c r="AP21" i="6"/>
  <c r="AO29" i="6" s="1"/>
  <c r="AP22" i="6"/>
  <c r="AP23" i="6"/>
  <c r="DX20" i="6"/>
  <c r="DX18" i="6"/>
  <c r="DX21" i="6"/>
  <c r="DX22" i="6"/>
  <c r="DX23" i="6"/>
  <c r="DX19" i="6"/>
  <c r="AY21" i="6"/>
  <c r="AX29" i="6" s="1"/>
  <c r="AY19" i="6"/>
  <c r="AW27" i="6" s="1"/>
  <c r="AY18" i="6"/>
  <c r="AX26" i="6" s="1"/>
  <c r="AY20" i="6"/>
  <c r="AW28" i="6" s="1"/>
  <c r="AY22" i="6"/>
  <c r="AX30" i="6" s="1"/>
  <c r="AY23" i="6"/>
  <c r="AX31" i="6" s="1"/>
  <c r="HA19" i="6"/>
  <c r="HA18" i="6"/>
  <c r="HA21" i="6"/>
  <c r="HA22" i="6"/>
  <c r="HA23" i="6"/>
  <c r="HA20" i="6"/>
  <c r="BL20" i="6"/>
  <c r="BL18" i="6"/>
  <c r="BL21" i="6"/>
  <c r="BL23" i="6"/>
  <c r="BL19" i="6"/>
  <c r="BL22" i="6"/>
  <c r="AM19" i="6"/>
  <c r="AK27" i="6" s="1"/>
  <c r="AM18" i="6"/>
  <c r="AM21" i="6"/>
  <c r="AL29" i="6" s="1"/>
  <c r="AM22" i="6"/>
  <c r="AL30" i="6" s="1"/>
  <c r="AM23" i="6"/>
  <c r="AL31" i="6" s="1"/>
  <c r="AM20" i="6"/>
  <c r="AK28" i="6" s="1"/>
  <c r="AU19" i="6"/>
  <c r="AU18" i="6"/>
  <c r="AU21" i="6"/>
  <c r="AU20" i="6"/>
  <c r="AU22" i="6"/>
  <c r="AT30" i="6" s="1"/>
  <c r="AU23" i="6"/>
  <c r="BS19" i="6"/>
  <c r="BS18" i="6"/>
  <c r="BS21" i="6"/>
  <c r="BS22" i="6"/>
  <c r="BS23" i="6"/>
  <c r="BS20" i="6"/>
  <c r="BY20" i="6"/>
  <c r="BY19" i="6"/>
  <c r="BY22" i="6"/>
  <c r="BY18" i="6"/>
  <c r="BY21" i="6"/>
  <c r="BY23" i="6"/>
  <c r="HL20" i="6"/>
  <c r="HL19" i="6"/>
  <c r="HL18" i="6"/>
  <c r="HL21" i="6"/>
  <c r="HL22" i="6"/>
  <c r="HL23" i="6"/>
  <c r="AO21" i="6"/>
  <c r="AN29" i="6" s="1"/>
  <c r="AO19" i="6"/>
  <c r="AO18" i="6"/>
  <c r="AO20" i="6"/>
  <c r="AM28" i="6" s="1"/>
  <c r="AO22" i="6"/>
  <c r="AO23" i="6"/>
  <c r="AN31" i="6" s="1"/>
  <c r="CG20" i="6"/>
  <c r="CG19" i="6"/>
  <c r="CG21" i="6"/>
  <c r="CG22" i="6"/>
  <c r="CG18" i="6"/>
  <c r="CG23" i="6"/>
  <c r="BB18" i="6"/>
  <c r="BB20" i="6"/>
  <c r="BB21" i="6"/>
  <c r="BB23" i="6"/>
  <c r="BB22" i="6"/>
  <c r="BB19" i="6"/>
  <c r="AH20" i="6"/>
  <c r="AF28" i="6" s="1"/>
  <c r="AH19" i="6"/>
  <c r="AF27" i="6" s="1"/>
  <c r="AH18" i="6"/>
  <c r="AH22" i="6"/>
  <c r="AG30" i="6" s="1"/>
  <c r="AH21" i="6"/>
  <c r="AG29" i="6" s="1"/>
  <c r="AH23" i="6"/>
  <c r="AG31" i="6" s="1"/>
  <c r="AB20" i="6"/>
  <c r="AB19" i="6"/>
  <c r="AB18" i="6"/>
  <c r="AB23" i="6"/>
  <c r="AB21" i="6"/>
  <c r="AB22" i="6"/>
  <c r="GH18" i="6"/>
  <c r="GH20" i="6"/>
  <c r="GH19" i="6"/>
  <c r="GH21" i="6"/>
  <c r="GH22" i="6"/>
  <c r="GH23" i="6"/>
  <c r="W19" i="6"/>
  <c r="W18" i="6"/>
  <c r="W21" i="6"/>
  <c r="V29" i="6" s="1"/>
  <c r="W20" i="6"/>
  <c r="W22" i="6"/>
  <c r="V30" i="6" s="1"/>
  <c r="W23" i="6"/>
  <c r="V31" i="6" s="1"/>
  <c r="ER20" i="6"/>
  <c r="ER19" i="6"/>
  <c r="ER18" i="6"/>
  <c r="ER21" i="6"/>
  <c r="ER22" i="6"/>
  <c r="ER23" i="6"/>
  <c r="HJ20" i="6"/>
  <c r="HJ18" i="6"/>
  <c r="HJ19" i="6"/>
  <c r="HJ22" i="6"/>
  <c r="HJ23" i="6"/>
  <c r="HJ21" i="6"/>
  <c r="FN20" i="6"/>
  <c r="FN18" i="6"/>
  <c r="FN23" i="6"/>
  <c r="FN21" i="6"/>
  <c r="FN22" i="6"/>
  <c r="FN19" i="6"/>
  <c r="Y21" i="6"/>
  <c r="Y19" i="6"/>
  <c r="Y18" i="6"/>
  <c r="Y20" i="6"/>
  <c r="Y22" i="6"/>
  <c r="Y23" i="6"/>
  <c r="FB18" i="6"/>
  <c r="FB20" i="6"/>
  <c r="FB23" i="6"/>
  <c r="FB19" i="6"/>
  <c r="FB21" i="6"/>
  <c r="FB22" i="6"/>
  <c r="BO21" i="6"/>
  <c r="BO19" i="6"/>
  <c r="BO18" i="6"/>
  <c r="BO20" i="6"/>
  <c r="BO22" i="6"/>
  <c r="BO23" i="6"/>
  <c r="EU19" i="6"/>
  <c r="EU18" i="6"/>
  <c r="EU20" i="6"/>
  <c r="EU22" i="6"/>
  <c r="EU21" i="6"/>
  <c r="EU23" i="6"/>
  <c r="CH18" i="6"/>
  <c r="CH20" i="6"/>
  <c r="CH23" i="6"/>
  <c r="CH21" i="6"/>
  <c r="CH22" i="6"/>
  <c r="CH19" i="6"/>
  <c r="CX18" i="6"/>
  <c r="CX20" i="6"/>
  <c r="CX23" i="6"/>
  <c r="CX22" i="6"/>
  <c r="CX19" i="6"/>
  <c r="CX21" i="6"/>
  <c r="FX20" i="6"/>
  <c r="FX19" i="6"/>
  <c r="FX18" i="6"/>
  <c r="FX21" i="6"/>
  <c r="FX23" i="6"/>
  <c r="FX22" i="6"/>
  <c r="CY19" i="6"/>
  <c r="CY18" i="6"/>
  <c r="CY21" i="6"/>
  <c r="CY22" i="6"/>
  <c r="CY20" i="6"/>
  <c r="CY23" i="6"/>
  <c r="ET18" i="6"/>
  <c r="ET20" i="6"/>
  <c r="ET23" i="6"/>
  <c r="ET21" i="6"/>
  <c r="ET19" i="6"/>
  <c r="ET22" i="6"/>
  <c r="GM19" i="6"/>
  <c r="GM18" i="6"/>
  <c r="GM20" i="6"/>
  <c r="GM22" i="6"/>
  <c r="GM21" i="6"/>
  <c r="GM23" i="6"/>
  <c r="GP18" i="6"/>
  <c r="GP20" i="6"/>
  <c r="GP19" i="6"/>
  <c r="GP21" i="6"/>
  <c r="GP22" i="6"/>
  <c r="GP23" i="6"/>
  <c r="DG19" i="6"/>
  <c r="DG18" i="6"/>
  <c r="DG20" i="6"/>
  <c r="DG22" i="6"/>
  <c r="DG21" i="6"/>
  <c r="DG23" i="6"/>
  <c r="DK19" i="6"/>
  <c r="DK18" i="6"/>
  <c r="DK20" i="6"/>
  <c r="DK23" i="6"/>
  <c r="DK22" i="6"/>
  <c r="DK21" i="6"/>
  <c r="CZ20" i="6"/>
  <c r="CZ18" i="6"/>
  <c r="CZ19" i="6"/>
  <c r="CZ21" i="6"/>
  <c r="CZ23" i="6"/>
  <c r="CZ22" i="6"/>
  <c r="GL20" i="6"/>
  <c r="GL18" i="6"/>
  <c r="GL19" i="6"/>
  <c r="GL23" i="6"/>
  <c r="GL21" i="6"/>
  <c r="GL22" i="6"/>
  <c r="CS21" i="6"/>
  <c r="CS19" i="6"/>
  <c r="CS18" i="6"/>
  <c r="CS20" i="6"/>
  <c r="CS22" i="6"/>
  <c r="CS23" i="6"/>
  <c r="FL20" i="6"/>
  <c r="FL18" i="6"/>
  <c r="FL19" i="6"/>
  <c r="FL21" i="6"/>
  <c r="FL22" i="6"/>
  <c r="FL23" i="6"/>
  <c r="FA20" i="6"/>
  <c r="FA19" i="6"/>
  <c r="FA18" i="6"/>
  <c r="FA22" i="6"/>
  <c r="FA21" i="6"/>
  <c r="FA23" i="6"/>
  <c r="FD20" i="6"/>
  <c r="FD18" i="6"/>
  <c r="FD19" i="6"/>
  <c r="FD21" i="6"/>
  <c r="FD23" i="6"/>
  <c r="FD22" i="6"/>
  <c r="EZ20" i="6"/>
  <c r="EZ19" i="6"/>
  <c r="EZ18" i="6"/>
  <c r="EZ21" i="6"/>
  <c r="EZ23" i="6"/>
  <c r="EZ22" i="6"/>
  <c r="GR20" i="6"/>
  <c r="GR18" i="6"/>
  <c r="GR19" i="6"/>
  <c r="GR21" i="6"/>
  <c r="GR23" i="6"/>
  <c r="GR22" i="6"/>
  <c r="BD20" i="6"/>
  <c r="BD18" i="6"/>
  <c r="BD22" i="6"/>
  <c r="BD21" i="6"/>
  <c r="BD19" i="6"/>
  <c r="BD23" i="6"/>
  <c r="BN20" i="6"/>
  <c r="BN18" i="6"/>
  <c r="BN22" i="6"/>
  <c r="BN21" i="6"/>
  <c r="BN23" i="6"/>
  <c r="BN19" i="6"/>
  <c r="EJ20" i="6"/>
  <c r="EJ19" i="6"/>
  <c r="EJ18" i="6"/>
  <c r="EJ21" i="6"/>
  <c r="EJ22" i="6"/>
  <c r="EJ23" i="6"/>
  <c r="AT18" i="6"/>
  <c r="AT20" i="6"/>
  <c r="AT19" i="6"/>
  <c r="AT21" i="6"/>
  <c r="AT23" i="6"/>
  <c r="AT22" i="6"/>
  <c r="HB20" i="6"/>
  <c r="HB18" i="6"/>
  <c r="HB19" i="6"/>
  <c r="HB21" i="6"/>
  <c r="HB22" i="6"/>
  <c r="HB23" i="6"/>
  <c r="EK20" i="6"/>
  <c r="EK19" i="6"/>
  <c r="EK22" i="6"/>
  <c r="EK21" i="6"/>
  <c r="EK23" i="6"/>
  <c r="EK18" i="6"/>
  <c r="DT20" i="6"/>
  <c r="DT19" i="6"/>
  <c r="DT18" i="6"/>
  <c r="DT21" i="6"/>
  <c r="DT23" i="6"/>
  <c r="DT22" i="6"/>
  <c r="GT20" i="6"/>
  <c r="GT18" i="6"/>
  <c r="GT19" i="6"/>
  <c r="GT23" i="6"/>
  <c r="GT21" i="6"/>
  <c r="GT22" i="6"/>
  <c r="EQ19" i="6"/>
  <c r="EQ18" i="6"/>
  <c r="EQ20" i="6"/>
  <c r="EQ23" i="6"/>
  <c r="EQ21" i="6"/>
  <c r="EQ22" i="6"/>
  <c r="EW19" i="6"/>
  <c r="EW18" i="6"/>
  <c r="EW21" i="6"/>
  <c r="EW20" i="6"/>
  <c r="EW22" i="6"/>
  <c r="EW23" i="6"/>
  <c r="EV20" i="6"/>
  <c r="EV18" i="6"/>
  <c r="EV21" i="6"/>
  <c r="EV22" i="6"/>
  <c r="EV19" i="6"/>
  <c r="EV23" i="6"/>
  <c r="FC19" i="6"/>
  <c r="FC18" i="6"/>
  <c r="FC20" i="6"/>
  <c r="FC21" i="6"/>
  <c r="FC22" i="6"/>
  <c r="FC23" i="6"/>
  <c r="BJ18" i="6"/>
  <c r="BJ20" i="6"/>
  <c r="BJ19" i="6"/>
  <c r="BJ23" i="6"/>
  <c r="BJ22" i="6"/>
  <c r="BJ21" i="6"/>
  <c r="CF20" i="6"/>
  <c r="CF19" i="6"/>
  <c r="CF18" i="6"/>
  <c r="CF23" i="6"/>
  <c r="CF21" i="6"/>
  <c r="CF22" i="6"/>
  <c r="BM21" i="6"/>
  <c r="BM19" i="6"/>
  <c r="BM18" i="6"/>
  <c r="BM20" i="6"/>
  <c r="BM22" i="6"/>
  <c r="BM23" i="6"/>
  <c r="HG19" i="6"/>
  <c r="HG18" i="6"/>
  <c r="HG20" i="6"/>
  <c r="HG23" i="6"/>
  <c r="HG21" i="6"/>
  <c r="HG22" i="6"/>
  <c r="GN20" i="6"/>
  <c r="GN19" i="6"/>
  <c r="GN18" i="6"/>
  <c r="GN21" i="6"/>
  <c r="GN22" i="6"/>
  <c r="GN23" i="6"/>
  <c r="Z20" i="6"/>
  <c r="Z19" i="6"/>
  <c r="Z18" i="6"/>
  <c r="Z21" i="6"/>
  <c r="Z22" i="6"/>
  <c r="Z23" i="6"/>
  <c r="Y31" i="6" s="1"/>
  <c r="AA21" i="6"/>
  <c r="Z29" i="6" s="1"/>
  <c r="AA19" i="6"/>
  <c r="Y27" i="6" s="1"/>
  <c r="AA18" i="6"/>
  <c r="AA22" i="6"/>
  <c r="AA23" i="6"/>
  <c r="AA20" i="6"/>
  <c r="FO19" i="6"/>
  <c r="FO18" i="6"/>
  <c r="FO20" i="6"/>
  <c r="FO21" i="6"/>
  <c r="FO23" i="6"/>
  <c r="FO22" i="6"/>
  <c r="BA20" i="6"/>
  <c r="BA19" i="6"/>
  <c r="AY27" i="6" s="1"/>
  <c r="AX35" i="6" s="1"/>
  <c r="BA18" i="6"/>
  <c r="BA22" i="6"/>
  <c r="AZ30" i="6" s="1"/>
  <c r="BA21" i="6"/>
  <c r="BA23" i="6"/>
  <c r="AZ31" i="6" s="1"/>
  <c r="AV20" i="6"/>
  <c r="AT28" i="6" s="1"/>
  <c r="AV19" i="6"/>
  <c r="AT27" i="6" s="1"/>
  <c r="AV18" i="6"/>
  <c r="AU26" i="6" s="1"/>
  <c r="AV21" i="6"/>
  <c r="AU29" i="6" s="1"/>
  <c r="AV22" i="6"/>
  <c r="AU30" i="6" s="1"/>
  <c r="AV23" i="6"/>
  <c r="AU31" i="6" s="1"/>
  <c r="EO19" i="6"/>
  <c r="EO18" i="6"/>
  <c r="EO21" i="6"/>
  <c r="EO22" i="6"/>
  <c r="EO23" i="6"/>
  <c r="EO20" i="6"/>
  <c r="HC19" i="6"/>
  <c r="HC18" i="6"/>
  <c r="HC20" i="6"/>
  <c r="HC21" i="6"/>
  <c r="HC22" i="6"/>
  <c r="HC23" i="6"/>
  <c r="BU21" i="6"/>
  <c r="BU19" i="6"/>
  <c r="BU18" i="6"/>
  <c r="BU20" i="6"/>
  <c r="BU22" i="6"/>
  <c r="BU23" i="6"/>
  <c r="DQ19" i="6"/>
  <c r="DQ18" i="6"/>
  <c r="DQ21" i="6"/>
  <c r="DQ22" i="6"/>
  <c r="DQ20" i="6"/>
  <c r="DQ23" i="6"/>
  <c r="CB20" i="6"/>
  <c r="CB18" i="6"/>
  <c r="CB21" i="6"/>
  <c r="CB19" i="6"/>
  <c r="CB22" i="6"/>
  <c r="CB23" i="6"/>
  <c r="GW20" i="6"/>
  <c r="GW19" i="6"/>
  <c r="GW22" i="6"/>
  <c r="GW21" i="6"/>
  <c r="GW18" i="6"/>
  <c r="GW23" i="6"/>
  <c r="DD20" i="6"/>
  <c r="DD19" i="6"/>
  <c r="DD18" i="6"/>
  <c r="DD21" i="6"/>
  <c r="DD23" i="6"/>
  <c r="DD22" i="6"/>
  <c r="AZ20" i="6"/>
  <c r="AX28" i="6" s="1"/>
  <c r="AZ19" i="6"/>
  <c r="AX27" i="6" s="1"/>
  <c r="AZ18" i="6"/>
  <c r="AY26" i="6" s="1"/>
  <c r="AZ22" i="6"/>
  <c r="AY30" i="6" s="1"/>
  <c r="AZ23" i="6"/>
  <c r="AY31" i="6" s="1"/>
  <c r="AZ21" i="6"/>
  <c r="AY29" i="6" s="1"/>
  <c r="GK19" i="6"/>
  <c r="GK18" i="6"/>
  <c r="GK21" i="6"/>
  <c r="GK20" i="6"/>
  <c r="GK22" i="6"/>
  <c r="GK23" i="6"/>
  <c r="BZ18" i="6"/>
  <c r="BZ20" i="6"/>
  <c r="BZ23" i="6"/>
  <c r="BZ22" i="6"/>
  <c r="BZ21" i="6"/>
  <c r="BZ19" i="6"/>
  <c r="DI19" i="6"/>
  <c r="DI18" i="6"/>
  <c r="DI21" i="6"/>
  <c r="DI22" i="6"/>
  <c r="DI23" i="6"/>
  <c r="DI20" i="6"/>
  <c r="GZ20" i="6"/>
  <c r="GZ18" i="6"/>
  <c r="GZ19" i="6"/>
  <c r="GZ21" i="6"/>
  <c r="GZ23" i="6"/>
  <c r="GZ22" i="6"/>
  <c r="EY19" i="6"/>
  <c r="EY18" i="6"/>
  <c r="EY22" i="6"/>
  <c r="EY20" i="6"/>
  <c r="EY21" i="6"/>
  <c r="EY23" i="6"/>
  <c r="HH20" i="6"/>
  <c r="HH18" i="6"/>
  <c r="HH21" i="6"/>
  <c r="HH22" i="6"/>
  <c r="HH23" i="6"/>
  <c r="HH19" i="6"/>
  <c r="CE21" i="6"/>
  <c r="CE19" i="6"/>
  <c r="CE18" i="6"/>
  <c r="CE20" i="6"/>
  <c r="CE23" i="6"/>
  <c r="CE22" i="6"/>
  <c r="BE21" i="6"/>
  <c r="BE19" i="6"/>
  <c r="BE18" i="6"/>
  <c r="BE22" i="6"/>
  <c r="BE20" i="6"/>
  <c r="BE23" i="6"/>
  <c r="FP20" i="6"/>
  <c r="FP19" i="6"/>
  <c r="FP18" i="6"/>
  <c r="FP21" i="6"/>
  <c r="FP22" i="6"/>
  <c r="FP23" i="6"/>
  <c r="FS19" i="6"/>
  <c r="FS18" i="6"/>
  <c r="FS20" i="6"/>
  <c r="FS23" i="6"/>
  <c r="FS22" i="6"/>
  <c r="FS21" i="6"/>
  <c r="GS19" i="6"/>
  <c r="GS18" i="6"/>
  <c r="GS21" i="6"/>
  <c r="GS20" i="6"/>
  <c r="GS22" i="6"/>
  <c r="GS23" i="6"/>
  <c r="ES20" i="6"/>
  <c r="ES19" i="6"/>
  <c r="ES22" i="6"/>
  <c r="ES21" i="6"/>
  <c r="ES18" i="6"/>
  <c r="ES23" i="6"/>
  <c r="FM19" i="6"/>
  <c r="FM18" i="6"/>
  <c r="FM21" i="6"/>
  <c r="FM20" i="6"/>
  <c r="FM22" i="6"/>
  <c r="FM23" i="6"/>
  <c r="CK21" i="6"/>
  <c r="CK19" i="6"/>
  <c r="CK18" i="6"/>
  <c r="CK20" i="6"/>
  <c r="CK22" i="6"/>
  <c r="CK23" i="6"/>
  <c r="EB20" i="6"/>
  <c r="EB19" i="6"/>
  <c r="EB18" i="6"/>
  <c r="EB21" i="6"/>
  <c r="EB22" i="6"/>
  <c r="EB23" i="6"/>
  <c r="BI20" i="6"/>
  <c r="BI19" i="6"/>
  <c r="BI22" i="6"/>
  <c r="BI18" i="6"/>
  <c r="BI21" i="6"/>
  <c r="BI23" i="6"/>
  <c r="AS20" i="6"/>
  <c r="AS19" i="6"/>
  <c r="AS18" i="6"/>
  <c r="AS22" i="6"/>
  <c r="AS21" i="6"/>
  <c r="AS23" i="6"/>
  <c r="BF20" i="6"/>
  <c r="BF18" i="6"/>
  <c r="BF22" i="6"/>
  <c r="BF19" i="6"/>
  <c r="BF23" i="6"/>
  <c r="BF21" i="6"/>
  <c r="HE20" i="6"/>
  <c r="HE19" i="6"/>
  <c r="HE22" i="6"/>
  <c r="HE21" i="6"/>
  <c r="HE18" i="6"/>
  <c r="HE23" i="6"/>
  <c r="AF20" i="6"/>
  <c r="AD28" i="6" s="1"/>
  <c r="AF19" i="6"/>
  <c r="AD27" i="6" s="1"/>
  <c r="AF18" i="6"/>
  <c r="AF22" i="6"/>
  <c r="AE30" i="6" s="1"/>
  <c r="AF21" i="6"/>
  <c r="AE29" i="6" s="1"/>
  <c r="AF23" i="6"/>
  <c r="AE31" i="6" s="1"/>
  <c r="DF18" i="6"/>
  <c r="DF20" i="6"/>
  <c r="DF23" i="6"/>
  <c r="DF21" i="6"/>
  <c r="DF22" i="6"/>
  <c r="DF19" i="6"/>
  <c r="DY19" i="6"/>
  <c r="DY18" i="6"/>
  <c r="DY21" i="6"/>
  <c r="DY20" i="6"/>
  <c r="DY22" i="6"/>
  <c r="DY23" i="6"/>
  <c r="GC19" i="6"/>
  <c r="GC18" i="6"/>
  <c r="GC21" i="6"/>
  <c r="GC22" i="6"/>
  <c r="GC20" i="6"/>
  <c r="GC23" i="6"/>
  <c r="FK19" i="6"/>
  <c r="FK18" i="6"/>
  <c r="FK20" i="6"/>
  <c r="FK23" i="6"/>
  <c r="FK21" i="6"/>
  <c r="FK22" i="6"/>
  <c r="EN20" i="6"/>
  <c r="EN18" i="6"/>
  <c r="EN19" i="6"/>
  <c r="EN21" i="6"/>
  <c r="EN22" i="6"/>
  <c r="EN23" i="6"/>
  <c r="GU19" i="6"/>
  <c r="GU18" i="6"/>
  <c r="GU20" i="6"/>
  <c r="GU21" i="6"/>
  <c r="GU22" i="6"/>
  <c r="GU23" i="6"/>
  <c r="DJ20" i="6"/>
  <c r="DJ18" i="6"/>
  <c r="DJ22" i="6"/>
  <c r="DJ19" i="6"/>
  <c r="DJ23" i="6"/>
  <c r="DJ21" i="6"/>
  <c r="FU19" i="6"/>
  <c r="FU18" i="6"/>
  <c r="FU21" i="6"/>
  <c r="FU22" i="6"/>
  <c r="FU20" i="6"/>
  <c r="FU23" i="6"/>
  <c r="CL20" i="6"/>
  <c r="CL18" i="6"/>
  <c r="CL22" i="6"/>
  <c r="CL19" i="6"/>
  <c r="CL23" i="6"/>
  <c r="CL21" i="6"/>
  <c r="DB20" i="6"/>
  <c r="DB18" i="6"/>
  <c r="DB22" i="6"/>
  <c r="DB23" i="6"/>
  <c r="DB21" i="6"/>
  <c r="DB19" i="6"/>
  <c r="DP20" i="6"/>
  <c r="DP18" i="6"/>
  <c r="DP21" i="6"/>
  <c r="DP23" i="6"/>
  <c r="DP22" i="6"/>
  <c r="DP19" i="6"/>
  <c r="FQ20" i="6"/>
  <c r="FQ19" i="6"/>
  <c r="FQ22" i="6"/>
  <c r="FQ21" i="6"/>
  <c r="FQ18" i="6"/>
  <c r="FQ23" i="6"/>
  <c r="HD20" i="6"/>
  <c r="HD19" i="6"/>
  <c r="HD18" i="6"/>
  <c r="HD21" i="6"/>
  <c r="HD22" i="6"/>
  <c r="HD23" i="6"/>
  <c r="X20" i="6"/>
  <c r="V28" i="6" s="1"/>
  <c r="X19" i="6"/>
  <c r="V27" i="6" s="1"/>
  <c r="X18" i="6"/>
  <c r="X21" i="6"/>
  <c r="X22" i="6"/>
  <c r="W30" i="6" s="1"/>
  <c r="X23" i="6"/>
  <c r="W31" i="6" s="1"/>
  <c r="U21" i="6"/>
  <c r="U22" i="6"/>
  <c r="U18" i="6"/>
  <c r="U19" i="6"/>
  <c r="U20" i="6"/>
  <c r="U23" i="6"/>
  <c r="KX202" i="7"/>
  <c r="KX206" i="7"/>
  <c r="KX37" i="7"/>
  <c r="KX34" i="7"/>
  <c r="U86" i="1"/>
  <c r="U110" i="1" s="1"/>
  <c r="KX31" i="7"/>
  <c r="KX28" i="7"/>
  <c r="KX41" i="7"/>
  <c r="KX13" i="7"/>
  <c r="KX153" i="7"/>
  <c r="KX155" i="7"/>
  <c r="KX154" i="7"/>
  <c r="KX156" i="7"/>
  <c r="KX158" i="7"/>
  <c r="KX161" i="7"/>
  <c r="KX159" i="7"/>
  <c r="KX160" i="7"/>
  <c r="KX162" i="7"/>
  <c r="KX167" i="7"/>
  <c r="KX163" i="7"/>
  <c r="KX164" i="7"/>
  <c r="KX168" i="7"/>
  <c r="KX172" i="7"/>
  <c r="KX169" i="7"/>
  <c r="KX165" i="7"/>
  <c r="KX173" i="7"/>
  <c r="KX174" i="7"/>
  <c r="KX170" i="7"/>
  <c r="KX176" i="7"/>
  <c r="KX179" i="7"/>
  <c r="KX177" i="7"/>
  <c r="KX180" i="7"/>
  <c r="KX184" i="7"/>
  <c r="KX185" i="7"/>
  <c r="KX187" i="7"/>
  <c r="KX183" i="7"/>
  <c r="KX182" i="7"/>
  <c r="KX116" i="7"/>
  <c r="KX150" i="7"/>
  <c r="KX117" i="7"/>
  <c r="KX118" i="7"/>
  <c r="KX119" i="7"/>
  <c r="KX121" i="7"/>
  <c r="KX122" i="7"/>
  <c r="KX124" i="7"/>
  <c r="KX125" i="7"/>
  <c r="KX128" i="7"/>
  <c r="KX130" i="7"/>
  <c r="KX132" i="7"/>
  <c r="KX135" i="7"/>
  <c r="KX127" i="7"/>
  <c r="KX126" i="7"/>
  <c r="KX123" i="7"/>
  <c r="KX133" i="7"/>
  <c r="KX131" i="7"/>
  <c r="KX139" i="7"/>
  <c r="KX136" i="7"/>
  <c r="KX142" i="7"/>
  <c r="KX146" i="7"/>
  <c r="KX143" i="7"/>
  <c r="KX137" i="7"/>
  <c r="KX140" i="7"/>
  <c r="KX145" i="7"/>
  <c r="KX147" i="7"/>
  <c r="KX148" i="7"/>
  <c r="KX225" i="7"/>
  <c r="V110" i="1"/>
  <c r="KX219" i="7"/>
  <c r="KX223" i="7"/>
  <c r="KX210" i="7"/>
  <c r="U210" i="7"/>
  <c r="KX204" i="7"/>
  <c r="KW208" i="7"/>
  <c r="KW212" i="7" s="1"/>
  <c r="KW189" i="7"/>
  <c r="KX113" i="7"/>
  <c r="R13" i="6"/>
  <c r="R14" i="6" s="1"/>
  <c r="GH38" i="6"/>
  <c r="GJ34" i="6"/>
  <c r="GC36" i="6"/>
  <c r="GC38" i="6"/>
  <c r="FX38" i="6"/>
  <c r="FM39" i="6"/>
  <c r="FK39" i="6"/>
  <c r="FE36" i="6"/>
  <c r="EY35" i="6"/>
  <c r="ET35" i="6"/>
  <c r="EQ37" i="6"/>
  <c r="EO34" i="6"/>
  <c r="DZ38" i="6"/>
  <c r="DW37" i="6"/>
  <c r="DD36" i="6"/>
  <c r="CZ35" i="6"/>
  <c r="CU35" i="6"/>
  <c r="CK37" i="6"/>
  <c r="GV34" i="6"/>
  <c r="GH39" i="6"/>
  <c r="FU34" i="6"/>
  <c r="EY37" i="6"/>
  <c r="ET39" i="6"/>
  <c r="EL34" i="6"/>
  <c r="DT39" i="6"/>
  <c r="DC36" i="6"/>
  <c r="CV34" i="6"/>
  <c r="CE34" i="6"/>
  <c r="HG34" i="6"/>
  <c r="HC39" i="6"/>
  <c r="GZ37" i="6"/>
  <c r="GT39" i="6"/>
  <c r="GR39" i="6"/>
  <c r="GP34" i="6"/>
  <c r="GK37" i="6"/>
  <c r="FU36" i="6"/>
  <c r="FF39" i="6"/>
  <c r="EK37" i="6"/>
  <c r="CY35" i="6"/>
  <c r="CM35" i="6"/>
  <c r="GW37" i="6"/>
  <c r="GI37" i="6"/>
  <c r="FX39" i="6"/>
  <c r="FT38" i="6"/>
  <c r="FR35" i="6"/>
  <c r="FJ38" i="6"/>
  <c r="FJ37" i="6"/>
  <c r="FH36" i="6"/>
  <c r="ES35" i="6"/>
  <c r="EN39" i="6"/>
  <c r="EN35" i="6"/>
  <c r="EJ35" i="6"/>
  <c r="EF35" i="6"/>
  <c r="DZ39" i="6"/>
  <c r="DY35" i="6"/>
  <c r="DV36" i="6"/>
  <c r="DI37" i="6"/>
  <c r="DF38" i="6"/>
  <c r="DG36" i="6"/>
  <c r="DD35" i="6"/>
  <c r="BW38" i="6"/>
  <c r="BS37" i="6"/>
  <c r="BQ37" i="6"/>
  <c r="BE39" i="6"/>
  <c r="HJ37" i="6"/>
  <c r="GW39" i="6"/>
  <c r="GQ39" i="6"/>
  <c r="GL35" i="6"/>
  <c r="FV35" i="6"/>
  <c r="FQ38" i="6"/>
  <c r="FP37" i="6"/>
  <c r="CJ35" i="6"/>
  <c r="CG36" i="6"/>
  <c r="BJ38" i="6"/>
  <c r="FM37" i="6"/>
  <c r="EX36" i="6"/>
  <c r="EW36" i="6"/>
  <c r="DO39" i="6"/>
  <c r="CT38" i="6"/>
  <c r="CS37" i="6"/>
  <c r="CN35" i="6"/>
  <c r="CH37" i="6"/>
  <c r="CE36" i="6"/>
  <c r="CC36" i="6"/>
  <c r="CB38" i="6"/>
  <c r="BX36" i="6"/>
  <c r="BN34" i="6"/>
  <c r="HA36" i="6"/>
  <c r="GV37" i="6"/>
  <c r="GS36" i="6"/>
  <c r="GF35" i="6"/>
  <c r="FZ39" i="6"/>
  <c r="FV38" i="6"/>
  <c r="FA38" i="6"/>
  <c r="EU36" i="6"/>
  <c r="EQ34" i="6"/>
  <c r="EP38" i="6"/>
  <c r="DW38" i="6"/>
  <c r="DU36" i="6"/>
  <c r="DT35" i="6"/>
  <c r="DR34" i="6"/>
  <c r="DP36" i="6"/>
  <c r="BV35" i="6"/>
  <c r="BU37" i="6"/>
  <c r="BO38" i="6"/>
  <c r="BL36" i="6"/>
  <c r="BK39" i="6"/>
  <c r="BF36" i="6"/>
  <c r="HA38" i="6"/>
  <c r="GD35" i="6"/>
  <c r="FO36" i="6"/>
  <c r="EK38" i="6"/>
  <c r="DX37" i="6"/>
  <c r="CU38" i="6"/>
  <c r="CP36" i="6"/>
  <c r="CH35" i="6"/>
  <c r="BQ35" i="6"/>
  <c r="BP37" i="6"/>
  <c r="BH34" i="6"/>
  <c r="GM37" i="6"/>
  <c r="HF37" i="6"/>
  <c r="HG38" i="6"/>
  <c r="HE35" i="6"/>
  <c r="HH35" i="6"/>
  <c r="HB39" i="6"/>
  <c r="GX35" i="6"/>
  <c r="GY37" i="6"/>
  <c r="GU38" i="6"/>
  <c r="GR35" i="6"/>
  <c r="GO37" i="6"/>
  <c r="GF36" i="6"/>
  <c r="FW37" i="6"/>
  <c r="FR36" i="6"/>
  <c r="FJ35" i="6"/>
  <c r="FI38" i="6"/>
  <c r="FF38" i="6"/>
  <c r="FD34" i="6"/>
  <c r="EX35" i="6"/>
  <c r="EX37" i="6"/>
  <c r="EF36" i="6"/>
  <c r="EE35" i="6"/>
  <c r="EB36" i="6"/>
  <c r="DV38" i="6"/>
  <c r="DT38" i="6"/>
  <c r="DR35" i="6"/>
  <c r="DO38" i="6"/>
  <c r="DK38" i="6"/>
  <c r="DD34" i="6"/>
  <c r="DE39" i="6"/>
  <c r="CX39" i="6"/>
  <c r="CV39" i="6"/>
  <c r="CS35" i="6"/>
  <c r="CP39" i="6"/>
  <c r="CL39" i="6"/>
  <c r="CH38" i="6"/>
  <c r="CH39" i="6"/>
  <c r="CB36" i="6"/>
  <c r="BY38" i="6"/>
  <c r="BU38" i="6"/>
  <c r="BQ38" i="6"/>
  <c r="BP36" i="6"/>
  <c r="BI35" i="6"/>
  <c r="GY39" i="6"/>
  <c r="GS38" i="6"/>
  <c r="GR36" i="6"/>
  <c r="GM36" i="6"/>
  <c r="GE35" i="6"/>
  <c r="GC37" i="6"/>
  <c r="FP36" i="6"/>
  <c r="FM36" i="6"/>
  <c r="FJ39" i="6"/>
  <c r="EM34" i="6"/>
  <c r="EA39" i="6"/>
  <c r="DY39" i="6"/>
  <c r="DV37" i="6"/>
  <c r="DP37" i="6"/>
  <c r="DP39" i="6"/>
  <c r="DO36" i="6"/>
  <c r="DA38" i="6"/>
  <c r="DD37" i="6"/>
  <c r="CT39" i="6"/>
  <c r="CR37" i="6"/>
  <c r="CF37" i="6"/>
  <c r="BX35" i="6"/>
  <c r="BR36" i="6"/>
  <c r="BP38" i="6"/>
  <c r="BM37" i="6"/>
  <c r="BL38" i="6"/>
  <c r="BF38" i="6"/>
  <c r="GX37" i="6"/>
  <c r="GT38" i="6"/>
  <c r="FX36" i="6"/>
  <c r="FL34" i="6"/>
  <c r="FC37" i="6"/>
  <c r="EN38" i="6"/>
  <c r="EH39" i="6"/>
  <c r="EB38" i="6"/>
  <c r="DY37" i="6"/>
  <c r="DI39" i="6"/>
  <c r="DF35" i="6"/>
  <c r="DB35" i="6"/>
  <c r="CT36" i="6"/>
  <c r="CQ36" i="6"/>
  <c r="CO37" i="6"/>
  <c r="BS39" i="6"/>
  <c r="BR35" i="6"/>
  <c r="BL34" i="6"/>
  <c r="BG39" i="6"/>
  <c r="AY39" i="6"/>
  <c r="HE39" i="6"/>
  <c r="HB34" i="6"/>
  <c r="HA34" i="6"/>
  <c r="GY38" i="6"/>
  <c r="GV35" i="6"/>
  <c r="GP35" i="6"/>
  <c r="GM35" i="6"/>
  <c r="GI34" i="6"/>
  <c r="GF37" i="6"/>
  <c r="FW35" i="6"/>
  <c r="FW39" i="6"/>
  <c r="FQ36" i="6"/>
  <c r="ET36" i="6"/>
  <c r="ER36" i="6"/>
  <c r="EN36" i="6"/>
  <c r="EL36" i="6"/>
  <c r="EG37" i="6"/>
  <c r="DX35" i="6"/>
  <c r="DV35" i="6"/>
  <c r="DT36" i="6"/>
  <c r="DK39" i="6"/>
  <c r="DI35" i="6"/>
  <c r="CR35" i="6"/>
  <c r="CO35" i="6"/>
  <c r="CI35" i="6"/>
  <c r="BP39" i="6"/>
  <c r="BG36" i="6"/>
  <c r="HF38" i="6"/>
  <c r="GN37" i="6"/>
  <c r="GK34" i="6"/>
  <c r="GE39" i="6"/>
  <c r="FT39" i="6"/>
  <c r="FS38" i="6"/>
  <c r="FP35" i="6"/>
  <c r="FL38" i="6"/>
  <c r="EY38" i="6"/>
  <c r="EJ39" i="6"/>
  <c r="EI35" i="6"/>
  <c r="EE36" i="6"/>
  <c r="EC37" i="6"/>
  <c r="DW39" i="6"/>
  <c r="DQ38" i="6"/>
  <c r="DP35" i="6"/>
  <c r="DM36" i="6"/>
  <c r="DH35" i="6"/>
  <c r="CW36" i="6"/>
  <c r="CE38" i="6"/>
  <c r="BU39" i="6"/>
  <c r="AY38" i="6"/>
  <c r="HE38" i="6"/>
  <c r="HI37" i="6"/>
  <c r="GW38" i="6"/>
  <c r="GN38" i="6"/>
  <c r="GL38" i="6"/>
  <c r="GJ35" i="6"/>
  <c r="GG39" i="6"/>
  <c r="GF38" i="6"/>
  <c r="FZ36" i="6"/>
  <c r="FW34" i="6"/>
  <c r="FW38" i="6"/>
  <c r="FU37" i="6"/>
  <c r="FM35" i="6"/>
  <c r="FM38" i="6"/>
  <c r="FI39" i="6"/>
  <c r="FH37" i="6"/>
  <c r="FB38" i="6"/>
  <c r="EW38" i="6"/>
  <c r="EQ35" i="6"/>
  <c r="EO38" i="6"/>
  <c r="EN34" i="6"/>
  <c r="EM37" i="6"/>
  <c r="EI38" i="6"/>
  <c r="DY38" i="6"/>
  <c r="DE37" i="6"/>
  <c r="CX38" i="6"/>
  <c r="CZ39" i="6"/>
  <c r="CT34" i="6"/>
  <c r="CR39" i="6"/>
  <c r="CL38" i="6"/>
  <c r="CK35" i="6"/>
  <c r="CJ38" i="6"/>
  <c r="CI36" i="6"/>
  <c r="CE35" i="6"/>
  <c r="CC34" i="6"/>
  <c r="BZ37" i="6"/>
  <c r="BX39" i="6"/>
  <c r="BS36" i="6"/>
  <c r="FA36" i="6"/>
  <c r="FB36" i="6"/>
  <c r="EY36" i="6"/>
  <c r="EZ36" i="6"/>
  <c r="HK37" i="6"/>
  <c r="HC38" i="6"/>
  <c r="GZ38" i="6"/>
  <c r="GZ35" i="6"/>
  <c r="GS35" i="6"/>
  <c r="GN36" i="6"/>
  <c r="GJ36" i="6"/>
  <c r="GJ39" i="6"/>
  <c r="FL37" i="6"/>
  <c r="GO34" i="6"/>
  <c r="GB39" i="6"/>
  <c r="HJ34" i="6"/>
  <c r="HH37" i="6"/>
  <c r="HD36" i="6"/>
  <c r="HA35" i="6"/>
  <c r="HC37" i="6"/>
  <c r="GZ36" i="6"/>
  <c r="GW36" i="6"/>
  <c r="GX39" i="6"/>
  <c r="GV39" i="6"/>
  <c r="GR38" i="6"/>
  <c r="GT34" i="6"/>
  <c r="GQ36" i="6"/>
  <c r="GP39" i="6"/>
  <c r="GM38" i="6"/>
  <c r="GO35" i="6"/>
  <c r="GJ38" i="6"/>
  <c r="GG35" i="6"/>
  <c r="GJ37" i="6"/>
  <c r="GD36" i="6"/>
  <c r="FY35" i="6"/>
  <c r="FX37" i="6"/>
  <c r="FN36" i="6"/>
  <c r="FN39" i="6"/>
  <c r="FK35" i="6"/>
  <c r="FI36" i="6"/>
  <c r="FH39" i="6"/>
  <c r="EW35" i="6"/>
  <c r="FU39" i="6"/>
  <c r="FQ37" i="6"/>
  <c r="HE36" i="6"/>
  <c r="HD34" i="6"/>
  <c r="HD38" i="6"/>
  <c r="GV38" i="6"/>
  <c r="GQ35" i="6"/>
  <c r="GO38" i="6"/>
  <c r="GI38" i="6"/>
  <c r="GA37" i="6"/>
  <c r="FP34" i="6"/>
  <c r="FL36" i="6"/>
  <c r="FI34" i="6"/>
  <c r="FG36" i="6"/>
  <c r="FE39" i="6"/>
  <c r="FA39" i="6"/>
  <c r="GS37" i="6"/>
  <c r="FN35" i="6"/>
  <c r="HJ36" i="6"/>
  <c r="HB36" i="6"/>
  <c r="HB37" i="6"/>
  <c r="GX38" i="6"/>
  <c r="GU35" i="6"/>
  <c r="GS39" i="6"/>
  <c r="GP37" i="6"/>
  <c r="GN39" i="6"/>
  <c r="GG38" i="6"/>
  <c r="GL37" i="6"/>
  <c r="GA35" i="6"/>
  <c r="FT35" i="6"/>
  <c r="FR38" i="6"/>
  <c r="EX39" i="6"/>
  <c r="HI36" i="6"/>
  <c r="HJ38" i="6"/>
  <c r="GW35" i="6"/>
  <c r="GT36" i="6"/>
  <c r="GR37" i="6"/>
  <c r="GM39" i="6"/>
  <c r="GD37" i="6"/>
  <c r="GE37" i="6"/>
  <c r="GA39" i="6"/>
  <c r="FO39" i="6"/>
  <c r="FG38" i="6"/>
  <c r="FE34" i="6"/>
  <c r="ET34" i="6"/>
  <c r="EQ36" i="6"/>
  <c r="EP39" i="6"/>
  <c r="EL39" i="6"/>
  <c r="EH35" i="6"/>
  <c r="EC39" i="6"/>
  <c r="DW34" i="6"/>
  <c r="DA37" i="6"/>
  <c r="CY36" i="6"/>
  <c r="CX35" i="6"/>
  <c r="CK38" i="6"/>
  <c r="CI38" i="6"/>
  <c r="CH36" i="6"/>
  <c r="CD38" i="6"/>
  <c r="CA35" i="6"/>
  <c r="BQ36" i="6"/>
  <c r="BQ39" i="6"/>
  <c r="BG35" i="6"/>
  <c r="BK37" i="6"/>
  <c r="EU38" i="6"/>
  <c r="EB39" i="6"/>
  <c r="EA38" i="6"/>
  <c r="DW35" i="6"/>
  <c r="DU34" i="6"/>
  <c r="DS38" i="6"/>
  <c r="DJ36" i="6"/>
  <c r="DH36" i="6"/>
  <c r="DG35" i="6"/>
  <c r="DE38" i="6"/>
  <c r="CX37" i="6"/>
  <c r="CO38" i="6"/>
  <c r="CN36" i="6"/>
  <c r="CM39" i="6"/>
  <c r="CF38" i="6"/>
  <c r="CE37" i="6"/>
  <c r="CC37" i="6"/>
  <c r="BW35" i="6"/>
  <c r="BP34" i="6"/>
  <c r="BO35" i="6"/>
  <c r="BM39" i="6"/>
  <c r="BE35" i="6"/>
  <c r="FL39" i="6"/>
  <c r="FH38" i="6"/>
  <c r="FC34" i="6"/>
  <c r="ES36" i="6"/>
  <c r="ES38" i="6"/>
  <c r="ER39" i="6"/>
  <c r="EM39" i="6"/>
  <c r="EH38" i="6"/>
  <c r="EF39" i="6"/>
  <c r="DZ35" i="6"/>
  <c r="EA37" i="6"/>
  <c r="DU39" i="6"/>
  <c r="DS39" i="6"/>
  <c r="DS37" i="6"/>
  <c r="DH39" i="6"/>
  <c r="DC39" i="6"/>
  <c r="DA39" i="6"/>
  <c r="CW38" i="6"/>
  <c r="CK39" i="6"/>
  <c r="CC35" i="6"/>
  <c r="BV38" i="6"/>
  <c r="BH39" i="6"/>
  <c r="AY37" i="6"/>
  <c r="EH37" i="6"/>
  <c r="EE38" i="6"/>
  <c r="EE37" i="6"/>
  <c r="DU37" i="6"/>
  <c r="DT37" i="6"/>
  <c r="DS34" i="6"/>
  <c r="DJ38" i="6"/>
  <c r="DB38" i="6"/>
  <c r="DC35" i="6"/>
  <c r="CU37" i="6"/>
  <c r="CQ39" i="6"/>
  <c r="CG35" i="6"/>
  <c r="BY39" i="6"/>
  <c r="BW39" i="6"/>
  <c r="BM38" i="6"/>
  <c r="BH38" i="6"/>
  <c r="AX36" i="6"/>
  <c r="AY35" i="6"/>
  <c r="EU39" i="6"/>
  <c r="EQ38" i="6"/>
  <c r="ER35" i="6"/>
  <c r="EP35" i="6"/>
  <c r="EP37" i="6"/>
  <c r="EN37" i="6"/>
  <c r="EJ38" i="6"/>
  <c r="DZ37" i="6"/>
  <c r="DL38" i="6"/>
  <c r="DG37" i="6"/>
  <c r="CX36" i="6"/>
  <c r="CP35" i="6"/>
  <c r="CM37" i="6"/>
  <c r="CD35" i="6"/>
  <c r="CC39" i="6"/>
  <c r="CB39" i="6"/>
  <c r="BY36" i="6"/>
  <c r="BX38" i="6"/>
  <c r="BV36" i="6"/>
  <c r="BJ35" i="6"/>
  <c r="CW37" i="6"/>
  <c r="CT37" i="6"/>
  <c r="CN38" i="6"/>
  <c r="CM34" i="6"/>
  <c r="BM35" i="6"/>
  <c r="BL39" i="6"/>
  <c r="FT36" i="6"/>
  <c r="FO35" i="6"/>
  <c r="FL35" i="6"/>
  <c r="FI35" i="6"/>
  <c r="FG37" i="6"/>
  <c r="FB37" i="6"/>
  <c r="FA35" i="6"/>
  <c r="FC39" i="6"/>
  <c r="EZ37" i="6"/>
  <c r="EU37" i="6"/>
  <c r="EM36" i="6"/>
  <c r="EK39" i="6"/>
  <c r="EG34" i="6"/>
  <c r="ED35" i="6"/>
  <c r="EC35" i="6"/>
  <c r="EA36" i="6"/>
  <c r="DY36" i="6"/>
  <c r="DY34" i="6"/>
  <c r="DS36" i="6"/>
  <c r="DM35" i="6"/>
  <c r="DL36" i="6"/>
  <c r="DL35" i="6"/>
  <c r="DJ39" i="6"/>
  <c r="DG38" i="6"/>
  <c r="DF36" i="6"/>
  <c r="DC38" i="6"/>
  <c r="DB36" i="6"/>
  <c r="DB37" i="6"/>
  <c r="CS39" i="6"/>
  <c r="CQ38" i="6"/>
  <c r="CQ37" i="6"/>
  <c r="CL35" i="6"/>
  <c r="CG38" i="6"/>
  <c r="CG37" i="6"/>
  <c r="CF39" i="6"/>
  <c r="BZ36" i="6"/>
  <c r="BY35" i="6"/>
  <c r="BS35" i="6"/>
  <c r="BO36" i="6"/>
  <c r="BL37" i="6"/>
  <c r="BL35" i="6"/>
  <c r="AU38" i="6"/>
  <c r="HL30" i="6"/>
  <c r="HK38" i="6" s="1"/>
  <c r="HH36" i="6"/>
  <c r="HH38" i="6"/>
  <c r="HD35" i="6"/>
  <c r="HB38" i="6"/>
  <c r="GL34" i="6"/>
  <c r="GG36" i="6"/>
  <c r="GF34" i="6"/>
  <c r="GE36" i="6"/>
  <c r="GC35" i="6"/>
  <c r="FZ37" i="6"/>
  <c r="FS36" i="6"/>
  <c r="FN38" i="6"/>
  <c r="FO38" i="6"/>
  <c r="FM34" i="6"/>
  <c r="FN34" i="6"/>
  <c r="FD35" i="6"/>
  <c r="FE35" i="6"/>
  <c r="GT37" i="6"/>
  <c r="GH35" i="6"/>
  <c r="GI35" i="6"/>
  <c r="GK38" i="6"/>
  <c r="GE38" i="6"/>
  <c r="GD38" i="6"/>
  <c r="GB38" i="6"/>
  <c r="FX34" i="6"/>
  <c r="FD36" i="6"/>
  <c r="FC36" i="6"/>
  <c r="HA39" i="6"/>
  <c r="GY35" i="6"/>
  <c r="GL39" i="6"/>
  <c r="GB37" i="6"/>
  <c r="HI34" i="6"/>
  <c r="HL27" i="6"/>
  <c r="HG36" i="6"/>
  <c r="HE34" i="6"/>
  <c r="GY36" i="6"/>
  <c r="GY34" i="6"/>
  <c r="GU36" i="6"/>
  <c r="GK39" i="6"/>
  <c r="FY38" i="6"/>
  <c r="FX35" i="6"/>
  <c r="FV34" i="6"/>
  <c r="FU38" i="6"/>
  <c r="FO37" i="6"/>
  <c r="FN37" i="6"/>
  <c r="FG35" i="6"/>
  <c r="FB35" i="6"/>
  <c r="FC35" i="6"/>
  <c r="HF36" i="6"/>
  <c r="GX34" i="6"/>
  <c r="GW34" i="6"/>
  <c r="GL36" i="6"/>
  <c r="GA36" i="6"/>
  <c r="FY36" i="6"/>
  <c r="FY39" i="6"/>
  <c r="FV39" i="6"/>
  <c r="FQ35" i="6"/>
  <c r="FH35" i="6"/>
  <c r="HB35" i="6"/>
  <c r="FP39" i="6"/>
  <c r="FQ39" i="6"/>
  <c r="GP36" i="6"/>
  <c r="GM34" i="6"/>
  <c r="GF39" i="6"/>
  <c r="FZ34" i="6"/>
  <c r="FW36" i="6"/>
  <c r="FV36" i="6"/>
  <c r="FH34" i="6"/>
  <c r="HL31" i="6"/>
  <c r="GZ34" i="6"/>
  <c r="GX36" i="6"/>
  <c r="HK31" i="6"/>
  <c r="HJ39" i="6" s="1"/>
  <c r="GO39" i="6"/>
  <c r="GK35" i="6"/>
  <c r="GG37" i="6"/>
  <c r="GE34" i="6"/>
  <c r="GB34" i="6"/>
  <c r="FY34" i="6"/>
  <c r="FU35" i="6"/>
  <c r="FT37" i="6"/>
  <c r="FS34" i="6"/>
  <c r="FG39" i="6"/>
  <c r="EZ38" i="6"/>
  <c r="EX34" i="6"/>
  <c r="EJ37" i="6"/>
  <c r="EI37" i="6"/>
  <c r="EG39" i="6"/>
  <c r="ED34" i="6"/>
  <c r="EC34" i="6"/>
  <c r="DZ34" i="6"/>
  <c r="DQ37" i="6"/>
  <c r="DL39" i="6"/>
  <c r="DD39" i="6"/>
  <c r="CW35" i="6"/>
  <c r="FF36" i="6"/>
  <c r="EV36" i="6"/>
  <c r="EU35" i="6"/>
  <c r="EG38" i="6"/>
  <c r="EB34" i="6"/>
  <c r="EA34" i="6"/>
  <c r="FK34" i="6"/>
  <c r="EW37" i="6"/>
  <c r="ES37" i="6"/>
  <c r="EB35" i="6"/>
  <c r="DR37" i="6"/>
  <c r="DQ34" i="6"/>
  <c r="DN36" i="6"/>
  <c r="DM37" i="6"/>
  <c r="DI38" i="6"/>
  <c r="DE36" i="6"/>
  <c r="CW39" i="6"/>
  <c r="CV37" i="6"/>
  <c r="GC34" i="6"/>
  <c r="FT34" i="6"/>
  <c r="FJ34" i="6"/>
  <c r="FG34" i="6"/>
  <c r="FB34" i="6"/>
  <c r="EY34" i="6"/>
  <c r="EV38" i="6"/>
  <c r="EV34" i="6"/>
  <c r="ER38" i="6"/>
  <c r="EJ34" i="6"/>
  <c r="EA35" i="6"/>
  <c r="DW36" i="6"/>
  <c r="DR36" i="6"/>
  <c r="DP34" i="6"/>
  <c r="DO34" i="6"/>
  <c r="DK36" i="6"/>
  <c r="DI36" i="6"/>
  <c r="CV36" i="6"/>
  <c r="FF34" i="6"/>
  <c r="FD37" i="6"/>
  <c r="ES39" i="6"/>
  <c r="EP34" i="6"/>
  <c r="EL35" i="6"/>
  <c r="EI34" i="6"/>
  <c r="EE34" i="6"/>
  <c r="DQ39" i="6"/>
  <c r="DM34" i="6"/>
  <c r="DG34" i="6"/>
  <c r="DC37" i="6"/>
  <c r="CS38" i="6"/>
  <c r="CR38" i="6"/>
  <c r="DV34" i="6"/>
  <c r="DN37" i="6"/>
  <c r="DO37" i="6"/>
  <c r="DK37" i="6"/>
  <c r="DJ37" i="6"/>
  <c r="CX34" i="6"/>
  <c r="GH37" i="6"/>
  <c r="GA34" i="6"/>
  <c r="EZ34" i="6"/>
  <c r="EH34" i="6"/>
  <c r="EF38" i="6"/>
  <c r="DX34" i="6"/>
  <c r="DK34" i="6"/>
  <c r="DF37" i="6"/>
  <c r="DD38" i="6"/>
  <c r="ES34" i="6"/>
  <c r="ER34" i="6"/>
  <c r="EF34" i="6"/>
  <c r="DN34" i="6"/>
  <c r="DL34" i="6"/>
  <c r="DH34" i="6"/>
  <c r="DF34" i="6"/>
  <c r="DC34" i="6"/>
  <c r="CY34" i="6"/>
  <c r="CZ34" i="6"/>
  <c r="CE39" i="6"/>
  <c r="BN35" i="6"/>
  <c r="CY38" i="6"/>
  <c r="CL34" i="6"/>
  <c r="CI39" i="6"/>
  <c r="CD36" i="6"/>
  <c r="BZ39" i="6"/>
  <c r="BX37" i="6"/>
  <c r="BU34" i="6"/>
  <c r="BR34" i="6"/>
  <c r="BN36" i="6"/>
  <c r="BM34" i="6"/>
  <c r="BI37" i="6"/>
  <c r="BG34" i="6"/>
  <c r="BF35" i="6"/>
  <c r="BE38" i="6"/>
  <c r="HL26" i="6"/>
  <c r="CZ36" i="6"/>
  <c r="CQ35" i="6"/>
  <c r="BT37" i="6"/>
  <c r="BK35" i="6"/>
  <c r="BJ34" i="6"/>
  <c r="CW34" i="6"/>
  <c r="CQ34" i="6"/>
  <c r="CJ34" i="6"/>
  <c r="CA34" i="6"/>
  <c r="BT34" i="6"/>
  <c r="BS38" i="6"/>
  <c r="BR39" i="6"/>
  <c r="BP35" i="6"/>
  <c r="CA36" i="6"/>
  <c r="BZ38" i="6"/>
  <c r="BQ34" i="6"/>
  <c r="BN37" i="6"/>
  <c r="BJ36" i="6"/>
  <c r="BJ39" i="6"/>
  <c r="BG38" i="6"/>
  <c r="BE34" i="6"/>
  <c r="DA34" i="6"/>
  <c r="CN34" i="6"/>
  <c r="BY34" i="6"/>
  <c r="BW34" i="6"/>
  <c r="BV34" i="6"/>
  <c r="BK34" i="6"/>
  <c r="AO37" i="6"/>
  <c r="DX36" i="6"/>
  <c r="DI34" i="6"/>
  <c r="DH38" i="6"/>
  <c r="CV38" i="6"/>
  <c r="CS34" i="6"/>
  <c r="CI34" i="6"/>
  <c r="BZ34" i="6"/>
  <c r="BX34" i="6"/>
  <c r="BS34" i="6"/>
  <c r="BO34" i="6"/>
  <c r="BI34" i="6"/>
  <c r="BF37" i="6"/>
  <c r="AY34" i="6"/>
  <c r="DJ34" i="6"/>
  <c r="DB34" i="6"/>
  <c r="CR34" i="6"/>
  <c r="CP34" i="6"/>
  <c r="CF34" i="6"/>
  <c r="CD34" i="6"/>
  <c r="CB34" i="6"/>
  <c r="BF34" i="6"/>
  <c r="KX200" i="7"/>
  <c r="AE37" i="6"/>
  <c r="KW15" i="7"/>
  <c r="KX16" i="7"/>
  <c r="KX17" i="7"/>
  <c r="KX22" i="7"/>
  <c r="KX18" i="7"/>
  <c r="KX21" i="7"/>
  <c r="KX19" i="7"/>
  <c r="KX20" i="7"/>
  <c r="KX23" i="7"/>
  <c r="KX24" i="7"/>
  <c r="KX25" i="7"/>
  <c r="W39" i="6"/>
  <c r="W38" i="6"/>
  <c r="KY9" i="7"/>
  <c r="KY10" i="7" s="1"/>
  <c r="KX1" i="7"/>
  <c r="KX8" i="7"/>
  <c r="FH17" i="6" l="1"/>
  <c r="DL17" i="6"/>
  <c r="HE17" i="6"/>
  <c r="AZ29" i="6"/>
  <c r="AZ37" i="6" s="1"/>
  <c r="AR27" i="6"/>
  <c r="BC27" i="6"/>
  <c r="BB27" i="6"/>
  <c r="BA29" i="6"/>
  <c r="BA37" i="6" s="1"/>
  <c r="AU28" i="6"/>
  <c r="BB30" i="6"/>
  <c r="AC27" i="6"/>
  <c r="CC17" i="6"/>
  <c r="BH17" i="6"/>
  <c r="AV28" i="6"/>
  <c r="AV36" i="6" s="1"/>
  <c r="AR28" i="6"/>
  <c r="BD29" i="6"/>
  <c r="BC29" i="6"/>
  <c r="AZ28" i="6"/>
  <c r="AT31" i="6"/>
  <c r="AT39" i="6" s="1"/>
  <c r="AN27" i="6"/>
  <c r="AV30" i="6"/>
  <c r="AV38" i="6" s="1"/>
  <c r="BA28" i="6"/>
  <c r="AZ26" i="6"/>
  <c r="AZ34" i="6" s="1"/>
  <c r="AS26" i="6"/>
  <c r="BD30" i="6"/>
  <c r="BC30" i="6"/>
  <c r="BC38" i="6" s="1"/>
  <c r="BA26" i="6"/>
  <c r="AV26" i="6"/>
  <c r="AV34" i="6" s="1"/>
  <c r="BB29" i="6"/>
  <c r="BB37" i="6" s="1"/>
  <c r="BC26" i="6"/>
  <c r="BD26" i="6"/>
  <c r="AS28" i="6"/>
  <c r="AS36" i="6" s="1"/>
  <c r="AU27" i="6"/>
  <c r="BB26" i="6"/>
  <c r="AW31" i="6"/>
  <c r="AY28" i="6"/>
  <c r="AY36" i="6" s="1"/>
  <c r="AY54" i="6" s="1"/>
  <c r="BB28" i="6"/>
  <c r="BB36" i="6" s="1"/>
  <c r="BC28" i="6"/>
  <c r="BC36" i="6" s="1"/>
  <c r="AT29" i="6"/>
  <c r="AV29" i="6"/>
  <c r="AV37" i="6" s="1"/>
  <c r="BA27" i="6"/>
  <c r="AW29" i="6"/>
  <c r="AW37" i="6" s="1"/>
  <c r="AS30" i="6"/>
  <c r="AZ27" i="6"/>
  <c r="AZ35" i="6" s="1"/>
  <c r="AT26" i="6"/>
  <c r="AV27" i="6"/>
  <c r="AW36" i="6"/>
  <c r="AS31" i="6"/>
  <c r="BA30" i="6"/>
  <c r="AS27" i="6"/>
  <c r="AS35" i="6" s="1"/>
  <c r="AC30" i="6"/>
  <c r="DV17" i="6"/>
  <c r="HF17" i="6"/>
  <c r="FY17" i="6"/>
  <c r="AW30" i="6"/>
  <c r="AW38" i="6" s="1"/>
  <c r="AS29" i="6"/>
  <c r="BC31" i="6"/>
  <c r="BB39" i="6" s="1"/>
  <c r="BD31" i="6"/>
  <c r="BA31" i="6"/>
  <c r="AV31" i="6"/>
  <c r="AM30" i="6"/>
  <c r="AM38" i="6" s="1"/>
  <c r="BB31" i="6"/>
  <c r="AW26" i="6"/>
  <c r="DF17" i="6"/>
  <c r="CK17" i="6"/>
  <c r="AA30" i="6"/>
  <c r="HA17" i="6"/>
  <c r="CI17" i="6"/>
  <c r="FE17" i="6"/>
  <c r="DU17" i="6"/>
  <c r="GJ17" i="6"/>
  <c r="GA17" i="6"/>
  <c r="AA28" i="6"/>
  <c r="CT17" i="6"/>
  <c r="GH17" i="6"/>
  <c r="FQ17" i="6"/>
  <c r="ES17" i="6"/>
  <c r="Y30" i="6"/>
  <c r="Y28" i="6"/>
  <c r="GG17" i="6"/>
  <c r="FR17" i="6"/>
  <c r="U30" i="6"/>
  <c r="R22" i="6"/>
  <c r="DP17" i="6"/>
  <c r="DJ17" i="6"/>
  <c r="GC17" i="6"/>
  <c r="BI17" i="6"/>
  <c r="GS17" i="6"/>
  <c r="DI17" i="6"/>
  <c r="Y29" i="6"/>
  <c r="EQ17" i="6"/>
  <c r="HB17" i="6"/>
  <c r="BD17" i="6"/>
  <c r="BD52" i="6" s="1"/>
  <c r="CZ17" i="6"/>
  <c r="GM17" i="6"/>
  <c r="AA31" i="6"/>
  <c r="AM17" i="6"/>
  <c r="AM52" i="6" s="1"/>
  <c r="AL26" i="6"/>
  <c r="AN28" i="6"/>
  <c r="AN36" i="6" s="1"/>
  <c r="AW17" i="6"/>
  <c r="AW52" i="6" s="1"/>
  <c r="CP17" i="6"/>
  <c r="AN17" i="6"/>
  <c r="AN52" i="6" s="1"/>
  <c r="AM26" i="6"/>
  <c r="AD17" i="6"/>
  <c r="AD52" i="6" s="1"/>
  <c r="AC26" i="6"/>
  <c r="AJ17" i="6"/>
  <c r="AJ52" i="6" s="1"/>
  <c r="AI26" i="6"/>
  <c r="CN17" i="6"/>
  <c r="BQ17" i="6"/>
  <c r="AG27" i="6"/>
  <c r="AH35" i="6" s="1"/>
  <c r="DZ17" i="6"/>
  <c r="AJ27" i="6"/>
  <c r="AJ35" i="6" s="1"/>
  <c r="DS17" i="6"/>
  <c r="BT17" i="6"/>
  <c r="EA17" i="6"/>
  <c r="DW17" i="6"/>
  <c r="AE27" i="6"/>
  <c r="AE35" i="6" s="1"/>
  <c r="AX17" i="6"/>
  <c r="AX52" i="6" s="1"/>
  <c r="EI17" i="6"/>
  <c r="U29" i="6"/>
  <c r="R21" i="6"/>
  <c r="AF17" i="6"/>
  <c r="AF52" i="6" s="1"/>
  <c r="AE26" i="6"/>
  <c r="BE17" i="6"/>
  <c r="AZ17" i="6"/>
  <c r="AZ52" i="6" s="1"/>
  <c r="AV17" i="6"/>
  <c r="AV52" i="6" s="1"/>
  <c r="Z31" i="6"/>
  <c r="Z39" i="6" s="1"/>
  <c r="Z17" i="6"/>
  <c r="Z52" i="6" s="1"/>
  <c r="Y26" i="6"/>
  <c r="CF17" i="6"/>
  <c r="BJ17" i="6"/>
  <c r="FX17" i="6"/>
  <c r="CX17" i="6"/>
  <c r="BO17" i="6"/>
  <c r="FB17" i="6"/>
  <c r="AB17" i="6"/>
  <c r="AB52" i="6" s="1"/>
  <c r="AA26" i="6"/>
  <c r="CG17" i="6"/>
  <c r="AO17" i="6"/>
  <c r="AO52" i="6" s="1"/>
  <c r="AN26" i="6"/>
  <c r="DX17" i="6"/>
  <c r="EP17" i="6"/>
  <c r="AQ30" i="6"/>
  <c r="AR30" i="6"/>
  <c r="AL27" i="6"/>
  <c r="AL35" i="6" s="1"/>
  <c r="DA17" i="6"/>
  <c r="BK17" i="6"/>
  <c r="GB17" i="6"/>
  <c r="BC17" i="6"/>
  <c r="BC52" i="6" s="1"/>
  <c r="AB31" i="6"/>
  <c r="CJ17" i="6"/>
  <c r="AD31" i="6"/>
  <c r="AE39" i="6" s="1"/>
  <c r="FF17" i="6"/>
  <c r="AH29" i="6"/>
  <c r="AH37" i="6" s="1"/>
  <c r="EL17" i="6"/>
  <c r="AK29" i="6"/>
  <c r="AF29" i="6"/>
  <c r="GF17" i="6"/>
  <c r="CV17" i="6"/>
  <c r="FU17" i="6"/>
  <c r="FK17" i="6"/>
  <c r="GZ17" i="6"/>
  <c r="DQ17" i="6"/>
  <c r="Z30" i="6"/>
  <c r="X27" i="6"/>
  <c r="EW17" i="6"/>
  <c r="BN17" i="6"/>
  <c r="FD17" i="6"/>
  <c r="GL17" i="6"/>
  <c r="X31" i="6"/>
  <c r="HJ17" i="6"/>
  <c r="Z27" i="6"/>
  <c r="Z35" i="6" s="1"/>
  <c r="AM27" i="6"/>
  <c r="AU17" i="6"/>
  <c r="AU52" i="6" s="1"/>
  <c r="AY17" i="6"/>
  <c r="AY52" i="6" s="1"/>
  <c r="AR31" i="6"/>
  <c r="AQ31" i="6"/>
  <c r="AL28" i="6"/>
  <c r="AB30" i="6"/>
  <c r="AC28" i="6"/>
  <c r="DH17" i="6"/>
  <c r="AK30" i="6"/>
  <c r="FG17" i="6"/>
  <c r="AP30" i="6"/>
  <c r="EM17" i="6"/>
  <c r="FT17" i="6"/>
  <c r="GD17" i="6"/>
  <c r="HD17" i="6"/>
  <c r="AS17" i="6"/>
  <c r="AS52" i="6" s="1"/>
  <c r="FP17" i="6"/>
  <c r="GW17" i="6"/>
  <c r="AA17" i="6"/>
  <c r="AA52" i="6" s="1"/>
  <c r="Z26" i="6"/>
  <c r="Z34" i="6" s="1"/>
  <c r="X28" i="6"/>
  <c r="BM17" i="6"/>
  <c r="DT17" i="6"/>
  <c r="EJ17" i="6"/>
  <c r="EZ17" i="6"/>
  <c r="CS17" i="6"/>
  <c r="GP17" i="6"/>
  <c r="X30" i="6"/>
  <c r="Z28" i="6"/>
  <c r="AO31" i="6"/>
  <c r="BV17" i="6"/>
  <c r="AJ31" i="6"/>
  <c r="FV17" i="6"/>
  <c r="AQ29" i="6"/>
  <c r="AR29" i="6"/>
  <c r="GQ17" i="6"/>
  <c r="EH17" i="6"/>
  <c r="EG17" i="6"/>
  <c r="AC17" i="6"/>
  <c r="AC52" i="6" s="1"/>
  <c r="AB26" i="6"/>
  <c r="AB27" i="6"/>
  <c r="EE17" i="6"/>
  <c r="AD30" i="6"/>
  <c r="AE38" i="6" s="1"/>
  <c r="DR17" i="6"/>
  <c r="ED17" i="6"/>
  <c r="CM17" i="6"/>
  <c r="AK31" i="6"/>
  <c r="BP17" i="6"/>
  <c r="AP31" i="6"/>
  <c r="FI17" i="6"/>
  <c r="GO17" i="6"/>
  <c r="CO17" i="6"/>
  <c r="R23" i="6"/>
  <c r="U31" i="6"/>
  <c r="W29" i="6"/>
  <c r="W37" i="6" s="1"/>
  <c r="CL17" i="6"/>
  <c r="EN17" i="6"/>
  <c r="FM17" i="6"/>
  <c r="EY17" i="6"/>
  <c r="GK17" i="6"/>
  <c r="CB17" i="6"/>
  <c r="EO17" i="6"/>
  <c r="EV17" i="6"/>
  <c r="DG17" i="6"/>
  <c r="CY17" i="6"/>
  <c r="EU17" i="6"/>
  <c r="W28" i="6"/>
  <c r="W36" i="6" s="1"/>
  <c r="FN17" i="6"/>
  <c r="BY17" i="6"/>
  <c r="BS17" i="6"/>
  <c r="AO30" i="6"/>
  <c r="BX17" i="6"/>
  <c r="AR17" i="6"/>
  <c r="AR52" i="6" s="1"/>
  <c r="AR26" i="6"/>
  <c r="AQ26" i="6"/>
  <c r="AA27" i="6"/>
  <c r="AB35" i="6" s="1"/>
  <c r="BR17" i="6"/>
  <c r="DM17" i="6"/>
  <c r="FJ17" i="6"/>
  <c r="EC17" i="6"/>
  <c r="AG28" i="6"/>
  <c r="AH36" i="6" s="1"/>
  <c r="AJ28" i="6"/>
  <c r="AO28" i="6"/>
  <c r="AO36" i="6" s="1"/>
  <c r="CR17" i="6"/>
  <c r="CQ17" i="6"/>
  <c r="GI17" i="6"/>
  <c r="AF31" i="6"/>
  <c r="EF17" i="6"/>
  <c r="R20" i="6"/>
  <c r="U28" i="6"/>
  <c r="X17" i="6"/>
  <c r="X52" i="6" s="1"/>
  <c r="W26" i="6"/>
  <c r="Y17" i="6"/>
  <c r="Y52" i="6" s="1"/>
  <c r="X26" i="6"/>
  <c r="AQ27" i="6"/>
  <c r="AQ35" i="6" s="1"/>
  <c r="AP27" i="6"/>
  <c r="AE17" i="6"/>
  <c r="AE52" i="6" s="1"/>
  <c r="AD26" i="6"/>
  <c r="AH31" i="6"/>
  <c r="AL17" i="6"/>
  <c r="AL52" i="6" s="1"/>
  <c r="AK26" i="6"/>
  <c r="AQ17" i="6"/>
  <c r="AQ52" i="6" s="1"/>
  <c r="AP26" i="6"/>
  <c r="AF30" i="6"/>
  <c r="GX17" i="6"/>
  <c r="R19" i="6"/>
  <c r="U27" i="6"/>
  <c r="DB17" i="6"/>
  <c r="GU17" i="6"/>
  <c r="DY17" i="6"/>
  <c r="BF17" i="6"/>
  <c r="FS17" i="6"/>
  <c r="HH17" i="6"/>
  <c r="HC17" i="6"/>
  <c r="FO17" i="6"/>
  <c r="HG17" i="6"/>
  <c r="FC17" i="6"/>
  <c r="GT17" i="6"/>
  <c r="EK17" i="6"/>
  <c r="GR17" i="6"/>
  <c r="FL17" i="6"/>
  <c r="DK17" i="6"/>
  <c r="W27" i="6"/>
  <c r="W35" i="6" s="1"/>
  <c r="W17" i="6"/>
  <c r="W52" i="6" s="1"/>
  <c r="V26" i="6"/>
  <c r="AP17" i="6"/>
  <c r="AP52" i="6" s="1"/>
  <c r="AO26" i="6"/>
  <c r="AO34" i="6" s="1"/>
  <c r="AK17" i="6"/>
  <c r="AK52" i="6" s="1"/>
  <c r="AJ26" i="6"/>
  <c r="AP28" i="6"/>
  <c r="AQ28" i="6"/>
  <c r="AQ36" i="6" s="1"/>
  <c r="AM31" i="6"/>
  <c r="AL39" i="6" s="1"/>
  <c r="BG17" i="6"/>
  <c r="FZ17" i="6"/>
  <c r="BW17" i="6"/>
  <c r="AB29" i="6"/>
  <c r="AB28" i="6"/>
  <c r="HI17" i="6"/>
  <c r="AH30" i="6"/>
  <c r="DC17" i="6"/>
  <c r="AO27" i="6"/>
  <c r="AO35" i="6" s="1"/>
  <c r="HK17" i="6"/>
  <c r="AE28" i="6"/>
  <c r="AE36" i="6" s="1"/>
  <c r="CD17" i="6"/>
  <c r="CA17" i="6"/>
  <c r="DO17" i="6"/>
  <c r="U17" i="6"/>
  <c r="U52" i="6" s="1"/>
  <c r="R18" i="6"/>
  <c r="U26" i="6"/>
  <c r="EB17" i="6"/>
  <c r="CE17" i="6"/>
  <c r="BZ17" i="6"/>
  <c r="DD17" i="6"/>
  <c r="BU17" i="6"/>
  <c r="BA17" i="6"/>
  <c r="BA52" i="6" s="1"/>
  <c r="GN17" i="6"/>
  <c r="AT17" i="6"/>
  <c r="AT52" i="6" s="1"/>
  <c r="FA17" i="6"/>
  <c r="ET17" i="6"/>
  <c r="CH17" i="6"/>
  <c r="X29" i="6"/>
  <c r="X37" i="6" s="1"/>
  <c r="ER17" i="6"/>
  <c r="AA29" i="6"/>
  <c r="AA37" i="6" s="1"/>
  <c r="AH17" i="6"/>
  <c r="AH52" i="6" s="1"/>
  <c r="AG26" i="6"/>
  <c r="BB17" i="6"/>
  <c r="BB52" i="6" s="1"/>
  <c r="AN30" i="6"/>
  <c r="HL17" i="6"/>
  <c r="BL17" i="6"/>
  <c r="AM29" i="6"/>
  <c r="GY17" i="6"/>
  <c r="DE17" i="6"/>
  <c r="EX17" i="6"/>
  <c r="AC29" i="6"/>
  <c r="AI29" i="6"/>
  <c r="AI37" i="6" s="1"/>
  <c r="GE17" i="6"/>
  <c r="FW17" i="6"/>
  <c r="AI17" i="6"/>
  <c r="AI52" i="6" s="1"/>
  <c r="AH26" i="6"/>
  <c r="V17" i="6"/>
  <c r="V52" i="6" s="1"/>
  <c r="CW17" i="6"/>
  <c r="DN17" i="6"/>
  <c r="AP29" i="6"/>
  <c r="CU17" i="6"/>
  <c r="GV17" i="6"/>
  <c r="AG17" i="6"/>
  <c r="AG52" i="6" s="1"/>
  <c r="AF26" i="6"/>
  <c r="KY202" i="7"/>
  <c r="KY206" i="7"/>
  <c r="KY34" i="7"/>
  <c r="KY37" i="7"/>
  <c r="KY31" i="7"/>
  <c r="KY28" i="7"/>
  <c r="KY41" i="7"/>
  <c r="KY13" i="7"/>
  <c r="KY153" i="7"/>
  <c r="KY154" i="7"/>
  <c r="KY155" i="7"/>
  <c r="KY158" i="7"/>
  <c r="KY156" i="7"/>
  <c r="KY159" i="7"/>
  <c r="KY161" i="7"/>
  <c r="KY160" i="7"/>
  <c r="KY162" i="7"/>
  <c r="KY165" i="7"/>
  <c r="KY167" i="7"/>
  <c r="KY163" i="7"/>
  <c r="KY164" i="7"/>
  <c r="KY168" i="7"/>
  <c r="KY170" i="7"/>
  <c r="KY172" i="7"/>
  <c r="KY169" i="7"/>
  <c r="KY176" i="7"/>
  <c r="KY173" i="7"/>
  <c r="KY177" i="7"/>
  <c r="KY174" i="7"/>
  <c r="KY179" i="7"/>
  <c r="KY180" i="7"/>
  <c r="KY187" i="7"/>
  <c r="KY184" i="7"/>
  <c r="KY185" i="7"/>
  <c r="KY183" i="7"/>
  <c r="KY182" i="7"/>
  <c r="KY116" i="7"/>
  <c r="KY150" i="7"/>
  <c r="KY118" i="7"/>
  <c r="KY117" i="7"/>
  <c r="KY122" i="7"/>
  <c r="KY123" i="7"/>
  <c r="KY121" i="7"/>
  <c r="KY125" i="7"/>
  <c r="KY124" i="7"/>
  <c r="KY127" i="7"/>
  <c r="KY119" i="7"/>
  <c r="KY126" i="7"/>
  <c r="KY131" i="7"/>
  <c r="KY128" i="7"/>
  <c r="KY132" i="7"/>
  <c r="KY135" i="7"/>
  <c r="KY137" i="7"/>
  <c r="KY130" i="7"/>
  <c r="KY136" i="7"/>
  <c r="KY133" i="7"/>
  <c r="KY139" i="7"/>
  <c r="KY145" i="7"/>
  <c r="KY142" i="7"/>
  <c r="KY140" i="7"/>
  <c r="KY143" i="7"/>
  <c r="KY146" i="7"/>
  <c r="KY147" i="7"/>
  <c r="KY148" i="7"/>
  <c r="KY225" i="7"/>
  <c r="KY219" i="7"/>
  <c r="KY223" i="7"/>
  <c r="KY210" i="7"/>
  <c r="V210" i="7"/>
  <c r="KY204" i="7"/>
  <c r="KX208" i="7"/>
  <c r="KX212" i="7" s="1"/>
  <c r="KX189" i="7"/>
  <c r="KY113" i="7"/>
  <c r="AB36" i="6"/>
  <c r="AB39" i="6"/>
  <c r="AB38" i="6"/>
  <c r="AB34" i="6"/>
  <c r="AD34" i="6" s="1"/>
  <c r="HK34" i="6"/>
  <c r="HH34" i="6"/>
  <c r="HF34" i="6"/>
  <c r="HK35" i="6"/>
  <c r="HG35" i="6"/>
  <c r="HK39" i="6"/>
  <c r="HH39" i="6"/>
  <c r="HG39" i="6"/>
  <c r="KY200" i="7"/>
  <c r="KX15" i="7"/>
  <c r="KY16" i="7"/>
  <c r="KY18" i="7"/>
  <c r="KY19" i="7"/>
  <c r="KY21" i="7"/>
  <c r="KY17" i="7"/>
  <c r="KY22" i="7"/>
  <c r="KY20" i="7"/>
  <c r="KY23" i="7"/>
  <c r="KY24" i="7"/>
  <c r="KY25" i="7"/>
  <c r="AC36" i="6"/>
  <c r="AC35" i="6"/>
  <c r="AC38" i="6"/>
  <c r="AC39" i="6"/>
  <c r="AC34" i="6"/>
  <c r="KY1" i="7"/>
  <c r="KY8" i="7"/>
  <c r="KZ9" i="7"/>
  <c r="KZ10" i="7" s="1"/>
  <c r="AZ39" i="6" l="1"/>
  <c r="BA39" i="6"/>
  <c r="AS34" i="6"/>
  <c r="BC37" i="6"/>
  <c r="BB38" i="6"/>
  <c r="BC39" i="6"/>
  <c r="AX37" i="6"/>
  <c r="AT38" i="6"/>
  <c r="AS38" i="6"/>
  <c r="AX38" i="6"/>
  <c r="AT36" i="6"/>
  <c r="AU36" i="6"/>
  <c r="AV39" i="6"/>
  <c r="AX39" i="6"/>
  <c r="AZ36" i="6"/>
  <c r="AZ54" i="6" s="1"/>
  <c r="BA36" i="6"/>
  <c r="AQ39" i="6"/>
  <c r="AS37" i="6"/>
  <c r="AZ38" i="6"/>
  <c r="BA38" i="6"/>
  <c r="BA35" i="6"/>
  <c r="BA34" i="6"/>
  <c r="BA54" i="6" s="1"/>
  <c r="BB34" i="6"/>
  <c r="AQ38" i="6"/>
  <c r="AX34" i="6"/>
  <c r="AX54" i="6" s="1"/>
  <c r="AW34" i="6"/>
  <c r="AW54" i="6" s="1"/>
  <c r="AT35" i="6"/>
  <c r="BB35" i="6"/>
  <c r="BC35" i="6"/>
  <c r="AT37" i="6"/>
  <c r="AU37" i="6"/>
  <c r="AW39" i="6"/>
  <c r="AC37" i="6"/>
  <c r="AU35" i="6"/>
  <c r="AV35" i="6"/>
  <c r="AV54" i="6" s="1"/>
  <c r="AW35" i="6"/>
  <c r="AS39" i="6"/>
  <c r="AU39" i="6"/>
  <c r="AU34" i="6"/>
  <c r="AT34" i="6"/>
  <c r="AT54" i="6" s="1"/>
  <c r="BC34" i="6"/>
  <c r="BC54" i="6" s="1"/>
  <c r="AA34" i="6"/>
  <c r="X34" i="6"/>
  <c r="AB37" i="6"/>
  <c r="AD37" i="6" s="1"/>
  <c r="AQ37" i="6"/>
  <c r="AP37" i="6"/>
  <c r="R17" i="6"/>
  <c r="AM39" i="6"/>
  <c r="AN38" i="6"/>
  <c r="AJ39" i="6"/>
  <c r="AK39" i="6"/>
  <c r="AM35" i="6"/>
  <c r="AN35" i="6"/>
  <c r="X35" i="6"/>
  <c r="Y35" i="6"/>
  <c r="AM34" i="6"/>
  <c r="AA39" i="6"/>
  <c r="AK34" i="6"/>
  <c r="U39" i="6"/>
  <c r="AG39" i="6" s="1"/>
  <c r="R31" i="6"/>
  <c r="V39" i="6"/>
  <c r="AA38" i="6"/>
  <c r="Z38" i="6"/>
  <c r="AL37" i="6"/>
  <c r="AK37" i="6"/>
  <c r="AH34" i="6"/>
  <c r="R52" i="6"/>
  <c r="AI38" i="6"/>
  <c r="AH38" i="6"/>
  <c r="V34" i="6"/>
  <c r="AM37" i="6"/>
  <c r="AN37" i="6"/>
  <c r="AP36" i="6"/>
  <c r="W34" i="6"/>
  <c r="W54" i="6" s="1"/>
  <c r="AA35" i="6"/>
  <c r="Z36" i="6"/>
  <c r="AA36" i="6"/>
  <c r="X36" i="6"/>
  <c r="Y36" i="6"/>
  <c r="AI34" i="6"/>
  <c r="AJ34" i="6"/>
  <c r="R27" i="6"/>
  <c r="U35" i="6"/>
  <c r="V35" i="6"/>
  <c r="AH39" i="6"/>
  <c r="AQ34" i="6"/>
  <c r="AQ54" i="6" s="1"/>
  <c r="X38" i="6"/>
  <c r="Y38" i="6"/>
  <c r="AK36" i="6"/>
  <c r="AM36" i="6"/>
  <c r="X39" i="6"/>
  <c r="Y39" i="6"/>
  <c r="AN34" i="6"/>
  <c r="V36" i="6"/>
  <c r="U36" i="6"/>
  <c r="R28" i="6"/>
  <c r="AI36" i="6"/>
  <c r="AJ36" i="6"/>
  <c r="AO38" i="6"/>
  <c r="AO54" i="6" s="1"/>
  <c r="AP38" i="6"/>
  <c r="AE34" i="6"/>
  <c r="AE54" i="6" s="1"/>
  <c r="AL34" i="6"/>
  <c r="AP35" i="6"/>
  <c r="AO39" i="6"/>
  <c r="AP39" i="6"/>
  <c r="AJ38" i="6"/>
  <c r="AK38" i="6"/>
  <c r="AL38" i="6"/>
  <c r="Y34" i="6"/>
  <c r="Y37" i="6"/>
  <c r="R30" i="6"/>
  <c r="V38" i="6"/>
  <c r="U38" i="6"/>
  <c r="U34" i="6"/>
  <c r="R26" i="6"/>
  <c r="AN39" i="6"/>
  <c r="AP34" i="6"/>
  <c r="AJ37" i="6"/>
  <c r="AI39" i="6"/>
  <c r="V37" i="6"/>
  <c r="U37" i="6"/>
  <c r="R29" i="6"/>
  <c r="AI35" i="6"/>
  <c r="AK35" i="6"/>
  <c r="AL36" i="6"/>
  <c r="Z37" i="6"/>
  <c r="W210" i="7"/>
  <c r="KZ206" i="7"/>
  <c r="KZ202" i="7"/>
  <c r="KZ37" i="7"/>
  <c r="KZ34" i="7"/>
  <c r="KZ31" i="7"/>
  <c r="KZ28" i="7"/>
  <c r="KZ41" i="7"/>
  <c r="KZ13" i="7"/>
  <c r="AD38" i="6"/>
  <c r="AD35" i="6"/>
  <c r="KZ154" i="7"/>
  <c r="KZ153" i="7"/>
  <c r="KZ155" i="7"/>
  <c r="KZ159" i="7"/>
  <c r="KZ156" i="7"/>
  <c r="KZ158" i="7"/>
  <c r="KZ160" i="7"/>
  <c r="KZ162" i="7"/>
  <c r="KZ165" i="7"/>
  <c r="KZ161" i="7"/>
  <c r="KZ167" i="7"/>
  <c r="KZ163" i="7"/>
  <c r="KZ164" i="7"/>
  <c r="KZ170" i="7"/>
  <c r="KZ172" i="7"/>
  <c r="KZ168" i="7"/>
  <c r="KZ176" i="7"/>
  <c r="KZ173" i="7"/>
  <c r="KZ169" i="7"/>
  <c r="KZ177" i="7"/>
  <c r="KZ174" i="7"/>
  <c r="KZ182" i="7"/>
  <c r="KZ179" i="7"/>
  <c r="KZ183" i="7"/>
  <c r="KZ187" i="7"/>
  <c r="KZ184" i="7"/>
  <c r="KZ185" i="7"/>
  <c r="KZ180" i="7"/>
  <c r="AD36" i="6"/>
  <c r="AD39" i="6"/>
  <c r="AC54" i="6"/>
  <c r="KZ150" i="7"/>
  <c r="KZ116" i="7"/>
  <c r="KZ118" i="7"/>
  <c r="KZ117" i="7"/>
  <c r="KZ119" i="7"/>
  <c r="KZ123" i="7"/>
  <c r="KZ124" i="7"/>
  <c r="KZ121" i="7"/>
  <c r="KZ125" i="7"/>
  <c r="KZ126" i="7"/>
  <c r="KZ127" i="7"/>
  <c r="KZ122" i="7"/>
  <c r="KZ131" i="7"/>
  <c r="KZ132" i="7"/>
  <c r="KZ133" i="7"/>
  <c r="KZ135" i="7"/>
  <c r="KZ128" i="7"/>
  <c r="KZ136" i="7"/>
  <c r="KZ137" i="7"/>
  <c r="KZ139" i="7"/>
  <c r="KZ140" i="7"/>
  <c r="KZ145" i="7"/>
  <c r="KZ130" i="7"/>
  <c r="KZ143" i="7"/>
  <c r="KZ148" i="7"/>
  <c r="KZ142" i="7"/>
  <c r="KZ146" i="7"/>
  <c r="KZ147" i="7"/>
  <c r="KZ225" i="7"/>
  <c r="KZ219" i="7"/>
  <c r="KZ223" i="7"/>
  <c r="KZ210" i="7"/>
  <c r="KZ204" i="7"/>
  <c r="KY208" i="7"/>
  <c r="KY212" i="7" s="1"/>
  <c r="KY189" i="7"/>
  <c r="KZ113" i="7"/>
  <c r="AB54" i="6"/>
  <c r="KZ200" i="7"/>
  <c r="KZ16" i="7"/>
  <c r="KZ17" i="7"/>
  <c r="KZ20" i="7"/>
  <c r="KZ18" i="7"/>
  <c r="KZ21" i="7"/>
  <c r="KZ22" i="7"/>
  <c r="KZ19" i="7"/>
  <c r="KZ23" i="7"/>
  <c r="KZ24" i="7"/>
  <c r="KZ25" i="7"/>
  <c r="KY15" i="7"/>
  <c r="KZ8" i="7"/>
  <c r="LA9" i="7"/>
  <c r="LA10" i="7" s="1"/>
  <c r="KZ1" i="7"/>
  <c r="AF34" i="6" l="1"/>
  <c r="BB54" i="6"/>
  <c r="AG34" i="6"/>
  <c r="BD34" i="6" s="1"/>
  <c r="AH54" i="6"/>
  <c r="AS54" i="6"/>
  <c r="AR37" i="6"/>
  <c r="AR38" i="6"/>
  <c r="R38" i="6" s="1"/>
  <c r="AU54" i="6"/>
  <c r="AF35" i="6"/>
  <c r="HL35" i="6" s="1"/>
  <c r="AF38" i="6"/>
  <c r="BD38" i="6" s="1"/>
  <c r="AF39" i="6"/>
  <c r="HL39" i="6" s="1"/>
  <c r="AF37" i="6"/>
  <c r="HL37" i="6" s="1"/>
  <c r="AA54" i="6"/>
  <c r="AG35" i="6"/>
  <c r="AG37" i="6"/>
  <c r="Y54" i="6"/>
  <c r="AG38" i="6"/>
  <c r="AR35" i="6"/>
  <c r="AR39" i="6"/>
  <c r="AL54" i="6"/>
  <c r="AJ54" i="6"/>
  <c r="AI54" i="6"/>
  <c r="AK54" i="6"/>
  <c r="AR34" i="6"/>
  <c r="R32" i="6"/>
  <c r="AN54" i="6"/>
  <c r="V54" i="6"/>
  <c r="AM54" i="6"/>
  <c r="AP54" i="6"/>
  <c r="U54" i="6"/>
  <c r="Z54" i="6"/>
  <c r="X54" i="6"/>
  <c r="X210" i="7"/>
  <c r="LA206" i="7"/>
  <c r="LA202" i="7"/>
  <c r="LA34" i="7"/>
  <c r="LA37" i="7"/>
  <c r="LA28" i="7"/>
  <c r="LA31" i="7"/>
  <c r="LA41" i="7"/>
  <c r="LA13" i="7"/>
  <c r="AF36" i="6"/>
  <c r="HL36" i="6" s="1"/>
  <c r="AD54" i="6"/>
  <c r="LA154" i="7"/>
  <c r="LA153" i="7"/>
  <c r="LA155" i="7"/>
  <c r="LA158" i="7"/>
  <c r="LA159" i="7"/>
  <c r="LA156" i="7"/>
  <c r="LA160" i="7"/>
  <c r="LA161" i="7"/>
  <c r="LA163" i="7"/>
  <c r="LA162" i="7"/>
  <c r="LA165" i="7"/>
  <c r="LA167" i="7"/>
  <c r="LA164" i="7"/>
  <c r="LA170" i="7"/>
  <c r="LA172" i="7"/>
  <c r="LA168" i="7"/>
  <c r="LA176" i="7"/>
  <c r="LA173" i="7"/>
  <c r="LA169" i="7"/>
  <c r="LA177" i="7"/>
  <c r="LA180" i="7"/>
  <c r="LA174" i="7"/>
  <c r="LA179" i="7"/>
  <c r="LA182" i="7"/>
  <c r="LA183" i="7"/>
  <c r="LA187" i="7"/>
  <c r="LA184" i="7"/>
  <c r="LA185" i="7"/>
  <c r="LA150" i="7"/>
  <c r="LA116" i="7"/>
  <c r="LA118" i="7"/>
  <c r="LA117" i="7"/>
  <c r="LA119" i="7"/>
  <c r="LA122" i="7"/>
  <c r="LA121" i="7"/>
  <c r="LA125" i="7"/>
  <c r="LA123" i="7"/>
  <c r="LA124" i="7"/>
  <c r="LA127" i="7"/>
  <c r="LA128" i="7"/>
  <c r="LA131" i="7"/>
  <c r="LA130" i="7"/>
  <c r="LA133" i="7"/>
  <c r="LA132" i="7"/>
  <c r="LA126" i="7"/>
  <c r="LA137" i="7"/>
  <c r="LA135" i="7"/>
  <c r="LA136" i="7"/>
  <c r="LA139" i="7"/>
  <c r="LA140" i="7"/>
  <c r="LA145" i="7"/>
  <c r="LA142" i="7"/>
  <c r="LA148" i="7"/>
  <c r="LA143" i="7"/>
  <c r="LA146" i="7"/>
  <c r="LA147" i="7"/>
  <c r="LA225" i="7"/>
  <c r="LA219" i="7"/>
  <c r="LA223" i="7"/>
  <c r="LA210" i="7"/>
  <c r="LA204" i="7"/>
  <c r="KZ208" i="7"/>
  <c r="KZ212" i="7" s="1"/>
  <c r="KZ189" i="7"/>
  <c r="LA113" i="7"/>
  <c r="HL34" i="6"/>
  <c r="HL38" i="6"/>
  <c r="LA200" i="7"/>
  <c r="LA16" i="7"/>
  <c r="LA17" i="7"/>
  <c r="LA18" i="7"/>
  <c r="LA20" i="7"/>
  <c r="LA21" i="7"/>
  <c r="LA22" i="7"/>
  <c r="LA19" i="7"/>
  <c r="LA23" i="7"/>
  <c r="LA24" i="7"/>
  <c r="LA25" i="7"/>
  <c r="KZ15" i="7"/>
  <c r="LA8" i="7"/>
  <c r="LB9" i="7"/>
  <c r="LB10" i="7" s="1"/>
  <c r="LA1" i="7"/>
  <c r="R35" i="6" l="1"/>
  <c r="R39" i="6"/>
  <c r="R34" i="6"/>
  <c r="BD35" i="6"/>
  <c r="BD39" i="6"/>
  <c r="BD37" i="6"/>
  <c r="R37" i="6" s="1"/>
  <c r="AG36" i="6"/>
  <c r="AG54" i="6" s="1"/>
  <c r="AR36" i="6"/>
  <c r="AR54" i="6" s="1"/>
  <c r="Y210" i="7"/>
  <c r="LB206" i="7"/>
  <c r="LB202" i="7"/>
  <c r="LB37" i="7"/>
  <c r="LB34" i="7"/>
  <c r="LB31" i="7"/>
  <c r="LB28" i="7"/>
  <c r="LB41" i="7"/>
  <c r="LB13" i="7"/>
  <c r="AF54" i="6"/>
  <c r="LB153" i="7"/>
  <c r="LB154" i="7"/>
  <c r="LB155" i="7"/>
  <c r="LB156" i="7"/>
  <c r="LB160" i="7"/>
  <c r="LB158" i="7"/>
  <c r="LB159" i="7"/>
  <c r="LB161" i="7"/>
  <c r="LB163" i="7"/>
  <c r="LB162" i="7"/>
  <c r="LB164" i="7"/>
  <c r="LB168" i="7"/>
  <c r="LB165" i="7"/>
  <c r="LB167" i="7"/>
  <c r="LB169" i="7"/>
  <c r="LB170" i="7"/>
  <c r="LB174" i="7"/>
  <c r="LB172" i="7"/>
  <c r="LB176" i="7"/>
  <c r="LB173" i="7"/>
  <c r="LB180" i="7"/>
  <c r="LB182" i="7"/>
  <c r="LB177" i="7"/>
  <c r="LB179" i="7"/>
  <c r="LB185" i="7"/>
  <c r="LB183" i="7"/>
  <c r="LB187" i="7"/>
  <c r="LB184" i="7"/>
  <c r="LB150" i="7"/>
  <c r="LB116" i="7"/>
  <c r="LB119" i="7"/>
  <c r="LB117" i="7"/>
  <c r="LB122" i="7"/>
  <c r="LB121" i="7"/>
  <c r="LB124" i="7"/>
  <c r="LB118" i="7"/>
  <c r="LB123" i="7"/>
  <c r="LB126" i="7"/>
  <c r="LB128" i="7"/>
  <c r="LB127" i="7"/>
  <c r="LB130" i="7"/>
  <c r="LB125" i="7"/>
  <c r="LB133" i="7"/>
  <c r="LB132" i="7"/>
  <c r="LB136" i="7"/>
  <c r="LB135" i="7"/>
  <c r="LB131" i="7"/>
  <c r="LB137" i="7"/>
  <c r="LB139" i="7"/>
  <c r="LB143" i="7"/>
  <c r="LB140" i="7"/>
  <c r="LB142" i="7"/>
  <c r="LB146" i="7"/>
  <c r="LB147" i="7"/>
  <c r="LB148" i="7"/>
  <c r="LB145" i="7"/>
  <c r="LB225" i="7"/>
  <c r="LB219" i="7"/>
  <c r="LB223" i="7"/>
  <c r="LB210" i="7"/>
  <c r="LB204" i="7"/>
  <c r="LA208" i="7"/>
  <c r="LA212" i="7" s="1"/>
  <c r="LA189" i="7"/>
  <c r="LB113" i="7"/>
  <c r="LB200" i="7"/>
  <c r="R110" i="1"/>
  <c r="LA15" i="7"/>
  <c r="LB16" i="7"/>
  <c r="LB17" i="7"/>
  <c r="LB19" i="7"/>
  <c r="LB23" i="7"/>
  <c r="LB18" i="7"/>
  <c r="LB20" i="7"/>
  <c r="LB21" i="7"/>
  <c r="LB22" i="7"/>
  <c r="LB24" i="7"/>
  <c r="LB25" i="7"/>
  <c r="R9" i="6"/>
  <c r="LB8" i="7"/>
  <c r="LB1" i="7"/>
  <c r="LC9" i="7"/>
  <c r="LC10" i="7" s="1"/>
  <c r="R36" i="6" l="1"/>
  <c r="BD36" i="6"/>
  <c r="BD54" i="6" s="1"/>
  <c r="R54" i="6" s="1"/>
  <c r="BE202" i="7"/>
  <c r="BE206" i="7" s="1"/>
  <c r="BE208" i="7" s="1"/>
  <c r="BF202" i="7"/>
  <c r="BF206" i="7" s="1"/>
  <c r="BF208" i="7" s="1"/>
  <c r="BG202" i="7"/>
  <c r="BG206" i="7" s="1"/>
  <c r="BG208" i="7" s="1"/>
  <c r="BH202" i="7"/>
  <c r="BH206" i="7" s="1"/>
  <c r="BH208" i="7" s="1"/>
  <c r="BI202" i="7"/>
  <c r="BI206" i="7" s="1"/>
  <c r="BI208" i="7" s="1"/>
  <c r="BJ202" i="7"/>
  <c r="BJ206" i="7" s="1"/>
  <c r="BJ208" i="7" s="1"/>
  <c r="BK202" i="7"/>
  <c r="BK206" i="7" s="1"/>
  <c r="BK208" i="7" s="1"/>
  <c r="BL202" i="7"/>
  <c r="BL206" i="7" s="1"/>
  <c r="BL208" i="7" s="1"/>
  <c r="BM202" i="7"/>
  <c r="BM206" i="7" s="1"/>
  <c r="BM208" i="7" s="1"/>
  <c r="BN202" i="7"/>
  <c r="BN206" i="7" s="1"/>
  <c r="BN208" i="7" s="1"/>
  <c r="BO202" i="7"/>
  <c r="BO206" i="7" s="1"/>
  <c r="BO208" i="7" s="1"/>
  <c r="BP202" i="7"/>
  <c r="BP206" i="7" s="1"/>
  <c r="BP208" i="7" s="1"/>
  <c r="BQ202" i="7"/>
  <c r="BQ206" i="7" s="1"/>
  <c r="BQ208" i="7" s="1"/>
  <c r="BR202" i="7"/>
  <c r="BR206" i="7" s="1"/>
  <c r="BR208" i="7" s="1"/>
  <c r="BS202" i="7"/>
  <c r="BS206" i="7" s="1"/>
  <c r="BS208" i="7" s="1"/>
  <c r="BT202" i="7"/>
  <c r="BT206" i="7" s="1"/>
  <c r="BT208" i="7" s="1"/>
  <c r="BU202" i="7"/>
  <c r="BU206" i="7" s="1"/>
  <c r="BU208" i="7" s="1"/>
  <c r="BV202" i="7"/>
  <c r="BV206" i="7" s="1"/>
  <c r="BV208" i="7" s="1"/>
  <c r="BW202" i="7"/>
  <c r="BW206" i="7" s="1"/>
  <c r="BW208" i="7" s="1"/>
  <c r="BX202" i="7"/>
  <c r="BX206" i="7" s="1"/>
  <c r="BX208" i="7" s="1"/>
  <c r="BY202" i="7"/>
  <c r="BY206" i="7" s="1"/>
  <c r="BY208" i="7" s="1"/>
  <c r="BZ202" i="7"/>
  <c r="BZ206" i="7" s="1"/>
  <c r="BZ208" i="7" s="1"/>
  <c r="CA202" i="7"/>
  <c r="CA206" i="7" s="1"/>
  <c r="CA208" i="7" s="1"/>
  <c r="CB202" i="7"/>
  <c r="CB206" i="7" s="1"/>
  <c r="CB208" i="7" s="1"/>
  <c r="CC202" i="7"/>
  <c r="CC206" i="7" s="1"/>
  <c r="CC208" i="7" s="1"/>
  <c r="CD202" i="7"/>
  <c r="CD206" i="7" s="1"/>
  <c r="CD208" i="7" s="1"/>
  <c r="CE202" i="7"/>
  <c r="CE206" i="7" s="1"/>
  <c r="CE208" i="7" s="1"/>
  <c r="CF202" i="7"/>
  <c r="CF206" i="7" s="1"/>
  <c r="CF208" i="7" s="1"/>
  <c r="CG202" i="7"/>
  <c r="CG206" i="7" s="1"/>
  <c r="CG208" i="7" s="1"/>
  <c r="CH202" i="7"/>
  <c r="CH206" i="7" s="1"/>
  <c r="CH208" i="7" s="1"/>
  <c r="CI202" i="7"/>
  <c r="CI206" i="7" s="1"/>
  <c r="CI208" i="7" s="1"/>
  <c r="CJ202" i="7"/>
  <c r="CJ206" i="7" s="1"/>
  <c r="CJ208" i="7" s="1"/>
  <c r="CK202" i="7"/>
  <c r="CK206" i="7" s="1"/>
  <c r="CK208" i="7" s="1"/>
  <c r="CL202" i="7"/>
  <c r="CL206" i="7" s="1"/>
  <c r="CL208" i="7" s="1"/>
  <c r="CM202" i="7"/>
  <c r="CM206" i="7" s="1"/>
  <c r="CM208" i="7" s="1"/>
  <c r="CN202" i="7"/>
  <c r="CN206" i="7" s="1"/>
  <c r="CN208" i="7" s="1"/>
  <c r="CO202" i="7"/>
  <c r="CO206" i="7" s="1"/>
  <c r="CO208" i="7" s="1"/>
  <c r="CP202" i="7"/>
  <c r="CP206" i="7" s="1"/>
  <c r="CP208" i="7" s="1"/>
  <c r="CQ202" i="7"/>
  <c r="CQ206" i="7" s="1"/>
  <c r="CQ208" i="7" s="1"/>
  <c r="CR202" i="7"/>
  <c r="CR206" i="7" s="1"/>
  <c r="CR208" i="7" s="1"/>
  <c r="CS202" i="7"/>
  <c r="CS206" i="7" s="1"/>
  <c r="CS208" i="7" s="1"/>
  <c r="CT202" i="7"/>
  <c r="CT206" i="7" s="1"/>
  <c r="CT208" i="7" s="1"/>
  <c r="CU202" i="7"/>
  <c r="CU206" i="7" s="1"/>
  <c r="CU208" i="7" s="1"/>
  <c r="CV202" i="7"/>
  <c r="CV206" i="7" s="1"/>
  <c r="CV208" i="7" s="1"/>
  <c r="CW202" i="7"/>
  <c r="CW206" i="7" s="1"/>
  <c r="CW208" i="7" s="1"/>
  <c r="CX202" i="7"/>
  <c r="CX206" i="7" s="1"/>
  <c r="CX208" i="7" s="1"/>
  <c r="CY202" i="7"/>
  <c r="CY206" i="7" s="1"/>
  <c r="CY208" i="7" s="1"/>
  <c r="CZ202" i="7"/>
  <c r="CZ206" i="7" s="1"/>
  <c r="CZ208" i="7" s="1"/>
  <c r="Z210" i="7"/>
  <c r="LC206" i="7"/>
  <c r="LC202" i="7"/>
  <c r="AA202" i="7"/>
  <c r="AA206" i="7" s="1"/>
  <c r="AI202" i="7"/>
  <c r="AI206" i="7" s="1"/>
  <c r="AQ202" i="7"/>
  <c r="AQ206" i="7" s="1"/>
  <c r="AY202" i="7"/>
  <c r="AY206" i="7" s="1"/>
  <c r="AH202" i="7"/>
  <c r="AH206" i="7" s="1"/>
  <c r="AB202" i="7"/>
  <c r="AB206" i="7" s="1"/>
  <c r="AJ202" i="7"/>
  <c r="AJ206" i="7" s="1"/>
  <c r="AR202" i="7"/>
  <c r="AR206" i="7" s="1"/>
  <c r="AZ202" i="7"/>
  <c r="AZ206" i="7" s="1"/>
  <c r="U202" i="7"/>
  <c r="U206" i="7" s="1"/>
  <c r="AC202" i="7"/>
  <c r="AC206" i="7" s="1"/>
  <c r="AK202" i="7"/>
  <c r="AK206" i="7" s="1"/>
  <c r="AS202" i="7"/>
  <c r="AS206" i="7" s="1"/>
  <c r="BA202" i="7"/>
  <c r="BA206" i="7" s="1"/>
  <c r="AP202" i="7"/>
  <c r="AP206" i="7" s="1"/>
  <c r="AD202" i="7"/>
  <c r="AD206" i="7" s="1"/>
  <c r="AL202" i="7"/>
  <c r="AL206" i="7" s="1"/>
  <c r="AT202" i="7"/>
  <c r="AT206" i="7" s="1"/>
  <c r="BB202" i="7"/>
  <c r="BB206" i="7" s="1"/>
  <c r="AX202" i="7"/>
  <c r="AX206" i="7" s="1"/>
  <c r="W202" i="7"/>
  <c r="W206" i="7" s="1"/>
  <c r="AE202" i="7"/>
  <c r="AE206" i="7" s="1"/>
  <c r="AM202" i="7"/>
  <c r="AM206" i="7" s="1"/>
  <c r="AU202" i="7"/>
  <c r="AU206" i="7" s="1"/>
  <c r="BC202" i="7"/>
  <c r="BC206" i="7" s="1"/>
  <c r="X202" i="7"/>
  <c r="X206" i="7" s="1"/>
  <c r="AF202" i="7"/>
  <c r="AF206" i="7" s="1"/>
  <c r="AN202" i="7"/>
  <c r="AN206" i="7" s="1"/>
  <c r="AV202" i="7"/>
  <c r="AV206" i="7" s="1"/>
  <c r="BD202" i="7"/>
  <c r="BD206" i="7" s="1"/>
  <c r="Z202" i="7"/>
  <c r="Z206" i="7" s="1"/>
  <c r="Y202" i="7"/>
  <c r="Y206" i="7" s="1"/>
  <c r="AG202" i="7"/>
  <c r="AG206" i="7" s="1"/>
  <c r="AO202" i="7"/>
  <c r="AO206" i="7" s="1"/>
  <c r="AW202" i="7"/>
  <c r="AW206" i="7" s="1"/>
  <c r="V202" i="7"/>
  <c r="V206" i="7" s="1"/>
  <c r="LC37" i="7"/>
  <c r="LC34" i="7"/>
  <c r="LC28" i="7"/>
  <c r="LC31" i="7"/>
  <c r="LC41" i="7"/>
  <c r="LC13" i="7"/>
  <c r="LC153" i="7"/>
  <c r="LC154" i="7"/>
  <c r="LC155" i="7"/>
  <c r="LC156" i="7"/>
  <c r="LC158" i="7"/>
  <c r="LC159" i="7"/>
  <c r="LC161" i="7"/>
  <c r="LC160" i="7"/>
  <c r="LC164" i="7"/>
  <c r="LC165" i="7"/>
  <c r="LC168" i="7"/>
  <c r="LC169" i="7"/>
  <c r="LC167" i="7"/>
  <c r="LC170" i="7"/>
  <c r="LC163" i="7"/>
  <c r="LC162" i="7"/>
  <c r="LC174" i="7"/>
  <c r="LC172" i="7"/>
  <c r="LC176" i="7"/>
  <c r="LC173" i="7"/>
  <c r="LC180" i="7"/>
  <c r="LC177" i="7"/>
  <c r="LC182" i="7"/>
  <c r="LC185" i="7"/>
  <c r="LC179" i="7"/>
  <c r="LC183" i="7"/>
  <c r="LC187" i="7"/>
  <c r="LC184" i="7"/>
  <c r="LC150" i="7"/>
  <c r="LC116" i="7"/>
  <c r="LC117" i="7"/>
  <c r="LC119" i="7"/>
  <c r="LC122" i="7"/>
  <c r="LC121" i="7"/>
  <c r="LC125" i="7"/>
  <c r="LC118" i="7"/>
  <c r="LC123" i="7"/>
  <c r="LC126" i="7"/>
  <c r="LC124" i="7"/>
  <c r="LC127" i="7"/>
  <c r="LC130" i="7"/>
  <c r="LC131" i="7"/>
  <c r="LC128" i="7"/>
  <c r="LC133" i="7"/>
  <c r="LC135" i="7"/>
  <c r="LC132" i="7"/>
  <c r="LC137" i="7"/>
  <c r="LC136" i="7"/>
  <c r="LC143" i="7"/>
  <c r="LC145" i="7"/>
  <c r="LC139" i="7"/>
  <c r="LC142" i="7"/>
  <c r="LC140" i="7"/>
  <c r="LC148" i="7"/>
  <c r="LC146" i="7"/>
  <c r="LC147" i="7"/>
  <c r="LC225" i="7"/>
  <c r="LC219" i="7"/>
  <c r="LC223" i="7"/>
  <c r="LC210" i="7"/>
  <c r="LC204" i="7"/>
  <c r="LB208" i="7"/>
  <c r="LB212" i="7" s="1"/>
  <c r="LB189" i="7"/>
  <c r="LC113" i="7"/>
  <c r="LC200" i="7"/>
  <c r="LB15" i="7"/>
  <c r="LC16" i="7"/>
  <c r="LC17" i="7"/>
  <c r="LC21" i="7"/>
  <c r="LC19" i="7"/>
  <c r="LC23" i="7"/>
  <c r="LC18" i="7"/>
  <c r="LC22" i="7"/>
  <c r="LC24" i="7"/>
  <c r="LC20" i="7"/>
  <c r="LC25" i="7"/>
  <c r="LD9" i="7"/>
  <c r="LD10" i="7" s="1"/>
  <c r="LC1" i="7"/>
  <c r="LC8" i="7"/>
  <c r="T206" i="7" l="1"/>
  <c r="T208" i="7" s="1"/>
  <c r="T212" i="7" s="1"/>
  <c r="U80" i="1"/>
  <c r="U112" i="1" s="1"/>
  <c r="U67" i="1"/>
  <c r="AA210" i="7"/>
  <c r="LD206" i="7"/>
  <c r="LD202" i="7"/>
  <c r="LD37" i="7"/>
  <c r="LD34" i="7"/>
  <c r="LD31" i="7"/>
  <c r="LD28" i="7"/>
  <c r="LD41" i="7"/>
  <c r="LD13" i="7"/>
  <c r="LD153" i="7"/>
  <c r="LD154" i="7"/>
  <c r="LD155" i="7"/>
  <c r="LD156" i="7"/>
  <c r="LD158" i="7"/>
  <c r="LD159" i="7"/>
  <c r="LD160" i="7"/>
  <c r="LD162" i="7"/>
  <c r="LD161" i="7"/>
  <c r="LD163" i="7"/>
  <c r="LD167" i="7"/>
  <c r="LD164" i="7"/>
  <c r="LD165" i="7"/>
  <c r="LD172" i="7"/>
  <c r="LD168" i="7"/>
  <c r="LD169" i="7"/>
  <c r="LD170" i="7"/>
  <c r="LD177" i="7"/>
  <c r="LD174" i="7"/>
  <c r="LD176" i="7"/>
  <c r="LD179" i="7"/>
  <c r="LD180" i="7"/>
  <c r="LD173" i="7"/>
  <c r="LD182" i="7"/>
  <c r="LD185" i="7"/>
  <c r="LD183" i="7"/>
  <c r="LD187" i="7"/>
  <c r="LD184" i="7"/>
  <c r="LD116" i="7"/>
  <c r="LD150" i="7"/>
  <c r="LD117" i="7"/>
  <c r="LD118" i="7"/>
  <c r="LD119" i="7"/>
  <c r="LD121" i="7"/>
  <c r="LD122" i="7"/>
  <c r="LD124" i="7"/>
  <c r="LD123" i="7"/>
  <c r="LD125" i="7"/>
  <c r="LD128" i="7"/>
  <c r="LD126" i="7"/>
  <c r="LD127" i="7"/>
  <c r="LD130" i="7"/>
  <c r="LD132" i="7"/>
  <c r="LD136" i="7"/>
  <c r="LD133" i="7"/>
  <c r="LD137" i="7"/>
  <c r="LD131" i="7"/>
  <c r="LD135" i="7"/>
  <c r="LD146" i="7"/>
  <c r="LD143" i="7"/>
  <c r="LD140" i="7"/>
  <c r="LD139" i="7"/>
  <c r="LD147" i="7"/>
  <c r="LD148" i="7"/>
  <c r="LD145" i="7"/>
  <c r="LD142" i="7"/>
  <c r="LD225" i="7"/>
  <c r="LD219" i="7"/>
  <c r="LD223" i="7"/>
  <c r="LD210" i="7"/>
  <c r="LD204" i="7"/>
  <c r="LC208" i="7"/>
  <c r="LC212" i="7" s="1"/>
  <c r="LC189" i="7"/>
  <c r="LD113" i="7"/>
  <c r="LD200" i="7"/>
  <c r="LC15" i="7"/>
  <c r="LD16" i="7"/>
  <c r="LD17" i="7"/>
  <c r="LD18" i="7"/>
  <c r="LD20" i="7"/>
  <c r="LD22" i="7"/>
  <c r="LD23" i="7"/>
  <c r="LD19" i="7"/>
  <c r="LD25" i="7"/>
  <c r="LD21" i="7"/>
  <c r="LD24" i="7"/>
  <c r="LE9" i="7"/>
  <c r="LE10" i="7" s="1"/>
  <c r="LD1" i="7"/>
  <c r="LD8" i="7"/>
  <c r="T214" i="7" l="1"/>
  <c r="T216" i="7" s="1"/>
  <c r="T220" i="7" s="1"/>
  <c r="AB210" i="7"/>
  <c r="AC210" i="7" s="1"/>
  <c r="LE206" i="7"/>
  <c r="LE202" i="7"/>
  <c r="LE34" i="7"/>
  <c r="LE37" i="7"/>
  <c r="LE13" i="7"/>
  <c r="LE31" i="7"/>
  <c r="LE28" i="7"/>
  <c r="LE41" i="7"/>
  <c r="LE155" i="7"/>
  <c r="LE153" i="7"/>
  <c r="LE154" i="7"/>
  <c r="LE158" i="7"/>
  <c r="LE160" i="7"/>
  <c r="LE156" i="7"/>
  <c r="LE162" i="7"/>
  <c r="LE161" i="7"/>
  <c r="LE163" i="7"/>
  <c r="LE159" i="7"/>
  <c r="LE167" i="7"/>
  <c r="LE164" i="7"/>
  <c r="LE168" i="7"/>
  <c r="LE165" i="7"/>
  <c r="LE172" i="7"/>
  <c r="LE169" i="7"/>
  <c r="LE170" i="7"/>
  <c r="LE173" i="7"/>
  <c r="LE177" i="7"/>
  <c r="LE174" i="7"/>
  <c r="LE176" i="7"/>
  <c r="LE179" i="7"/>
  <c r="LE180" i="7"/>
  <c r="LE184" i="7"/>
  <c r="LE182" i="7"/>
  <c r="LE185" i="7"/>
  <c r="LE183" i="7"/>
  <c r="LE187" i="7"/>
  <c r="LE116" i="7"/>
  <c r="LE117" i="7"/>
  <c r="LE150" i="7"/>
  <c r="LE118" i="7"/>
  <c r="LE121" i="7"/>
  <c r="LE119" i="7"/>
  <c r="LE122" i="7"/>
  <c r="LE123" i="7"/>
  <c r="LE125" i="7"/>
  <c r="LE127" i="7"/>
  <c r="LE126" i="7"/>
  <c r="LE128" i="7"/>
  <c r="LE132" i="7"/>
  <c r="LE124" i="7"/>
  <c r="LE135" i="7"/>
  <c r="LE130" i="7"/>
  <c r="LE131" i="7"/>
  <c r="LE133" i="7"/>
  <c r="LE137" i="7"/>
  <c r="LE139" i="7"/>
  <c r="LE136" i="7"/>
  <c r="LE142" i="7"/>
  <c r="LE146" i="7"/>
  <c r="LE140" i="7"/>
  <c r="LE145" i="7"/>
  <c r="LE147" i="7"/>
  <c r="LE143" i="7"/>
  <c r="LE148" i="7"/>
  <c r="LE225" i="7"/>
  <c r="LE219" i="7"/>
  <c r="LE223" i="7"/>
  <c r="LE210" i="7"/>
  <c r="LE204" i="7"/>
  <c r="LD208" i="7"/>
  <c r="LD212" i="7" s="1"/>
  <c r="LD189" i="7"/>
  <c r="LE113" i="7"/>
  <c r="LE200" i="7"/>
  <c r="LE16" i="7"/>
  <c r="LE19" i="7"/>
  <c r="LE20" i="7"/>
  <c r="LE18" i="7"/>
  <c r="LE21" i="7"/>
  <c r="LE22" i="7"/>
  <c r="LE23" i="7"/>
  <c r="LE17" i="7"/>
  <c r="LE25" i="7"/>
  <c r="LE24" i="7"/>
  <c r="LD15" i="7"/>
  <c r="LF9" i="7"/>
  <c r="LF10" i="7" s="1"/>
  <c r="LE8" i="7"/>
  <c r="LE1" i="7"/>
  <c r="AD210" i="7" l="1"/>
  <c r="AE210" i="7" s="1"/>
  <c r="AF210" i="7" s="1"/>
  <c r="AG210" i="7" s="1"/>
  <c r="LF206" i="7"/>
  <c r="LF202" i="7"/>
  <c r="LF37" i="7"/>
  <c r="LF34" i="7"/>
  <c r="LF13" i="7"/>
  <c r="LF31" i="7"/>
  <c r="LF28" i="7"/>
  <c r="LF41" i="7"/>
  <c r="LF153" i="7"/>
  <c r="LF155" i="7"/>
  <c r="LF154" i="7"/>
  <c r="LF156" i="7"/>
  <c r="LF158" i="7"/>
  <c r="LF161" i="7"/>
  <c r="LF162" i="7"/>
  <c r="LF160" i="7"/>
  <c r="LF163" i="7"/>
  <c r="LF159" i="7"/>
  <c r="LF167" i="7"/>
  <c r="LF164" i="7"/>
  <c r="LF168" i="7"/>
  <c r="LF172" i="7"/>
  <c r="LF169" i="7"/>
  <c r="LF170" i="7"/>
  <c r="LF173" i="7"/>
  <c r="LF165" i="7"/>
  <c r="LF174" i="7"/>
  <c r="LF176" i="7"/>
  <c r="LF179" i="7"/>
  <c r="LF180" i="7"/>
  <c r="LF184" i="7"/>
  <c r="LF182" i="7"/>
  <c r="LF185" i="7"/>
  <c r="LF177" i="7"/>
  <c r="LF183" i="7"/>
  <c r="LF187" i="7"/>
  <c r="LF116" i="7"/>
  <c r="LF150" i="7"/>
  <c r="LF117" i="7"/>
  <c r="LF118" i="7"/>
  <c r="LF119" i="7"/>
  <c r="LF121" i="7"/>
  <c r="LF122" i="7"/>
  <c r="LF124" i="7"/>
  <c r="LF125" i="7"/>
  <c r="LF123" i="7"/>
  <c r="LF128" i="7"/>
  <c r="LF126" i="7"/>
  <c r="LF127" i="7"/>
  <c r="LF130" i="7"/>
  <c r="LF131" i="7"/>
  <c r="LF135" i="7"/>
  <c r="LF132" i="7"/>
  <c r="LF139" i="7"/>
  <c r="LF133" i="7"/>
  <c r="LF137" i="7"/>
  <c r="LF136" i="7"/>
  <c r="LF142" i="7"/>
  <c r="LF146" i="7"/>
  <c r="LF143" i="7"/>
  <c r="LF140" i="7"/>
  <c r="LF147" i="7"/>
  <c r="LF145" i="7"/>
  <c r="LF148" i="7"/>
  <c r="LF225" i="7"/>
  <c r="LF219" i="7"/>
  <c r="LF223" i="7"/>
  <c r="LF210" i="7"/>
  <c r="LF204" i="7"/>
  <c r="LE208" i="7"/>
  <c r="LE212" i="7" s="1"/>
  <c r="LE189" i="7"/>
  <c r="LF113" i="7"/>
  <c r="LF200" i="7"/>
  <c r="LF16" i="7"/>
  <c r="LF17" i="7"/>
  <c r="LF19" i="7"/>
  <c r="LF20" i="7"/>
  <c r="LF21" i="7"/>
  <c r="LF22" i="7"/>
  <c r="LF23" i="7"/>
  <c r="LF24" i="7"/>
  <c r="LF25" i="7"/>
  <c r="LF18" i="7"/>
  <c r="LE15" i="7"/>
  <c r="LG9" i="7"/>
  <c r="LG10" i="7" s="1"/>
  <c r="LF1" i="7"/>
  <c r="LF8" i="7"/>
  <c r="AH210" i="7" l="1"/>
  <c r="AI210" i="7" s="1"/>
  <c r="AJ210" i="7" s="1"/>
  <c r="AK210" i="7" s="1"/>
  <c r="AL210" i="7" s="1"/>
  <c r="AM210" i="7" s="1"/>
  <c r="AN210" i="7" s="1"/>
  <c r="AO210" i="7" s="1"/>
  <c r="AP210" i="7" s="1"/>
  <c r="AQ210" i="7" s="1"/>
  <c r="AR210" i="7" s="1"/>
  <c r="AS210" i="7" s="1"/>
  <c r="LG206" i="7"/>
  <c r="LG202" i="7"/>
  <c r="LG34" i="7"/>
  <c r="LG37" i="7"/>
  <c r="LG13" i="7"/>
  <c r="LG31" i="7"/>
  <c r="LG28" i="7"/>
  <c r="LG41" i="7"/>
  <c r="U75" i="1"/>
  <c r="LG153" i="7"/>
  <c r="LG154" i="7"/>
  <c r="LG155" i="7"/>
  <c r="LG158" i="7"/>
  <c r="LG156" i="7"/>
  <c r="LG159" i="7"/>
  <c r="LG161" i="7"/>
  <c r="LG162" i="7"/>
  <c r="LG160" i="7"/>
  <c r="LG165" i="7"/>
  <c r="LG163" i="7"/>
  <c r="LG167" i="7"/>
  <c r="LG164" i="7"/>
  <c r="LG168" i="7"/>
  <c r="LG170" i="7"/>
  <c r="LG172" i="7"/>
  <c r="LG169" i="7"/>
  <c r="LG176" i="7"/>
  <c r="LG173" i="7"/>
  <c r="LG174" i="7"/>
  <c r="LG177" i="7"/>
  <c r="LG179" i="7"/>
  <c r="LG180" i="7"/>
  <c r="LG187" i="7"/>
  <c r="LG184" i="7"/>
  <c r="LG182" i="7"/>
  <c r="LG185" i="7"/>
  <c r="LG183" i="7"/>
  <c r="LG116" i="7"/>
  <c r="LG150" i="7"/>
  <c r="LG118" i="7"/>
  <c r="LG117" i="7"/>
  <c r="LG122" i="7"/>
  <c r="LG123" i="7"/>
  <c r="LG121" i="7"/>
  <c r="LG125" i="7"/>
  <c r="LG127" i="7"/>
  <c r="LG126" i="7"/>
  <c r="LG119" i="7"/>
  <c r="LG128" i="7"/>
  <c r="LG131" i="7"/>
  <c r="LG130" i="7"/>
  <c r="LG135" i="7"/>
  <c r="LG124" i="7"/>
  <c r="LG133" i="7"/>
  <c r="LG137" i="7"/>
  <c r="LG136" i="7"/>
  <c r="LG139" i="7"/>
  <c r="LG132" i="7"/>
  <c r="LG145" i="7"/>
  <c r="LG142" i="7"/>
  <c r="LG148" i="7"/>
  <c r="LG146" i="7"/>
  <c r="LG140" i="7"/>
  <c r="LG147" i="7"/>
  <c r="LG143" i="7"/>
  <c r="LG225" i="7"/>
  <c r="LG219" i="7"/>
  <c r="LG223" i="7"/>
  <c r="LG210" i="7"/>
  <c r="LG204" i="7"/>
  <c r="LF208" i="7"/>
  <c r="LF212" i="7" s="1"/>
  <c r="LF189" i="7"/>
  <c r="LG113" i="7"/>
  <c r="LG200" i="7"/>
  <c r="LF15" i="7"/>
  <c r="LG16" i="7"/>
  <c r="LG18" i="7"/>
  <c r="LG19" i="7"/>
  <c r="LG17" i="7"/>
  <c r="LG21" i="7"/>
  <c r="LG20" i="7"/>
  <c r="LG22" i="7"/>
  <c r="LG23" i="7"/>
  <c r="LG24" i="7"/>
  <c r="LG25" i="7"/>
  <c r="LH9" i="7"/>
  <c r="LH10" i="7" s="1"/>
  <c r="LG1" i="7"/>
  <c r="LG8" i="7"/>
  <c r="AT210" i="7" l="1"/>
  <c r="AA67" i="1"/>
  <c r="AB67" i="1"/>
  <c r="AA65" i="1"/>
  <c r="AB65" i="1"/>
  <c r="LH206" i="7"/>
  <c r="LH202" i="7"/>
  <c r="Z67" i="1"/>
  <c r="Y65" i="1"/>
  <c r="Z65" i="1"/>
  <c r="Y67" i="1"/>
  <c r="LH37" i="7"/>
  <c r="LH34" i="7"/>
  <c r="LH13" i="7"/>
  <c r="LH31" i="7"/>
  <c r="LH28" i="7"/>
  <c r="LH41" i="7"/>
  <c r="U65" i="1"/>
  <c r="U69" i="1" s="1"/>
  <c r="U88" i="1"/>
  <c r="U96" i="1" s="1"/>
  <c r="U71" i="1"/>
  <c r="W71" i="1"/>
  <c r="LH154" i="7"/>
  <c r="LH153" i="7"/>
  <c r="LH155" i="7"/>
  <c r="LH156" i="7"/>
  <c r="LH158" i="7"/>
  <c r="LH159" i="7"/>
  <c r="LH161" i="7"/>
  <c r="LH162" i="7"/>
  <c r="LH160" i="7"/>
  <c r="LH165" i="7"/>
  <c r="LH163" i="7"/>
  <c r="LH167" i="7"/>
  <c r="LH164" i="7"/>
  <c r="LH170" i="7"/>
  <c r="LH168" i="7"/>
  <c r="LH172" i="7"/>
  <c r="LH176" i="7"/>
  <c r="LH173" i="7"/>
  <c r="LH177" i="7"/>
  <c r="LH169" i="7"/>
  <c r="LH174" i="7"/>
  <c r="LH182" i="7"/>
  <c r="LH179" i="7"/>
  <c r="LH180" i="7"/>
  <c r="LH183" i="7"/>
  <c r="LH187" i="7"/>
  <c r="LH184" i="7"/>
  <c r="LH185" i="7"/>
  <c r="LH150" i="7"/>
  <c r="LH116" i="7"/>
  <c r="LH118" i="7"/>
  <c r="LH119" i="7"/>
  <c r="LH123" i="7"/>
  <c r="LH121" i="7"/>
  <c r="LH122" i="7"/>
  <c r="LH117" i="7"/>
  <c r="LH125" i="7"/>
  <c r="LH124" i="7"/>
  <c r="LH126" i="7"/>
  <c r="LH128" i="7"/>
  <c r="LH131" i="7"/>
  <c r="LH127" i="7"/>
  <c r="LH132" i="7"/>
  <c r="LH133" i="7"/>
  <c r="LH130" i="7"/>
  <c r="LH135" i="7"/>
  <c r="LH136" i="7"/>
  <c r="LH139" i="7"/>
  <c r="LH137" i="7"/>
  <c r="LH140" i="7"/>
  <c r="LH145" i="7"/>
  <c r="LH143" i="7"/>
  <c r="LH146" i="7"/>
  <c r="LH142" i="7"/>
  <c r="LH148" i="7"/>
  <c r="LH147" i="7"/>
  <c r="LH225" i="7"/>
  <c r="LH219" i="7"/>
  <c r="LH223" i="7"/>
  <c r="LH210" i="7"/>
  <c r="V71" i="1" s="1"/>
  <c r="LH204" i="7"/>
  <c r="LG208" i="7"/>
  <c r="LG212" i="7" s="1"/>
  <c r="LG189" i="7"/>
  <c r="LH113" i="7"/>
  <c r="LH200" i="7"/>
  <c r="LH16" i="7"/>
  <c r="LH20" i="7"/>
  <c r="LH17" i="7"/>
  <c r="LH18" i="7"/>
  <c r="LH19" i="7"/>
  <c r="LH21" i="7"/>
  <c r="LH22" i="7"/>
  <c r="LH23" i="7"/>
  <c r="LH24" i="7"/>
  <c r="LH25" i="7"/>
  <c r="LG15" i="7"/>
  <c r="LH8" i="7"/>
  <c r="LH1" i="7"/>
  <c r="AU210" i="7" l="1"/>
  <c r="Z69" i="1"/>
  <c r="AB69" i="1"/>
  <c r="AA69" i="1"/>
  <c r="Y69" i="1"/>
  <c r="U41" i="7"/>
  <c r="U73" i="1"/>
  <c r="U77" i="1" s="1"/>
  <c r="R187" i="7"/>
  <c r="U98" i="1"/>
  <c r="U117" i="1"/>
  <c r="LH208" i="7"/>
  <c r="LH212" i="7" s="1"/>
  <c r="LH189" i="7"/>
  <c r="R150" i="7"/>
  <c r="R189" i="7"/>
  <c r="R113" i="7"/>
  <c r="R37" i="7"/>
  <c r="R15" i="7"/>
  <c r="LH15" i="7"/>
  <c r="AV210" i="7" l="1"/>
  <c r="U200" i="7"/>
  <c r="U204" i="7" s="1"/>
  <c r="U208" i="7" s="1"/>
  <c r="U212" i="7" s="1"/>
  <c r="U214" i="7" s="1"/>
  <c r="U219" i="7"/>
  <c r="AW210" i="7" l="1"/>
  <c r="U216" i="7"/>
  <c r="U220" i="7"/>
  <c r="U221" i="7"/>
  <c r="AX210" i="7" l="1"/>
  <c r="U225" i="7"/>
  <c r="V41" i="7"/>
  <c r="AY210" i="7" l="1"/>
  <c r="W41" i="7"/>
  <c r="W200" i="7" s="1"/>
  <c r="W204" i="7" s="1"/>
  <c r="W208" i="7" s="1"/>
  <c r="W212" i="7" s="1"/>
  <c r="V200" i="7"/>
  <c r="V219" i="7"/>
  <c r="AZ210" i="7" l="1"/>
  <c r="X41" i="7"/>
  <c r="V220" i="7"/>
  <c r="V221" i="7"/>
  <c r="V204" i="7"/>
  <c r="BA210" i="7" l="1"/>
  <c r="V225" i="7"/>
  <c r="Y41" i="7"/>
  <c r="Y200" i="7" s="1"/>
  <c r="Y204" i="7" s="1"/>
  <c r="Y208" i="7" s="1"/>
  <c r="Y212" i="7" s="1"/>
  <c r="U223" i="7"/>
  <c r="X200" i="7"/>
  <c r="V208" i="7"/>
  <c r="V212" i="7" s="1"/>
  <c r="BB210" i="7" l="1"/>
  <c r="Z41" i="7"/>
  <c r="V214" i="7"/>
  <c r="W214" i="7"/>
  <c r="X219" i="7" s="1"/>
  <c r="X204" i="7"/>
  <c r="BC210" i="7" l="1"/>
  <c r="AA41" i="7"/>
  <c r="AA200" i="7" s="1"/>
  <c r="AA204" i="7" s="1"/>
  <c r="AA208" i="7" s="1"/>
  <c r="AA212" i="7" s="1"/>
  <c r="W219" i="7"/>
  <c r="W221" i="7" s="1"/>
  <c r="V216" i="7"/>
  <c r="Z200" i="7"/>
  <c r="X208" i="7"/>
  <c r="X212" i="7" s="1"/>
  <c r="BD210" i="7" l="1"/>
  <c r="W220" i="7"/>
  <c r="X220" i="7" s="1"/>
  <c r="AB41" i="7"/>
  <c r="Y214" i="7"/>
  <c r="Z219" i="7" s="1"/>
  <c r="X214" i="7"/>
  <c r="X221" i="7"/>
  <c r="X225" i="7" s="1"/>
  <c r="W225" i="7"/>
  <c r="V223" i="7"/>
  <c r="Z204" i="7"/>
  <c r="BE210" i="7" l="1"/>
  <c r="Y219" i="7"/>
  <c r="Y220" i="7" s="1"/>
  <c r="Z220" i="7" s="1"/>
  <c r="AC41" i="7"/>
  <c r="AC200" i="7" s="1"/>
  <c r="AC204" i="7" s="1"/>
  <c r="AC208" i="7" s="1"/>
  <c r="AC212" i="7" s="1"/>
  <c r="W223" i="7"/>
  <c r="Z208" i="7"/>
  <c r="Z212" i="7" s="1"/>
  <c r="AB200" i="7"/>
  <c r="BE212" i="7" l="1"/>
  <c r="BF210" i="7"/>
  <c r="AD41" i="7"/>
  <c r="Y221" i="7"/>
  <c r="Z221" i="7" s="1"/>
  <c r="Z225" i="7" s="1"/>
  <c r="AB204" i="7"/>
  <c r="Z214" i="7"/>
  <c r="AA214" i="7"/>
  <c r="AB219" i="7" s="1"/>
  <c r="BF212" i="7" l="1"/>
  <c r="BG210" i="7"/>
  <c r="X223" i="7"/>
  <c r="Y225" i="7"/>
  <c r="AA219" i="7"/>
  <c r="AA220" i="7" s="1"/>
  <c r="AB220" i="7" s="1"/>
  <c r="AE41" i="7"/>
  <c r="AE200" i="7" s="1"/>
  <c r="AE204" i="7" s="1"/>
  <c r="AE208" i="7" s="1"/>
  <c r="AE212" i="7" s="1"/>
  <c r="Y223" i="7"/>
  <c r="AB208" i="7"/>
  <c r="AB212" i="7" s="1"/>
  <c r="AD200" i="7"/>
  <c r="BG212" i="7" l="1"/>
  <c r="BH210" i="7"/>
  <c r="AA221" i="7"/>
  <c r="AF41" i="7"/>
  <c r="AF200" i="7" s="1"/>
  <c r="AC214" i="7"/>
  <c r="AD219" i="7" s="1"/>
  <c r="AB214" i="7"/>
  <c r="AD204" i="7"/>
  <c r="BH212" i="7" l="1"/>
  <c r="BI210" i="7"/>
  <c r="AB221" i="7"/>
  <c r="AB225" i="7" s="1"/>
  <c r="Z223" i="7"/>
  <c r="AA225" i="7"/>
  <c r="AC219" i="7"/>
  <c r="AC220" i="7" s="1"/>
  <c r="AD220" i="7" s="1"/>
  <c r="AG41" i="7"/>
  <c r="AF204" i="7"/>
  <c r="AF208" i="7" s="1"/>
  <c r="AF212" i="7" s="1"/>
  <c r="AD208" i="7"/>
  <c r="AD212" i="7" s="1"/>
  <c r="W216" i="7"/>
  <c r="BI212" i="7" l="1"/>
  <c r="BJ210" i="7"/>
  <c r="AA223" i="7"/>
  <c r="AC221" i="7"/>
  <c r="AD221" i="7" s="1"/>
  <c r="AC223" i="7" s="1"/>
  <c r="AG200" i="7"/>
  <c r="AG204" i="7" s="1"/>
  <c r="AG208" i="7" s="1"/>
  <c r="AG212" i="7" s="1"/>
  <c r="AG214" i="7" s="1"/>
  <c r="AH41" i="7"/>
  <c r="AH200" i="7" s="1"/>
  <c r="AH204" i="7" s="1"/>
  <c r="AH208" i="7" s="1"/>
  <c r="AH212" i="7" s="1"/>
  <c r="AD214" i="7"/>
  <c r="AE219" i="7" s="1"/>
  <c r="AE214" i="7"/>
  <c r="AF219" i="7" s="1"/>
  <c r="AF214" i="7"/>
  <c r="AG219" i="7" s="1"/>
  <c r="BJ212" i="7" l="1"/>
  <c r="BK210" i="7"/>
  <c r="AB223" i="7"/>
  <c r="AC225" i="7"/>
  <c r="AH214" i="7"/>
  <c r="AD225" i="7"/>
  <c r="AH219" i="7"/>
  <c r="AI41" i="7"/>
  <c r="AE221" i="7"/>
  <c r="AE220" i="7"/>
  <c r="AF220" i="7" s="1"/>
  <c r="AG220" i="7" s="1"/>
  <c r="BK212" i="7" l="1"/>
  <c r="BL210" i="7"/>
  <c r="AI200" i="7"/>
  <c r="AI204" i="7" s="1"/>
  <c r="AI208" i="7" s="1"/>
  <c r="AI212" i="7" s="1"/>
  <c r="AI214" i="7" s="1"/>
  <c r="AH220" i="7"/>
  <c r="AI219" i="7"/>
  <c r="AJ41" i="7"/>
  <c r="AJ200" i="7" s="1"/>
  <c r="AJ204" i="7" s="1"/>
  <c r="AJ208" i="7" s="1"/>
  <c r="AJ212" i="7" s="1"/>
  <c r="AF221" i="7"/>
  <c r="AE225" i="7"/>
  <c r="AD223" i="7"/>
  <c r="X216" i="7"/>
  <c r="BL212" i="7" l="1"/>
  <c r="BM210" i="7"/>
  <c r="AJ214" i="7"/>
  <c r="AJ219" i="7"/>
  <c r="AI220" i="7"/>
  <c r="AK41" i="7"/>
  <c r="AE223" i="7"/>
  <c r="AF225" i="7"/>
  <c r="AG221" i="7"/>
  <c r="BM212" i="7" l="1"/>
  <c r="BN210" i="7"/>
  <c r="AK200" i="7"/>
  <c r="AK204" i="7" s="1"/>
  <c r="AK208" i="7" s="1"/>
  <c r="AK212" i="7" s="1"/>
  <c r="AK214" i="7" s="1"/>
  <c r="AG225" i="7"/>
  <c r="AJ220" i="7"/>
  <c r="AK219" i="7"/>
  <c r="AL41" i="7"/>
  <c r="AL200" i="7" s="1"/>
  <c r="AL204" i="7" s="1"/>
  <c r="AL208" i="7" s="1"/>
  <c r="AL212" i="7" s="1"/>
  <c r="AH221" i="7"/>
  <c r="AH225" i="7" s="1"/>
  <c r="AF223" i="7"/>
  <c r="BN212" i="7" l="1"/>
  <c r="BO210" i="7"/>
  <c r="AL214" i="7"/>
  <c r="AK220" i="7"/>
  <c r="AL219" i="7"/>
  <c r="AM41" i="7"/>
  <c r="AM200" i="7" s="1"/>
  <c r="AM204" i="7" s="1"/>
  <c r="AM208" i="7" s="1"/>
  <c r="AM212" i="7" s="1"/>
  <c r="AM214" i="7" s="1"/>
  <c r="AI221" i="7"/>
  <c r="AG223" i="7"/>
  <c r="BO212" i="7" l="1"/>
  <c r="BP210" i="7"/>
  <c r="AL220" i="7"/>
  <c r="AM219" i="7"/>
  <c r="AN41" i="7"/>
  <c r="AI225" i="7"/>
  <c r="AH223" i="7"/>
  <c r="AJ221" i="7"/>
  <c r="AI223" i="7" s="1"/>
  <c r="Y216" i="7"/>
  <c r="BP212" i="7" l="1"/>
  <c r="BQ210" i="7"/>
  <c r="AN200" i="7"/>
  <c r="AN204" i="7" s="1"/>
  <c r="AN208" i="7" s="1"/>
  <c r="AN212" i="7" s="1"/>
  <c r="AN214" i="7" s="1"/>
  <c r="AM220" i="7"/>
  <c r="AN219" i="7"/>
  <c r="AO41" i="7"/>
  <c r="AO200" i="7" s="1"/>
  <c r="AO204" i="7" s="1"/>
  <c r="AO208" i="7" s="1"/>
  <c r="AO212" i="7" s="1"/>
  <c r="AK221" i="7"/>
  <c r="AJ225" i="7"/>
  <c r="BQ212" i="7" l="1"/>
  <c r="BR210" i="7"/>
  <c r="AO214" i="7"/>
  <c r="AN220" i="7"/>
  <c r="AO219" i="7"/>
  <c r="AP41" i="7"/>
  <c r="AP200" i="7" s="1"/>
  <c r="AP204" i="7" s="1"/>
  <c r="AP208" i="7" s="1"/>
  <c r="AP212" i="7" s="1"/>
  <c r="AP214" i="7" s="1"/>
  <c r="AJ223" i="7"/>
  <c r="AK225" i="7"/>
  <c r="AL221" i="7"/>
  <c r="AK223" i="7" s="1"/>
  <c r="BR212" i="7" l="1"/>
  <c r="BS210" i="7"/>
  <c r="AO220" i="7"/>
  <c r="AP219" i="7"/>
  <c r="AQ41" i="7"/>
  <c r="AQ200" i="7" s="1"/>
  <c r="AQ204" i="7" s="1"/>
  <c r="AQ208" i="7" s="1"/>
  <c r="AQ212" i="7" s="1"/>
  <c r="AQ214" i="7" s="1"/>
  <c r="AM221" i="7"/>
  <c r="AL223" i="7" s="1"/>
  <c r="AL225" i="7"/>
  <c r="Z216" i="7"/>
  <c r="BS212" i="7" l="1"/>
  <c r="BT210" i="7"/>
  <c r="AP220" i="7"/>
  <c r="AQ219" i="7"/>
  <c r="AR41" i="7"/>
  <c r="AR200" i="7" s="1"/>
  <c r="AR204" i="7" s="1"/>
  <c r="AR208" i="7" s="1"/>
  <c r="AR212" i="7" s="1"/>
  <c r="AR214" i="7" s="1"/>
  <c r="AM225" i="7"/>
  <c r="AN221" i="7"/>
  <c r="AM223" i="7" s="1"/>
  <c r="R202" i="7"/>
  <c r="BT212" i="7" l="1"/>
  <c r="BU210" i="7"/>
  <c r="AQ220" i="7"/>
  <c r="AR219" i="7"/>
  <c r="AS41" i="7"/>
  <c r="AT41" i="7"/>
  <c r="AO221" i="7"/>
  <c r="AN225" i="7"/>
  <c r="BU212" i="7" l="1"/>
  <c r="BV210" i="7"/>
  <c r="AR220" i="7"/>
  <c r="AS200" i="7"/>
  <c r="AS204" i="7" s="1"/>
  <c r="AS208" i="7" s="1"/>
  <c r="AS212" i="7" s="1"/>
  <c r="AS214" i="7" s="1"/>
  <c r="AT219" i="7" s="1"/>
  <c r="AT200" i="7"/>
  <c r="AT204" i="7" s="1"/>
  <c r="AT208" i="7" s="1"/>
  <c r="AT212" i="7" s="1"/>
  <c r="AS219" i="7"/>
  <c r="AN223" i="7"/>
  <c r="AP221" i="7"/>
  <c r="AP225" i="7" s="1"/>
  <c r="AO225" i="7"/>
  <c r="BV212" i="7" l="1"/>
  <c r="BW210" i="7"/>
  <c r="AT214" i="7"/>
  <c r="AS220" i="7"/>
  <c r="AT220" i="7" s="1"/>
  <c r="AV41" i="7"/>
  <c r="AV200" i="7" s="1"/>
  <c r="AV204" i="7" s="1"/>
  <c r="AU41" i="7"/>
  <c r="AO223" i="7"/>
  <c r="AQ221" i="7"/>
  <c r="AQ225" i="7" s="1"/>
  <c r="AA216" i="7"/>
  <c r="BW212" i="7" l="1"/>
  <c r="BX210" i="7"/>
  <c r="AU200" i="7"/>
  <c r="AU204" i="7" s="1"/>
  <c r="AU208" i="7" s="1"/>
  <c r="AU212" i="7" s="1"/>
  <c r="AU214" i="7" s="1"/>
  <c r="AV219" i="7" s="1"/>
  <c r="AW41" i="7"/>
  <c r="AW200" i="7" s="1"/>
  <c r="AW204" i="7" s="1"/>
  <c r="AU219" i="7"/>
  <c r="AR221" i="7"/>
  <c r="AR225" i="7" s="1"/>
  <c r="AP223" i="7"/>
  <c r="AV208" i="7"/>
  <c r="AB216" i="7"/>
  <c r="BX212" i="7" l="1"/>
  <c r="BY210" i="7"/>
  <c r="AU220" i="7"/>
  <c r="AV220" i="7" s="1"/>
  <c r="AX41" i="7"/>
  <c r="AW208" i="7"/>
  <c r="AW212" i="7" s="1"/>
  <c r="AS221" i="7"/>
  <c r="AQ223" i="7"/>
  <c r="AV212" i="7"/>
  <c r="AC216" i="7"/>
  <c r="BY212" i="7" l="1"/>
  <c r="BZ210" i="7"/>
  <c r="AX200" i="7"/>
  <c r="AX204" i="7" s="1"/>
  <c r="AX208" i="7" s="1"/>
  <c r="AR223" i="7"/>
  <c r="AY41" i="7"/>
  <c r="AY200" i="7" s="1"/>
  <c r="AY204" i="7" s="1"/>
  <c r="AS225" i="7"/>
  <c r="AT221" i="7"/>
  <c r="AU221" i="7" s="1"/>
  <c r="AU225" i="7" s="1"/>
  <c r="AV214" i="7"/>
  <c r="AW214" i="7"/>
  <c r="AX219" i="7" s="1"/>
  <c r="AZ41" i="7"/>
  <c r="AD216" i="7"/>
  <c r="BZ212" i="7" l="1"/>
  <c r="CA210" i="7"/>
  <c r="AW219" i="7"/>
  <c r="AW220" i="7" s="1"/>
  <c r="AX220" i="7" s="1"/>
  <c r="AY208" i="7"/>
  <c r="AY212" i="7" s="1"/>
  <c r="AZ200" i="7"/>
  <c r="AZ204" i="7" s="1"/>
  <c r="AS223" i="7"/>
  <c r="AT225" i="7"/>
  <c r="AV221" i="7"/>
  <c r="AT223" i="7"/>
  <c r="AX212" i="7"/>
  <c r="AE216" i="7"/>
  <c r="CA212" i="7" l="1"/>
  <c r="CB210" i="7"/>
  <c r="AZ208" i="7"/>
  <c r="AZ212" i="7" s="1"/>
  <c r="AZ214" i="7" s="1"/>
  <c r="AV225" i="7"/>
  <c r="BA41" i="7"/>
  <c r="BA200" i="7" s="1"/>
  <c r="BA204" i="7" s="1"/>
  <c r="AW221" i="7"/>
  <c r="AW225" i="7" s="1"/>
  <c r="AU223" i="7"/>
  <c r="AX214" i="7"/>
  <c r="AY219" i="7" s="1"/>
  <c r="AY220" i="7" s="1"/>
  <c r="R34" i="7"/>
  <c r="AY214" i="7"/>
  <c r="AZ219" i="7" s="1"/>
  <c r="BB41" i="7"/>
  <c r="AF216" i="7"/>
  <c r="CC210" i="7" l="1"/>
  <c r="CB212" i="7"/>
  <c r="BB200" i="7"/>
  <c r="BB204" i="7" s="1"/>
  <c r="R28" i="7"/>
  <c r="AV223" i="7"/>
  <c r="AX221" i="7"/>
  <c r="BA219" i="7"/>
  <c r="BA208" i="7"/>
  <c r="BA212" i="7" s="1"/>
  <c r="BA214" i="7" s="1"/>
  <c r="AZ220" i="7"/>
  <c r="AG216" i="7"/>
  <c r="CC212" i="7" l="1"/>
  <c r="CD210" i="7"/>
  <c r="AX225" i="7"/>
  <c r="BC41" i="7"/>
  <c r="BC200" i="7" s="1"/>
  <c r="BC204" i="7" s="1"/>
  <c r="AW223" i="7"/>
  <c r="AY221" i="7"/>
  <c r="AZ221" i="7" s="1"/>
  <c r="AZ225" i="7" s="1"/>
  <c r="BB219" i="7"/>
  <c r="BA220" i="7"/>
  <c r="BB208" i="7"/>
  <c r="AH216" i="7"/>
  <c r="CD212" i="7" l="1"/>
  <c r="CE210" i="7"/>
  <c r="BD41" i="7"/>
  <c r="BA221" i="7"/>
  <c r="AY225" i="7"/>
  <c r="AY223" i="7"/>
  <c r="AX223" i="7"/>
  <c r="BB220" i="7"/>
  <c r="BB212" i="7"/>
  <c r="BC208" i="7"/>
  <c r="BC212" i="7" s="1"/>
  <c r="AI216" i="7"/>
  <c r="CE212" i="7" l="1"/>
  <c r="CF210" i="7"/>
  <c r="V67" i="1"/>
  <c r="W67" i="1"/>
  <c r="X67" i="1"/>
  <c r="BA225" i="7"/>
  <c r="V65" i="1"/>
  <c r="W65" i="1"/>
  <c r="R31" i="7"/>
  <c r="BB221" i="7"/>
  <c r="BA223" i="7" s="1"/>
  <c r="AZ223" i="7"/>
  <c r="BC214" i="7"/>
  <c r="BB214" i="7"/>
  <c r="BC219" i="7" s="1"/>
  <c r="AJ216" i="7"/>
  <c r="CF212" i="7" l="1"/>
  <c r="CG210" i="7"/>
  <c r="BD219" i="7"/>
  <c r="BD200" i="7"/>
  <c r="R41" i="7"/>
  <c r="BB225" i="7"/>
  <c r="BC221" i="7"/>
  <c r="BC225" i="7" s="1"/>
  <c r="BC220" i="7"/>
  <c r="AK216" i="7"/>
  <c r="CG212" i="7" l="1"/>
  <c r="CH210" i="7"/>
  <c r="R200" i="7"/>
  <c r="X65" i="1"/>
  <c r="R65" i="1" s="1"/>
  <c r="V80" i="1"/>
  <c r="W80" i="1"/>
  <c r="W112" i="1" s="1"/>
  <c r="X80" i="1"/>
  <c r="X112" i="1" s="1"/>
  <c r="BD220" i="7"/>
  <c r="BD204" i="7"/>
  <c r="BD221" i="7"/>
  <c r="BC223" i="7" s="1"/>
  <c r="BB223" i="7"/>
  <c r="AL216" i="7"/>
  <c r="CH212" i="7" l="1"/>
  <c r="CI210" i="7"/>
  <c r="V112" i="1"/>
  <c r="R204" i="7"/>
  <c r="BD208" i="7"/>
  <c r="BD225" i="7"/>
  <c r="AM216" i="7"/>
  <c r="CI212" i="7" l="1"/>
  <c r="CJ210" i="7"/>
  <c r="BD212" i="7"/>
  <c r="R208" i="7"/>
  <c r="AN216" i="7"/>
  <c r="CJ212" i="7" l="1"/>
  <c r="CJ214" i="7" s="1"/>
  <c r="CK210" i="7"/>
  <c r="BH214" i="7"/>
  <c r="BJ214" i="7"/>
  <c r="BF214" i="7"/>
  <c r="BR214" i="7"/>
  <c r="BY214" i="7"/>
  <c r="CD214" i="7"/>
  <c r="BV214" i="7"/>
  <c r="BT214" i="7"/>
  <c r="BN214" i="7"/>
  <c r="CA214" i="7"/>
  <c r="BG214" i="7"/>
  <c r="BU214" i="7"/>
  <c r="CE214" i="7"/>
  <c r="BM214" i="7"/>
  <c r="BW214" i="7"/>
  <c r="CC214" i="7"/>
  <c r="CG214" i="7"/>
  <c r="BX214" i="7"/>
  <c r="BE214" i="7"/>
  <c r="BO214" i="7"/>
  <c r="BK214" i="7"/>
  <c r="BZ214" i="7"/>
  <c r="CH214" i="7"/>
  <c r="BI214" i="7"/>
  <c r="CB214" i="7"/>
  <c r="BS214" i="7"/>
  <c r="BD214" i="7"/>
  <c r="BE219" i="7" s="1"/>
  <c r="BL214" i="7"/>
  <c r="CF214" i="7"/>
  <c r="BP214" i="7"/>
  <c r="CI214" i="7"/>
  <c r="BQ214" i="7"/>
  <c r="AO216" i="7"/>
  <c r="CK212" i="7" l="1"/>
  <c r="CL210" i="7"/>
  <c r="CH216" i="7"/>
  <c r="CI219" i="7"/>
  <c r="CI216" i="7"/>
  <c r="CJ219" i="7"/>
  <c r="CF216" i="7"/>
  <c r="CG219" i="7"/>
  <c r="CB216" i="7"/>
  <c r="CC219" i="7"/>
  <c r="CD216" i="7"/>
  <c r="CE219" i="7"/>
  <c r="CJ216" i="7"/>
  <c r="CK219" i="7"/>
  <c r="CG216" i="7"/>
  <c r="CH219" i="7"/>
  <c r="CC216" i="7"/>
  <c r="CD219" i="7"/>
  <c r="CE216" i="7"/>
  <c r="CF219" i="7"/>
  <c r="BS216" i="7"/>
  <c r="BT219" i="7"/>
  <c r="BQ216" i="7"/>
  <c r="BR219" i="7"/>
  <c r="Z75" i="1"/>
  <c r="BK216" i="7"/>
  <c r="BL219" i="7"/>
  <c r="BV216" i="7"/>
  <c r="BW219" i="7"/>
  <c r="BE220" i="7"/>
  <c r="BE221" i="7"/>
  <c r="BJ216" i="7"/>
  <c r="BK219" i="7"/>
  <c r="BZ216" i="7"/>
  <c r="CA219" i="7"/>
  <c r="BX216" i="7"/>
  <c r="BY219" i="7"/>
  <c r="BG216" i="7"/>
  <c r="BH219" i="7"/>
  <c r="CA216" i="7"/>
  <c r="CB219" i="7"/>
  <c r="BP216" i="7"/>
  <c r="BQ219" i="7"/>
  <c r="BW216" i="7"/>
  <c r="BX219" i="7"/>
  <c r="BU216" i="7"/>
  <c r="BV219" i="7"/>
  <c r="BT216" i="7"/>
  <c r="BU219" i="7"/>
  <c r="BR216" i="7"/>
  <c r="BS219" i="7"/>
  <c r="BF216" i="7"/>
  <c r="BG219" i="7"/>
  <c r="BE216" i="7"/>
  <c r="BF219" i="7"/>
  <c r="Y75" i="1"/>
  <c r="BM216" i="7"/>
  <c r="BN219" i="7"/>
  <c r="BN216" i="7"/>
  <c r="BO219" i="7"/>
  <c r="BY216" i="7"/>
  <c r="BZ219" i="7"/>
  <c r="BI216" i="7"/>
  <c r="BJ219" i="7"/>
  <c r="BL216" i="7"/>
  <c r="BM219" i="7"/>
  <c r="BO216" i="7"/>
  <c r="BP219" i="7"/>
  <c r="BH216" i="7"/>
  <c r="BI219" i="7"/>
  <c r="V75" i="1"/>
  <c r="W75" i="1"/>
  <c r="X75" i="1"/>
  <c r="AP216" i="7"/>
  <c r="CL212" i="7" l="1"/>
  <c r="CL214" i="7" s="1"/>
  <c r="CM219" i="7" s="1"/>
  <c r="CM210" i="7"/>
  <c r="CK214" i="7"/>
  <c r="BF220" i="7"/>
  <c r="BG220" i="7" s="1"/>
  <c r="BH220" i="7" s="1"/>
  <c r="BI220" i="7" s="1"/>
  <c r="BJ220" i="7" s="1"/>
  <c r="BK220" i="7" s="1"/>
  <c r="BL220" i="7" s="1"/>
  <c r="BM220" i="7" s="1"/>
  <c r="BN220" i="7" s="1"/>
  <c r="BO220" i="7" s="1"/>
  <c r="BP220" i="7" s="1"/>
  <c r="BQ220" i="7" s="1"/>
  <c r="BR220" i="7" s="1"/>
  <c r="BS220" i="7" s="1"/>
  <c r="BT220" i="7" s="1"/>
  <c r="BU220" i="7" s="1"/>
  <c r="BV220" i="7" s="1"/>
  <c r="BW220" i="7" s="1"/>
  <c r="BX220" i="7" s="1"/>
  <c r="BY220" i="7" s="1"/>
  <c r="BZ220" i="7" s="1"/>
  <c r="CA220" i="7" s="1"/>
  <c r="CB220" i="7" s="1"/>
  <c r="CC220" i="7" s="1"/>
  <c r="CD220" i="7" s="1"/>
  <c r="CE220" i="7" s="1"/>
  <c r="CF220" i="7" s="1"/>
  <c r="CG220" i="7" s="1"/>
  <c r="CH220" i="7" s="1"/>
  <c r="CI220" i="7" s="1"/>
  <c r="CJ220" i="7" s="1"/>
  <c r="CK220" i="7" s="1"/>
  <c r="BF221" i="7"/>
  <c r="BG221" i="7" s="1"/>
  <c r="BD223" i="7"/>
  <c r="Y80" i="1"/>
  <c r="Z80" i="1"/>
  <c r="BE225" i="7"/>
  <c r="AQ216" i="7"/>
  <c r="CM212" i="7" l="1"/>
  <c r="CN210" i="7"/>
  <c r="AA71" i="1"/>
  <c r="AA73" i="1" s="1"/>
  <c r="CL216" i="7"/>
  <c r="CL219" i="7"/>
  <c r="CK216" i="7"/>
  <c r="BE223" i="7"/>
  <c r="BG225" i="7"/>
  <c r="Z112" i="1"/>
  <c r="BF223" i="7"/>
  <c r="Y112" i="1"/>
  <c r="BF225" i="7"/>
  <c r="BH221" i="7"/>
  <c r="BI221" i="7" s="1"/>
  <c r="AR216" i="7"/>
  <c r="CM214" i="7" l="1"/>
  <c r="CN212" i="7"/>
  <c r="CO210" i="7"/>
  <c r="CL220" i="7"/>
  <c r="CM220" i="7" s="1"/>
  <c r="BI225" i="7"/>
  <c r="BH223" i="7"/>
  <c r="BH225" i="7"/>
  <c r="BJ221" i="7"/>
  <c r="BG223" i="7"/>
  <c r="AS216" i="7"/>
  <c r="CN219" i="7" l="1"/>
  <c r="CN220" i="7" s="1"/>
  <c r="AA75" i="1"/>
  <c r="AA77" i="1" s="1"/>
  <c r="CN214" i="7"/>
  <c r="CO219" i="7" s="1"/>
  <c r="CO212" i="7"/>
  <c r="CP210" i="7"/>
  <c r="CM216" i="7"/>
  <c r="BJ225" i="7"/>
  <c r="BI223" i="7"/>
  <c r="BK221" i="7"/>
  <c r="AT216" i="7"/>
  <c r="CO220" i="7" l="1"/>
  <c r="CN216" i="7"/>
  <c r="CP212" i="7"/>
  <c r="CQ210" i="7"/>
  <c r="AA80" i="1"/>
  <c r="AA112" i="1" s="1"/>
  <c r="CO214" i="7"/>
  <c r="BK225" i="7"/>
  <c r="BL221" i="7"/>
  <c r="BK223" i="7" s="1"/>
  <c r="BJ223" i="7"/>
  <c r="AU216" i="7"/>
  <c r="BM221" i="7" l="1"/>
  <c r="BN221" i="7" s="1"/>
  <c r="CQ212" i="7"/>
  <c r="CR210" i="7"/>
  <c r="CP219" i="7"/>
  <c r="CO216" i="7"/>
  <c r="CP214" i="7"/>
  <c r="CQ219" i="7" s="1"/>
  <c r="BM225" i="7"/>
  <c r="BL223" i="7"/>
  <c r="BL225" i="7"/>
  <c r="AV216" i="7"/>
  <c r="CR212" i="7" l="1"/>
  <c r="CS210" i="7"/>
  <c r="CP216" i="7"/>
  <c r="CQ214" i="7"/>
  <c r="CR219" i="7" s="1"/>
  <c r="CP220" i="7"/>
  <c r="CQ220" i="7" s="1"/>
  <c r="BN225" i="7"/>
  <c r="BM223" i="7"/>
  <c r="BO221" i="7"/>
  <c r="AW216" i="7"/>
  <c r="CR220" i="7" l="1"/>
  <c r="CQ216" i="7"/>
  <c r="CS212" i="7"/>
  <c r="CS214" i="7" s="1"/>
  <c r="CT219" i="7" s="1"/>
  <c r="CT210" i="7"/>
  <c r="CR214" i="7"/>
  <c r="CR216" i="7" s="1"/>
  <c r="BO225" i="7"/>
  <c r="BN223" i="7"/>
  <c r="BP221" i="7"/>
  <c r="AX216" i="7"/>
  <c r="CS219" i="7" l="1"/>
  <c r="CT212" i="7"/>
  <c r="CU210" i="7"/>
  <c r="CS216" i="7"/>
  <c r="BP225" i="7"/>
  <c r="BO223" i="7"/>
  <c r="BQ221" i="7"/>
  <c r="AY216" i="7"/>
  <c r="CU212" i="7" l="1"/>
  <c r="CV210" i="7"/>
  <c r="CT214" i="7"/>
  <c r="CS220" i="7"/>
  <c r="CT220" i="7" s="1"/>
  <c r="BQ225" i="7"/>
  <c r="BP223" i="7"/>
  <c r="BR221" i="7"/>
  <c r="AZ216" i="7"/>
  <c r="CU219" i="7" l="1"/>
  <c r="CT216" i="7"/>
  <c r="CV212" i="7"/>
  <c r="CW210" i="7"/>
  <c r="CU214" i="7"/>
  <c r="CV219" i="7" s="1"/>
  <c r="BR225" i="7"/>
  <c r="BQ223" i="7"/>
  <c r="BS221" i="7"/>
  <c r="CW212" i="7" l="1"/>
  <c r="CX210" i="7"/>
  <c r="CV214" i="7"/>
  <c r="CW219" i="7" s="1"/>
  <c r="CU216" i="7"/>
  <c r="CU220" i="7"/>
  <c r="CV220" i="7" s="1"/>
  <c r="BS225" i="7"/>
  <c r="BR223" i="7"/>
  <c r="BT221" i="7"/>
  <c r="BA216" i="7"/>
  <c r="CV216" i="7" l="1"/>
  <c r="CW220" i="7"/>
  <c r="CX212" i="7"/>
  <c r="CY210" i="7"/>
  <c r="CW214" i="7"/>
  <c r="CX219" i="7" s="1"/>
  <c r="BT225" i="7"/>
  <c r="BS223" i="7"/>
  <c r="BU221" i="7"/>
  <c r="BB216" i="7"/>
  <c r="CY212" i="7" l="1"/>
  <c r="CZ210" i="7"/>
  <c r="CW216" i="7"/>
  <c r="CX214" i="7"/>
  <c r="CY219" i="7" s="1"/>
  <c r="CX220" i="7"/>
  <c r="BU225" i="7"/>
  <c r="BT223" i="7"/>
  <c r="BV221" i="7"/>
  <c r="BC216" i="7"/>
  <c r="CY220" i="7" l="1"/>
  <c r="CX216" i="7"/>
  <c r="X71" i="1"/>
  <c r="Y71" i="1"/>
  <c r="Y73" i="1" s="1"/>
  <c r="Y77" i="1" s="1"/>
  <c r="Z71" i="1"/>
  <c r="Z73" i="1" s="1"/>
  <c r="Z77" i="1" s="1"/>
  <c r="CZ212" i="7"/>
  <c r="R210" i="7"/>
  <c r="AB71" i="1"/>
  <c r="AB73" i="1" s="1"/>
  <c r="CY214" i="7"/>
  <c r="CZ219" i="7" s="1"/>
  <c r="BV225" i="7"/>
  <c r="BU223" i="7"/>
  <c r="BW221" i="7"/>
  <c r="KZ214" i="7" l="1"/>
  <c r="KZ216" i="7" s="1"/>
  <c r="GL214" i="7"/>
  <c r="GL216" i="7" s="1"/>
  <c r="KB214" i="7"/>
  <c r="KB216" i="7" s="1"/>
  <c r="JP214" i="7"/>
  <c r="JP216" i="7" s="1"/>
  <c r="EB214" i="7"/>
  <c r="EB216" i="7" s="1"/>
  <c r="JW214" i="7"/>
  <c r="JW216" i="7" s="1"/>
  <c r="GJ214" i="7"/>
  <c r="GJ216" i="7" s="1"/>
  <c r="FQ214" i="7"/>
  <c r="FQ216" i="7" s="1"/>
  <c r="JT214" i="7"/>
  <c r="JT216" i="7" s="1"/>
  <c r="JY214" i="7"/>
  <c r="JY216" i="7" s="1"/>
  <c r="DT214" i="7"/>
  <c r="DT216" i="7" s="1"/>
  <c r="GX214" i="7"/>
  <c r="GX216" i="7" s="1"/>
  <c r="HT214" i="7"/>
  <c r="HT216" i="7" s="1"/>
  <c r="DB214" i="7"/>
  <c r="DB216" i="7" s="1"/>
  <c r="GF214" i="7"/>
  <c r="GF216" i="7" s="1"/>
  <c r="HC214" i="7"/>
  <c r="HC216" i="7" s="1"/>
  <c r="FG214" i="7"/>
  <c r="FG216" i="7" s="1"/>
  <c r="IC214" i="7"/>
  <c r="IC216" i="7" s="1"/>
  <c r="FZ214" i="7"/>
  <c r="FZ216" i="7" s="1"/>
  <c r="IZ214" i="7"/>
  <c r="IZ216" i="7" s="1"/>
  <c r="EI214" i="7"/>
  <c r="EI216" i="7" s="1"/>
  <c r="HD214" i="7"/>
  <c r="HD216" i="7" s="1"/>
  <c r="GB214" i="7"/>
  <c r="GB216" i="7" s="1"/>
  <c r="LH214" i="7"/>
  <c r="EP214" i="7"/>
  <c r="EP216" i="7" s="1"/>
  <c r="LB214" i="7"/>
  <c r="LB216" i="7" s="1"/>
  <c r="GV214" i="7"/>
  <c r="GV216" i="7" s="1"/>
  <c r="FR214" i="7"/>
  <c r="FR216" i="7" s="1"/>
  <c r="DV214" i="7"/>
  <c r="DV216" i="7" s="1"/>
  <c r="HV214" i="7"/>
  <c r="HV216" i="7" s="1"/>
  <c r="DR214" i="7"/>
  <c r="DR216" i="7" s="1"/>
  <c r="HE214" i="7"/>
  <c r="HE216" i="7" s="1"/>
  <c r="EK214" i="7"/>
  <c r="EK216" i="7" s="1"/>
  <c r="DN214" i="7"/>
  <c r="DN216" i="7" s="1"/>
  <c r="GN214" i="7"/>
  <c r="GN216" i="7" s="1"/>
  <c r="DD214" i="7"/>
  <c r="DD216" i="7" s="1"/>
  <c r="EU214" i="7"/>
  <c r="EU216" i="7" s="1"/>
  <c r="HP214" i="7"/>
  <c r="HP216" i="7" s="1"/>
  <c r="FW214" i="7"/>
  <c r="FW216" i="7" s="1"/>
  <c r="HU214" i="7"/>
  <c r="HU216" i="7" s="1"/>
  <c r="KX214" i="7"/>
  <c r="KX216" i="7" s="1"/>
  <c r="JX214" i="7"/>
  <c r="JX216" i="7" s="1"/>
  <c r="DK214" i="7"/>
  <c r="DK216" i="7" s="1"/>
  <c r="KE214" i="7"/>
  <c r="KE216" i="7" s="1"/>
  <c r="FN214" i="7"/>
  <c r="FN216" i="7" s="1"/>
  <c r="KF214" i="7"/>
  <c r="KF216" i="7" s="1"/>
  <c r="IL214" i="7"/>
  <c r="IL216" i="7" s="1"/>
  <c r="FO214" i="7"/>
  <c r="FO216" i="7" s="1"/>
  <c r="FA214" i="7"/>
  <c r="FA216" i="7" s="1"/>
  <c r="DS214" i="7"/>
  <c r="DS216" i="7" s="1"/>
  <c r="EW214" i="7"/>
  <c r="EW216" i="7" s="1"/>
  <c r="EJ214" i="7"/>
  <c r="EJ216" i="7" s="1"/>
  <c r="IO214" i="7"/>
  <c r="IO216" i="7" s="1"/>
  <c r="GO214" i="7"/>
  <c r="GO216" i="7" s="1"/>
  <c r="GY214" i="7"/>
  <c r="GY216" i="7" s="1"/>
  <c r="KV214" i="7"/>
  <c r="KV216" i="7" s="1"/>
  <c r="IB214" i="7"/>
  <c r="IB216" i="7" s="1"/>
  <c r="JD214" i="7"/>
  <c r="JD216" i="7" s="1"/>
  <c r="IS214" i="7"/>
  <c r="IS216" i="7" s="1"/>
  <c r="DC214" i="7"/>
  <c r="DC216" i="7" s="1"/>
  <c r="IN214" i="7"/>
  <c r="IN216" i="7" s="1"/>
  <c r="JF214" i="7"/>
  <c r="JF216" i="7" s="1"/>
  <c r="KR214" i="7"/>
  <c r="KR216" i="7" s="1"/>
  <c r="FK214" i="7"/>
  <c r="FK216" i="7" s="1"/>
  <c r="FJ214" i="7"/>
  <c r="FJ216" i="7" s="1"/>
  <c r="HS214" i="7"/>
  <c r="HS216" i="7" s="1"/>
  <c r="HR214" i="7"/>
  <c r="HR216" i="7" s="1"/>
  <c r="HH214" i="7"/>
  <c r="HH216" i="7" s="1"/>
  <c r="EC214" i="7"/>
  <c r="EC216" i="7" s="1"/>
  <c r="FL214" i="7"/>
  <c r="FL216" i="7" s="1"/>
  <c r="HQ214" i="7"/>
  <c r="HQ216" i="7" s="1"/>
  <c r="FU214" i="7"/>
  <c r="FU216" i="7" s="1"/>
  <c r="DM214" i="7"/>
  <c r="DM216" i="7" s="1"/>
  <c r="HF214" i="7"/>
  <c r="HF216" i="7" s="1"/>
  <c r="DA214" i="7"/>
  <c r="DA216" i="7" s="1"/>
  <c r="EY214" i="7"/>
  <c r="EY216" i="7" s="1"/>
  <c r="KC214" i="7"/>
  <c r="KC216" i="7" s="1"/>
  <c r="IJ214" i="7"/>
  <c r="IJ216" i="7" s="1"/>
  <c r="IV214" i="7"/>
  <c r="IV216" i="7" s="1"/>
  <c r="JM214" i="7"/>
  <c r="JM216" i="7" s="1"/>
  <c r="FH214" i="7"/>
  <c r="FH216" i="7" s="1"/>
  <c r="HY214" i="7"/>
  <c r="HY216" i="7" s="1"/>
  <c r="ED214" i="7"/>
  <c r="ED216" i="7" s="1"/>
  <c r="DI214" i="7"/>
  <c r="DI216" i="7" s="1"/>
  <c r="FS214" i="7"/>
  <c r="FS216" i="7" s="1"/>
  <c r="IY214" i="7"/>
  <c r="IY216" i="7" s="1"/>
  <c r="KP214" i="7"/>
  <c r="KP216" i="7" s="1"/>
  <c r="KJ214" i="7"/>
  <c r="KJ216" i="7" s="1"/>
  <c r="KT214" i="7"/>
  <c r="KT216" i="7" s="1"/>
  <c r="JB214" i="7"/>
  <c r="JB216" i="7" s="1"/>
  <c r="DH214" i="7"/>
  <c r="DH216" i="7" s="1"/>
  <c r="KN214" i="7"/>
  <c r="KN216" i="7" s="1"/>
  <c r="HI214" i="7"/>
  <c r="HI216" i="7" s="1"/>
  <c r="DZ214" i="7"/>
  <c r="DZ216" i="7" s="1"/>
  <c r="LD214" i="7"/>
  <c r="LD216" i="7" s="1"/>
  <c r="ID214" i="7"/>
  <c r="ID216" i="7" s="1"/>
  <c r="DU214" i="7"/>
  <c r="DU216" i="7" s="1"/>
  <c r="GK214" i="7"/>
  <c r="GK216" i="7" s="1"/>
  <c r="FF214" i="7"/>
  <c r="FF216" i="7" s="1"/>
  <c r="HX214" i="7"/>
  <c r="HX216" i="7" s="1"/>
  <c r="GM214" i="7"/>
  <c r="GM216" i="7" s="1"/>
  <c r="DF214" i="7"/>
  <c r="DF216" i="7" s="1"/>
  <c r="KL214" i="7"/>
  <c r="KL216" i="7" s="1"/>
  <c r="FM214" i="7"/>
  <c r="FM216" i="7" s="1"/>
  <c r="IA214" i="7"/>
  <c r="IA216" i="7" s="1"/>
  <c r="FV214" i="7"/>
  <c r="FV216" i="7" s="1"/>
  <c r="FB214" i="7"/>
  <c r="FB216" i="7" s="1"/>
  <c r="JI214" i="7"/>
  <c r="JI216" i="7" s="1"/>
  <c r="LF214" i="7"/>
  <c r="LF216" i="7" s="1"/>
  <c r="EE214" i="7"/>
  <c r="EE216" i="7" s="1"/>
  <c r="JR214" i="7"/>
  <c r="JR216" i="7" s="1"/>
  <c r="IG214" i="7"/>
  <c r="IG216" i="7" s="1"/>
  <c r="FE214" i="7"/>
  <c r="FE216" i="7" s="1"/>
  <c r="HZ214" i="7"/>
  <c r="HZ216" i="7" s="1"/>
  <c r="IM214" i="7"/>
  <c r="IM216" i="7" s="1"/>
  <c r="EN214" i="7"/>
  <c r="EN216" i="7" s="1"/>
  <c r="EQ214" i="7"/>
  <c r="EQ216" i="7" s="1"/>
  <c r="EH214" i="7"/>
  <c r="EH216" i="7" s="1"/>
  <c r="IP214" i="7"/>
  <c r="IP216" i="7" s="1"/>
  <c r="HN214" i="7"/>
  <c r="HN216" i="7" s="1"/>
  <c r="JK214" i="7"/>
  <c r="JK216" i="7" s="1"/>
  <c r="JE214" i="7"/>
  <c r="JE216" i="7" s="1"/>
  <c r="KU214" i="7"/>
  <c r="KU216" i="7" s="1"/>
  <c r="EM214" i="7"/>
  <c r="EM216" i="7" s="1"/>
  <c r="GH214" i="7"/>
  <c r="GH216" i="7" s="1"/>
  <c r="JS214" i="7"/>
  <c r="JS216" i="7" s="1"/>
  <c r="EF214" i="7"/>
  <c r="EF216" i="7" s="1"/>
  <c r="KH214" i="7"/>
  <c r="KH216" i="7" s="1"/>
  <c r="HA214" i="7"/>
  <c r="HA216" i="7" s="1"/>
  <c r="GU214" i="7"/>
  <c r="GU216" i="7" s="1"/>
  <c r="EA214" i="7"/>
  <c r="EA216" i="7" s="1"/>
  <c r="FP214" i="7"/>
  <c r="FP216" i="7" s="1"/>
  <c r="IQ214" i="7"/>
  <c r="IQ216" i="7" s="1"/>
  <c r="HO214" i="7"/>
  <c r="HO216" i="7" s="1"/>
  <c r="KS214" i="7"/>
  <c r="KS216" i="7" s="1"/>
  <c r="JN214" i="7"/>
  <c r="JN216" i="7" s="1"/>
  <c r="JH214" i="7"/>
  <c r="JH216" i="7" s="1"/>
  <c r="KW214" i="7"/>
  <c r="KW216" i="7" s="1"/>
  <c r="GP214" i="7"/>
  <c r="GP216" i="7" s="1"/>
  <c r="DX214" i="7"/>
  <c r="DX216" i="7" s="1"/>
  <c r="CZ214" i="7"/>
  <c r="CZ216" i="7" s="1"/>
  <c r="IX214" i="7"/>
  <c r="IX216" i="7" s="1"/>
  <c r="IF214" i="7"/>
  <c r="IF216" i="7" s="1"/>
  <c r="HW214" i="7"/>
  <c r="HW216" i="7" s="1"/>
  <c r="HJ214" i="7"/>
  <c r="HJ216" i="7" s="1"/>
  <c r="FX214" i="7"/>
  <c r="FX216" i="7" s="1"/>
  <c r="KM214" i="7"/>
  <c r="KM216" i="7" s="1"/>
  <c r="IK214" i="7"/>
  <c r="IK216" i="7" s="1"/>
  <c r="DW214" i="7"/>
  <c r="DW216" i="7" s="1"/>
  <c r="GG214" i="7"/>
  <c r="GG216" i="7" s="1"/>
  <c r="KY214" i="7"/>
  <c r="KY216" i="7" s="1"/>
  <c r="JJ214" i="7"/>
  <c r="JJ216" i="7" s="1"/>
  <c r="EO214" i="7"/>
  <c r="EO216" i="7" s="1"/>
  <c r="GE214" i="7"/>
  <c r="GE216" i="7" s="1"/>
  <c r="GQ214" i="7"/>
  <c r="GQ216" i="7" s="1"/>
  <c r="HB214" i="7"/>
  <c r="HB216" i="7" s="1"/>
  <c r="IU214" i="7"/>
  <c r="IU216" i="7" s="1"/>
  <c r="FY214" i="7"/>
  <c r="FY216" i="7" s="1"/>
  <c r="ER214" i="7"/>
  <c r="ER216" i="7" s="1"/>
  <c r="HG214" i="7"/>
  <c r="HG216" i="7" s="1"/>
  <c r="II214" i="7"/>
  <c r="II216" i="7" s="1"/>
  <c r="JZ214" i="7"/>
  <c r="JZ216" i="7" s="1"/>
  <c r="IR214" i="7"/>
  <c r="IR216" i="7" s="1"/>
  <c r="JC214" i="7"/>
  <c r="JC216" i="7" s="1"/>
  <c r="DO214" i="7"/>
  <c r="DO216" i="7" s="1"/>
  <c r="DY214" i="7"/>
  <c r="DY216" i="7" s="1"/>
  <c r="FI214" i="7"/>
  <c r="FI216" i="7" s="1"/>
  <c r="LG214" i="7"/>
  <c r="LG216" i="7" s="1"/>
  <c r="EG214" i="7"/>
  <c r="EG216" i="7" s="1"/>
  <c r="LE214" i="7"/>
  <c r="LE216" i="7" s="1"/>
  <c r="FT214" i="7"/>
  <c r="FT216" i="7" s="1"/>
  <c r="JQ214" i="7"/>
  <c r="JQ216" i="7" s="1"/>
  <c r="ET214" i="7"/>
  <c r="ET216" i="7" s="1"/>
  <c r="JV214" i="7"/>
  <c r="JV216" i="7" s="1"/>
  <c r="DL214" i="7"/>
  <c r="DL216" i="7" s="1"/>
  <c r="EL214" i="7"/>
  <c r="EL216" i="7" s="1"/>
  <c r="IH214" i="7"/>
  <c r="IH216" i="7" s="1"/>
  <c r="IE214" i="7"/>
  <c r="IE216" i="7" s="1"/>
  <c r="LC214" i="7"/>
  <c r="LC216" i="7" s="1"/>
  <c r="FC214" i="7"/>
  <c r="FC216" i="7" s="1"/>
  <c r="FD214" i="7"/>
  <c r="FD216" i="7" s="1"/>
  <c r="JG214" i="7"/>
  <c r="JG216" i="7" s="1"/>
  <c r="LA214" i="7"/>
  <c r="LA216" i="7" s="1"/>
  <c r="KQ214" i="7"/>
  <c r="KQ216" i="7" s="1"/>
  <c r="GT214" i="7"/>
  <c r="GT216" i="7" s="1"/>
  <c r="HM214" i="7"/>
  <c r="HM216" i="7" s="1"/>
  <c r="KK214" i="7"/>
  <c r="KK216" i="7" s="1"/>
  <c r="KO214" i="7"/>
  <c r="KO216" i="7" s="1"/>
  <c r="DG214" i="7"/>
  <c r="DG216" i="7" s="1"/>
  <c r="JA214" i="7"/>
  <c r="JA216" i="7" s="1"/>
  <c r="EX214" i="7"/>
  <c r="EX216" i="7" s="1"/>
  <c r="DQ214" i="7"/>
  <c r="DQ216" i="7" s="1"/>
  <c r="KA214" i="7"/>
  <c r="KA216" i="7" s="1"/>
  <c r="HK214" i="7"/>
  <c r="HK216" i="7" s="1"/>
  <c r="GA214" i="7"/>
  <c r="GA216" i="7" s="1"/>
  <c r="GZ214" i="7"/>
  <c r="GZ216" i="7" s="1"/>
  <c r="DJ214" i="7"/>
  <c r="DJ216" i="7" s="1"/>
  <c r="DE214" i="7"/>
  <c r="DE216" i="7" s="1"/>
  <c r="IT214" i="7"/>
  <c r="IT216" i="7" s="1"/>
  <c r="KG214" i="7"/>
  <c r="KG216" i="7" s="1"/>
  <c r="ES214" i="7"/>
  <c r="ES216" i="7" s="1"/>
  <c r="KI214" i="7"/>
  <c r="KI216" i="7" s="1"/>
  <c r="JO214" i="7"/>
  <c r="JO216" i="7" s="1"/>
  <c r="JU214" i="7"/>
  <c r="JU216" i="7" s="1"/>
  <c r="DP214" i="7"/>
  <c r="DP216" i="7" s="1"/>
  <c r="HL214" i="7"/>
  <c r="HL216" i="7" s="1"/>
  <c r="GW214" i="7"/>
  <c r="GW216" i="7" s="1"/>
  <c r="EZ214" i="7"/>
  <c r="EZ216" i="7" s="1"/>
  <c r="GS214" i="7"/>
  <c r="GS216" i="7" s="1"/>
  <c r="GR214" i="7"/>
  <c r="GR216" i="7" s="1"/>
  <c r="IW214" i="7"/>
  <c r="IW216" i="7" s="1"/>
  <c r="GI214" i="7"/>
  <c r="GI216" i="7" s="1"/>
  <c r="GD214" i="7"/>
  <c r="GD216" i="7" s="1"/>
  <c r="KD214" i="7"/>
  <c r="KD216" i="7" s="1"/>
  <c r="GC214" i="7"/>
  <c r="GC216" i="7" s="1"/>
  <c r="EV214" i="7"/>
  <c r="EV216" i="7" s="1"/>
  <c r="JL214" i="7"/>
  <c r="JL216" i="7" s="1"/>
  <c r="R212" i="7"/>
  <c r="R71" i="1"/>
  <c r="AB80" i="1"/>
  <c r="AB112" i="1" s="1"/>
  <c r="R112" i="1" s="1"/>
  <c r="R114" i="1" s="1"/>
  <c r="R219" i="7"/>
  <c r="CY216" i="7"/>
  <c r="CZ220" i="7"/>
  <c r="DA220" i="7" s="1"/>
  <c r="DB220" i="7" s="1"/>
  <c r="DC220" i="7" s="1"/>
  <c r="DD220" i="7" s="1"/>
  <c r="DE220" i="7" s="1"/>
  <c r="DF220" i="7" s="1"/>
  <c r="DG220" i="7" s="1"/>
  <c r="DH220" i="7" s="1"/>
  <c r="DI220" i="7" s="1"/>
  <c r="DJ220" i="7" s="1"/>
  <c r="DK220" i="7" s="1"/>
  <c r="DL220" i="7" s="1"/>
  <c r="DM220" i="7" s="1"/>
  <c r="DN220" i="7" s="1"/>
  <c r="DO220" i="7" s="1"/>
  <c r="DP220" i="7" s="1"/>
  <c r="DQ220" i="7" s="1"/>
  <c r="DR220" i="7" s="1"/>
  <c r="DS220" i="7" s="1"/>
  <c r="DT220" i="7" s="1"/>
  <c r="DU220" i="7" s="1"/>
  <c r="DV220" i="7" s="1"/>
  <c r="DW220" i="7" s="1"/>
  <c r="DX220" i="7" s="1"/>
  <c r="DY220" i="7" s="1"/>
  <c r="DZ220" i="7" s="1"/>
  <c r="EA220" i="7" s="1"/>
  <c r="EB220" i="7" s="1"/>
  <c r="EC220" i="7" s="1"/>
  <c r="ED220" i="7" s="1"/>
  <c r="EE220" i="7" s="1"/>
  <c r="EF220" i="7" s="1"/>
  <c r="EG220" i="7" s="1"/>
  <c r="EH220" i="7" s="1"/>
  <c r="EI220" i="7" s="1"/>
  <c r="EJ220" i="7" s="1"/>
  <c r="EK220" i="7" s="1"/>
  <c r="EL220" i="7" s="1"/>
  <c r="EM220" i="7" s="1"/>
  <c r="EN220" i="7" s="1"/>
  <c r="EO220" i="7" s="1"/>
  <c r="EP220" i="7" s="1"/>
  <c r="EQ220" i="7" s="1"/>
  <c r="ER220" i="7" s="1"/>
  <c r="ES220" i="7" s="1"/>
  <c r="ET220" i="7" s="1"/>
  <c r="EU220" i="7" s="1"/>
  <c r="EV220" i="7" s="1"/>
  <c r="EW220" i="7" s="1"/>
  <c r="EX220" i="7" s="1"/>
  <c r="EY220" i="7" s="1"/>
  <c r="EZ220" i="7" s="1"/>
  <c r="FA220" i="7" s="1"/>
  <c r="FB220" i="7" s="1"/>
  <c r="FC220" i="7" s="1"/>
  <c r="FD220" i="7" s="1"/>
  <c r="FE220" i="7" s="1"/>
  <c r="FF220" i="7" s="1"/>
  <c r="FG220" i="7" s="1"/>
  <c r="FH220" i="7" s="1"/>
  <c r="FI220" i="7" s="1"/>
  <c r="FJ220" i="7" s="1"/>
  <c r="FK220" i="7" s="1"/>
  <c r="FL220" i="7" s="1"/>
  <c r="FM220" i="7" s="1"/>
  <c r="FN220" i="7" s="1"/>
  <c r="FO220" i="7" s="1"/>
  <c r="FP220" i="7" s="1"/>
  <c r="FQ220" i="7" s="1"/>
  <c r="FR220" i="7" s="1"/>
  <c r="FS220" i="7" s="1"/>
  <c r="FT220" i="7" s="1"/>
  <c r="FU220" i="7" s="1"/>
  <c r="FV220" i="7" s="1"/>
  <c r="FW220" i="7" s="1"/>
  <c r="FX220" i="7" s="1"/>
  <c r="FY220" i="7" s="1"/>
  <c r="FZ220" i="7" s="1"/>
  <c r="GA220" i="7" s="1"/>
  <c r="GB220" i="7" s="1"/>
  <c r="GC220" i="7" s="1"/>
  <c r="GD220" i="7" s="1"/>
  <c r="GE220" i="7" s="1"/>
  <c r="GF220" i="7" s="1"/>
  <c r="GG220" i="7" s="1"/>
  <c r="GH220" i="7" s="1"/>
  <c r="GI220" i="7" s="1"/>
  <c r="GJ220" i="7" s="1"/>
  <c r="GK220" i="7" s="1"/>
  <c r="GL220" i="7" s="1"/>
  <c r="GM220" i="7" s="1"/>
  <c r="GN220" i="7" s="1"/>
  <c r="GO220" i="7" s="1"/>
  <c r="GP220" i="7" s="1"/>
  <c r="GQ220" i="7" s="1"/>
  <c r="GR220" i="7" s="1"/>
  <c r="GS220" i="7" s="1"/>
  <c r="GT220" i="7" s="1"/>
  <c r="GU220" i="7" s="1"/>
  <c r="GV220" i="7" s="1"/>
  <c r="GW220" i="7" s="1"/>
  <c r="GX220" i="7" s="1"/>
  <c r="GY220" i="7" s="1"/>
  <c r="GZ220" i="7" s="1"/>
  <c r="HA220" i="7" s="1"/>
  <c r="HB220" i="7" s="1"/>
  <c r="HC220" i="7" s="1"/>
  <c r="HD220" i="7" s="1"/>
  <c r="HE220" i="7" s="1"/>
  <c r="HF220" i="7" s="1"/>
  <c r="HG220" i="7" s="1"/>
  <c r="HH220" i="7" s="1"/>
  <c r="HI220" i="7" s="1"/>
  <c r="HJ220" i="7" s="1"/>
  <c r="HK220" i="7" s="1"/>
  <c r="HL220" i="7" s="1"/>
  <c r="HM220" i="7" s="1"/>
  <c r="HN220" i="7" s="1"/>
  <c r="HO220" i="7" s="1"/>
  <c r="HP220" i="7" s="1"/>
  <c r="HQ220" i="7" s="1"/>
  <c r="HR220" i="7" s="1"/>
  <c r="HS220" i="7" s="1"/>
  <c r="HT220" i="7" s="1"/>
  <c r="HU220" i="7" s="1"/>
  <c r="HV220" i="7" s="1"/>
  <c r="HW220" i="7" s="1"/>
  <c r="HX220" i="7" s="1"/>
  <c r="HY220" i="7" s="1"/>
  <c r="HZ220" i="7" s="1"/>
  <c r="IA220" i="7" s="1"/>
  <c r="IB220" i="7" s="1"/>
  <c r="IC220" i="7" s="1"/>
  <c r="ID220" i="7" s="1"/>
  <c r="IE220" i="7" s="1"/>
  <c r="IF220" i="7" s="1"/>
  <c r="IG220" i="7" s="1"/>
  <c r="IH220" i="7" s="1"/>
  <c r="II220" i="7" s="1"/>
  <c r="IJ220" i="7" s="1"/>
  <c r="IK220" i="7" s="1"/>
  <c r="IL220" i="7" s="1"/>
  <c r="IM220" i="7" s="1"/>
  <c r="IN220" i="7" s="1"/>
  <c r="IO220" i="7" s="1"/>
  <c r="IP220" i="7" s="1"/>
  <c r="IQ220" i="7" s="1"/>
  <c r="IR220" i="7" s="1"/>
  <c r="IS220" i="7" s="1"/>
  <c r="IT220" i="7" s="1"/>
  <c r="IU220" i="7" s="1"/>
  <c r="IV220" i="7" s="1"/>
  <c r="IW220" i="7" s="1"/>
  <c r="IX220" i="7" s="1"/>
  <c r="IY220" i="7" s="1"/>
  <c r="IZ220" i="7" s="1"/>
  <c r="JA220" i="7" s="1"/>
  <c r="JB220" i="7" s="1"/>
  <c r="JC220" i="7" s="1"/>
  <c r="JD220" i="7" s="1"/>
  <c r="JE220" i="7" s="1"/>
  <c r="JF220" i="7" s="1"/>
  <c r="JG220" i="7" s="1"/>
  <c r="JH220" i="7" s="1"/>
  <c r="JI220" i="7" s="1"/>
  <c r="JJ220" i="7" s="1"/>
  <c r="JK220" i="7" s="1"/>
  <c r="JL220" i="7" s="1"/>
  <c r="JM220" i="7" s="1"/>
  <c r="JN220" i="7" s="1"/>
  <c r="JO220" i="7" s="1"/>
  <c r="JP220" i="7" s="1"/>
  <c r="JQ220" i="7" s="1"/>
  <c r="JR220" i="7" s="1"/>
  <c r="JS220" i="7" s="1"/>
  <c r="JT220" i="7" s="1"/>
  <c r="JU220" i="7" s="1"/>
  <c r="JV220" i="7" s="1"/>
  <c r="JW220" i="7" s="1"/>
  <c r="JX220" i="7" s="1"/>
  <c r="JY220" i="7" s="1"/>
  <c r="JZ220" i="7" s="1"/>
  <c r="KA220" i="7" s="1"/>
  <c r="KB220" i="7" s="1"/>
  <c r="KC220" i="7" s="1"/>
  <c r="KD220" i="7" s="1"/>
  <c r="KE220" i="7" s="1"/>
  <c r="KF220" i="7" s="1"/>
  <c r="KG220" i="7" s="1"/>
  <c r="KH220" i="7" s="1"/>
  <c r="KI220" i="7" s="1"/>
  <c r="KJ220" i="7" s="1"/>
  <c r="KK220" i="7" s="1"/>
  <c r="KL220" i="7" s="1"/>
  <c r="KM220" i="7" s="1"/>
  <c r="KN220" i="7" s="1"/>
  <c r="KO220" i="7" s="1"/>
  <c r="KP220" i="7" s="1"/>
  <c r="KQ220" i="7" s="1"/>
  <c r="KR220" i="7" s="1"/>
  <c r="KS220" i="7" s="1"/>
  <c r="KT220" i="7" s="1"/>
  <c r="KU220" i="7" s="1"/>
  <c r="KV220" i="7" s="1"/>
  <c r="KW220" i="7" s="1"/>
  <c r="KX220" i="7" s="1"/>
  <c r="KY220" i="7" s="1"/>
  <c r="KZ220" i="7" s="1"/>
  <c r="LA220" i="7" s="1"/>
  <c r="LB220" i="7" s="1"/>
  <c r="LC220" i="7" s="1"/>
  <c r="LD220" i="7" s="1"/>
  <c r="LE220" i="7" s="1"/>
  <c r="LF220" i="7" s="1"/>
  <c r="LG220" i="7" s="1"/>
  <c r="LH220" i="7" s="1"/>
  <c r="BW225" i="7"/>
  <c r="BV223" i="7"/>
  <c r="BX221" i="7"/>
  <c r="R86" i="1"/>
  <c r="R80" i="1" l="1"/>
  <c r="R83" i="1" s="1"/>
  <c r="R3" i="1" s="1"/>
  <c r="LH216" i="7"/>
  <c r="AB75" i="1"/>
  <c r="AB77" i="1" s="1"/>
  <c r="BX225" i="7"/>
  <c r="BW223" i="7"/>
  <c r="BY221" i="7"/>
  <c r="V69" i="1"/>
  <c r="V73" i="1" s="1"/>
  <c r="W69" i="1"/>
  <c r="W73" i="1" s="1"/>
  <c r="X69" i="1"/>
  <c r="X73" i="1" s="1"/>
  <c r="R206" i="7"/>
  <c r="BY225" i="7" l="1"/>
  <c r="BX223" i="7"/>
  <c r="BZ221" i="7"/>
  <c r="BY223" i="7" s="1"/>
  <c r="R69" i="1"/>
  <c r="R67" i="1"/>
  <c r="BZ225" i="7" l="1"/>
  <c r="CA221" i="7"/>
  <c r="V77" i="1"/>
  <c r="W77" i="1"/>
  <c r="X77" i="1"/>
  <c r="R73" i="1"/>
  <c r="BD216" i="7"/>
  <c r="R214" i="7"/>
  <c r="CA225" i="7" l="1"/>
  <c r="BZ223" i="7"/>
  <c r="CB221" i="7"/>
  <c r="R75" i="1"/>
  <c r="R216" i="7"/>
  <c r="CB225" i="7" l="1"/>
  <c r="CA223" i="7"/>
  <c r="CC221" i="7"/>
  <c r="R77" i="1"/>
  <c r="CC225" i="7" l="1"/>
  <c r="CB223" i="7"/>
  <c r="CD221" i="7"/>
  <c r="CD225" i="7" l="1"/>
  <c r="CC223" i="7"/>
  <c r="CE221" i="7"/>
  <c r="CE225" i="7" l="1"/>
  <c r="CD223" i="7"/>
  <c r="CF221" i="7"/>
  <c r="CF225" i="7" l="1"/>
  <c r="CE223" i="7"/>
  <c r="CG221" i="7"/>
  <c r="CG225" i="7" l="1"/>
  <c r="CF223" i="7"/>
  <c r="CH221" i="7"/>
  <c r="CI221" i="7" l="1"/>
  <c r="CH223" i="7" s="1"/>
  <c r="CH225" i="7"/>
  <c r="CG223" i="7"/>
  <c r="CJ221" i="7" l="1"/>
  <c r="CI223" i="7" s="1"/>
  <c r="CI225" i="7"/>
  <c r="CK221" i="7" l="1"/>
  <c r="CJ223" i="7" s="1"/>
  <c r="CJ225" i="7"/>
  <c r="CL221" i="7" l="1"/>
  <c r="CK223" i="7" s="1"/>
  <c r="CK225" i="7"/>
  <c r="CM221" i="7" l="1"/>
  <c r="CL223" i="7" s="1"/>
  <c r="CL225" i="7"/>
  <c r="CN221" i="7" l="1"/>
  <c r="CM223" i="7" s="1"/>
  <c r="CM225" i="7"/>
  <c r="CO221" i="7" l="1"/>
  <c r="CN223" i="7" s="1"/>
  <c r="CN225" i="7"/>
  <c r="CP221" i="7" l="1"/>
  <c r="CO223" i="7" s="1"/>
  <c r="CO225" i="7"/>
  <c r="CQ221" i="7" l="1"/>
  <c r="CP223" i="7" s="1"/>
  <c r="CP225" i="7"/>
  <c r="CR221" i="7" l="1"/>
  <c r="CR225" i="7" s="1"/>
  <c r="CQ225" i="7"/>
  <c r="CS221" i="7" l="1"/>
  <c r="CT221" i="7" s="1"/>
  <c r="CS223" i="7" s="1"/>
  <c r="CQ223" i="7"/>
  <c r="CR223" i="7" l="1"/>
  <c r="CS225" i="7"/>
  <c r="CU221" i="7"/>
  <c r="CT223" i="7" s="1"/>
  <c r="CT225" i="7"/>
  <c r="CU225" i="7" l="1"/>
  <c r="CV221" i="7"/>
  <c r="CW221" i="7" l="1"/>
  <c r="CV223" i="7" s="1"/>
  <c r="CV225" i="7"/>
  <c r="CU223" i="7"/>
  <c r="R9" i="7"/>
  <c r="B8" i="1" s="1"/>
  <c r="CX221" i="7" l="1"/>
  <c r="CX225" i="7" s="1"/>
  <c r="CW225" i="7"/>
  <c r="CY221" i="7" l="1"/>
  <c r="CZ221" i="7" s="1"/>
  <c r="CY223" i="7" s="1"/>
  <c r="CW223" i="7"/>
  <c r="CX223" i="7" l="1"/>
  <c r="CY225" i="7"/>
  <c r="DA221" i="7"/>
  <c r="CZ223" i="7" s="1"/>
  <c r="R91" i="1" s="1"/>
  <c r="R93" i="1" s="1"/>
  <c r="R4" i="1" s="1"/>
  <c r="CZ225" i="7"/>
  <c r="R225" i="7" s="1"/>
  <c r="DB221" i="7" l="1"/>
  <c r="DC221" i="7" l="1"/>
  <c r="DD221" i="7" l="1"/>
  <c r="DE221" i="7" l="1"/>
  <c r="DF221" i="7" l="1"/>
  <c r="DG221" i="7" l="1"/>
  <c r="DH221" i="7" l="1"/>
  <c r="DI221" i="7" l="1"/>
  <c r="DJ221" i="7" l="1"/>
  <c r="DK221" i="7" l="1"/>
  <c r="DL221" i="7" l="1"/>
  <c r="DM221" i="7" l="1"/>
  <c r="DN221" i="7" l="1"/>
  <c r="DO221" i="7" l="1"/>
  <c r="DP221" i="7" l="1"/>
  <c r="DQ221" i="7" l="1"/>
  <c r="DR221" i="7" l="1"/>
  <c r="DS221" i="7" l="1"/>
  <c r="DT221" i="7" l="1"/>
  <c r="DU221" i="7" l="1"/>
  <c r="DV221" i="7" l="1"/>
  <c r="DW221" i="7" l="1"/>
  <c r="DX221" i="7" l="1"/>
  <c r="DY221" i="7" l="1"/>
  <c r="DZ221" i="7" l="1"/>
  <c r="EA221" i="7" l="1"/>
  <c r="EB221" i="7" l="1"/>
  <c r="EC221" i="7" l="1"/>
  <c r="ED221" i="7" l="1"/>
  <c r="EE221" i="7" l="1"/>
  <c r="EF221" i="7" l="1"/>
  <c r="EG221" i="7" l="1"/>
  <c r="EH221" i="7" l="1"/>
  <c r="EI221" i="7" l="1"/>
  <c r="EJ221" i="7" l="1"/>
  <c r="EK221" i="7" l="1"/>
  <c r="EL221" i="7" l="1"/>
  <c r="EM221" i="7" l="1"/>
  <c r="EN221" i="7" l="1"/>
  <c r="EO221" i="7" l="1"/>
  <c r="EP221" i="7" l="1"/>
  <c r="EQ221" i="7" l="1"/>
  <c r="ER221" i="7" l="1"/>
  <c r="ES221" i="7" l="1"/>
  <c r="ET221" i="7" l="1"/>
  <c r="EU221" i="7" l="1"/>
  <c r="EV221" i="7" l="1"/>
  <c r="EW221" i="7" l="1"/>
  <c r="EX221" i="7" l="1"/>
  <c r="EY221" i="7" l="1"/>
  <c r="EZ221" i="7" l="1"/>
  <c r="FA221" i="7" l="1"/>
  <c r="FB221" i="7" l="1"/>
  <c r="FC221" i="7" l="1"/>
  <c r="FD221" i="7" l="1"/>
  <c r="FE221" i="7" l="1"/>
  <c r="FF221" i="7" l="1"/>
  <c r="FG221" i="7" l="1"/>
  <c r="FH221" i="7" l="1"/>
  <c r="FI221" i="7" l="1"/>
  <c r="FJ221" i="7" l="1"/>
  <c r="FK221" i="7" l="1"/>
  <c r="FL221" i="7" l="1"/>
  <c r="FM221" i="7" l="1"/>
  <c r="FN221" i="7" l="1"/>
  <c r="FO221" i="7" l="1"/>
  <c r="FP221" i="7" l="1"/>
  <c r="FQ221" i="7" l="1"/>
  <c r="FR221" i="7" l="1"/>
  <c r="FS221" i="7" l="1"/>
  <c r="FT221" i="7" l="1"/>
  <c r="FU221" i="7" l="1"/>
  <c r="FV221" i="7" l="1"/>
  <c r="FW221" i="7" l="1"/>
  <c r="FX221" i="7" l="1"/>
  <c r="FY221" i="7" l="1"/>
  <c r="FZ221" i="7" l="1"/>
  <c r="GA221" i="7" l="1"/>
  <c r="GB221" i="7" l="1"/>
  <c r="GC221" i="7" l="1"/>
  <c r="GD221" i="7" l="1"/>
  <c r="GE221" i="7" l="1"/>
  <c r="GF221" i="7" s="1"/>
  <c r="GG221" i="7" s="1"/>
  <c r="GH221" i="7" s="1"/>
  <c r="GI221" i="7" s="1"/>
  <c r="GJ221" i="7" s="1"/>
  <c r="GK221" i="7" s="1"/>
  <c r="GL221" i="7" l="1"/>
  <c r="GM221" i="7" l="1"/>
  <c r="GN221" i="7" l="1"/>
  <c r="GO221" i="7" l="1"/>
  <c r="GP221" i="7" s="1"/>
  <c r="GQ221" i="7" s="1"/>
  <c r="GR221" i="7" s="1"/>
  <c r="GS221" i="7" l="1"/>
  <c r="GT221" i="7" l="1"/>
  <c r="GU221" i="7" s="1"/>
  <c r="GV221" i="7" l="1"/>
  <c r="GW221" i="7" s="1"/>
  <c r="GX221" i="7" s="1"/>
  <c r="GY221" i="7" l="1"/>
  <c r="GZ221" i="7" s="1"/>
  <c r="HA221" i="7" l="1"/>
  <c r="HB221" i="7" s="1"/>
  <c r="HC221" i="7" s="1"/>
  <c r="HD221" i="7" l="1"/>
  <c r="HE221" i="7" l="1"/>
  <c r="HF221" i="7" l="1"/>
  <c r="HG221" i="7" l="1"/>
  <c r="HH221" i="7" l="1"/>
  <c r="HI221" i="7" l="1"/>
  <c r="HJ221" i="7" l="1"/>
  <c r="HK221" i="7" l="1"/>
  <c r="HL221" i="7" l="1"/>
  <c r="HM221" i="7" l="1"/>
  <c r="HN221" i="7" l="1"/>
  <c r="HO221" i="7" l="1"/>
  <c r="HP221" i="7" l="1"/>
  <c r="HQ221" i="7" l="1"/>
  <c r="HR221" i="7" l="1"/>
  <c r="HS221" i="7" l="1"/>
  <c r="HT221" i="7" l="1"/>
  <c r="HU221" i="7" l="1"/>
  <c r="HV221" i="7" l="1"/>
  <c r="HW221" i="7" l="1"/>
  <c r="HX221" i="7" l="1"/>
  <c r="HY221" i="7" l="1"/>
  <c r="HZ221" i="7" l="1"/>
  <c r="IA221" i="7" l="1"/>
  <c r="IB221" i="7" l="1"/>
  <c r="IC221" i="7" l="1"/>
  <c r="ID221" i="7" l="1"/>
  <c r="IE221" i="7" l="1"/>
  <c r="IF221" i="7" l="1"/>
  <c r="IG221" i="7" l="1"/>
  <c r="IH221" i="7" l="1"/>
  <c r="II221" i="7" l="1"/>
  <c r="IJ221" i="7" l="1"/>
  <c r="IK221" i="7" l="1"/>
  <c r="IL221" i="7" l="1"/>
  <c r="IM221" i="7" l="1"/>
  <c r="IN221" i="7" l="1"/>
  <c r="IO221" i="7" l="1"/>
  <c r="IP221" i="7" l="1"/>
  <c r="IQ221" i="7" l="1"/>
  <c r="IR221" i="7" l="1"/>
  <c r="IS221" i="7" l="1"/>
  <c r="IT221" i="7" l="1"/>
  <c r="IU221" i="7" l="1"/>
  <c r="IV221" i="7" l="1"/>
  <c r="IW221" i="7" l="1"/>
  <c r="IX221" i="7" l="1"/>
  <c r="IY221" i="7" l="1"/>
  <c r="IZ221" i="7" l="1"/>
  <c r="JA221" i="7" l="1"/>
  <c r="JB221" i="7" l="1"/>
  <c r="JC221" i="7" l="1"/>
  <c r="JD221" i="7" l="1"/>
  <c r="JE221" i="7" l="1"/>
  <c r="JF221" i="7" l="1"/>
  <c r="JG221" i="7" l="1"/>
  <c r="JH221" i="7" l="1"/>
  <c r="JI221" i="7" l="1"/>
  <c r="JJ221" i="7" l="1"/>
  <c r="JK221" i="7" l="1"/>
  <c r="JL221" i="7" l="1"/>
  <c r="JM221" i="7" l="1"/>
  <c r="JN221" i="7" l="1"/>
  <c r="JO221" i="7" l="1"/>
  <c r="JP221" i="7" l="1"/>
  <c r="JQ221" i="7" l="1"/>
  <c r="JR221" i="7" l="1"/>
  <c r="JS221" i="7" l="1"/>
  <c r="JT221" i="7" l="1"/>
  <c r="JU221" i="7" l="1"/>
  <c r="JV221" i="7" l="1"/>
  <c r="JW221" i="7" l="1"/>
  <c r="JX221" i="7" l="1"/>
  <c r="JY221" i="7" l="1"/>
  <c r="JZ221" i="7" l="1"/>
  <c r="KA221" i="7" l="1"/>
  <c r="KB221" i="7" l="1"/>
  <c r="KC221" i="7" l="1"/>
  <c r="KD221" i="7" l="1"/>
  <c r="KE221" i="7" l="1"/>
  <c r="KF221" i="7" l="1"/>
  <c r="KG221" i="7" l="1"/>
  <c r="KH221" i="7" l="1"/>
  <c r="KI221" i="7" l="1"/>
  <c r="KJ221" i="7" l="1"/>
  <c r="KK221" i="7" l="1"/>
  <c r="KL221" i="7" l="1"/>
  <c r="KM221" i="7" l="1"/>
  <c r="KN221" i="7" l="1"/>
  <c r="KO221" i="7" l="1"/>
  <c r="KP221" i="7" l="1"/>
  <c r="KQ221" i="7" l="1"/>
  <c r="KR221" i="7" l="1"/>
  <c r="KS221" i="7" l="1"/>
  <c r="KT221" i="7" l="1"/>
  <c r="KU221" i="7" l="1"/>
  <c r="KV221" i="7" l="1"/>
  <c r="KW221" i="7" l="1"/>
  <c r="KX221" i="7" l="1"/>
  <c r="KY221" i="7" l="1"/>
  <c r="KZ221" i="7" l="1"/>
  <c r="LA221" i="7" l="1"/>
  <c r="LB221" i="7" l="1"/>
  <c r="LC221" i="7" l="1"/>
  <c r="LD221" i="7" l="1"/>
  <c r="LE221" i="7" l="1"/>
  <c r="LF221" i="7" l="1"/>
  <c r="LG221" i="7" l="1"/>
  <c r="LH221" i="7" l="1"/>
  <c r="AA88" i="1" l="1"/>
  <c r="AB88" i="1"/>
  <c r="Y88" i="1"/>
  <c r="R221" i="7"/>
  <c r="Z88" i="1"/>
  <c r="V88" i="1"/>
  <c r="V96" i="1" s="1"/>
  <c r="W88" i="1"/>
  <c r="W117" i="1" s="1"/>
  <c r="X88" i="1"/>
  <c r="R223" i="7"/>
  <c r="AB117" i="1" l="1"/>
  <c r="AB96" i="1"/>
  <c r="AA117" i="1"/>
  <c r="AA96" i="1"/>
  <c r="Z117" i="1"/>
  <c r="Z96" i="1"/>
  <c r="Y117" i="1"/>
  <c r="Y96" i="1"/>
  <c r="V98" i="1"/>
  <c r="V117" i="1"/>
  <c r="X96" i="1"/>
  <c r="X117" i="1"/>
  <c r="W96" i="1"/>
  <c r="R88" i="1"/>
  <c r="R96" i="1" l="1"/>
  <c r="R117" i="1"/>
  <c r="R119" i="1" s="1"/>
  <c r="W98" i="1"/>
  <c r="X98" i="1" s="1"/>
  <c r="Y98" i="1" l="1"/>
  <c r="Z98" i="1" s="1"/>
  <c r="AA98" i="1" s="1"/>
  <c r="AB98" i="1" s="1"/>
  <c r="R98" i="1" s="1"/>
  <c r="R5" i="1"/>
  <c r="R6" i="1"/>
</calcChain>
</file>

<file path=xl/comments1.xml><?xml version="1.0" encoding="utf-8"?>
<comments xmlns="http://schemas.openxmlformats.org/spreadsheetml/2006/main">
  <authors>
    <author>Автор</author>
  </authors>
  <commentList>
    <comment ref="K15" authorId="0" shapeId="0">
      <text>
        <r>
          <rPr>
            <sz val="9"/>
            <color indexed="81"/>
            <rFont val="Tahoma"/>
            <family val="2"/>
            <charset val="204"/>
          </rPr>
          <t xml:space="preserve">от 1 до 25 лет
</t>
        </r>
      </text>
    </comment>
  </commentList>
</comments>
</file>

<file path=xl/sharedStrings.xml><?xml version="1.0" encoding="utf-8"?>
<sst xmlns="http://schemas.openxmlformats.org/spreadsheetml/2006/main" count="760" uniqueCount="181">
  <si>
    <t>показатель</t>
  </si>
  <si>
    <t>детализация</t>
  </si>
  <si>
    <t>ед.изм.</t>
  </si>
  <si>
    <t>итого</t>
  </si>
  <si>
    <t>старт проекта</t>
  </si>
  <si>
    <t>дата из вып/сп.</t>
  </si>
  <si>
    <t>*</t>
  </si>
  <si>
    <t>значение</t>
  </si>
  <si>
    <t>^</t>
  </si>
  <si>
    <t>показатели</t>
  </si>
  <si>
    <t>горизонт расчетов</t>
  </si>
  <si>
    <t>кол-во лет</t>
  </si>
  <si>
    <t>контроль</t>
  </si>
  <si>
    <t>%</t>
  </si>
  <si>
    <t>дни</t>
  </si>
  <si>
    <t>оборачиваемость кредиторской задолж-ти</t>
  </si>
  <si>
    <t>отчисления в соцфонды</t>
  </si>
  <si>
    <t>ставка НДС</t>
  </si>
  <si>
    <t>начисление НДС к возмещению</t>
  </si>
  <si>
    <t>начисление НДС к оплате</t>
  </si>
  <si>
    <t>финпоток по основной деятельности</t>
  </si>
  <si>
    <t>Расчеты с учетом дисконтирования</t>
  </si>
  <si>
    <t>ставка дисконтирования</t>
  </si>
  <si>
    <t>коэффициент дисконтирования</t>
  </si>
  <si>
    <t>IRR</t>
  </si>
  <si>
    <t>ROI</t>
  </si>
  <si>
    <t>PI</t>
  </si>
  <si>
    <t>коэф</t>
  </si>
  <si>
    <t>индикатор месяца безубыточности</t>
  </si>
  <si>
    <t>инд</t>
  </si>
  <si>
    <t>-</t>
  </si>
  <si>
    <t>ячейки для внесения данных вручную</t>
  </si>
  <si>
    <t>Основные результаты расчетов</t>
  </si>
  <si>
    <t>Список показателей финмодели</t>
  </si>
  <si>
    <t>Справочники</t>
  </si>
  <si>
    <t>долл.</t>
  </si>
  <si>
    <t>распределение начального капитала</t>
  </si>
  <si>
    <t>направление инвестиций</t>
  </si>
  <si>
    <t>начальные затраты - поэтапно</t>
  </si>
  <si>
    <t>начальные затраты по направлениям - детально</t>
  </si>
  <si>
    <t>взнос в УК</t>
  </si>
  <si>
    <t>распределение затрат по направлениям</t>
  </si>
  <si>
    <t>оборачиваемость затрат</t>
  </si>
  <si>
    <t>прочие затраты в инвестиционный период</t>
  </si>
  <si>
    <t>старт продаж</t>
  </si>
  <si>
    <t>дата</t>
  </si>
  <si>
    <t>Расчет движения денежных средств на начальном этапе инвестирования</t>
  </si>
  <si>
    <t>кол-во</t>
  </si>
  <si>
    <t>доход итого</t>
  </si>
  <si>
    <t>расходы (без НДС) итого</t>
  </si>
  <si>
    <t>прибыль до налога на прибыль</t>
  </si>
  <si>
    <t>налог на прибыль</t>
  </si>
  <si>
    <t>чистая прибыль</t>
  </si>
  <si>
    <t>выручка</t>
  </si>
  <si>
    <t>финпоток с учетом инвестиций</t>
  </si>
  <si>
    <t>финпоток с учетом инвестиций накопительно</t>
  </si>
  <si>
    <t>начало инвестиционного периода</t>
  </si>
  <si>
    <t>дата из списка</t>
  </si>
  <si>
    <t>инвестиции - поступление ДС</t>
  </si>
  <si>
    <t>Шифрование и защита данных</t>
  </si>
  <si>
    <t>Тестирование и отладка</t>
  </si>
  <si>
    <t>прочее</t>
  </si>
  <si>
    <t>ФОТ персонала</t>
  </si>
  <si>
    <t>Управленческие кадры</t>
  </si>
  <si>
    <t>Коммерческий директор</t>
  </si>
  <si>
    <t>Технический директор</t>
  </si>
  <si>
    <t>Маркетинг директор</t>
  </si>
  <si>
    <t>Отдел разработки</t>
  </si>
  <si>
    <t>Разработчик смарт-контрактов</t>
  </si>
  <si>
    <t>Руководитель отдела разработки</t>
  </si>
  <si>
    <t>Blockchain разработчик</t>
  </si>
  <si>
    <t>Отдел маркетинга и рекламы</t>
  </si>
  <si>
    <t>PR-менеджер</t>
  </si>
  <si>
    <t>SMM-специалист</t>
  </si>
  <si>
    <t>SEO-специалист</t>
  </si>
  <si>
    <t>Контент-менеджер</t>
  </si>
  <si>
    <t>Аналитический отдел</t>
  </si>
  <si>
    <t>Финансовый аналитик</t>
  </si>
  <si>
    <t>Эксперт по рискам</t>
  </si>
  <si>
    <t>Финансовый отдел</t>
  </si>
  <si>
    <t>Бухгалтер</t>
  </si>
  <si>
    <t>Специалист</t>
  </si>
  <si>
    <t>Юридический отдел</t>
  </si>
  <si>
    <t>Международный юрист</t>
  </si>
  <si>
    <t>Юрист</t>
  </si>
  <si>
    <t>Руководитель отдела</t>
  </si>
  <si>
    <t>HR-специалист</t>
  </si>
  <si>
    <t>Специалист службы поддержки</t>
  </si>
  <si>
    <t>оклад</t>
  </si>
  <si>
    <t>ФОТ (собств. персонал)</t>
  </si>
  <si>
    <t>соцсборы</t>
  </si>
  <si>
    <t>прочие расходы</t>
  </si>
  <si>
    <t>EBITDA</t>
  </si>
  <si>
    <t>кол-во лет амортизации IT-оборудования</t>
  </si>
  <si>
    <t>амортизация</t>
  </si>
  <si>
    <t>возврат инвестиций</t>
  </si>
  <si>
    <t>Инвестиции</t>
  </si>
  <si>
    <t>Продажи</t>
  </si>
  <si>
    <t>от</t>
  </si>
  <si>
    <t>ОСТАТОК ДС на конец периода</t>
  </si>
  <si>
    <t>месяц возврата инвестиций</t>
  </si>
  <si>
    <t>месяц</t>
  </si>
  <si>
    <t>PP</t>
  </si>
  <si>
    <t>NPV инвествложений в проект</t>
  </si>
  <si>
    <t>NPV финпотока по основной деят-ти</t>
  </si>
  <si>
    <t>NPV возврата инвестиций</t>
  </si>
  <si>
    <t>ставка отчислений от зарплаты</t>
  </si>
  <si>
    <t>ставка налога на прибыль</t>
  </si>
  <si>
    <t>Расходы по проекту (НДС не облагается)</t>
  </si>
  <si>
    <t>Лицензия на криптодеятельность</t>
  </si>
  <si>
    <t>Маркетинг</t>
  </si>
  <si>
    <t>Оборудование и оргтехника</t>
  </si>
  <si>
    <t>Аренда серверов</t>
  </si>
  <si>
    <t>Внешний консалтинг</t>
  </si>
  <si>
    <t>Внешний аудит</t>
  </si>
  <si>
    <t>Продление лицензии</t>
  </si>
  <si>
    <t>Орграсходы</t>
  </si>
  <si>
    <t>Остаток денежных средств на счете</t>
  </si>
  <si>
    <t>ставка взноса в систему нац/страхования</t>
  </si>
  <si>
    <t>взнос в систему нац/страхования</t>
  </si>
  <si>
    <t>нац/страхование</t>
  </si>
  <si>
    <t>инвесторы в токены</t>
  </si>
  <si>
    <t>разработчик1</t>
  </si>
  <si>
    <t>разработчик2</t>
  </si>
  <si>
    <t>разработчик3</t>
  </si>
  <si>
    <t>Отдел развития</t>
  </si>
  <si>
    <t>менеджер по качеству</t>
  </si>
  <si>
    <t>Регистрация компании</t>
  </si>
  <si>
    <t>Аренда офиса-1</t>
  </si>
  <si>
    <t>Аренда офиса-2</t>
  </si>
  <si>
    <t>Разработка архитектуры</t>
  </si>
  <si>
    <t>Разработка платформы</t>
  </si>
  <si>
    <t>Сертификаты</t>
  </si>
  <si>
    <t>курс доллара к рублю</t>
  </si>
  <si>
    <t>руб.</t>
  </si>
  <si>
    <t>валюта</t>
  </si>
  <si>
    <t>доллары</t>
  </si>
  <si>
    <t>рубли</t>
  </si>
  <si>
    <t>из вып/сп.</t>
  </si>
  <si>
    <t>Расчет финансового потока</t>
  </si>
  <si>
    <t>кол-во шард на старте продаж</t>
  </si>
  <si>
    <t>кол-во шард</t>
  </si>
  <si>
    <t>средний ежемесячный прирост шард</t>
  </si>
  <si>
    <t>база шард</t>
  </si>
  <si>
    <t>кол-во шард по типам</t>
  </si>
  <si>
    <t>распределение шард по типам</t>
  </si>
  <si>
    <t>шарды приватные</t>
  </si>
  <si>
    <t>шарды публичные</t>
  </si>
  <si>
    <t>шарды типа 6</t>
  </si>
  <si>
    <t>шарды типа 7</t>
  </si>
  <si>
    <t>шарды типа 8</t>
  </si>
  <si>
    <t>шарды типа 9</t>
  </si>
  <si>
    <t>шарды типа 10</t>
  </si>
  <si>
    <t>шарды типа 4</t>
  </si>
  <si>
    <t>шарды типа 5</t>
  </si>
  <si>
    <t>1-доход от инвестиций в токены</t>
  </si>
  <si>
    <t>средний размер инвестиций в токены</t>
  </si>
  <si>
    <t>токены</t>
  </si>
  <si>
    <t>курс токена к доллару</t>
  </si>
  <si>
    <t>токен/долл</t>
  </si>
  <si>
    <t>2-доходы от продажи сертификатов узла</t>
  </si>
  <si>
    <t>стоимость сертификата узла</t>
  </si>
  <si>
    <t>среднее кол-во шард на один узел</t>
  </si>
  <si>
    <t>среднее кол-во в год транзакций м/у двумя шардами</t>
  </si>
  <si>
    <t>кол-во ТА</t>
  </si>
  <si>
    <t>3-доходы от транзакций</t>
  </si>
  <si>
    <t>стоимость одной транзакции</t>
  </si>
  <si>
    <t>средняя стоимость smart-контракта</t>
  </si>
  <si>
    <t>4-доходы от продажи smart-контрактов</t>
  </si>
  <si>
    <t>Распределение шард по типам</t>
  </si>
  <si>
    <t>Управление</t>
  </si>
  <si>
    <t>разработчик5</t>
  </si>
  <si>
    <t>разработчик4</t>
  </si>
  <si>
    <t>Аналитик</t>
  </si>
  <si>
    <t>прочие затраты проекта</t>
  </si>
  <si>
    <t>Разработка приложений</t>
  </si>
  <si>
    <t>типы шард</t>
  </si>
  <si>
    <t>Финмодель Бизнес-проекта</t>
  </si>
  <si>
    <t>Бизнес-проект: Блокчейн платформа</t>
  </si>
  <si>
    <t>+7(985)201-6607</t>
  </si>
  <si>
    <t>Методология в процессе подготовки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</si>
</sst>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;@"/>
    <numFmt numFmtId="165" formatCode="0.0%"/>
    <numFmt numFmtId="166" formatCode="[$-419]mmmm\ yyyy;@"/>
    <numFmt numFmtId="167" formatCode="0.0"/>
    <numFmt numFmtId="168" formatCode="#,##0.0"/>
  </numFmts>
  <fonts count="5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theme="5" tint="-0.499984740745262"/>
      <name val="Calibri"/>
      <family val="2"/>
      <charset val="204"/>
      <scheme val="minor"/>
    </font>
    <font>
      <b/>
      <sz val="9"/>
      <color theme="5" tint="-0.499984740745262"/>
      <name val="Calibri"/>
      <family val="2"/>
      <charset val="204"/>
      <scheme val="minor"/>
    </font>
    <font>
      <sz val="8"/>
      <color theme="1" tint="0.499984740745262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8" tint="-0.499984740745262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theme="8" tint="-0.499984740745262"/>
      <name val="Calibri"/>
      <family val="2"/>
      <charset val="204"/>
      <scheme val="minor"/>
    </font>
    <font>
      <b/>
      <sz val="8"/>
      <color theme="5" tint="-0.499984740745262"/>
      <name val="Calibri"/>
      <family val="2"/>
      <scheme val="minor"/>
    </font>
    <font>
      <b/>
      <sz val="9"/>
      <name val="Calibri"/>
      <family val="2"/>
      <charset val="204"/>
      <scheme val="minor"/>
    </font>
    <font>
      <b/>
      <sz val="8"/>
      <color theme="1" tint="0.499984740745262"/>
      <name val="Calibri"/>
      <family val="2"/>
      <charset val="204"/>
      <scheme val="minor"/>
    </font>
    <font>
      <b/>
      <sz val="9"/>
      <color theme="9" tint="-0.49998474074526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9" tint="-0.499984740745262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 tint="0.499984740745262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9"/>
      <color theme="5" tint="-0.499984740745262"/>
      <name val="Calibri"/>
      <family val="2"/>
      <charset val="204"/>
      <scheme val="minor"/>
    </font>
    <font>
      <sz val="8"/>
      <color theme="5" tint="-0.499984740745262"/>
      <name val="Calibri"/>
      <family val="2"/>
      <charset val="204"/>
      <scheme val="minor"/>
    </font>
    <font>
      <b/>
      <sz val="8"/>
      <color theme="8" tint="-0.499984740745262"/>
      <name val="Calibri"/>
      <family val="2"/>
      <charset val="204"/>
      <scheme val="minor"/>
    </font>
    <font>
      <b/>
      <sz val="8"/>
      <color theme="9" tint="-0.499984740745262"/>
      <name val="Calibri"/>
      <family val="2"/>
      <charset val="204"/>
      <scheme val="minor"/>
    </font>
    <font>
      <b/>
      <sz val="8"/>
      <color theme="9" tint="-0.499984740745262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9"/>
      <color theme="1" tint="0.499984740745262"/>
      <name val="Calibri"/>
      <family val="2"/>
      <charset val="204"/>
      <scheme val="minor"/>
    </font>
    <font>
      <b/>
      <sz val="9"/>
      <color rgb="FFC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 tint="0.499984740745262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color theme="5" tint="-0.499984740745262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0"/>
      <name val="Calibri"/>
      <family val="2"/>
      <charset val="204"/>
      <scheme val="minor"/>
    </font>
    <font>
      <b/>
      <sz val="8"/>
      <color rgb="FFC00000"/>
      <name val="Calibri"/>
      <family val="2"/>
      <charset val="204"/>
      <scheme val="minor"/>
    </font>
    <font>
      <sz val="9"/>
      <color rgb="FFC00000"/>
      <name val="Calibri"/>
      <family val="2"/>
      <charset val="204"/>
      <scheme val="minor"/>
    </font>
    <font>
      <sz val="9"/>
      <color theme="9" tint="-0.499984740745262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theme="8" tint="-0.499984740745262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dashed">
        <color theme="5" tint="-0.499984740745262"/>
      </left>
      <right style="dashed">
        <color theme="5" tint="-0.499984740745262"/>
      </right>
      <top style="dashed">
        <color theme="5" tint="-0.499984740745262"/>
      </top>
      <bottom style="dashed">
        <color theme="5" tint="-0.499984740745262"/>
      </bottom>
      <diagonal/>
    </border>
    <border>
      <left style="dashed">
        <color theme="9" tint="-0.499984740745262"/>
      </left>
      <right style="dashed">
        <color theme="9" tint="-0.499984740745262"/>
      </right>
      <top style="dashed">
        <color theme="9" tint="-0.499984740745262"/>
      </top>
      <bottom style="dashed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dashed">
        <color theme="9" tint="-0.499984740745262"/>
      </right>
      <top style="dashed">
        <color theme="9" tint="-0.499984740745262"/>
      </top>
      <bottom style="dashed">
        <color theme="9" tint="-0.499984740745262"/>
      </bottom>
      <diagonal/>
    </border>
    <border>
      <left/>
      <right/>
      <top style="thin">
        <color rgb="FFC00000"/>
      </top>
      <bottom/>
      <diagonal/>
    </border>
    <border>
      <left/>
      <right/>
      <top style="thin">
        <color auto="1"/>
      </top>
      <bottom/>
      <diagonal/>
    </border>
    <border>
      <left style="dashed">
        <color theme="5" tint="-0.499984740745262"/>
      </left>
      <right style="dashed">
        <color theme="5" tint="-0.499984740745262"/>
      </right>
      <top style="dashed">
        <color theme="5" tint="-0.499984740745262"/>
      </top>
      <bottom/>
      <diagonal/>
    </border>
    <border>
      <left/>
      <right/>
      <top style="thin">
        <color theme="9" tint="-0.499984740745262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rgb="FFC00000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0.39994506668294322"/>
      </bottom>
      <diagonal/>
    </border>
    <border>
      <left/>
      <right/>
      <top style="medium">
        <color theme="9" tint="-0.499984740745262"/>
      </top>
      <bottom style="thin">
        <color theme="9" tint="0.3999450666829432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thin">
        <color theme="9" tint="0.39994506668294322"/>
      </bottom>
      <diagonal/>
    </border>
    <border>
      <left style="medium">
        <color theme="9" tint="-0.49998474074526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medium">
        <color theme="9" tint="-0.499984740745262"/>
      </right>
      <top style="thin">
        <color theme="9" tint="0.39994506668294322"/>
      </top>
      <bottom style="thin">
        <color theme="9" tint="0.39994506668294322"/>
      </bottom>
      <diagonal/>
    </border>
    <border>
      <left style="medium">
        <color theme="9" tint="-0.499984740745262"/>
      </left>
      <right/>
      <top style="thin">
        <color theme="9" tint="0.39994506668294322"/>
      </top>
      <bottom style="medium">
        <color theme="9" tint="-0.499984740745262"/>
      </bottom>
      <diagonal/>
    </border>
    <border>
      <left/>
      <right/>
      <top style="thin">
        <color theme="9" tint="0.3999450666829432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0.3999450666829432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2" fillId="3" borderId="1" xfId="0" applyFont="1" applyFill="1" applyBorder="1"/>
    <xf numFmtId="14" fontId="2" fillId="2" borderId="2" xfId="0" applyNumberFormat="1" applyFont="1" applyFill="1" applyBorder="1"/>
    <xf numFmtId="0" fontId="2" fillId="2" borderId="2" xfId="0" applyFont="1" applyFill="1" applyBorder="1"/>
    <xf numFmtId="0" fontId="4" fillId="2" borderId="0" xfId="0" applyFont="1" applyFill="1"/>
    <xf numFmtId="0" fontId="4" fillId="0" borderId="0" xfId="0" applyFont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3" fillId="4" borderId="0" xfId="0" applyNumberFormat="1" applyFont="1" applyFill="1"/>
    <xf numFmtId="0" fontId="16" fillId="2" borderId="0" xfId="0" applyFont="1" applyFill="1"/>
    <xf numFmtId="0" fontId="17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right"/>
    </xf>
    <xf numFmtId="0" fontId="16" fillId="0" borderId="0" xfId="0" applyFont="1"/>
    <xf numFmtId="0" fontId="18" fillId="2" borderId="0" xfId="0" applyFont="1" applyFill="1"/>
    <xf numFmtId="0" fontId="19" fillId="2" borderId="0" xfId="0" applyFont="1" applyFill="1"/>
    <xf numFmtId="0" fontId="18" fillId="0" borderId="0" xfId="0" applyFont="1"/>
    <xf numFmtId="14" fontId="4" fillId="2" borderId="0" xfId="0" applyNumberFormat="1" applyFont="1" applyFill="1"/>
    <xf numFmtId="0" fontId="12" fillId="2" borderId="0" xfId="0" applyFont="1" applyFill="1"/>
    <xf numFmtId="0" fontId="13" fillId="2" borderId="0" xfId="0" applyFont="1" applyFill="1"/>
    <xf numFmtId="0" fontId="12" fillId="0" borderId="0" xfId="0" applyFont="1"/>
    <xf numFmtId="164" fontId="4" fillId="5" borderId="3" xfId="0" applyNumberFormat="1" applyFont="1" applyFill="1" applyBorder="1"/>
    <xf numFmtId="164" fontId="3" fillId="5" borderId="0" xfId="0" applyNumberFormat="1" applyFont="1" applyFill="1"/>
    <xf numFmtId="0" fontId="21" fillId="4" borderId="4" xfId="0" applyFont="1" applyFill="1" applyBorder="1"/>
    <xf numFmtId="0" fontId="15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right"/>
    </xf>
    <xf numFmtId="0" fontId="15" fillId="2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164" fontId="3" fillId="6" borderId="0" xfId="0" applyNumberFormat="1" applyFont="1" applyFill="1"/>
    <xf numFmtId="14" fontId="1" fillId="2" borderId="0" xfId="0" applyNumberFormat="1" applyFont="1" applyFill="1"/>
    <xf numFmtId="0" fontId="15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3" fontId="1" fillId="2" borderId="0" xfId="0" applyNumberFormat="1" applyFont="1" applyFill="1"/>
    <xf numFmtId="3" fontId="3" fillId="2" borderId="0" xfId="0" applyNumberFormat="1" applyFont="1" applyFill="1"/>
    <xf numFmtId="3" fontId="2" fillId="2" borderId="0" xfId="0" applyNumberFormat="1" applyFont="1" applyFill="1"/>
    <xf numFmtId="3" fontId="4" fillId="2" borderId="0" xfId="0" applyNumberFormat="1" applyFont="1" applyFill="1"/>
    <xf numFmtId="0" fontId="24" fillId="2" borderId="0" xfId="0" applyFont="1" applyFill="1"/>
    <xf numFmtId="3" fontId="25" fillId="8" borderId="5" xfId="0" applyNumberFormat="1" applyFont="1" applyFill="1" applyBorder="1"/>
    <xf numFmtId="0" fontId="26" fillId="2" borderId="0" xfId="0" applyFont="1" applyFill="1"/>
    <xf numFmtId="3" fontId="14" fillId="2" borderId="0" xfId="0" applyNumberFormat="1" applyFont="1" applyFill="1"/>
    <xf numFmtId="0" fontId="28" fillId="2" borderId="0" xfId="0" applyFont="1" applyFill="1"/>
    <xf numFmtId="14" fontId="28" fillId="2" borderId="0" xfId="0" applyNumberFormat="1" applyFont="1" applyFill="1"/>
    <xf numFmtId="0" fontId="29" fillId="2" borderId="0" xfId="0" applyFont="1" applyFill="1"/>
    <xf numFmtId="0" fontId="30" fillId="2" borderId="0" xfId="0" applyFont="1" applyFill="1" applyAlignment="1">
      <alignment horizontal="center" vertical="center"/>
    </xf>
    <xf numFmtId="0" fontId="28" fillId="0" borderId="0" xfId="0" applyFont="1"/>
    <xf numFmtId="0" fontId="31" fillId="2" borderId="0" xfId="0" applyFont="1" applyFill="1" applyAlignment="1">
      <alignment horizontal="center" vertical="center"/>
    </xf>
    <xf numFmtId="0" fontId="26" fillId="0" borderId="0" xfId="0" applyFont="1"/>
    <xf numFmtId="0" fontId="32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3" fontId="26" fillId="2" borderId="0" xfId="0" applyNumberFormat="1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0" fontId="34" fillId="2" borderId="0" xfId="0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3" fontId="36" fillId="8" borderId="5" xfId="0" applyNumberFormat="1" applyFont="1" applyFill="1" applyBorder="1"/>
    <xf numFmtId="3" fontId="15" fillId="2" borderId="0" xfId="0" applyNumberFormat="1" applyFont="1" applyFill="1" applyAlignment="1">
      <alignment horizontal="right"/>
    </xf>
    <xf numFmtId="3" fontId="31" fillId="2" borderId="0" xfId="0" applyNumberFormat="1" applyFont="1" applyFill="1" applyAlignment="1">
      <alignment horizontal="center" vertical="center"/>
    </xf>
    <xf numFmtId="3" fontId="27" fillId="8" borderId="5" xfId="0" applyNumberFormat="1" applyFont="1" applyFill="1" applyBorder="1"/>
    <xf numFmtId="3" fontId="27" fillId="8" borderId="7" xfId="0" applyNumberFormat="1" applyFont="1" applyFill="1" applyBorder="1"/>
    <xf numFmtId="0" fontId="2" fillId="9" borderId="1" xfId="0" applyFont="1" applyFill="1" applyBorder="1"/>
    <xf numFmtId="165" fontId="37" fillId="2" borderId="4" xfId="0" applyNumberFormat="1" applyFont="1" applyFill="1" applyBorder="1"/>
    <xf numFmtId="0" fontId="37" fillId="2" borderId="0" xfId="0" applyFont="1" applyFill="1"/>
    <xf numFmtId="0" fontId="38" fillId="2" borderId="0" xfId="0" applyFont="1" applyFill="1"/>
    <xf numFmtId="0" fontId="39" fillId="2" borderId="0" xfId="0" applyFont="1" applyFill="1"/>
    <xf numFmtId="14" fontId="39" fillId="2" borderId="0" xfId="0" applyNumberFormat="1" applyFont="1" applyFill="1"/>
    <xf numFmtId="0" fontId="39" fillId="2" borderId="0" xfId="0" applyFont="1" applyFill="1" applyAlignment="1">
      <alignment horizontal="center" vertical="center"/>
    </xf>
    <xf numFmtId="3" fontId="39" fillId="2" borderId="0" xfId="0" applyNumberFormat="1" applyFont="1" applyFill="1" applyAlignment="1">
      <alignment horizontal="right"/>
    </xf>
    <xf numFmtId="3" fontId="39" fillId="2" borderId="0" xfId="0" applyNumberFormat="1" applyFont="1" applyFill="1"/>
    <xf numFmtId="0" fontId="39" fillId="0" borderId="0" xfId="0" applyFont="1"/>
    <xf numFmtId="0" fontId="2" fillId="10" borderId="8" xfId="0" applyFont="1" applyFill="1" applyBorder="1"/>
    <xf numFmtId="165" fontId="23" fillId="2" borderId="4" xfId="0" applyNumberFormat="1" applyFont="1" applyFill="1" applyBorder="1"/>
    <xf numFmtId="0" fontId="2" fillId="11" borderId="9" xfId="0" applyFont="1" applyFill="1" applyBorder="1"/>
    <xf numFmtId="0" fontId="40" fillId="2" borderId="0" xfId="0" applyFont="1" applyFill="1"/>
    <xf numFmtId="0" fontId="41" fillId="2" borderId="0" xfId="0" applyFont="1" applyFill="1"/>
    <xf numFmtId="0" fontId="42" fillId="2" borderId="0" xfId="0" applyFont="1" applyFill="1" applyAlignment="1">
      <alignment horizontal="center" vertical="center"/>
    </xf>
    <xf numFmtId="0" fontId="43" fillId="2" borderId="0" xfId="0" applyFont="1" applyFill="1" applyAlignment="1">
      <alignment horizontal="center" vertical="center"/>
    </xf>
    <xf numFmtId="0" fontId="40" fillId="0" borderId="0" xfId="0" applyFont="1"/>
    <xf numFmtId="0" fontId="44" fillId="7" borderId="0" xfId="0" applyFont="1" applyFill="1"/>
    <xf numFmtId="4" fontId="28" fillId="2" borderId="0" xfId="0" applyNumberFormat="1" applyFont="1" applyFill="1"/>
    <xf numFmtId="4" fontId="45" fillId="2" borderId="4" xfId="0" applyNumberFormat="1" applyFont="1" applyFill="1" applyBorder="1"/>
    <xf numFmtId="0" fontId="16" fillId="2" borderId="0" xfId="0" quotePrefix="1" applyFont="1" applyFill="1" applyAlignment="1">
      <alignment horizontal="center" vertical="center"/>
    </xf>
    <xf numFmtId="0" fontId="14" fillId="2" borderId="0" xfId="0" applyFont="1" applyFill="1"/>
    <xf numFmtId="14" fontId="26" fillId="2" borderId="0" xfId="0" applyNumberFormat="1" applyFont="1" applyFill="1"/>
    <xf numFmtId="3" fontId="26" fillId="2" borderId="0" xfId="0" applyNumberFormat="1" applyFont="1" applyFill="1" applyAlignment="1">
      <alignment horizontal="right"/>
    </xf>
    <xf numFmtId="10" fontId="1" fillId="2" borderId="4" xfId="0" applyNumberFormat="1" applyFont="1" applyFill="1" applyBorder="1"/>
    <xf numFmtId="10" fontId="1" fillId="2" borderId="10" xfId="0" applyNumberFormat="1" applyFont="1" applyFill="1" applyBorder="1"/>
    <xf numFmtId="10" fontId="1" fillId="2" borderId="3" xfId="0" applyNumberFormat="1" applyFont="1" applyFill="1" applyBorder="1"/>
    <xf numFmtId="3" fontId="23" fillId="2" borderId="4" xfId="0" applyNumberFormat="1" applyFont="1" applyFill="1" applyBorder="1"/>
    <xf numFmtId="0" fontId="46" fillId="2" borderId="0" xfId="0" applyFont="1" applyFill="1"/>
    <xf numFmtId="0" fontId="2" fillId="12" borderId="9" xfId="0" applyFont="1" applyFill="1" applyBorder="1"/>
    <xf numFmtId="3" fontId="35" fillId="8" borderId="5" xfId="0" applyNumberFormat="1" applyFont="1" applyFill="1" applyBorder="1"/>
    <xf numFmtId="14" fontId="25" fillId="2" borderId="0" xfId="0" applyNumberFormat="1" applyFont="1" applyFill="1"/>
    <xf numFmtId="14" fontId="4" fillId="13" borderId="0" xfId="0" applyNumberFormat="1" applyFont="1" applyFill="1"/>
    <xf numFmtId="3" fontId="4" fillId="13" borderId="0" xfId="0" applyNumberFormat="1" applyFont="1" applyFill="1" applyAlignment="1">
      <alignment horizontal="right"/>
    </xf>
    <xf numFmtId="3" fontId="4" fillId="13" borderId="0" xfId="0" applyNumberFormat="1" applyFont="1" applyFill="1"/>
    <xf numFmtId="0" fontId="2" fillId="2" borderId="8" xfId="0" applyFont="1" applyFill="1" applyBorder="1"/>
    <xf numFmtId="0" fontId="25" fillId="2" borderId="0" xfId="0" applyFont="1" applyFill="1"/>
    <xf numFmtId="0" fontId="25" fillId="2" borderId="0" xfId="0" applyFont="1" applyFill="1" applyAlignment="1">
      <alignment horizontal="center" vertical="center"/>
    </xf>
    <xf numFmtId="3" fontId="25" fillId="2" borderId="0" xfId="0" applyNumberFormat="1" applyFont="1" applyFill="1"/>
    <xf numFmtId="0" fontId="25" fillId="0" borderId="0" xfId="0" applyFont="1"/>
    <xf numFmtId="0" fontId="2" fillId="2" borderId="11" xfId="0" applyFont="1" applyFill="1" applyBorder="1"/>
    <xf numFmtId="14" fontId="47" fillId="14" borderId="0" xfId="0" applyNumberFormat="1" applyFont="1" applyFill="1"/>
    <xf numFmtId="3" fontId="47" fillId="14" borderId="0" xfId="0" applyNumberFormat="1" applyFont="1" applyFill="1" applyAlignment="1">
      <alignment horizontal="right"/>
    </xf>
    <xf numFmtId="3" fontId="47" fillId="14" borderId="0" xfId="0" applyNumberFormat="1" applyFont="1" applyFill="1"/>
    <xf numFmtId="0" fontId="2" fillId="11" borderId="12" xfId="0" applyFont="1" applyFill="1" applyBorder="1"/>
    <xf numFmtId="14" fontId="3" fillId="2" borderId="0" xfId="0" applyNumberFormat="1" applyFont="1" applyFill="1"/>
    <xf numFmtId="14" fontId="39" fillId="2" borderId="13" xfId="0" applyNumberFormat="1" applyFont="1" applyFill="1" applyBorder="1"/>
    <xf numFmtId="14" fontId="26" fillId="2" borderId="8" xfId="0" applyNumberFormat="1" applyFont="1" applyFill="1" applyBorder="1"/>
    <xf numFmtId="3" fontId="39" fillId="2" borderId="13" xfId="0" applyNumberFormat="1" applyFont="1" applyFill="1" applyBorder="1" applyAlignment="1">
      <alignment horizontal="right"/>
    </xf>
    <xf numFmtId="3" fontId="26" fillId="2" borderId="8" xfId="0" applyNumberFormat="1" applyFont="1" applyFill="1" applyBorder="1" applyAlignment="1">
      <alignment horizontal="right"/>
    </xf>
    <xf numFmtId="14" fontId="26" fillId="2" borderId="13" xfId="0" applyNumberFormat="1" applyFont="1" applyFill="1" applyBorder="1"/>
    <xf numFmtId="0" fontId="5" fillId="2" borderId="0" xfId="0" applyFont="1" applyFill="1"/>
    <xf numFmtId="0" fontId="35" fillId="2" borderId="0" xfId="0" applyFont="1" applyFill="1"/>
    <xf numFmtId="0" fontId="2" fillId="2" borderId="9" xfId="0" applyFont="1" applyFill="1" applyBorder="1"/>
    <xf numFmtId="0" fontId="48" fillId="2" borderId="0" xfId="0" applyFont="1" applyFill="1"/>
    <xf numFmtId="0" fontId="49" fillId="2" borderId="0" xfId="0" applyFont="1" applyFill="1"/>
    <xf numFmtId="0" fontId="2" fillId="11" borderId="0" xfId="0" applyFont="1" applyFill="1" applyBorder="1"/>
    <xf numFmtId="0" fontId="50" fillId="2" borderId="0" xfId="0" applyFont="1" applyFill="1"/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8" fillId="2" borderId="0" xfId="0" applyFont="1" applyFill="1" applyAlignment="1">
      <alignment horizontal="right"/>
    </xf>
    <xf numFmtId="0" fontId="2" fillId="11" borderId="9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12" borderId="9" xfId="0" applyFont="1" applyFill="1" applyBorder="1" applyAlignment="1">
      <alignment horizontal="right"/>
    </xf>
    <xf numFmtId="3" fontId="25" fillId="2" borderId="0" xfId="0" applyNumberFormat="1" applyFont="1" applyFill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40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11" borderId="0" xfId="0" applyFont="1" applyFill="1" applyBorder="1" applyAlignment="1">
      <alignment horizontal="right"/>
    </xf>
    <xf numFmtId="14" fontId="40" fillId="2" borderId="0" xfId="0" applyNumberFormat="1" applyFont="1" applyFill="1"/>
    <xf numFmtId="165" fontId="40" fillId="2" borderId="0" xfId="0" applyNumberFormat="1" applyFont="1" applyFill="1"/>
    <xf numFmtId="166" fontId="4" fillId="2" borderId="0" xfId="0" applyNumberFormat="1" applyFont="1" applyFill="1"/>
    <xf numFmtId="0" fontId="2" fillId="2" borderId="1" xfId="0" applyFont="1" applyFill="1" applyBorder="1"/>
    <xf numFmtId="167" fontId="40" fillId="2" borderId="0" xfId="0" applyNumberFormat="1" applyFont="1" applyFill="1"/>
    <xf numFmtId="168" fontId="40" fillId="2" borderId="0" xfId="0" applyNumberFormat="1" applyFont="1" applyFill="1"/>
    <xf numFmtId="14" fontId="3" fillId="2" borderId="14" xfId="0" applyNumberFormat="1" applyFont="1" applyFill="1" applyBorder="1"/>
    <xf numFmtId="0" fontId="10" fillId="2" borderId="15" xfId="0" applyFont="1" applyFill="1" applyBorder="1" applyAlignment="1">
      <alignment horizontal="center" vertical="center"/>
    </xf>
    <xf numFmtId="0" fontId="3" fillId="2" borderId="15" xfId="0" applyFont="1" applyFill="1" applyBorder="1"/>
    <xf numFmtId="165" fontId="3" fillId="2" borderId="16" xfId="0" applyNumberFormat="1" applyFont="1" applyFill="1" applyBorder="1"/>
    <xf numFmtId="0" fontId="10" fillId="2" borderId="18" xfId="0" applyFont="1" applyFill="1" applyBorder="1" applyAlignment="1">
      <alignment horizontal="center" vertical="center"/>
    </xf>
    <xf numFmtId="0" fontId="3" fillId="2" borderId="18" xfId="0" applyFont="1" applyFill="1" applyBorder="1"/>
    <xf numFmtId="165" fontId="3" fillId="2" borderId="19" xfId="0" applyNumberFormat="1" applyFont="1" applyFill="1" applyBorder="1"/>
    <xf numFmtId="168" fontId="3" fillId="2" borderId="19" xfId="0" applyNumberFormat="1" applyFont="1" applyFill="1" applyBorder="1"/>
    <xf numFmtId="0" fontId="10" fillId="2" borderId="21" xfId="0" applyFont="1" applyFill="1" applyBorder="1" applyAlignment="1">
      <alignment horizontal="center" vertical="center"/>
    </xf>
    <xf numFmtId="0" fontId="3" fillId="2" borderId="21" xfId="0" applyFont="1" applyFill="1" applyBorder="1"/>
    <xf numFmtId="168" fontId="3" fillId="2" borderId="22" xfId="0" applyNumberFormat="1" applyFont="1" applyFill="1" applyBorder="1"/>
    <xf numFmtId="14" fontId="3" fillId="2" borderId="17" xfId="0" applyNumberFormat="1" applyFont="1" applyFill="1" applyBorder="1"/>
    <xf numFmtId="14" fontId="3" fillId="2" borderId="20" xfId="0" applyNumberFormat="1" applyFont="1" applyFill="1" applyBorder="1"/>
    <xf numFmtId="14" fontId="4" fillId="13" borderId="6" xfId="0" applyNumberFormat="1" applyFont="1" applyFill="1" applyBorder="1"/>
    <xf numFmtId="3" fontId="4" fillId="13" borderId="6" xfId="0" applyNumberFormat="1" applyFont="1" applyFill="1" applyBorder="1" applyAlignment="1">
      <alignment horizontal="right"/>
    </xf>
    <xf numFmtId="3" fontId="4" fillId="13" borderId="23" xfId="0" applyNumberFormat="1" applyFont="1" applyFill="1" applyBorder="1"/>
    <xf numFmtId="3" fontId="4" fillId="13" borderId="24" xfId="0" applyNumberFormat="1" applyFont="1" applyFill="1" applyBorder="1"/>
    <xf numFmtId="3" fontId="4" fillId="13" borderId="25" xfId="0" applyNumberFormat="1" applyFont="1" applyFill="1" applyBorder="1"/>
    <xf numFmtId="0" fontId="26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vertical="center"/>
    </xf>
    <xf numFmtId="0" fontId="39" fillId="2" borderId="0" xfId="0" applyFont="1" applyFill="1" applyAlignment="1">
      <alignment horizontal="right"/>
    </xf>
    <xf numFmtId="3" fontId="35" fillId="8" borderId="26" xfId="0" applyNumberFormat="1" applyFont="1" applyFill="1" applyBorder="1"/>
    <xf numFmtId="14" fontId="3" fillId="2" borderId="2" xfId="0" applyNumberFormat="1" applyFont="1" applyFill="1" applyBorder="1"/>
    <xf numFmtId="14" fontId="26" fillId="2" borderId="2" xfId="0" applyNumberFormat="1" applyFont="1" applyFill="1" applyBorder="1"/>
    <xf numFmtId="168" fontId="37" fillId="2" borderId="4" xfId="0" applyNumberFormat="1" applyFont="1" applyFill="1" applyBorder="1"/>
    <xf numFmtId="4" fontId="39" fillId="2" borderId="4" xfId="0" applyNumberFormat="1" applyFont="1" applyFill="1" applyBorder="1"/>
    <xf numFmtId="3" fontId="39" fillId="2" borderId="4" xfId="0" applyNumberFormat="1" applyFont="1" applyFill="1" applyBorder="1"/>
    <xf numFmtId="0" fontId="48" fillId="2" borderId="0" xfId="0" quotePrefix="1" applyFont="1" applyFill="1" applyAlignment="1">
      <alignment horizontal="right" vertical="center"/>
    </xf>
  </cellXfs>
  <cellStyles count="1">
    <cellStyle name="Обычный" xfId="0" builtinId="0"/>
  </cellStyles>
  <dxfs count="62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9" tint="0.39994506668294322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ont>
        <color theme="0" tint="-0.24994659260841701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 tint="-0.24994659260841701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C00000"/>
        </patternFill>
      </fill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C000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ill>
        <patternFill>
          <bgColor rgb="FFC000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000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mngmnt.ru/finmodeli/primery_finmodeley/finmodel_proekta_blokcheyn_platformy.ph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mngmnt.ru/finmodeli/primery_finmodeley/finmodel_proekta_blokcheyn_platformy.ph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s://mngmnt.ru/finmodeli/primery_finmodeley/finmodel_proekta_blokcheyn_platformy.ph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s://mngmnt.ru/finmodeli/primery_finmodeley/finmodel_proekta_blokcheyn_platformy.ph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s://mngmnt.ru/finmodeli/primery_finmodeley/finmodel_proekta_blokcheyn_platformy.ph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https://mngmnt.ru/finmodeli/primery_finmodeley/finmodel_proekta_blokcheyn_platformy.ph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480060</xdr:colOff>
      <xdr:row>1</xdr:row>
      <xdr:rowOff>0</xdr:rowOff>
    </xdr:from>
    <xdr:to>
      <xdr:col>23</xdr:col>
      <xdr:colOff>106840</xdr:colOff>
      <xdr:row>5</xdr:row>
      <xdr:rowOff>83873</xdr:rowOff>
    </xdr:to>
    <xdr:pic>
      <xdr:nvPicPr>
        <xdr:cNvPr id="2" name="Рисунок 1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6120" y="129540"/>
          <a:ext cx="1844200" cy="609653"/>
        </a:xfrm>
        <a:prstGeom prst="rect">
          <a:avLst/>
        </a:prstGeom>
      </xdr:spPr>
    </xdr:pic>
    <xdr:clientData/>
  </xdr:twoCellAnchor>
  <xdr:twoCellAnchor editAs="absolute">
    <xdr:from>
      <xdr:col>4</xdr:col>
      <xdr:colOff>1737360</xdr:colOff>
      <xdr:row>1</xdr:row>
      <xdr:rowOff>15240</xdr:rowOff>
    </xdr:from>
    <xdr:to>
      <xdr:col>10</xdr:col>
      <xdr:colOff>579120</xdr:colOff>
      <xdr:row>6</xdr:row>
      <xdr:rowOff>0</xdr:rowOff>
    </xdr:to>
    <xdr:sp macro="" textlink="">
      <xdr:nvSpPr>
        <xdr:cNvPr id="3" name="Скругленный прямоугольник 2">
          <a:hlinkClick xmlns:r="http://schemas.openxmlformats.org/officeDocument/2006/relationships" r:id="rId3" tooltip="на сайт разработчика финмодели блок-чейн платформы MNGMNT.RU"/>
        </xdr:cNvPr>
        <xdr:cNvSpPr/>
      </xdr:nvSpPr>
      <xdr:spPr>
        <a:xfrm>
          <a:off x="2194560" y="144780"/>
          <a:ext cx="2026920" cy="647700"/>
        </a:xfrm>
        <a:prstGeom prst="roundRect">
          <a:avLst/>
        </a:prstGeom>
        <a:solidFill>
          <a:srgbClr val="FFE285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000" b="1">
              <a:solidFill>
                <a:srgbClr val="C00000"/>
              </a:solidFill>
            </a:rPr>
            <a:t>ФИНАНСОВАЯ МОДЕЛЬ</a:t>
          </a:r>
          <a:endParaRPr lang="ru-RU" sz="1000" b="1"/>
        </a:p>
        <a:p>
          <a:pPr algn="ctr"/>
          <a:r>
            <a:rPr lang="ru-RU" sz="1000" b="1">
              <a:solidFill>
                <a:srgbClr val="002060"/>
              </a:solidFill>
            </a:rPr>
            <a:t>СОЗДАНИЯ БЛОКЧЕЙН ПЛАТФОРМЫ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365760</xdr:colOff>
      <xdr:row>1</xdr:row>
      <xdr:rowOff>0</xdr:rowOff>
    </xdr:from>
    <xdr:to>
      <xdr:col>18</xdr:col>
      <xdr:colOff>38260</xdr:colOff>
      <xdr:row>5</xdr:row>
      <xdr:rowOff>91493</xdr:rowOff>
    </xdr:to>
    <xdr:pic>
      <xdr:nvPicPr>
        <xdr:cNvPr id="2" name="Рисунок 1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1560" y="129540"/>
          <a:ext cx="1844200" cy="609653"/>
        </a:xfrm>
        <a:prstGeom prst="rect">
          <a:avLst/>
        </a:prstGeom>
      </xdr:spPr>
    </xdr:pic>
    <xdr:clientData/>
  </xdr:twoCellAnchor>
  <xdr:twoCellAnchor editAs="absolute">
    <xdr:from>
      <xdr:col>4</xdr:col>
      <xdr:colOff>1973580</xdr:colOff>
      <xdr:row>1</xdr:row>
      <xdr:rowOff>0</xdr:rowOff>
    </xdr:from>
    <xdr:to>
      <xdr:col>9</xdr:col>
      <xdr:colOff>76200</xdr:colOff>
      <xdr:row>6</xdr:row>
      <xdr:rowOff>0</xdr:rowOff>
    </xdr:to>
    <xdr:sp macro="" textlink="">
      <xdr:nvSpPr>
        <xdr:cNvPr id="3" name="Скругленный прямоугольник 2">
          <a:hlinkClick xmlns:r="http://schemas.openxmlformats.org/officeDocument/2006/relationships" r:id="rId3" tooltip="на сайт разработчика финмодели блок-чейн платформы MNGMNT.RU"/>
        </xdr:cNvPr>
        <xdr:cNvSpPr/>
      </xdr:nvSpPr>
      <xdr:spPr>
        <a:xfrm>
          <a:off x="2430780" y="129540"/>
          <a:ext cx="2026920" cy="647700"/>
        </a:xfrm>
        <a:prstGeom prst="roundRect">
          <a:avLst/>
        </a:prstGeom>
        <a:solidFill>
          <a:srgbClr val="FFE285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000" b="1">
              <a:solidFill>
                <a:srgbClr val="C00000"/>
              </a:solidFill>
            </a:rPr>
            <a:t>ФИНАНСОВАЯ МОДЕЛЬ</a:t>
          </a:r>
          <a:endParaRPr lang="ru-RU" sz="1000" b="1"/>
        </a:p>
        <a:p>
          <a:pPr algn="ctr"/>
          <a:r>
            <a:rPr lang="ru-RU" sz="1000" b="1">
              <a:solidFill>
                <a:srgbClr val="002060"/>
              </a:solidFill>
            </a:rPr>
            <a:t>СОЗДАНИЯ БЛОКЧЕЙН ПЛАТФОРМЫ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365760</xdr:colOff>
      <xdr:row>1</xdr:row>
      <xdr:rowOff>15240</xdr:rowOff>
    </xdr:from>
    <xdr:to>
      <xdr:col>18</xdr:col>
      <xdr:colOff>38260</xdr:colOff>
      <xdr:row>5</xdr:row>
      <xdr:rowOff>106733</xdr:rowOff>
    </xdr:to>
    <xdr:pic>
      <xdr:nvPicPr>
        <xdr:cNvPr id="2" name="Рисунок 1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144780"/>
          <a:ext cx="1844200" cy="609653"/>
        </a:xfrm>
        <a:prstGeom prst="rect">
          <a:avLst/>
        </a:prstGeom>
      </xdr:spPr>
    </xdr:pic>
    <xdr:clientData/>
  </xdr:twoCellAnchor>
  <xdr:twoCellAnchor editAs="absolute">
    <xdr:from>
      <xdr:col>5</xdr:col>
      <xdr:colOff>38100</xdr:colOff>
      <xdr:row>0</xdr:row>
      <xdr:rowOff>53340</xdr:rowOff>
    </xdr:from>
    <xdr:to>
      <xdr:col>9</xdr:col>
      <xdr:colOff>15240</xdr:colOff>
      <xdr:row>5</xdr:row>
      <xdr:rowOff>22860</xdr:rowOff>
    </xdr:to>
    <xdr:sp macro="" textlink="">
      <xdr:nvSpPr>
        <xdr:cNvPr id="3" name="Скругленный прямоугольник 2">
          <a:hlinkClick xmlns:r="http://schemas.openxmlformats.org/officeDocument/2006/relationships" r:id="rId3" tooltip="на сайт разработчика финмодели блок-чейн платформы MNGMNT.RU"/>
        </xdr:cNvPr>
        <xdr:cNvSpPr/>
      </xdr:nvSpPr>
      <xdr:spPr>
        <a:xfrm>
          <a:off x="2956560" y="53340"/>
          <a:ext cx="2026920" cy="617220"/>
        </a:xfrm>
        <a:prstGeom prst="roundRect">
          <a:avLst/>
        </a:prstGeom>
        <a:solidFill>
          <a:srgbClr val="FFE285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000" b="1">
              <a:solidFill>
                <a:srgbClr val="C00000"/>
              </a:solidFill>
            </a:rPr>
            <a:t>ФИНАНСОВАЯ МОДЕЛЬ</a:t>
          </a:r>
          <a:endParaRPr lang="ru-RU" sz="1000" b="1"/>
        </a:p>
        <a:p>
          <a:pPr algn="ctr"/>
          <a:r>
            <a:rPr lang="ru-RU" sz="1000" b="1">
              <a:solidFill>
                <a:srgbClr val="002060"/>
              </a:solidFill>
            </a:rPr>
            <a:t>СОЗДАНИЯ БЛОКЧЕЙН ПЛАТФОРМЫ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45720</xdr:colOff>
      <xdr:row>1</xdr:row>
      <xdr:rowOff>0</xdr:rowOff>
    </xdr:from>
    <xdr:to>
      <xdr:col>18</xdr:col>
      <xdr:colOff>68740</xdr:colOff>
      <xdr:row>5</xdr:row>
      <xdr:rowOff>91493</xdr:rowOff>
    </xdr:to>
    <xdr:pic>
      <xdr:nvPicPr>
        <xdr:cNvPr id="2" name="Рисунок 1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3020" y="129540"/>
          <a:ext cx="1844200" cy="609653"/>
        </a:xfrm>
        <a:prstGeom prst="rect">
          <a:avLst/>
        </a:prstGeom>
      </xdr:spPr>
    </xdr:pic>
    <xdr:clientData/>
  </xdr:twoCellAnchor>
  <xdr:twoCellAnchor editAs="absolute">
    <xdr:from>
      <xdr:col>4</xdr:col>
      <xdr:colOff>2103120</xdr:colOff>
      <xdr:row>1</xdr:row>
      <xdr:rowOff>0</xdr:rowOff>
    </xdr:from>
    <xdr:to>
      <xdr:col>9</xdr:col>
      <xdr:colOff>15240</xdr:colOff>
      <xdr:row>6</xdr:row>
      <xdr:rowOff>0</xdr:rowOff>
    </xdr:to>
    <xdr:sp macro="" textlink="">
      <xdr:nvSpPr>
        <xdr:cNvPr id="3" name="Скругленный прямоугольник 2">
          <a:hlinkClick xmlns:r="http://schemas.openxmlformats.org/officeDocument/2006/relationships" r:id="rId3" tooltip="на сайт разработчика финмодели блок-чейн платформы MNGMNT.RU"/>
        </xdr:cNvPr>
        <xdr:cNvSpPr/>
      </xdr:nvSpPr>
      <xdr:spPr>
        <a:xfrm>
          <a:off x="2560320" y="129540"/>
          <a:ext cx="2026920" cy="647700"/>
        </a:xfrm>
        <a:prstGeom prst="roundRect">
          <a:avLst/>
        </a:prstGeom>
        <a:solidFill>
          <a:srgbClr val="FFE285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000" b="1">
              <a:solidFill>
                <a:srgbClr val="C00000"/>
              </a:solidFill>
            </a:rPr>
            <a:t>ФИНАНСОВАЯ МОДЕЛЬ</a:t>
          </a:r>
          <a:endParaRPr lang="ru-RU" sz="1000" b="1"/>
        </a:p>
        <a:p>
          <a:pPr algn="ctr"/>
          <a:r>
            <a:rPr lang="ru-RU" sz="1000" b="1">
              <a:solidFill>
                <a:srgbClr val="002060"/>
              </a:solidFill>
            </a:rPr>
            <a:t>СОЗДАНИЯ БЛОКЧЕЙН ПЛАТФОРМЫ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</xdr:colOff>
      <xdr:row>0</xdr:row>
      <xdr:rowOff>121920</xdr:rowOff>
    </xdr:from>
    <xdr:to>
      <xdr:col>15</xdr:col>
      <xdr:colOff>76360</xdr:colOff>
      <xdr:row>5</xdr:row>
      <xdr:rowOff>83873</xdr:rowOff>
    </xdr:to>
    <xdr:pic>
      <xdr:nvPicPr>
        <xdr:cNvPr id="2" name="Рисунок 1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940" y="121920"/>
          <a:ext cx="1844200" cy="609653"/>
        </a:xfrm>
        <a:prstGeom prst="rect">
          <a:avLst/>
        </a:prstGeom>
      </xdr:spPr>
    </xdr:pic>
    <xdr:clientData/>
  </xdr:twoCellAnchor>
  <xdr:twoCellAnchor editAs="absolute">
    <xdr:from>
      <xdr:col>4</xdr:col>
      <xdr:colOff>1508760</xdr:colOff>
      <xdr:row>1</xdr:row>
      <xdr:rowOff>7620</xdr:rowOff>
    </xdr:from>
    <xdr:to>
      <xdr:col>7</xdr:col>
      <xdr:colOff>655320</xdr:colOff>
      <xdr:row>6</xdr:row>
      <xdr:rowOff>7620</xdr:rowOff>
    </xdr:to>
    <xdr:sp macro="" textlink="">
      <xdr:nvSpPr>
        <xdr:cNvPr id="3" name="Скругленный прямоугольник 2">
          <a:hlinkClick xmlns:r="http://schemas.openxmlformats.org/officeDocument/2006/relationships" r:id="rId3" tooltip="на сайт разработчика финмодели блок-чейн платформы MNGMNT.RU"/>
        </xdr:cNvPr>
        <xdr:cNvSpPr/>
      </xdr:nvSpPr>
      <xdr:spPr>
        <a:xfrm>
          <a:off x="1965960" y="137160"/>
          <a:ext cx="2026920" cy="647700"/>
        </a:xfrm>
        <a:prstGeom prst="roundRect">
          <a:avLst/>
        </a:prstGeom>
        <a:solidFill>
          <a:srgbClr val="FFE285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000" b="1">
              <a:solidFill>
                <a:srgbClr val="C00000"/>
              </a:solidFill>
            </a:rPr>
            <a:t>ФИНАНСОВАЯ МОДЕЛЬ</a:t>
          </a:r>
          <a:endParaRPr lang="ru-RU" sz="1000" b="1"/>
        </a:p>
        <a:p>
          <a:pPr algn="ctr"/>
          <a:r>
            <a:rPr lang="ru-RU" sz="1000" b="1">
              <a:solidFill>
                <a:srgbClr val="002060"/>
              </a:solidFill>
            </a:rPr>
            <a:t>СОЗДАНИЯ БЛОКЧЕЙН ПЛАТФОРМЫ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883920</xdr:colOff>
      <xdr:row>1</xdr:row>
      <xdr:rowOff>91440</xdr:rowOff>
    </xdr:from>
    <xdr:to>
      <xdr:col>17</xdr:col>
      <xdr:colOff>457360</xdr:colOff>
      <xdr:row>6</xdr:row>
      <xdr:rowOff>53393</xdr:rowOff>
    </xdr:to>
    <xdr:pic>
      <xdr:nvPicPr>
        <xdr:cNvPr id="2" name="Рисунок 1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3640" y="220980"/>
          <a:ext cx="1844200" cy="609653"/>
        </a:xfrm>
        <a:prstGeom prst="rect">
          <a:avLst/>
        </a:prstGeom>
      </xdr:spPr>
    </xdr:pic>
    <xdr:clientData/>
  </xdr:twoCellAnchor>
  <xdr:twoCellAnchor editAs="absolute">
    <xdr:from>
      <xdr:col>10</xdr:col>
      <xdr:colOff>99060</xdr:colOff>
      <xdr:row>1</xdr:row>
      <xdr:rowOff>22860</xdr:rowOff>
    </xdr:from>
    <xdr:to>
      <xdr:col>12</xdr:col>
      <xdr:colOff>83820</xdr:colOff>
      <xdr:row>6</xdr:row>
      <xdr:rowOff>22860</xdr:rowOff>
    </xdr:to>
    <xdr:sp macro="" textlink="">
      <xdr:nvSpPr>
        <xdr:cNvPr id="3" name="Скругленный прямоугольник 2">
          <a:hlinkClick xmlns:r="http://schemas.openxmlformats.org/officeDocument/2006/relationships" r:id="rId3" tooltip="на сайт разработчика финмодели блок-чейн платформы MNGMNT.RU"/>
        </xdr:cNvPr>
        <xdr:cNvSpPr/>
      </xdr:nvSpPr>
      <xdr:spPr>
        <a:xfrm>
          <a:off x="3322320" y="152400"/>
          <a:ext cx="2026920" cy="647700"/>
        </a:xfrm>
        <a:prstGeom prst="roundRect">
          <a:avLst/>
        </a:prstGeom>
        <a:solidFill>
          <a:srgbClr val="FFE285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000" b="1">
              <a:solidFill>
                <a:srgbClr val="C00000"/>
              </a:solidFill>
            </a:rPr>
            <a:t>ФИНАНСОВАЯ МОДЕЛЬ</a:t>
          </a:r>
          <a:endParaRPr lang="ru-RU" sz="1000" b="1"/>
        </a:p>
        <a:p>
          <a:pPr algn="ctr"/>
          <a:r>
            <a:rPr lang="ru-RU" sz="1000" b="1">
              <a:solidFill>
                <a:srgbClr val="002060"/>
              </a:solidFill>
            </a:rPr>
            <a:t>СОЗДАНИЯ БЛОКЧЕЙН ПЛАТФОРМЫ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"/>
  <sheetViews>
    <sheetView showGridLines="0" workbookViewId="0">
      <selection activeCell="A2" sqref="A2"/>
    </sheetView>
  </sheetViews>
  <sheetFormatPr defaultRowHeight="14.4" x14ac:dyDescent="0.3"/>
  <sheetData>
    <row r="1" spans="1:1" x14ac:dyDescent="0.3">
      <c r="A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AV156"/>
  <sheetViews>
    <sheetView showGridLines="0" tabSelected="1" workbookViewId="0">
      <pane xSplit="19" ySplit="10" topLeftCell="T11" activePane="bottomRight" state="frozen"/>
      <selection pane="topRight" activeCell="T1" sqref="T1"/>
      <selection pane="bottomLeft" activeCell="A11" sqref="A11"/>
      <selection pane="bottomRight"/>
    </sheetView>
  </sheetViews>
  <sheetFormatPr defaultColWidth="8.88671875" defaultRowHeight="12" x14ac:dyDescent="0.25"/>
  <cols>
    <col min="1" max="4" width="1.6640625" style="2" customWidth="1"/>
    <col min="5" max="5" width="32" style="2" customWidth="1"/>
    <col min="6" max="6" width="2.5546875" style="2" customWidth="1"/>
    <col min="7" max="7" width="1.6640625" style="2" customWidth="1"/>
    <col min="8" max="8" width="6.88671875" style="2" customWidth="1"/>
    <col min="9" max="10" width="1.6640625" style="2" customWidth="1"/>
    <col min="11" max="11" width="10.44140625" style="33" bestFit="1" customWidth="1"/>
    <col min="12" max="12" width="1.6640625" style="2" customWidth="1"/>
    <col min="13" max="13" width="1.6640625" style="14" customWidth="1"/>
    <col min="14" max="14" width="8.21875" style="2" customWidth="1"/>
    <col min="15" max="15" width="1.6640625" style="21" customWidth="1"/>
    <col min="16" max="17" width="1.6640625" style="2" customWidth="1"/>
    <col min="18" max="18" width="12.44140625" style="144" bestFit="1" customWidth="1"/>
    <col min="19" max="20" width="1.6640625" style="2" customWidth="1"/>
    <col min="21" max="46" width="10.77734375" style="2" customWidth="1"/>
    <col min="47" max="48" width="1.6640625" style="2" customWidth="1"/>
    <col min="49" max="16384" width="8.88671875" style="2"/>
  </cols>
  <sheetData>
    <row r="1" spans="1:48" s="1" customFormat="1" ht="10.199999999999999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31"/>
      <c r="L1" s="4"/>
      <c r="M1" s="12"/>
      <c r="N1" s="4"/>
      <c r="O1" s="19"/>
      <c r="P1" s="4"/>
      <c r="Q1" s="4"/>
      <c r="R1" s="134"/>
      <c r="S1" s="4"/>
      <c r="T1" s="4"/>
      <c r="U1" s="4">
        <v>0</v>
      </c>
      <c r="V1" s="4">
        <v>1</v>
      </c>
      <c r="W1" s="4">
        <f>V1+1</f>
        <v>2</v>
      </c>
      <c r="X1" s="4">
        <f t="shared" ref="X1:AT1" si="0">W1+1</f>
        <v>3</v>
      </c>
      <c r="Y1" s="4">
        <f t="shared" si="0"/>
        <v>4</v>
      </c>
      <c r="Z1" s="4">
        <f t="shared" si="0"/>
        <v>5</v>
      </c>
      <c r="AA1" s="4">
        <f t="shared" si="0"/>
        <v>6</v>
      </c>
      <c r="AB1" s="4">
        <f t="shared" si="0"/>
        <v>7</v>
      </c>
      <c r="AC1" s="4">
        <f t="shared" si="0"/>
        <v>8</v>
      </c>
      <c r="AD1" s="4">
        <f t="shared" si="0"/>
        <v>9</v>
      </c>
      <c r="AE1" s="4">
        <f t="shared" si="0"/>
        <v>10</v>
      </c>
      <c r="AF1" s="4">
        <f t="shared" si="0"/>
        <v>11</v>
      </c>
      <c r="AG1" s="4">
        <f t="shared" si="0"/>
        <v>12</v>
      </c>
      <c r="AH1" s="4">
        <f t="shared" si="0"/>
        <v>13</v>
      </c>
      <c r="AI1" s="4">
        <f t="shared" si="0"/>
        <v>14</v>
      </c>
      <c r="AJ1" s="4">
        <f t="shared" si="0"/>
        <v>15</v>
      </c>
      <c r="AK1" s="4">
        <f t="shared" si="0"/>
        <v>16</v>
      </c>
      <c r="AL1" s="4">
        <f t="shared" si="0"/>
        <v>17</v>
      </c>
      <c r="AM1" s="4">
        <f t="shared" si="0"/>
        <v>18</v>
      </c>
      <c r="AN1" s="4">
        <f t="shared" si="0"/>
        <v>19</v>
      </c>
      <c r="AO1" s="4">
        <f t="shared" si="0"/>
        <v>20</v>
      </c>
      <c r="AP1" s="4">
        <f t="shared" si="0"/>
        <v>21</v>
      </c>
      <c r="AQ1" s="4">
        <f t="shared" si="0"/>
        <v>22</v>
      </c>
      <c r="AR1" s="4">
        <f t="shared" si="0"/>
        <v>23</v>
      </c>
      <c r="AS1" s="4">
        <f t="shared" si="0"/>
        <v>24</v>
      </c>
      <c r="AT1" s="4">
        <f t="shared" si="0"/>
        <v>25</v>
      </c>
      <c r="AU1" s="4"/>
      <c r="AV1" s="4"/>
    </row>
    <row r="2" spans="1:48" s="1" customFormat="1" ht="10.8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31"/>
      <c r="L2" s="4"/>
      <c r="M2" s="12"/>
      <c r="N2" s="4"/>
      <c r="O2" s="19"/>
      <c r="P2" s="4"/>
      <c r="Q2" s="4"/>
      <c r="R2" s="13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s="1" customFormat="1" ht="10.199999999999999" x14ac:dyDescent="0.2">
      <c r="A3" s="4"/>
      <c r="B3" s="4"/>
      <c r="C3" s="104" t="s">
        <v>177</v>
      </c>
      <c r="D3" s="4"/>
      <c r="E3" s="4"/>
      <c r="F3" s="4"/>
      <c r="G3" s="4"/>
      <c r="H3" s="4"/>
      <c r="I3" s="4"/>
      <c r="J3" s="4"/>
      <c r="K3" s="31"/>
      <c r="L3" s="4"/>
      <c r="M3" s="43"/>
      <c r="N3" s="152" t="str">
        <f>kpi!$E$51</f>
        <v>IRR</v>
      </c>
      <c r="O3" s="153"/>
      <c r="P3" s="154"/>
      <c r="Q3" s="154"/>
      <c r="R3" s="155">
        <f>SUMIFS($R$11:$R$10011,$E$11:$E$10011,$N3)</f>
        <v>0</v>
      </c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s="1" customFormat="1" ht="10.199999999999999" x14ac:dyDescent="0.2">
      <c r="A4" s="4"/>
      <c r="B4" s="4"/>
      <c r="C4" s="104" t="s">
        <v>178</v>
      </c>
      <c r="D4" s="4"/>
      <c r="E4" s="4"/>
      <c r="F4" s="4"/>
      <c r="G4" s="4"/>
      <c r="H4" s="4"/>
      <c r="I4" s="4"/>
      <c r="J4" s="4"/>
      <c r="K4" s="31"/>
      <c r="L4" s="4"/>
      <c r="M4" s="43"/>
      <c r="N4" s="163" t="str">
        <f>kpi!$E$58</f>
        <v>PP</v>
      </c>
      <c r="O4" s="156"/>
      <c r="P4" s="157"/>
      <c r="Q4" s="157"/>
      <c r="R4" s="159">
        <f>SUMIFS($R$11:$R$10011,$E$11:$E$10011,$N4)</f>
        <v>0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s="1" customFormat="1" ht="10.199999999999999" x14ac:dyDescent="0.2">
      <c r="A5" s="4"/>
      <c r="B5" s="4"/>
      <c r="C5" s="104"/>
      <c r="D5" s="4"/>
      <c r="E5" s="4"/>
      <c r="F5" s="4"/>
      <c r="G5" s="4"/>
      <c r="H5" s="4"/>
      <c r="I5" s="4"/>
      <c r="J5" s="4"/>
      <c r="K5" s="31"/>
      <c r="L5" s="4"/>
      <c r="M5" s="43"/>
      <c r="N5" s="163" t="str">
        <f>kpi!$E$54</f>
        <v>ROI</v>
      </c>
      <c r="O5" s="156"/>
      <c r="P5" s="157"/>
      <c r="Q5" s="157"/>
      <c r="R5" s="158">
        <f>SUMIFS($R$11:$R$10011,$E$11:$E$10011,$N5)</f>
        <v>0</v>
      </c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s="1" customFormat="1" ht="10.8" thickBot="1" x14ac:dyDescent="0.25">
      <c r="A6" s="4"/>
      <c r="B6" s="4"/>
      <c r="C6" s="4" t="s">
        <v>32</v>
      </c>
      <c r="D6" s="4"/>
      <c r="E6" s="4"/>
      <c r="F6" s="4"/>
      <c r="G6" s="4"/>
      <c r="H6" s="4"/>
      <c r="I6" s="4"/>
      <c r="J6" s="4"/>
      <c r="K6" s="31"/>
      <c r="L6" s="4"/>
      <c r="M6" s="43"/>
      <c r="N6" s="164" t="str">
        <f>kpi!$E$55</f>
        <v>PI</v>
      </c>
      <c r="O6" s="160"/>
      <c r="P6" s="161"/>
      <c r="Q6" s="161"/>
      <c r="R6" s="162">
        <f>SUMIFS($R$11:$R$10011,$E$11:$E$10011,$N6)</f>
        <v>0</v>
      </c>
      <c r="S6" s="4"/>
      <c r="T6" s="4"/>
      <c r="U6" s="97" t="str">
        <f>IF(U10&lt;U9,"Ошибка!","")</f>
        <v/>
      </c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s="1" customFormat="1" ht="10.199999999999999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31"/>
      <c r="L7" s="4"/>
      <c r="M7" s="12"/>
      <c r="N7" s="4"/>
      <c r="O7" s="19"/>
      <c r="P7" s="4"/>
      <c r="Q7" s="4"/>
      <c r="R7" s="134"/>
      <c r="S7" s="4"/>
      <c r="T7" s="4"/>
      <c r="U7" s="127" t="s">
        <v>96</v>
      </c>
      <c r="V7" s="128" t="s">
        <v>97</v>
      </c>
      <c r="W7" s="179" t="s">
        <v>179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s="26" customFormat="1" ht="10.199999999999999" x14ac:dyDescent="0.2">
      <c r="A8" s="23"/>
      <c r="B8" s="52">
        <f>инвестиции!R9+расчеты!R9+kpi!F12+списки!O9</f>
        <v>0</v>
      </c>
      <c r="C8" s="97" t="s">
        <v>12</v>
      </c>
      <c r="D8" s="23"/>
      <c r="E8" s="23"/>
      <c r="F8" s="23"/>
      <c r="G8" s="43" t="s">
        <v>6</v>
      </c>
      <c r="H8" s="95"/>
      <c r="I8" s="96" t="s">
        <v>30</v>
      </c>
      <c r="J8" s="97" t="s">
        <v>31</v>
      </c>
      <c r="K8" s="31"/>
      <c r="L8" s="23"/>
      <c r="M8" s="24"/>
      <c r="N8" s="23"/>
      <c r="O8" s="24"/>
      <c r="P8" s="23"/>
      <c r="Q8" s="23"/>
      <c r="R8" s="25"/>
      <c r="S8" s="23"/>
      <c r="T8" s="23"/>
      <c r="U8" s="25" t="str">
        <f>IF(U10="","",YEAR(U10)&amp;" Год")</f>
        <v/>
      </c>
      <c r="V8" s="25" t="str">
        <f>IF(V10="","",YEAR(V10)&amp;" Год")</f>
        <v/>
      </c>
      <c r="W8" s="25" t="str">
        <f>IF(W10="","",YEAR(W10)&amp;" Год")</f>
        <v/>
      </c>
      <c r="X8" s="25" t="str">
        <f t="shared" ref="X8:AT8" si="1">IF(X10="","",YEAR(X10)&amp;" Год")</f>
        <v/>
      </c>
      <c r="Y8" s="25" t="str">
        <f t="shared" si="1"/>
        <v/>
      </c>
      <c r="Z8" s="25" t="str">
        <f t="shared" si="1"/>
        <v/>
      </c>
      <c r="AA8" s="25" t="str">
        <f t="shared" si="1"/>
        <v/>
      </c>
      <c r="AB8" s="25" t="str">
        <f t="shared" si="1"/>
        <v/>
      </c>
      <c r="AC8" s="25" t="str">
        <f t="shared" si="1"/>
        <v/>
      </c>
      <c r="AD8" s="25" t="str">
        <f t="shared" si="1"/>
        <v/>
      </c>
      <c r="AE8" s="25" t="str">
        <f t="shared" si="1"/>
        <v/>
      </c>
      <c r="AF8" s="25" t="str">
        <f t="shared" si="1"/>
        <v/>
      </c>
      <c r="AG8" s="25" t="str">
        <f t="shared" si="1"/>
        <v/>
      </c>
      <c r="AH8" s="25" t="str">
        <f t="shared" si="1"/>
        <v/>
      </c>
      <c r="AI8" s="25" t="str">
        <f t="shared" si="1"/>
        <v/>
      </c>
      <c r="AJ8" s="25" t="str">
        <f t="shared" si="1"/>
        <v/>
      </c>
      <c r="AK8" s="25" t="str">
        <f t="shared" si="1"/>
        <v/>
      </c>
      <c r="AL8" s="25" t="str">
        <f t="shared" si="1"/>
        <v/>
      </c>
      <c r="AM8" s="25" t="str">
        <f t="shared" si="1"/>
        <v/>
      </c>
      <c r="AN8" s="25" t="str">
        <f t="shared" si="1"/>
        <v/>
      </c>
      <c r="AO8" s="25" t="str">
        <f t="shared" si="1"/>
        <v/>
      </c>
      <c r="AP8" s="25" t="str">
        <f t="shared" si="1"/>
        <v/>
      </c>
      <c r="AQ8" s="25" t="str">
        <f t="shared" si="1"/>
        <v/>
      </c>
      <c r="AR8" s="25" t="str">
        <f t="shared" si="1"/>
        <v/>
      </c>
      <c r="AS8" s="25" t="str">
        <f t="shared" si="1"/>
        <v/>
      </c>
      <c r="AT8" s="25" t="str">
        <f t="shared" si="1"/>
        <v/>
      </c>
      <c r="AU8" s="23"/>
      <c r="AV8" s="23"/>
    </row>
    <row r="9" spans="1:48" s="3" customFormat="1" ht="10.199999999999999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32"/>
      <c r="L9" s="5"/>
      <c r="M9" s="12"/>
      <c r="N9" s="5"/>
      <c r="O9" s="19"/>
      <c r="P9" s="5"/>
      <c r="Q9" s="5"/>
      <c r="R9" s="63"/>
      <c r="S9" s="5"/>
      <c r="T9" s="5"/>
      <c r="U9" s="35" t="str">
        <f>IF($N$17="","",$N$17)</f>
        <v/>
      </c>
      <c r="V9" s="35" t="str">
        <f>IF(V$1&gt;$N$15,"",IF($N$13="","",N13))</f>
        <v/>
      </c>
      <c r="W9" s="22" t="str">
        <f>IF(W$1&gt;$N$15,"",IF(V10="","",V10+1))</f>
        <v/>
      </c>
      <c r="X9" s="22" t="str">
        <f t="shared" ref="X9:AT9" si="2">IF(X$1&gt;$N$15,"",IF(W10="","",W10+1))</f>
        <v/>
      </c>
      <c r="Y9" s="22" t="str">
        <f t="shared" si="2"/>
        <v/>
      </c>
      <c r="Z9" s="22" t="str">
        <f t="shared" si="2"/>
        <v/>
      </c>
      <c r="AA9" s="22" t="str">
        <f t="shared" si="2"/>
        <v/>
      </c>
      <c r="AB9" s="22" t="str">
        <f t="shared" si="2"/>
        <v/>
      </c>
      <c r="AC9" s="22" t="str">
        <f t="shared" si="2"/>
        <v/>
      </c>
      <c r="AD9" s="22" t="str">
        <f t="shared" si="2"/>
        <v/>
      </c>
      <c r="AE9" s="22" t="str">
        <f t="shared" si="2"/>
        <v/>
      </c>
      <c r="AF9" s="22" t="str">
        <f t="shared" si="2"/>
        <v/>
      </c>
      <c r="AG9" s="22" t="str">
        <f t="shared" si="2"/>
        <v/>
      </c>
      <c r="AH9" s="22" t="str">
        <f t="shared" si="2"/>
        <v/>
      </c>
      <c r="AI9" s="22" t="str">
        <f t="shared" si="2"/>
        <v/>
      </c>
      <c r="AJ9" s="22" t="str">
        <f t="shared" si="2"/>
        <v/>
      </c>
      <c r="AK9" s="22" t="str">
        <f t="shared" si="2"/>
        <v/>
      </c>
      <c r="AL9" s="22" t="str">
        <f t="shared" si="2"/>
        <v/>
      </c>
      <c r="AM9" s="22" t="str">
        <f t="shared" si="2"/>
        <v/>
      </c>
      <c r="AN9" s="22" t="str">
        <f t="shared" si="2"/>
        <v/>
      </c>
      <c r="AO9" s="22" t="str">
        <f t="shared" si="2"/>
        <v/>
      </c>
      <c r="AP9" s="22" t="str">
        <f t="shared" si="2"/>
        <v/>
      </c>
      <c r="AQ9" s="22" t="str">
        <f t="shared" si="2"/>
        <v/>
      </c>
      <c r="AR9" s="22" t="str">
        <f t="shared" si="2"/>
        <v/>
      </c>
      <c r="AS9" s="22" t="str">
        <f t="shared" si="2"/>
        <v/>
      </c>
      <c r="AT9" s="22" t="str">
        <f t="shared" si="2"/>
        <v/>
      </c>
      <c r="AU9" s="5"/>
      <c r="AV9" s="5"/>
    </row>
    <row r="10" spans="1:48" s="3" customFormat="1" ht="10.199999999999999" x14ac:dyDescent="0.2">
      <c r="A10" s="5"/>
      <c r="B10" s="5"/>
      <c r="C10" s="5"/>
      <c r="D10" s="5"/>
      <c r="E10" s="5" t="s">
        <v>0</v>
      </c>
      <c r="F10" s="5"/>
      <c r="G10" s="5"/>
      <c r="H10" s="5"/>
      <c r="I10" s="5"/>
      <c r="J10" s="5"/>
      <c r="K10" s="32" t="s">
        <v>2</v>
      </c>
      <c r="L10" s="5"/>
      <c r="M10" s="12"/>
      <c r="N10" s="5" t="s">
        <v>7</v>
      </c>
      <c r="O10" s="19"/>
      <c r="P10" s="5"/>
      <c r="Q10" s="5"/>
      <c r="R10" s="63" t="s">
        <v>3</v>
      </c>
      <c r="S10" s="5"/>
      <c r="T10" s="5"/>
      <c r="U10" s="22" t="str">
        <f>IF(U9="","",V9-1)</f>
        <v/>
      </c>
      <c r="V10" s="22" t="str">
        <f>IF(V$1&gt;$N$15,"",IF(V9="","",EOMONTH(V9,11)))</f>
        <v/>
      </c>
      <c r="W10" s="22" t="str">
        <f>IF(W$1&gt;$N$15,"",IF(W9="","",EOMONTH(W9,11)))</f>
        <v/>
      </c>
      <c r="X10" s="22" t="str">
        <f t="shared" ref="X10:AT10" si="3">IF(X$1&gt;$N$15,"",IF(X9="","",EOMONTH(X9,11)))</f>
        <v/>
      </c>
      <c r="Y10" s="22" t="str">
        <f t="shared" si="3"/>
        <v/>
      </c>
      <c r="Z10" s="22" t="str">
        <f t="shared" si="3"/>
        <v/>
      </c>
      <c r="AA10" s="22" t="str">
        <f t="shared" si="3"/>
        <v/>
      </c>
      <c r="AB10" s="22" t="str">
        <f t="shared" si="3"/>
        <v/>
      </c>
      <c r="AC10" s="22" t="str">
        <f t="shared" si="3"/>
        <v/>
      </c>
      <c r="AD10" s="22" t="str">
        <f t="shared" si="3"/>
        <v/>
      </c>
      <c r="AE10" s="22" t="str">
        <f t="shared" si="3"/>
        <v/>
      </c>
      <c r="AF10" s="22" t="str">
        <f t="shared" si="3"/>
        <v/>
      </c>
      <c r="AG10" s="22" t="str">
        <f t="shared" si="3"/>
        <v/>
      </c>
      <c r="AH10" s="22" t="str">
        <f t="shared" si="3"/>
        <v/>
      </c>
      <c r="AI10" s="22" t="str">
        <f t="shared" si="3"/>
        <v/>
      </c>
      <c r="AJ10" s="22" t="str">
        <f t="shared" si="3"/>
        <v/>
      </c>
      <c r="AK10" s="22" t="str">
        <f t="shared" si="3"/>
        <v/>
      </c>
      <c r="AL10" s="22" t="str">
        <f t="shared" si="3"/>
        <v/>
      </c>
      <c r="AM10" s="22" t="str">
        <f t="shared" si="3"/>
        <v/>
      </c>
      <c r="AN10" s="22" t="str">
        <f t="shared" si="3"/>
        <v/>
      </c>
      <c r="AO10" s="22" t="str">
        <f t="shared" si="3"/>
        <v/>
      </c>
      <c r="AP10" s="22" t="str">
        <f t="shared" si="3"/>
        <v/>
      </c>
      <c r="AQ10" s="22" t="str">
        <f t="shared" si="3"/>
        <v/>
      </c>
      <c r="AR10" s="22" t="str">
        <f t="shared" si="3"/>
        <v/>
      </c>
      <c r="AS10" s="22" t="str">
        <f t="shared" si="3"/>
        <v/>
      </c>
      <c r="AT10" s="22" t="str">
        <f t="shared" si="3"/>
        <v/>
      </c>
      <c r="AU10" s="5"/>
      <c r="AV10" s="5"/>
    </row>
    <row r="11" spans="1:48" ht="4.2" customHeight="1" x14ac:dyDescent="0.25">
      <c r="A11" s="6"/>
      <c r="B11" s="6"/>
      <c r="C11" s="6"/>
      <c r="D11" s="6"/>
      <c r="E11" s="7"/>
      <c r="F11" s="6"/>
      <c r="G11" s="6"/>
      <c r="H11" s="6"/>
      <c r="I11" s="6"/>
      <c r="J11" s="6"/>
      <c r="K11" s="31"/>
      <c r="L11" s="6"/>
      <c r="M11" s="13"/>
      <c r="N11" s="6"/>
      <c r="O11" s="20"/>
      <c r="P11" s="6"/>
      <c r="Q11" s="6"/>
      <c r="R11" s="135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</row>
    <row r="12" spans="1:48" ht="7.2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31"/>
      <c r="L12" s="6"/>
      <c r="M12" s="13"/>
      <c r="N12" s="6"/>
      <c r="O12" s="20"/>
      <c r="P12" s="6"/>
      <c r="Q12" s="6"/>
      <c r="R12" s="135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" customFormat="1" x14ac:dyDescent="0.25">
      <c r="A13" s="10"/>
      <c r="B13" s="10"/>
      <c r="C13" s="10"/>
      <c r="D13" s="10"/>
      <c r="E13" s="10" t="str">
        <f>списки!$E$10</f>
        <v>старт проекта</v>
      </c>
      <c r="F13" s="10"/>
      <c r="G13" s="10"/>
      <c r="H13" s="10"/>
      <c r="I13" s="10"/>
      <c r="J13" s="10"/>
      <c r="K13" s="32" t="str">
        <f>списки!$E$12</f>
        <v>дата из вып/сп.</v>
      </c>
      <c r="L13" s="10"/>
      <c r="M13" s="13" t="s">
        <v>6</v>
      </c>
      <c r="N13" s="34"/>
      <c r="O13" s="20" t="s">
        <v>8</v>
      </c>
      <c r="P13" s="10"/>
      <c r="Q13" s="10"/>
      <c r="R13" s="6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</row>
    <row r="14" spans="1:48" ht="7.2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31"/>
      <c r="L14" s="6"/>
      <c r="M14" s="13"/>
      <c r="N14" s="6"/>
      <c r="O14" s="20"/>
      <c r="P14" s="6"/>
      <c r="Q14" s="6"/>
      <c r="R14" s="135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</row>
    <row r="15" spans="1:48" s="11" customFormat="1" x14ac:dyDescent="0.25">
      <c r="A15" s="10"/>
      <c r="B15" s="10"/>
      <c r="C15" s="10"/>
      <c r="D15" s="10"/>
      <c r="E15" s="30" t="str">
        <f>kpi!$E$13</f>
        <v>горизонт расчетов</v>
      </c>
      <c r="F15" s="10"/>
      <c r="G15" s="10"/>
      <c r="H15" s="10"/>
      <c r="I15" s="10"/>
      <c r="J15" s="10"/>
      <c r="K15" s="32" t="str">
        <f>IF($E15="","",INDEX(kpi!$H:$H,SUMIFS(kpi!$B:$B,kpi!$E:$E,$E15)))</f>
        <v>кол-во лет</v>
      </c>
      <c r="L15" s="10"/>
      <c r="M15" s="13" t="s">
        <v>6</v>
      </c>
      <c r="N15" s="36"/>
      <c r="O15" s="20"/>
      <c r="P15" s="10"/>
      <c r="Q15" s="10"/>
      <c r="R15" s="6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</row>
    <row r="16" spans="1:48" ht="7.2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31"/>
      <c r="L16" s="6"/>
      <c r="M16" s="13"/>
      <c r="N16" s="6"/>
      <c r="O16" s="20"/>
      <c r="P16" s="6"/>
      <c r="Q16" s="6"/>
      <c r="R16" s="135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</row>
    <row r="17" spans="1:48" s="11" customFormat="1" x14ac:dyDescent="0.25">
      <c r="A17" s="10"/>
      <c r="B17" s="10"/>
      <c r="C17" s="10"/>
      <c r="D17" s="10"/>
      <c r="E17" s="30" t="str">
        <f>kpi!$E$14</f>
        <v>начало инвестиционного периода</v>
      </c>
      <c r="F17" s="10"/>
      <c r="G17" s="10"/>
      <c r="H17" s="10"/>
      <c r="I17" s="10"/>
      <c r="J17" s="10"/>
      <c r="K17" s="32" t="str">
        <f>IF($E17="","",INDEX(kpi!$H:$H,SUMIFS(kpi!$B:$B,kpi!$E:$E,$E17)))</f>
        <v>дата из списка</v>
      </c>
      <c r="L17" s="10"/>
      <c r="M17" s="13" t="s">
        <v>6</v>
      </c>
      <c r="N17" s="34"/>
      <c r="O17" s="20" t="s">
        <v>8</v>
      </c>
      <c r="P17" s="10"/>
      <c r="Q17" s="10"/>
      <c r="R17" s="6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</row>
    <row r="18" spans="1:48" ht="7.2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31"/>
      <c r="L18" s="6"/>
      <c r="M18" s="13"/>
      <c r="N18" s="6"/>
      <c r="O18" s="20"/>
      <c r="P18" s="6"/>
      <c r="Q18" s="6"/>
      <c r="R18" s="135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</row>
    <row r="19" spans="1:48" s="11" customFormat="1" x14ac:dyDescent="0.25">
      <c r="A19" s="10"/>
      <c r="B19" s="10"/>
      <c r="C19" s="10"/>
      <c r="D19" s="10"/>
      <c r="E19" s="30" t="str">
        <f>kpi!$E$15</f>
        <v>старт продаж</v>
      </c>
      <c r="F19" s="10"/>
      <c r="G19" s="10"/>
      <c r="H19" s="10"/>
      <c r="I19" s="10"/>
      <c r="J19" s="10"/>
      <c r="K19" s="32"/>
      <c r="L19" s="10"/>
      <c r="M19" s="13"/>
      <c r="N19" s="34"/>
      <c r="O19" s="20"/>
      <c r="P19" s="10"/>
      <c r="Q19" s="10"/>
      <c r="R19" s="6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</row>
    <row r="20" spans="1:48" ht="4.2" customHeight="1" x14ac:dyDescent="0.25">
      <c r="A20" s="6"/>
      <c r="B20" s="6"/>
      <c r="C20" s="6"/>
      <c r="D20" s="6"/>
      <c r="E20" s="75"/>
      <c r="F20" s="6"/>
      <c r="G20" s="6"/>
      <c r="H20" s="6"/>
      <c r="I20" s="6"/>
      <c r="J20" s="6"/>
      <c r="K20" s="31"/>
      <c r="L20" s="6"/>
      <c r="M20" s="13"/>
      <c r="N20" s="6"/>
      <c r="O20" s="20"/>
      <c r="P20" s="6"/>
      <c r="Q20" s="6"/>
      <c r="R20" s="135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</row>
    <row r="21" spans="1:48" ht="7.2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31"/>
      <c r="L21" s="6"/>
      <c r="M21" s="13"/>
      <c r="N21" s="6"/>
      <c r="O21" s="20"/>
      <c r="P21" s="6"/>
      <c r="Q21" s="6"/>
      <c r="R21" s="135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</row>
    <row r="22" spans="1:48" s="57" customFormat="1" x14ac:dyDescent="0.25">
      <c r="A22" s="53"/>
      <c r="B22" s="53"/>
      <c r="C22" s="53"/>
      <c r="D22" s="53"/>
      <c r="E22" s="54" t="str">
        <f>kpi!$E$29</f>
        <v>ставка отчислений от зарплаты</v>
      </c>
      <c r="F22" s="53" t="s">
        <v>98</v>
      </c>
      <c r="G22" s="13" t="s">
        <v>6</v>
      </c>
      <c r="H22" s="103"/>
      <c r="I22" s="53"/>
      <c r="J22" s="53"/>
      <c r="K22" s="55" t="str">
        <f>IF($E22="","",INDEX(kpi!$H:$H,SUMIFS(kpi!$B:$B,kpi!$E:$E,$E22)))</f>
        <v>%</v>
      </c>
      <c r="L22" s="53"/>
      <c r="M22" s="13" t="s">
        <v>6</v>
      </c>
      <c r="N22" s="76"/>
      <c r="O22" s="60"/>
      <c r="P22" s="53"/>
      <c r="Q22" s="53"/>
      <c r="R22" s="136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</row>
    <row r="23" spans="1:48" s="57" customFormat="1" x14ac:dyDescent="0.25">
      <c r="A23" s="53"/>
      <c r="B23" s="53"/>
      <c r="C23" s="53"/>
      <c r="D23" s="53"/>
      <c r="E23" s="54" t="str">
        <f>kpi!$E$29</f>
        <v>ставка отчислений от зарплаты</v>
      </c>
      <c r="F23" s="53" t="s">
        <v>98</v>
      </c>
      <c r="G23" s="13" t="s">
        <v>6</v>
      </c>
      <c r="H23" s="103"/>
      <c r="I23" s="53"/>
      <c r="J23" s="53"/>
      <c r="K23" s="55" t="str">
        <f>IF($E23="","",INDEX(kpi!$H:$H,SUMIFS(kpi!$B:$B,kpi!$E:$E,$E23)))</f>
        <v>%</v>
      </c>
      <c r="L23" s="53"/>
      <c r="M23" s="13" t="s">
        <v>6</v>
      </c>
      <c r="N23" s="76"/>
      <c r="O23" s="60"/>
      <c r="P23" s="53"/>
      <c r="Q23" s="53"/>
      <c r="R23" s="136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</row>
    <row r="24" spans="1:48" s="57" customFormat="1" x14ac:dyDescent="0.25">
      <c r="A24" s="53"/>
      <c r="B24" s="53"/>
      <c r="C24" s="53"/>
      <c r="D24" s="53"/>
      <c r="E24" s="54" t="str">
        <f>kpi!$E$29</f>
        <v>ставка отчислений от зарплаты</v>
      </c>
      <c r="F24" s="53" t="s">
        <v>98</v>
      </c>
      <c r="G24" s="13" t="s">
        <v>6</v>
      </c>
      <c r="H24" s="103"/>
      <c r="I24" s="53"/>
      <c r="J24" s="53"/>
      <c r="K24" s="55" t="str">
        <f>IF($E24="","",INDEX(kpi!$H:$H,SUMIFS(kpi!$B:$B,kpi!$E:$E,$E24)))</f>
        <v>%</v>
      </c>
      <c r="L24" s="53"/>
      <c r="M24" s="13" t="s">
        <v>6</v>
      </c>
      <c r="N24" s="76"/>
      <c r="O24" s="60"/>
      <c r="P24" s="53"/>
      <c r="Q24" s="53"/>
      <c r="R24" s="136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</row>
    <row r="25" spans="1:48" s="57" customFormat="1" ht="4.2" customHeight="1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5"/>
      <c r="L25" s="53"/>
      <c r="M25" s="13"/>
      <c r="N25" s="77"/>
      <c r="O25" s="60"/>
      <c r="P25" s="53"/>
      <c r="Q25" s="53"/>
      <c r="R25" s="136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</row>
    <row r="26" spans="1:48" s="57" customFormat="1" x14ac:dyDescent="0.25">
      <c r="A26" s="53"/>
      <c r="B26" s="53"/>
      <c r="C26" s="53"/>
      <c r="D26" s="53"/>
      <c r="E26" s="54" t="str">
        <f>kpi!$E$77</f>
        <v>ставка взноса в систему нац/страхования</v>
      </c>
      <c r="F26" s="53" t="s">
        <v>98</v>
      </c>
      <c r="G26" s="13" t="s">
        <v>6</v>
      </c>
      <c r="H26" s="103"/>
      <c r="I26" s="53"/>
      <c r="J26" s="53"/>
      <c r="K26" s="55" t="str">
        <f>IF($E26="","",INDEX(kpi!$H:$H,SUMIFS(kpi!$B:$B,kpi!$E:$E,$E26)))</f>
        <v>%</v>
      </c>
      <c r="L26" s="53"/>
      <c r="M26" s="13" t="s">
        <v>6</v>
      </c>
      <c r="N26" s="76"/>
      <c r="O26" s="60"/>
      <c r="P26" s="53"/>
      <c r="Q26" s="53"/>
      <c r="R26" s="136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</row>
    <row r="27" spans="1:48" s="57" customFormat="1" x14ac:dyDescent="0.25">
      <c r="A27" s="53"/>
      <c r="B27" s="53"/>
      <c r="C27" s="53"/>
      <c r="D27" s="53"/>
      <c r="E27" s="54" t="str">
        <f>kpi!$E$77</f>
        <v>ставка взноса в систему нац/страхования</v>
      </c>
      <c r="F27" s="53" t="s">
        <v>98</v>
      </c>
      <c r="G27" s="13" t="s">
        <v>6</v>
      </c>
      <c r="H27" s="103"/>
      <c r="I27" s="53"/>
      <c r="J27" s="53"/>
      <c r="K27" s="55" t="str">
        <f>IF($E27="","",INDEX(kpi!$H:$H,SUMIFS(kpi!$B:$B,kpi!$E:$E,$E27)))</f>
        <v>%</v>
      </c>
      <c r="L27" s="53"/>
      <c r="M27" s="13" t="s">
        <v>6</v>
      </c>
      <c r="N27" s="76"/>
      <c r="O27" s="60"/>
      <c r="P27" s="53"/>
      <c r="Q27" s="53"/>
      <c r="R27" s="136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</row>
    <row r="28" spans="1:48" s="57" customFormat="1" x14ac:dyDescent="0.25">
      <c r="A28" s="53"/>
      <c r="B28" s="53"/>
      <c r="C28" s="53"/>
      <c r="D28" s="53"/>
      <c r="E28" s="54" t="str">
        <f>kpi!$E$77</f>
        <v>ставка взноса в систему нац/страхования</v>
      </c>
      <c r="F28" s="53" t="s">
        <v>98</v>
      </c>
      <c r="G28" s="13" t="s">
        <v>6</v>
      </c>
      <c r="H28" s="103"/>
      <c r="I28" s="53"/>
      <c r="J28" s="53"/>
      <c r="K28" s="55" t="str">
        <f>IF($E28="","",INDEX(kpi!$H:$H,SUMIFS(kpi!$B:$B,kpi!$E:$E,$E28)))</f>
        <v>%</v>
      </c>
      <c r="L28" s="53"/>
      <c r="M28" s="13" t="s">
        <v>6</v>
      </c>
      <c r="N28" s="76"/>
      <c r="O28" s="60"/>
      <c r="P28" s="53"/>
      <c r="Q28" s="53"/>
      <c r="R28" s="136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</row>
    <row r="29" spans="1:48" s="57" customFormat="1" ht="4.2" customHeight="1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5"/>
      <c r="L29" s="53"/>
      <c r="M29" s="13"/>
      <c r="N29" s="77"/>
      <c r="O29" s="60"/>
      <c r="P29" s="53"/>
      <c r="Q29" s="53"/>
      <c r="R29" s="136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</row>
    <row r="30" spans="1:48" s="57" customFormat="1" x14ac:dyDescent="0.25">
      <c r="A30" s="53"/>
      <c r="B30" s="53"/>
      <c r="C30" s="53"/>
      <c r="D30" s="53"/>
      <c r="E30" s="54" t="str">
        <f>kpi!$E$35</f>
        <v>ставка налога на прибыль</v>
      </c>
      <c r="F30" s="53" t="s">
        <v>98</v>
      </c>
      <c r="G30" s="13" t="s">
        <v>6</v>
      </c>
      <c r="H30" s="103"/>
      <c r="I30" s="53"/>
      <c r="J30" s="53"/>
      <c r="K30" s="55" t="str">
        <f>IF($E30="","",INDEX(kpi!$H:$H,SUMIFS(kpi!$B:$B,kpi!$E:$E,$E30)))</f>
        <v>%</v>
      </c>
      <c r="L30" s="53"/>
      <c r="M30" s="13" t="s">
        <v>6</v>
      </c>
      <c r="N30" s="86"/>
      <c r="O30" s="60"/>
      <c r="P30" s="53"/>
      <c r="Q30" s="53"/>
      <c r="R30" s="136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</row>
    <row r="31" spans="1:48" s="57" customFormat="1" x14ac:dyDescent="0.25">
      <c r="A31" s="53"/>
      <c r="B31" s="53"/>
      <c r="C31" s="53"/>
      <c r="D31" s="53"/>
      <c r="E31" s="54" t="str">
        <f>kpi!$E$35</f>
        <v>ставка налога на прибыль</v>
      </c>
      <c r="F31" s="53" t="s">
        <v>98</v>
      </c>
      <c r="G31" s="13" t="s">
        <v>6</v>
      </c>
      <c r="H31" s="103"/>
      <c r="I31" s="53"/>
      <c r="J31" s="53"/>
      <c r="K31" s="55" t="str">
        <f>IF($E31="","",INDEX(kpi!$H:$H,SUMIFS(kpi!$B:$B,kpi!$E:$E,$E31)))</f>
        <v>%</v>
      </c>
      <c r="L31" s="53"/>
      <c r="M31" s="13" t="s">
        <v>6</v>
      </c>
      <c r="N31" s="86"/>
      <c r="O31" s="60"/>
      <c r="P31" s="53"/>
      <c r="Q31" s="53"/>
      <c r="R31" s="136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</row>
    <row r="32" spans="1:48" s="57" customFormat="1" x14ac:dyDescent="0.25">
      <c r="A32" s="53"/>
      <c r="B32" s="53"/>
      <c r="C32" s="53"/>
      <c r="D32" s="53"/>
      <c r="E32" s="54" t="str">
        <f>kpi!$E$35</f>
        <v>ставка налога на прибыль</v>
      </c>
      <c r="F32" s="53" t="s">
        <v>98</v>
      </c>
      <c r="G32" s="13" t="s">
        <v>6</v>
      </c>
      <c r="H32" s="103"/>
      <c r="I32" s="53"/>
      <c r="J32" s="53"/>
      <c r="K32" s="55" t="str">
        <f>IF($E32="","",INDEX(kpi!$H:$H,SUMIFS(kpi!$B:$B,kpi!$E:$E,$E32)))</f>
        <v>%</v>
      </c>
      <c r="L32" s="53"/>
      <c r="M32" s="13" t="s">
        <v>6</v>
      </c>
      <c r="N32" s="86"/>
      <c r="O32" s="60"/>
      <c r="P32" s="53"/>
      <c r="Q32" s="53"/>
      <c r="R32" s="136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</row>
    <row r="33" spans="1:48" s="57" customFormat="1" x14ac:dyDescent="0.25">
      <c r="A33" s="53"/>
      <c r="B33" s="53"/>
      <c r="C33" s="53"/>
      <c r="D33" s="53"/>
      <c r="E33" s="54" t="str">
        <f>kpi!$E$35</f>
        <v>ставка налога на прибыль</v>
      </c>
      <c r="F33" s="53" t="s">
        <v>98</v>
      </c>
      <c r="G33" s="13" t="s">
        <v>6</v>
      </c>
      <c r="H33" s="103"/>
      <c r="I33" s="53"/>
      <c r="J33" s="53"/>
      <c r="K33" s="55" t="str">
        <f>IF($E33="","",INDEX(kpi!$H:$H,SUMIFS(kpi!$B:$B,kpi!$E:$E,$E33)))</f>
        <v>%</v>
      </c>
      <c r="L33" s="53"/>
      <c r="M33" s="13" t="s">
        <v>6</v>
      </c>
      <c r="N33" s="86"/>
      <c r="O33" s="60"/>
      <c r="P33" s="53"/>
      <c r="Q33" s="53"/>
      <c r="R33" s="136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</row>
    <row r="34" spans="1:48" s="57" customFormat="1" ht="4.2" customHeight="1" x14ac:dyDescent="0.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5"/>
      <c r="L34" s="53"/>
      <c r="M34" s="13"/>
      <c r="N34" s="77"/>
      <c r="O34" s="60"/>
      <c r="P34" s="53"/>
      <c r="Q34" s="53"/>
      <c r="R34" s="136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</row>
    <row r="35" spans="1:48" s="57" customFormat="1" x14ac:dyDescent="0.25">
      <c r="A35" s="53"/>
      <c r="B35" s="53"/>
      <c r="C35" s="53"/>
      <c r="D35" s="53"/>
      <c r="E35" s="54" t="str">
        <f>kpi!$E$30</f>
        <v>ставка НДС</v>
      </c>
      <c r="F35" s="53"/>
      <c r="G35" s="53"/>
      <c r="H35" s="53"/>
      <c r="I35" s="53"/>
      <c r="J35" s="53"/>
      <c r="K35" s="55" t="str">
        <f>IF($E35="","",INDEX(kpi!$H:$H,SUMIFS(kpi!$B:$B,kpi!$E:$E,$E35)))</f>
        <v>%</v>
      </c>
      <c r="L35" s="53"/>
      <c r="M35" s="13" t="s">
        <v>6</v>
      </c>
      <c r="N35" s="76"/>
      <c r="O35" s="60"/>
      <c r="P35" s="53"/>
      <c r="Q35" s="53"/>
      <c r="R35" s="136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</row>
    <row r="36" spans="1:48" ht="4.2" customHeight="1" x14ac:dyDescent="0.25">
      <c r="A36" s="6"/>
      <c r="B36" s="6"/>
      <c r="C36" s="6"/>
      <c r="D36" s="6"/>
      <c r="E36" s="75"/>
      <c r="F36" s="6"/>
      <c r="G36" s="6"/>
      <c r="H36" s="6"/>
      <c r="I36" s="6"/>
      <c r="J36" s="6"/>
      <c r="K36" s="31"/>
      <c r="L36" s="6"/>
      <c r="M36" s="13"/>
      <c r="N36" s="6"/>
      <c r="O36" s="20"/>
      <c r="P36" s="6"/>
      <c r="Q36" s="6"/>
      <c r="R36" s="135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</row>
    <row r="37" spans="1:48" ht="7.2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31"/>
      <c r="L37" s="6"/>
      <c r="M37" s="13"/>
      <c r="N37" s="6"/>
      <c r="O37" s="20"/>
      <c r="P37" s="6"/>
      <c r="Q37" s="6"/>
      <c r="R37" s="135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</row>
    <row r="38" spans="1:48" s="84" customFormat="1" x14ac:dyDescent="0.25">
      <c r="A38" s="79"/>
      <c r="B38" s="79"/>
      <c r="C38" s="79"/>
      <c r="D38" s="79"/>
      <c r="E38" s="80" t="str">
        <f>kpi!$E$43</f>
        <v>курс токена к доллару</v>
      </c>
      <c r="F38" s="79"/>
      <c r="G38" s="79"/>
      <c r="H38" s="79"/>
      <c r="I38" s="79"/>
      <c r="J38" s="79"/>
      <c r="K38" s="130" t="str">
        <f>IF($E38="","",INDEX(kpi!$H:$H,SUMIFS(kpi!$B:$B,kpi!$E:$E,$E38)))</f>
        <v>токен/долл</v>
      </c>
      <c r="L38" s="79"/>
      <c r="M38" s="81" t="s">
        <v>6</v>
      </c>
      <c r="N38" s="177"/>
      <c r="O38" s="81"/>
      <c r="P38" s="79"/>
      <c r="Q38" s="79"/>
      <c r="R38" s="172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</row>
    <row r="39" spans="1:48" ht="4.2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31"/>
      <c r="L39" s="6"/>
      <c r="M39" s="13"/>
      <c r="N39" s="6"/>
      <c r="O39" s="20"/>
      <c r="P39" s="6"/>
      <c r="Q39" s="6"/>
      <c r="R39" s="135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</row>
    <row r="40" spans="1:48" s="11" customFormat="1" x14ac:dyDescent="0.25">
      <c r="A40" s="10"/>
      <c r="B40" s="10"/>
      <c r="C40" s="10"/>
      <c r="D40" s="10"/>
      <c r="E40" s="30" t="str">
        <f>kpi!$E$63</f>
        <v>средний размер инвестиций в токены</v>
      </c>
      <c r="F40" s="10"/>
      <c r="G40" s="10"/>
      <c r="H40" s="10"/>
      <c r="I40" s="10"/>
      <c r="J40" s="10"/>
      <c r="K40" s="49" t="str">
        <f>IF($E40="","",INDEX(kpi!$H:$H,SUMIFS(kpi!$B:$B,kpi!$E:$E,$E40)))</f>
        <v>токены</v>
      </c>
      <c r="L40" s="10"/>
      <c r="M40" s="13" t="s">
        <v>6</v>
      </c>
      <c r="N40" s="103"/>
      <c r="O40" s="20"/>
      <c r="P40" s="10"/>
      <c r="Q40" s="10"/>
      <c r="R40" s="6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</row>
    <row r="41" spans="1:48" ht="4.2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31"/>
      <c r="L41" s="6"/>
      <c r="M41" s="13"/>
      <c r="N41" s="6"/>
      <c r="O41" s="20"/>
      <c r="P41" s="6"/>
      <c r="Q41" s="6"/>
      <c r="R41" s="135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</row>
    <row r="42" spans="1:48" s="84" customFormat="1" x14ac:dyDescent="0.25">
      <c r="A42" s="79"/>
      <c r="B42" s="79"/>
      <c r="C42" s="79"/>
      <c r="D42" s="79"/>
      <c r="E42" s="80" t="str">
        <f>kpi!$E$65</f>
        <v>среднее кол-во шард на один узел</v>
      </c>
      <c r="F42" s="79"/>
      <c r="G42" s="79"/>
      <c r="H42" s="79"/>
      <c r="I42" s="79"/>
      <c r="J42" s="79"/>
      <c r="K42" s="130" t="str">
        <f>IF($E42="","",INDEX(kpi!$H:$H,SUMIFS(kpi!$B:$B,kpi!$E:$E,$E42)))</f>
        <v>кол-во шард</v>
      </c>
      <c r="L42" s="79"/>
      <c r="M42" s="81" t="s">
        <v>6</v>
      </c>
      <c r="N42" s="178"/>
      <c r="O42" s="81"/>
      <c r="P42" s="79"/>
      <c r="Q42" s="79"/>
      <c r="R42" s="172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</row>
    <row r="43" spans="1:48" ht="4.2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31"/>
      <c r="L43" s="6"/>
      <c r="M43" s="13"/>
      <c r="N43" s="6"/>
      <c r="O43" s="20"/>
      <c r="P43" s="6"/>
      <c r="Q43" s="6"/>
      <c r="R43" s="135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</row>
    <row r="44" spans="1:48" s="11" customFormat="1" x14ac:dyDescent="0.25">
      <c r="A44" s="10"/>
      <c r="B44" s="10"/>
      <c r="C44" s="10"/>
      <c r="D44" s="10"/>
      <c r="E44" s="30" t="str">
        <f>kpi!$E$33</f>
        <v>стоимость сертификата узла</v>
      </c>
      <c r="F44" s="10"/>
      <c r="G44" s="10"/>
      <c r="H44" s="10"/>
      <c r="I44" s="10"/>
      <c r="J44" s="10"/>
      <c r="K44" s="49" t="str">
        <f>IF($E44="","",INDEX(kpi!$H:$H,SUMIFS(kpi!$B:$B,kpi!$E:$E,$E44)))</f>
        <v>долл.</v>
      </c>
      <c r="L44" s="10"/>
      <c r="M44" s="13" t="s">
        <v>6</v>
      </c>
      <c r="N44" s="103"/>
      <c r="O44" s="20"/>
      <c r="P44" s="10"/>
      <c r="Q44" s="10"/>
      <c r="R44" s="6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</row>
    <row r="45" spans="1:48" ht="4.2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31"/>
      <c r="L45" s="6"/>
      <c r="M45" s="13"/>
      <c r="N45" s="6"/>
      <c r="O45" s="20"/>
      <c r="P45" s="6"/>
      <c r="Q45" s="6"/>
      <c r="R45" s="135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</row>
    <row r="46" spans="1:48" s="11" customFormat="1" x14ac:dyDescent="0.25">
      <c r="A46" s="10"/>
      <c r="B46" s="10"/>
      <c r="C46" s="10"/>
      <c r="D46" s="10"/>
      <c r="E46" s="30" t="str">
        <f>kpi!$E$66</f>
        <v>среднее кол-во в год транзакций м/у двумя шардами</v>
      </c>
      <c r="F46" s="10"/>
      <c r="G46" s="10"/>
      <c r="H46" s="10"/>
      <c r="I46" s="10"/>
      <c r="J46" s="10"/>
      <c r="K46" s="49" t="str">
        <f>IF($E46="","",INDEX(kpi!$H:$H,SUMIFS(kpi!$B:$B,kpi!$E:$E,$E46)))</f>
        <v>кол-во ТА</v>
      </c>
      <c r="L46" s="10"/>
      <c r="M46" s="13" t="s">
        <v>6</v>
      </c>
      <c r="N46" s="103"/>
      <c r="O46" s="20"/>
      <c r="P46" s="10"/>
      <c r="Q46" s="10"/>
      <c r="R46" s="6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</row>
    <row r="47" spans="1:48" ht="4.2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31"/>
      <c r="L47" s="6"/>
      <c r="M47" s="13"/>
      <c r="N47" s="6"/>
      <c r="O47" s="20"/>
      <c r="P47" s="6"/>
      <c r="Q47" s="6"/>
      <c r="R47" s="135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</row>
    <row r="48" spans="1:48" s="84" customFormat="1" x14ac:dyDescent="0.25">
      <c r="A48" s="79"/>
      <c r="B48" s="79"/>
      <c r="C48" s="79"/>
      <c r="D48" s="79"/>
      <c r="E48" s="80" t="str">
        <f>kpi!$E$44</f>
        <v>стоимость одной транзакции</v>
      </c>
      <c r="F48" s="79"/>
      <c r="G48" s="79"/>
      <c r="H48" s="79"/>
      <c r="I48" s="79"/>
      <c r="J48" s="79"/>
      <c r="K48" s="130" t="str">
        <f>IF($E48="","",INDEX(kpi!$H:$H,SUMIFS(kpi!$B:$B,kpi!$E:$E,$E48)))</f>
        <v>токены</v>
      </c>
      <c r="L48" s="79"/>
      <c r="M48" s="81" t="s">
        <v>6</v>
      </c>
      <c r="N48" s="178"/>
      <c r="O48" s="81"/>
      <c r="P48" s="79"/>
      <c r="Q48" s="79"/>
      <c r="R48" s="172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</row>
    <row r="49" spans="1:48" ht="4.2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31"/>
      <c r="L49" s="6"/>
      <c r="M49" s="13"/>
      <c r="N49" s="6"/>
      <c r="O49" s="20"/>
      <c r="P49" s="6"/>
      <c r="Q49" s="6"/>
      <c r="R49" s="135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</row>
    <row r="50" spans="1:48" s="11" customFormat="1" x14ac:dyDescent="0.25">
      <c r="A50" s="10"/>
      <c r="B50" s="10"/>
      <c r="C50" s="10"/>
      <c r="D50" s="10"/>
      <c r="E50" s="30" t="str">
        <f>kpi!$E$61</f>
        <v>средняя стоимость smart-контракта</v>
      </c>
      <c r="F50" s="10"/>
      <c r="G50" s="10"/>
      <c r="H50" s="10"/>
      <c r="I50" s="10"/>
      <c r="J50" s="10"/>
      <c r="K50" s="49" t="str">
        <f>IF($E50="","",INDEX(kpi!$H:$H,SUMIFS(kpi!$B:$B,kpi!$E:$E,$E50)))</f>
        <v>долл.</v>
      </c>
      <c r="L50" s="10"/>
      <c r="M50" s="13" t="s">
        <v>6</v>
      </c>
      <c r="N50" s="103"/>
      <c r="O50" s="20"/>
      <c r="P50" s="10"/>
      <c r="Q50" s="10"/>
      <c r="R50" s="6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</row>
    <row r="51" spans="1:48" ht="4.2" customHeight="1" x14ac:dyDescent="0.25">
      <c r="A51" s="6"/>
      <c r="B51" s="6"/>
      <c r="C51" s="6"/>
      <c r="D51" s="6"/>
      <c r="E51" s="75"/>
      <c r="F51" s="6"/>
      <c r="G51" s="6"/>
      <c r="H51" s="6"/>
      <c r="I51" s="6"/>
      <c r="J51" s="6"/>
      <c r="K51" s="31"/>
      <c r="L51" s="6"/>
      <c r="M51" s="13"/>
      <c r="N51" s="6"/>
      <c r="O51" s="20"/>
      <c r="P51" s="6"/>
      <c r="Q51" s="6"/>
      <c r="R51" s="135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</row>
    <row r="52" spans="1:48" ht="7.2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31"/>
      <c r="L52" s="6"/>
      <c r="M52" s="13"/>
      <c r="N52" s="6"/>
      <c r="O52" s="20"/>
      <c r="P52" s="6"/>
      <c r="Q52" s="6"/>
      <c r="R52" s="135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</row>
    <row r="53" spans="1:48" s="11" customFormat="1" x14ac:dyDescent="0.25">
      <c r="A53" s="10"/>
      <c r="B53" s="10"/>
      <c r="C53" s="10"/>
      <c r="D53" s="10"/>
      <c r="E53" s="30" t="str">
        <f>kpi!$E$16</f>
        <v>кол-во шард на старте продаж</v>
      </c>
      <c r="F53" s="10"/>
      <c r="G53" s="10"/>
      <c r="H53" s="10"/>
      <c r="I53" s="10"/>
      <c r="J53" s="10"/>
      <c r="K53" s="49" t="str">
        <f>IF($E53="","",INDEX(kpi!$H:$H,SUMIFS(kpi!$B:$B,kpi!$E:$E,$E53)))</f>
        <v>кол-во шард</v>
      </c>
      <c r="L53" s="10"/>
      <c r="M53" s="13" t="s">
        <v>6</v>
      </c>
      <c r="N53" s="103"/>
      <c r="O53" s="20"/>
      <c r="P53" s="10"/>
      <c r="Q53" s="10"/>
      <c r="R53" s="6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</row>
    <row r="54" spans="1:48" ht="4.2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31"/>
      <c r="L54" s="6"/>
      <c r="M54" s="13"/>
      <c r="N54" s="6"/>
      <c r="O54" s="20"/>
      <c r="P54" s="6"/>
      <c r="Q54" s="6"/>
      <c r="R54" s="135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</row>
    <row r="55" spans="1:48" s="57" customFormat="1" x14ac:dyDescent="0.25">
      <c r="A55" s="53"/>
      <c r="B55" s="53"/>
      <c r="C55" s="53"/>
      <c r="D55" s="53"/>
      <c r="E55" s="54" t="str">
        <f>kpi!$E$17</f>
        <v>средний ежемесячный прирост шард</v>
      </c>
      <c r="F55" s="53"/>
      <c r="G55" s="53"/>
      <c r="H55" s="53"/>
      <c r="I55" s="53"/>
      <c r="J55" s="53"/>
      <c r="K55" s="55" t="str">
        <f>IF($E55="","",INDEX(kpi!$H:$H,SUMIFS(kpi!$B:$B,kpi!$E:$E,$E55)))</f>
        <v>%</v>
      </c>
      <c r="L55" s="6"/>
      <c r="M55" s="13"/>
      <c r="N55" s="6"/>
      <c r="O55" s="20"/>
      <c r="P55" s="6"/>
      <c r="Q55" s="53"/>
      <c r="R55" s="136"/>
      <c r="S55" s="53"/>
      <c r="T55" s="13" t="s">
        <v>6</v>
      </c>
      <c r="U55" s="76"/>
      <c r="V55" s="76">
        <v>0.2</v>
      </c>
      <c r="W55" s="76">
        <v>0.3</v>
      </c>
      <c r="X55" s="76">
        <v>0.05</v>
      </c>
      <c r="Y55" s="76">
        <v>7.0000000000000007E-2</v>
      </c>
      <c r="Z55" s="76">
        <v>7.0000000000000007E-2</v>
      </c>
      <c r="AA55" s="76">
        <v>7.0000000000000007E-2</v>
      </c>
      <c r="AB55" s="76">
        <v>7.0000000000000007E-2</v>
      </c>
      <c r="AC55" s="76">
        <v>7.0000000000000007E-2</v>
      </c>
      <c r="AD55" s="76">
        <v>0.06</v>
      </c>
      <c r="AE55" s="76">
        <v>0.06</v>
      </c>
      <c r="AF55" s="76">
        <v>0.06</v>
      </c>
      <c r="AG55" s="76">
        <v>0.06</v>
      </c>
      <c r="AH55" s="76">
        <v>0.06</v>
      </c>
      <c r="AI55" s="76">
        <v>0.06</v>
      </c>
      <c r="AJ55" s="76">
        <v>0.06</v>
      </c>
      <c r="AK55" s="76">
        <v>0.03</v>
      </c>
      <c r="AL55" s="76">
        <v>0.03</v>
      </c>
      <c r="AM55" s="76">
        <v>0.03</v>
      </c>
      <c r="AN55" s="76">
        <v>0.02</v>
      </c>
      <c r="AO55" s="76">
        <v>0.02</v>
      </c>
      <c r="AP55" s="76">
        <v>0.02</v>
      </c>
      <c r="AQ55" s="76">
        <v>0.02</v>
      </c>
      <c r="AR55" s="76">
        <v>0.02</v>
      </c>
      <c r="AS55" s="76">
        <v>0.02</v>
      </c>
      <c r="AT55" s="76"/>
      <c r="AU55" s="53"/>
      <c r="AV55" s="53"/>
    </row>
    <row r="56" spans="1:48" ht="4.2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31"/>
      <c r="L56" s="6"/>
      <c r="M56" s="13"/>
      <c r="N56" s="6"/>
      <c r="O56" s="20"/>
      <c r="P56" s="6"/>
      <c r="Q56" s="6"/>
      <c r="R56" s="135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</row>
    <row r="57" spans="1:48" ht="4.2" customHeight="1" x14ac:dyDescent="0.25">
      <c r="A57" s="6"/>
      <c r="B57" s="6"/>
      <c r="C57" s="6"/>
      <c r="D57" s="6"/>
      <c r="E57" s="75"/>
      <c r="F57" s="6"/>
      <c r="G57" s="6"/>
      <c r="H57" s="6"/>
      <c r="I57" s="6"/>
      <c r="J57" s="6"/>
      <c r="K57" s="31"/>
      <c r="L57" s="6"/>
      <c r="M57" s="13"/>
      <c r="N57" s="6"/>
      <c r="O57" s="20"/>
      <c r="P57" s="6"/>
      <c r="Q57" s="6"/>
      <c r="R57" s="135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</row>
    <row r="58" spans="1:48" ht="7.2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31"/>
      <c r="L58" s="6"/>
      <c r="M58" s="13"/>
      <c r="N58" s="6"/>
      <c r="O58" s="20"/>
      <c r="P58" s="6"/>
      <c r="Q58" s="6"/>
      <c r="R58" s="135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</row>
    <row r="59" spans="1:48" s="57" customFormat="1" x14ac:dyDescent="0.25">
      <c r="A59" s="53"/>
      <c r="B59" s="53"/>
      <c r="C59" s="53"/>
      <c r="D59" s="53"/>
      <c r="E59" s="54" t="str">
        <f>kpi!$E$78</f>
        <v>курс доллара к рублю</v>
      </c>
      <c r="F59" s="53"/>
      <c r="G59" s="53"/>
      <c r="H59" s="53"/>
      <c r="I59" s="53"/>
      <c r="J59" s="53"/>
      <c r="K59" s="55" t="str">
        <f>IF($E59="","",INDEX(kpi!$H:$H,SUMIFS(kpi!$B:$B,kpi!$E:$E,$E59)))</f>
        <v>руб.</v>
      </c>
      <c r="L59" s="6"/>
      <c r="M59" s="13"/>
      <c r="N59" s="6"/>
      <c r="O59" s="20"/>
      <c r="P59" s="6"/>
      <c r="Q59" s="53"/>
      <c r="R59" s="136"/>
      <c r="S59" s="53"/>
      <c r="T59" s="13" t="s">
        <v>6</v>
      </c>
      <c r="U59" s="176">
        <v>65</v>
      </c>
      <c r="V59" s="176">
        <v>65</v>
      </c>
      <c r="W59" s="176">
        <v>65</v>
      </c>
      <c r="X59" s="176">
        <v>65</v>
      </c>
      <c r="Y59" s="176">
        <v>65</v>
      </c>
      <c r="Z59" s="176">
        <v>65</v>
      </c>
      <c r="AA59" s="176">
        <v>65</v>
      </c>
      <c r="AB59" s="176">
        <v>65</v>
      </c>
      <c r="AC59" s="176">
        <v>65</v>
      </c>
      <c r="AD59" s="176">
        <v>65</v>
      </c>
      <c r="AE59" s="176">
        <v>65</v>
      </c>
      <c r="AF59" s="176">
        <v>65</v>
      </c>
      <c r="AG59" s="176">
        <v>65</v>
      </c>
      <c r="AH59" s="176">
        <v>65</v>
      </c>
      <c r="AI59" s="176">
        <v>65</v>
      </c>
      <c r="AJ59" s="176">
        <v>65</v>
      </c>
      <c r="AK59" s="176">
        <v>65</v>
      </c>
      <c r="AL59" s="176">
        <v>65</v>
      </c>
      <c r="AM59" s="176">
        <v>65</v>
      </c>
      <c r="AN59" s="176">
        <v>65</v>
      </c>
      <c r="AO59" s="176">
        <v>65</v>
      </c>
      <c r="AP59" s="176">
        <v>65</v>
      </c>
      <c r="AQ59" s="176">
        <v>65</v>
      </c>
      <c r="AR59" s="176">
        <v>65</v>
      </c>
      <c r="AS59" s="176">
        <v>65</v>
      </c>
      <c r="AT59" s="176">
        <v>65</v>
      </c>
      <c r="AU59" s="53"/>
      <c r="AV59" s="53"/>
    </row>
    <row r="60" spans="1:48" ht="4.2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31"/>
      <c r="L60" s="6"/>
      <c r="M60" s="13"/>
      <c r="N60" s="6"/>
      <c r="O60" s="20"/>
      <c r="P60" s="6"/>
      <c r="Q60" s="6"/>
      <c r="R60" s="135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</row>
    <row r="61" spans="1:48" s="11" customFormat="1" x14ac:dyDescent="0.25">
      <c r="A61" s="10"/>
      <c r="B61" s="10"/>
      <c r="C61" s="10"/>
      <c r="D61" s="10"/>
      <c r="E61" s="10" t="str">
        <f>списки!$R$10</f>
        <v>валюта</v>
      </c>
      <c r="F61" s="10"/>
      <c r="G61" s="10"/>
      <c r="H61" s="10"/>
      <c r="I61" s="10"/>
      <c r="J61" s="10"/>
      <c r="K61" s="32" t="str">
        <f>списки!$R$12</f>
        <v>из вып/сп.</v>
      </c>
      <c r="L61" s="10"/>
      <c r="M61" s="13" t="s">
        <v>6</v>
      </c>
      <c r="N61" s="34"/>
      <c r="O61" s="20" t="s">
        <v>8</v>
      </c>
      <c r="P61" s="10"/>
      <c r="Q61" s="10"/>
      <c r="R61" s="6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</row>
    <row r="62" spans="1:48" ht="7.2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31"/>
      <c r="L62" s="6"/>
      <c r="M62" s="13"/>
      <c r="N62" s="6"/>
      <c r="O62" s="20"/>
      <c r="P62" s="6"/>
      <c r="Q62" s="6"/>
      <c r="R62" s="135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</row>
    <row r="63" spans="1:48" ht="4.2" customHeight="1" x14ac:dyDescent="0.25">
      <c r="A63" s="6"/>
      <c r="B63" s="6"/>
      <c r="C63" s="6"/>
      <c r="D63" s="6"/>
      <c r="E63" s="75"/>
      <c r="F63" s="6"/>
      <c r="G63" s="6"/>
      <c r="H63" s="6"/>
      <c r="I63" s="6"/>
      <c r="J63" s="6"/>
      <c r="K63" s="31"/>
      <c r="L63" s="6"/>
      <c r="M63" s="13"/>
      <c r="N63" s="6"/>
      <c r="O63" s="20"/>
      <c r="P63" s="6"/>
      <c r="Q63" s="6"/>
      <c r="R63" s="135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</row>
    <row r="64" spans="1:48" ht="7.2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31"/>
      <c r="L64" s="6"/>
      <c r="M64" s="13"/>
      <c r="N64" s="6"/>
      <c r="O64" s="20"/>
      <c r="P64" s="6"/>
      <c r="Q64" s="6"/>
      <c r="R64" s="135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</row>
    <row r="65" spans="1:48" s="11" customFormat="1" x14ac:dyDescent="0.25">
      <c r="A65" s="10"/>
      <c r="B65" s="10"/>
      <c r="C65" s="10"/>
      <c r="D65" s="10"/>
      <c r="E65" s="30" t="str">
        <f>kpi!$E$42</f>
        <v>выручка</v>
      </c>
      <c r="F65" s="10"/>
      <c r="G65" s="10"/>
      <c r="H65" s="10"/>
      <c r="I65" s="10"/>
      <c r="J65" s="10"/>
      <c r="K65" s="49" t="str">
        <f>IF($N$61=списки!$R$13,IF($E65="","",INDEX(kpi!$H:$H,SUMIFS(kpi!$B:$B,kpi!$E:$E,$E65))),"руб.")</f>
        <v>руб.</v>
      </c>
      <c r="L65" s="10"/>
      <c r="M65" s="13"/>
      <c r="N65" s="6"/>
      <c r="O65" s="20"/>
      <c r="P65" s="10"/>
      <c r="Q65" s="10"/>
      <c r="R65" s="65">
        <f>SUM($T65:$AU65)</f>
        <v>0</v>
      </c>
      <c r="S65" s="48"/>
      <c r="T65" s="48"/>
      <c r="U65" s="48">
        <f>IF(U$10="",0,SUMIFS(расчеты!$41:$41,расчеты!$10:$10,"&gt;="&amp;U$9,расчеты!$10:$10,"&lt;="&amp;U$10)-SUMIFS(расчеты!$200:$200,расчеты!$10:$10,"&gt;="&amp;U$9,расчеты!$10:$10,"&lt;="&amp;U$10))*IF($N$61=списки!$R$13,1,U$59)</f>
        <v>0</v>
      </c>
      <c r="V65" s="48">
        <f>IF(V$10="",0,SUMIFS(расчеты!$41:$41,расчеты!$10:$10,"&gt;="&amp;V$9,расчеты!$10:$10,"&lt;="&amp;V$10)-SUMIFS(расчеты!$200:$200,расчеты!$10:$10,"&gt;="&amp;V$9,расчеты!$10:$10,"&lt;="&amp;V$10))*IF($N$61=списки!$R$13,1,V$59)</f>
        <v>0</v>
      </c>
      <c r="W65" s="48">
        <f>IF(W$10="",0,SUMIFS(расчеты!$41:$41,расчеты!$10:$10,"&gt;="&amp;W$9,расчеты!$10:$10,"&lt;="&amp;W$10)-SUMIFS(расчеты!$200:$200,расчеты!$10:$10,"&gt;="&amp;W$9,расчеты!$10:$10,"&lt;="&amp;W$10))*IF($N$61=списки!$R$13,1,W$59)</f>
        <v>0</v>
      </c>
      <c r="X65" s="48">
        <f>IF(X$10="",0,SUMIFS(расчеты!$41:$41,расчеты!$10:$10,"&gt;="&amp;X$9,расчеты!$10:$10,"&lt;="&amp;X$10)-SUMIFS(расчеты!$200:$200,расчеты!$10:$10,"&gt;="&amp;X$9,расчеты!$10:$10,"&lt;="&amp;X$10))*IF($N$61=списки!$R$13,1,X$59)</f>
        <v>0</v>
      </c>
      <c r="Y65" s="48">
        <f>IF(Y$10="",0,SUMIFS(расчеты!$41:$41,расчеты!$10:$10,"&gt;="&amp;Y$9,расчеты!$10:$10,"&lt;="&amp;Y$10)-SUMIFS(расчеты!$200:$200,расчеты!$10:$10,"&gt;="&amp;Y$9,расчеты!$10:$10,"&lt;="&amp;Y$10))*IF($N$61=списки!$R$13,1,Y$59)</f>
        <v>0</v>
      </c>
      <c r="Z65" s="48">
        <f>IF(Z$10="",0,SUMIFS(расчеты!$41:$41,расчеты!$10:$10,"&gt;="&amp;Z$9,расчеты!$10:$10,"&lt;="&amp;Z$10)-SUMIFS(расчеты!$200:$200,расчеты!$10:$10,"&gt;="&amp;Z$9,расчеты!$10:$10,"&lt;="&amp;Z$10))*IF($N$61=списки!$R$13,1,Z$59)</f>
        <v>0</v>
      </c>
      <c r="AA65" s="48">
        <f>IF(AA$10="",0,SUMIFS(расчеты!$41:$41,расчеты!$10:$10,"&gt;="&amp;AA$9,расчеты!$10:$10,"&lt;="&amp;AA$10)-SUMIFS(расчеты!$200:$200,расчеты!$10:$10,"&gt;="&amp;AA$9,расчеты!$10:$10,"&lt;="&amp;AA$10))*IF($N$61=списки!$R$13,1,AA$59)</f>
        <v>0</v>
      </c>
      <c r="AB65" s="48">
        <f>IF(AB$10="",0,SUMIFS(расчеты!$41:$41,расчеты!$10:$10,"&gt;="&amp;AB$9,расчеты!$10:$10,"&lt;="&amp;AB$10)-SUMIFS(расчеты!$200:$200,расчеты!$10:$10,"&gt;="&amp;AB$9,расчеты!$10:$10,"&lt;="&amp;AB$10))*IF($N$61=списки!$R$13,1,AB$59)</f>
        <v>0</v>
      </c>
      <c r="AC65" s="48">
        <f>IF(AC$10="",0,SUMIFS(расчеты!$41:$41,расчеты!$10:$10,"&gt;="&amp;AC$9,расчеты!$10:$10,"&lt;="&amp;AC$10)-SUMIFS(расчеты!$200:$200,расчеты!$10:$10,"&gt;="&amp;AC$9,расчеты!$10:$10,"&lt;="&amp;AC$10))*IF($N$61=списки!$R$13,1,AC$59)</f>
        <v>0</v>
      </c>
      <c r="AD65" s="48">
        <f>IF(AD$10="",0,SUMIFS(расчеты!$41:$41,расчеты!$10:$10,"&gt;="&amp;AD$9,расчеты!$10:$10,"&lt;="&amp;AD$10)-SUMIFS(расчеты!$200:$200,расчеты!$10:$10,"&gt;="&amp;AD$9,расчеты!$10:$10,"&lt;="&amp;AD$10))*IF($N$61=списки!$R$13,1,AD$59)</f>
        <v>0</v>
      </c>
      <c r="AE65" s="48">
        <f>IF(AE$10="",0,SUMIFS(расчеты!$41:$41,расчеты!$10:$10,"&gt;="&amp;AE$9,расчеты!$10:$10,"&lt;="&amp;AE$10)-SUMIFS(расчеты!$200:$200,расчеты!$10:$10,"&gt;="&amp;AE$9,расчеты!$10:$10,"&lt;="&amp;AE$10))*IF($N$61=списки!$R$13,1,AE$59)</f>
        <v>0</v>
      </c>
      <c r="AF65" s="48">
        <f>IF(AF$10="",0,SUMIFS(расчеты!$41:$41,расчеты!$10:$10,"&gt;="&amp;AF$9,расчеты!$10:$10,"&lt;="&amp;AF$10)-SUMIFS(расчеты!$200:$200,расчеты!$10:$10,"&gt;="&amp;AF$9,расчеты!$10:$10,"&lt;="&amp;AF$10))*IF($N$61=списки!$R$13,1,AF$59)</f>
        <v>0</v>
      </c>
      <c r="AG65" s="48">
        <f>IF(AG$10="",0,SUMIFS(расчеты!$41:$41,расчеты!$10:$10,"&gt;="&amp;AG$9,расчеты!$10:$10,"&lt;="&amp;AG$10)-SUMIFS(расчеты!$200:$200,расчеты!$10:$10,"&gt;="&amp;AG$9,расчеты!$10:$10,"&lt;="&amp;AG$10))*IF($N$61=списки!$R$13,1,AG$59)</f>
        <v>0</v>
      </c>
      <c r="AH65" s="48">
        <f>IF(AH$10="",0,SUMIFS(расчеты!$41:$41,расчеты!$10:$10,"&gt;="&amp;AH$9,расчеты!$10:$10,"&lt;="&amp;AH$10)-SUMIFS(расчеты!$200:$200,расчеты!$10:$10,"&gt;="&amp;AH$9,расчеты!$10:$10,"&lt;="&amp;AH$10))*IF($N$61=списки!$R$13,1,AH$59)</f>
        <v>0</v>
      </c>
      <c r="AI65" s="48">
        <f>IF(AI$10="",0,SUMIFS(расчеты!$41:$41,расчеты!$10:$10,"&gt;="&amp;AI$9,расчеты!$10:$10,"&lt;="&amp;AI$10)-SUMIFS(расчеты!$200:$200,расчеты!$10:$10,"&gt;="&amp;AI$9,расчеты!$10:$10,"&lt;="&amp;AI$10))*IF($N$61=списки!$R$13,1,AI$59)</f>
        <v>0</v>
      </c>
      <c r="AJ65" s="48">
        <f>IF(AJ$10="",0,SUMIFS(расчеты!$41:$41,расчеты!$10:$10,"&gt;="&amp;AJ$9,расчеты!$10:$10,"&lt;="&amp;AJ$10)-SUMIFS(расчеты!$200:$200,расчеты!$10:$10,"&gt;="&amp;AJ$9,расчеты!$10:$10,"&lt;="&amp;AJ$10))*IF($N$61=списки!$R$13,1,AJ$59)</f>
        <v>0</v>
      </c>
      <c r="AK65" s="48">
        <f>IF(AK$10="",0,SUMIFS(расчеты!$41:$41,расчеты!$10:$10,"&gt;="&amp;AK$9,расчеты!$10:$10,"&lt;="&amp;AK$10)-SUMIFS(расчеты!$200:$200,расчеты!$10:$10,"&gt;="&amp;AK$9,расчеты!$10:$10,"&lt;="&amp;AK$10))*IF($N$61=списки!$R$13,1,AK$59)</f>
        <v>0</v>
      </c>
      <c r="AL65" s="48">
        <f>IF(AL$10="",0,SUMIFS(расчеты!$41:$41,расчеты!$10:$10,"&gt;="&amp;AL$9,расчеты!$10:$10,"&lt;="&amp;AL$10)-SUMIFS(расчеты!$200:$200,расчеты!$10:$10,"&gt;="&amp;AL$9,расчеты!$10:$10,"&lt;="&amp;AL$10))*IF($N$61=списки!$R$13,1,AL$59)</f>
        <v>0</v>
      </c>
      <c r="AM65" s="48">
        <f>IF(AM$10="",0,SUMIFS(расчеты!$41:$41,расчеты!$10:$10,"&gt;="&amp;AM$9,расчеты!$10:$10,"&lt;="&amp;AM$10)-SUMIFS(расчеты!$200:$200,расчеты!$10:$10,"&gt;="&amp;AM$9,расчеты!$10:$10,"&lt;="&amp;AM$10))*IF($N$61=списки!$R$13,1,AM$59)</f>
        <v>0</v>
      </c>
      <c r="AN65" s="48">
        <f>IF(AN$10="",0,SUMIFS(расчеты!$41:$41,расчеты!$10:$10,"&gt;="&amp;AN$9,расчеты!$10:$10,"&lt;="&amp;AN$10)-SUMIFS(расчеты!$200:$200,расчеты!$10:$10,"&gt;="&amp;AN$9,расчеты!$10:$10,"&lt;="&amp;AN$10))*IF($N$61=списки!$R$13,1,AN$59)</f>
        <v>0</v>
      </c>
      <c r="AO65" s="48">
        <f>IF(AO$10="",0,SUMIFS(расчеты!$41:$41,расчеты!$10:$10,"&gt;="&amp;AO$9,расчеты!$10:$10,"&lt;="&amp;AO$10)-SUMIFS(расчеты!$200:$200,расчеты!$10:$10,"&gt;="&amp;AO$9,расчеты!$10:$10,"&lt;="&amp;AO$10))*IF($N$61=списки!$R$13,1,AO$59)</f>
        <v>0</v>
      </c>
      <c r="AP65" s="48">
        <f>IF(AP$10="",0,SUMIFS(расчеты!$41:$41,расчеты!$10:$10,"&gt;="&amp;AP$9,расчеты!$10:$10,"&lt;="&amp;AP$10)-SUMIFS(расчеты!$200:$200,расчеты!$10:$10,"&gt;="&amp;AP$9,расчеты!$10:$10,"&lt;="&amp;AP$10))*IF($N$61=списки!$R$13,1,AP$59)</f>
        <v>0</v>
      </c>
      <c r="AQ65" s="48">
        <f>IF(AQ$10="",0,SUMIFS(расчеты!$41:$41,расчеты!$10:$10,"&gt;="&amp;AQ$9,расчеты!$10:$10,"&lt;="&amp;AQ$10)-SUMIFS(расчеты!$200:$200,расчеты!$10:$10,"&gt;="&amp;AQ$9,расчеты!$10:$10,"&lt;="&amp;AQ$10))*IF($N$61=списки!$R$13,1,AQ$59)</f>
        <v>0</v>
      </c>
      <c r="AR65" s="48">
        <f>IF(AR$10="",0,SUMIFS(расчеты!$41:$41,расчеты!$10:$10,"&gt;="&amp;AR$9,расчеты!$10:$10,"&lt;="&amp;AR$10)-SUMIFS(расчеты!$200:$200,расчеты!$10:$10,"&gt;="&amp;AR$9,расчеты!$10:$10,"&lt;="&amp;AR$10))*IF($N$61=списки!$R$13,1,AR$59)</f>
        <v>0</v>
      </c>
      <c r="AS65" s="48">
        <f>IF(AS$10="",0,SUMIFS(расчеты!$41:$41,расчеты!$10:$10,"&gt;="&amp;AS$9,расчеты!$10:$10,"&lt;="&amp;AS$10)-SUMIFS(расчеты!$200:$200,расчеты!$10:$10,"&gt;="&amp;AS$9,расчеты!$10:$10,"&lt;="&amp;AS$10))*IF($N$61=списки!$R$13,1,AS$59)</f>
        <v>0</v>
      </c>
      <c r="AT65" s="48">
        <f>IF(AT$10="",0,SUMIFS(расчеты!$41:$41,расчеты!$10:$10,"&gt;="&amp;AT$9,расчеты!$10:$10,"&lt;="&amp;AT$10)-SUMIFS(расчеты!$200:$200,расчеты!$10:$10,"&gt;="&amp;AT$9,расчеты!$10:$10,"&lt;="&amp;AT$10))*IF($N$61=списки!$R$13,1,AT$59)</f>
        <v>0</v>
      </c>
      <c r="AU65" s="10"/>
      <c r="AV65" s="10"/>
    </row>
    <row r="66" spans="1:48" ht="4.2" customHeight="1" x14ac:dyDescent="0.25">
      <c r="A66" s="6"/>
      <c r="B66" s="6"/>
      <c r="C66" s="6"/>
      <c r="D66" s="6"/>
      <c r="E66" s="87"/>
      <c r="F66" s="6"/>
      <c r="G66" s="6"/>
      <c r="H66" s="6"/>
      <c r="I66" s="6"/>
      <c r="J66" s="6"/>
      <c r="K66" s="31"/>
      <c r="L66" s="6"/>
      <c r="M66" s="13"/>
      <c r="N66" s="6"/>
      <c r="O66" s="20"/>
      <c r="P66" s="6"/>
      <c r="Q66" s="6"/>
      <c r="R66" s="137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</row>
    <row r="67" spans="1:48" s="84" customFormat="1" x14ac:dyDescent="0.25">
      <c r="A67" s="79"/>
      <c r="B67" s="79"/>
      <c r="C67" s="79"/>
      <c r="D67" s="79"/>
      <c r="E67" s="80" t="str">
        <f>kpi!$E$38</f>
        <v>расходы (без НДС) итого</v>
      </c>
      <c r="F67" s="79"/>
      <c r="G67" s="79"/>
      <c r="H67" s="79"/>
      <c r="I67" s="79"/>
      <c r="J67" s="79"/>
      <c r="K67" s="49" t="str">
        <f>IF($N$61=списки!$R$13,IF($E67="","",INDEX(kpi!$H:$H,SUMIFS(kpi!$B:$B,kpi!$E:$E,$E67))),"руб.")</f>
        <v>руб.</v>
      </c>
      <c r="L67" s="79"/>
      <c r="M67" s="81"/>
      <c r="N67" s="131"/>
      <c r="O67" s="81"/>
      <c r="P67" s="79"/>
      <c r="Q67" s="79"/>
      <c r="R67" s="82">
        <f>SUM($T67:$AU67)</f>
        <v>0</v>
      </c>
      <c r="S67" s="83"/>
      <c r="T67" s="83"/>
      <c r="U67" s="83">
        <f>IF(U$10="",0,инвестиции!$R$54-инвестиции!$R$52)*IF($N$61=списки!$R$13,1,U$59)</f>
        <v>0</v>
      </c>
      <c r="V67" s="83">
        <f>IF(V$10="",0,SUMIFS(расчеты!$206:$206,расчеты!$10:$10,"&gt;="&amp;V$9,расчеты!$10:$10,"&lt;="&amp;V$10))*IF($N$61=списки!$R$13,1,V$59)</f>
        <v>0</v>
      </c>
      <c r="W67" s="83">
        <f>IF(W$10="",0,SUMIFS(расчеты!$206:$206,расчеты!$10:$10,"&gt;="&amp;W$9,расчеты!$10:$10,"&lt;="&amp;W$10))*IF($N$61=списки!$R$13,1,W$59)</f>
        <v>0</v>
      </c>
      <c r="X67" s="83">
        <f>IF(X$10="",0,SUMIFS(расчеты!$206:$206,расчеты!$10:$10,"&gt;="&amp;X$9,расчеты!$10:$10,"&lt;="&amp;X$10))*IF($N$61=списки!$R$13,1,X$59)</f>
        <v>0</v>
      </c>
      <c r="Y67" s="83">
        <f>IF(Y$10="",0,SUMIFS(расчеты!$206:$206,расчеты!$10:$10,"&gt;="&amp;Y$9,расчеты!$10:$10,"&lt;="&amp;Y$10))*IF($N$61=списки!$R$13,1,Y$59)</f>
        <v>0</v>
      </c>
      <c r="Z67" s="83">
        <f>IF(Z$10="",0,SUMIFS(расчеты!$206:$206,расчеты!$10:$10,"&gt;="&amp;Z$9,расчеты!$10:$10,"&lt;="&amp;Z$10))*IF($N$61=списки!$R$13,1,Z$59)</f>
        <v>0</v>
      </c>
      <c r="AA67" s="83">
        <f>IF(AA$10="",0,SUMIFS(расчеты!$206:$206,расчеты!$10:$10,"&gt;="&amp;AA$9,расчеты!$10:$10,"&lt;="&amp;AA$10))*IF($N$61=списки!$R$13,1,AA$59)</f>
        <v>0</v>
      </c>
      <c r="AB67" s="83">
        <f>IF(AB$10="",0,SUMIFS(расчеты!$206:$206,расчеты!$10:$10,"&gt;="&amp;AB$9,расчеты!$10:$10,"&lt;="&amp;AB$10))*IF($N$61=списки!$R$13,1,AB$59)</f>
        <v>0</v>
      </c>
      <c r="AC67" s="83">
        <f>IF(AC$10="",0,SUMIFS(расчеты!$206:$206,расчеты!$10:$10,"&gt;="&amp;AC$9,расчеты!$10:$10,"&lt;="&amp;AC$10))*IF($N$61=списки!$R$13,1,AC$59)</f>
        <v>0</v>
      </c>
      <c r="AD67" s="83">
        <f>IF(AD$10="",0,SUMIFS(расчеты!$206:$206,расчеты!$10:$10,"&gt;="&amp;AD$9,расчеты!$10:$10,"&lt;="&amp;AD$10))*IF($N$61=списки!$R$13,1,AD$59)</f>
        <v>0</v>
      </c>
      <c r="AE67" s="83">
        <f>IF(AE$10="",0,SUMIFS(расчеты!$206:$206,расчеты!$10:$10,"&gt;="&amp;AE$9,расчеты!$10:$10,"&lt;="&amp;AE$10))*IF($N$61=списки!$R$13,1,AE$59)</f>
        <v>0</v>
      </c>
      <c r="AF67" s="83">
        <f>IF(AF$10="",0,SUMIFS(расчеты!$206:$206,расчеты!$10:$10,"&gt;="&amp;AF$9,расчеты!$10:$10,"&lt;="&amp;AF$10))*IF($N$61=списки!$R$13,1,AF$59)</f>
        <v>0</v>
      </c>
      <c r="AG67" s="83">
        <f>IF(AG$10="",0,SUMIFS(расчеты!$206:$206,расчеты!$10:$10,"&gt;="&amp;AG$9,расчеты!$10:$10,"&lt;="&amp;AG$10))*IF($N$61=списки!$R$13,1,AG$59)</f>
        <v>0</v>
      </c>
      <c r="AH67" s="83">
        <f>IF(AH$10="",0,SUMIFS(расчеты!$206:$206,расчеты!$10:$10,"&gt;="&amp;AH$9,расчеты!$10:$10,"&lt;="&amp;AH$10))*IF($N$61=списки!$R$13,1,AH$59)</f>
        <v>0</v>
      </c>
      <c r="AI67" s="83">
        <f>IF(AI$10="",0,SUMIFS(расчеты!$206:$206,расчеты!$10:$10,"&gt;="&amp;AI$9,расчеты!$10:$10,"&lt;="&amp;AI$10))*IF($N$61=списки!$R$13,1,AI$59)</f>
        <v>0</v>
      </c>
      <c r="AJ67" s="83">
        <f>IF(AJ$10="",0,SUMIFS(расчеты!$206:$206,расчеты!$10:$10,"&gt;="&amp;AJ$9,расчеты!$10:$10,"&lt;="&amp;AJ$10))*IF($N$61=списки!$R$13,1,AJ$59)</f>
        <v>0</v>
      </c>
      <c r="AK67" s="83">
        <f>IF(AK$10="",0,SUMIFS(расчеты!$206:$206,расчеты!$10:$10,"&gt;="&amp;AK$9,расчеты!$10:$10,"&lt;="&amp;AK$10))*IF($N$61=списки!$R$13,1,AK$59)</f>
        <v>0</v>
      </c>
      <c r="AL67" s="83">
        <f>IF(AL$10="",0,SUMIFS(расчеты!$206:$206,расчеты!$10:$10,"&gt;="&amp;AL$9,расчеты!$10:$10,"&lt;="&amp;AL$10))*IF($N$61=списки!$R$13,1,AL$59)</f>
        <v>0</v>
      </c>
      <c r="AM67" s="83">
        <f>IF(AM$10="",0,SUMIFS(расчеты!$206:$206,расчеты!$10:$10,"&gt;="&amp;AM$9,расчеты!$10:$10,"&lt;="&amp;AM$10))*IF($N$61=списки!$R$13,1,AM$59)</f>
        <v>0</v>
      </c>
      <c r="AN67" s="83">
        <f>IF(AN$10="",0,SUMIFS(расчеты!$206:$206,расчеты!$10:$10,"&gt;="&amp;AN$9,расчеты!$10:$10,"&lt;="&amp;AN$10))*IF($N$61=списки!$R$13,1,AN$59)</f>
        <v>0</v>
      </c>
      <c r="AO67" s="83">
        <f>IF(AO$10="",0,SUMIFS(расчеты!$206:$206,расчеты!$10:$10,"&gt;="&amp;AO$9,расчеты!$10:$10,"&lt;="&amp;AO$10))*IF($N$61=списки!$R$13,1,AO$59)</f>
        <v>0</v>
      </c>
      <c r="AP67" s="83">
        <f>IF(AP$10="",0,SUMIFS(расчеты!$206:$206,расчеты!$10:$10,"&gt;="&amp;AP$9,расчеты!$10:$10,"&lt;="&amp;AP$10))*IF($N$61=списки!$R$13,1,AP$59)</f>
        <v>0</v>
      </c>
      <c r="AQ67" s="83">
        <f>IF(AQ$10="",0,SUMIFS(расчеты!$206:$206,расчеты!$10:$10,"&gt;="&amp;AQ$9,расчеты!$10:$10,"&lt;="&amp;AQ$10))*IF($N$61=списки!$R$13,1,AQ$59)</f>
        <v>0</v>
      </c>
      <c r="AR67" s="83">
        <f>IF(AR$10="",0,SUMIFS(расчеты!$206:$206,расчеты!$10:$10,"&gt;="&amp;AR$9,расчеты!$10:$10,"&lt;="&amp;AR$10))*IF($N$61=списки!$R$13,1,AR$59)</f>
        <v>0</v>
      </c>
      <c r="AS67" s="83">
        <f>IF(AS$10="",0,SUMIFS(расчеты!$206:$206,расчеты!$10:$10,"&gt;="&amp;AS$9,расчеты!$10:$10,"&lt;="&amp;AS$10))*IF($N$61=списки!$R$13,1,AS$59)</f>
        <v>0</v>
      </c>
      <c r="AT67" s="83">
        <f>IF(AT$10="",0,SUMIFS(расчеты!$206:$206,расчеты!$10:$10,"&gt;="&amp;AT$9,расчеты!$10:$10,"&lt;="&amp;AT$10))*IF($N$61=списки!$R$13,1,AT$59)</f>
        <v>0</v>
      </c>
      <c r="AU67" s="79"/>
      <c r="AV67" s="79"/>
    </row>
    <row r="68" spans="1:48" ht="4.2" customHeight="1" x14ac:dyDescent="0.25">
      <c r="A68" s="6"/>
      <c r="B68" s="6"/>
      <c r="C68" s="6"/>
      <c r="D68" s="6"/>
      <c r="E68" s="111"/>
      <c r="F68" s="6"/>
      <c r="G68" s="6"/>
      <c r="H68" s="6"/>
      <c r="I68" s="6"/>
      <c r="J68" s="6"/>
      <c r="K68" s="31"/>
      <c r="L68" s="6"/>
      <c r="M68" s="13"/>
      <c r="N68" s="6"/>
      <c r="O68" s="20"/>
      <c r="P68" s="6"/>
      <c r="Q68" s="6"/>
      <c r="R68" s="138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</row>
    <row r="69" spans="1:48" s="11" customFormat="1" x14ac:dyDescent="0.25">
      <c r="A69" s="10"/>
      <c r="B69" s="10"/>
      <c r="C69" s="10"/>
      <c r="D69" s="10"/>
      <c r="E69" s="30" t="str">
        <f>kpi!$E$69</f>
        <v>EBITDA</v>
      </c>
      <c r="F69" s="10"/>
      <c r="G69" s="10"/>
      <c r="H69" s="10"/>
      <c r="I69" s="10"/>
      <c r="J69" s="10"/>
      <c r="K69" s="49" t="str">
        <f>IF($N$61=списки!$R$13,IF($E69="","",INDEX(kpi!$H:$H,SUMIFS(kpi!$B:$B,kpi!$E:$E,$E69))),"руб.")</f>
        <v>руб.</v>
      </c>
      <c r="L69" s="10"/>
      <c r="M69" s="13"/>
      <c r="N69" s="6"/>
      <c r="O69" s="20"/>
      <c r="P69" s="10"/>
      <c r="Q69" s="10"/>
      <c r="R69" s="65">
        <f>SUM($T69:$AU69)</f>
        <v>0</v>
      </c>
      <c r="S69" s="48"/>
      <c r="T69" s="48"/>
      <c r="U69" s="48">
        <f>IF(U$10="",0,U65-U67)</f>
        <v>0</v>
      </c>
      <c r="V69" s="48">
        <f t="shared" ref="V69:AT69" si="4">IF(V$10="",0,V65-V67)</f>
        <v>0</v>
      </c>
      <c r="W69" s="48">
        <f t="shared" si="4"/>
        <v>0</v>
      </c>
      <c r="X69" s="48">
        <f t="shared" si="4"/>
        <v>0</v>
      </c>
      <c r="Y69" s="48">
        <f t="shared" si="4"/>
        <v>0</v>
      </c>
      <c r="Z69" s="48">
        <f t="shared" si="4"/>
        <v>0</v>
      </c>
      <c r="AA69" s="48">
        <f t="shared" si="4"/>
        <v>0</v>
      </c>
      <c r="AB69" s="48">
        <f t="shared" si="4"/>
        <v>0</v>
      </c>
      <c r="AC69" s="48">
        <f t="shared" si="4"/>
        <v>0</v>
      </c>
      <c r="AD69" s="48">
        <f t="shared" si="4"/>
        <v>0</v>
      </c>
      <c r="AE69" s="48">
        <f t="shared" si="4"/>
        <v>0</v>
      </c>
      <c r="AF69" s="48">
        <f t="shared" si="4"/>
        <v>0</v>
      </c>
      <c r="AG69" s="48">
        <f t="shared" si="4"/>
        <v>0</v>
      </c>
      <c r="AH69" s="48">
        <f t="shared" si="4"/>
        <v>0</v>
      </c>
      <c r="AI69" s="48">
        <f t="shared" si="4"/>
        <v>0</v>
      </c>
      <c r="AJ69" s="48">
        <f t="shared" si="4"/>
        <v>0</v>
      </c>
      <c r="AK69" s="48">
        <f t="shared" si="4"/>
        <v>0</v>
      </c>
      <c r="AL69" s="48">
        <f t="shared" si="4"/>
        <v>0</v>
      </c>
      <c r="AM69" s="48">
        <f t="shared" si="4"/>
        <v>0</v>
      </c>
      <c r="AN69" s="48">
        <f t="shared" si="4"/>
        <v>0</v>
      </c>
      <c r="AO69" s="48">
        <f t="shared" si="4"/>
        <v>0</v>
      </c>
      <c r="AP69" s="48">
        <f t="shared" si="4"/>
        <v>0</v>
      </c>
      <c r="AQ69" s="48">
        <f t="shared" si="4"/>
        <v>0</v>
      </c>
      <c r="AR69" s="48">
        <f t="shared" si="4"/>
        <v>0</v>
      </c>
      <c r="AS69" s="48">
        <f t="shared" si="4"/>
        <v>0</v>
      </c>
      <c r="AT69" s="48">
        <f t="shared" si="4"/>
        <v>0</v>
      </c>
      <c r="AU69" s="10"/>
      <c r="AV69" s="10"/>
    </row>
    <row r="70" spans="1:48" ht="4.2" customHeight="1" x14ac:dyDescent="0.25">
      <c r="A70" s="6"/>
      <c r="B70" s="6"/>
      <c r="C70" s="6"/>
      <c r="D70" s="6"/>
      <c r="E70" s="87"/>
      <c r="F70" s="6"/>
      <c r="G70" s="6"/>
      <c r="H70" s="6"/>
      <c r="I70" s="6"/>
      <c r="J70" s="6"/>
      <c r="K70" s="31"/>
      <c r="L70" s="6"/>
      <c r="M70" s="13"/>
      <c r="N70" s="6"/>
      <c r="O70" s="20"/>
      <c r="P70" s="6"/>
      <c r="Q70" s="6"/>
      <c r="R70" s="137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</row>
    <row r="71" spans="1:48" s="84" customFormat="1" x14ac:dyDescent="0.25">
      <c r="A71" s="79"/>
      <c r="B71" s="79"/>
      <c r="C71" s="79"/>
      <c r="D71" s="79"/>
      <c r="E71" s="80" t="str">
        <f>kpi!$E$71</f>
        <v>амортизация</v>
      </c>
      <c r="F71" s="79"/>
      <c r="G71" s="79"/>
      <c r="H71" s="79"/>
      <c r="I71" s="79"/>
      <c r="J71" s="79"/>
      <c r="K71" s="49" t="str">
        <f>IF($N$61=списки!$R$13,IF($E71="","",INDEX(kpi!$H:$H,SUMIFS(kpi!$B:$B,kpi!$E:$E,$E71))),"руб.")</f>
        <v>руб.</v>
      </c>
      <c r="L71" s="79"/>
      <c r="M71" s="81"/>
      <c r="N71" s="131"/>
      <c r="O71" s="81"/>
      <c r="P71" s="79"/>
      <c r="Q71" s="79"/>
      <c r="R71" s="82">
        <f>SUM($T71:$AU71)</f>
        <v>0</v>
      </c>
      <c r="S71" s="83"/>
      <c r="T71" s="83"/>
      <c r="U71" s="83">
        <f>IF(U$10="",0,SUMIFS(расчеты!$210:$210,расчеты!$10:$10,"&gt;="&amp;U$9,расчеты!$10:$10,"&lt;="&amp;U$10))*IF($N$61=списки!$R$13,1,U$59)</f>
        <v>0</v>
      </c>
      <c r="V71" s="83">
        <f>IF(V$10="",0,SUMIFS(расчеты!$210:$210,расчеты!$10:$10,"&gt;="&amp;V$9,расчеты!$10:$10,"&lt;="&amp;V$10))*IF($N$61=списки!$R$13,1,V$59)</f>
        <v>0</v>
      </c>
      <c r="W71" s="83">
        <f>IF(W$10="",0,SUMIFS(расчеты!$210:$210,расчеты!$10:$10,"&gt;="&amp;W$9,расчеты!$10:$10,"&lt;="&amp;W$10))*IF($N$61=списки!$R$13,1,W$59)</f>
        <v>0</v>
      </c>
      <c r="X71" s="83">
        <f>IF(X$10="",0,SUMIFS(расчеты!$210:$210,расчеты!$10:$10,"&gt;="&amp;X$9,расчеты!$10:$10,"&lt;="&amp;X$10))*IF($N$61=списки!$R$13,1,X$59)</f>
        <v>0</v>
      </c>
      <c r="Y71" s="83">
        <f>IF(Y$10="",0,SUMIFS(расчеты!$210:$210,расчеты!$10:$10,"&gt;="&amp;Y$9,расчеты!$10:$10,"&lt;="&amp;Y$10))*IF($N$61=списки!$R$13,1,Y$59)</f>
        <v>0</v>
      </c>
      <c r="Z71" s="83">
        <f>IF(Z$10="",0,SUMIFS(расчеты!$210:$210,расчеты!$10:$10,"&gt;="&amp;Z$9,расчеты!$10:$10,"&lt;="&amp;Z$10))*IF($N$61=списки!$R$13,1,Z$59)</f>
        <v>0</v>
      </c>
      <c r="AA71" s="83">
        <f>IF(AA$10="",0,SUMIFS(расчеты!$210:$210,расчеты!$10:$10,"&gt;="&amp;AA$9,расчеты!$10:$10,"&lt;="&amp;AA$10))*IF($N$61=списки!$R$13,1,AA$59)</f>
        <v>0</v>
      </c>
      <c r="AB71" s="83">
        <f>IF(AB$10="",0,SUMIFS(расчеты!$210:$210,расчеты!$10:$10,"&gt;="&amp;AB$9,расчеты!$10:$10,"&lt;="&amp;AB$10))*IF($N$61=списки!$R$13,1,AB$59)</f>
        <v>0</v>
      </c>
      <c r="AC71" s="83">
        <f>IF(AC$10="",0,SUMIFS(расчеты!$210:$210,расчеты!$10:$10,"&gt;="&amp;AC$9,расчеты!$10:$10,"&lt;="&amp;AC$10))*IF($N$61=списки!$R$13,1,AC$59)</f>
        <v>0</v>
      </c>
      <c r="AD71" s="83">
        <f>IF(AD$10="",0,SUMIFS(расчеты!$210:$210,расчеты!$10:$10,"&gt;="&amp;AD$9,расчеты!$10:$10,"&lt;="&amp;AD$10))*IF($N$61=списки!$R$13,1,AD$59)</f>
        <v>0</v>
      </c>
      <c r="AE71" s="83">
        <f>IF(AE$10="",0,SUMIFS(расчеты!$210:$210,расчеты!$10:$10,"&gt;="&amp;AE$9,расчеты!$10:$10,"&lt;="&amp;AE$10))*IF($N$61=списки!$R$13,1,AE$59)</f>
        <v>0</v>
      </c>
      <c r="AF71" s="83">
        <f>IF(AF$10="",0,SUMIFS(расчеты!$210:$210,расчеты!$10:$10,"&gt;="&amp;AF$9,расчеты!$10:$10,"&lt;="&amp;AF$10))*IF($N$61=списки!$R$13,1,AF$59)</f>
        <v>0</v>
      </c>
      <c r="AG71" s="83">
        <f>IF(AG$10="",0,SUMIFS(расчеты!$210:$210,расчеты!$10:$10,"&gt;="&amp;AG$9,расчеты!$10:$10,"&lt;="&amp;AG$10))*IF($N$61=списки!$R$13,1,AG$59)</f>
        <v>0</v>
      </c>
      <c r="AH71" s="83">
        <f>IF(AH$10="",0,SUMIFS(расчеты!$210:$210,расчеты!$10:$10,"&gt;="&amp;AH$9,расчеты!$10:$10,"&lt;="&amp;AH$10))*IF($N$61=списки!$R$13,1,AH$59)</f>
        <v>0</v>
      </c>
      <c r="AI71" s="83">
        <f>IF(AI$10="",0,SUMIFS(расчеты!$210:$210,расчеты!$10:$10,"&gt;="&amp;AI$9,расчеты!$10:$10,"&lt;="&amp;AI$10))*IF($N$61=списки!$R$13,1,AI$59)</f>
        <v>0</v>
      </c>
      <c r="AJ71" s="83">
        <f>IF(AJ$10="",0,SUMIFS(расчеты!$210:$210,расчеты!$10:$10,"&gt;="&amp;AJ$9,расчеты!$10:$10,"&lt;="&amp;AJ$10))*IF($N$61=списки!$R$13,1,AJ$59)</f>
        <v>0</v>
      </c>
      <c r="AK71" s="83">
        <f>IF(AK$10="",0,SUMIFS(расчеты!$210:$210,расчеты!$10:$10,"&gt;="&amp;AK$9,расчеты!$10:$10,"&lt;="&amp;AK$10))*IF($N$61=списки!$R$13,1,AK$59)</f>
        <v>0</v>
      </c>
      <c r="AL71" s="83">
        <f>IF(AL$10="",0,SUMIFS(расчеты!$210:$210,расчеты!$10:$10,"&gt;="&amp;AL$9,расчеты!$10:$10,"&lt;="&amp;AL$10))*IF($N$61=списки!$R$13,1,AL$59)</f>
        <v>0</v>
      </c>
      <c r="AM71" s="83">
        <f>IF(AM$10="",0,SUMIFS(расчеты!$210:$210,расчеты!$10:$10,"&gt;="&amp;AM$9,расчеты!$10:$10,"&lt;="&amp;AM$10))*IF($N$61=списки!$R$13,1,AM$59)</f>
        <v>0</v>
      </c>
      <c r="AN71" s="83">
        <f>IF(AN$10="",0,SUMIFS(расчеты!$210:$210,расчеты!$10:$10,"&gt;="&amp;AN$9,расчеты!$10:$10,"&lt;="&amp;AN$10))*IF($N$61=списки!$R$13,1,AN$59)</f>
        <v>0</v>
      </c>
      <c r="AO71" s="83">
        <f>IF(AO$10="",0,SUMIFS(расчеты!$210:$210,расчеты!$10:$10,"&gt;="&amp;AO$9,расчеты!$10:$10,"&lt;="&amp;AO$10))*IF($N$61=списки!$R$13,1,AO$59)</f>
        <v>0</v>
      </c>
      <c r="AP71" s="83">
        <f>IF(AP$10="",0,SUMIFS(расчеты!$210:$210,расчеты!$10:$10,"&gt;="&amp;AP$9,расчеты!$10:$10,"&lt;="&amp;AP$10))*IF($N$61=списки!$R$13,1,AP$59)</f>
        <v>0</v>
      </c>
      <c r="AQ71" s="83">
        <f>IF(AQ$10="",0,SUMIFS(расчеты!$210:$210,расчеты!$10:$10,"&gt;="&amp;AQ$9,расчеты!$10:$10,"&lt;="&amp;AQ$10))*IF($N$61=списки!$R$13,1,AQ$59)</f>
        <v>0</v>
      </c>
      <c r="AR71" s="83">
        <f>IF(AR$10="",0,SUMIFS(расчеты!$210:$210,расчеты!$10:$10,"&gt;="&amp;AR$9,расчеты!$10:$10,"&lt;="&amp;AR$10))*IF($N$61=списки!$R$13,1,AR$59)</f>
        <v>0</v>
      </c>
      <c r="AS71" s="83">
        <f>IF(AS$10="",0,SUMIFS(расчеты!$210:$210,расчеты!$10:$10,"&gt;="&amp;AS$9,расчеты!$10:$10,"&lt;="&amp;AS$10))*IF($N$61=списки!$R$13,1,AS$59)</f>
        <v>0</v>
      </c>
      <c r="AT71" s="83">
        <f>IF(AT$10="",0,SUMIFS(расчеты!$210:$210,расчеты!$10:$10,"&gt;="&amp;AT$9,расчеты!$10:$10,"&lt;="&amp;AT$10))*IF($N$61=списки!$R$13,1,AT$59)</f>
        <v>0</v>
      </c>
      <c r="AU71" s="79"/>
      <c r="AV71" s="79"/>
    </row>
    <row r="72" spans="1:48" ht="4.2" customHeight="1" x14ac:dyDescent="0.25">
      <c r="A72" s="6"/>
      <c r="B72" s="6"/>
      <c r="C72" s="6"/>
      <c r="D72" s="6"/>
      <c r="E72" s="111"/>
      <c r="F72" s="6"/>
      <c r="G72" s="6"/>
      <c r="H72" s="6"/>
      <c r="I72" s="6"/>
      <c r="J72" s="6"/>
      <c r="K72" s="31"/>
      <c r="L72" s="6"/>
      <c r="M72" s="13"/>
      <c r="N72" s="6"/>
      <c r="O72" s="20"/>
      <c r="P72" s="6"/>
      <c r="Q72" s="6"/>
      <c r="R72" s="138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</row>
    <row r="73" spans="1:48" s="11" customFormat="1" x14ac:dyDescent="0.25">
      <c r="A73" s="10"/>
      <c r="B73" s="10"/>
      <c r="C73" s="10"/>
      <c r="D73" s="10"/>
      <c r="E73" s="30" t="str">
        <f>kpi!$E$39</f>
        <v>прибыль до налога на прибыль</v>
      </c>
      <c r="F73" s="10"/>
      <c r="G73" s="10"/>
      <c r="H73" s="10"/>
      <c r="I73" s="10"/>
      <c r="J73" s="10"/>
      <c r="K73" s="49" t="str">
        <f>IF($N$61=списки!$R$13,IF($E73="","",INDEX(kpi!$H:$H,SUMIFS(kpi!$B:$B,kpi!$E:$E,$E73))),"руб.")</f>
        <v>руб.</v>
      </c>
      <c r="L73" s="10"/>
      <c r="M73" s="13"/>
      <c r="N73" s="6"/>
      <c r="O73" s="20"/>
      <c r="P73" s="10"/>
      <c r="Q73" s="10"/>
      <c r="R73" s="65">
        <f>SUM($T73:$AU73)</f>
        <v>0</v>
      </c>
      <c r="S73" s="48"/>
      <c r="T73" s="48"/>
      <c r="U73" s="48">
        <f>IF(U$10="",0,U69-U71)</f>
        <v>0</v>
      </c>
      <c r="V73" s="48">
        <f t="shared" ref="V73:AT73" si="5">IF(V$10="",0,V69-V71)</f>
        <v>0</v>
      </c>
      <c r="W73" s="48">
        <f t="shared" si="5"/>
        <v>0</v>
      </c>
      <c r="X73" s="48">
        <f t="shared" si="5"/>
        <v>0</v>
      </c>
      <c r="Y73" s="48">
        <f t="shared" si="5"/>
        <v>0</v>
      </c>
      <c r="Z73" s="48">
        <f t="shared" si="5"/>
        <v>0</v>
      </c>
      <c r="AA73" s="48">
        <f t="shared" si="5"/>
        <v>0</v>
      </c>
      <c r="AB73" s="48">
        <f t="shared" si="5"/>
        <v>0</v>
      </c>
      <c r="AC73" s="48">
        <f t="shared" si="5"/>
        <v>0</v>
      </c>
      <c r="AD73" s="48">
        <f t="shared" si="5"/>
        <v>0</v>
      </c>
      <c r="AE73" s="48">
        <f t="shared" si="5"/>
        <v>0</v>
      </c>
      <c r="AF73" s="48">
        <f t="shared" si="5"/>
        <v>0</v>
      </c>
      <c r="AG73" s="48">
        <f t="shared" si="5"/>
        <v>0</v>
      </c>
      <c r="AH73" s="48">
        <f t="shared" si="5"/>
        <v>0</v>
      </c>
      <c r="AI73" s="48">
        <f t="shared" si="5"/>
        <v>0</v>
      </c>
      <c r="AJ73" s="48">
        <f t="shared" si="5"/>
        <v>0</v>
      </c>
      <c r="AK73" s="48">
        <f t="shared" si="5"/>
        <v>0</v>
      </c>
      <c r="AL73" s="48">
        <f t="shared" si="5"/>
        <v>0</v>
      </c>
      <c r="AM73" s="48">
        <f t="shared" si="5"/>
        <v>0</v>
      </c>
      <c r="AN73" s="48">
        <f t="shared" si="5"/>
        <v>0</v>
      </c>
      <c r="AO73" s="48">
        <f t="shared" si="5"/>
        <v>0</v>
      </c>
      <c r="AP73" s="48">
        <f t="shared" si="5"/>
        <v>0</v>
      </c>
      <c r="AQ73" s="48">
        <f t="shared" si="5"/>
        <v>0</v>
      </c>
      <c r="AR73" s="48">
        <f t="shared" si="5"/>
        <v>0</v>
      </c>
      <c r="AS73" s="48">
        <f t="shared" si="5"/>
        <v>0</v>
      </c>
      <c r="AT73" s="48">
        <f t="shared" si="5"/>
        <v>0</v>
      </c>
      <c r="AU73" s="10"/>
      <c r="AV73" s="10"/>
    </row>
    <row r="74" spans="1:48" ht="4.2" customHeight="1" x14ac:dyDescent="0.25">
      <c r="A74" s="6"/>
      <c r="B74" s="6"/>
      <c r="C74" s="6"/>
      <c r="D74" s="6"/>
      <c r="E74" s="87"/>
      <c r="F74" s="6"/>
      <c r="G74" s="6"/>
      <c r="H74" s="6"/>
      <c r="I74" s="6"/>
      <c r="J74" s="6"/>
      <c r="K74" s="31"/>
      <c r="L74" s="6"/>
      <c r="M74" s="13"/>
      <c r="N74" s="6"/>
      <c r="O74" s="20"/>
      <c r="P74" s="6"/>
      <c r="Q74" s="6"/>
      <c r="R74" s="137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</row>
    <row r="75" spans="1:48" s="84" customFormat="1" x14ac:dyDescent="0.25">
      <c r="A75" s="79"/>
      <c r="B75" s="79"/>
      <c r="C75" s="79"/>
      <c r="D75" s="79"/>
      <c r="E75" s="80" t="str">
        <f>kpi!$E$40</f>
        <v>налог на прибыль</v>
      </c>
      <c r="F75" s="79"/>
      <c r="G75" s="79"/>
      <c r="H75" s="79"/>
      <c r="I75" s="79"/>
      <c r="J75" s="79"/>
      <c r="K75" s="130" t="str">
        <f>IF($N$61=списки!$R$13,IF($E75="","",INDEX(kpi!$H:$H,SUMIFS(kpi!$B:$B,kpi!$E:$E,$E75))),"руб.")</f>
        <v>руб.</v>
      </c>
      <c r="L75" s="79"/>
      <c r="M75" s="81"/>
      <c r="N75" s="131"/>
      <c r="O75" s="81"/>
      <c r="P75" s="79"/>
      <c r="Q75" s="79"/>
      <c r="R75" s="82">
        <f>SUM($T75:$AU75)</f>
        <v>0</v>
      </c>
      <c r="S75" s="83"/>
      <c r="T75" s="83"/>
      <c r="U75" s="83">
        <f>IF(U$10="",0,SUMIFS(расчеты!$214:$214,расчеты!$10:$10,"&gt;="&amp;U$9,расчеты!$10:$10,"&lt;="&amp;U$10))*IF($N$61=списки!$R$13,1,U$59)</f>
        <v>0</v>
      </c>
      <c r="V75" s="83">
        <f>IF(V$10="",0,SUMIFS(расчеты!$214:$214,расчеты!$10:$10,"&gt;="&amp;V$9,расчеты!$10:$10,"&lt;="&amp;V$10))*IF($N$61=списки!$R$13,1,V$59)</f>
        <v>0</v>
      </c>
      <c r="W75" s="83">
        <f>IF(W$10="",0,SUMIFS(расчеты!$214:$214,расчеты!$10:$10,"&gt;="&amp;W$9,расчеты!$10:$10,"&lt;="&amp;W$10))*IF($N$61=списки!$R$13,1,W$59)</f>
        <v>0</v>
      </c>
      <c r="X75" s="83">
        <f>IF(X$10="",0,SUMIFS(расчеты!$214:$214,расчеты!$10:$10,"&gt;="&amp;X$9,расчеты!$10:$10,"&lt;="&amp;X$10))*IF($N$61=списки!$R$13,1,X$59)</f>
        <v>0</v>
      </c>
      <c r="Y75" s="83">
        <f>IF(Y$10="",0,SUMIFS(расчеты!$214:$214,расчеты!$10:$10,"&gt;="&amp;Y$9,расчеты!$10:$10,"&lt;="&amp;Y$10))*IF($N$61=списки!$R$13,1,Y$59)</f>
        <v>0</v>
      </c>
      <c r="Z75" s="83">
        <f>IF(Z$10="",0,SUMIFS(расчеты!$214:$214,расчеты!$10:$10,"&gt;="&amp;Z$9,расчеты!$10:$10,"&lt;="&amp;Z$10))*IF($N$61=списки!$R$13,1,Z$59)</f>
        <v>0</v>
      </c>
      <c r="AA75" s="83">
        <f>IF(AA$10="",0,SUMIFS(расчеты!$214:$214,расчеты!$10:$10,"&gt;="&amp;AA$9,расчеты!$10:$10,"&lt;="&amp;AA$10))*IF($N$61=списки!$R$13,1,AA$59)</f>
        <v>0</v>
      </c>
      <c r="AB75" s="83">
        <f>IF(AB$10="",0,SUMIFS(расчеты!$214:$214,расчеты!$10:$10,"&gt;="&amp;AB$9,расчеты!$10:$10,"&lt;="&amp;AB$10))*IF($N$61=списки!$R$13,1,AB$59)</f>
        <v>0</v>
      </c>
      <c r="AC75" s="83">
        <f>IF(AC$10="",0,SUMIFS(расчеты!$214:$214,расчеты!$10:$10,"&gt;="&amp;AC$9,расчеты!$10:$10,"&lt;="&amp;AC$10))*IF($N$61=списки!$R$13,1,AC$59)</f>
        <v>0</v>
      </c>
      <c r="AD75" s="83">
        <f>IF(AD$10="",0,SUMIFS(расчеты!$214:$214,расчеты!$10:$10,"&gt;="&amp;AD$9,расчеты!$10:$10,"&lt;="&amp;AD$10))*IF($N$61=списки!$R$13,1,AD$59)</f>
        <v>0</v>
      </c>
      <c r="AE75" s="83">
        <f>IF(AE$10="",0,SUMIFS(расчеты!$214:$214,расчеты!$10:$10,"&gt;="&amp;AE$9,расчеты!$10:$10,"&lt;="&amp;AE$10))*IF($N$61=списки!$R$13,1,AE$59)</f>
        <v>0</v>
      </c>
      <c r="AF75" s="83">
        <f>IF(AF$10="",0,SUMIFS(расчеты!$214:$214,расчеты!$10:$10,"&gt;="&amp;AF$9,расчеты!$10:$10,"&lt;="&amp;AF$10))*IF($N$61=списки!$R$13,1,AF$59)</f>
        <v>0</v>
      </c>
      <c r="AG75" s="83">
        <f>IF(AG$10="",0,SUMIFS(расчеты!$214:$214,расчеты!$10:$10,"&gt;="&amp;AG$9,расчеты!$10:$10,"&lt;="&amp;AG$10))*IF($N$61=списки!$R$13,1,AG$59)</f>
        <v>0</v>
      </c>
      <c r="AH75" s="83">
        <f>IF(AH$10="",0,SUMIFS(расчеты!$214:$214,расчеты!$10:$10,"&gt;="&amp;AH$9,расчеты!$10:$10,"&lt;="&amp;AH$10))*IF($N$61=списки!$R$13,1,AH$59)</f>
        <v>0</v>
      </c>
      <c r="AI75" s="83">
        <f>IF(AI$10="",0,SUMIFS(расчеты!$214:$214,расчеты!$10:$10,"&gt;="&amp;AI$9,расчеты!$10:$10,"&lt;="&amp;AI$10))*IF($N$61=списки!$R$13,1,AI$59)</f>
        <v>0</v>
      </c>
      <c r="AJ75" s="83">
        <f>IF(AJ$10="",0,SUMIFS(расчеты!$214:$214,расчеты!$10:$10,"&gt;="&amp;AJ$9,расчеты!$10:$10,"&lt;="&amp;AJ$10))*IF($N$61=списки!$R$13,1,AJ$59)</f>
        <v>0</v>
      </c>
      <c r="AK75" s="83">
        <f>IF(AK$10="",0,SUMIFS(расчеты!$214:$214,расчеты!$10:$10,"&gt;="&amp;AK$9,расчеты!$10:$10,"&lt;="&amp;AK$10))*IF($N$61=списки!$R$13,1,AK$59)</f>
        <v>0</v>
      </c>
      <c r="AL75" s="83">
        <f>IF(AL$10="",0,SUMIFS(расчеты!$214:$214,расчеты!$10:$10,"&gt;="&amp;AL$9,расчеты!$10:$10,"&lt;="&amp;AL$10))*IF($N$61=списки!$R$13,1,AL$59)</f>
        <v>0</v>
      </c>
      <c r="AM75" s="83">
        <f>IF(AM$10="",0,SUMIFS(расчеты!$214:$214,расчеты!$10:$10,"&gt;="&amp;AM$9,расчеты!$10:$10,"&lt;="&amp;AM$10))*IF($N$61=списки!$R$13,1,AM$59)</f>
        <v>0</v>
      </c>
      <c r="AN75" s="83">
        <f>IF(AN$10="",0,SUMIFS(расчеты!$214:$214,расчеты!$10:$10,"&gt;="&amp;AN$9,расчеты!$10:$10,"&lt;="&amp;AN$10))*IF($N$61=списки!$R$13,1,AN$59)</f>
        <v>0</v>
      </c>
      <c r="AO75" s="83">
        <f>IF(AO$10="",0,SUMIFS(расчеты!$214:$214,расчеты!$10:$10,"&gt;="&amp;AO$9,расчеты!$10:$10,"&lt;="&amp;AO$10))*IF($N$61=списки!$R$13,1,AO$59)</f>
        <v>0</v>
      </c>
      <c r="AP75" s="83">
        <f>IF(AP$10="",0,SUMIFS(расчеты!$214:$214,расчеты!$10:$10,"&gt;="&amp;AP$9,расчеты!$10:$10,"&lt;="&amp;AP$10))*IF($N$61=списки!$R$13,1,AP$59)</f>
        <v>0</v>
      </c>
      <c r="AQ75" s="83">
        <f>IF(AQ$10="",0,SUMIFS(расчеты!$214:$214,расчеты!$10:$10,"&gt;="&amp;AQ$9,расчеты!$10:$10,"&lt;="&amp;AQ$10))*IF($N$61=списки!$R$13,1,AQ$59)</f>
        <v>0</v>
      </c>
      <c r="AR75" s="83">
        <f>IF(AR$10="",0,SUMIFS(расчеты!$214:$214,расчеты!$10:$10,"&gt;="&amp;AR$9,расчеты!$10:$10,"&lt;="&amp;AR$10))*IF($N$61=списки!$R$13,1,AR$59)</f>
        <v>0</v>
      </c>
      <c r="AS75" s="83">
        <f>IF(AS$10="",0,SUMIFS(расчеты!$214:$214,расчеты!$10:$10,"&gt;="&amp;AS$9,расчеты!$10:$10,"&lt;="&amp;AS$10))*IF($N$61=списки!$R$13,1,AS$59)</f>
        <v>0</v>
      </c>
      <c r="AT75" s="83">
        <f>IF(AT$10="",0,SUMIFS(расчеты!$214:$214,расчеты!$10:$10,"&gt;="&amp;AT$9,расчеты!$10:$10,"&lt;="&amp;AT$10))*IF($N$61=списки!$R$13,1,AT$59)</f>
        <v>0</v>
      </c>
      <c r="AU75" s="79"/>
      <c r="AV75" s="79"/>
    </row>
    <row r="76" spans="1:48" ht="4.2" customHeight="1" x14ac:dyDescent="0.25">
      <c r="A76" s="6"/>
      <c r="B76" s="6"/>
      <c r="C76" s="6"/>
      <c r="D76" s="6"/>
      <c r="E76" s="105"/>
      <c r="F76" s="6"/>
      <c r="G76" s="6"/>
      <c r="H76" s="6"/>
      <c r="I76" s="6"/>
      <c r="J76" s="6"/>
      <c r="K76" s="31"/>
      <c r="L76" s="6"/>
      <c r="M76" s="13"/>
      <c r="N76" s="6"/>
      <c r="O76" s="20"/>
      <c r="P76" s="6"/>
      <c r="Q76" s="6"/>
      <c r="R76" s="139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</row>
    <row r="77" spans="1:48" s="11" customFormat="1" x14ac:dyDescent="0.25">
      <c r="A77" s="10"/>
      <c r="B77" s="10"/>
      <c r="C77" s="10"/>
      <c r="D77" s="10"/>
      <c r="E77" s="165" t="str">
        <f>kpi!$E$41</f>
        <v>чистая прибыль</v>
      </c>
      <c r="F77" s="10"/>
      <c r="G77" s="10"/>
      <c r="H77" s="10"/>
      <c r="I77" s="10"/>
      <c r="J77" s="10"/>
      <c r="K77" s="49" t="str">
        <f>IF($N$61=списки!$R$13,IF($E77="","",INDEX(kpi!$H:$H,SUMIFS(kpi!$B:$B,kpi!$E:$E,$E77))),"руб.")</f>
        <v>руб.</v>
      </c>
      <c r="L77" s="10"/>
      <c r="M77" s="13"/>
      <c r="N77" s="6"/>
      <c r="O77" s="20"/>
      <c r="P77" s="10"/>
      <c r="Q77" s="10"/>
      <c r="R77" s="166">
        <f>SUM($T77:$AU77)</f>
        <v>0</v>
      </c>
      <c r="S77" s="48"/>
      <c r="T77" s="48"/>
      <c r="U77" s="167">
        <f>IF(U$10="",0,U73-U75)</f>
        <v>0</v>
      </c>
      <c r="V77" s="168">
        <f t="shared" ref="V77:AT77" si="6">IF(V$10="",0,V73-V75)</f>
        <v>0</v>
      </c>
      <c r="W77" s="168">
        <f t="shared" si="6"/>
        <v>0</v>
      </c>
      <c r="X77" s="168">
        <f t="shared" si="6"/>
        <v>0</v>
      </c>
      <c r="Y77" s="168">
        <f t="shared" si="6"/>
        <v>0</v>
      </c>
      <c r="Z77" s="168">
        <f t="shared" si="6"/>
        <v>0</v>
      </c>
      <c r="AA77" s="168">
        <f t="shared" si="6"/>
        <v>0</v>
      </c>
      <c r="AB77" s="168">
        <f t="shared" si="6"/>
        <v>0</v>
      </c>
      <c r="AC77" s="168">
        <f t="shared" si="6"/>
        <v>0</v>
      </c>
      <c r="AD77" s="168">
        <f t="shared" si="6"/>
        <v>0</v>
      </c>
      <c r="AE77" s="168">
        <f t="shared" si="6"/>
        <v>0</v>
      </c>
      <c r="AF77" s="168">
        <f t="shared" si="6"/>
        <v>0</v>
      </c>
      <c r="AG77" s="168">
        <f t="shared" si="6"/>
        <v>0</v>
      </c>
      <c r="AH77" s="168">
        <f t="shared" si="6"/>
        <v>0</v>
      </c>
      <c r="AI77" s="168">
        <f t="shared" si="6"/>
        <v>0</v>
      </c>
      <c r="AJ77" s="168">
        <f t="shared" si="6"/>
        <v>0</v>
      </c>
      <c r="AK77" s="168">
        <f t="shared" si="6"/>
        <v>0</v>
      </c>
      <c r="AL77" s="168">
        <f t="shared" si="6"/>
        <v>0</v>
      </c>
      <c r="AM77" s="168">
        <f t="shared" si="6"/>
        <v>0</v>
      </c>
      <c r="AN77" s="168">
        <f t="shared" si="6"/>
        <v>0</v>
      </c>
      <c r="AO77" s="168">
        <f t="shared" si="6"/>
        <v>0</v>
      </c>
      <c r="AP77" s="168">
        <f t="shared" si="6"/>
        <v>0</v>
      </c>
      <c r="AQ77" s="168">
        <f t="shared" si="6"/>
        <v>0</v>
      </c>
      <c r="AR77" s="168">
        <f t="shared" si="6"/>
        <v>0</v>
      </c>
      <c r="AS77" s="168">
        <f t="shared" si="6"/>
        <v>0</v>
      </c>
      <c r="AT77" s="169">
        <f t="shared" si="6"/>
        <v>0</v>
      </c>
      <c r="AU77" s="10"/>
      <c r="AV77" s="10"/>
    </row>
    <row r="78" spans="1:48" ht="4.2" customHeight="1" x14ac:dyDescent="0.25">
      <c r="A78" s="6"/>
      <c r="B78" s="6"/>
      <c r="C78" s="6"/>
      <c r="D78" s="6"/>
      <c r="E78" s="87"/>
      <c r="F78" s="6"/>
      <c r="G78" s="6"/>
      <c r="H78" s="6"/>
      <c r="I78" s="6"/>
      <c r="J78" s="6"/>
      <c r="K78" s="31"/>
      <c r="L78" s="6"/>
      <c r="M78" s="13"/>
      <c r="N78" s="6"/>
      <c r="O78" s="20"/>
      <c r="P78" s="6"/>
      <c r="Q78" s="6"/>
      <c r="R78" s="137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</row>
    <row r="79" spans="1:48" ht="7.2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31"/>
      <c r="L79" s="6"/>
      <c r="M79" s="13"/>
      <c r="N79" s="6"/>
      <c r="O79" s="20"/>
      <c r="P79" s="6"/>
      <c r="Q79" s="6"/>
      <c r="R79" s="135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</row>
    <row r="80" spans="1:48" s="11" customFormat="1" x14ac:dyDescent="0.25">
      <c r="A80" s="10"/>
      <c r="B80" s="10"/>
      <c r="C80" s="10"/>
      <c r="D80" s="10"/>
      <c r="E80" s="30" t="str">
        <f>kpi!$E$46</f>
        <v>финпоток по основной деятельности</v>
      </c>
      <c r="F80" s="10"/>
      <c r="G80" s="10"/>
      <c r="H80" s="10"/>
      <c r="I80" s="10"/>
      <c r="J80" s="10"/>
      <c r="K80" s="49" t="str">
        <f>IF($N$61=списки!$R$13,IF($E80="","",INDEX(kpi!$H:$H,SUMIFS(kpi!$B:$B,kpi!$E:$E,$E80))),"руб.")</f>
        <v>руб.</v>
      </c>
      <c r="L80" s="10"/>
      <c r="M80" s="13"/>
      <c r="N80" s="6"/>
      <c r="O80" s="20"/>
      <c r="P80" s="10"/>
      <c r="Q80" s="10"/>
      <c r="R80" s="65">
        <f>SUM($T80:$AU80)</f>
        <v>0</v>
      </c>
      <c r="S80" s="48"/>
      <c r="T80" s="48"/>
      <c r="U80" s="48">
        <f>IF(U$10="",0,-инвестиции!$R$54)*IF($N$61=списки!$R$13,1,U$59)</f>
        <v>0</v>
      </c>
      <c r="V80" s="48">
        <f>IF(V$10="",0,SUMIFS(расчеты!$219:$219,расчеты!$10:$10,"&gt;="&amp;V$9,расчеты!$10:$10,"&lt;="&amp;V$10))*IF($N$61=списки!$R$13,1,V$59)</f>
        <v>0</v>
      </c>
      <c r="W80" s="48">
        <f>IF(W$10="",0,SUMIFS(расчеты!$219:$219,расчеты!$10:$10,"&gt;="&amp;W$9,расчеты!$10:$10,"&lt;="&amp;W$10))*IF($N$61=списки!$R$13,1,W$59)</f>
        <v>0</v>
      </c>
      <c r="X80" s="48">
        <f>IF(X$10="",0,SUMIFS(расчеты!$219:$219,расчеты!$10:$10,"&gt;="&amp;X$9,расчеты!$10:$10,"&lt;="&amp;X$10))*IF($N$61=списки!$R$13,1,X$59)</f>
        <v>0</v>
      </c>
      <c r="Y80" s="48">
        <f>IF(Y$10="",0,SUMIFS(расчеты!$219:$219,расчеты!$10:$10,"&gt;="&amp;Y$9,расчеты!$10:$10,"&lt;="&amp;Y$10))*IF($N$61=списки!$R$13,1,Y$59)</f>
        <v>0</v>
      </c>
      <c r="Z80" s="48">
        <f>IF(Z$10="",0,SUMIFS(расчеты!$219:$219,расчеты!$10:$10,"&gt;="&amp;Z$9,расчеты!$10:$10,"&lt;="&amp;Z$10))*IF($N$61=списки!$R$13,1,Z$59)</f>
        <v>0</v>
      </c>
      <c r="AA80" s="48">
        <f>IF(AA$10="",0,SUMIFS(расчеты!$219:$219,расчеты!$10:$10,"&gt;="&amp;AA$9,расчеты!$10:$10,"&lt;="&amp;AA$10))*IF($N$61=списки!$R$13,1,AA$59)</f>
        <v>0</v>
      </c>
      <c r="AB80" s="48">
        <f>IF(AB$10="",0,SUMIFS(расчеты!$219:$219,расчеты!$10:$10,"&gt;="&amp;AB$9,расчеты!$10:$10,"&lt;="&amp;AB$10))*IF($N$61=списки!$R$13,1,AB$59)</f>
        <v>0</v>
      </c>
      <c r="AC80" s="48">
        <f>IF(AC$10="",0,SUMIFS(расчеты!$219:$219,расчеты!$10:$10,"&gt;="&amp;AC$9,расчеты!$10:$10,"&lt;="&amp;AC$10))*IF($N$61=списки!$R$13,1,AC$59)</f>
        <v>0</v>
      </c>
      <c r="AD80" s="48">
        <f>IF(AD$10="",0,SUMIFS(расчеты!$219:$219,расчеты!$10:$10,"&gt;="&amp;AD$9,расчеты!$10:$10,"&lt;="&amp;AD$10))*IF($N$61=списки!$R$13,1,AD$59)</f>
        <v>0</v>
      </c>
      <c r="AE80" s="48">
        <f>IF(AE$10="",0,SUMIFS(расчеты!$219:$219,расчеты!$10:$10,"&gt;="&amp;AE$9,расчеты!$10:$10,"&lt;="&amp;AE$10))*IF($N$61=списки!$R$13,1,AE$59)</f>
        <v>0</v>
      </c>
      <c r="AF80" s="48">
        <f>IF(AF$10="",0,SUMIFS(расчеты!$219:$219,расчеты!$10:$10,"&gt;="&amp;AF$9,расчеты!$10:$10,"&lt;="&amp;AF$10))*IF($N$61=списки!$R$13,1,AF$59)</f>
        <v>0</v>
      </c>
      <c r="AG80" s="48">
        <f>IF(AG$10="",0,SUMIFS(расчеты!$219:$219,расчеты!$10:$10,"&gt;="&amp;AG$9,расчеты!$10:$10,"&lt;="&amp;AG$10))*IF($N$61=списки!$R$13,1,AG$59)</f>
        <v>0</v>
      </c>
      <c r="AH80" s="48">
        <f>IF(AH$10="",0,SUMIFS(расчеты!$219:$219,расчеты!$10:$10,"&gt;="&amp;AH$9,расчеты!$10:$10,"&lt;="&amp;AH$10))*IF($N$61=списки!$R$13,1,AH$59)</f>
        <v>0</v>
      </c>
      <c r="AI80" s="48">
        <f>IF(AI$10="",0,SUMIFS(расчеты!$219:$219,расчеты!$10:$10,"&gt;="&amp;AI$9,расчеты!$10:$10,"&lt;="&amp;AI$10))*IF($N$61=списки!$R$13,1,AI$59)</f>
        <v>0</v>
      </c>
      <c r="AJ80" s="48">
        <f>IF(AJ$10="",0,SUMIFS(расчеты!$219:$219,расчеты!$10:$10,"&gt;="&amp;AJ$9,расчеты!$10:$10,"&lt;="&amp;AJ$10))*IF($N$61=списки!$R$13,1,AJ$59)</f>
        <v>0</v>
      </c>
      <c r="AK80" s="48">
        <f>IF(AK$10="",0,SUMIFS(расчеты!$219:$219,расчеты!$10:$10,"&gt;="&amp;AK$9,расчеты!$10:$10,"&lt;="&amp;AK$10))*IF($N$61=списки!$R$13,1,AK$59)</f>
        <v>0</v>
      </c>
      <c r="AL80" s="48">
        <f>IF(AL$10="",0,SUMIFS(расчеты!$219:$219,расчеты!$10:$10,"&gt;="&amp;AL$9,расчеты!$10:$10,"&lt;="&amp;AL$10))*IF($N$61=списки!$R$13,1,AL$59)</f>
        <v>0</v>
      </c>
      <c r="AM80" s="48">
        <f>IF(AM$10="",0,SUMIFS(расчеты!$219:$219,расчеты!$10:$10,"&gt;="&amp;AM$9,расчеты!$10:$10,"&lt;="&amp;AM$10))*IF($N$61=списки!$R$13,1,AM$59)</f>
        <v>0</v>
      </c>
      <c r="AN80" s="48">
        <f>IF(AN$10="",0,SUMIFS(расчеты!$219:$219,расчеты!$10:$10,"&gt;="&amp;AN$9,расчеты!$10:$10,"&lt;="&amp;AN$10))*IF($N$61=списки!$R$13,1,AN$59)</f>
        <v>0</v>
      </c>
      <c r="AO80" s="48">
        <f>IF(AO$10="",0,SUMIFS(расчеты!$219:$219,расчеты!$10:$10,"&gt;="&amp;AO$9,расчеты!$10:$10,"&lt;="&amp;AO$10))*IF($N$61=списки!$R$13,1,AO$59)</f>
        <v>0</v>
      </c>
      <c r="AP80" s="48">
        <f>IF(AP$10="",0,SUMIFS(расчеты!$219:$219,расчеты!$10:$10,"&gt;="&amp;AP$9,расчеты!$10:$10,"&lt;="&amp;AP$10))*IF($N$61=списки!$R$13,1,AP$59)</f>
        <v>0</v>
      </c>
      <c r="AQ80" s="48">
        <f>IF(AQ$10="",0,SUMIFS(расчеты!$219:$219,расчеты!$10:$10,"&gt;="&amp;AQ$9,расчеты!$10:$10,"&lt;="&amp;AQ$10))*IF($N$61=списки!$R$13,1,AQ$59)</f>
        <v>0</v>
      </c>
      <c r="AR80" s="48">
        <f>IF(AR$10="",0,SUMIFS(расчеты!$219:$219,расчеты!$10:$10,"&gt;="&amp;AR$9,расчеты!$10:$10,"&lt;="&amp;AR$10))*IF($N$61=списки!$R$13,1,AR$59)</f>
        <v>0</v>
      </c>
      <c r="AS80" s="48">
        <f>IF(AS$10="",0,SUMIFS(расчеты!$219:$219,расчеты!$10:$10,"&gt;="&amp;AS$9,расчеты!$10:$10,"&lt;="&amp;AS$10))*IF($N$61=списки!$R$13,1,AS$59)</f>
        <v>0</v>
      </c>
      <c r="AT80" s="48">
        <f>IF(AT$10="",0,SUMIFS(расчеты!$219:$219,расчеты!$10:$10,"&gt;="&amp;AT$9,расчеты!$10:$10,"&lt;="&amp;AT$10))*IF($N$61=списки!$R$13,1,AT$59)</f>
        <v>0</v>
      </c>
      <c r="AU80" s="10"/>
      <c r="AV80" s="10"/>
    </row>
    <row r="81" spans="1:48" ht="4.2" customHeight="1" x14ac:dyDescent="0.25">
      <c r="A81" s="6"/>
      <c r="B81" s="6"/>
      <c r="C81" s="6"/>
      <c r="D81" s="6"/>
      <c r="E81" s="87"/>
      <c r="F81" s="6"/>
      <c r="G81" s="6"/>
      <c r="H81" s="6"/>
      <c r="I81" s="6"/>
      <c r="J81" s="6"/>
      <c r="K81" s="31"/>
      <c r="L81" s="6"/>
      <c r="M81" s="13"/>
      <c r="N81" s="6"/>
      <c r="O81" s="20"/>
      <c r="P81" s="6"/>
      <c r="Q81" s="6"/>
      <c r="R81" s="137"/>
      <c r="S81" s="6"/>
      <c r="T81" s="6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6"/>
      <c r="AV81" s="6"/>
    </row>
    <row r="82" spans="1:48" ht="7.2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31"/>
      <c r="L82" s="6"/>
      <c r="M82" s="13"/>
      <c r="N82" s="6"/>
      <c r="O82" s="20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</row>
    <row r="83" spans="1:48" s="92" customFormat="1" ht="13.8" x14ac:dyDescent="0.3">
      <c r="A83" s="88"/>
      <c r="B83" s="88"/>
      <c r="C83" s="88"/>
      <c r="D83" s="88"/>
      <c r="E83" s="146" t="str">
        <f>kpi!$E$51</f>
        <v>IRR</v>
      </c>
      <c r="F83" s="88"/>
      <c r="G83" s="88"/>
      <c r="H83" s="88"/>
      <c r="I83" s="88"/>
      <c r="J83" s="88"/>
      <c r="K83" s="89" t="str">
        <f>IF($E83="","",INDEX(kpi!$H:$H,SUMIFS(kpi!$B:$B,kpi!$E:$E,$E83)))</f>
        <v>%</v>
      </c>
      <c r="L83" s="88"/>
      <c r="M83" s="90"/>
      <c r="N83" s="88"/>
      <c r="O83" s="91"/>
      <c r="P83" s="88"/>
      <c r="Q83" s="88"/>
      <c r="R83" s="147" t="str">
        <f>IF(R80=0,"",IRR(U80:AT80))</f>
        <v/>
      </c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</row>
    <row r="84" spans="1:48" ht="4.2" customHeight="1" x14ac:dyDescent="0.25">
      <c r="A84" s="6"/>
      <c r="B84" s="6"/>
      <c r="C84" s="6"/>
      <c r="D84" s="6"/>
      <c r="E84" s="7"/>
      <c r="F84" s="6"/>
      <c r="G84" s="6"/>
      <c r="H84" s="6"/>
      <c r="I84" s="6"/>
      <c r="J84" s="6"/>
      <c r="K84" s="31"/>
      <c r="L84" s="6"/>
      <c r="M84" s="13"/>
      <c r="N84" s="6"/>
      <c r="O84" s="20"/>
      <c r="P84" s="6"/>
      <c r="Q84" s="6"/>
      <c r="R84" s="7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</row>
    <row r="85" spans="1:48" ht="7.2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31"/>
      <c r="L85" s="6"/>
      <c r="M85" s="13"/>
      <c r="N85" s="6"/>
      <c r="O85" s="20"/>
      <c r="P85" s="6"/>
      <c r="Q85" s="6"/>
      <c r="R85" s="135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</row>
    <row r="86" spans="1:48" s="115" customFormat="1" x14ac:dyDescent="0.25">
      <c r="A86" s="112"/>
      <c r="B86" s="112"/>
      <c r="C86" s="112"/>
      <c r="D86" s="112"/>
      <c r="E86" s="107" t="str">
        <f>kpi!$E$21</f>
        <v>инвестиции - поступление ДС</v>
      </c>
      <c r="F86" s="112"/>
      <c r="G86" s="112"/>
      <c r="H86" s="112"/>
      <c r="I86" s="112"/>
      <c r="J86" s="112"/>
      <c r="K86" s="128" t="str">
        <f>IF($N$61=списки!$R$13,IF($E86="","",INDEX(kpi!$H:$H,SUMIFS(kpi!$B:$B,kpi!$E:$E,$E86))),"руб.")</f>
        <v>руб.</v>
      </c>
      <c r="L86" s="112"/>
      <c r="M86" s="113"/>
      <c r="N86" s="133"/>
      <c r="O86" s="113"/>
      <c r="P86" s="112"/>
      <c r="Q86" s="112"/>
      <c r="R86" s="140">
        <f>SUM($T86:$AU86)</f>
        <v>0</v>
      </c>
      <c r="S86" s="114"/>
      <c r="T86" s="114"/>
      <c r="U86" s="114">
        <f>IF(U$10="",0,SUMIFS(инвестиции!$13:$13,инвестиции!$10:$10,"&gt;="&amp;U$9,инвестиции!$10:$10,"&lt;="&amp;U$10))*IF($N$61=списки!$R$13,1,U$59)</f>
        <v>0</v>
      </c>
      <c r="V86" s="114">
        <f>IF(V$10="",0,SUMIFS(инвестиции!$13:$13,инвестиции!$10:$10,"&gt;="&amp;V$9,инвестиции!$10:$10,"&lt;="&amp;V$10))*IF($N$61=списки!$R$13,1,V$59)</f>
        <v>0</v>
      </c>
      <c r="W86" s="114">
        <f>IF(W$10="",0,SUMIFS(инвестиции!$13:$13,инвестиции!$10:$10,"&gt;="&amp;W$9,инвестиции!$10:$10,"&lt;="&amp;W$10))*IF($N$61=списки!$R$13,1,W$59)</f>
        <v>0</v>
      </c>
      <c r="X86" s="114">
        <f>IF(X$10="",0,SUMIFS(инвестиции!$13:$13,инвестиции!$10:$10,"&gt;="&amp;X$9,инвестиции!$10:$10,"&lt;="&amp;X$10))*IF($N$61=списки!$R$13,1,X$59)</f>
        <v>0</v>
      </c>
      <c r="Y86" s="114">
        <f>IF(Y$10="",0,SUMIFS(инвестиции!$13:$13,инвестиции!$10:$10,"&gt;="&amp;Y$9,инвестиции!$10:$10,"&lt;="&amp;Y$10))*IF($N$61=списки!$R$13,1,Y$59)</f>
        <v>0</v>
      </c>
      <c r="Z86" s="114">
        <f>IF(Z$10="",0,SUMIFS(инвестиции!$13:$13,инвестиции!$10:$10,"&gt;="&amp;Z$9,инвестиции!$10:$10,"&lt;="&amp;Z$10))*IF($N$61=списки!$R$13,1,Z$59)</f>
        <v>0</v>
      </c>
      <c r="AA86" s="114">
        <f>IF(AA$10="",0,SUMIFS(инвестиции!$13:$13,инвестиции!$10:$10,"&gt;="&amp;AA$9,инвестиции!$10:$10,"&lt;="&amp;AA$10))*IF($N$61=списки!$R$13,1,AA$59)</f>
        <v>0</v>
      </c>
      <c r="AB86" s="114">
        <f>IF(AB$10="",0,SUMIFS(инвестиции!$13:$13,инвестиции!$10:$10,"&gt;="&amp;AB$9,инвестиции!$10:$10,"&lt;="&amp;AB$10))*IF($N$61=списки!$R$13,1,AB$59)</f>
        <v>0</v>
      </c>
      <c r="AC86" s="114">
        <f>IF(AC$10="",0,SUMIFS(инвестиции!$13:$13,инвестиции!$10:$10,"&gt;="&amp;AC$9,инвестиции!$10:$10,"&lt;="&amp;AC$10))*IF($N$61=списки!$R$13,1,AC$59)</f>
        <v>0</v>
      </c>
      <c r="AD86" s="114">
        <f>IF(AD$10="",0,SUMIFS(инвестиции!$13:$13,инвестиции!$10:$10,"&gt;="&amp;AD$9,инвестиции!$10:$10,"&lt;="&amp;AD$10))*IF($N$61=списки!$R$13,1,AD$59)</f>
        <v>0</v>
      </c>
      <c r="AE86" s="114">
        <f>IF(AE$10="",0,SUMIFS(инвестиции!$13:$13,инвестиции!$10:$10,"&gt;="&amp;AE$9,инвестиции!$10:$10,"&lt;="&amp;AE$10))*IF($N$61=списки!$R$13,1,AE$59)</f>
        <v>0</v>
      </c>
      <c r="AF86" s="114">
        <f>IF(AF$10="",0,SUMIFS(инвестиции!$13:$13,инвестиции!$10:$10,"&gt;="&amp;AF$9,инвестиции!$10:$10,"&lt;="&amp;AF$10))*IF($N$61=списки!$R$13,1,AF$59)</f>
        <v>0</v>
      </c>
      <c r="AG86" s="114">
        <f>IF(AG$10="",0,SUMIFS(инвестиции!$13:$13,инвестиции!$10:$10,"&gt;="&amp;AG$9,инвестиции!$10:$10,"&lt;="&amp;AG$10))*IF($N$61=списки!$R$13,1,AG$59)</f>
        <v>0</v>
      </c>
      <c r="AH86" s="114">
        <f>IF(AH$10="",0,SUMIFS(инвестиции!$13:$13,инвестиции!$10:$10,"&gt;="&amp;AH$9,инвестиции!$10:$10,"&lt;="&amp;AH$10))*IF($N$61=списки!$R$13,1,AH$59)</f>
        <v>0</v>
      </c>
      <c r="AI86" s="114">
        <f>IF(AI$10="",0,SUMIFS(инвестиции!$13:$13,инвестиции!$10:$10,"&gt;="&amp;AI$9,инвестиции!$10:$10,"&lt;="&amp;AI$10))*IF($N$61=списки!$R$13,1,AI$59)</f>
        <v>0</v>
      </c>
      <c r="AJ86" s="114">
        <f>IF(AJ$10="",0,SUMIFS(инвестиции!$13:$13,инвестиции!$10:$10,"&gt;="&amp;AJ$9,инвестиции!$10:$10,"&lt;="&amp;AJ$10))*IF($N$61=списки!$R$13,1,AJ$59)</f>
        <v>0</v>
      </c>
      <c r="AK86" s="114">
        <f>IF(AK$10="",0,SUMIFS(инвестиции!$13:$13,инвестиции!$10:$10,"&gt;="&amp;AK$9,инвестиции!$10:$10,"&lt;="&amp;AK$10))*IF($N$61=списки!$R$13,1,AK$59)</f>
        <v>0</v>
      </c>
      <c r="AL86" s="114">
        <f>IF(AL$10="",0,SUMIFS(инвестиции!$13:$13,инвестиции!$10:$10,"&gt;="&amp;AL$9,инвестиции!$10:$10,"&lt;="&amp;AL$10))*IF($N$61=списки!$R$13,1,AL$59)</f>
        <v>0</v>
      </c>
      <c r="AM86" s="114">
        <f>IF(AM$10="",0,SUMIFS(инвестиции!$13:$13,инвестиции!$10:$10,"&gt;="&amp;AM$9,инвестиции!$10:$10,"&lt;="&amp;AM$10))*IF($N$61=списки!$R$13,1,AM$59)</f>
        <v>0</v>
      </c>
      <c r="AN86" s="114">
        <f>IF(AN$10="",0,SUMIFS(инвестиции!$13:$13,инвестиции!$10:$10,"&gt;="&amp;AN$9,инвестиции!$10:$10,"&lt;="&amp;AN$10))*IF($N$61=списки!$R$13,1,AN$59)</f>
        <v>0</v>
      </c>
      <c r="AO86" s="114">
        <f>IF(AO$10="",0,SUMIFS(инвестиции!$13:$13,инвестиции!$10:$10,"&gt;="&amp;AO$9,инвестиции!$10:$10,"&lt;="&amp;AO$10))*IF($N$61=списки!$R$13,1,AO$59)</f>
        <v>0</v>
      </c>
      <c r="AP86" s="114">
        <f>IF(AP$10="",0,SUMIFS(инвестиции!$13:$13,инвестиции!$10:$10,"&gt;="&amp;AP$9,инвестиции!$10:$10,"&lt;="&amp;AP$10))*IF($N$61=списки!$R$13,1,AP$59)</f>
        <v>0</v>
      </c>
      <c r="AQ86" s="114">
        <f>IF(AQ$10="",0,SUMIFS(инвестиции!$13:$13,инвестиции!$10:$10,"&gt;="&amp;AQ$9,инвестиции!$10:$10,"&lt;="&amp;AQ$10))*IF($N$61=списки!$R$13,1,AQ$59)</f>
        <v>0</v>
      </c>
      <c r="AR86" s="114">
        <f>IF(AR$10="",0,SUMIFS(инвестиции!$13:$13,инвестиции!$10:$10,"&gt;="&amp;AR$9,инвестиции!$10:$10,"&lt;="&amp;AR$10))*IF($N$61=списки!$R$13,1,AR$59)</f>
        <v>0</v>
      </c>
      <c r="AS86" s="114">
        <f>IF(AS$10="",0,SUMIFS(инвестиции!$13:$13,инвестиции!$10:$10,"&gt;="&amp;AS$9,инвестиции!$10:$10,"&lt;="&amp;AS$10))*IF($N$61=списки!$R$13,1,AS$59)</f>
        <v>0</v>
      </c>
      <c r="AT86" s="114">
        <f>IF(AT$10="",0,SUMIFS(инвестиции!$13:$13,инвестиции!$10:$10,"&gt;="&amp;AT$9,инвестиции!$10:$10,"&lt;="&amp;AT$10))*IF($N$61=списки!$R$13,1,AT$59)</f>
        <v>0</v>
      </c>
      <c r="AU86" s="112"/>
      <c r="AV86" s="112"/>
    </row>
    <row r="87" spans="1:48" ht="4.2" customHeight="1" x14ac:dyDescent="0.25">
      <c r="A87" s="6"/>
      <c r="B87" s="6"/>
      <c r="C87" s="6"/>
      <c r="D87" s="6"/>
      <c r="E87" s="116"/>
      <c r="F87" s="6"/>
      <c r="G87" s="6"/>
      <c r="H87" s="6"/>
      <c r="I87" s="6"/>
      <c r="J87" s="6"/>
      <c r="K87" s="31"/>
      <c r="L87" s="6"/>
      <c r="M87" s="13"/>
      <c r="N87" s="6"/>
      <c r="O87" s="20"/>
      <c r="P87" s="6"/>
      <c r="Q87" s="6"/>
      <c r="R87" s="141"/>
      <c r="S87" s="6"/>
      <c r="T87" s="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6"/>
      <c r="AV87" s="6"/>
    </row>
    <row r="88" spans="1:48" s="84" customFormat="1" x14ac:dyDescent="0.25">
      <c r="A88" s="79"/>
      <c r="B88" s="79"/>
      <c r="C88" s="79"/>
      <c r="D88" s="79"/>
      <c r="E88" s="80" t="str">
        <f>kpi!$E$72</f>
        <v>возврат инвестиций</v>
      </c>
      <c r="F88" s="79"/>
      <c r="G88" s="79"/>
      <c r="H88" s="79"/>
      <c r="I88" s="79"/>
      <c r="J88" s="79"/>
      <c r="K88" s="130" t="str">
        <f>IF($N$61=списки!$R$13,IF($E88="","",INDEX(kpi!$H:$H,SUMIFS(kpi!$B:$B,kpi!$E:$E,$E88))),"руб.")</f>
        <v>руб.</v>
      </c>
      <c r="L88" s="79"/>
      <c r="M88" s="81"/>
      <c r="N88" s="131"/>
      <c r="O88" s="81"/>
      <c r="P88" s="79"/>
      <c r="Q88" s="79"/>
      <c r="R88" s="82">
        <f>SUM($T88:$AU88)</f>
        <v>0</v>
      </c>
      <c r="S88" s="83"/>
      <c r="T88" s="83"/>
      <c r="U88" s="83">
        <f>IF(U$10="",0,SUMIFS(расчеты!$221:$221,расчеты!$10:$10,"&gt;="&amp;U$9,расчеты!$10:$10,"&lt;="&amp;U$10))*IF($N$61=списки!$R$13,1,U$59)</f>
        <v>0</v>
      </c>
      <c r="V88" s="83">
        <f>IF(V$10="",0,SUMIFS(расчеты!$221:$221,расчеты!$10:$10,"&gt;="&amp;V$9,расчеты!$10:$10,"&lt;="&amp;V$10))*IF($N$61=списки!$R$13,1,V$59)</f>
        <v>0</v>
      </c>
      <c r="W88" s="83">
        <f>IF(W$10="",0,SUMIFS(расчеты!$221:$221,расчеты!$10:$10,"&gt;="&amp;W$9,расчеты!$10:$10,"&lt;="&amp;W$10))*IF($N$61=списки!$R$13,1,W$59)</f>
        <v>0</v>
      </c>
      <c r="X88" s="83">
        <f>IF(X$10="",0,SUMIFS(расчеты!$221:$221,расчеты!$10:$10,"&gt;="&amp;X$9,расчеты!$10:$10,"&lt;="&amp;X$10))*IF($N$61=списки!$R$13,1,X$59)</f>
        <v>0</v>
      </c>
      <c r="Y88" s="83">
        <f>IF(Y$10="",0,SUMIFS(расчеты!$221:$221,расчеты!$10:$10,"&gt;="&amp;Y$9,расчеты!$10:$10,"&lt;="&amp;Y$10))*IF($N$61=списки!$R$13,1,Y$59)</f>
        <v>0</v>
      </c>
      <c r="Z88" s="83">
        <f>IF(Z$10="",0,SUMIFS(расчеты!$221:$221,расчеты!$10:$10,"&gt;="&amp;Z$9,расчеты!$10:$10,"&lt;="&amp;Z$10))*IF($N$61=списки!$R$13,1,Z$59)</f>
        <v>0</v>
      </c>
      <c r="AA88" s="83">
        <f>IF(AA$10="",0,SUMIFS(расчеты!$221:$221,расчеты!$10:$10,"&gt;="&amp;AA$9,расчеты!$10:$10,"&lt;="&amp;AA$10))*IF($N$61=списки!$R$13,1,AA$59)</f>
        <v>0</v>
      </c>
      <c r="AB88" s="83">
        <f>IF(AB$10="",0,SUMIFS(расчеты!$221:$221,расчеты!$10:$10,"&gt;="&amp;AB$9,расчеты!$10:$10,"&lt;="&amp;AB$10))*IF($N$61=списки!$R$13,1,AB$59)</f>
        <v>0</v>
      </c>
      <c r="AC88" s="83">
        <f>IF(AC$10="",0,SUMIFS(расчеты!$221:$221,расчеты!$10:$10,"&gt;="&amp;AC$9,расчеты!$10:$10,"&lt;="&amp;AC$10))*IF($N$61=списки!$R$13,1,AC$59)</f>
        <v>0</v>
      </c>
      <c r="AD88" s="83">
        <f>IF(AD$10="",0,SUMIFS(расчеты!$221:$221,расчеты!$10:$10,"&gt;="&amp;AD$9,расчеты!$10:$10,"&lt;="&amp;AD$10))*IF($N$61=списки!$R$13,1,AD$59)</f>
        <v>0</v>
      </c>
      <c r="AE88" s="83">
        <f>IF(AE$10="",0,SUMIFS(расчеты!$221:$221,расчеты!$10:$10,"&gt;="&amp;AE$9,расчеты!$10:$10,"&lt;="&amp;AE$10))*IF($N$61=списки!$R$13,1,AE$59)</f>
        <v>0</v>
      </c>
      <c r="AF88" s="83">
        <f>IF(AF$10="",0,SUMIFS(расчеты!$221:$221,расчеты!$10:$10,"&gt;="&amp;AF$9,расчеты!$10:$10,"&lt;="&amp;AF$10))*IF($N$61=списки!$R$13,1,AF$59)</f>
        <v>0</v>
      </c>
      <c r="AG88" s="83">
        <f>IF(AG$10="",0,SUMIFS(расчеты!$221:$221,расчеты!$10:$10,"&gt;="&amp;AG$9,расчеты!$10:$10,"&lt;="&amp;AG$10))*IF($N$61=списки!$R$13,1,AG$59)</f>
        <v>0</v>
      </c>
      <c r="AH88" s="83">
        <f>IF(AH$10="",0,SUMIFS(расчеты!$221:$221,расчеты!$10:$10,"&gt;="&amp;AH$9,расчеты!$10:$10,"&lt;="&amp;AH$10))*IF($N$61=списки!$R$13,1,AH$59)</f>
        <v>0</v>
      </c>
      <c r="AI88" s="83">
        <f>IF(AI$10="",0,SUMIFS(расчеты!$221:$221,расчеты!$10:$10,"&gt;="&amp;AI$9,расчеты!$10:$10,"&lt;="&amp;AI$10))*IF($N$61=списки!$R$13,1,AI$59)</f>
        <v>0</v>
      </c>
      <c r="AJ88" s="83">
        <f>IF(AJ$10="",0,SUMIFS(расчеты!$221:$221,расчеты!$10:$10,"&gt;="&amp;AJ$9,расчеты!$10:$10,"&lt;="&amp;AJ$10))*IF($N$61=списки!$R$13,1,AJ$59)</f>
        <v>0</v>
      </c>
      <c r="AK88" s="83">
        <f>IF(AK$10="",0,SUMIFS(расчеты!$221:$221,расчеты!$10:$10,"&gt;="&amp;AK$9,расчеты!$10:$10,"&lt;="&amp;AK$10))*IF($N$61=списки!$R$13,1,AK$59)</f>
        <v>0</v>
      </c>
      <c r="AL88" s="83">
        <f>IF(AL$10="",0,SUMIFS(расчеты!$221:$221,расчеты!$10:$10,"&gt;="&amp;AL$9,расчеты!$10:$10,"&lt;="&amp;AL$10))*IF($N$61=списки!$R$13,1,AL$59)</f>
        <v>0</v>
      </c>
      <c r="AM88" s="83">
        <f>IF(AM$10="",0,SUMIFS(расчеты!$221:$221,расчеты!$10:$10,"&gt;="&amp;AM$9,расчеты!$10:$10,"&lt;="&amp;AM$10))*IF($N$61=списки!$R$13,1,AM$59)</f>
        <v>0</v>
      </c>
      <c r="AN88" s="83">
        <f>IF(AN$10="",0,SUMIFS(расчеты!$221:$221,расчеты!$10:$10,"&gt;="&amp;AN$9,расчеты!$10:$10,"&lt;="&amp;AN$10))*IF($N$61=списки!$R$13,1,AN$59)</f>
        <v>0</v>
      </c>
      <c r="AO88" s="83">
        <f>IF(AO$10="",0,SUMIFS(расчеты!$221:$221,расчеты!$10:$10,"&gt;="&amp;AO$9,расчеты!$10:$10,"&lt;="&amp;AO$10))*IF($N$61=списки!$R$13,1,AO$59)</f>
        <v>0</v>
      </c>
      <c r="AP88" s="83">
        <f>IF(AP$10="",0,SUMIFS(расчеты!$221:$221,расчеты!$10:$10,"&gt;="&amp;AP$9,расчеты!$10:$10,"&lt;="&amp;AP$10))*IF($N$61=списки!$R$13,1,AP$59)</f>
        <v>0</v>
      </c>
      <c r="AQ88" s="83">
        <f>IF(AQ$10="",0,SUMIFS(расчеты!$221:$221,расчеты!$10:$10,"&gt;="&amp;AQ$9,расчеты!$10:$10,"&lt;="&amp;AQ$10))*IF($N$61=списки!$R$13,1,AQ$59)</f>
        <v>0</v>
      </c>
      <c r="AR88" s="83">
        <f>IF(AR$10="",0,SUMIFS(расчеты!$221:$221,расчеты!$10:$10,"&gt;="&amp;AR$9,расчеты!$10:$10,"&lt;="&amp;AR$10))*IF($N$61=списки!$R$13,1,AR$59)</f>
        <v>0</v>
      </c>
      <c r="AS88" s="83">
        <f>IF(AS$10="",0,SUMIFS(расчеты!$221:$221,расчеты!$10:$10,"&gt;="&amp;AS$9,расчеты!$10:$10,"&lt;="&amp;AS$10))*IF($N$61=списки!$R$13,1,AS$59)</f>
        <v>0</v>
      </c>
      <c r="AT88" s="83">
        <f>IF(AT$10="",0,SUMIFS(расчеты!$221:$221,расчеты!$10:$10,"&gt;="&amp;AT$9,расчеты!$10:$10,"&lt;="&amp;AT$10))*IF($N$61=списки!$R$13,1,AT$59)</f>
        <v>0</v>
      </c>
      <c r="AU88" s="79"/>
      <c r="AV88" s="79"/>
    </row>
    <row r="89" spans="1:48" ht="4.2" customHeight="1" x14ac:dyDescent="0.25">
      <c r="A89" s="6"/>
      <c r="B89" s="6"/>
      <c r="C89" s="6"/>
      <c r="D89" s="6"/>
      <c r="E89" s="129"/>
      <c r="F89" s="6"/>
      <c r="G89" s="6"/>
      <c r="H89" s="6"/>
      <c r="I89" s="6"/>
      <c r="J89" s="6"/>
      <c r="K89" s="31"/>
      <c r="L89" s="6"/>
      <c r="M89" s="13"/>
      <c r="N89" s="6"/>
      <c r="O89" s="20"/>
      <c r="P89" s="6"/>
      <c r="Q89" s="6"/>
      <c r="R89" s="142"/>
      <c r="S89" s="6"/>
      <c r="T89" s="6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6"/>
      <c r="AV89" s="6"/>
    </row>
    <row r="90" spans="1:48" ht="7.2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31"/>
      <c r="L90" s="6"/>
      <c r="M90" s="13"/>
      <c r="N90" s="6"/>
      <c r="O90" s="20"/>
      <c r="P90" s="6"/>
      <c r="Q90" s="6"/>
      <c r="R90" s="135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</row>
    <row r="91" spans="1:48" s="92" customFormat="1" ht="13.8" x14ac:dyDescent="0.3">
      <c r="A91" s="88"/>
      <c r="B91" s="88"/>
      <c r="C91" s="88"/>
      <c r="D91" s="88"/>
      <c r="E91" s="146" t="str">
        <f>kpi!$E$57</f>
        <v>месяц возврата инвестиций</v>
      </c>
      <c r="F91" s="88"/>
      <c r="G91" s="88"/>
      <c r="H91" s="88"/>
      <c r="I91" s="88"/>
      <c r="J91" s="88"/>
      <c r="K91" s="89" t="str">
        <f>IF($E91="","",INDEX(kpi!$H:$H,SUMIFS(kpi!$B:$B,kpi!$E:$E,$E91)))</f>
        <v>месяц</v>
      </c>
      <c r="L91" s="88"/>
      <c r="M91" s="90"/>
      <c r="N91" s="88"/>
      <c r="O91" s="91"/>
      <c r="P91" s="88"/>
      <c r="Q91" s="88"/>
      <c r="R91" s="148">
        <f>SUMIFS(расчеты!$T$10:$LI$10,расчеты!$T$223:$LI$223,1)</f>
        <v>0</v>
      </c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</row>
    <row r="92" spans="1:48" ht="4.2" customHeight="1" x14ac:dyDescent="0.25">
      <c r="A92" s="6"/>
      <c r="B92" s="6"/>
      <c r="C92" s="6"/>
      <c r="D92" s="6"/>
      <c r="E92" s="149"/>
      <c r="F92" s="6"/>
      <c r="G92" s="6"/>
      <c r="H92" s="6"/>
      <c r="I92" s="6"/>
      <c r="J92" s="6"/>
      <c r="K92" s="31"/>
      <c r="L92" s="6"/>
      <c r="M92" s="13"/>
      <c r="N92" s="6"/>
      <c r="O92" s="20"/>
      <c r="P92" s="6"/>
      <c r="Q92" s="6"/>
      <c r="R92" s="149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</row>
    <row r="93" spans="1:48" s="92" customFormat="1" ht="13.8" x14ac:dyDescent="0.3">
      <c r="A93" s="88"/>
      <c r="B93" s="88"/>
      <c r="C93" s="88"/>
      <c r="D93" s="88"/>
      <c r="E93" s="146" t="str">
        <f>kpi!$E$58</f>
        <v>PP</v>
      </c>
      <c r="F93" s="88"/>
      <c r="G93" s="88"/>
      <c r="H93" s="88"/>
      <c r="I93" s="88"/>
      <c r="J93" s="88"/>
      <c r="K93" s="89" t="str">
        <f>IF($E93="","",INDEX(kpi!$H:$H,SUMIFS(kpi!$B:$B,kpi!$E:$E,$E93)))</f>
        <v>кол-во лет</v>
      </c>
      <c r="L93" s="88"/>
      <c r="M93" s="90"/>
      <c r="N93" s="88"/>
      <c r="O93" s="91"/>
      <c r="P93" s="88"/>
      <c r="Q93" s="88"/>
      <c r="R93" s="150">
        <f>($R$91-$N$13)/365</f>
        <v>0</v>
      </c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</row>
    <row r="94" spans="1:48" ht="4.2" customHeight="1" x14ac:dyDescent="0.25">
      <c r="A94" s="6"/>
      <c r="B94" s="6"/>
      <c r="C94" s="6"/>
      <c r="D94" s="6"/>
      <c r="E94" s="7"/>
      <c r="F94" s="6"/>
      <c r="G94" s="6"/>
      <c r="H94" s="6"/>
      <c r="I94" s="6"/>
      <c r="J94" s="6"/>
      <c r="K94" s="31"/>
      <c r="L94" s="6"/>
      <c r="M94" s="13"/>
      <c r="N94" s="6"/>
      <c r="O94" s="20"/>
      <c r="P94" s="6"/>
      <c r="Q94" s="6"/>
      <c r="R94" s="7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</row>
    <row r="95" spans="1:48" ht="7.2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31"/>
      <c r="L95" s="6"/>
      <c r="M95" s="13"/>
      <c r="N95" s="6"/>
      <c r="O95" s="20"/>
      <c r="P95" s="6"/>
      <c r="Q95" s="6"/>
      <c r="R95" s="135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</row>
    <row r="96" spans="1:48" s="11" customFormat="1" x14ac:dyDescent="0.25">
      <c r="A96" s="10"/>
      <c r="B96" s="10"/>
      <c r="C96" s="10"/>
      <c r="D96" s="10"/>
      <c r="E96" s="30" t="str">
        <f>kpi!$E$47</f>
        <v>финпоток с учетом инвестиций</v>
      </c>
      <c r="F96" s="10"/>
      <c r="G96" s="10"/>
      <c r="H96" s="10"/>
      <c r="I96" s="10"/>
      <c r="J96" s="10"/>
      <c r="K96" s="49" t="str">
        <f>IF($N$61=списки!$R$13,IF($E96="","",INDEX(kpi!$H:$H,SUMIFS(kpi!$B:$B,kpi!$E:$E,$E96))),"руб.")</f>
        <v>руб.</v>
      </c>
      <c r="L96" s="10"/>
      <c r="M96" s="13"/>
      <c r="N96" s="6"/>
      <c r="O96" s="20"/>
      <c r="P96" s="10"/>
      <c r="Q96" s="10"/>
      <c r="R96" s="65">
        <f>SUM($T96:$AU96)</f>
        <v>0</v>
      </c>
      <c r="S96" s="48"/>
      <c r="T96" s="48"/>
      <c r="U96" s="48">
        <f>IF(U$10="",0,U80+U86-U88)</f>
        <v>0</v>
      </c>
      <c r="V96" s="48">
        <f>IF(V$10="",0,V80+V86-V88)</f>
        <v>0</v>
      </c>
      <c r="W96" s="48">
        <f t="shared" ref="W96:AT96" si="7">IF(W$10="",0,W80+W86-W88)</f>
        <v>0</v>
      </c>
      <c r="X96" s="48">
        <f t="shared" si="7"/>
        <v>0</v>
      </c>
      <c r="Y96" s="48">
        <f t="shared" si="7"/>
        <v>0</v>
      </c>
      <c r="Z96" s="48">
        <f t="shared" si="7"/>
        <v>0</v>
      </c>
      <c r="AA96" s="48">
        <f t="shared" si="7"/>
        <v>0</v>
      </c>
      <c r="AB96" s="48">
        <f t="shared" si="7"/>
        <v>0</v>
      </c>
      <c r="AC96" s="48">
        <f t="shared" si="7"/>
        <v>0</v>
      </c>
      <c r="AD96" s="48">
        <f t="shared" si="7"/>
        <v>0</v>
      </c>
      <c r="AE96" s="48">
        <f t="shared" si="7"/>
        <v>0</v>
      </c>
      <c r="AF96" s="48">
        <f t="shared" si="7"/>
        <v>0</v>
      </c>
      <c r="AG96" s="48">
        <f t="shared" si="7"/>
        <v>0</v>
      </c>
      <c r="AH96" s="48">
        <f t="shared" si="7"/>
        <v>0</v>
      </c>
      <c r="AI96" s="48">
        <f t="shared" si="7"/>
        <v>0</v>
      </c>
      <c r="AJ96" s="48">
        <f t="shared" si="7"/>
        <v>0</v>
      </c>
      <c r="AK96" s="48">
        <f t="shared" si="7"/>
        <v>0</v>
      </c>
      <c r="AL96" s="48">
        <f t="shared" si="7"/>
        <v>0</v>
      </c>
      <c r="AM96" s="48">
        <f t="shared" si="7"/>
        <v>0</v>
      </c>
      <c r="AN96" s="48">
        <f t="shared" si="7"/>
        <v>0</v>
      </c>
      <c r="AO96" s="48">
        <f t="shared" si="7"/>
        <v>0</v>
      </c>
      <c r="AP96" s="48">
        <f t="shared" si="7"/>
        <v>0</v>
      </c>
      <c r="AQ96" s="48">
        <f t="shared" si="7"/>
        <v>0</v>
      </c>
      <c r="AR96" s="48">
        <f t="shared" si="7"/>
        <v>0</v>
      </c>
      <c r="AS96" s="48">
        <f t="shared" si="7"/>
        <v>0</v>
      </c>
      <c r="AT96" s="48">
        <f t="shared" si="7"/>
        <v>0</v>
      </c>
      <c r="AU96" s="10"/>
      <c r="AV96" s="10"/>
    </row>
    <row r="97" spans="1:48" ht="4.2" customHeight="1" x14ac:dyDescent="0.25">
      <c r="A97" s="6"/>
      <c r="B97" s="6"/>
      <c r="C97" s="6"/>
      <c r="D97" s="6"/>
      <c r="E97" s="116"/>
      <c r="F97" s="6"/>
      <c r="G97" s="6"/>
      <c r="H97" s="6"/>
      <c r="I97" s="6"/>
      <c r="J97" s="6"/>
      <c r="K97" s="31"/>
      <c r="L97" s="6"/>
      <c r="M97" s="13"/>
      <c r="N97" s="6"/>
      <c r="O97" s="20"/>
      <c r="P97" s="6"/>
      <c r="Q97" s="6"/>
      <c r="R97" s="141"/>
      <c r="S97" s="6"/>
      <c r="T97" s="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6"/>
      <c r="AV97" s="6"/>
    </row>
    <row r="98" spans="1:48" s="11" customFormat="1" x14ac:dyDescent="0.25">
      <c r="A98" s="10"/>
      <c r="B98" s="10"/>
      <c r="C98" s="10"/>
      <c r="D98" s="10"/>
      <c r="E98" s="165" t="str">
        <f>kpi!$E$73</f>
        <v>ОСТАТОК ДС на конец периода</v>
      </c>
      <c r="F98" s="10"/>
      <c r="G98" s="10"/>
      <c r="H98" s="10"/>
      <c r="I98" s="10"/>
      <c r="J98" s="10"/>
      <c r="K98" s="49" t="str">
        <f>IF($N$61=списки!$R$13,IF($E98="","",INDEX(kpi!$H:$H,SUMIFS(kpi!$B:$B,kpi!$E:$E,$E98))),"руб.")</f>
        <v>руб.</v>
      </c>
      <c r="L98" s="10"/>
      <c r="M98" s="13"/>
      <c r="N98" s="6"/>
      <c r="O98" s="20"/>
      <c r="P98" s="10"/>
      <c r="Q98" s="10"/>
      <c r="R98" s="166">
        <f>SUMIFS($T98:$AU98,$T$1:$AU$1,$N$15)</f>
        <v>0</v>
      </c>
      <c r="S98" s="48"/>
      <c r="T98" s="48"/>
      <c r="U98" s="167">
        <f>IF(U$10="",0,T98+U96)</f>
        <v>0</v>
      </c>
      <c r="V98" s="168">
        <f>IF(V$10="",0,U98+V96)</f>
        <v>0</v>
      </c>
      <c r="W98" s="168">
        <f t="shared" ref="W98:AT98" si="8">IF(W$10="",0,V98+W96)</f>
        <v>0</v>
      </c>
      <c r="X98" s="168">
        <f t="shared" si="8"/>
        <v>0</v>
      </c>
      <c r="Y98" s="168">
        <f t="shared" si="8"/>
        <v>0</v>
      </c>
      <c r="Z98" s="168">
        <f t="shared" si="8"/>
        <v>0</v>
      </c>
      <c r="AA98" s="168">
        <f t="shared" si="8"/>
        <v>0</v>
      </c>
      <c r="AB98" s="168">
        <f t="shared" si="8"/>
        <v>0</v>
      </c>
      <c r="AC98" s="168">
        <f t="shared" si="8"/>
        <v>0</v>
      </c>
      <c r="AD98" s="168">
        <f t="shared" si="8"/>
        <v>0</v>
      </c>
      <c r="AE98" s="168">
        <f t="shared" si="8"/>
        <v>0</v>
      </c>
      <c r="AF98" s="168">
        <f t="shared" si="8"/>
        <v>0</v>
      </c>
      <c r="AG98" s="168">
        <f t="shared" si="8"/>
        <v>0</v>
      </c>
      <c r="AH98" s="168">
        <f t="shared" si="8"/>
        <v>0</v>
      </c>
      <c r="AI98" s="168">
        <f t="shared" si="8"/>
        <v>0</v>
      </c>
      <c r="AJ98" s="168">
        <f t="shared" si="8"/>
        <v>0</v>
      </c>
      <c r="AK98" s="168">
        <f t="shared" si="8"/>
        <v>0</v>
      </c>
      <c r="AL98" s="168">
        <f t="shared" si="8"/>
        <v>0</v>
      </c>
      <c r="AM98" s="168">
        <f t="shared" si="8"/>
        <v>0</v>
      </c>
      <c r="AN98" s="168">
        <f t="shared" si="8"/>
        <v>0</v>
      </c>
      <c r="AO98" s="168">
        <f t="shared" si="8"/>
        <v>0</v>
      </c>
      <c r="AP98" s="168">
        <f t="shared" si="8"/>
        <v>0</v>
      </c>
      <c r="AQ98" s="168">
        <f t="shared" si="8"/>
        <v>0</v>
      </c>
      <c r="AR98" s="168">
        <f t="shared" si="8"/>
        <v>0</v>
      </c>
      <c r="AS98" s="168">
        <f t="shared" si="8"/>
        <v>0</v>
      </c>
      <c r="AT98" s="169">
        <f t="shared" si="8"/>
        <v>0</v>
      </c>
      <c r="AU98" s="10"/>
      <c r="AV98" s="10"/>
    </row>
    <row r="99" spans="1:48" ht="4.2" customHeight="1" x14ac:dyDescent="0.25">
      <c r="A99" s="6"/>
      <c r="B99" s="6"/>
      <c r="C99" s="6"/>
      <c r="D99" s="6"/>
      <c r="E99" s="132"/>
      <c r="F99" s="6"/>
      <c r="G99" s="6"/>
      <c r="H99" s="6"/>
      <c r="I99" s="6"/>
      <c r="J99" s="6"/>
      <c r="K99" s="31"/>
      <c r="L99" s="6"/>
      <c r="M99" s="13"/>
      <c r="N99" s="6"/>
      <c r="O99" s="20"/>
      <c r="P99" s="6"/>
      <c r="Q99" s="6"/>
      <c r="R99" s="145"/>
      <c r="S99" s="6"/>
      <c r="T99" s="6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  <c r="AP99" s="132"/>
      <c r="AQ99" s="132"/>
      <c r="AR99" s="132"/>
      <c r="AS99" s="132"/>
      <c r="AT99" s="132"/>
      <c r="AU99" s="6"/>
      <c r="AV99" s="6"/>
    </row>
    <row r="100" spans="1:48" ht="7.2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31"/>
      <c r="L100" s="6"/>
      <c r="M100" s="13"/>
      <c r="N100" s="6"/>
      <c r="O100" s="20"/>
      <c r="P100" s="6"/>
      <c r="Q100" s="6"/>
      <c r="R100" s="135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</row>
    <row r="101" spans="1:48" ht="7.2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31"/>
      <c r="L101" s="6"/>
      <c r="M101" s="13"/>
      <c r="N101" s="6"/>
      <c r="O101" s="20"/>
      <c r="P101" s="6"/>
      <c r="Q101" s="6"/>
      <c r="R101" s="135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</row>
    <row r="102" spans="1:48" s="92" customFormat="1" ht="13.8" x14ac:dyDescent="0.3">
      <c r="A102" s="88"/>
      <c r="B102" s="88"/>
      <c r="C102" s="88"/>
      <c r="D102" s="88"/>
      <c r="E102" s="93" t="s">
        <v>21</v>
      </c>
      <c r="F102" s="88"/>
      <c r="G102" s="88"/>
      <c r="H102" s="88"/>
      <c r="I102" s="88"/>
      <c r="J102" s="88"/>
      <c r="K102" s="89"/>
      <c r="L102" s="88"/>
      <c r="M102" s="90"/>
      <c r="N102" s="88"/>
      <c r="O102" s="91"/>
      <c r="P102" s="88"/>
      <c r="Q102" s="88"/>
      <c r="R102" s="143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</row>
    <row r="103" spans="1:48" ht="4.2" customHeight="1" x14ac:dyDescent="0.25">
      <c r="A103" s="6"/>
      <c r="B103" s="6"/>
      <c r="C103" s="6"/>
      <c r="D103" s="6"/>
      <c r="E103" s="7"/>
      <c r="F103" s="6"/>
      <c r="G103" s="6"/>
      <c r="H103" s="6"/>
      <c r="I103" s="6"/>
      <c r="J103" s="6"/>
      <c r="K103" s="31"/>
      <c r="L103" s="6"/>
      <c r="M103" s="13"/>
      <c r="N103" s="6"/>
      <c r="O103" s="20"/>
      <c r="P103" s="6"/>
      <c r="Q103" s="6"/>
      <c r="R103" s="135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</row>
    <row r="104" spans="1:48" ht="7.2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31"/>
      <c r="L104" s="6"/>
      <c r="M104" s="13"/>
      <c r="N104" s="6"/>
      <c r="O104" s="20"/>
      <c r="P104" s="6"/>
      <c r="Q104" s="6"/>
      <c r="R104" s="135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</row>
    <row r="105" spans="1:48" s="11" customFormat="1" x14ac:dyDescent="0.25">
      <c r="A105" s="10"/>
      <c r="B105" s="10"/>
      <c r="C105" s="10"/>
      <c r="D105" s="10"/>
      <c r="E105" s="30" t="str">
        <f>kpi!$E$49</f>
        <v>ставка дисконтирования</v>
      </c>
      <c r="F105" s="10"/>
      <c r="G105" s="10"/>
      <c r="H105" s="10"/>
      <c r="I105" s="10"/>
      <c r="J105" s="10"/>
      <c r="K105" s="49" t="str">
        <f>IF($E105="","",INDEX(kpi!$H:$H,SUMIFS(kpi!$B:$B,kpi!$E:$E,$E105)))</f>
        <v>%</v>
      </c>
      <c r="L105" s="10"/>
      <c r="M105" s="13" t="s">
        <v>6</v>
      </c>
      <c r="N105" s="86"/>
      <c r="O105" s="20"/>
      <c r="P105" s="10"/>
      <c r="Q105" s="10"/>
      <c r="R105" s="6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</row>
    <row r="106" spans="1:48" ht="4.2" customHeight="1" x14ac:dyDescent="0.25">
      <c r="A106" s="6"/>
      <c r="B106" s="6"/>
      <c r="C106" s="6"/>
      <c r="D106" s="6"/>
      <c r="E106" s="7"/>
      <c r="F106" s="6"/>
      <c r="G106" s="6"/>
      <c r="H106" s="6"/>
      <c r="I106" s="6"/>
      <c r="J106" s="6"/>
      <c r="K106" s="31"/>
      <c r="L106" s="6"/>
      <c r="M106" s="13"/>
      <c r="N106" s="6"/>
      <c r="O106" s="20"/>
      <c r="P106" s="6"/>
      <c r="Q106" s="6"/>
      <c r="R106" s="135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</row>
    <row r="107" spans="1:48" ht="7.2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31"/>
      <c r="L107" s="6"/>
      <c r="M107" s="13"/>
      <c r="N107" s="6"/>
      <c r="O107" s="20"/>
      <c r="P107" s="6"/>
      <c r="Q107" s="6"/>
      <c r="R107" s="135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</row>
    <row r="108" spans="1:48" s="57" customFormat="1" x14ac:dyDescent="0.25">
      <c r="A108" s="53"/>
      <c r="B108" s="53"/>
      <c r="C108" s="53"/>
      <c r="D108" s="53"/>
      <c r="E108" s="54" t="str">
        <f>kpi!$E$50</f>
        <v>коэффициент дисконтирования</v>
      </c>
      <c r="F108" s="53"/>
      <c r="G108" s="53"/>
      <c r="H108" s="53"/>
      <c r="I108" s="53"/>
      <c r="J108" s="53"/>
      <c r="K108" s="55" t="str">
        <f>IF($E108="","",INDEX(kpi!$H:$H,SUMIFS(kpi!$B:$B,kpi!$E:$E,$E108)))</f>
        <v>%</v>
      </c>
      <c r="L108" s="53"/>
      <c r="M108" s="56"/>
      <c r="N108" s="53"/>
      <c r="O108" s="60"/>
      <c r="P108" s="53"/>
      <c r="Q108" s="53"/>
      <c r="R108" s="136"/>
      <c r="S108" s="53"/>
      <c r="T108" s="53"/>
      <c r="U108" s="94">
        <f>IF(U$10="",0,POWER(1+$N$105,(MONTH(U$10)-MONTH(U$9))/12))</f>
        <v>0</v>
      </c>
      <c r="V108" s="94">
        <f t="shared" ref="V108:AT108" si="9">IF(V$10="",0,U108*(1+$N$105))</f>
        <v>0</v>
      </c>
      <c r="W108" s="94">
        <f t="shared" si="9"/>
        <v>0</v>
      </c>
      <c r="X108" s="94">
        <f t="shared" si="9"/>
        <v>0</v>
      </c>
      <c r="Y108" s="94">
        <f t="shared" si="9"/>
        <v>0</v>
      </c>
      <c r="Z108" s="94">
        <f t="shared" si="9"/>
        <v>0</v>
      </c>
      <c r="AA108" s="94">
        <f t="shared" si="9"/>
        <v>0</v>
      </c>
      <c r="AB108" s="94">
        <f t="shared" si="9"/>
        <v>0</v>
      </c>
      <c r="AC108" s="94">
        <f t="shared" si="9"/>
        <v>0</v>
      </c>
      <c r="AD108" s="94">
        <f t="shared" si="9"/>
        <v>0</v>
      </c>
      <c r="AE108" s="94">
        <f t="shared" si="9"/>
        <v>0</v>
      </c>
      <c r="AF108" s="94">
        <f t="shared" si="9"/>
        <v>0</v>
      </c>
      <c r="AG108" s="94">
        <f t="shared" si="9"/>
        <v>0</v>
      </c>
      <c r="AH108" s="94">
        <f t="shared" si="9"/>
        <v>0</v>
      </c>
      <c r="AI108" s="94">
        <f t="shared" si="9"/>
        <v>0</v>
      </c>
      <c r="AJ108" s="94">
        <f t="shared" si="9"/>
        <v>0</v>
      </c>
      <c r="AK108" s="94">
        <f t="shared" si="9"/>
        <v>0</v>
      </c>
      <c r="AL108" s="94">
        <f t="shared" si="9"/>
        <v>0</v>
      </c>
      <c r="AM108" s="94">
        <f t="shared" si="9"/>
        <v>0</v>
      </c>
      <c r="AN108" s="94">
        <f t="shared" si="9"/>
        <v>0</v>
      </c>
      <c r="AO108" s="94">
        <f t="shared" si="9"/>
        <v>0</v>
      </c>
      <c r="AP108" s="94">
        <f t="shared" si="9"/>
        <v>0</v>
      </c>
      <c r="AQ108" s="94">
        <f t="shared" si="9"/>
        <v>0</v>
      </c>
      <c r="AR108" s="94">
        <f t="shared" si="9"/>
        <v>0</v>
      </c>
      <c r="AS108" s="94">
        <f t="shared" si="9"/>
        <v>0</v>
      </c>
      <c r="AT108" s="94">
        <f t="shared" si="9"/>
        <v>0</v>
      </c>
      <c r="AU108" s="53"/>
      <c r="AV108" s="53"/>
    </row>
    <row r="109" spans="1:48" ht="7.2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31"/>
      <c r="L109" s="6"/>
      <c r="M109" s="13"/>
      <c r="N109" s="6"/>
      <c r="O109" s="20"/>
      <c r="P109" s="6"/>
      <c r="Q109" s="6"/>
      <c r="R109" s="135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</row>
    <row r="110" spans="1:48" s="11" customFormat="1" x14ac:dyDescent="0.25">
      <c r="A110" s="10"/>
      <c r="B110" s="10"/>
      <c r="C110" s="10"/>
      <c r="D110" s="10"/>
      <c r="E110" s="30" t="str">
        <f>kpi!$E$52</f>
        <v>NPV инвествложений в проект</v>
      </c>
      <c r="F110" s="10"/>
      <c r="G110" s="10"/>
      <c r="H110" s="10"/>
      <c r="I110" s="10"/>
      <c r="J110" s="10"/>
      <c r="K110" s="49" t="str">
        <f>IF($N$61=списки!$R$13,IF($E110="","",INDEX(kpi!$H:$H,SUMIFS(kpi!$B:$B,kpi!$E:$E,$E110))),"руб.")</f>
        <v>руб.</v>
      </c>
      <c r="L110" s="10"/>
      <c r="M110" s="13"/>
      <c r="N110" s="6"/>
      <c r="O110" s="20"/>
      <c r="P110" s="10"/>
      <c r="Q110" s="10"/>
      <c r="R110" s="65">
        <f>SUM($T110:$AU110)</f>
        <v>0</v>
      </c>
      <c r="S110" s="48"/>
      <c r="T110" s="48"/>
      <c r="U110" s="48">
        <f t="shared" ref="U110:AT110" si="10">IF(U$10="",0,IF(U$108=0,0,U$86/U$108))</f>
        <v>0</v>
      </c>
      <c r="V110" s="48">
        <f t="shared" si="10"/>
        <v>0</v>
      </c>
      <c r="W110" s="48">
        <f t="shared" si="10"/>
        <v>0</v>
      </c>
      <c r="X110" s="48">
        <f t="shared" si="10"/>
        <v>0</v>
      </c>
      <c r="Y110" s="48">
        <f t="shared" si="10"/>
        <v>0</v>
      </c>
      <c r="Z110" s="48">
        <f t="shared" si="10"/>
        <v>0</v>
      </c>
      <c r="AA110" s="48">
        <f t="shared" si="10"/>
        <v>0</v>
      </c>
      <c r="AB110" s="48">
        <f t="shared" si="10"/>
        <v>0</v>
      </c>
      <c r="AC110" s="48">
        <f t="shared" si="10"/>
        <v>0</v>
      </c>
      <c r="AD110" s="48">
        <f t="shared" si="10"/>
        <v>0</v>
      </c>
      <c r="AE110" s="48">
        <f t="shared" si="10"/>
        <v>0</v>
      </c>
      <c r="AF110" s="48">
        <f t="shared" si="10"/>
        <v>0</v>
      </c>
      <c r="AG110" s="48">
        <f t="shared" si="10"/>
        <v>0</v>
      </c>
      <c r="AH110" s="48">
        <f t="shared" si="10"/>
        <v>0</v>
      </c>
      <c r="AI110" s="48">
        <f t="shared" si="10"/>
        <v>0</v>
      </c>
      <c r="AJ110" s="48">
        <f t="shared" si="10"/>
        <v>0</v>
      </c>
      <c r="AK110" s="48">
        <f t="shared" si="10"/>
        <v>0</v>
      </c>
      <c r="AL110" s="48">
        <f t="shared" si="10"/>
        <v>0</v>
      </c>
      <c r="AM110" s="48">
        <f t="shared" si="10"/>
        <v>0</v>
      </c>
      <c r="AN110" s="48">
        <f t="shared" si="10"/>
        <v>0</v>
      </c>
      <c r="AO110" s="48">
        <f t="shared" si="10"/>
        <v>0</v>
      </c>
      <c r="AP110" s="48">
        <f t="shared" si="10"/>
        <v>0</v>
      </c>
      <c r="AQ110" s="48">
        <f t="shared" si="10"/>
        <v>0</v>
      </c>
      <c r="AR110" s="48">
        <f t="shared" si="10"/>
        <v>0</v>
      </c>
      <c r="AS110" s="48">
        <f t="shared" si="10"/>
        <v>0</v>
      </c>
      <c r="AT110" s="48">
        <f t="shared" si="10"/>
        <v>0</v>
      </c>
      <c r="AU110" s="10"/>
      <c r="AV110" s="10"/>
    </row>
    <row r="111" spans="1:48" ht="7.2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31"/>
      <c r="L111" s="6"/>
      <c r="M111" s="13"/>
      <c r="N111" s="6"/>
      <c r="O111" s="20"/>
      <c r="P111" s="6"/>
      <c r="Q111" s="6"/>
      <c r="R111" s="135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</row>
    <row r="112" spans="1:48" s="11" customFormat="1" x14ac:dyDescent="0.25">
      <c r="A112" s="10"/>
      <c r="B112" s="10"/>
      <c r="C112" s="10"/>
      <c r="D112" s="10"/>
      <c r="E112" s="30" t="str">
        <f>kpi!$E$53</f>
        <v>NPV финпотока по основной деят-ти</v>
      </c>
      <c r="F112" s="10"/>
      <c r="G112" s="10"/>
      <c r="H112" s="10"/>
      <c r="I112" s="10"/>
      <c r="J112" s="10"/>
      <c r="K112" s="49" t="str">
        <f>IF($N$61=списки!$R$13,IF($E112="","",INDEX(kpi!$H:$H,SUMIFS(kpi!$B:$B,kpi!$E:$E,$E112))),"руб.")</f>
        <v>руб.</v>
      </c>
      <c r="L112" s="10"/>
      <c r="M112" s="13"/>
      <c r="N112" s="6"/>
      <c r="O112" s="20"/>
      <c r="P112" s="10"/>
      <c r="Q112" s="10"/>
      <c r="R112" s="65">
        <f>SUM($T112:$AU112)</f>
        <v>0</v>
      </c>
      <c r="S112" s="48"/>
      <c r="T112" s="48"/>
      <c r="U112" s="48">
        <f t="shared" ref="U112:AT112" si="11">IF(U$10="",0,IF(U$108=0,0,U80/U$108))</f>
        <v>0</v>
      </c>
      <c r="V112" s="48">
        <f t="shared" si="11"/>
        <v>0</v>
      </c>
      <c r="W112" s="48">
        <f t="shared" si="11"/>
        <v>0</v>
      </c>
      <c r="X112" s="48">
        <f t="shared" si="11"/>
        <v>0</v>
      </c>
      <c r="Y112" s="48">
        <f t="shared" si="11"/>
        <v>0</v>
      </c>
      <c r="Z112" s="48">
        <f t="shared" si="11"/>
        <v>0</v>
      </c>
      <c r="AA112" s="48">
        <f t="shared" si="11"/>
        <v>0</v>
      </c>
      <c r="AB112" s="48">
        <f t="shared" si="11"/>
        <v>0</v>
      </c>
      <c r="AC112" s="48">
        <f t="shared" si="11"/>
        <v>0</v>
      </c>
      <c r="AD112" s="48">
        <f t="shared" si="11"/>
        <v>0</v>
      </c>
      <c r="AE112" s="48">
        <f t="shared" si="11"/>
        <v>0</v>
      </c>
      <c r="AF112" s="48">
        <f t="shared" si="11"/>
        <v>0</v>
      </c>
      <c r="AG112" s="48">
        <f t="shared" si="11"/>
        <v>0</v>
      </c>
      <c r="AH112" s="48">
        <f t="shared" si="11"/>
        <v>0</v>
      </c>
      <c r="AI112" s="48">
        <f t="shared" si="11"/>
        <v>0</v>
      </c>
      <c r="AJ112" s="48">
        <f t="shared" si="11"/>
        <v>0</v>
      </c>
      <c r="AK112" s="48">
        <f t="shared" si="11"/>
        <v>0</v>
      </c>
      <c r="AL112" s="48">
        <f t="shared" si="11"/>
        <v>0</v>
      </c>
      <c r="AM112" s="48">
        <f t="shared" si="11"/>
        <v>0</v>
      </c>
      <c r="AN112" s="48">
        <f t="shared" si="11"/>
        <v>0</v>
      </c>
      <c r="AO112" s="48">
        <f t="shared" si="11"/>
        <v>0</v>
      </c>
      <c r="AP112" s="48">
        <f t="shared" si="11"/>
        <v>0</v>
      </c>
      <c r="AQ112" s="48">
        <f t="shared" si="11"/>
        <v>0</v>
      </c>
      <c r="AR112" s="48">
        <f t="shared" si="11"/>
        <v>0</v>
      </c>
      <c r="AS112" s="48">
        <f t="shared" si="11"/>
        <v>0</v>
      </c>
      <c r="AT112" s="48">
        <f t="shared" si="11"/>
        <v>0</v>
      </c>
      <c r="AU112" s="10"/>
      <c r="AV112" s="10"/>
    </row>
    <row r="113" spans="1:48" ht="7.2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31"/>
      <c r="L113" s="6"/>
      <c r="M113" s="13"/>
      <c r="N113" s="6"/>
      <c r="O113" s="20"/>
      <c r="P113" s="6"/>
      <c r="Q113" s="6"/>
      <c r="R113" s="135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</row>
    <row r="114" spans="1:48" s="92" customFormat="1" ht="13.8" x14ac:dyDescent="0.3">
      <c r="A114" s="88"/>
      <c r="B114" s="88"/>
      <c r="C114" s="88"/>
      <c r="D114" s="88"/>
      <c r="E114" s="146" t="str">
        <f>kpi!$E$54</f>
        <v>ROI</v>
      </c>
      <c r="F114" s="88"/>
      <c r="G114" s="88"/>
      <c r="H114" s="88"/>
      <c r="I114" s="88"/>
      <c r="J114" s="88"/>
      <c r="K114" s="89" t="str">
        <f>IF($E114="","",INDEX(kpi!$H:$H,SUMIFS(kpi!$B:$B,kpi!$E:$E,$E114)))</f>
        <v>%</v>
      </c>
      <c r="L114" s="88"/>
      <c r="M114" s="90"/>
      <c r="N114" s="88"/>
      <c r="O114" s="91"/>
      <c r="P114" s="88"/>
      <c r="Q114" s="88"/>
      <c r="R114" s="147" t="str">
        <f>IF(R110=0,"",R112/R110)</f>
        <v/>
      </c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</row>
    <row r="115" spans="1:48" ht="4.2" customHeight="1" x14ac:dyDescent="0.25">
      <c r="A115" s="6"/>
      <c r="B115" s="6"/>
      <c r="C115" s="6"/>
      <c r="D115" s="6"/>
      <c r="E115" s="7"/>
      <c r="F115" s="6"/>
      <c r="G115" s="6"/>
      <c r="H115" s="6"/>
      <c r="I115" s="6"/>
      <c r="J115" s="6"/>
      <c r="K115" s="31"/>
      <c r="L115" s="6"/>
      <c r="M115" s="13"/>
      <c r="N115" s="6"/>
      <c r="O115" s="20"/>
      <c r="P115" s="6"/>
      <c r="Q115" s="6"/>
      <c r="R115" s="7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</row>
    <row r="116" spans="1:48" ht="7.2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31"/>
      <c r="L116" s="6"/>
      <c r="M116" s="13"/>
      <c r="N116" s="6"/>
      <c r="O116" s="20"/>
      <c r="P116" s="6"/>
      <c r="Q116" s="6"/>
      <c r="R116" s="135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</row>
    <row r="117" spans="1:48" s="11" customFormat="1" x14ac:dyDescent="0.25">
      <c r="A117" s="10"/>
      <c r="B117" s="10"/>
      <c r="C117" s="10"/>
      <c r="D117" s="10"/>
      <c r="E117" s="30" t="str">
        <f>kpi!$E$74</f>
        <v>NPV возврата инвестиций</v>
      </c>
      <c r="F117" s="10"/>
      <c r="G117" s="10"/>
      <c r="H117" s="10"/>
      <c r="I117" s="10"/>
      <c r="J117" s="10"/>
      <c r="K117" s="49" t="str">
        <f>IF($N$61=списки!$R$13,IF($E117="","",INDEX(kpi!$H:$H,SUMIFS(kpi!$B:$B,kpi!$E:$E,$E117))),"руб.")</f>
        <v>руб.</v>
      </c>
      <c r="L117" s="10"/>
      <c r="M117" s="13"/>
      <c r="N117" s="6"/>
      <c r="O117" s="20"/>
      <c r="P117" s="10"/>
      <c r="Q117" s="10"/>
      <c r="R117" s="65">
        <f>SUM($T117:$AU117)</f>
        <v>0</v>
      </c>
      <c r="S117" s="48"/>
      <c r="T117" s="48"/>
      <c r="U117" s="48">
        <f t="shared" ref="U117:AT117" si="12">IF(U$10="",0,IF(U$108=0,0,U88/U$108))</f>
        <v>0</v>
      </c>
      <c r="V117" s="48">
        <f t="shared" si="12"/>
        <v>0</v>
      </c>
      <c r="W117" s="48">
        <f t="shared" si="12"/>
        <v>0</v>
      </c>
      <c r="X117" s="48">
        <f t="shared" si="12"/>
        <v>0</v>
      </c>
      <c r="Y117" s="48">
        <f t="shared" si="12"/>
        <v>0</v>
      </c>
      <c r="Z117" s="48">
        <f t="shared" si="12"/>
        <v>0</v>
      </c>
      <c r="AA117" s="48">
        <f t="shared" si="12"/>
        <v>0</v>
      </c>
      <c r="AB117" s="48">
        <f t="shared" si="12"/>
        <v>0</v>
      </c>
      <c r="AC117" s="48">
        <f t="shared" si="12"/>
        <v>0</v>
      </c>
      <c r="AD117" s="48">
        <f t="shared" si="12"/>
        <v>0</v>
      </c>
      <c r="AE117" s="48">
        <f t="shared" si="12"/>
        <v>0</v>
      </c>
      <c r="AF117" s="48">
        <f t="shared" si="12"/>
        <v>0</v>
      </c>
      <c r="AG117" s="48">
        <f t="shared" si="12"/>
        <v>0</v>
      </c>
      <c r="AH117" s="48">
        <f t="shared" si="12"/>
        <v>0</v>
      </c>
      <c r="AI117" s="48">
        <f t="shared" si="12"/>
        <v>0</v>
      </c>
      <c r="AJ117" s="48">
        <f t="shared" si="12"/>
        <v>0</v>
      </c>
      <c r="AK117" s="48">
        <f t="shared" si="12"/>
        <v>0</v>
      </c>
      <c r="AL117" s="48">
        <f t="shared" si="12"/>
        <v>0</v>
      </c>
      <c r="AM117" s="48">
        <f t="shared" si="12"/>
        <v>0</v>
      </c>
      <c r="AN117" s="48">
        <f t="shared" si="12"/>
        <v>0</v>
      </c>
      <c r="AO117" s="48">
        <f t="shared" si="12"/>
        <v>0</v>
      </c>
      <c r="AP117" s="48">
        <f t="shared" si="12"/>
        <v>0</v>
      </c>
      <c r="AQ117" s="48">
        <f t="shared" si="12"/>
        <v>0</v>
      </c>
      <c r="AR117" s="48">
        <f t="shared" si="12"/>
        <v>0</v>
      </c>
      <c r="AS117" s="48">
        <f t="shared" si="12"/>
        <v>0</v>
      </c>
      <c r="AT117" s="48">
        <f t="shared" si="12"/>
        <v>0</v>
      </c>
      <c r="AU117" s="10"/>
      <c r="AV117" s="10"/>
    </row>
    <row r="118" spans="1:48" ht="7.2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31"/>
      <c r="L118" s="6"/>
      <c r="M118" s="13"/>
      <c r="N118" s="6"/>
      <c r="O118" s="20"/>
      <c r="P118" s="6"/>
      <c r="Q118" s="6"/>
      <c r="R118" s="135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</row>
    <row r="119" spans="1:48" s="92" customFormat="1" ht="13.8" x14ac:dyDescent="0.3">
      <c r="A119" s="88"/>
      <c r="B119" s="88"/>
      <c r="C119" s="88"/>
      <c r="D119" s="88"/>
      <c r="E119" s="146" t="str">
        <f>kpi!$E$55</f>
        <v>PI</v>
      </c>
      <c r="F119" s="88"/>
      <c r="G119" s="88"/>
      <c r="H119" s="88"/>
      <c r="I119" s="88"/>
      <c r="J119" s="88"/>
      <c r="K119" s="89" t="str">
        <f>IF($E119="","",INDEX(kpi!$H:$H,SUMIFS(kpi!$B:$B,kpi!$E:$E,$E119)))</f>
        <v>коэф</v>
      </c>
      <c r="L119" s="88"/>
      <c r="M119" s="90"/>
      <c r="N119" s="88"/>
      <c r="O119" s="91"/>
      <c r="P119" s="88"/>
      <c r="Q119" s="88"/>
      <c r="R119" s="151" t="str">
        <f>IF(R110=0,"",(R112+R117)/R110)</f>
        <v/>
      </c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</row>
    <row r="120" spans="1:48" ht="4.2" customHeight="1" x14ac:dyDescent="0.25">
      <c r="A120" s="6"/>
      <c r="B120" s="6"/>
      <c r="C120" s="6"/>
      <c r="D120" s="6"/>
      <c r="E120" s="7"/>
      <c r="F120" s="6"/>
      <c r="G120" s="6"/>
      <c r="H120" s="6"/>
      <c r="I120" s="6"/>
      <c r="J120" s="6"/>
      <c r="K120" s="31"/>
      <c r="L120" s="6"/>
      <c r="M120" s="13"/>
      <c r="N120" s="6"/>
      <c r="O120" s="20"/>
      <c r="P120" s="6"/>
      <c r="Q120" s="6"/>
      <c r="R120" s="7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</row>
    <row r="121" spans="1:48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31"/>
      <c r="L121" s="6"/>
      <c r="M121" s="13"/>
      <c r="N121" s="6"/>
      <c r="O121" s="20"/>
      <c r="P121" s="6"/>
      <c r="Q121" s="6"/>
      <c r="R121" s="135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</row>
    <row r="122" spans="1:48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31"/>
      <c r="L122" s="6"/>
      <c r="M122" s="13"/>
      <c r="N122" s="6"/>
      <c r="O122" s="20"/>
      <c r="P122" s="6"/>
      <c r="Q122" s="6"/>
      <c r="R122" s="135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</row>
    <row r="123" spans="1:48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31"/>
      <c r="L123" s="6"/>
      <c r="M123" s="13"/>
      <c r="N123" s="6"/>
      <c r="O123" s="20"/>
      <c r="P123" s="6"/>
      <c r="Q123" s="6"/>
      <c r="R123" s="135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</row>
    <row r="124" spans="1:48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31"/>
      <c r="L124" s="6"/>
      <c r="M124" s="13"/>
      <c r="N124" s="6"/>
      <c r="O124" s="20"/>
      <c r="P124" s="6"/>
      <c r="Q124" s="6"/>
      <c r="R124" s="135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</row>
    <row r="125" spans="1:48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31"/>
      <c r="L125" s="6"/>
      <c r="M125" s="13"/>
      <c r="N125" s="6"/>
      <c r="O125" s="20"/>
      <c r="P125" s="6"/>
      <c r="Q125" s="6"/>
      <c r="R125" s="135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</row>
    <row r="126" spans="1:48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31"/>
      <c r="L126" s="6"/>
      <c r="M126" s="13"/>
      <c r="N126" s="6"/>
      <c r="O126" s="20"/>
      <c r="P126" s="6"/>
      <c r="Q126" s="6"/>
      <c r="R126" s="135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</row>
    <row r="127" spans="1:48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31"/>
      <c r="L127" s="6"/>
      <c r="M127" s="13"/>
      <c r="N127" s="6"/>
      <c r="O127" s="20"/>
      <c r="P127" s="6"/>
      <c r="Q127" s="6"/>
      <c r="R127" s="135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</row>
    <row r="128" spans="1:48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31"/>
      <c r="L128" s="6"/>
      <c r="M128" s="13"/>
      <c r="N128" s="6"/>
      <c r="O128" s="20"/>
      <c r="P128" s="6"/>
      <c r="Q128" s="6"/>
      <c r="R128" s="135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</row>
    <row r="129" spans="1:48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31"/>
      <c r="L129" s="6"/>
      <c r="M129" s="13"/>
      <c r="N129" s="6"/>
      <c r="O129" s="20"/>
      <c r="P129" s="6"/>
      <c r="Q129" s="6"/>
      <c r="R129" s="135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</row>
    <row r="130" spans="1:48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31"/>
      <c r="L130" s="6"/>
      <c r="M130" s="13"/>
      <c r="N130" s="6"/>
      <c r="O130" s="20"/>
      <c r="P130" s="6"/>
      <c r="Q130" s="6"/>
      <c r="R130" s="135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</row>
    <row r="131" spans="1:48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31"/>
      <c r="L131" s="6"/>
      <c r="M131" s="13"/>
      <c r="N131" s="6"/>
      <c r="O131" s="20"/>
      <c r="P131" s="6"/>
      <c r="Q131" s="6"/>
      <c r="R131" s="135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</row>
    <row r="132" spans="1:48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31"/>
      <c r="L132" s="6"/>
      <c r="M132" s="13"/>
      <c r="N132" s="6"/>
      <c r="O132" s="20"/>
      <c r="P132" s="6"/>
      <c r="Q132" s="6"/>
      <c r="R132" s="135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</row>
    <row r="133" spans="1:48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31"/>
      <c r="L133" s="6"/>
      <c r="M133" s="13"/>
      <c r="N133" s="6"/>
      <c r="O133" s="20"/>
      <c r="P133" s="6"/>
      <c r="Q133" s="6"/>
      <c r="R133" s="135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</row>
    <row r="134" spans="1:48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31"/>
      <c r="L134" s="6"/>
      <c r="M134" s="13"/>
      <c r="N134" s="6"/>
      <c r="O134" s="20"/>
      <c r="P134" s="6"/>
      <c r="Q134" s="6"/>
      <c r="R134" s="135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</row>
    <row r="135" spans="1:48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31"/>
      <c r="L135" s="6"/>
      <c r="M135" s="13"/>
      <c r="N135" s="6"/>
      <c r="O135" s="20"/>
      <c r="P135" s="6"/>
      <c r="Q135" s="6"/>
      <c r="R135" s="135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</row>
    <row r="136" spans="1:48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31"/>
      <c r="L136" s="6"/>
      <c r="M136" s="13"/>
      <c r="N136" s="6"/>
      <c r="O136" s="20"/>
      <c r="P136" s="6"/>
      <c r="Q136" s="6"/>
      <c r="R136" s="135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</row>
    <row r="137" spans="1:48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31"/>
      <c r="L137" s="6"/>
      <c r="M137" s="13"/>
      <c r="N137" s="6"/>
      <c r="O137" s="20"/>
      <c r="P137" s="6"/>
      <c r="Q137" s="6"/>
      <c r="R137" s="135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</row>
    <row r="138" spans="1:48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31"/>
      <c r="L138" s="6"/>
      <c r="M138" s="13"/>
      <c r="N138" s="6"/>
      <c r="O138" s="20"/>
      <c r="P138" s="6"/>
      <c r="Q138" s="6"/>
      <c r="R138" s="135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</row>
    <row r="139" spans="1:48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31"/>
      <c r="L139" s="6"/>
      <c r="M139" s="13"/>
      <c r="N139" s="6"/>
      <c r="O139" s="20"/>
      <c r="P139" s="6"/>
      <c r="Q139" s="6"/>
      <c r="R139" s="135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</row>
    <row r="140" spans="1:48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31"/>
      <c r="L140" s="6"/>
      <c r="M140" s="13"/>
      <c r="N140" s="6"/>
      <c r="O140" s="20"/>
      <c r="P140" s="6"/>
      <c r="Q140" s="6"/>
      <c r="R140" s="135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</row>
    <row r="141" spans="1:48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31"/>
      <c r="L141" s="6"/>
      <c r="M141" s="13"/>
      <c r="N141" s="6"/>
      <c r="O141" s="20"/>
      <c r="P141" s="6"/>
      <c r="Q141" s="6"/>
      <c r="R141" s="135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</row>
    <row r="142" spans="1:48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31"/>
      <c r="L142" s="6"/>
      <c r="M142" s="13"/>
      <c r="N142" s="6"/>
      <c r="O142" s="20"/>
      <c r="P142" s="6"/>
      <c r="Q142" s="6"/>
      <c r="R142" s="135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</row>
    <row r="143" spans="1:48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31"/>
      <c r="L143" s="6"/>
      <c r="M143" s="13"/>
      <c r="N143" s="6"/>
      <c r="O143" s="20"/>
      <c r="P143" s="6"/>
      <c r="Q143" s="6"/>
      <c r="R143" s="135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</row>
    <row r="144" spans="1:48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31"/>
      <c r="L144" s="6"/>
      <c r="M144" s="13"/>
      <c r="N144" s="6"/>
      <c r="O144" s="20"/>
      <c r="P144" s="6"/>
      <c r="Q144" s="6"/>
      <c r="R144" s="135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</row>
    <row r="145" spans="1:48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31"/>
      <c r="L145" s="6"/>
      <c r="M145" s="13"/>
      <c r="N145" s="6"/>
      <c r="O145" s="20"/>
      <c r="P145" s="6"/>
      <c r="Q145" s="6"/>
      <c r="R145" s="135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</row>
    <row r="146" spans="1:48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31"/>
      <c r="L146" s="6"/>
      <c r="M146" s="13"/>
      <c r="N146" s="6"/>
      <c r="O146" s="20"/>
      <c r="P146" s="6"/>
      <c r="Q146" s="6"/>
      <c r="R146" s="135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</row>
    <row r="147" spans="1:48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31"/>
      <c r="L147" s="6"/>
      <c r="M147" s="13"/>
      <c r="N147" s="6"/>
      <c r="O147" s="20"/>
      <c r="P147" s="6"/>
      <c r="Q147" s="6"/>
      <c r="R147" s="135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</row>
    <row r="148" spans="1:48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31"/>
      <c r="L148" s="6"/>
      <c r="M148" s="13"/>
      <c r="N148" s="6"/>
      <c r="O148" s="20"/>
      <c r="P148" s="6"/>
      <c r="Q148" s="6"/>
      <c r="R148" s="135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</row>
    <row r="149" spans="1:48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31"/>
      <c r="L149" s="6"/>
      <c r="M149" s="13"/>
      <c r="N149" s="6"/>
      <c r="O149" s="20"/>
      <c r="P149" s="6"/>
      <c r="Q149" s="6"/>
      <c r="R149" s="135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</row>
    <row r="150" spans="1:48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31"/>
      <c r="L150" s="6"/>
      <c r="M150" s="13"/>
      <c r="N150" s="6"/>
      <c r="O150" s="20"/>
      <c r="P150" s="6"/>
      <c r="Q150" s="6"/>
      <c r="R150" s="135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</row>
    <row r="151" spans="1:48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31"/>
      <c r="L151" s="6"/>
      <c r="M151" s="13"/>
      <c r="N151" s="6"/>
      <c r="O151" s="20"/>
      <c r="P151" s="6"/>
      <c r="Q151" s="6"/>
      <c r="R151" s="135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</row>
    <row r="152" spans="1:48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31"/>
      <c r="L152" s="6"/>
      <c r="M152" s="13"/>
      <c r="N152" s="6"/>
      <c r="O152" s="20"/>
      <c r="P152" s="6"/>
      <c r="Q152" s="6"/>
      <c r="R152" s="135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</row>
    <row r="153" spans="1:48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31"/>
      <c r="L153" s="6"/>
      <c r="M153" s="13"/>
      <c r="N153" s="6"/>
      <c r="O153" s="20"/>
      <c r="P153" s="6"/>
      <c r="Q153" s="6"/>
      <c r="R153" s="135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</row>
    <row r="154" spans="1:48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31"/>
      <c r="L154" s="6"/>
      <c r="M154" s="13"/>
      <c r="N154" s="6"/>
      <c r="O154" s="20"/>
      <c r="P154" s="6"/>
      <c r="Q154" s="6"/>
      <c r="R154" s="135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</row>
    <row r="155" spans="1:48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31"/>
      <c r="L155" s="6"/>
      <c r="M155" s="13"/>
      <c r="N155" s="6"/>
      <c r="O155" s="20"/>
      <c r="P155" s="6"/>
      <c r="Q155" s="6"/>
      <c r="R155" s="135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</row>
    <row r="156" spans="1:48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31"/>
      <c r="L156" s="6"/>
      <c r="M156" s="13"/>
      <c r="N156" s="6"/>
      <c r="O156" s="20"/>
      <c r="P156" s="6"/>
      <c r="Q156" s="6"/>
      <c r="R156" s="135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</row>
  </sheetData>
  <conditionalFormatting sqref="N13">
    <cfRule type="containsBlanks" dxfId="623" priority="208">
      <formula>LEN(TRIM(N13))=0</formula>
    </cfRule>
  </conditionalFormatting>
  <conditionalFormatting sqref="V9:AT10">
    <cfRule type="containsBlanks" dxfId="622" priority="207">
      <formula>LEN(TRIM(V9))=0</formula>
    </cfRule>
  </conditionalFormatting>
  <conditionalFormatting sqref="N15">
    <cfRule type="containsBlanks" dxfId="621" priority="206">
      <formula>LEN(TRIM(N15))=0</formula>
    </cfRule>
  </conditionalFormatting>
  <conditionalFormatting sqref="N17 N19">
    <cfRule type="containsBlanks" dxfId="620" priority="205">
      <formula>LEN(TRIM(N17))=0</formula>
    </cfRule>
  </conditionalFormatting>
  <conditionalFormatting sqref="N35">
    <cfRule type="containsBlanks" dxfId="619" priority="203">
      <formula>LEN(TRIM(N35))=0</formula>
    </cfRule>
  </conditionalFormatting>
  <conditionalFormatting sqref="N22">
    <cfRule type="containsBlanks" dxfId="618" priority="204">
      <formula>LEN(TRIM(N22))=0</formula>
    </cfRule>
  </conditionalFormatting>
  <conditionalFormatting sqref="N44">
    <cfRule type="containsBlanks" dxfId="617" priority="202">
      <formula>LEN(TRIM(N44))=0</formula>
    </cfRule>
  </conditionalFormatting>
  <conditionalFormatting sqref="A66:D66 F66:Q66 A18:M18 O18:T18 A100:T100 A90:T90 A102:T113 A19:T21 A1:T2 V90:XFD90 V100:XFD100 V1:XFD22 A30:F30 I30:T30 F31:F33 S66:T66 A101:XFD101 V111:XFD111 AU110:XFD110 V102:XFD109 V113:XFD113 AU112:XFD112 V121:XFD1048576 A121:T1048576 A7:T17 A3:M6 S3:T6 V25:XFD25 A25:T25 A22:E22 I22:T22 V30:XFD30 A65:T65 U65:XFD66 A34:XFD58">
    <cfRule type="cellIs" dxfId="616" priority="196" operator="equal">
      <formula>0</formula>
    </cfRule>
  </conditionalFormatting>
  <conditionalFormatting sqref="E66">
    <cfRule type="cellIs" dxfId="615" priority="192" operator="equal">
      <formula>0</formula>
    </cfRule>
  </conditionalFormatting>
  <conditionalFormatting sqref="N53">
    <cfRule type="containsBlanks" dxfId="614" priority="191">
      <formula>LEN(TRIM(N53))=0</formula>
    </cfRule>
  </conditionalFormatting>
  <conditionalFormatting sqref="V55:AT55">
    <cfRule type="containsBlanks" dxfId="613" priority="189">
      <formula>LEN(TRIM(V55))=0</formula>
    </cfRule>
    <cfRule type="containsBlanks" dxfId="612" priority="190">
      <formula>LEN(TRIM(V55))=0</formula>
    </cfRule>
  </conditionalFormatting>
  <conditionalFormatting sqref="V55:AT55">
    <cfRule type="expression" dxfId="611" priority="188">
      <formula>V$10=""</formula>
    </cfRule>
  </conditionalFormatting>
  <conditionalFormatting sqref="A96:T96 AU96:XFD96">
    <cfRule type="cellIs" dxfId="610" priority="186" operator="equal">
      <formula>0</formula>
    </cfRule>
  </conditionalFormatting>
  <conditionalFormatting sqref="N105">
    <cfRule type="containsBlanks" dxfId="609" priority="171">
      <formula>LEN(TRIM(N105))=0</formula>
    </cfRule>
  </conditionalFormatting>
  <conditionalFormatting sqref="H8">
    <cfRule type="containsBlanks" dxfId="608" priority="166">
      <formula>LEN(TRIM(H8))=0</formula>
    </cfRule>
  </conditionalFormatting>
  <conditionalFormatting sqref="N19">
    <cfRule type="containsBlanks" dxfId="607" priority="165">
      <formula>LEN(TRIM(N19))=0</formula>
    </cfRule>
  </conditionalFormatting>
  <conditionalFormatting sqref="N19">
    <cfRule type="containsBlanks" dxfId="606" priority="164">
      <formula>LEN(TRIM(N19))=0</formula>
    </cfRule>
  </conditionalFormatting>
  <conditionalFormatting sqref="N50">
    <cfRule type="containsBlanks" dxfId="605" priority="160">
      <formula>LEN(TRIM(N50))=0</formula>
    </cfRule>
  </conditionalFormatting>
  <conditionalFormatting sqref="N30">
    <cfRule type="containsBlanks" dxfId="604" priority="159">
      <formula>LEN(TRIM(N30))=0</formula>
    </cfRule>
  </conditionalFormatting>
  <conditionalFormatting sqref="A68:D68 F68:Q68 A67:J67 S68:T68 L67:T67 V67:XFD68">
    <cfRule type="cellIs" dxfId="603" priority="158" operator="equal">
      <formula>0</formula>
    </cfRule>
  </conditionalFormatting>
  <conditionalFormatting sqref="E68">
    <cfRule type="cellIs" dxfId="602" priority="157" operator="equal">
      <formula>0</formula>
    </cfRule>
  </conditionalFormatting>
  <conditionalFormatting sqref="A74:D74 F74:Q74 A73:T73 V74:XFD74 AU73:XFD73 S74:T74">
    <cfRule type="cellIs" dxfId="601" priority="156" operator="equal">
      <formula>0</formula>
    </cfRule>
  </conditionalFormatting>
  <conditionalFormatting sqref="E74">
    <cfRule type="cellIs" dxfId="600" priority="155" operator="equal">
      <formula>0</formula>
    </cfRule>
  </conditionalFormatting>
  <conditionalFormatting sqref="A76:D76 F76:Q76 A75:T75 V76:XFD76 S76:T76 AU75:XFD75">
    <cfRule type="cellIs" dxfId="599" priority="154" operator="equal">
      <formula>0</formula>
    </cfRule>
  </conditionalFormatting>
  <conditionalFormatting sqref="E76">
    <cfRule type="cellIs" dxfId="598" priority="153" operator="equal">
      <formula>0</formula>
    </cfRule>
  </conditionalFormatting>
  <conditionalFormatting sqref="A78:D78 F78:Q78 V78:XFD78 S78:T78">
    <cfRule type="cellIs" dxfId="597" priority="152" operator="equal">
      <formula>0</formula>
    </cfRule>
  </conditionalFormatting>
  <conditionalFormatting sqref="E78">
    <cfRule type="cellIs" dxfId="596" priority="151" operator="equal">
      <formula>0</formula>
    </cfRule>
  </conditionalFormatting>
  <conditionalFormatting sqref="A85:T85 V85:XFD85">
    <cfRule type="cellIs" dxfId="595" priority="150" operator="equal">
      <formula>0</formula>
    </cfRule>
  </conditionalFormatting>
  <conditionalFormatting sqref="A87:D87 F87:Q87 S87:T87 A86:T86 AU86:XFD87">
    <cfRule type="cellIs" dxfId="594" priority="149" operator="equal">
      <formula>0</formula>
    </cfRule>
  </conditionalFormatting>
  <conditionalFormatting sqref="E87">
    <cfRule type="cellIs" dxfId="593" priority="148" operator="equal">
      <formula>0</formula>
    </cfRule>
  </conditionalFormatting>
  <conditionalFormatting sqref="E81">
    <cfRule type="cellIs" dxfId="592" priority="141" operator="equal">
      <formula>0</formula>
    </cfRule>
  </conditionalFormatting>
  <conditionalFormatting sqref="A79:T79 V79:XFD79">
    <cfRule type="cellIs" dxfId="591" priority="143" operator="equal">
      <formula>0</formula>
    </cfRule>
  </conditionalFormatting>
  <conditionalFormatting sqref="A81:D81 F81:Q81 S81:T81 AU81:XFD81 A80:XFD80">
    <cfRule type="cellIs" dxfId="590" priority="142" operator="equal">
      <formula>0</formula>
    </cfRule>
  </conditionalFormatting>
  <conditionalFormatting sqref="U80:AT80">
    <cfRule type="cellIs" dxfId="589" priority="140" operator="lessThan">
      <formula>0</formula>
    </cfRule>
  </conditionalFormatting>
  <conditionalFormatting sqref="R81">
    <cfRule type="cellIs" dxfId="588" priority="139" operator="equal">
      <formula>0</formula>
    </cfRule>
  </conditionalFormatting>
  <conditionalFormatting sqref="V81:AT81">
    <cfRule type="cellIs" dxfId="587" priority="138" operator="equal">
      <formula>0</formula>
    </cfRule>
  </conditionalFormatting>
  <conditionalFormatting sqref="V81:AT81">
    <cfRule type="expression" dxfId="586" priority="137">
      <formula>V80&lt;0</formula>
    </cfRule>
  </conditionalFormatting>
  <conditionalFormatting sqref="N40">
    <cfRule type="containsBlanks" dxfId="585" priority="136">
      <formula>LEN(TRIM(N40))=0</formula>
    </cfRule>
  </conditionalFormatting>
  <conditionalFormatting sqref="N42">
    <cfRule type="containsBlanks" dxfId="584" priority="135">
      <formula>LEN(TRIM(N42))=0</formula>
    </cfRule>
  </conditionalFormatting>
  <conditionalFormatting sqref="N46">
    <cfRule type="containsBlanks" dxfId="583" priority="134">
      <formula>LEN(TRIM(N46))=0</formula>
    </cfRule>
  </conditionalFormatting>
  <conditionalFormatting sqref="N17">
    <cfRule type="containsBlanks" dxfId="582" priority="133">
      <formula>LEN(TRIM(N17))=0</formula>
    </cfRule>
  </conditionalFormatting>
  <conditionalFormatting sqref="U9:U10">
    <cfRule type="containsBlanks" dxfId="581" priority="132">
      <formula>LEN(TRIM(U9))=0</formula>
    </cfRule>
  </conditionalFormatting>
  <conditionalFormatting sqref="U102:U113 U90 U100 U1:U22 V110:AT110 V112:AT112 U121:U1048576 U25 U30">
    <cfRule type="cellIs" dxfId="580" priority="131" operator="equal">
      <formula>0</formula>
    </cfRule>
  </conditionalFormatting>
  <conditionalFormatting sqref="U55">
    <cfRule type="containsBlanks" dxfId="579" priority="129">
      <formula>LEN(TRIM(U55))=0</formula>
    </cfRule>
    <cfRule type="containsBlanks" dxfId="578" priority="130">
      <formula>LEN(TRIM(U55))=0</formula>
    </cfRule>
  </conditionalFormatting>
  <conditionalFormatting sqref="U55">
    <cfRule type="expression" dxfId="577" priority="128">
      <formula>U$10=""</formula>
    </cfRule>
  </conditionalFormatting>
  <conditionalFormatting sqref="U96:AT96">
    <cfRule type="cellIs" dxfId="576" priority="127" operator="equal">
      <formula>0</formula>
    </cfRule>
  </conditionalFormatting>
  <conditionalFormatting sqref="U96:AT96">
    <cfRule type="cellIs" dxfId="575" priority="126" operator="lessThan">
      <formula>0</formula>
    </cfRule>
  </conditionalFormatting>
  <conditionalFormatting sqref="U85">
    <cfRule type="cellIs" dxfId="574" priority="114" operator="equal">
      <formula>0</formula>
    </cfRule>
  </conditionalFormatting>
  <conditionalFormatting sqref="U67:U68">
    <cfRule type="cellIs" dxfId="573" priority="118" operator="equal">
      <formula>0</formula>
    </cfRule>
  </conditionalFormatting>
  <conditionalFormatting sqref="U74">
    <cfRule type="cellIs" dxfId="572" priority="117" operator="equal">
      <formula>0</formula>
    </cfRule>
  </conditionalFormatting>
  <conditionalFormatting sqref="U75:U76 V75:AT75">
    <cfRule type="cellIs" dxfId="571" priority="116" operator="equal">
      <formula>0</formula>
    </cfRule>
  </conditionalFormatting>
  <conditionalFormatting sqref="U78">
    <cfRule type="cellIs" dxfId="570" priority="115" operator="equal">
      <formula>0</formula>
    </cfRule>
  </conditionalFormatting>
  <conditionalFormatting sqref="U86:AT86">
    <cfRule type="cellIs" dxfId="569" priority="113" operator="equal">
      <formula>0</formula>
    </cfRule>
  </conditionalFormatting>
  <conditionalFormatting sqref="U86:AT86">
    <cfRule type="cellIs" dxfId="568" priority="112" operator="lessThan">
      <formula>0</formula>
    </cfRule>
  </conditionalFormatting>
  <conditionalFormatting sqref="U32">
    <cfRule type="cellIs" dxfId="567" priority="99" operator="equal">
      <formula>0</formula>
    </cfRule>
  </conditionalFormatting>
  <conditionalFormatting sqref="U79">
    <cfRule type="cellIs" dxfId="566" priority="109" operator="equal">
      <formula>0</formula>
    </cfRule>
  </conditionalFormatting>
  <conditionalFormatting sqref="R66">
    <cfRule type="cellIs" dxfId="565" priority="93" operator="equal">
      <formula>0</formula>
    </cfRule>
  </conditionalFormatting>
  <conditionalFormatting sqref="U81">
    <cfRule type="cellIs" dxfId="564" priority="106" operator="equal">
      <formula>0</formula>
    </cfRule>
  </conditionalFormatting>
  <conditionalFormatting sqref="U81">
    <cfRule type="expression" dxfId="563" priority="105">
      <formula>U80&lt;0</formula>
    </cfRule>
  </conditionalFormatting>
  <conditionalFormatting sqref="A31:E31 V31:XFD31 I31:T31">
    <cfRule type="cellIs" dxfId="562" priority="104" operator="equal">
      <formula>0</formula>
    </cfRule>
  </conditionalFormatting>
  <conditionalFormatting sqref="N31">
    <cfRule type="containsBlanks" dxfId="561" priority="103">
      <formula>LEN(TRIM(N31))=0</formula>
    </cfRule>
  </conditionalFormatting>
  <conditionalFormatting sqref="U31">
    <cfRule type="cellIs" dxfId="560" priority="102" operator="equal">
      <formula>0</formula>
    </cfRule>
  </conditionalFormatting>
  <conditionalFormatting sqref="A32:E32 V32:XFD32 I32:T32">
    <cfRule type="cellIs" dxfId="559" priority="101" operator="equal">
      <formula>0</formula>
    </cfRule>
  </conditionalFormatting>
  <conditionalFormatting sqref="N32">
    <cfRule type="containsBlanks" dxfId="558" priority="100">
      <formula>LEN(TRIM(N32))=0</formula>
    </cfRule>
  </conditionalFormatting>
  <conditionalFormatting sqref="A33:E33 V33:XFD33 I33:T33">
    <cfRule type="cellIs" dxfId="557" priority="98" operator="equal">
      <formula>0</formula>
    </cfRule>
  </conditionalFormatting>
  <conditionalFormatting sqref="N33">
    <cfRule type="containsBlanks" dxfId="556" priority="97">
      <formula>LEN(TRIM(N33))=0</formula>
    </cfRule>
  </conditionalFormatting>
  <conditionalFormatting sqref="U33">
    <cfRule type="cellIs" dxfId="555" priority="96" operator="equal">
      <formula>0</formula>
    </cfRule>
  </conditionalFormatting>
  <conditionalFormatting sqref="R68">
    <cfRule type="cellIs" dxfId="554" priority="92" operator="equal">
      <formula>0</formula>
    </cfRule>
  </conditionalFormatting>
  <conditionalFormatting sqref="G30:H33">
    <cfRule type="cellIs" dxfId="553" priority="95" operator="equal">
      <formula>0</formula>
    </cfRule>
  </conditionalFormatting>
  <conditionalFormatting sqref="H30:H33">
    <cfRule type="containsBlanks" dxfId="552" priority="94">
      <formula>LEN(TRIM(H30))=0</formula>
    </cfRule>
  </conditionalFormatting>
  <conditionalFormatting sqref="E72">
    <cfRule type="cellIs" dxfId="551" priority="85" operator="equal">
      <formula>0</formula>
    </cfRule>
  </conditionalFormatting>
  <conditionalFormatting sqref="U97:AT97 R97">
    <cfRule type="cellIs" dxfId="550" priority="59" operator="equal">
      <formula>0</formula>
    </cfRule>
  </conditionalFormatting>
  <conditionalFormatting sqref="A82:XFD84">
    <cfRule type="cellIs" dxfId="549" priority="50" operator="equal">
      <formula>0</formula>
    </cfRule>
  </conditionalFormatting>
  <conditionalFormatting sqref="A70:D70 F70:Q70 A69:T69 V70:XFD70 AU69:XFD69 S70:T70">
    <cfRule type="cellIs" dxfId="548" priority="91" operator="equal">
      <formula>0</formula>
    </cfRule>
  </conditionalFormatting>
  <conditionalFormatting sqref="E70">
    <cfRule type="cellIs" dxfId="547" priority="90" operator="equal">
      <formula>0</formula>
    </cfRule>
  </conditionalFormatting>
  <conditionalFormatting sqref="U69:U70 V69:AT69">
    <cfRule type="cellIs" dxfId="546" priority="89" operator="equal">
      <formula>0</formula>
    </cfRule>
  </conditionalFormatting>
  <conditionalFormatting sqref="K67">
    <cfRule type="cellIs" dxfId="545" priority="88" operator="equal">
      <formula>0</formula>
    </cfRule>
  </conditionalFormatting>
  <conditionalFormatting sqref="U69:AT69">
    <cfRule type="cellIs" dxfId="544" priority="87" operator="lessThan">
      <formula>0</formula>
    </cfRule>
  </conditionalFormatting>
  <conditionalFormatting sqref="A72:D72 F72:Q72 A71:J71 S72:T72 L71:U71 V71:XFD72">
    <cfRule type="cellIs" dxfId="543" priority="86" operator="equal">
      <formula>0</formula>
    </cfRule>
  </conditionalFormatting>
  <conditionalFormatting sqref="U72">
    <cfRule type="cellIs" dxfId="542" priority="84" operator="equal">
      <formula>0</formula>
    </cfRule>
  </conditionalFormatting>
  <conditionalFormatting sqref="R72">
    <cfRule type="cellIs" dxfId="541" priority="83" operator="equal">
      <formula>0</formula>
    </cfRule>
  </conditionalFormatting>
  <conditionalFormatting sqref="K71">
    <cfRule type="cellIs" dxfId="540" priority="82" operator="equal">
      <formula>0</formula>
    </cfRule>
  </conditionalFormatting>
  <conditionalFormatting sqref="U73:AT73">
    <cfRule type="cellIs" dxfId="539" priority="81" operator="equal">
      <formula>0</formula>
    </cfRule>
  </conditionalFormatting>
  <conditionalFormatting sqref="U73:AT73">
    <cfRule type="cellIs" dxfId="538" priority="80" operator="lessThan">
      <formula>0</formula>
    </cfRule>
  </conditionalFormatting>
  <conditionalFormatting sqref="R70">
    <cfRule type="cellIs" dxfId="537" priority="79" operator="equal">
      <formula>0</formula>
    </cfRule>
  </conditionalFormatting>
  <conditionalFormatting sqref="R74">
    <cfRule type="cellIs" dxfId="536" priority="78" operator="equal">
      <formula>0</formula>
    </cfRule>
  </conditionalFormatting>
  <conditionalFormatting sqref="R76">
    <cfRule type="cellIs" dxfId="535" priority="77" operator="equal">
      <formula>0</formula>
    </cfRule>
  </conditionalFormatting>
  <conditionalFormatting sqref="R78">
    <cfRule type="cellIs" dxfId="534" priority="76" operator="equal">
      <formula>0</formula>
    </cfRule>
  </conditionalFormatting>
  <conditionalFormatting sqref="A89:D89 F89:Q89 S89:T89 AU89:XFD89 A88:XFD88">
    <cfRule type="cellIs" dxfId="533" priority="73" operator="equal">
      <formula>0</formula>
    </cfRule>
  </conditionalFormatting>
  <conditionalFormatting sqref="E89">
    <cfRule type="cellIs" dxfId="532" priority="72" operator="equal">
      <formula>0</formula>
    </cfRule>
  </conditionalFormatting>
  <conditionalFormatting sqref="U88:AT88">
    <cfRule type="cellIs" dxfId="531" priority="71" operator="lessThan">
      <formula>0</formula>
    </cfRule>
  </conditionalFormatting>
  <conditionalFormatting sqref="A99:D99 F99:Q99 S99:T99 AU99:XFD99 A98:XFD98">
    <cfRule type="cellIs" dxfId="530" priority="58" operator="equal">
      <formula>0</formula>
    </cfRule>
  </conditionalFormatting>
  <conditionalFormatting sqref="E99">
    <cfRule type="cellIs" dxfId="529" priority="57" operator="equal">
      <formula>0</formula>
    </cfRule>
  </conditionalFormatting>
  <conditionalFormatting sqref="U87:AT87 R87">
    <cfRule type="cellIs" dxfId="528" priority="63" operator="equal">
      <formula>0</formula>
    </cfRule>
  </conditionalFormatting>
  <conditionalFormatting sqref="U89:AT89 R89">
    <cfRule type="cellIs" dxfId="527" priority="62" operator="equal">
      <formula>0</formula>
    </cfRule>
  </conditionalFormatting>
  <conditionalFormatting sqref="V99:AT99">
    <cfRule type="expression" dxfId="526" priority="53">
      <formula>V98&lt;0</formula>
    </cfRule>
  </conditionalFormatting>
  <conditionalFormatting sqref="R99">
    <cfRule type="cellIs" dxfId="525" priority="55" operator="equal">
      <formula>0</formula>
    </cfRule>
  </conditionalFormatting>
  <conditionalFormatting sqref="V99:AT99">
    <cfRule type="cellIs" dxfId="524" priority="54" operator="equal">
      <formula>0</formula>
    </cfRule>
  </conditionalFormatting>
  <conditionalFormatting sqref="A97:D97 F97:Q97 S97:T97 AU97:XFD97">
    <cfRule type="cellIs" dxfId="523" priority="61" operator="equal">
      <formula>0</formula>
    </cfRule>
  </conditionalFormatting>
  <conditionalFormatting sqref="E97">
    <cfRule type="cellIs" dxfId="522" priority="60" operator="equal">
      <formula>0</formula>
    </cfRule>
  </conditionalFormatting>
  <conditionalFormatting sqref="U98:AT98">
    <cfRule type="cellIs" dxfId="521" priority="56" operator="lessThan">
      <formula>0</formula>
    </cfRule>
  </conditionalFormatting>
  <conditionalFormatting sqref="U99">
    <cfRule type="cellIs" dxfId="520" priority="52" operator="equal">
      <formula>0</formula>
    </cfRule>
  </conditionalFormatting>
  <conditionalFormatting sqref="U99">
    <cfRule type="expression" dxfId="519" priority="51">
      <formula>U98&lt;0</formula>
    </cfRule>
  </conditionalFormatting>
  <conditionalFormatting sqref="A95:T95 V95:XFD95">
    <cfRule type="cellIs" dxfId="518" priority="49" operator="equal">
      <formula>0</formula>
    </cfRule>
  </conditionalFormatting>
  <conditionalFormatting sqref="U95">
    <cfRule type="cellIs" dxfId="517" priority="48" operator="equal">
      <formula>0</formula>
    </cfRule>
  </conditionalFormatting>
  <conditionalFormatting sqref="A92:XFD92 A91:D91 L91:XFD91">
    <cfRule type="cellIs" dxfId="516" priority="47" operator="equal">
      <formula>0</formula>
    </cfRule>
  </conditionalFormatting>
  <conditionalFormatting sqref="E91:K91">
    <cfRule type="cellIs" dxfId="515" priority="46" operator="equal">
      <formula>0</formula>
    </cfRule>
  </conditionalFormatting>
  <conditionalFormatting sqref="A94:XFD94 A93:D93 L93:XFD93">
    <cfRule type="cellIs" dxfId="514" priority="45" operator="equal">
      <formula>0</formula>
    </cfRule>
  </conditionalFormatting>
  <conditionalFormatting sqref="E93:K93">
    <cfRule type="cellIs" dxfId="513" priority="44" operator="equal">
      <formula>0</formula>
    </cfRule>
  </conditionalFormatting>
  <conditionalFormatting sqref="A114:XFD115">
    <cfRule type="cellIs" dxfId="512" priority="43" operator="equal">
      <formula>0</formula>
    </cfRule>
  </conditionalFormatting>
  <conditionalFormatting sqref="A116:T116 V116:XFD116">
    <cfRule type="cellIs" dxfId="511" priority="42" operator="equal">
      <formula>0</formula>
    </cfRule>
  </conditionalFormatting>
  <conditionalFormatting sqref="U116">
    <cfRule type="cellIs" dxfId="510" priority="41" operator="equal">
      <formula>0</formula>
    </cfRule>
  </conditionalFormatting>
  <conditionalFormatting sqref="A119:XFD120">
    <cfRule type="cellIs" dxfId="509" priority="40" operator="equal">
      <formula>0</formula>
    </cfRule>
  </conditionalFormatting>
  <conditionalFormatting sqref="A117:T118 V118:XFD118 AU117:XFD117">
    <cfRule type="cellIs" dxfId="508" priority="39" operator="equal">
      <formula>0</formula>
    </cfRule>
  </conditionalFormatting>
  <conditionalFormatting sqref="U117:U118 V117:AT117">
    <cfRule type="cellIs" dxfId="507" priority="38" operator="equal">
      <formula>0</formula>
    </cfRule>
  </conditionalFormatting>
  <conditionalFormatting sqref="N3:R6">
    <cfRule type="cellIs" dxfId="506" priority="37" operator="equal">
      <formula>0</formula>
    </cfRule>
  </conditionalFormatting>
  <conditionalFormatting sqref="A77:XFD77">
    <cfRule type="cellIs" dxfId="505" priority="36" operator="equal">
      <formula>0</formula>
    </cfRule>
  </conditionalFormatting>
  <conditionalFormatting sqref="U77:AT77">
    <cfRule type="cellIs" dxfId="504" priority="35" operator="lessThan">
      <formula>0</formula>
    </cfRule>
  </conditionalFormatting>
  <conditionalFormatting sqref="N23">
    <cfRule type="containsBlanks" dxfId="503" priority="34">
      <formula>LEN(TRIM(N23))=0</formula>
    </cfRule>
  </conditionalFormatting>
  <conditionalFormatting sqref="A23:E23 V23:XFD23 I23:T23">
    <cfRule type="cellIs" dxfId="502" priority="33" operator="equal">
      <formula>0</formula>
    </cfRule>
  </conditionalFormatting>
  <conditionalFormatting sqref="U23">
    <cfRule type="cellIs" dxfId="501" priority="32" operator="equal">
      <formula>0</formula>
    </cfRule>
  </conditionalFormatting>
  <conditionalFormatting sqref="N24">
    <cfRule type="containsBlanks" dxfId="500" priority="31">
      <formula>LEN(TRIM(N24))=0</formula>
    </cfRule>
  </conditionalFormatting>
  <conditionalFormatting sqref="A24:E24 V24:XFD24 I24:T24">
    <cfRule type="cellIs" dxfId="499" priority="30" operator="equal">
      <formula>0</formula>
    </cfRule>
  </conditionalFormatting>
  <conditionalFormatting sqref="U24">
    <cfRule type="cellIs" dxfId="498" priority="29" operator="equal">
      <formula>0</formula>
    </cfRule>
  </conditionalFormatting>
  <conditionalFormatting sqref="F22:F24">
    <cfRule type="cellIs" dxfId="497" priority="28" operator="equal">
      <formula>0</formula>
    </cfRule>
  </conditionalFormatting>
  <conditionalFormatting sqref="G22:H24">
    <cfRule type="cellIs" dxfId="496" priority="27" operator="equal">
      <formula>0</formula>
    </cfRule>
  </conditionalFormatting>
  <conditionalFormatting sqref="H22:H24">
    <cfRule type="containsBlanks" dxfId="495" priority="26">
      <formula>LEN(TRIM(H22))=0</formula>
    </cfRule>
  </conditionalFormatting>
  <conditionalFormatting sqref="N26">
    <cfRule type="containsBlanks" dxfId="494" priority="25">
      <formula>LEN(TRIM(N26))=0</formula>
    </cfRule>
  </conditionalFormatting>
  <conditionalFormatting sqref="V26:XFD26 V29:XFD29 A29:T29 A26:E26 I26:T26">
    <cfRule type="cellIs" dxfId="493" priority="24" operator="equal">
      <formula>0</formula>
    </cfRule>
  </conditionalFormatting>
  <conditionalFormatting sqref="U26 U29">
    <cfRule type="cellIs" dxfId="492" priority="23" operator="equal">
      <formula>0</formula>
    </cfRule>
  </conditionalFormatting>
  <conditionalFormatting sqref="N27">
    <cfRule type="containsBlanks" dxfId="491" priority="22">
      <formula>LEN(TRIM(N27))=0</formula>
    </cfRule>
  </conditionalFormatting>
  <conditionalFormatting sqref="A27:E27 V27:XFD27 I27:T27">
    <cfRule type="cellIs" dxfId="490" priority="21" operator="equal">
      <formula>0</formula>
    </cfRule>
  </conditionalFormatting>
  <conditionalFormatting sqref="U27">
    <cfRule type="cellIs" dxfId="489" priority="20" operator="equal">
      <formula>0</formula>
    </cfRule>
  </conditionalFormatting>
  <conditionalFormatting sqref="N28">
    <cfRule type="containsBlanks" dxfId="488" priority="19">
      <formula>LEN(TRIM(N28))=0</formula>
    </cfRule>
  </conditionalFormatting>
  <conditionalFormatting sqref="A28:E28 V28:XFD28 I28:T28">
    <cfRule type="cellIs" dxfId="487" priority="18" operator="equal">
      <formula>0</formula>
    </cfRule>
  </conditionalFormatting>
  <conditionalFormatting sqref="U28">
    <cfRule type="cellIs" dxfId="486" priority="17" operator="equal">
      <formula>0</formula>
    </cfRule>
  </conditionalFormatting>
  <conditionalFormatting sqref="F26:F28">
    <cfRule type="cellIs" dxfId="485" priority="16" operator="equal">
      <formula>0</formula>
    </cfRule>
  </conditionalFormatting>
  <conditionalFormatting sqref="G26:H28">
    <cfRule type="cellIs" dxfId="484" priority="15" operator="equal">
      <formula>0</formula>
    </cfRule>
  </conditionalFormatting>
  <conditionalFormatting sqref="H26:H28">
    <cfRule type="containsBlanks" dxfId="483" priority="14">
      <formula>LEN(TRIM(H26))=0</formula>
    </cfRule>
  </conditionalFormatting>
  <conditionalFormatting sqref="A64:XFD64 A59:XFD60">
    <cfRule type="cellIs" dxfId="482" priority="13" operator="equal">
      <formula>0</formula>
    </cfRule>
  </conditionalFormatting>
  <conditionalFormatting sqref="V59:AT59">
    <cfRule type="containsBlanks" dxfId="481" priority="11">
      <formula>LEN(TRIM(V59))=0</formula>
    </cfRule>
    <cfRule type="containsBlanks" dxfId="480" priority="12">
      <formula>LEN(TRIM(V59))=0</formula>
    </cfRule>
  </conditionalFormatting>
  <conditionalFormatting sqref="V59:AT59">
    <cfRule type="expression" dxfId="479" priority="10">
      <formula>V$10=""</formula>
    </cfRule>
  </conditionalFormatting>
  <conditionalFormatting sqref="U59">
    <cfRule type="containsBlanks" dxfId="478" priority="8">
      <formula>LEN(TRIM(U59))=0</formula>
    </cfRule>
    <cfRule type="containsBlanks" dxfId="477" priority="9">
      <formula>LEN(TRIM(U59))=0</formula>
    </cfRule>
  </conditionalFormatting>
  <conditionalFormatting sqref="U59">
    <cfRule type="expression" dxfId="476" priority="7">
      <formula>U$10=""</formula>
    </cfRule>
  </conditionalFormatting>
  <conditionalFormatting sqref="N61">
    <cfRule type="containsBlanks" dxfId="475" priority="6">
      <formula>LEN(TRIM(N61))=0</formula>
    </cfRule>
  </conditionalFormatting>
  <conditionalFormatting sqref="V61:XFD62 A61:T62">
    <cfRule type="cellIs" dxfId="474" priority="5" operator="equal">
      <formula>0</formula>
    </cfRule>
  </conditionalFormatting>
  <conditionalFormatting sqref="U61:U62">
    <cfRule type="cellIs" dxfId="473" priority="4" operator="equal">
      <formula>0</formula>
    </cfRule>
  </conditionalFormatting>
  <conditionalFormatting sqref="A63:XFD63">
    <cfRule type="cellIs" dxfId="472" priority="3" operator="equal">
      <formula>0</formula>
    </cfRule>
  </conditionalFormatting>
  <conditionalFormatting sqref="N38">
    <cfRule type="containsBlanks" dxfId="471" priority="2">
      <formula>LEN(TRIM(N38))=0</formula>
    </cfRule>
  </conditionalFormatting>
  <conditionalFormatting sqref="N48">
    <cfRule type="containsBlanks" dxfId="470" priority="1">
      <formula>LEN(TRIM(N48))=0</formula>
    </cfRule>
  </conditionalFormatting>
  <dataValidations count="2">
    <dataValidation type="whole" allowBlank="1" showInputMessage="1" showErrorMessage="1" sqref="N15">
      <formula1>1</formula1>
      <formula2>25</formula2>
    </dataValidation>
    <dataValidation type="decimal" operator="greaterThanOrEqual" allowBlank="1" showInputMessage="1" showErrorMessage="1" sqref="H30:H33 N35 N44 N53 U55:AT55 N105 H8 N50 N46 N40 N42 N30:N33 N22:N24 H22:H24 N26:N28 H26:H28 N48 N38 U59:AT59">
      <formula1>0</formula1>
    </dataValidation>
  </dataValidations>
  <pageMargins left="0.7" right="0.7" top="0.75" bottom="0.75" header="0.3" footer="0.3"/>
  <pageSetup paperSize="9"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списки!$E$13:$E$40</xm:f>
          </x14:formula1>
          <xm:sqref>N13 N17</xm:sqref>
        </x14:dataValidation>
        <x14:dataValidation type="list" allowBlank="1" showInputMessage="1" showErrorMessage="1">
          <x14:formula1>
            <xm:f>списки!$R$13:$R$14</xm:f>
          </x14:formula1>
          <xm:sqref>N61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U87"/>
  <sheetViews>
    <sheetView showGridLines="0" workbookViewId="0">
      <pane xSplit="19" ySplit="11" topLeftCell="T12" activePane="bottomRight" state="frozen"/>
      <selection pane="topRight" activeCell="T1" sqref="T1"/>
      <selection pane="bottomLeft" activeCell="A12" sqref="A12"/>
      <selection pane="bottomRight" activeCell="N14" sqref="N14:N16"/>
    </sheetView>
  </sheetViews>
  <sheetFormatPr defaultColWidth="8.88671875" defaultRowHeight="12" x14ac:dyDescent="0.25"/>
  <cols>
    <col min="1" max="4" width="1.6640625" style="2" customWidth="1"/>
    <col min="5" max="5" width="35.88671875" style="2" customWidth="1"/>
    <col min="6" max="7" width="1.6640625" style="2" customWidth="1"/>
    <col min="8" max="8" width="16.33203125" style="2" bestFit="1" customWidth="1"/>
    <col min="9" max="10" width="1.6640625" style="2" customWidth="1"/>
    <col min="11" max="11" width="5.5546875" style="33" bestFit="1" customWidth="1"/>
    <col min="12" max="12" width="1.6640625" style="2" customWidth="1"/>
    <col min="13" max="13" width="1.6640625" style="14" customWidth="1"/>
    <col min="14" max="14" width="8.88671875" style="2"/>
    <col min="15" max="15" width="1.6640625" style="21" customWidth="1"/>
    <col min="16" max="17" width="1.6640625" style="2" customWidth="1"/>
    <col min="18" max="18" width="8.88671875" style="2"/>
    <col min="19" max="21" width="1.6640625" style="2" customWidth="1"/>
    <col min="22" max="16384" width="8.88671875" style="2"/>
  </cols>
  <sheetData>
    <row r="1" spans="1:21" s="1" customFormat="1" ht="10.199999999999999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31"/>
      <c r="L1" s="4"/>
      <c r="M1" s="12"/>
      <c r="N1" s="4"/>
      <c r="O1" s="19"/>
      <c r="P1" s="4"/>
      <c r="Q1" s="4"/>
      <c r="R1" s="4"/>
      <c r="S1" s="4"/>
      <c r="T1" s="4"/>
      <c r="U1" s="4"/>
    </row>
    <row r="2" spans="1:21" s="1" customFormat="1" ht="10.199999999999999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31"/>
      <c r="L2" s="4"/>
      <c r="M2" s="12"/>
      <c r="N2" s="4"/>
      <c r="O2" s="19"/>
      <c r="P2" s="4"/>
      <c r="Q2" s="4"/>
      <c r="R2" s="4"/>
      <c r="S2" s="4"/>
      <c r="T2" s="4"/>
      <c r="U2" s="4"/>
    </row>
    <row r="3" spans="1:21" s="1" customFormat="1" ht="10.199999999999999" x14ac:dyDescent="0.2">
      <c r="A3" s="4"/>
      <c r="B3" s="4"/>
      <c r="C3" s="5" t="str">
        <f>главная!C3</f>
        <v>Финмодель Бизнес-проекта</v>
      </c>
      <c r="D3" s="4"/>
      <c r="E3" s="4"/>
      <c r="F3" s="4"/>
      <c r="G3" s="4"/>
      <c r="H3" s="4"/>
      <c r="I3" s="4"/>
      <c r="J3" s="4"/>
      <c r="K3" s="31"/>
      <c r="L3" s="4"/>
      <c r="M3" s="12"/>
      <c r="N3" s="4"/>
      <c r="O3" s="19"/>
      <c r="P3" s="4"/>
      <c r="Q3" s="4"/>
      <c r="R3" s="4"/>
      <c r="S3" s="4"/>
      <c r="T3" s="4"/>
      <c r="U3" s="4"/>
    </row>
    <row r="4" spans="1:21" s="1" customFormat="1" ht="10.199999999999999" x14ac:dyDescent="0.2">
      <c r="A4" s="4"/>
      <c r="B4" s="4"/>
      <c r="C4" s="5" t="str">
        <f>главная!C4</f>
        <v>Бизнес-проект: Блокчейн платформа</v>
      </c>
      <c r="D4" s="4"/>
      <c r="E4" s="4"/>
      <c r="F4" s="4"/>
      <c r="G4" s="4"/>
      <c r="H4" s="4"/>
      <c r="I4" s="4"/>
      <c r="J4" s="4"/>
      <c r="K4" s="31"/>
      <c r="L4" s="4"/>
      <c r="M4" s="12"/>
      <c r="N4" s="4"/>
      <c r="O4" s="19"/>
      <c r="P4" s="4"/>
      <c r="Q4" s="4"/>
      <c r="R4" s="4"/>
      <c r="S4" s="4"/>
      <c r="T4" s="4"/>
      <c r="U4" s="4"/>
    </row>
    <row r="5" spans="1:21" s="1" customFormat="1" ht="10.199999999999999" x14ac:dyDescent="0.2">
      <c r="A5" s="4"/>
      <c r="B5" s="4"/>
      <c r="C5" s="5"/>
      <c r="D5" s="4"/>
      <c r="E5" s="4"/>
      <c r="F5" s="4"/>
      <c r="G5" s="4"/>
      <c r="H5" s="4"/>
      <c r="I5" s="4"/>
      <c r="J5" s="4"/>
      <c r="K5" s="31"/>
      <c r="L5" s="4"/>
      <c r="M5" s="12"/>
      <c r="N5" s="4"/>
      <c r="O5" s="19"/>
      <c r="P5" s="4"/>
      <c r="Q5" s="4"/>
      <c r="R5" s="4"/>
      <c r="S5" s="4"/>
      <c r="T5" s="4"/>
      <c r="U5" s="4"/>
    </row>
    <row r="6" spans="1:21" s="1" customFormat="1" ht="10.199999999999999" x14ac:dyDescent="0.2">
      <c r="A6" s="4"/>
      <c r="B6" s="4"/>
      <c r="C6" s="4" t="s">
        <v>169</v>
      </c>
      <c r="D6" s="4"/>
      <c r="E6" s="4"/>
      <c r="F6" s="4"/>
      <c r="G6" s="4"/>
      <c r="H6" s="4"/>
      <c r="I6" s="4"/>
      <c r="J6" s="4"/>
      <c r="K6" s="31"/>
      <c r="L6" s="4"/>
      <c r="M6" s="12"/>
      <c r="N6" s="4"/>
      <c r="O6" s="19"/>
      <c r="P6" s="4"/>
      <c r="Q6" s="4"/>
      <c r="R6" s="4"/>
      <c r="S6" s="4"/>
      <c r="T6" s="4"/>
      <c r="U6" s="4"/>
    </row>
    <row r="7" spans="1:21" s="1" customFormat="1" ht="10.199999999999999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31"/>
      <c r="L7" s="4"/>
      <c r="M7" s="12"/>
      <c r="N7" s="4"/>
      <c r="O7" s="19"/>
      <c r="P7" s="4"/>
      <c r="Q7" s="4"/>
      <c r="R7" s="4"/>
      <c r="S7" s="4"/>
      <c r="T7" s="4"/>
      <c r="U7" s="4"/>
    </row>
    <row r="8" spans="1:21" s="26" customFormat="1" ht="10.199999999999999" x14ac:dyDescent="0.2">
      <c r="A8" s="23"/>
      <c r="B8" s="23"/>
      <c r="C8" s="23"/>
      <c r="D8" s="23"/>
      <c r="E8" s="23"/>
      <c r="F8" s="23"/>
      <c r="G8" s="43" t="s">
        <v>6</v>
      </c>
      <c r="H8" s="95"/>
      <c r="I8" s="96" t="s">
        <v>30</v>
      </c>
      <c r="J8" s="97" t="s">
        <v>31</v>
      </c>
      <c r="K8" s="31"/>
      <c r="L8" s="23"/>
      <c r="M8" s="24"/>
      <c r="N8" s="23"/>
      <c r="O8" s="24"/>
      <c r="P8" s="23"/>
      <c r="Q8" s="23"/>
      <c r="R8" s="23"/>
      <c r="S8" s="23"/>
      <c r="T8" s="23"/>
      <c r="U8" s="23"/>
    </row>
    <row r="9" spans="1:21" s="3" customFormat="1" ht="10.199999999999999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32"/>
      <c r="L9" s="5"/>
      <c r="M9" s="12"/>
      <c r="N9" s="5"/>
      <c r="O9" s="19"/>
      <c r="P9" s="5"/>
      <c r="Q9" s="5"/>
      <c r="R9" s="5"/>
      <c r="S9" s="5"/>
      <c r="T9" s="5"/>
      <c r="U9" s="5"/>
    </row>
    <row r="10" spans="1:21" s="3" customFormat="1" ht="10.199999999999999" x14ac:dyDescent="0.2">
      <c r="A10" s="5"/>
      <c r="B10" s="5"/>
      <c r="C10" s="5"/>
      <c r="D10" s="5"/>
      <c r="E10" s="5" t="s">
        <v>0</v>
      </c>
      <c r="F10" s="5"/>
      <c r="G10" s="5"/>
      <c r="H10" s="5" t="s">
        <v>1</v>
      </c>
      <c r="I10" s="5"/>
      <c r="J10" s="5"/>
      <c r="K10" s="32" t="s">
        <v>2</v>
      </c>
      <c r="L10" s="5"/>
      <c r="M10" s="12"/>
      <c r="N10" s="5" t="s">
        <v>7</v>
      </c>
      <c r="O10" s="19"/>
      <c r="P10" s="5"/>
      <c r="Q10" s="5"/>
      <c r="R10" s="5" t="s">
        <v>3</v>
      </c>
      <c r="S10" s="5"/>
      <c r="T10" s="5"/>
      <c r="U10" s="5"/>
    </row>
    <row r="11" spans="1:21" ht="4.2" customHeight="1" x14ac:dyDescent="0.25">
      <c r="A11" s="6"/>
      <c r="B11" s="6"/>
      <c r="C11" s="6"/>
      <c r="D11" s="6"/>
      <c r="E11" s="7"/>
      <c r="F11" s="6"/>
      <c r="G11" s="6"/>
      <c r="H11" s="6"/>
      <c r="I11" s="6"/>
      <c r="J11" s="6"/>
      <c r="K11" s="31"/>
      <c r="L11" s="6"/>
      <c r="M11" s="13"/>
      <c r="N11" s="6"/>
      <c r="O11" s="20"/>
      <c r="P11" s="6"/>
      <c r="Q11" s="6"/>
      <c r="R11" s="6"/>
      <c r="S11" s="6"/>
      <c r="T11" s="6"/>
      <c r="U11" s="6"/>
    </row>
    <row r="12" spans="1:21" ht="7.2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31"/>
      <c r="L12" s="6"/>
      <c r="M12" s="13"/>
      <c r="N12" s="6"/>
      <c r="O12" s="20"/>
      <c r="P12" s="6"/>
      <c r="Q12" s="6"/>
      <c r="R12" s="6"/>
      <c r="S12" s="6"/>
      <c r="T12" s="6"/>
      <c r="U12" s="6"/>
    </row>
    <row r="13" spans="1:21" x14ac:dyDescent="0.25">
      <c r="A13" s="6"/>
      <c r="B13" s="6"/>
      <c r="C13" s="6"/>
      <c r="D13" s="6"/>
      <c r="E13" s="30" t="str">
        <f>kpi!$E$18</f>
        <v>распределение шард по типам</v>
      </c>
      <c r="F13" s="10"/>
      <c r="G13" s="10"/>
      <c r="H13" s="10"/>
      <c r="I13" s="10"/>
      <c r="J13" s="10"/>
      <c r="K13" s="32" t="str">
        <f>IF($E13="","",INDEX(kpi!$H:$H,SUMIFS(kpi!$B:$B,kpi!$E:$E,$E13)))</f>
        <v>%</v>
      </c>
      <c r="L13" s="6"/>
      <c r="M13" s="13"/>
      <c r="N13" s="6"/>
      <c r="O13" s="20"/>
      <c r="P13" s="6"/>
      <c r="Q13" s="6"/>
      <c r="R13" s="6"/>
      <c r="S13" s="6"/>
      <c r="T13" s="6"/>
      <c r="U13" s="6"/>
    </row>
    <row r="14" spans="1:21" s="1" customFormat="1" ht="10.199999999999999" x14ac:dyDescent="0.2">
      <c r="A14" s="4"/>
      <c r="B14" s="4"/>
      <c r="C14" s="4"/>
      <c r="D14" s="4"/>
      <c r="E14" s="42" t="str">
        <f>E13</f>
        <v>распределение шард по типам</v>
      </c>
      <c r="F14" s="4"/>
      <c r="G14" s="4"/>
      <c r="H14" s="42" t="str">
        <f>списки!$H$13</f>
        <v>инвесторы в токены</v>
      </c>
      <c r="I14" s="4"/>
      <c r="J14" s="4"/>
      <c r="K14" s="31" t="str">
        <f>IF($E14="","",INDEX(kpi!$H:$H,SUMIFS(kpi!$B:$B,kpi!$E:$E,$E14)))</f>
        <v>%</v>
      </c>
      <c r="L14" s="4"/>
      <c r="M14" s="43" t="s">
        <v>6</v>
      </c>
      <c r="N14" s="100"/>
      <c r="O14" s="44"/>
      <c r="P14" s="4"/>
      <c r="Q14" s="4"/>
      <c r="R14" s="4"/>
      <c r="S14" s="4"/>
      <c r="T14" s="4"/>
      <c r="U14" s="4"/>
    </row>
    <row r="15" spans="1:21" s="1" customFormat="1" ht="10.199999999999999" x14ac:dyDescent="0.2">
      <c r="A15" s="4"/>
      <c r="B15" s="4"/>
      <c r="C15" s="4"/>
      <c r="D15" s="4"/>
      <c r="E15" s="42" t="str">
        <f>E13</f>
        <v>распределение шард по типам</v>
      </c>
      <c r="F15" s="4"/>
      <c r="G15" s="4"/>
      <c r="H15" s="42" t="str">
        <f>списки!$H$14</f>
        <v>шарды приватные</v>
      </c>
      <c r="I15" s="4"/>
      <c r="J15" s="4"/>
      <c r="K15" s="31" t="str">
        <f>IF($E15="","",INDEX(kpi!$H:$H,SUMIFS(kpi!$B:$B,kpi!$E:$E,$E15)))</f>
        <v>%</v>
      </c>
      <c r="L15" s="4"/>
      <c r="M15" s="43" t="s">
        <v>6</v>
      </c>
      <c r="N15" s="100"/>
      <c r="O15" s="44"/>
      <c r="P15" s="4"/>
      <c r="Q15" s="4"/>
      <c r="R15" s="4"/>
      <c r="S15" s="4"/>
      <c r="T15" s="4"/>
      <c r="U15" s="4"/>
    </row>
    <row r="16" spans="1:21" s="1" customFormat="1" ht="10.199999999999999" x14ac:dyDescent="0.2">
      <c r="A16" s="4"/>
      <c r="B16" s="4"/>
      <c r="C16" s="4"/>
      <c r="D16" s="4"/>
      <c r="E16" s="42" t="str">
        <f>E13</f>
        <v>распределение шард по типам</v>
      </c>
      <c r="F16" s="4"/>
      <c r="G16" s="4"/>
      <c r="H16" s="42" t="str">
        <f>списки!$H$15</f>
        <v>шарды публичные</v>
      </c>
      <c r="I16" s="4"/>
      <c r="J16" s="4"/>
      <c r="K16" s="31" t="str">
        <f>IF($E16="","",INDEX(kpi!$H:$H,SUMIFS(kpi!$B:$B,kpi!$E:$E,$E16)))</f>
        <v>%</v>
      </c>
      <c r="L16" s="4"/>
      <c r="M16" s="43" t="s">
        <v>6</v>
      </c>
      <c r="N16" s="100"/>
      <c r="O16" s="44"/>
      <c r="P16" s="4"/>
      <c r="Q16" s="4"/>
      <c r="R16" s="4"/>
      <c r="S16" s="4"/>
      <c r="T16" s="4"/>
      <c r="U16" s="4"/>
    </row>
    <row r="17" spans="1:21" s="1" customFormat="1" ht="10.199999999999999" x14ac:dyDescent="0.2">
      <c r="A17" s="4"/>
      <c r="B17" s="4"/>
      <c r="C17" s="4"/>
      <c r="D17" s="4"/>
      <c r="E17" s="42" t="str">
        <f>E13</f>
        <v>распределение шард по типам</v>
      </c>
      <c r="F17" s="4"/>
      <c r="G17" s="4"/>
      <c r="H17" s="42" t="str">
        <f>списки!$H$16</f>
        <v>шарды типа 4</v>
      </c>
      <c r="I17" s="4"/>
      <c r="J17" s="4"/>
      <c r="K17" s="31" t="str">
        <f>IF($E17="","",INDEX(kpi!$H:$H,SUMIFS(kpi!$B:$B,kpi!$E:$E,$E17)))</f>
        <v>%</v>
      </c>
      <c r="L17" s="4"/>
      <c r="M17" s="43" t="s">
        <v>6</v>
      </c>
      <c r="N17" s="100"/>
      <c r="O17" s="44"/>
      <c r="P17" s="4"/>
      <c r="Q17" s="4"/>
      <c r="R17" s="4"/>
      <c r="S17" s="4"/>
      <c r="T17" s="4"/>
      <c r="U17" s="4"/>
    </row>
    <row r="18" spans="1:21" s="1" customFormat="1" ht="10.199999999999999" x14ac:dyDescent="0.2">
      <c r="A18" s="4"/>
      <c r="B18" s="4"/>
      <c r="C18" s="4"/>
      <c r="D18" s="4"/>
      <c r="E18" s="42" t="str">
        <f>E13</f>
        <v>распределение шард по типам</v>
      </c>
      <c r="F18" s="4"/>
      <c r="G18" s="4"/>
      <c r="H18" s="42" t="str">
        <f>списки!$H$17</f>
        <v>шарды типа 5</v>
      </c>
      <c r="I18" s="4"/>
      <c r="J18" s="4"/>
      <c r="K18" s="31" t="str">
        <f>IF($E18="","",INDEX(kpi!$H:$H,SUMIFS(kpi!$B:$B,kpi!$E:$E,$E18)))</f>
        <v>%</v>
      </c>
      <c r="L18" s="4"/>
      <c r="M18" s="43" t="s">
        <v>6</v>
      </c>
      <c r="N18" s="100"/>
      <c r="O18" s="44"/>
      <c r="P18" s="4"/>
      <c r="Q18" s="4"/>
      <c r="R18" s="4"/>
      <c r="S18" s="4"/>
      <c r="T18" s="4"/>
      <c r="U18" s="4"/>
    </row>
    <row r="19" spans="1:21" s="1" customFormat="1" ht="10.199999999999999" x14ac:dyDescent="0.2">
      <c r="A19" s="4"/>
      <c r="B19" s="4"/>
      <c r="C19" s="4"/>
      <c r="D19" s="4"/>
      <c r="E19" s="42" t="str">
        <f>E13</f>
        <v>распределение шард по типам</v>
      </c>
      <c r="F19" s="4"/>
      <c r="G19" s="4"/>
      <c r="H19" s="42" t="str">
        <f>списки!$H$18</f>
        <v>шарды типа 6</v>
      </c>
      <c r="I19" s="4"/>
      <c r="J19" s="4"/>
      <c r="K19" s="31" t="str">
        <f>IF($E19="","",INDEX(kpi!$H:$H,SUMIFS(kpi!$B:$B,kpi!$E:$E,$E19)))</f>
        <v>%</v>
      </c>
      <c r="L19" s="4"/>
      <c r="M19" s="43" t="s">
        <v>6</v>
      </c>
      <c r="N19" s="100"/>
      <c r="O19" s="44"/>
      <c r="P19" s="4"/>
      <c r="Q19" s="4"/>
      <c r="R19" s="4"/>
      <c r="S19" s="4"/>
      <c r="T19" s="4"/>
      <c r="U19" s="4"/>
    </row>
    <row r="20" spans="1:21" s="1" customFormat="1" ht="10.199999999999999" x14ac:dyDescent="0.2">
      <c r="A20" s="4"/>
      <c r="B20" s="4"/>
      <c r="C20" s="4"/>
      <c r="D20" s="4"/>
      <c r="E20" s="42" t="str">
        <f>E13</f>
        <v>распределение шард по типам</v>
      </c>
      <c r="F20" s="4"/>
      <c r="G20" s="4"/>
      <c r="H20" s="42" t="str">
        <f>списки!$H$19</f>
        <v>шарды типа 7</v>
      </c>
      <c r="I20" s="4"/>
      <c r="J20" s="4"/>
      <c r="K20" s="31" t="str">
        <f>IF($E20="","",INDEX(kpi!$H:$H,SUMIFS(kpi!$B:$B,kpi!$E:$E,$E20)))</f>
        <v>%</v>
      </c>
      <c r="L20" s="4"/>
      <c r="M20" s="43" t="s">
        <v>6</v>
      </c>
      <c r="N20" s="100"/>
      <c r="O20" s="44"/>
      <c r="P20" s="4"/>
      <c r="Q20" s="4"/>
      <c r="R20" s="4"/>
      <c r="S20" s="4"/>
      <c r="T20" s="4"/>
      <c r="U20" s="4"/>
    </row>
    <row r="21" spans="1:21" s="1" customFormat="1" ht="10.199999999999999" x14ac:dyDescent="0.2">
      <c r="A21" s="4"/>
      <c r="B21" s="4"/>
      <c r="C21" s="4"/>
      <c r="D21" s="4"/>
      <c r="E21" s="42" t="str">
        <f>E13</f>
        <v>распределение шард по типам</v>
      </c>
      <c r="F21" s="4"/>
      <c r="G21" s="4"/>
      <c r="H21" s="42" t="str">
        <f>списки!$H$20</f>
        <v>шарды типа 8</v>
      </c>
      <c r="I21" s="4"/>
      <c r="J21" s="4"/>
      <c r="K21" s="31" t="str">
        <f>IF($E21="","",INDEX(kpi!$H:$H,SUMIFS(kpi!$B:$B,kpi!$E:$E,$E21)))</f>
        <v>%</v>
      </c>
      <c r="L21" s="4"/>
      <c r="M21" s="43" t="s">
        <v>6</v>
      </c>
      <c r="N21" s="100"/>
      <c r="O21" s="44"/>
      <c r="P21" s="4"/>
      <c r="Q21" s="4"/>
      <c r="R21" s="4"/>
      <c r="S21" s="4"/>
      <c r="T21" s="4"/>
      <c r="U21" s="4"/>
    </row>
    <row r="22" spans="1:21" s="1" customFormat="1" ht="10.199999999999999" x14ac:dyDescent="0.2">
      <c r="A22" s="4"/>
      <c r="B22" s="4"/>
      <c r="C22" s="4"/>
      <c r="D22" s="4"/>
      <c r="E22" s="42" t="str">
        <f>E13</f>
        <v>распределение шард по типам</v>
      </c>
      <c r="F22" s="4"/>
      <c r="G22" s="4"/>
      <c r="H22" s="42" t="str">
        <f>списки!$H$21</f>
        <v>шарды типа 9</v>
      </c>
      <c r="I22" s="4"/>
      <c r="J22" s="4"/>
      <c r="K22" s="31" t="str">
        <f>IF($E22="","",INDEX(kpi!$H:$H,SUMIFS(kpi!$B:$B,kpi!$E:$E,$E22)))</f>
        <v>%</v>
      </c>
      <c r="L22" s="4"/>
      <c r="M22" s="43" t="s">
        <v>6</v>
      </c>
      <c r="N22" s="101"/>
      <c r="O22" s="44"/>
      <c r="P22" s="4"/>
      <c r="Q22" s="4"/>
      <c r="R22" s="4"/>
      <c r="S22" s="4"/>
      <c r="T22" s="4"/>
      <c r="U22" s="4"/>
    </row>
    <row r="23" spans="1:21" s="1" customFormat="1" ht="10.199999999999999" x14ac:dyDescent="0.2">
      <c r="A23" s="4"/>
      <c r="B23" s="4"/>
      <c r="C23" s="4"/>
      <c r="D23" s="4"/>
      <c r="E23" s="42" t="str">
        <f>E13</f>
        <v>распределение шард по типам</v>
      </c>
      <c r="F23" s="4"/>
      <c r="G23" s="4"/>
      <c r="H23" s="42" t="str">
        <f>списки!$H$22</f>
        <v>шарды типа 10</v>
      </c>
      <c r="I23" s="4"/>
      <c r="J23" s="4"/>
      <c r="K23" s="31" t="str">
        <f>IF($E23="","",INDEX(kpi!$H:$H,SUMIFS(kpi!$B:$B,kpi!$E:$E,$E23)))</f>
        <v>%</v>
      </c>
      <c r="L23" s="4"/>
      <c r="M23" s="43"/>
      <c r="N23" s="102">
        <f>100%-SUM(N14:N22)</f>
        <v>1</v>
      </c>
      <c r="O23" s="44"/>
      <c r="P23" s="4"/>
      <c r="Q23" s="4"/>
      <c r="R23" s="4"/>
      <c r="S23" s="4"/>
      <c r="T23" s="4"/>
      <c r="U23" s="4"/>
    </row>
    <row r="24" spans="1:21" ht="7.2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31"/>
      <c r="L24" s="6"/>
      <c r="M24" s="13"/>
      <c r="N24" s="6"/>
      <c r="O24" s="20"/>
      <c r="P24" s="6"/>
      <c r="Q24" s="6"/>
      <c r="R24" s="6"/>
      <c r="S24" s="6"/>
      <c r="T24" s="6"/>
      <c r="U24" s="6"/>
    </row>
    <row r="25" spans="1:21" ht="7.2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31"/>
      <c r="L25" s="6"/>
      <c r="M25" s="13"/>
      <c r="N25" s="6"/>
      <c r="O25" s="20"/>
      <c r="P25" s="6"/>
      <c r="Q25" s="6"/>
      <c r="R25" s="6"/>
      <c r="S25" s="6"/>
      <c r="T25" s="6"/>
      <c r="U25" s="6"/>
    </row>
    <row r="26" spans="1:21" ht="7.2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31"/>
      <c r="L26" s="6"/>
      <c r="M26" s="13"/>
      <c r="N26" s="6"/>
      <c r="O26" s="20"/>
      <c r="P26" s="6"/>
      <c r="Q26" s="6"/>
      <c r="R26" s="6"/>
      <c r="S26" s="6"/>
      <c r="T26" s="6"/>
      <c r="U26" s="6"/>
    </row>
    <row r="27" spans="1:21" ht="7.2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31"/>
      <c r="L27" s="6"/>
      <c r="M27" s="13"/>
      <c r="N27" s="6"/>
      <c r="O27" s="20"/>
      <c r="P27" s="6"/>
      <c r="Q27" s="6"/>
      <c r="R27" s="6"/>
      <c r="S27" s="6"/>
      <c r="T27" s="6"/>
      <c r="U27" s="6"/>
    </row>
    <row r="28" spans="1:2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31"/>
      <c r="L28" s="6"/>
      <c r="M28" s="13"/>
      <c r="N28" s="6"/>
      <c r="O28" s="20"/>
      <c r="P28" s="6"/>
      <c r="Q28" s="6"/>
      <c r="R28" s="6"/>
      <c r="S28" s="6"/>
      <c r="T28" s="6"/>
      <c r="U28" s="6"/>
    </row>
    <row r="29" spans="1:2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31"/>
      <c r="L29" s="6"/>
      <c r="M29" s="13"/>
      <c r="N29" s="6"/>
      <c r="O29" s="20"/>
      <c r="P29" s="6"/>
      <c r="Q29" s="6"/>
      <c r="R29" s="6"/>
      <c r="S29" s="6"/>
      <c r="T29" s="6"/>
      <c r="U29" s="6"/>
    </row>
    <row r="30" spans="1:2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31"/>
      <c r="L30" s="6"/>
      <c r="M30" s="13"/>
      <c r="N30" s="6"/>
      <c r="O30" s="20"/>
      <c r="P30" s="6"/>
      <c r="Q30" s="6"/>
      <c r="R30" s="6"/>
      <c r="S30" s="6"/>
      <c r="T30" s="6"/>
      <c r="U30" s="6"/>
    </row>
    <row r="31" spans="1:2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31"/>
      <c r="L31" s="6"/>
      <c r="M31" s="13"/>
      <c r="N31" s="6"/>
      <c r="O31" s="20"/>
      <c r="P31" s="6"/>
      <c r="Q31" s="6"/>
      <c r="R31" s="6"/>
      <c r="S31" s="6"/>
      <c r="T31" s="6"/>
      <c r="U31" s="6"/>
    </row>
    <row r="32" spans="1:2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31"/>
      <c r="L32" s="6"/>
      <c r="M32" s="13"/>
      <c r="N32" s="6"/>
      <c r="O32" s="20"/>
      <c r="P32" s="6"/>
      <c r="Q32" s="6"/>
      <c r="R32" s="6"/>
      <c r="S32" s="6"/>
      <c r="T32" s="6"/>
      <c r="U32" s="6"/>
    </row>
    <row r="33" spans="1:2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31"/>
      <c r="L33" s="6"/>
      <c r="M33" s="13"/>
      <c r="N33" s="6"/>
      <c r="O33" s="20"/>
      <c r="P33" s="6"/>
      <c r="Q33" s="6"/>
      <c r="R33" s="6"/>
      <c r="S33" s="6"/>
      <c r="T33" s="6"/>
      <c r="U33" s="6"/>
    </row>
    <row r="34" spans="1:2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31"/>
      <c r="L34" s="6"/>
      <c r="M34" s="13"/>
      <c r="N34" s="6"/>
      <c r="O34" s="20"/>
      <c r="P34" s="6"/>
      <c r="Q34" s="6"/>
      <c r="R34" s="6"/>
      <c r="S34" s="6"/>
      <c r="T34" s="6"/>
      <c r="U34" s="6"/>
    </row>
    <row r="35" spans="1:2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31"/>
      <c r="L35" s="6"/>
      <c r="M35" s="13"/>
      <c r="N35" s="6"/>
      <c r="O35" s="20"/>
      <c r="P35" s="6"/>
      <c r="Q35" s="6"/>
      <c r="R35" s="6"/>
      <c r="S35" s="6"/>
      <c r="T35" s="6"/>
      <c r="U35" s="6"/>
    </row>
    <row r="36" spans="1:2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31"/>
      <c r="L36" s="6"/>
      <c r="M36" s="13"/>
      <c r="N36" s="6"/>
      <c r="O36" s="20"/>
      <c r="P36" s="6"/>
      <c r="Q36" s="6"/>
      <c r="R36" s="6"/>
      <c r="S36" s="6"/>
      <c r="T36" s="6"/>
      <c r="U36" s="6"/>
    </row>
    <row r="37" spans="1:2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31"/>
      <c r="L37" s="6"/>
      <c r="M37" s="13"/>
      <c r="N37" s="6"/>
      <c r="O37" s="20"/>
      <c r="P37" s="6"/>
      <c r="Q37" s="6"/>
      <c r="R37" s="6"/>
      <c r="S37" s="6"/>
      <c r="T37" s="6"/>
      <c r="U37" s="6"/>
    </row>
    <row r="38" spans="1:2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31"/>
      <c r="L38" s="6"/>
      <c r="M38" s="13"/>
      <c r="N38" s="6"/>
      <c r="O38" s="20"/>
      <c r="P38" s="6"/>
      <c r="Q38" s="6"/>
      <c r="R38" s="6"/>
      <c r="S38" s="6"/>
      <c r="T38" s="6"/>
      <c r="U38" s="6"/>
    </row>
    <row r="39" spans="1:2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31"/>
      <c r="L39" s="6"/>
      <c r="M39" s="13"/>
      <c r="N39" s="6"/>
      <c r="O39" s="20"/>
      <c r="P39" s="6"/>
      <c r="Q39" s="6"/>
      <c r="R39" s="6"/>
      <c r="S39" s="6"/>
      <c r="T39" s="6"/>
      <c r="U39" s="6"/>
    </row>
    <row r="40" spans="1:2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31"/>
      <c r="L40" s="6"/>
      <c r="M40" s="13"/>
      <c r="N40" s="6"/>
      <c r="O40" s="20"/>
      <c r="P40" s="6"/>
      <c r="Q40" s="6"/>
      <c r="R40" s="6"/>
      <c r="S40" s="6"/>
      <c r="T40" s="6"/>
      <c r="U40" s="6"/>
    </row>
    <row r="41" spans="1:2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31"/>
      <c r="L41" s="6"/>
      <c r="M41" s="13"/>
      <c r="N41" s="6"/>
      <c r="O41" s="20"/>
      <c r="P41" s="6"/>
      <c r="Q41" s="6"/>
      <c r="R41" s="6"/>
      <c r="S41" s="6"/>
      <c r="T41" s="6"/>
      <c r="U41" s="6"/>
    </row>
    <row r="42" spans="1:2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31"/>
      <c r="L42" s="6"/>
      <c r="M42" s="13"/>
      <c r="N42" s="6"/>
      <c r="O42" s="20"/>
      <c r="P42" s="6"/>
      <c r="Q42" s="6"/>
      <c r="R42" s="6"/>
      <c r="S42" s="6"/>
      <c r="T42" s="6"/>
      <c r="U42" s="6"/>
    </row>
    <row r="43" spans="1:2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31"/>
      <c r="L43" s="6"/>
      <c r="M43" s="13"/>
      <c r="N43" s="6"/>
      <c r="O43" s="20"/>
      <c r="P43" s="6"/>
      <c r="Q43" s="6"/>
      <c r="R43" s="6"/>
      <c r="S43" s="6"/>
      <c r="T43" s="6"/>
      <c r="U43" s="6"/>
    </row>
    <row r="44" spans="1:2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31"/>
      <c r="L44" s="6"/>
      <c r="M44" s="13"/>
      <c r="N44" s="6"/>
      <c r="O44" s="20"/>
      <c r="P44" s="6"/>
      <c r="Q44" s="6"/>
      <c r="R44" s="6"/>
      <c r="S44" s="6"/>
      <c r="T44" s="6"/>
      <c r="U44" s="6"/>
    </row>
    <row r="45" spans="1:2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31"/>
      <c r="L45" s="6"/>
      <c r="M45" s="13"/>
      <c r="N45" s="6"/>
      <c r="O45" s="20"/>
      <c r="P45" s="6"/>
      <c r="Q45" s="6"/>
      <c r="R45" s="6"/>
      <c r="S45" s="6"/>
      <c r="T45" s="6"/>
      <c r="U45" s="6"/>
    </row>
    <row r="46" spans="1:2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31"/>
      <c r="L46" s="6"/>
      <c r="M46" s="13"/>
      <c r="N46" s="6"/>
      <c r="O46" s="20"/>
      <c r="P46" s="6"/>
      <c r="Q46" s="6"/>
      <c r="R46" s="6"/>
      <c r="S46" s="6"/>
      <c r="T46" s="6"/>
      <c r="U46" s="6"/>
    </row>
    <row r="47" spans="1:2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31"/>
      <c r="L47" s="6"/>
      <c r="M47" s="13"/>
      <c r="N47" s="6"/>
      <c r="O47" s="20"/>
      <c r="P47" s="6"/>
      <c r="Q47" s="6"/>
      <c r="R47" s="6"/>
      <c r="S47" s="6"/>
      <c r="T47" s="6"/>
      <c r="U47" s="6"/>
    </row>
    <row r="48" spans="1:2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31"/>
      <c r="L48" s="6"/>
      <c r="M48" s="13"/>
      <c r="N48" s="6"/>
      <c r="O48" s="20"/>
      <c r="P48" s="6"/>
      <c r="Q48" s="6"/>
      <c r="R48" s="6"/>
      <c r="S48" s="6"/>
      <c r="T48" s="6"/>
      <c r="U48" s="6"/>
    </row>
    <row r="49" spans="1:2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31"/>
      <c r="L49" s="6"/>
      <c r="M49" s="13"/>
      <c r="N49" s="6"/>
      <c r="O49" s="20"/>
      <c r="P49" s="6"/>
      <c r="Q49" s="6"/>
      <c r="R49" s="6"/>
      <c r="S49" s="6"/>
      <c r="T49" s="6"/>
      <c r="U49" s="6"/>
    </row>
    <row r="50" spans="1:2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31"/>
      <c r="L50" s="6"/>
      <c r="M50" s="13"/>
      <c r="N50" s="6"/>
      <c r="O50" s="20"/>
      <c r="P50" s="6"/>
      <c r="Q50" s="6"/>
      <c r="R50" s="6"/>
      <c r="S50" s="6"/>
      <c r="T50" s="6"/>
      <c r="U50" s="6"/>
    </row>
    <row r="51" spans="1:2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31"/>
      <c r="L51" s="6"/>
      <c r="M51" s="13"/>
      <c r="N51" s="6"/>
      <c r="O51" s="20"/>
      <c r="P51" s="6"/>
      <c r="Q51" s="6"/>
      <c r="R51" s="6"/>
      <c r="S51" s="6"/>
      <c r="T51" s="6"/>
      <c r="U51" s="6"/>
    </row>
    <row r="52" spans="1:2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31"/>
      <c r="L52" s="6"/>
      <c r="M52" s="13"/>
      <c r="N52" s="6"/>
      <c r="O52" s="20"/>
      <c r="P52" s="6"/>
      <c r="Q52" s="6"/>
      <c r="R52" s="6"/>
      <c r="S52" s="6"/>
      <c r="T52" s="6"/>
      <c r="U52" s="6"/>
    </row>
    <row r="53" spans="1:2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31"/>
      <c r="L53" s="6"/>
      <c r="M53" s="13"/>
      <c r="N53" s="6"/>
      <c r="O53" s="20"/>
      <c r="P53" s="6"/>
      <c r="Q53" s="6"/>
      <c r="R53" s="6"/>
      <c r="S53" s="6"/>
      <c r="T53" s="6"/>
      <c r="U53" s="6"/>
    </row>
    <row r="54" spans="1:2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31"/>
      <c r="L54" s="6"/>
      <c r="M54" s="13"/>
      <c r="N54" s="6"/>
      <c r="O54" s="20"/>
      <c r="P54" s="6"/>
      <c r="Q54" s="6"/>
      <c r="R54" s="6"/>
      <c r="S54" s="6"/>
      <c r="T54" s="6"/>
      <c r="U54" s="6"/>
    </row>
    <row r="55" spans="1:2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31"/>
      <c r="L55" s="6"/>
      <c r="M55" s="13"/>
      <c r="N55" s="6"/>
      <c r="O55" s="20"/>
      <c r="P55" s="6"/>
      <c r="Q55" s="6"/>
      <c r="R55" s="6"/>
      <c r="S55" s="6"/>
      <c r="T55" s="6"/>
      <c r="U55" s="6"/>
    </row>
    <row r="56" spans="1:2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31"/>
      <c r="L56" s="6"/>
      <c r="M56" s="13"/>
      <c r="N56" s="6"/>
      <c r="O56" s="20"/>
      <c r="P56" s="6"/>
      <c r="Q56" s="6"/>
      <c r="R56" s="6"/>
      <c r="S56" s="6"/>
      <c r="T56" s="6"/>
      <c r="U56" s="6"/>
    </row>
    <row r="57" spans="1:2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31"/>
      <c r="L57" s="6"/>
      <c r="M57" s="13"/>
      <c r="N57" s="6"/>
      <c r="O57" s="20"/>
      <c r="P57" s="6"/>
      <c r="Q57" s="6"/>
      <c r="R57" s="6"/>
      <c r="S57" s="6"/>
      <c r="T57" s="6"/>
      <c r="U57" s="6"/>
    </row>
    <row r="58" spans="1:2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31"/>
      <c r="L58" s="6"/>
      <c r="M58" s="13"/>
      <c r="N58" s="6"/>
      <c r="O58" s="20"/>
      <c r="P58" s="6"/>
      <c r="Q58" s="6"/>
      <c r="R58" s="6"/>
      <c r="S58" s="6"/>
      <c r="T58" s="6"/>
      <c r="U58" s="6"/>
    </row>
    <row r="59" spans="1:2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31"/>
      <c r="L59" s="6"/>
      <c r="M59" s="13"/>
      <c r="N59" s="6"/>
      <c r="O59" s="20"/>
      <c r="P59" s="6"/>
      <c r="Q59" s="6"/>
      <c r="R59" s="6"/>
      <c r="S59" s="6"/>
      <c r="T59" s="6"/>
      <c r="U59" s="6"/>
    </row>
    <row r="60" spans="1:2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31"/>
      <c r="L60" s="6"/>
      <c r="M60" s="13"/>
      <c r="N60" s="6"/>
      <c r="O60" s="20"/>
      <c r="P60" s="6"/>
      <c r="Q60" s="6"/>
      <c r="R60" s="6"/>
      <c r="S60" s="6"/>
      <c r="T60" s="6"/>
      <c r="U60" s="6"/>
    </row>
    <row r="61" spans="1:2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31"/>
      <c r="L61" s="6"/>
      <c r="M61" s="13"/>
      <c r="N61" s="6"/>
      <c r="O61" s="20"/>
      <c r="P61" s="6"/>
      <c r="Q61" s="6"/>
      <c r="R61" s="6"/>
      <c r="S61" s="6"/>
      <c r="T61" s="6"/>
      <c r="U61" s="6"/>
    </row>
    <row r="62" spans="1:2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31"/>
      <c r="L62" s="6"/>
      <c r="M62" s="13"/>
      <c r="N62" s="6"/>
      <c r="O62" s="20"/>
      <c r="P62" s="6"/>
      <c r="Q62" s="6"/>
      <c r="R62" s="6"/>
      <c r="S62" s="6"/>
      <c r="T62" s="6"/>
      <c r="U62" s="6"/>
    </row>
    <row r="63" spans="1:2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31"/>
      <c r="L63" s="6"/>
      <c r="M63" s="13"/>
      <c r="N63" s="6"/>
      <c r="O63" s="20"/>
      <c r="P63" s="6"/>
      <c r="Q63" s="6"/>
      <c r="R63" s="6"/>
      <c r="S63" s="6"/>
      <c r="T63" s="6"/>
      <c r="U63" s="6"/>
    </row>
    <row r="64" spans="1:2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31"/>
      <c r="L64" s="6"/>
      <c r="M64" s="13"/>
      <c r="N64" s="6"/>
      <c r="O64" s="20"/>
      <c r="P64" s="6"/>
      <c r="Q64" s="6"/>
      <c r="R64" s="6"/>
      <c r="S64" s="6"/>
      <c r="T64" s="6"/>
      <c r="U64" s="6"/>
    </row>
    <row r="65" spans="1:2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31"/>
      <c r="L65" s="6"/>
      <c r="M65" s="13"/>
      <c r="N65" s="6"/>
      <c r="O65" s="20"/>
      <c r="P65" s="6"/>
      <c r="Q65" s="6"/>
      <c r="R65" s="6"/>
      <c r="S65" s="6"/>
      <c r="T65" s="6"/>
      <c r="U65" s="6"/>
    </row>
    <row r="66" spans="1:2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31"/>
      <c r="L66" s="6"/>
      <c r="M66" s="13"/>
      <c r="N66" s="6"/>
      <c r="O66" s="20"/>
      <c r="P66" s="6"/>
      <c r="Q66" s="6"/>
      <c r="R66" s="6"/>
      <c r="S66" s="6"/>
      <c r="T66" s="6"/>
      <c r="U66" s="6"/>
    </row>
    <row r="67" spans="1:2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31"/>
      <c r="L67" s="6"/>
      <c r="M67" s="13"/>
      <c r="N67" s="6"/>
      <c r="O67" s="20"/>
      <c r="P67" s="6"/>
      <c r="Q67" s="6"/>
      <c r="R67" s="6"/>
      <c r="S67" s="6"/>
      <c r="T67" s="6"/>
      <c r="U67" s="6"/>
    </row>
    <row r="68" spans="1:2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31"/>
      <c r="L68" s="6"/>
      <c r="M68" s="13"/>
      <c r="N68" s="6"/>
      <c r="O68" s="20"/>
      <c r="P68" s="6"/>
      <c r="Q68" s="6"/>
      <c r="R68" s="6"/>
      <c r="S68" s="6"/>
      <c r="T68" s="6"/>
      <c r="U68" s="6"/>
    </row>
    <row r="69" spans="1:2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31"/>
      <c r="L69" s="6"/>
      <c r="M69" s="13"/>
      <c r="N69" s="6"/>
      <c r="O69" s="20"/>
      <c r="P69" s="6"/>
      <c r="Q69" s="6"/>
      <c r="R69" s="6"/>
      <c r="S69" s="6"/>
      <c r="T69" s="6"/>
      <c r="U69" s="6"/>
    </row>
    <row r="70" spans="1:2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31"/>
      <c r="L70" s="6"/>
      <c r="M70" s="13"/>
      <c r="N70" s="6"/>
      <c r="O70" s="20"/>
      <c r="P70" s="6"/>
      <c r="Q70" s="6"/>
      <c r="R70" s="6"/>
      <c r="S70" s="6"/>
      <c r="T70" s="6"/>
      <c r="U70" s="6"/>
    </row>
    <row r="71" spans="1:2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31"/>
      <c r="L71" s="6"/>
      <c r="M71" s="13"/>
      <c r="N71" s="6"/>
      <c r="O71" s="20"/>
      <c r="P71" s="6"/>
      <c r="Q71" s="6"/>
      <c r="R71" s="6"/>
      <c r="S71" s="6"/>
      <c r="T71" s="6"/>
      <c r="U71" s="6"/>
    </row>
    <row r="72" spans="1:2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31"/>
      <c r="L72" s="6"/>
      <c r="M72" s="13"/>
      <c r="N72" s="6"/>
      <c r="O72" s="20"/>
      <c r="P72" s="6"/>
      <c r="Q72" s="6"/>
      <c r="R72" s="6"/>
      <c r="S72" s="6"/>
      <c r="T72" s="6"/>
      <c r="U72" s="6"/>
    </row>
    <row r="73" spans="1:2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31"/>
      <c r="L73" s="6"/>
      <c r="M73" s="13"/>
      <c r="N73" s="6"/>
      <c r="O73" s="20"/>
      <c r="P73" s="6"/>
      <c r="Q73" s="6"/>
      <c r="R73" s="6"/>
      <c r="S73" s="6"/>
      <c r="T73" s="6"/>
      <c r="U73" s="6"/>
    </row>
    <row r="74" spans="1:2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31"/>
      <c r="L74" s="6"/>
      <c r="M74" s="13"/>
      <c r="N74" s="6"/>
      <c r="O74" s="20"/>
      <c r="P74" s="6"/>
      <c r="Q74" s="6"/>
      <c r="R74" s="6"/>
      <c r="S74" s="6"/>
      <c r="T74" s="6"/>
      <c r="U74" s="6"/>
    </row>
    <row r="75" spans="1:2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31"/>
      <c r="L75" s="6"/>
      <c r="M75" s="13"/>
      <c r="N75" s="6"/>
      <c r="O75" s="20"/>
      <c r="P75" s="6"/>
      <c r="Q75" s="6"/>
      <c r="R75" s="6"/>
      <c r="S75" s="6"/>
      <c r="T75" s="6"/>
      <c r="U75" s="6"/>
    </row>
    <row r="76" spans="1:2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31"/>
      <c r="L76" s="6"/>
      <c r="M76" s="13"/>
      <c r="N76" s="6"/>
      <c r="O76" s="20"/>
      <c r="P76" s="6"/>
      <c r="Q76" s="6"/>
      <c r="R76" s="6"/>
      <c r="S76" s="6"/>
      <c r="T76" s="6"/>
      <c r="U76" s="6"/>
    </row>
    <row r="77" spans="1:2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31"/>
      <c r="L77" s="6"/>
      <c r="M77" s="13"/>
      <c r="N77" s="6"/>
      <c r="O77" s="20"/>
      <c r="P77" s="6"/>
      <c r="Q77" s="6"/>
      <c r="R77" s="6"/>
      <c r="S77" s="6"/>
      <c r="T77" s="6"/>
      <c r="U77" s="6"/>
    </row>
    <row r="78" spans="1:2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31"/>
      <c r="L78" s="6"/>
      <c r="M78" s="13"/>
      <c r="N78" s="6"/>
      <c r="O78" s="20"/>
      <c r="P78" s="6"/>
      <c r="Q78" s="6"/>
      <c r="R78" s="6"/>
      <c r="S78" s="6"/>
      <c r="T78" s="6"/>
      <c r="U78" s="6"/>
    </row>
    <row r="79" spans="1:2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31"/>
      <c r="L79" s="6"/>
      <c r="M79" s="13"/>
      <c r="N79" s="6"/>
      <c r="O79" s="20"/>
      <c r="P79" s="6"/>
      <c r="Q79" s="6"/>
      <c r="R79" s="6"/>
      <c r="S79" s="6"/>
      <c r="T79" s="6"/>
      <c r="U79" s="6"/>
    </row>
    <row r="80" spans="1:2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31"/>
      <c r="L80" s="6"/>
      <c r="M80" s="13"/>
      <c r="N80" s="6"/>
      <c r="O80" s="20"/>
      <c r="P80" s="6"/>
      <c r="Q80" s="6"/>
      <c r="R80" s="6"/>
      <c r="S80" s="6"/>
      <c r="T80" s="6"/>
      <c r="U80" s="6"/>
    </row>
    <row r="81" spans="1:2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31"/>
      <c r="L81" s="6"/>
      <c r="M81" s="13"/>
      <c r="N81" s="6"/>
      <c r="O81" s="20"/>
      <c r="P81" s="6"/>
      <c r="Q81" s="6"/>
      <c r="R81" s="6"/>
      <c r="S81" s="6"/>
      <c r="T81" s="6"/>
      <c r="U81" s="6"/>
    </row>
    <row r="82" spans="1:2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31"/>
      <c r="L82" s="6"/>
      <c r="M82" s="13"/>
      <c r="N82" s="6"/>
      <c r="O82" s="20"/>
      <c r="P82" s="6"/>
      <c r="Q82" s="6"/>
      <c r="R82" s="6"/>
      <c r="S82" s="6"/>
      <c r="T82" s="6"/>
      <c r="U82" s="6"/>
    </row>
    <row r="83" spans="1:2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31"/>
      <c r="L83" s="6"/>
      <c r="M83" s="13"/>
      <c r="N83" s="6"/>
      <c r="O83" s="20"/>
      <c r="P83" s="6"/>
      <c r="Q83" s="6"/>
      <c r="R83" s="6"/>
      <c r="S83" s="6"/>
      <c r="T83" s="6"/>
      <c r="U83" s="6"/>
    </row>
    <row r="84" spans="1:2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31"/>
      <c r="L84" s="6"/>
      <c r="M84" s="13"/>
      <c r="N84" s="6"/>
      <c r="O84" s="20"/>
      <c r="P84" s="6"/>
      <c r="Q84" s="6"/>
      <c r="R84" s="6"/>
      <c r="S84" s="6"/>
      <c r="T84" s="6"/>
      <c r="U84" s="6"/>
    </row>
    <row r="85" spans="1:2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31"/>
      <c r="L85" s="6"/>
      <c r="M85" s="13"/>
      <c r="N85" s="6"/>
      <c r="O85" s="20"/>
      <c r="P85" s="6"/>
      <c r="Q85" s="6"/>
      <c r="R85" s="6"/>
      <c r="S85" s="6"/>
      <c r="T85" s="6"/>
      <c r="U85" s="6"/>
    </row>
    <row r="86" spans="1:2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31"/>
      <c r="L86" s="6"/>
      <c r="M86" s="13"/>
      <c r="N86" s="6"/>
      <c r="O86" s="20"/>
      <c r="P86" s="6"/>
      <c r="Q86" s="6"/>
      <c r="R86" s="6"/>
      <c r="S86" s="6"/>
      <c r="T86" s="6"/>
      <c r="U86" s="6"/>
    </row>
    <row r="87" spans="1:2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31"/>
      <c r="L87" s="6"/>
      <c r="M87" s="13"/>
      <c r="N87" s="6"/>
      <c r="O87" s="20"/>
      <c r="P87" s="6"/>
      <c r="Q87" s="6"/>
      <c r="R87" s="6"/>
      <c r="S87" s="6"/>
      <c r="T87" s="6"/>
      <c r="U87" s="6"/>
    </row>
  </sheetData>
  <conditionalFormatting sqref="N14:N23">
    <cfRule type="containsBlanks" dxfId="469" priority="16">
      <formula>LEN(TRIM(N14))=0</formula>
    </cfRule>
  </conditionalFormatting>
  <conditionalFormatting sqref="H8">
    <cfRule type="containsBlanks" dxfId="468" priority="8">
      <formula>LEN(TRIM(H8))=0</formula>
    </cfRule>
  </conditionalFormatting>
  <conditionalFormatting sqref="G8:J8">
    <cfRule type="cellIs" dxfId="467" priority="9" operator="equal">
      <formula>0</formula>
    </cfRule>
  </conditionalFormatting>
  <dataValidations count="2">
    <dataValidation type="decimal" operator="greaterThanOrEqual" allowBlank="1" showInputMessage="1" showErrorMessage="1" sqref="H8">
      <formula1>0</formula1>
    </dataValidation>
    <dataValidation operator="greaterThanOrEqual" allowBlank="1" showInputMessage="1" showErrorMessage="1" sqref="N14:N23"/>
  </dataValidation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HN87"/>
  <sheetViews>
    <sheetView showGridLines="0" workbookViewId="0">
      <pane xSplit="19" ySplit="11" topLeftCell="T12" activePane="bottomRight" state="frozen"/>
      <selection pane="topRight" activeCell="T1" sqref="T1"/>
      <selection pane="bottomLeft" activeCell="A12" sqref="A12"/>
      <selection pane="bottomRight" activeCell="E8" sqref="E8"/>
    </sheetView>
  </sheetViews>
  <sheetFormatPr defaultColWidth="8.88671875" defaultRowHeight="12" x14ac:dyDescent="0.25"/>
  <cols>
    <col min="1" max="4" width="1.6640625" style="2" customWidth="1"/>
    <col min="5" max="5" width="35.88671875" style="2" bestFit="1" customWidth="1"/>
    <col min="6" max="7" width="1.6640625" style="2" customWidth="1"/>
    <col min="8" max="8" width="24.88671875" style="2" bestFit="1" customWidth="1"/>
    <col min="9" max="10" width="1.6640625" style="2" customWidth="1"/>
    <col min="11" max="11" width="5.5546875" style="33" bestFit="1" customWidth="1"/>
    <col min="12" max="12" width="1.6640625" style="2" customWidth="1"/>
    <col min="13" max="13" width="1.6640625" style="14" customWidth="1"/>
    <col min="14" max="14" width="8.88671875" style="2"/>
    <col min="15" max="15" width="1.6640625" style="21" customWidth="1"/>
    <col min="16" max="17" width="1.6640625" style="2" customWidth="1"/>
    <col min="18" max="18" width="8.88671875" style="69"/>
    <col min="19" max="20" width="1.6640625" style="2" customWidth="1"/>
    <col min="21" max="220" width="8.88671875" style="2"/>
    <col min="221" max="222" width="1.6640625" style="2" customWidth="1"/>
    <col min="223" max="16384" width="8.88671875" style="2"/>
  </cols>
  <sheetData>
    <row r="1" spans="1:222" s="1" customFormat="1" ht="10.199999999999999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31"/>
      <c r="L1" s="4"/>
      <c r="M1" s="12"/>
      <c r="N1" s="4"/>
      <c r="O1" s="19"/>
      <c r="P1" s="4"/>
      <c r="Q1" s="4"/>
      <c r="R1" s="63"/>
      <c r="S1" s="4"/>
      <c r="T1" s="4"/>
      <c r="U1" s="4">
        <v>1</v>
      </c>
      <c r="V1" s="4" t="str">
        <f>IF(V10="","",U1+1)</f>
        <v/>
      </c>
      <c r="W1" s="4" t="str">
        <f t="shared" ref="W1:CH1" si="0">IF(W10="","",V1+1)</f>
        <v/>
      </c>
      <c r="X1" s="4" t="str">
        <f t="shared" si="0"/>
        <v/>
      </c>
      <c r="Y1" s="4" t="str">
        <f t="shared" si="0"/>
        <v/>
      </c>
      <c r="Z1" s="4" t="str">
        <f t="shared" si="0"/>
        <v/>
      </c>
      <c r="AA1" s="4" t="str">
        <f t="shared" si="0"/>
        <v/>
      </c>
      <c r="AB1" s="4" t="str">
        <f t="shared" si="0"/>
        <v/>
      </c>
      <c r="AC1" s="4" t="str">
        <f t="shared" si="0"/>
        <v/>
      </c>
      <c r="AD1" s="4" t="str">
        <f t="shared" si="0"/>
        <v/>
      </c>
      <c r="AE1" s="4" t="str">
        <f t="shared" si="0"/>
        <v/>
      </c>
      <c r="AF1" s="4" t="str">
        <f t="shared" si="0"/>
        <v/>
      </c>
      <c r="AG1" s="4" t="str">
        <f t="shared" si="0"/>
        <v/>
      </c>
      <c r="AH1" s="4" t="str">
        <f t="shared" si="0"/>
        <v/>
      </c>
      <c r="AI1" s="4" t="str">
        <f t="shared" si="0"/>
        <v/>
      </c>
      <c r="AJ1" s="4" t="str">
        <f t="shared" si="0"/>
        <v/>
      </c>
      <c r="AK1" s="4" t="str">
        <f t="shared" si="0"/>
        <v/>
      </c>
      <c r="AL1" s="4" t="str">
        <f t="shared" si="0"/>
        <v/>
      </c>
      <c r="AM1" s="4" t="str">
        <f t="shared" si="0"/>
        <v/>
      </c>
      <c r="AN1" s="4" t="str">
        <f t="shared" si="0"/>
        <v/>
      </c>
      <c r="AO1" s="4" t="str">
        <f t="shared" si="0"/>
        <v/>
      </c>
      <c r="AP1" s="4" t="str">
        <f t="shared" si="0"/>
        <v/>
      </c>
      <c r="AQ1" s="4" t="str">
        <f t="shared" si="0"/>
        <v/>
      </c>
      <c r="AR1" s="4" t="str">
        <f t="shared" si="0"/>
        <v/>
      </c>
      <c r="AS1" s="4" t="str">
        <f t="shared" si="0"/>
        <v/>
      </c>
      <c r="AT1" s="4" t="str">
        <f t="shared" si="0"/>
        <v/>
      </c>
      <c r="AU1" s="4" t="str">
        <f t="shared" si="0"/>
        <v/>
      </c>
      <c r="AV1" s="4" t="str">
        <f t="shared" si="0"/>
        <v/>
      </c>
      <c r="AW1" s="4" t="str">
        <f t="shared" si="0"/>
        <v/>
      </c>
      <c r="AX1" s="4" t="str">
        <f t="shared" si="0"/>
        <v/>
      </c>
      <c r="AY1" s="4" t="str">
        <f t="shared" si="0"/>
        <v/>
      </c>
      <c r="AZ1" s="4" t="str">
        <f t="shared" si="0"/>
        <v/>
      </c>
      <c r="BA1" s="4" t="str">
        <f t="shared" si="0"/>
        <v/>
      </c>
      <c r="BB1" s="4" t="str">
        <f t="shared" si="0"/>
        <v/>
      </c>
      <c r="BC1" s="4" t="str">
        <f t="shared" si="0"/>
        <v/>
      </c>
      <c r="BD1" s="4" t="str">
        <f t="shared" si="0"/>
        <v/>
      </c>
      <c r="BE1" s="4" t="str">
        <f t="shared" si="0"/>
        <v/>
      </c>
      <c r="BF1" s="4" t="str">
        <f t="shared" si="0"/>
        <v/>
      </c>
      <c r="BG1" s="4" t="str">
        <f t="shared" si="0"/>
        <v/>
      </c>
      <c r="BH1" s="4" t="str">
        <f t="shared" si="0"/>
        <v/>
      </c>
      <c r="BI1" s="4" t="str">
        <f t="shared" si="0"/>
        <v/>
      </c>
      <c r="BJ1" s="4" t="str">
        <f t="shared" si="0"/>
        <v/>
      </c>
      <c r="BK1" s="4" t="str">
        <f t="shared" si="0"/>
        <v/>
      </c>
      <c r="BL1" s="4" t="str">
        <f t="shared" si="0"/>
        <v/>
      </c>
      <c r="BM1" s="4" t="str">
        <f t="shared" si="0"/>
        <v/>
      </c>
      <c r="BN1" s="4" t="str">
        <f t="shared" si="0"/>
        <v/>
      </c>
      <c r="BO1" s="4" t="str">
        <f t="shared" si="0"/>
        <v/>
      </c>
      <c r="BP1" s="4" t="str">
        <f t="shared" si="0"/>
        <v/>
      </c>
      <c r="BQ1" s="4" t="str">
        <f t="shared" si="0"/>
        <v/>
      </c>
      <c r="BR1" s="4" t="str">
        <f t="shared" si="0"/>
        <v/>
      </c>
      <c r="BS1" s="4" t="str">
        <f t="shared" si="0"/>
        <v/>
      </c>
      <c r="BT1" s="4" t="str">
        <f t="shared" si="0"/>
        <v/>
      </c>
      <c r="BU1" s="4" t="str">
        <f t="shared" si="0"/>
        <v/>
      </c>
      <c r="BV1" s="4" t="str">
        <f t="shared" si="0"/>
        <v/>
      </c>
      <c r="BW1" s="4" t="str">
        <f t="shared" si="0"/>
        <v/>
      </c>
      <c r="BX1" s="4" t="str">
        <f t="shared" si="0"/>
        <v/>
      </c>
      <c r="BY1" s="4" t="str">
        <f t="shared" si="0"/>
        <v/>
      </c>
      <c r="BZ1" s="4" t="str">
        <f t="shared" si="0"/>
        <v/>
      </c>
      <c r="CA1" s="4" t="str">
        <f t="shared" si="0"/>
        <v/>
      </c>
      <c r="CB1" s="4" t="str">
        <f t="shared" si="0"/>
        <v/>
      </c>
      <c r="CC1" s="4" t="str">
        <f t="shared" si="0"/>
        <v/>
      </c>
      <c r="CD1" s="4" t="str">
        <f t="shared" si="0"/>
        <v/>
      </c>
      <c r="CE1" s="4" t="str">
        <f t="shared" si="0"/>
        <v/>
      </c>
      <c r="CF1" s="4" t="str">
        <f t="shared" si="0"/>
        <v/>
      </c>
      <c r="CG1" s="4" t="str">
        <f t="shared" si="0"/>
        <v/>
      </c>
      <c r="CH1" s="4" t="str">
        <f t="shared" si="0"/>
        <v/>
      </c>
      <c r="CI1" s="4" t="str">
        <f t="shared" ref="CI1:ET1" si="1">IF(CI10="","",CH1+1)</f>
        <v/>
      </c>
      <c r="CJ1" s="4" t="str">
        <f t="shared" si="1"/>
        <v/>
      </c>
      <c r="CK1" s="4" t="str">
        <f t="shared" si="1"/>
        <v/>
      </c>
      <c r="CL1" s="4" t="str">
        <f t="shared" si="1"/>
        <v/>
      </c>
      <c r="CM1" s="4" t="str">
        <f t="shared" si="1"/>
        <v/>
      </c>
      <c r="CN1" s="4" t="str">
        <f t="shared" si="1"/>
        <v/>
      </c>
      <c r="CO1" s="4" t="str">
        <f t="shared" si="1"/>
        <v/>
      </c>
      <c r="CP1" s="4" t="str">
        <f t="shared" si="1"/>
        <v/>
      </c>
      <c r="CQ1" s="4" t="str">
        <f t="shared" si="1"/>
        <v/>
      </c>
      <c r="CR1" s="4" t="str">
        <f t="shared" si="1"/>
        <v/>
      </c>
      <c r="CS1" s="4" t="str">
        <f t="shared" si="1"/>
        <v/>
      </c>
      <c r="CT1" s="4" t="str">
        <f t="shared" si="1"/>
        <v/>
      </c>
      <c r="CU1" s="4" t="str">
        <f t="shared" si="1"/>
        <v/>
      </c>
      <c r="CV1" s="4" t="str">
        <f t="shared" si="1"/>
        <v/>
      </c>
      <c r="CW1" s="4" t="str">
        <f t="shared" si="1"/>
        <v/>
      </c>
      <c r="CX1" s="4" t="str">
        <f t="shared" si="1"/>
        <v/>
      </c>
      <c r="CY1" s="4" t="str">
        <f t="shared" si="1"/>
        <v/>
      </c>
      <c r="CZ1" s="4" t="str">
        <f t="shared" si="1"/>
        <v/>
      </c>
      <c r="DA1" s="4" t="str">
        <f t="shared" si="1"/>
        <v/>
      </c>
      <c r="DB1" s="4" t="str">
        <f t="shared" si="1"/>
        <v/>
      </c>
      <c r="DC1" s="4" t="str">
        <f t="shared" si="1"/>
        <v/>
      </c>
      <c r="DD1" s="4" t="str">
        <f t="shared" si="1"/>
        <v/>
      </c>
      <c r="DE1" s="4" t="str">
        <f t="shared" si="1"/>
        <v/>
      </c>
      <c r="DF1" s="4" t="str">
        <f t="shared" si="1"/>
        <v/>
      </c>
      <c r="DG1" s="4" t="str">
        <f t="shared" si="1"/>
        <v/>
      </c>
      <c r="DH1" s="4" t="str">
        <f t="shared" si="1"/>
        <v/>
      </c>
      <c r="DI1" s="4" t="str">
        <f t="shared" si="1"/>
        <v/>
      </c>
      <c r="DJ1" s="4" t="str">
        <f t="shared" si="1"/>
        <v/>
      </c>
      <c r="DK1" s="4" t="str">
        <f t="shared" si="1"/>
        <v/>
      </c>
      <c r="DL1" s="4" t="str">
        <f t="shared" si="1"/>
        <v/>
      </c>
      <c r="DM1" s="4" t="str">
        <f t="shared" si="1"/>
        <v/>
      </c>
      <c r="DN1" s="4" t="str">
        <f t="shared" si="1"/>
        <v/>
      </c>
      <c r="DO1" s="4" t="str">
        <f t="shared" si="1"/>
        <v/>
      </c>
      <c r="DP1" s="4" t="str">
        <f t="shared" si="1"/>
        <v/>
      </c>
      <c r="DQ1" s="4" t="str">
        <f t="shared" si="1"/>
        <v/>
      </c>
      <c r="DR1" s="4" t="str">
        <f t="shared" si="1"/>
        <v/>
      </c>
      <c r="DS1" s="4" t="str">
        <f t="shared" si="1"/>
        <v/>
      </c>
      <c r="DT1" s="4" t="str">
        <f t="shared" si="1"/>
        <v/>
      </c>
      <c r="DU1" s="4" t="str">
        <f t="shared" si="1"/>
        <v/>
      </c>
      <c r="DV1" s="4" t="str">
        <f t="shared" si="1"/>
        <v/>
      </c>
      <c r="DW1" s="4" t="str">
        <f t="shared" si="1"/>
        <v/>
      </c>
      <c r="DX1" s="4" t="str">
        <f t="shared" si="1"/>
        <v/>
      </c>
      <c r="DY1" s="4" t="str">
        <f t="shared" si="1"/>
        <v/>
      </c>
      <c r="DZ1" s="4" t="str">
        <f t="shared" si="1"/>
        <v/>
      </c>
      <c r="EA1" s="4" t="str">
        <f t="shared" si="1"/>
        <v/>
      </c>
      <c r="EB1" s="4" t="str">
        <f t="shared" si="1"/>
        <v/>
      </c>
      <c r="EC1" s="4" t="str">
        <f t="shared" si="1"/>
        <v/>
      </c>
      <c r="ED1" s="4" t="str">
        <f t="shared" si="1"/>
        <v/>
      </c>
      <c r="EE1" s="4" t="str">
        <f t="shared" si="1"/>
        <v/>
      </c>
      <c r="EF1" s="4" t="str">
        <f t="shared" si="1"/>
        <v/>
      </c>
      <c r="EG1" s="4" t="str">
        <f t="shared" si="1"/>
        <v/>
      </c>
      <c r="EH1" s="4" t="str">
        <f t="shared" si="1"/>
        <v/>
      </c>
      <c r="EI1" s="4" t="str">
        <f t="shared" si="1"/>
        <v/>
      </c>
      <c r="EJ1" s="4" t="str">
        <f t="shared" si="1"/>
        <v/>
      </c>
      <c r="EK1" s="4" t="str">
        <f t="shared" si="1"/>
        <v/>
      </c>
      <c r="EL1" s="4" t="str">
        <f t="shared" si="1"/>
        <v/>
      </c>
      <c r="EM1" s="4" t="str">
        <f t="shared" si="1"/>
        <v/>
      </c>
      <c r="EN1" s="4" t="str">
        <f t="shared" si="1"/>
        <v/>
      </c>
      <c r="EO1" s="4" t="str">
        <f t="shared" si="1"/>
        <v/>
      </c>
      <c r="EP1" s="4" t="str">
        <f t="shared" si="1"/>
        <v/>
      </c>
      <c r="EQ1" s="4" t="str">
        <f t="shared" si="1"/>
        <v/>
      </c>
      <c r="ER1" s="4" t="str">
        <f t="shared" si="1"/>
        <v/>
      </c>
      <c r="ES1" s="4" t="str">
        <f t="shared" si="1"/>
        <v/>
      </c>
      <c r="ET1" s="4" t="str">
        <f t="shared" si="1"/>
        <v/>
      </c>
      <c r="EU1" s="4" t="str">
        <f t="shared" ref="EU1:HF1" si="2">IF(EU10="","",ET1+1)</f>
        <v/>
      </c>
      <c r="EV1" s="4" t="str">
        <f t="shared" si="2"/>
        <v/>
      </c>
      <c r="EW1" s="4" t="str">
        <f t="shared" si="2"/>
        <v/>
      </c>
      <c r="EX1" s="4" t="str">
        <f t="shared" si="2"/>
        <v/>
      </c>
      <c r="EY1" s="4" t="str">
        <f t="shared" si="2"/>
        <v/>
      </c>
      <c r="EZ1" s="4" t="str">
        <f t="shared" si="2"/>
        <v/>
      </c>
      <c r="FA1" s="4" t="str">
        <f t="shared" si="2"/>
        <v/>
      </c>
      <c r="FB1" s="4" t="str">
        <f t="shared" si="2"/>
        <v/>
      </c>
      <c r="FC1" s="4" t="str">
        <f t="shared" si="2"/>
        <v/>
      </c>
      <c r="FD1" s="4" t="str">
        <f t="shared" si="2"/>
        <v/>
      </c>
      <c r="FE1" s="4" t="str">
        <f t="shared" si="2"/>
        <v/>
      </c>
      <c r="FF1" s="4" t="str">
        <f t="shared" si="2"/>
        <v/>
      </c>
      <c r="FG1" s="4" t="str">
        <f t="shared" si="2"/>
        <v/>
      </c>
      <c r="FH1" s="4" t="str">
        <f t="shared" si="2"/>
        <v/>
      </c>
      <c r="FI1" s="4" t="str">
        <f t="shared" si="2"/>
        <v/>
      </c>
      <c r="FJ1" s="4" t="str">
        <f t="shared" si="2"/>
        <v/>
      </c>
      <c r="FK1" s="4" t="str">
        <f t="shared" si="2"/>
        <v/>
      </c>
      <c r="FL1" s="4" t="str">
        <f t="shared" si="2"/>
        <v/>
      </c>
      <c r="FM1" s="4" t="str">
        <f t="shared" si="2"/>
        <v/>
      </c>
      <c r="FN1" s="4" t="str">
        <f t="shared" si="2"/>
        <v/>
      </c>
      <c r="FO1" s="4" t="str">
        <f t="shared" si="2"/>
        <v/>
      </c>
      <c r="FP1" s="4" t="str">
        <f t="shared" si="2"/>
        <v/>
      </c>
      <c r="FQ1" s="4" t="str">
        <f t="shared" si="2"/>
        <v/>
      </c>
      <c r="FR1" s="4" t="str">
        <f t="shared" si="2"/>
        <v/>
      </c>
      <c r="FS1" s="4" t="str">
        <f t="shared" si="2"/>
        <v/>
      </c>
      <c r="FT1" s="4" t="str">
        <f t="shared" si="2"/>
        <v/>
      </c>
      <c r="FU1" s="4" t="str">
        <f t="shared" si="2"/>
        <v/>
      </c>
      <c r="FV1" s="4" t="str">
        <f t="shared" si="2"/>
        <v/>
      </c>
      <c r="FW1" s="4" t="str">
        <f t="shared" si="2"/>
        <v/>
      </c>
      <c r="FX1" s="4" t="str">
        <f t="shared" si="2"/>
        <v/>
      </c>
      <c r="FY1" s="4" t="str">
        <f t="shared" si="2"/>
        <v/>
      </c>
      <c r="FZ1" s="4" t="str">
        <f t="shared" si="2"/>
        <v/>
      </c>
      <c r="GA1" s="4" t="str">
        <f t="shared" si="2"/>
        <v/>
      </c>
      <c r="GB1" s="4" t="str">
        <f t="shared" si="2"/>
        <v/>
      </c>
      <c r="GC1" s="4" t="str">
        <f t="shared" si="2"/>
        <v/>
      </c>
      <c r="GD1" s="4" t="str">
        <f t="shared" si="2"/>
        <v/>
      </c>
      <c r="GE1" s="4" t="str">
        <f t="shared" si="2"/>
        <v/>
      </c>
      <c r="GF1" s="4" t="str">
        <f t="shared" si="2"/>
        <v/>
      </c>
      <c r="GG1" s="4" t="str">
        <f t="shared" si="2"/>
        <v/>
      </c>
      <c r="GH1" s="4" t="str">
        <f t="shared" si="2"/>
        <v/>
      </c>
      <c r="GI1" s="4" t="str">
        <f t="shared" si="2"/>
        <v/>
      </c>
      <c r="GJ1" s="4" t="str">
        <f t="shared" si="2"/>
        <v/>
      </c>
      <c r="GK1" s="4" t="str">
        <f t="shared" si="2"/>
        <v/>
      </c>
      <c r="GL1" s="4" t="str">
        <f t="shared" si="2"/>
        <v/>
      </c>
      <c r="GM1" s="4" t="str">
        <f t="shared" si="2"/>
        <v/>
      </c>
      <c r="GN1" s="4" t="str">
        <f t="shared" si="2"/>
        <v/>
      </c>
      <c r="GO1" s="4" t="str">
        <f t="shared" si="2"/>
        <v/>
      </c>
      <c r="GP1" s="4" t="str">
        <f t="shared" si="2"/>
        <v/>
      </c>
      <c r="GQ1" s="4" t="str">
        <f t="shared" si="2"/>
        <v/>
      </c>
      <c r="GR1" s="4" t="str">
        <f t="shared" si="2"/>
        <v/>
      </c>
      <c r="GS1" s="4" t="str">
        <f t="shared" si="2"/>
        <v/>
      </c>
      <c r="GT1" s="4" t="str">
        <f t="shared" si="2"/>
        <v/>
      </c>
      <c r="GU1" s="4" t="str">
        <f t="shared" si="2"/>
        <v/>
      </c>
      <c r="GV1" s="4" t="str">
        <f t="shared" si="2"/>
        <v/>
      </c>
      <c r="GW1" s="4" t="str">
        <f t="shared" si="2"/>
        <v/>
      </c>
      <c r="GX1" s="4" t="str">
        <f t="shared" si="2"/>
        <v/>
      </c>
      <c r="GY1" s="4" t="str">
        <f t="shared" si="2"/>
        <v/>
      </c>
      <c r="GZ1" s="4" t="str">
        <f t="shared" si="2"/>
        <v/>
      </c>
      <c r="HA1" s="4" t="str">
        <f t="shared" si="2"/>
        <v/>
      </c>
      <c r="HB1" s="4" t="str">
        <f t="shared" si="2"/>
        <v/>
      </c>
      <c r="HC1" s="4" t="str">
        <f t="shared" si="2"/>
        <v/>
      </c>
      <c r="HD1" s="4" t="str">
        <f t="shared" si="2"/>
        <v/>
      </c>
      <c r="HE1" s="4" t="str">
        <f t="shared" si="2"/>
        <v/>
      </c>
      <c r="HF1" s="4" t="str">
        <f t="shared" si="2"/>
        <v/>
      </c>
      <c r="HG1" s="4" t="str">
        <f t="shared" ref="HG1:HL1" si="3">IF(HG10="","",HF1+1)</f>
        <v/>
      </c>
      <c r="HH1" s="4" t="str">
        <f t="shared" si="3"/>
        <v/>
      </c>
      <c r="HI1" s="4" t="str">
        <f t="shared" si="3"/>
        <v/>
      </c>
      <c r="HJ1" s="4" t="str">
        <f t="shared" si="3"/>
        <v/>
      </c>
      <c r="HK1" s="4" t="str">
        <f t="shared" si="3"/>
        <v/>
      </c>
      <c r="HL1" s="4" t="str">
        <f t="shared" si="3"/>
        <v/>
      </c>
      <c r="HM1" s="4"/>
      <c r="HN1" s="4"/>
    </row>
    <row r="2" spans="1:222" s="1" customFormat="1" ht="10.199999999999999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31"/>
      <c r="L2" s="4"/>
      <c r="M2" s="12"/>
      <c r="N2" s="4"/>
      <c r="O2" s="19"/>
      <c r="P2" s="4"/>
      <c r="Q2" s="4"/>
      <c r="R2" s="6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</row>
    <row r="3" spans="1:222" s="1" customFormat="1" ht="10.199999999999999" x14ac:dyDescent="0.2">
      <c r="A3" s="4"/>
      <c r="B3" s="4"/>
      <c r="C3" s="5" t="str">
        <f>главная!C3</f>
        <v>Финмодель Бизнес-проекта</v>
      </c>
      <c r="D3" s="4"/>
      <c r="E3" s="4"/>
      <c r="F3" s="4"/>
      <c r="G3" s="4"/>
      <c r="H3" s="4"/>
      <c r="I3" s="4"/>
      <c r="J3" s="4"/>
      <c r="K3" s="31"/>
      <c r="L3" s="4"/>
      <c r="M3" s="12"/>
      <c r="N3" s="4"/>
      <c r="O3" s="19"/>
      <c r="P3" s="4"/>
      <c r="Q3" s="4"/>
      <c r="R3" s="63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</row>
    <row r="4" spans="1:222" s="1" customFormat="1" ht="10.199999999999999" x14ac:dyDescent="0.2">
      <c r="A4" s="4"/>
      <c r="B4" s="4"/>
      <c r="C4" s="5" t="str">
        <f>главная!C4</f>
        <v>Бизнес-проект: Блокчейн платформа</v>
      </c>
      <c r="D4" s="4"/>
      <c r="E4" s="4"/>
      <c r="F4" s="4"/>
      <c r="G4" s="4"/>
      <c r="H4" s="4"/>
      <c r="I4" s="4"/>
      <c r="J4" s="4"/>
      <c r="K4" s="31"/>
      <c r="L4" s="4"/>
      <c r="M4" s="12"/>
      <c r="N4" s="4"/>
      <c r="O4" s="19"/>
      <c r="P4" s="4"/>
      <c r="Q4" s="4"/>
      <c r="R4" s="63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</row>
    <row r="5" spans="1:222" s="1" customFormat="1" ht="10.199999999999999" x14ac:dyDescent="0.2">
      <c r="A5" s="4"/>
      <c r="B5" s="4"/>
      <c r="C5" s="5"/>
      <c r="D5" s="4"/>
      <c r="E5" s="4"/>
      <c r="F5" s="4"/>
      <c r="G5" s="4"/>
      <c r="H5" s="4"/>
      <c r="I5" s="4"/>
      <c r="J5" s="4"/>
      <c r="K5" s="31"/>
      <c r="L5" s="4"/>
      <c r="M5" s="12"/>
      <c r="N5" s="4"/>
      <c r="O5" s="19"/>
      <c r="P5" s="4"/>
      <c r="Q5" s="4"/>
      <c r="R5" s="63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</row>
    <row r="6" spans="1:222" s="1" customFormat="1" ht="10.199999999999999" x14ac:dyDescent="0.2">
      <c r="A6" s="4"/>
      <c r="B6" s="4"/>
      <c r="C6" s="4" t="s">
        <v>46</v>
      </c>
      <c r="D6" s="4"/>
      <c r="E6" s="4"/>
      <c r="F6" s="4"/>
      <c r="G6" s="4"/>
      <c r="H6" s="4"/>
      <c r="I6" s="4"/>
      <c r="J6" s="4"/>
      <c r="K6" s="31"/>
      <c r="L6" s="4"/>
      <c r="M6" s="12"/>
      <c r="N6" s="4"/>
      <c r="O6" s="19"/>
      <c r="P6" s="4"/>
      <c r="Q6" s="4"/>
      <c r="R6" s="6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</row>
    <row r="7" spans="1:222" s="1" customFormat="1" ht="10.199999999999999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31"/>
      <c r="L7" s="4"/>
      <c r="M7" s="12"/>
      <c r="N7" s="4"/>
      <c r="O7" s="19"/>
      <c r="P7" s="4"/>
      <c r="Q7" s="4"/>
      <c r="R7" s="63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</row>
    <row r="8" spans="1:222" s="26" customFormat="1" ht="10.199999999999999" x14ac:dyDescent="0.2">
      <c r="A8" s="23"/>
      <c r="B8" s="23"/>
      <c r="C8" s="23"/>
      <c r="D8" s="23"/>
      <c r="E8" s="23"/>
      <c r="F8" s="23"/>
      <c r="G8" s="43" t="s">
        <v>6</v>
      </c>
      <c r="H8" s="95"/>
      <c r="I8" s="96" t="s">
        <v>30</v>
      </c>
      <c r="J8" s="97" t="s">
        <v>31</v>
      </c>
      <c r="K8" s="31"/>
      <c r="L8" s="23"/>
      <c r="M8" s="24"/>
      <c r="N8" s="23"/>
      <c r="O8" s="24"/>
      <c r="P8" s="23"/>
      <c r="Q8" s="23"/>
      <c r="R8" s="66"/>
      <c r="S8" s="23"/>
      <c r="T8" s="23"/>
      <c r="U8" s="25" t="str">
        <f>IF(U10="","",MONTH(U10)&amp;" мес")</f>
        <v/>
      </c>
      <c r="V8" s="25" t="str">
        <f>IF(V10="","",MONTH(V10)&amp;" мес")</f>
        <v/>
      </c>
      <c r="W8" s="25" t="str">
        <f t="shared" ref="W8:AF8" si="4">IF(W10="","",MONTH(W10)&amp;" мес")</f>
        <v/>
      </c>
      <c r="X8" s="25" t="str">
        <f t="shared" si="4"/>
        <v/>
      </c>
      <c r="Y8" s="25" t="str">
        <f t="shared" si="4"/>
        <v/>
      </c>
      <c r="Z8" s="25" t="str">
        <f t="shared" si="4"/>
        <v/>
      </c>
      <c r="AA8" s="25" t="str">
        <f t="shared" si="4"/>
        <v/>
      </c>
      <c r="AB8" s="25" t="str">
        <f t="shared" si="4"/>
        <v/>
      </c>
      <c r="AC8" s="25" t="str">
        <f t="shared" si="4"/>
        <v/>
      </c>
      <c r="AD8" s="25" t="str">
        <f t="shared" si="4"/>
        <v/>
      </c>
      <c r="AE8" s="25" t="str">
        <f t="shared" si="4"/>
        <v/>
      </c>
      <c r="AF8" s="25" t="str">
        <f t="shared" si="4"/>
        <v/>
      </c>
      <c r="AG8" s="25" t="str">
        <f t="shared" ref="AG8:CR8" si="5">IF(AG10="","",MONTH(AG10)&amp;" мес")</f>
        <v/>
      </c>
      <c r="AH8" s="25" t="str">
        <f t="shared" si="5"/>
        <v/>
      </c>
      <c r="AI8" s="25" t="str">
        <f t="shared" si="5"/>
        <v/>
      </c>
      <c r="AJ8" s="25" t="str">
        <f t="shared" si="5"/>
        <v/>
      </c>
      <c r="AK8" s="25" t="str">
        <f t="shared" si="5"/>
        <v/>
      </c>
      <c r="AL8" s="25" t="str">
        <f t="shared" si="5"/>
        <v/>
      </c>
      <c r="AM8" s="25" t="str">
        <f t="shared" si="5"/>
        <v/>
      </c>
      <c r="AN8" s="25" t="str">
        <f t="shared" si="5"/>
        <v/>
      </c>
      <c r="AO8" s="25" t="str">
        <f t="shared" si="5"/>
        <v/>
      </c>
      <c r="AP8" s="25" t="str">
        <f t="shared" si="5"/>
        <v/>
      </c>
      <c r="AQ8" s="25" t="str">
        <f t="shared" si="5"/>
        <v/>
      </c>
      <c r="AR8" s="25" t="str">
        <f t="shared" si="5"/>
        <v/>
      </c>
      <c r="AS8" s="25" t="str">
        <f t="shared" si="5"/>
        <v/>
      </c>
      <c r="AT8" s="25" t="str">
        <f t="shared" si="5"/>
        <v/>
      </c>
      <c r="AU8" s="25" t="str">
        <f t="shared" si="5"/>
        <v/>
      </c>
      <c r="AV8" s="25" t="str">
        <f t="shared" si="5"/>
        <v/>
      </c>
      <c r="AW8" s="25" t="str">
        <f t="shared" si="5"/>
        <v/>
      </c>
      <c r="AX8" s="25" t="str">
        <f t="shared" si="5"/>
        <v/>
      </c>
      <c r="AY8" s="25" t="str">
        <f t="shared" si="5"/>
        <v/>
      </c>
      <c r="AZ8" s="25" t="str">
        <f t="shared" si="5"/>
        <v/>
      </c>
      <c r="BA8" s="25" t="str">
        <f t="shared" si="5"/>
        <v/>
      </c>
      <c r="BB8" s="25" t="str">
        <f t="shared" si="5"/>
        <v/>
      </c>
      <c r="BC8" s="25" t="str">
        <f t="shared" si="5"/>
        <v/>
      </c>
      <c r="BD8" s="25" t="str">
        <f t="shared" si="5"/>
        <v/>
      </c>
      <c r="BE8" s="25" t="str">
        <f t="shared" si="5"/>
        <v/>
      </c>
      <c r="BF8" s="25" t="str">
        <f t="shared" si="5"/>
        <v/>
      </c>
      <c r="BG8" s="25" t="str">
        <f t="shared" si="5"/>
        <v/>
      </c>
      <c r="BH8" s="25" t="str">
        <f t="shared" si="5"/>
        <v/>
      </c>
      <c r="BI8" s="25" t="str">
        <f t="shared" si="5"/>
        <v/>
      </c>
      <c r="BJ8" s="25" t="str">
        <f t="shared" si="5"/>
        <v/>
      </c>
      <c r="BK8" s="25" t="str">
        <f t="shared" si="5"/>
        <v/>
      </c>
      <c r="BL8" s="25" t="str">
        <f t="shared" si="5"/>
        <v/>
      </c>
      <c r="BM8" s="25" t="str">
        <f t="shared" si="5"/>
        <v/>
      </c>
      <c r="BN8" s="25" t="str">
        <f t="shared" si="5"/>
        <v/>
      </c>
      <c r="BO8" s="25" t="str">
        <f t="shared" si="5"/>
        <v/>
      </c>
      <c r="BP8" s="25" t="str">
        <f t="shared" si="5"/>
        <v/>
      </c>
      <c r="BQ8" s="25" t="str">
        <f t="shared" si="5"/>
        <v/>
      </c>
      <c r="BR8" s="25" t="str">
        <f t="shared" si="5"/>
        <v/>
      </c>
      <c r="BS8" s="25" t="str">
        <f t="shared" si="5"/>
        <v/>
      </c>
      <c r="BT8" s="25" t="str">
        <f t="shared" si="5"/>
        <v/>
      </c>
      <c r="BU8" s="25" t="str">
        <f t="shared" si="5"/>
        <v/>
      </c>
      <c r="BV8" s="25" t="str">
        <f t="shared" si="5"/>
        <v/>
      </c>
      <c r="BW8" s="25" t="str">
        <f t="shared" si="5"/>
        <v/>
      </c>
      <c r="BX8" s="25" t="str">
        <f t="shared" si="5"/>
        <v/>
      </c>
      <c r="BY8" s="25" t="str">
        <f t="shared" si="5"/>
        <v/>
      </c>
      <c r="BZ8" s="25" t="str">
        <f t="shared" si="5"/>
        <v/>
      </c>
      <c r="CA8" s="25" t="str">
        <f t="shared" si="5"/>
        <v/>
      </c>
      <c r="CB8" s="25" t="str">
        <f t="shared" si="5"/>
        <v/>
      </c>
      <c r="CC8" s="25" t="str">
        <f t="shared" si="5"/>
        <v/>
      </c>
      <c r="CD8" s="25" t="str">
        <f t="shared" si="5"/>
        <v/>
      </c>
      <c r="CE8" s="25" t="str">
        <f t="shared" si="5"/>
        <v/>
      </c>
      <c r="CF8" s="25" t="str">
        <f t="shared" si="5"/>
        <v/>
      </c>
      <c r="CG8" s="25" t="str">
        <f t="shared" si="5"/>
        <v/>
      </c>
      <c r="CH8" s="25" t="str">
        <f t="shared" si="5"/>
        <v/>
      </c>
      <c r="CI8" s="25" t="str">
        <f t="shared" si="5"/>
        <v/>
      </c>
      <c r="CJ8" s="25" t="str">
        <f t="shared" si="5"/>
        <v/>
      </c>
      <c r="CK8" s="25" t="str">
        <f t="shared" si="5"/>
        <v/>
      </c>
      <c r="CL8" s="25" t="str">
        <f t="shared" si="5"/>
        <v/>
      </c>
      <c r="CM8" s="25" t="str">
        <f t="shared" si="5"/>
        <v/>
      </c>
      <c r="CN8" s="25" t="str">
        <f t="shared" si="5"/>
        <v/>
      </c>
      <c r="CO8" s="25" t="str">
        <f t="shared" si="5"/>
        <v/>
      </c>
      <c r="CP8" s="25" t="str">
        <f t="shared" si="5"/>
        <v/>
      </c>
      <c r="CQ8" s="25" t="str">
        <f t="shared" si="5"/>
        <v/>
      </c>
      <c r="CR8" s="25" t="str">
        <f t="shared" si="5"/>
        <v/>
      </c>
      <c r="CS8" s="25" t="str">
        <f t="shared" ref="CS8:FD8" si="6">IF(CS10="","",MONTH(CS10)&amp;" мес")</f>
        <v/>
      </c>
      <c r="CT8" s="25" t="str">
        <f t="shared" si="6"/>
        <v/>
      </c>
      <c r="CU8" s="25" t="str">
        <f t="shared" si="6"/>
        <v/>
      </c>
      <c r="CV8" s="25" t="str">
        <f t="shared" si="6"/>
        <v/>
      </c>
      <c r="CW8" s="25" t="str">
        <f t="shared" si="6"/>
        <v/>
      </c>
      <c r="CX8" s="25" t="str">
        <f t="shared" si="6"/>
        <v/>
      </c>
      <c r="CY8" s="25" t="str">
        <f t="shared" si="6"/>
        <v/>
      </c>
      <c r="CZ8" s="25" t="str">
        <f t="shared" si="6"/>
        <v/>
      </c>
      <c r="DA8" s="25" t="str">
        <f t="shared" si="6"/>
        <v/>
      </c>
      <c r="DB8" s="25" t="str">
        <f t="shared" si="6"/>
        <v/>
      </c>
      <c r="DC8" s="25" t="str">
        <f t="shared" si="6"/>
        <v/>
      </c>
      <c r="DD8" s="25" t="str">
        <f t="shared" si="6"/>
        <v/>
      </c>
      <c r="DE8" s="25" t="str">
        <f t="shared" si="6"/>
        <v/>
      </c>
      <c r="DF8" s="25" t="str">
        <f t="shared" si="6"/>
        <v/>
      </c>
      <c r="DG8" s="25" t="str">
        <f t="shared" si="6"/>
        <v/>
      </c>
      <c r="DH8" s="25" t="str">
        <f t="shared" si="6"/>
        <v/>
      </c>
      <c r="DI8" s="25" t="str">
        <f t="shared" si="6"/>
        <v/>
      </c>
      <c r="DJ8" s="25" t="str">
        <f t="shared" si="6"/>
        <v/>
      </c>
      <c r="DK8" s="25" t="str">
        <f t="shared" si="6"/>
        <v/>
      </c>
      <c r="DL8" s="25" t="str">
        <f t="shared" si="6"/>
        <v/>
      </c>
      <c r="DM8" s="25" t="str">
        <f t="shared" si="6"/>
        <v/>
      </c>
      <c r="DN8" s="25" t="str">
        <f t="shared" si="6"/>
        <v/>
      </c>
      <c r="DO8" s="25" t="str">
        <f t="shared" si="6"/>
        <v/>
      </c>
      <c r="DP8" s="25" t="str">
        <f t="shared" si="6"/>
        <v/>
      </c>
      <c r="DQ8" s="25" t="str">
        <f t="shared" si="6"/>
        <v/>
      </c>
      <c r="DR8" s="25" t="str">
        <f t="shared" si="6"/>
        <v/>
      </c>
      <c r="DS8" s="25" t="str">
        <f t="shared" si="6"/>
        <v/>
      </c>
      <c r="DT8" s="25" t="str">
        <f t="shared" si="6"/>
        <v/>
      </c>
      <c r="DU8" s="25" t="str">
        <f t="shared" si="6"/>
        <v/>
      </c>
      <c r="DV8" s="25" t="str">
        <f t="shared" si="6"/>
        <v/>
      </c>
      <c r="DW8" s="25" t="str">
        <f t="shared" si="6"/>
        <v/>
      </c>
      <c r="DX8" s="25" t="str">
        <f t="shared" si="6"/>
        <v/>
      </c>
      <c r="DY8" s="25" t="str">
        <f t="shared" si="6"/>
        <v/>
      </c>
      <c r="DZ8" s="25" t="str">
        <f t="shared" si="6"/>
        <v/>
      </c>
      <c r="EA8" s="25" t="str">
        <f t="shared" si="6"/>
        <v/>
      </c>
      <c r="EB8" s="25" t="str">
        <f t="shared" si="6"/>
        <v/>
      </c>
      <c r="EC8" s="25" t="str">
        <f t="shared" si="6"/>
        <v/>
      </c>
      <c r="ED8" s="25" t="str">
        <f t="shared" si="6"/>
        <v/>
      </c>
      <c r="EE8" s="25" t="str">
        <f t="shared" si="6"/>
        <v/>
      </c>
      <c r="EF8" s="25" t="str">
        <f t="shared" si="6"/>
        <v/>
      </c>
      <c r="EG8" s="25" t="str">
        <f t="shared" si="6"/>
        <v/>
      </c>
      <c r="EH8" s="25" t="str">
        <f t="shared" si="6"/>
        <v/>
      </c>
      <c r="EI8" s="25" t="str">
        <f t="shared" si="6"/>
        <v/>
      </c>
      <c r="EJ8" s="25" t="str">
        <f t="shared" si="6"/>
        <v/>
      </c>
      <c r="EK8" s="25" t="str">
        <f t="shared" si="6"/>
        <v/>
      </c>
      <c r="EL8" s="25" t="str">
        <f t="shared" si="6"/>
        <v/>
      </c>
      <c r="EM8" s="25" t="str">
        <f t="shared" si="6"/>
        <v/>
      </c>
      <c r="EN8" s="25" t="str">
        <f t="shared" si="6"/>
        <v/>
      </c>
      <c r="EO8" s="25" t="str">
        <f t="shared" si="6"/>
        <v/>
      </c>
      <c r="EP8" s="25" t="str">
        <f t="shared" si="6"/>
        <v/>
      </c>
      <c r="EQ8" s="25" t="str">
        <f t="shared" si="6"/>
        <v/>
      </c>
      <c r="ER8" s="25" t="str">
        <f t="shared" si="6"/>
        <v/>
      </c>
      <c r="ES8" s="25" t="str">
        <f t="shared" si="6"/>
        <v/>
      </c>
      <c r="ET8" s="25" t="str">
        <f t="shared" si="6"/>
        <v/>
      </c>
      <c r="EU8" s="25" t="str">
        <f t="shared" si="6"/>
        <v/>
      </c>
      <c r="EV8" s="25" t="str">
        <f t="shared" si="6"/>
        <v/>
      </c>
      <c r="EW8" s="25" t="str">
        <f t="shared" si="6"/>
        <v/>
      </c>
      <c r="EX8" s="25" t="str">
        <f t="shared" si="6"/>
        <v/>
      </c>
      <c r="EY8" s="25" t="str">
        <f t="shared" si="6"/>
        <v/>
      </c>
      <c r="EZ8" s="25" t="str">
        <f t="shared" si="6"/>
        <v/>
      </c>
      <c r="FA8" s="25" t="str">
        <f t="shared" si="6"/>
        <v/>
      </c>
      <c r="FB8" s="25" t="str">
        <f t="shared" si="6"/>
        <v/>
      </c>
      <c r="FC8" s="25" t="str">
        <f t="shared" si="6"/>
        <v/>
      </c>
      <c r="FD8" s="25" t="str">
        <f t="shared" si="6"/>
        <v/>
      </c>
      <c r="FE8" s="25" t="str">
        <f t="shared" ref="FE8:HL8" si="7">IF(FE10="","",MONTH(FE10)&amp;" мес")</f>
        <v/>
      </c>
      <c r="FF8" s="25" t="str">
        <f t="shared" si="7"/>
        <v/>
      </c>
      <c r="FG8" s="25" t="str">
        <f t="shared" si="7"/>
        <v/>
      </c>
      <c r="FH8" s="25" t="str">
        <f t="shared" si="7"/>
        <v/>
      </c>
      <c r="FI8" s="25" t="str">
        <f t="shared" si="7"/>
        <v/>
      </c>
      <c r="FJ8" s="25" t="str">
        <f t="shared" si="7"/>
        <v/>
      </c>
      <c r="FK8" s="25" t="str">
        <f t="shared" si="7"/>
        <v/>
      </c>
      <c r="FL8" s="25" t="str">
        <f t="shared" si="7"/>
        <v/>
      </c>
      <c r="FM8" s="25" t="str">
        <f t="shared" si="7"/>
        <v/>
      </c>
      <c r="FN8" s="25" t="str">
        <f t="shared" si="7"/>
        <v/>
      </c>
      <c r="FO8" s="25" t="str">
        <f t="shared" si="7"/>
        <v/>
      </c>
      <c r="FP8" s="25" t="str">
        <f t="shared" si="7"/>
        <v/>
      </c>
      <c r="FQ8" s="25" t="str">
        <f t="shared" si="7"/>
        <v/>
      </c>
      <c r="FR8" s="25" t="str">
        <f t="shared" si="7"/>
        <v/>
      </c>
      <c r="FS8" s="25" t="str">
        <f t="shared" si="7"/>
        <v/>
      </c>
      <c r="FT8" s="25" t="str">
        <f t="shared" si="7"/>
        <v/>
      </c>
      <c r="FU8" s="25" t="str">
        <f t="shared" si="7"/>
        <v/>
      </c>
      <c r="FV8" s="25" t="str">
        <f t="shared" si="7"/>
        <v/>
      </c>
      <c r="FW8" s="25" t="str">
        <f t="shared" si="7"/>
        <v/>
      </c>
      <c r="FX8" s="25" t="str">
        <f t="shared" si="7"/>
        <v/>
      </c>
      <c r="FY8" s="25" t="str">
        <f t="shared" si="7"/>
        <v/>
      </c>
      <c r="FZ8" s="25" t="str">
        <f t="shared" si="7"/>
        <v/>
      </c>
      <c r="GA8" s="25" t="str">
        <f t="shared" si="7"/>
        <v/>
      </c>
      <c r="GB8" s="25" t="str">
        <f t="shared" si="7"/>
        <v/>
      </c>
      <c r="GC8" s="25" t="str">
        <f t="shared" si="7"/>
        <v/>
      </c>
      <c r="GD8" s="25" t="str">
        <f t="shared" si="7"/>
        <v/>
      </c>
      <c r="GE8" s="25" t="str">
        <f t="shared" si="7"/>
        <v/>
      </c>
      <c r="GF8" s="25" t="str">
        <f t="shared" si="7"/>
        <v/>
      </c>
      <c r="GG8" s="25" t="str">
        <f t="shared" si="7"/>
        <v/>
      </c>
      <c r="GH8" s="25" t="str">
        <f t="shared" si="7"/>
        <v/>
      </c>
      <c r="GI8" s="25" t="str">
        <f t="shared" si="7"/>
        <v/>
      </c>
      <c r="GJ8" s="25" t="str">
        <f t="shared" si="7"/>
        <v/>
      </c>
      <c r="GK8" s="25" t="str">
        <f t="shared" si="7"/>
        <v/>
      </c>
      <c r="GL8" s="25" t="str">
        <f t="shared" si="7"/>
        <v/>
      </c>
      <c r="GM8" s="25" t="str">
        <f t="shared" si="7"/>
        <v/>
      </c>
      <c r="GN8" s="25" t="str">
        <f t="shared" si="7"/>
        <v/>
      </c>
      <c r="GO8" s="25" t="str">
        <f t="shared" si="7"/>
        <v/>
      </c>
      <c r="GP8" s="25" t="str">
        <f t="shared" si="7"/>
        <v/>
      </c>
      <c r="GQ8" s="25" t="str">
        <f t="shared" si="7"/>
        <v/>
      </c>
      <c r="GR8" s="25" t="str">
        <f t="shared" si="7"/>
        <v/>
      </c>
      <c r="GS8" s="25" t="str">
        <f t="shared" si="7"/>
        <v/>
      </c>
      <c r="GT8" s="25" t="str">
        <f t="shared" si="7"/>
        <v/>
      </c>
      <c r="GU8" s="25" t="str">
        <f t="shared" si="7"/>
        <v/>
      </c>
      <c r="GV8" s="25" t="str">
        <f t="shared" si="7"/>
        <v/>
      </c>
      <c r="GW8" s="25" t="str">
        <f t="shared" si="7"/>
        <v/>
      </c>
      <c r="GX8" s="25" t="str">
        <f t="shared" si="7"/>
        <v/>
      </c>
      <c r="GY8" s="25" t="str">
        <f t="shared" si="7"/>
        <v/>
      </c>
      <c r="GZ8" s="25" t="str">
        <f t="shared" si="7"/>
        <v/>
      </c>
      <c r="HA8" s="25" t="str">
        <f t="shared" si="7"/>
        <v/>
      </c>
      <c r="HB8" s="25" t="str">
        <f t="shared" si="7"/>
        <v/>
      </c>
      <c r="HC8" s="25" t="str">
        <f t="shared" si="7"/>
        <v/>
      </c>
      <c r="HD8" s="25" t="str">
        <f t="shared" si="7"/>
        <v/>
      </c>
      <c r="HE8" s="25" t="str">
        <f t="shared" si="7"/>
        <v/>
      </c>
      <c r="HF8" s="25" t="str">
        <f t="shared" si="7"/>
        <v/>
      </c>
      <c r="HG8" s="25" t="str">
        <f t="shared" si="7"/>
        <v/>
      </c>
      <c r="HH8" s="25" t="str">
        <f t="shared" si="7"/>
        <v/>
      </c>
      <c r="HI8" s="25" t="str">
        <f t="shared" si="7"/>
        <v/>
      </c>
      <c r="HJ8" s="25" t="str">
        <f t="shared" si="7"/>
        <v/>
      </c>
      <c r="HK8" s="25" t="str">
        <f t="shared" si="7"/>
        <v/>
      </c>
      <c r="HL8" s="25" t="str">
        <f t="shared" si="7"/>
        <v/>
      </c>
      <c r="HM8" s="23"/>
      <c r="HN8" s="23"/>
    </row>
    <row r="9" spans="1:222" s="3" customFormat="1" ht="10.199999999999999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32"/>
      <c r="L9" s="5"/>
      <c r="M9" s="12"/>
      <c r="N9" s="5"/>
      <c r="O9" s="19"/>
      <c r="P9" s="5"/>
      <c r="Q9" s="38" t="s">
        <v>12</v>
      </c>
      <c r="R9" s="67">
        <f>SUMIFS($R$12:$R$10003,$Q$12:$Q$10003,$Q$9)</f>
        <v>0</v>
      </c>
      <c r="S9" s="5"/>
      <c r="T9" s="5"/>
      <c r="U9" s="41" t="str">
        <f>IF(главная!$N$17="","",главная!$N$17)</f>
        <v/>
      </c>
      <c r="V9" s="41" t="str">
        <f>IF(U10="","",IF(U10+1&gt;=главная!$N$13,"",U10+1))</f>
        <v/>
      </c>
      <c r="W9" s="41" t="str">
        <f>IF(V10="","",IF(V10+1&gt;=главная!$N$13,"",V10+1))</f>
        <v/>
      </c>
      <c r="X9" s="41" t="str">
        <f>IF(W10="","",IF(W10+1&gt;=главная!$N$13,"",W10+1))</f>
        <v/>
      </c>
      <c r="Y9" s="41" t="str">
        <f>IF(X10="","",IF(X10+1&gt;=главная!$N$13,"",X10+1))</f>
        <v/>
      </c>
      <c r="Z9" s="41" t="str">
        <f>IF(Y10="","",IF(Y10+1&gt;=главная!$N$13,"",Y10+1))</f>
        <v/>
      </c>
      <c r="AA9" s="41" t="str">
        <f>IF(Z10="","",IF(Z10+1&gt;=главная!$N$13,"",Z10+1))</f>
        <v/>
      </c>
      <c r="AB9" s="41" t="str">
        <f>IF(AA10="","",IF(AA10+1&gt;=главная!$N$13,"",AA10+1))</f>
        <v/>
      </c>
      <c r="AC9" s="41" t="str">
        <f>IF(AB10="","",IF(AB10+1&gt;=главная!$N$13,"",AB10+1))</f>
        <v/>
      </c>
      <c r="AD9" s="41" t="str">
        <f>IF(AC10="","",IF(AC10+1&gt;=главная!$N$13,"",AC10+1))</f>
        <v/>
      </c>
      <c r="AE9" s="41" t="str">
        <f>IF(AD10="","",IF(AD10+1&gt;=главная!$N$13,"",AD10+1))</f>
        <v/>
      </c>
      <c r="AF9" s="41" t="str">
        <f>IF(AE10="","",IF(AE10+1&gt;=главная!$N$13,"",AE10+1))</f>
        <v/>
      </c>
      <c r="AG9" s="41" t="str">
        <f>IF(AF10="","",IF(AF10+1&gt;=главная!$N$13,"",AF10+1))</f>
        <v/>
      </c>
      <c r="AH9" s="41" t="str">
        <f>IF(AG10="","",IF(AG10+1&gt;=главная!$N$13,"",AG10+1))</f>
        <v/>
      </c>
      <c r="AI9" s="41" t="str">
        <f>IF(AH10="","",IF(AH10+1&gt;=главная!$N$13,"",AH10+1))</f>
        <v/>
      </c>
      <c r="AJ9" s="41" t="str">
        <f>IF(AI10="","",IF(AI10+1&gt;=главная!$N$13,"",AI10+1))</f>
        <v/>
      </c>
      <c r="AK9" s="41" t="str">
        <f>IF(AJ10="","",IF(AJ10+1&gt;=главная!$N$13,"",AJ10+1))</f>
        <v/>
      </c>
      <c r="AL9" s="41" t="str">
        <f>IF(AK10="","",IF(AK10+1&gt;=главная!$N$13,"",AK10+1))</f>
        <v/>
      </c>
      <c r="AM9" s="41" t="str">
        <f>IF(AL10="","",IF(AL10+1&gt;=главная!$N$13,"",AL10+1))</f>
        <v/>
      </c>
      <c r="AN9" s="41" t="str">
        <f>IF(AM10="","",IF(AM10+1&gt;=главная!$N$13,"",AM10+1))</f>
        <v/>
      </c>
      <c r="AO9" s="41" t="str">
        <f>IF(AN10="","",IF(AN10+1&gt;=главная!$N$13,"",AN10+1))</f>
        <v/>
      </c>
      <c r="AP9" s="41" t="str">
        <f>IF(AO10="","",IF(AO10+1&gt;=главная!$N$13,"",AO10+1))</f>
        <v/>
      </c>
      <c r="AQ9" s="41" t="str">
        <f>IF(AP10="","",IF(AP10+1&gt;=главная!$N$13,"",AP10+1))</f>
        <v/>
      </c>
      <c r="AR9" s="41" t="str">
        <f>IF(AQ10="","",IF(AQ10+1&gt;=главная!$N$13,"",AQ10+1))</f>
        <v/>
      </c>
      <c r="AS9" s="41" t="str">
        <f>IF(AR10="","",IF(AR10+1&gt;=главная!$N$13,"",AR10+1))</f>
        <v/>
      </c>
      <c r="AT9" s="41" t="str">
        <f>IF(AS10="","",IF(AS10+1&gt;=главная!$N$13,"",AS10+1))</f>
        <v/>
      </c>
      <c r="AU9" s="41" t="str">
        <f>IF(AT10="","",IF(AT10+1&gt;=главная!$N$13,"",AT10+1))</f>
        <v/>
      </c>
      <c r="AV9" s="41" t="str">
        <f>IF(AU10="","",IF(AU10+1&gt;=главная!$N$13,"",AU10+1))</f>
        <v/>
      </c>
      <c r="AW9" s="41" t="str">
        <f>IF(AV10="","",IF(AV10+1&gt;=главная!$N$13,"",AV10+1))</f>
        <v/>
      </c>
      <c r="AX9" s="41" t="str">
        <f>IF(AW10="","",IF(AW10+1&gt;=главная!$N$13,"",AW10+1))</f>
        <v/>
      </c>
      <c r="AY9" s="41" t="str">
        <f>IF(AX10="","",IF(AX10+1&gt;=главная!$N$13,"",AX10+1))</f>
        <v/>
      </c>
      <c r="AZ9" s="41" t="str">
        <f>IF(AY10="","",IF(AY10+1&gt;=главная!$N$13,"",AY10+1))</f>
        <v/>
      </c>
      <c r="BA9" s="41" t="str">
        <f>IF(AZ10="","",IF(AZ10+1&gt;=главная!$N$13,"",AZ10+1))</f>
        <v/>
      </c>
      <c r="BB9" s="41" t="str">
        <f>IF(BA10="","",IF(BA10+1&gt;=главная!$N$13,"",BA10+1))</f>
        <v/>
      </c>
      <c r="BC9" s="41" t="str">
        <f>IF(BB10="","",IF(BB10+1&gt;=главная!$N$13,"",BB10+1))</f>
        <v/>
      </c>
      <c r="BD9" s="41" t="str">
        <f>IF(BC10="","",IF(BC10+1&gt;=главная!$N$13,"",BC10+1))</f>
        <v/>
      </c>
      <c r="BE9" s="41" t="str">
        <f>IF(BD10="","",IF(BD10+1&gt;=главная!$N$13,"",BD10+1))</f>
        <v/>
      </c>
      <c r="BF9" s="41" t="str">
        <f>IF(BE10="","",IF(BE10+1&gt;=главная!$N$13,"",BE10+1))</f>
        <v/>
      </c>
      <c r="BG9" s="41" t="str">
        <f>IF(BF10="","",IF(BF10+1&gt;=главная!$N$13,"",BF10+1))</f>
        <v/>
      </c>
      <c r="BH9" s="41" t="str">
        <f>IF(BG10="","",IF(BG10+1&gt;=главная!$N$13,"",BG10+1))</f>
        <v/>
      </c>
      <c r="BI9" s="41" t="str">
        <f>IF(BH10="","",IF(BH10+1&gt;=главная!$N$13,"",BH10+1))</f>
        <v/>
      </c>
      <c r="BJ9" s="41" t="str">
        <f>IF(BI10="","",IF(BI10+1&gt;=главная!$N$13,"",BI10+1))</f>
        <v/>
      </c>
      <c r="BK9" s="41" t="str">
        <f>IF(BJ10="","",IF(BJ10+1&gt;=главная!$N$13,"",BJ10+1))</f>
        <v/>
      </c>
      <c r="BL9" s="41" t="str">
        <f>IF(BK10="","",IF(BK10+1&gt;=главная!$N$13,"",BK10+1))</f>
        <v/>
      </c>
      <c r="BM9" s="41" t="str">
        <f>IF(BL10="","",IF(BL10+1&gt;=главная!$N$13,"",BL10+1))</f>
        <v/>
      </c>
      <c r="BN9" s="41" t="str">
        <f>IF(BM10="","",IF(BM10+1&gt;=главная!$N$13,"",BM10+1))</f>
        <v/>
      </c>
      <c r="BO9" s="41" t="str">
        <f>IF(BN10="","",IF(BN10+1&gt;=главная!$N$13,"",BN10+1))</f>
        <v/>
      </c>
      <c r="BP9" s="41" t="str">
        <f>IF(BO10="","",IF(BO10+1&gt;=главная!$N$13,"",BO10+1))</f>
        <v/>
      </c>
      <c r="BQ9" s="41" t="str">
        <f>IF(BP10="","",IF(BP10+1&gt;=главная!$N$13,"",BP10+1))</f>
        <v/>
      </c>
      <c r="BR9" s="41" t="str">
        <f>IF(BQ10="","",IF(BQ10+1&gt;=главная!$N$13,"",BQ10+1))</f>
        <v/>
      </c>
      <c r="BS9" s="41" t="str">
        <f>IF(BR10="","",IF(BR10+1&gt;=главная!$N$13,"",BR10+1))</f>
        <v/>
      </c>
      <c r="BT9" s="41" t="str">
        <f>IF(BS10="","",IF(BS10+1&gt;=главная!$N$13,"",BS10+1))</f>
        <v/>
      </c>
      <c r="BU9" s="41" t="str">
        <f>IF(BT10="","",IF(BT10+1&gt;=главная!$N$13,"",BT10+1))</f>
        <v/>
      </c>
      <c r="BV9" s="41" t="str">
        <f>IF(BU10="","",IF(BU10+1&gt;=главная!$N$13,"",BU10+1))</f>
        <v/>
      </c>
      <c r="BW9" s="41" t="str">
        <f>IF(BV10="","",IF(BV10+1&gt;=главная!$N$13,"",BV10+1))</f>
        <v/>
      </c>
      <c r="BX9" s="41" t="str">
        <f>IF(BW10="","",IF(BW10+1&gt;=главная!$N$13,"",BW10+1))</f>
        <v/>
      </c>
      <c r="BY9" s="41" t="str">
        <f>IF(BX10="","",IF(BX10+1&gt;=главная!$N$13,"",BX10+1))</f>
        <v/>
      </c>
      <c r="BZ9" s="41" t="str">
        <f>IF(BY10="","",IF(BY10+1&gt;=главная!$N$13,"",BY10+1))</f>
        <v/>
      </c>
      <c r="CA9" s="41" t="str">
        <f>IF(BZ10="","",IF(BZ10+1&gt;=главная!$N$13,"",BZ10+1))</f>
        <v/>
      </c>
      <c r="CB9" s="41" t="str">
        <f>IF(CA10="","",IF(CA10+1&gt;=главная!$N$13,"",CA10+1))</f>
        <v/>
      </c>
      <c r="CC9" s="41" t="str">
        <f>IF(CB10="","",IF(CB10+1&gt;=главная!$N$13,"",CB10+1))</f>
        <v/>
      </c>
      <c r="CD9" s="41" t="str">
        <f>IF(CC10="","",IF(CC10+1&gt;=главная!$N$13,"",CC10+1))</f>
        <v/>
      </c>
      <c r="CE9" s="41" t="str">
        <f>IF(CD10="","",IF(CD10+1&gt;=главная!$N$13,"",CD10+1))</f>
        <v/>
      </c>
      <c r="CF9" s="41" t="str">
        <f>IF(CE10="","",IF(CE10+1&gt;=главная!$N$13,"",CE10+1))</f>
        <v/>
      </c>
      <c r="CG9" s="41" t="str">
        <f>IF(CF10="","",IF(CF10+1&gt;=главная!$N$13,"",CF10+1))</f>
        <v/>
      </c>
      <c r="CH9" s="41" t="str">
        <f>IF(CG10="","",IF(CG10+1&gt;=главная!$N$13,"",CG10+1))</f>
        <v/>
      </c>
      <c r="CI9" s="41" t="str">
        <f>IF(CH10="","",IF(CH10+1&gt;=главная!$N$13,"",CH10+1))</f>
        <v/>
      </c>
      <c r="CJ9" s="41" t="str">
        <f>IF(CI10="","",IF(CI10+1&gt;=главная!$N$13,"",CI10+1))</f>
        <v/>
      </c>
      <c r="CK9" s="41" t="str">
        <f>IF(CJ10="","",IF(CJ10+1&gt;=главная!$N$13,"",CJ10+1))</f>
        <v/>
      </c>
      <c r="CL9" s="41" t="str">
        <f>IF(CK10="","",IF(CK10+1&gt;=главная!$N$13,"",CK10+1))</f>
        <v/>
      </c>
      <c r="CM9" s="41" t="str">
        <f>IF(CL10="","",IF(CL10+1&gt;=главная!$N$13,"",CL10+1))</f>
        <v/>
      </c>
      <c r="CN9" s="41" t="str">
        <f>IF(CM10="","",IF(CM10+1&gt;=главная!$N$13,"",CM10+1))</f>
        <v/>
      </c>
      <c r="CO9" s="41" t="str">
        <f>IF(CN10="","",IF(CN10+1&gt;=главная!$N$13,"",CN10+1))</f>
        <v/>
      </c>
      <c r="CP9" s="41" t="str">
        <f>IF(CO10="","",IF(CO10+1&gt;=главная!$N$13,"",CO10+1))</f>
        <v/>
      </c>
      <c r="CQ9" s="41" t="str">
        <f>IF(CP10="","",IF(CP10+1&gt;=главная!$N$13,"",CP10+1))</f>
        <v/>
      </c>
      <c r="CR9" s="41" t="str">
        <f>IF(CQ10="","",IF(CQ10+1&gt;=главная!$N$13,"",CQ10+1))</f>
        <v/>
      </c>
      <c r="CS9" s="41" t="str">
        <f>IF(CR10="","",IF(CR10+1&gt;=главная!$N$13,"",CR10+1))</f>
        <v/>
      </c>
      <c r="CT9" s="41" t="str">
        <f>IF(CS10="","",IF(CS10+1&gt;=главная!$N$13,"",CS10+1))</f>
        <v/>
      </c>
      <c r="CU9" s="41" t="str">
        <f>IF(CT10="","",IF(CT10+1&gt;=главная!$N$13,"",CT10+1))</f>
        <v/>
      </c>
      <c r="CV9" s="41" t="str">
        <f>IF(CU10="","",IF(CU10+1&gt;=главная!$N$13,"",CU10+1))</f>
        <v/>
      </c>
      <c r="CW9" s="41" t="str">
        <f>IF(CV10="","",IF(CV10+1&gt;=главная!$N$13,"",CV10+1))</f>
        <v/>
      </c>
      <c r="CX9" s="41" t="str">
        <f>IF(CW10="","",IF(CW10+1&gt;=главная!$N$13,"",CW10+1))</f>
        <v/>
      </c>
      <c r="CY9" s="41" t="str">
        <f>IF(CX10="","",IF(CX10+1&gt;=главная!$N$13,"",CX10+1))</f>
        <v/>
      </c>
      <c r="CZ9" s="41" t="str">
        <f>IF(CY10="","",IF(CY10+1&gt;=главная!$N$13,"",CY10+1))</f>
        <v/>
      </c>
      <c r="DA9" s="41" t="str">
        <f>IF(CZ10="","",IF(CZ10+1&gt;=главная!$N$13,"",CZ10+1))</f>
        <v/>
      </c>
      <c r="DB9" s="41" t="str">
        <f>IF(DA10="","",IF(DA10+1&gt;=главная!$N$13,"",DA10+1))</f>
        <v/>
      </c>
      <c r="DC9" s="41" t="str">
        <f>IF(DB10="","",IF(DB10+1&gt;=главная!$N$13,"",DB10+1))</f>
        <v/>
      </c>
      <c r="DD9" s="41" t="str">
        <f>IF(DC10="","",IF(DC10+1&gt;=главная!$N$13,"",DC10+1))</f>
        <v/>
      </c>
      <c r="DE9" s="41" t="str">
        <f>IF(DD10="","",IF(DD10+1&gt;=главная!$N$13,"",DD10+1))</f>
        <v/>
      </c>
      <c r="DF9" s="41" t="str">
        <f>IF(DE10="","",IF(DE10+1&gt;=главная!$N$13,"",DE10+1))</f>
        <v/>
      </c>
      <c r="DG9" s="41" t="str">
        <f>IF(DF10="","",IF(DF10+1&gt;=главная!$N$13,"",DF10+1))</f>
        <v/>
      </c>
      <c r="DH9" s="41" t="str">
        <f>IF(DG10="","",IF(DG10+1&gt;=главная!$N$13,"",DG10+1))</f>
        <v/>
      </c>
      <c r="DI9" s="41" t="str">
        <f>IF(DH10="","",IF(DH10+1&gt;=главная!$N$13,"",DH10+1))</f>
        <v/>
      </c>
      <c r="DJ9" s="41" t="str">
        <f>IF(DI10="","",IF(DI10+1&gt;=главная!$N$13,"",DI10+1))</f>
        <v/>
      </c>
      <c r="DK9" s="41" t="str">
        <f>IF(DJ10="","",IF(DJ10+1&gt;=главная!$N$13,"",DJ10+1))</f>
        <v/>
      </c>
      <c r="DL9" s="41" t="str">
        <f>IF(DK10="","",IF(DK10+1&gt;=главная!$N$13,"",DK10+1))</f>
        <v/>
      </c>
      <c r="DM9" s="41" t="str">
        <f>IF(DL10="","",IF(DL10+1&gt;=главная!$N$13,"",DL10+1))</f>
        <v/>
      </c>
      <c r="DN9" s="41" t="str">
        <f>IF(DM10="","",IF(DM10+1&gt;=главная!$N$13,"",DM10+1))</f>
        <v/>
      </c>
      <c r="DO9" s="41" t="str">
        <f>IF(DN10="","",IF(DN10+1&gt;=главная!$N$13,"",DN10+1))</f>
        <v/>
      </c>
      <c r="DP9" s="41" t="str">
        <f>IF(DO10="","",IF(DO10+1&gt;=главная!$N$13,"",DO10+1))</f>
        <v/>
      </c>
      <c r="DQ9" s="41" t="str">
        <f>IF(DP10="","",IF(DP10+1&gt;=главная!$N$13,"",DP10+1))</f>
        <v/>
      </c>
      <c r="DR9" s="41" t="str">
        <f>IF(DQ10="","",IF(DQ10+1&gt;=главная!$N$13,"",DQ10+1))</f>
        <v/>
      </c>
      <c r="DS9" s="41" t="str">
        <f>IF(DR10="","",IF(DR10+1&gt;=главная!$N$13,"",DR10+1))</f>
        <v/>
      </c>
      <c r="DT9" s="41" t="str">
        <f>IF(DS10="","",IF(DS10+1&gt;=главная!$N$13,"",DS10+1))</f>
        <v/>
      </c>
      <c r="DU9" s="41" t="str">
        <f>IF(DT10="","",IF(DT10+1&gt;=главная!$N$13,"",DT10+1))</f>
        <v/>
      </c>
      <c r="DV9" s="41" t="str">
        <f>IF(DU10="","",IF(DU10+1&gt;=главная!$N$13,"",DU10+1))</f>
        <v/>
      </c>
      <c r="DW9" s="41" t="str">
        <f>IF(DV10="","",IF(DV10+1&gt;=главная!$N$13,"",DV10+1))</f>
        <v/>
      </c>
      <c r="DX9" s="41" t="str">
        <f>IF(DW10="","",IF(DW10+1&gt;=главная!$N$13,"",DW10+1))</f>
        <v/>
      </c>
      <c r="DY9" s="41" t="str">
        <f>IF(DX10="","",IF(DX10+1&gt;=главная!$N$13,"",DX10+1))</f>
        <v/>
      </c>
      <c r="DZ9" s="41" t="str">
        <f>IF(DY10="","",IF(DY10+1&gt;=главная!$N$13,"",DY10+1))</f>
        <v/>
      </c>
      <c r="EA9" s="41" t="str">
        <f>IF(DZ10="","",IF(DZ10+1&gt;=главная!$N$13,"",DZ10+1))</f>
        <v/>
      </c>
      <c r="EB9" s="41" t="str">
        <f>IF(EA10="","",IF(EA10+1&gt;=главная!$N$13,"",EA10+1))</f>
        <v/>
      </c>
      <c r="EC9" s="41" t="str">
        <f>IF(EB10="","",IF(EB10+1&gt;=главная!$N$13,"",EB10+1))</f>
        <v/>
      </c>
      <c r="ED9" s="41" t="str">
        <f>IF(EC10="","",IF(EC10+1&gt;=главная!$N$13,"",EC10+1))</f>
        <v/>
      </c>
      <c r="EE9" s="41" t="str">
        <f>IF(ED10="","",IF(ED10+1&gt;=главная!$N$13,"",ED10+1))</f>
        <v/>
      </c>
      <c r="EF9" s="41" t="str">
        <f>IF(EE10="","",IF(EE10+1&gt;=главная!$N$13,"",EE10+1))</f>
        <v/>
      </c>
      <c r="EG9" s="41" t="str">
        <f>IF(EF10="","",IF(EF10+1&gt;=главная!$N$13,"",EF10+1))</f>
        <v/>
      </c>
      <c r="EH9" s="41" t="str">
        <f>IF(EG10="","",IF(EG10+1&gt;=главная!$N$13,"",EG10+1))</f>
        <v/>
      </c>
      <c r="EI9" s="41" t="str">
        <f>IF(EH10="","",IF(EH10+1&gt;=главная!$N$13,"",EH10+1))</f>
        <v/>
      </c>
      <c r="EJ9" s="41" t="str">
        <f>IF(EI10="","",IF(EI10+1&gt;=главная!$N$13,"",EI10+1))</f>
        <v/>
      </c>
      <c r="EK9" s="41" t="str">
        <f>IF(EJ10="","",IF(EJ10+1&gt;=главная!$N$13,"",EJ10+1))</f>
        <v/>
      </c>
      <c r="EL9" s="41" t="str">
        <f>IF(EK10="","",IF(EK10+1&gt;=главная!$N$13,"",EK10+1))</f>
        <v/>
      </c>
      <c r="EM9" s="41" t="str">
        <f>IF(EL10="","",IF(EL10+1&gt;=главная!$N$13,"",EL10+1))</f>
        <v/>
      </c>
      <c r="EN9" s="41" t="str">
        <f>IF(EM10="","",IF(EM10+1&gt;=главная!$N$13,"",EM10+1))</f>
        <v/>
      </c>
      <c r="EO9" s="41" t="str">
        <f>IF(EN10="","",IF(EN10+1&gt;=главная!$N$13,"",EN10+1))</f>
        <v/>
      </c>
      <c r="EP9" s="41" t="str">
        <f>IF(EO10="","",IF(EO10+1&gt;=главная!$N$13,"",EO10+1))</f>
        <v/>
      </c>
      <c r="EQ9" s="41" t="str">
        <f>IF(EP10="","",IF(EP10+1&gt;=главная!$N$13,"",EP10+1))</f>
        <v/>
      </c>
      <c r="ER9" s="41" t="str">
        <f>IF(EQ10="","",IF(EQ10+1&gt;=главная!$N$13,"",EQ10+1))</f>
        <v/>
      </c>
      <c r="ES9" s="41" t="str">
        <f>IF(ER10="","",IF(ER10+1&gt;=главная!$N$13,"",ER10+1))</f>
        <v/>
      </c>
      <c r="ET9" s="41" t="str">
        <f>IF(ES10="","",IF(ES10+1&gt;=главная!$N$13,"",ES10+1))</f>
        <v/>
      </c>
      <c r="EU9" s="41" t="str">
        <f>IF(ET10="","",IF(ET10+1&gt;=главная!$N$13,"",ET10+1))</f>
        <v/>
      </c>
      <c r="EV9" s="41" t="str">
        <f>IF(EU10="","",IF(EU10+1&gt;=главная!$N$13,"",EU10+1))</f>
        <v/>
      </c>
      <c r="EW9" s="41" t="str">
        <f>IF(EV10="","",IF(EV10+1&gt;=главная!$N$13,"",EV10+1))</f>
        <v/>
      </c>
      <c r="EX9" s="41" t="str">
        <f>IF(EW10="","",IF(EW10+1&gt;=главная!$N$13,"",EW10+1))</f>
        <v/>
      </c>
      <c r="EY9" s="41" t="str">
        <f>IF(EX10="","",IF(EX10+1&gt;=главная!$N$13,"",EX10+1))</f>
        <v/>
      </c>
      <c r="EZ9" s="41" t="str">
        <f>IF(EY10="","",IF(EY10+1&gt;=главная!$N$13,"",EY10+1))</f>
        <v/>
      </c>
      <c r="FA9" s="41" t="str">
        <f>IF(EZ10="","",IF(EZ10+1&gt;=главная!$N$13,"",EZ10+1))</f>
        <v/>
      </c>
      <c r="FB9" s="41" t="str">
        <f>IF(FA10="","",IF(FA10+1&gt;=главная!$N$13,"",FA10+1))</f>
        <v/>
      </c>
      <c r="FC9" s="41" t="str">
        <f>IF(FB10="","",IF(FB10+1&gt;=главная!$N$13,"",FB10+1))</f>
        <v/>
      </c>
      <c r="FD9" s="41" t="str">
        <f>IF(FC10="","",IF(FC10+1&gt;=главная!$N$13,"",FC10+1))</f>
        <v/>
      </c>
      <c r="FE9" s="41" t="str">
        <f>IF(FD10="","",IF(FD10+1&gt;=главная!$N$13,"",FD10+1))</f>
        <v/>
      </c>
      <c r="FF9" s="41" t="str">
        <f>IF(FE10="","",IF(FE10+1&gt;=главная!$N$13,"",FE10+1))</f>
        <v/>
      </c>
      <c r="FG9" s="41" t="str">
        <f>IF(FF10="","",IF(FF10+1&gt;=главная!$N$13,"",FF10+1))</f>
        <v/>
      </c>
      <c r="FH9" s="41" t="str">
        <f>IF(FG10="","",IF(FG10+1&gt;=главная!$N$13,"",FG10+1))</f>
        <v/>
      </c>
      <c r="FI9" s="41" t="str">
        <f>IF(FH10="","",IF(FH10+1&gt;=главная!$N$13,"",FH10+1))</f>
        <v/>
      </c>
      <c r="FJ9" s="41" t="str">
        <f>IF(FI10="","",IF(FI10+1&gt;=главная!$N$13,"",FI10+1))</f>
        <v/>
      </c>
      <c r="FK9" s="41" t="str">
        <f>IF(FJ10="","",IF(FJ10+1&gt;=главная!$N$13,"",FJ10+1))</f>
        <v/>
      </c>
      <c r="FL9" s="41" t="str">
        <f>IF(FK10="","",IF(FK10+1&gt;=главная!$N$13,"",FK10+1))</f>
        <v/>
      </c>
      <c r="FM9" s="41" t="str">
        <f>IF(FL10="","",IF(FL10+1&gt;=главная!$N$13,"",FL10+1))</f>
        <v/>
      </c>
      <c r="FN9" s="41" t="str">
        <f>IF(FM10="","",IF(FM10+1&gt;=главная!$N$13,"",FM10+1))</f>
        <v/>
      </c>
      <c r="FO9" s="41" t="str">
        <f>IF(FN10="","",IF(FN10+1&gt;=главная!$N$13,"",FN10+1))</f>
        <v/>
      </c>
      <c r="FP9" s="41" t="str">
        <f>IF(FO10="","",IF(FO10+1&gt;=главная!$N$13,"",FO10+1))</f>
        <v/>
      </c>
      <c r="FQ9" s="41" t="str">
        <f>IF(FP10="","",IF(FP10+1&gt;=главная!$N$13,"",FP10+1))</f>
        <v/>
      </c>
      <c r="FR9" s="41" t="str">
        <f>IF(FQ10="","",IF(FQ10+1&gt;=главная!$N$13,"",FQ10+1))</f>
        <v/>
      </c>
      <c r="FS9" s="41" t="str">
        <f>IF(FR10="","",IF(FR10+1&gt;=главная!$N$13,"",FR10+1))</f>
        <v/>
      </c>
      <c r="FT9" s="41" t="str">
        <f>IF(FS10="","",IF(FS10+1&gt;=главная!$N$13,"",FS10+1))</f>
        <v/>
      </c>
      <c r="FU9" s="41" t="str">
        <f>IF(FT10="","",IF(FT10+1&gt;=главная!$N$13,"",FT10+1))</f>
        <v/>
      </c>
      <c r="FV9" s="41" t="str">
        <f>IF(FU10="","",IF(FU10+1&gt;=главная!$N$13,"",FU10+1))</f>
        <v/>
      </c>
      <c r="FW9" s="41" t="str">
        <f>IF(FV10="","",IF(FV10+1&gt;=главная!$N$13,"",FV10+1))</f>
        <v/>
      </c>
      <c r="FX9" s="41" t="str">
        <f>IF(FW10="","",IF(FW10+1&gt;=главная!$N$13,"",FW10+1))</f>
        <v/>
      </c>
      <c r="FY9" s="41" t="str">
        <f>IF(FX10="","",IF(FX10+1&gt;=главная!$N$13,"",FX10+1))</f>
        <v/>
      </c>
      <c r="FZ9" s="41" t="str">
        <f>IF(FY10="","",IF(FY10+1&gt;=главная!$N$13,"",FY10+1))</f>
        <v/>
      </c>
      <c r="GA9" s="41" t="str">
        <f>IF(FZ10="","",IF(FZ10+1&gt;=главная!$N$13,"",FZ10+1))</f>
        <v/>
      </c>
      <c r="GB9" s="41" t="str">
        <f>IF(GA10="","",IF(GA10+1&gt;=главная!$N$13,"",GA10+1))</f>
        <v/>
      </c>
      <c r="GC9" s="41" t="str">
        <f>IF(GB10="","",IF(GB10+1&gt;=главная!$N$13,"",GB10+1))</f>
        <v/>
      </c>
      <c r="GD9" s="41" t="str">
        <f>IF(GC10="","",IF(GC10+1&gt;=главная!$N$13,"",GC10+1))</f>
        <v/>
      </c>
      <c r="GE9" s="41" t="str">
        <f>IF(GD10="","",IF(GD10+1&gt;=главная!$N$13,"",GD10+1))</f>
        <v/>
      </c>
      <c r="GF9" s="41" t="str">
        <f>IF(GE10="","",IF(GE10+1&gt;=главная!$N$13,"",GE10+1))</f>
        <v/>
      </c>
      <c r="GG9" s="41" t="str">
        <f>IF(GF10="","",IF(GF10+1&gt;=главная!$N$13,"",GF10+1))</f>
        <v/>
      </c>
      <c r="GH9" s="41" t="str">
        <f>IF(GG10="","",IF(GG10+1&gt;=главная!$N$13,"",GG10+1))</f>
        <v/>
      </c>
      <c r="GI9" s="41" t="str">
        <f>IF(GH10="","",IF(GH10+1&gt;=главная!$N$13,"",GH10+1))</f>
        <v/>
      </c>
      <c r="GJ9" s="41" t="str">
        <f>IF(GI10="","",IF(GI10+1&gt;=главная!$N$13,"",GI10+1))</f>
        <v/>
      </c>
      <c r="GK9" s="41" t="str">
        <f>IF(GJ10="","",IF(GJ10+1&gt;=главная!$N$13,"",GJ10+1))</f>
        <v/>
      </c>
      <c r="GL9" s="41" t="str">
        <f>IF(GK10="","",IF(GK10+1&gt;=главная!$N$13,"",GK10+1))</f>
        <v/>
      </c>
      <c r="GM9" s="41" t="str">
        <f>IF(GL10="","",IF(GL10+1&gt;=главная!$N$13,"",GL10+1))</f>
        <v/>
      </c>
      <c r="GN9" s="41" t="str">
        <f>IF(GM10="","",IF(GM10+1&gt;=главная!$N$13,"",GM10+1))</f>
        <v/>
      </c>
      <c r="GO9" s="41" t="str">
        <f>IF(GN10="","",IF(GN10+1&gt;=главная!$N$13,"",GN10+1))</f>
        <v/>
      </c>
      <c r="GP9" s="41" t="str">
        <f>IF(GO10="","",IF(GO10+1&gt;=главная!$N$13,"",GO10+1))</f>
        <v/>
      </c>
      <c r="GQ9" s="41" t="str">
        <f>IF(GP10="","",IF(GP10+1&gt;=главная!$N$13,"",GP10+1))</f>
        <v/>
      </c>
      <c r="GR9" s="41" t="str">
        <f>IF(GQ10="","",IF(GQ10+1&gt;=главная!$N$13,"",GQ10+1))</f>
        <v/>
      </c>
      <c r="GS9" s="41" t="str">
        <f>IF(GR10="","",IF(GR10+1&gt;=главная!$N$13,"",GR10+1))</f>
        <v/>
      </c>
      <c r="GT9" s="41" t="str">
        <f>IF(GS10="","",IF(GS10+1&gt;=главная!$N$13,"",GS10+1))</f>
        <v/>
      </c>
      <c r="GU9" s="41" t="str">
        <f>IF(GT10="","",IF(GT10+1&gt;=главная!$N$13,"",GT10+1))</f>
        <v/>
      </c>
      <c r="GV9" s="41" t="str">
        <f>IF(GU10="","",IF(GU10+1&gt;=главная!$N$13,"",GU10+1))</f>
        <v/>
      </c>
      <c r="GW9" s="41" t="str">
        <f>IF(GV10="","",IF(GV10+1&gt;=главная!$N$13,"",GV10+1))</f>
        <v/>
      </c>
      <c r="GX9" s="41" t="str">
        <f>IF(GW10="","",IF(GW10+1&gt;=главная!$N$13,"",GW10+1))</f>
        <v/>
      </c>
      <c r="GY9" s="41" t="str">
        <f>IF(GX10="","",IF(GX10+1&gt;=главная!$N$13,"",GX10+1))</f>
        <v/>
      </c>
      <c r="GZ9" s="41" t="str">
        <f>IF(GY10="","",IF(GY10+1&gt;=главная!$N$13,"",GY10+1))</f>
        <v/>
      </c>
      <c r="HA9" s="41" t="str">
        <f>IF(GZ10="","",IF(GZ10+1&gt;=главная!$N$13,"",GZ10+1))</f>
        <v/>
      </c>
      <c r="HB9" s="41" t="str">
        <f>IF(HA10="","",IF(HA10+1&gt;=главная!$N$13,"",HA10+1))</f>
        <v/>
      </c>
      <c r="HC9" s="41" t="str">
        <f>IF(HB10="","",IF(HB10+1&gt;=главная!$N$13,"",HB10+1))</f>
        <v/>
      </c>
      <c r="HD9" s="41" t="str">
        <f>IF(HC10="","",IF(HC10+1&gt;=главная!$N$13,"",HC10+1))</f>
        <v/>
      </c>
      <c r="HE9" s="41" t="str">
        <f>IF(HD10="","",IF(HD10+1&gt;=главная!$N$13,"",HD10+1))</f>
        <v/>
      </c>
      <c r="HF9" s="41" t="str">
        <f>IF(HE10="","",IF(HE10+1&gt;=главная!$N$13,"",HE10+1))</f>
        <v/>
      </c>
      <c r="HG9" s="41" t="str">
        <f>IF(HF10="","",IF(HF10+1&gt;=главная!$N$13,"",HF10+1))</f>
        <v/>
      </c>
      <c r="HH9" s="41" t="str">
        <f>IF(HG10="","",IF(HG10+1&gt;=главная!$N$13,"",HG10+1))</f>
        <v/>
      </c>
      <c r="HI9" s="41" t="str">
        <f>IF(HH10="","",IF(HH10+1&gt;=главная!$N$13,"",HH10+1))</f>
        <v/>
      </c>
      <c r="HJ9" s="41" t="str">
        <f>IF(HI10="","",IF(HI10+1&gt;=главная!$N$13,"",HI10+1))</f>
        <v/>
      </c>
      <c r="HK9" s="41" t="str">
        <f>IF(HJ10="","",IF(HJ10+1&gt;=главная!$N$13,"",HJ10+1))</f>
        <v/>
      </c>
      <c r="HL9" s="41" t="str">
        <f>IF(HK10="","",IF(HK10+1&gt;=главная!$N$13,"",HK10+1))</f>
        <v/>
      </c>
      <c r="HM9" s="5"/>
      <c r="HN9" s="5"/>
    </row>
    <row r="10" spans="1:222" s="3" customFormat="1" ht="10.199999999999999" x14ac:dyDescent="0.2">
      <c r="A10" s="5"/>
      <c r="B10" s="5"/>
      <c r="C10" s="5"/>
      <c r="D10" s="5"/>
      <c r="E10" s="5" t="s">
        <v>0</v>
      </c>
      <c r="F10" s="5"/>
      <c r="G10" s="5"/>
      <c r="H10" s="5" t="s">
        <v>1</v>
      </c>
      <c r="I10" s="5"/>
      <c r="J10" s="5"/>
      <c r="K10" s="32" t="s">
        <v>2</v>
      </c>
      <c r="L10" s="5"/>
      <c r="M10" s="12"/>
      <c r="N10" s="5" t="s">
        <v>7</v>
      </c>
      <c r="O10" s="19"/>
      <c r="P10" s="5"/>
      <c r="Q10" s="5"/>
      <c r="R10" s="63" t="s">
        <v>3</v>
      </c>
      <c r="S10" s="5"/>
      <c r="T10" s="5"/>
      <c r="U10" s="41" t="str">
        <f>IF(U9="","",EOMONTH(U9,0))</f>
        <v/>
      </c>
      <c r="V10" s="41" t="str">
        <f>IF(V9="","",EOMONTH(V9,0))</f>
        <v/>
      </c>
      <c r="W10" s="41" t="str">
        <f t="shared" ref="W10:CH10" si="8">IF(W9="","",EOMONTH(W9,0))</f>
        <v/>
      </c>
      <c r="X10" s="41" t="str">
        <f t="shared" si="8"/>
        <v/>
      </c>
      <c r="Y10" s="41" t="str">
        <f t="shared" si="8"/>
        <v/>
      </c>
      <c r="Z10" s="41" t="str">
        <f t="shared" si="8"/>
        <v/>
      </c>
      <c r="AA10" s="41" t="str">
        <f t="shared" si="8"/>
        <v/>
      </c>
      <c r="AB10" s="41" t="str">
        <f t="shared" si="8"/>
        <v/>
      </c>
      <c r="AC10" s="41" t="str">
        <f t="shared" si="8"/>
        <v/>
      </c>
      <c r="AD10" s="41" t="str">
        <f t="shared" si="8"/>
        <v/>
      </c>
      <c r="AE10" s="41" t="str">
        <f t="shared" si="8"/>
        <v/>
      </c>
      <c r="AF10" s="41" t="str">
        <f t="shared" si="8"/>
        <v/>
      </c>
      <c r="AG10" s="41" t="str">
        <f t="shared" si="8"/>
        <v/>
      </c>
      <c r="AH10" s="41" t="str">
        <f t="shared" si="8"/>
        <v/>
      </c>
      <c r="AI10" s="41" t="str">
        <f t="shared" si="8"/>
        <v/>
      </c>
      <c r="AJ10" s="41" t="str">
        <f t="shared" si="8"/>
        <v/>
      </c>
      <c r="AK10" s="41" t="str">
        <f t="shared" si="8"/>
        <v/>
      </c>
      <c r="AL10" s="41" t="str">
        <f t="shared" si="8"/>
        <v/>
      </c>
      <c r="AM10" s="41" t="str">
        <f t="shared" si="8"/>
        <v/>
      </c>
      <c r="AN10" s="41" t="str">
        <f t="shared" si="8"/>
        <v/>
      </c>
      <c r="AO10" s="41" t="str">
        <f t="shared" si="8"/>
        <v/>
      </c>
      <c r="AP10" s="41" t="str">
        <f t="shared" si="8"/>
        <v/>
      </c>
      <c r="AQ10" s="41" t="str">
        <f t="shared" si="8"/>
        <v/>
      </c>
      <c r="AR10" s="41" t="str">
        <f t="shared" si="8"/>
        <v/>
      </c>
      <c r="AS10" s="41" t="str">
        <f t="shared" si="8"/>
        <v/>
      </c>
      <c r="AT10" s="41" t="str">
        <f t="shared" si="8"/>
        <v/>
      </c>
      <c r="AU10" s="41" t="str">
        <f t="shared" si="8"/>
        <v/>
      </c>
      <c r="AV10" s="41" t="str">
        <f t="shared" si="8"/>
        <v/>
      </c>
      <c r="AW10" s="41" t="str">
        <f t="shared" si="8"/>
        <v/>
      </c>
      <c r="AX10" s="41" t="str">
        <f t="shared" si="8"/>
        <v/>
      </c>
      <c r="AY10" s="41" t="str">
        <f t="shared" si="8"/>
        <v/>
      </c>
      <c r="AZ10" s="41" t="str">
        <f t="shared" si="8"/>
        <v/>
      </c>
      <c r="BA10" s="41" t="str">
        <f t="shared" si="8"/>
        <v/>
      </c>
      <c r="BB10" s="41" t="str">
        <f t="shared" si="8"/>
        <v/>
      </c>
      <c r="BC10" s="41" t="str">
        <f t="shared" si="8"/>
        <v/>
      </c>
      <c r="BD10" s="41" t="str">
        <f t="shared" si="8"/>
        <v/>
      </c>
      <c r="BE10" s="41" t="str">
        <f t="shared" si="8"/>
        <v/>
      </c>
      <c r="BF10" s="41" t="str">
        <f t="shared" si="8"/>
        <v/>
      </c>
      <c r="BG10" s="41" t="str">
        <f t="shared" si="8"/>
        <v/>
      </c>
      <c r="BH10" s="41" t="str">
        <f t="shared" si="8"/>
        <v/>
      </c>
      <c r="BI10" s="41" t="str">
        <f t="shared" si="8"/>
        <v/>
      </c>
      <c r="BJ10" s="41" t="str">
        <f t="shared" si="8"/>
        <v/>
      </c>
      <c r="BK10" s="41" t="str">
        <f t="shared" si="8"/>
        <v/>
      </c>
      <c r="BL10" s="41" t="str">
        <f t="shared" si="8"/>
        <v/>
      </c>
      <c r="BM10" s="41" t="str">
        <f t="shared" si="8"/>
        <v/>
      </c>
      <c r="BN10" s="41" t="str">
        <f t="shared" si="8"/>
        <v/>
      </c>
      <c r="BO10" s="41" t="str">
        <f t="shared" si="8"/>
        <v/>
      </c>
      <c r="BP10" s="41" t="str">
        <f t="shared" si="8"/>
        <v/>
      </c>
      <c r="BQ10" s="41" t="str">
        <f t="shared" si="8"/>
        <v/>
      </c>
      <c r="BR10" s="41" t="str">
        <f t="shared" si="8"/>
        <v/>
      </c>
      <c r="BS10" s="41" t="str">
        <f t="shared" si="8"/>
        <v/>
      </c>
      <c r="BT10" s="41" t="str">
        <f t="shared" si="8"/>
        <v/>
      </c>
      <c r="BU10" s="41" t="str">
        <f t="shared" si="8"/>
        <v/>
      </c>
      <c r="BV10" s="41" t="str">
        <f t="shared" si="8"/>
        <v/>
      </c>
      <c r="BW10" s="41" t="str">
        <f t="shared" si="8"/>
        <v/>
      </c>
      <c r="BX10" s="41" t="str">
        <f t="shared" si="8"/>
        <v/>
      </c>
      <c r="BY10" s="41" t="str">
        <f t="shared" si="8"/>
        <v/>
      </c>
      <c r="BZ10" s="41" t="str">
        <f t="shared" si="8"/>
        <v/>
      </c>
      <c r="CA10" s="41" t="str">
        <f t="shared" si="8"/>
        <v/>
      </c>
      <c r="CB10" s="41" t="str">
        <f t="shared" si="8"/>
        <v/>
      </c>
      <c r="CC10" s="41" t="str">
        <f t="shared" si="8"/>
        <v/>
      </c>
      <c r="CD10" s="41" t="str">
        <f t="shared" si="8"/>
        <v/>
      </c>
      <c r="CE10" s="41" t="str">
        <f t="shared" si="8"/>
        <v/>
      </c>
      <c r="CF10" s="41" t="str">
        <f t="shared" si="8"/>
        <v/>
      </c>
      <c r="CG10" s="41" t="str">
        <f t="shared" si="8"/>
        <v/>
      </c>
      <c r="CH10" s="41" t="str">
        <f t="shared" si="8"/>
        <v/>
      </c>
      <c r="CI10" s="41" t="str">
        <f t="shared" ref="CI10:ET10" si="9">IF(CI9="","",EOMONTH(CI9,0))</f>
        <v/>
      </c>
      <c r="CJ10" s="41" t="str">
        <f t="shared" si="9"/>
        <v/>
      </c>
      <c r="CK10" s="41" t="str">
        <f t="shared" si="9"/>
        <v/>
      </c>
      <c r="CL10" s="41" t="str">
        <f t="shared" si="9"/>
        <v/>
      </c>
      <c r="CM10" s="41" t="str">
        <f t="shared" si="9"/>
        <v/>
      </c>
      <c r="CN10" s="41" t="str">
        <f t="shared" si="9"/>
        <v/>
      </c>
      <c r="CO10" s="41" t="str">
        <f t="shared" si="9"/>
        <v/>
      </c>
      <c r="CP10" s="41" t="str">
        <f t="shared" si="9"/>
        <v/>
      </c>
      <c r="CQ10" s="41" t="str">
        <f t="shared" si="9"/>
        <v/>
      </c>
      <c r="CR10" s="41" t="str">
        <f t="shared" si="9"/>
        <v/>
      </c>
      <c r="CS10" s="41" t="str">
        <f t="shared" si="9"/>
        <v/>
      </c>
      <c r="CT10" s="41" t="str">
        <f t="shared" si="9"/>
        <v/>
      </c>
      <c r="CU10" s="41" t="str">
        <f t="shared" si="9"/>
        <v/>
      </c>
      <c r="CV10" s="41" t="str">
        <f t="shared" si="9"/>
        <v/>
      </c>
      <c r="CW10" s="41" t="str">
        <f t="shared" si="9"/>
        <v/>
      </c>
      <c r="CX10" s="41" t="str">
        <f t="shared" si="9"/>
        <v/>
      </c>
      <c r="CY10" s="41" t="str">
        <f t="shared" si="9"/>
        <v/>
      </c>
      <c r="CZ10" s="41" t="str">
        <f t="shared" si="9"/>
        <v/>
      </c>
      <c r="DA10" s="41" t="str">
        <f t="shared" si="9"/>
        <v/>
      </c>
      <c r="DB10" s="41" t="str">
        <f t="shared" si="9"/>
        <v/>
      </c>
      <c r="DC10" s="41" t="str">
        <f t="shared" si="9"/>
        <v/>
      </c>
      <c r="DD10" s="41" t="str">
        <f t="shared" si="9"/>
        <v/>
      </c>
      <c r="DE10" s="41" t="str">
        <f t="shared" si="9"/>
        <v/>
      </c>
      <c r="DF10" s="41" t="str">
        <f t="shared" si="9"/>
        <v/>
      </c>
      <c r="DG10" s="41" t="str">
        <f t="shared" si="9"/>
        <v/>
      </c>
      <c r="DH10" s="41" t="str">
        <f t="shared" si="9"/>
        <v/>
      </c>
      <c r="DI10" s="41" t="str">
        <f t="shared" si="9"/>
        <v/>
      </c>
      <c r="DJ10" s="41" t="str">
        <f t="shared" si="9"/>
        <v/>
      </c>
      <c r="DK10" s="41" t="str">
        <f t="shared" si="9"/>
        <v/>
      </c>
      <c r="DL10" s="41" t="str">
        <f t="shared" si="9"/>
        <v/>
      </c>
      <c r="DM10" s="41" t="str">
        <f t="shared" si="9"/>
        <v/>
      </c>
      <c r="DN10" s="41" t="str">
        <f t="shared" si="9"/>
        <v/>
      </c>
      <c r="DO10" s="41" t="str">
        <f t="shared" si="9"/>
        <v/>
      </c>
      <c r="DP10" s="41" t="str">
        <f t="shared" si="9"/>
        <v/>
      </c>
      <c r="DQ10" s="41" t="str">
        <f t="shared" si="9"/>
        <v/>
      </c>
      <c r="DR10" s="41" t="str">
        <f t="shared" si="9"/>
        <v/>
      </c>
      <c r="DS10" s="41" t="str">
        <f t="shared" si="9"/>
        <v/>
      </c>
      <c r="DT10" s="41" t="str">
        <f t="shared" si="9"/>
        <v/>
      </c>
      <c r="DU10" s="41" t="str">
        <f t="shared" si="9"/>
        <v/>
      </c>
      <c r="DV10" s="41" t="str">
        <f t="shared" si="9"/>
        <v/>
      </c>
      <c r="DW10" s="41" t="str">
        <f t="shared" si="9"/>
        <v/>
      </c>
      <c r="DX10" s="41" t="str">
        <f t="shared" si="9"/>
        <v/>
      </c>
      <c r="DY10" s="41" t="str">
        <f t="shared" si="9"/>
        <v/>
      </c>
      <c r="DZ10" s="41" t="str">
        <f t="shared" si="9"/>
        <v/>
      </c>
      <c r="EA10" s="41" t="str">
        <f t="shared" si="9"/>
        <v/>
      </c>
      <c r="EB10" s="41" t="str">
        <f t="shared" si="9"/>
        <v/>
      </c>
      <c r="EC10" s="41" t="str">
        <f t="shared" si="9"/>
        <v/>
      </c>
      <c r="ED10" s="41" t="str">
        <f t="shared" si="9"/>
        <v/>
      </c>
      <c r="EE10" s="41" t="str">
        <f t="shared" si="9"/>
        <v/>
      </c>
      <c r="EF10" s="41" t="str">
        <f t="shared" si="9"/>
        <v/>
      </c>
      <c r="EG10" s="41" t="str">
        <f t="shared" si="9"/>
        <v/>
      </c>
      <c r="EH10" s="41" t="str">
        <f t="shared" si="9"/>
        <v/>
      </c>
      <c r="EI10" s="41" t="str">
        <f t="shared" si="9"/>
        <v/>
      </c>
      <c r="EJ10" s="41" t="str">
        <f t="shared" si="9"/>
        <v/>
      </c>
      <c r="EK10" s="41" t="str">
        <f t="shared" si="9"/>
        <v/>
      </c>
      <c r="EL10" s="41" t="str">
        <f t="shared" si="9"/>
        <v/>
      </c>
      <c r="EM10" s="41" t="str">
        <f t="shared" si="9"/>
        <v/>
      </c>
      <c r="EN10" s="41" t="str">
        <f t="shared" si="9"/>
        <v/>
      </c>
      <c r="EO10" s="41" t="str">
        <f t="shared" si="9"/>
        <v/>
      </c>
      <c r="EP10" s="41" t="str">
        <f t="shared" si="9"/>
        <v/>
      </c>
      <c r="EQ10" s="41" t="str">
        <f t="shared" si="9"/>
        <v/>
      </c>
      <c r="ER10" s="41" t="str">
        <f t="shared" si="9"/>
        <v/>
      </c>
      <c r="ES10" s="41" t="str">
        <f t="shared" si="9"/>
        <v/>
      </c>
      <c r="ET10" s="41" t="str">
        <f t="shared" si="9"/>
        <v/>
      </c>
      <c r="EU10" s="41" t="str">
        <f t="shared" ref="EU10:HF10" si="10">IF(EU9="","",EOMONTH(EU9,0))</f>
        <v/>
      </c>
      <c r="EV10" s="41" t="str">
        <f t="shared" si="10"/>
        <v/>
      </c>
      <c r="EW10" s="41" t="str">
        <f t="shared" si="10"/>
        <v/>
      </c>
      <c r="EX10" s="41" t="str">
        <f t="shared" si="10"/>
        <v/>
      </c>
      <c r="EY10" s="41" t="str">
        <f t="shared" si="10"/>
        <v/>
      </c>
      <c r="EZ10" s="41" t="str">
        <f t="shared" si="10"/>
        <v/>
      </c>
      <c r="FA10" s="41" t="str">
        <f t="shared" si="10"/>
        <v/>
      </c>
      <c r="FB10" s="41" t="str">
        <f t="shared" si="10"/>
        <v/>
      </c>
      <c r="FC10" s="41" t="str">
        <f t="shared" si="10"/>
        <v/>
      </c>
      <c r="FD10" s="41" t="str">
        <f t="shared" si="10"/>
        <v/>
      </c>
      <c r="FE10" s="41" t="str">
        <f t="shared" si="10"/>
        <v/>
      </c>
      <c r="FF10" s="41" t="str">
        <f t="shared" si="10"/>
        <v/>
      </c>
      <c r="FG10" s="41" t="str">
        <f t="shared" si="10"/>
        <v/>
      </c>
      <c r="FH10" s="41" t="str">
        <f t="shared" si="10"/>
        <v/>
      </c>
      <c r="FI10" s="41" t="str">
        <f t="shared" si="10"/>
        <v/>
      </c>
      <c r="FJ10" s="41" t="str">
        <f t="shared" si="10"/>
        <v/>
      </c>
      <c r="FK10" s="41" t="str">
        <f t="shared" si="10"/>
        <v/>
      </c>
      <c r="FL10" s="41" t="str">
        <f t="shared" si="10"/>
        <v/>
      </c>
      <c r="FM10" s="41" t="str">
        <f t="shared" si="10"/>
        <v/>
      </c>
      <c r="FN10" s="41" t="str">
        <f t="shared" si="10"/>
        <v/>
      </c>
      <c r="FO10" s="41" t="str">
        <f t="shared" si="10"/>
        <v/>
      </c>
      <c r="FP10" s="41" t="str">
        <f t="shared" si="10"/>
        <v/>
      </c>
      <c r="FQ10" s="41" t="str">
        <f t="shared" si="10"/>
        <v/>
      </c>
      <c r="FR10" s="41" t="str">
        <f t="shared" si="10"/>
        <v/>
      </c>
      <c r="FS10" s="41" t="str">
        <f t="shared" si="10"/>
        <v/>
      </c>
      <c r="FT10" s="41" t="str">
        <f t="shared" si="10"/>
        <v/>
      </c>
      <c r="FU10" s="41" t="str">
        <f t="shared" si="10"/>
        <v/>
      </c>
      <c r="FV10" s="41" t="str">
        <f t="shared" si="10"/>
        <v/>
      </c>
      <c r="FW10" s="41" t="str">
        <f t="shared" si="10"/>
        <v/>
      </c>
      <c r="FX10" s="41" t="str">
        <f t="shared" si="10"/>
        <v/>
      </c>
      <c r="FY10" s="41" t="str">
        <f t="shared" si="10"/>
        <v/>
      </c>
      <c r="FZ10" s="41" t="str">
        <f t="shared" si="10"/>
        <v/>
      </c>
      <c r="GA10" s="41" t="str">
        <f t="shared" si="10"/>
        <v/>
      </c>
      <c r="GB10" s="41" t="str">
        <f t="shared" si="10"/>
        <v/>
      </c>
      <c r="GC10" s="41" t="str">
        <f t="shared" si="10"/>
        <v/>
      </c>
      <c r="GD10" s="41" t="str">
        <f t="shared" si="10"/>
        <v/>
      </c>
      <c r="GE10" s="41" t="str">
        <f t="shared" si="10"/>
        <v/>
      </c>
      <c r="GF10" s="41" t="str">
        <f t="shared" si="10"/>
        <v/>
      </c>
      <c r="GG10" s="41" t="str">
        <f t="shared" si="10"/>
        <v/>
      </c>
      <c r="GH10" s="41" t="str">
        <f t="shared" si="10"/>
        <v/>
      </c>
      <c r="GI10" s="41" t="str">
        <f t="shared" si="10"/>
        <v/>
      </c>
      <c r="GJ10" s="41" t="str">
        <f t="shared" si="10"/>
        <v/>
      </c>
      <c r="GK10" s="41" t="str">
        <f t="shared" si="10"/>
        <v/>
      </c>
      <c r="GL10" s="41" t="str">
        <f t="shared" si="10"/>
        <v/>
      </c>
      <c r="GM10" s="41" t="str">
        <f t="shared" si="10"/>
        <v/>
      </c>
      <c r="GN10" s="41" t="str">
        <f t="shared" si="10"/>
        <v/>
      </c>
      <c r="GO10" s="41" t="str">
        <f t="shared" si="10"/>
        <v/>
      </c>
      <c r="GP10" s="41" t="str">
        <f t="shared" si="10"/>
        <v/>
      </c>
      <c r="GQ10" s="41" t="str">
        <f t="shared" si="10"/>
        <v/>
      </c>
      <c r="GR10" s="41" t="str">
        <f t="shared" si="10"/>
        <v/>
      </c>
      <c r="GS10" s="41" t="str">
        <f t="shared" si="10"/>
        <v/>
      </c>
      <c r="GT10" s="41" t="str">
        <f t="shared" si="10"/>
        <v/>
      </c>
      <c r="GU10" s="41" t="str">
        <f t="shared" si="10"/>
        <v/>
      </c>
      <c r="GV10" s="41" t="str">
        <f t="shared" si="10"/>
        <v/>
      </c>
      <c r="GW10" s="41" t="str">
        <f t="shared" si="10"/>
        <v/>
      </c>
      <c r="GX10" s="41" t="str">
        <f t="shared" si="10"/>
        <v/>
      </c>
      <c r="GY10" s="41" t="str">
        <f t="shared" si="10"/>
        <v/>
      </c>
      <c r="GZ10" s="41" t="str">
        <f t="shared" si="10"/>
        <v/>
      </c>
      <c r="HA10" s="41" t="str">
        <f t="shared" si="10"/>
        <v/>
      </c>
      <c r="HB10" s="41" t="str">
        <f t="shared" si="10"/>
        <v/>
      </c>
      <c r="HC10" s="41" t="str">
        <f t="shared" si="10"/>
        <v/>
      </c>
      <c r="HD10" s="41" t="str">
        <f t="shared" si="10"/>
        <v/>
      </c>
      <c r="HE10" s="41" t="str">
        <f t="shared" si="10"/>
        <v/>
      </c>
      <c r="HF10" s="41" t="str">
        <f t="shared" si="10"/>
        <v/>
      </c>
      <c r="HG10" s="41" t="str">
        <f t="shared" ref="HG10:HL10" si="11">IF(HG9="","",EOMONTH(HG9,0))</f>
        <v/>
      </c>
      <c r="HH10" s="41" t="str">
        <f t="shared" si="11"/>
        <v/>
      </c>
      <c r="HI10" s="41" t="str">
        <f t="shared" si="11"/>
        <v/>
      </c>
      <c r="HJ10" s="41" t="str">
        <f t="shared" si="11"/>
        <v/>
      </c>
      <c r="HK10" s="41" t="str">
        <f t="shared" si="11"/>
        <v/>
      </c>
      <c r="HL10" s="41" t="str">
        <f t="shared" si="11"/>
        <v/>
      </c>
      <c r="HM10" s="5"/>
      <c r="HN10" s="5"/>
    </row>
    <row r="11" spans="1:222" ht="4.2" customHeight="1" x14ac:dyDescent="0.25">
      <c r="A11" s="6"/>
      <c r="B11" s="6"/>
      <c r="C11" s="6"/>
      <c r="D11" s="6"/>
      <c r="E11" s="7"/>
      <c r="F11" s="6"/>
      <c r="G11" s="6"/>
      <c r="H11" s="6"/>
      <c r="I11" s="6"/>
      <c r="J11" s="6"/>
      <c r="K11" s="31"/>
      <c r="L11" s="6"/>
      <c r="M11" s="13"/>
      <c r="N11" s="6"/>
      <c r="O11" s="20"/>
      <c r="P11" s="6"/>
      <c r="Q11" s="6"/>
      <c r="R11" s="64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</row>
    <row r="12" spans="1:222" ht="7.2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31"/>
      <c r="L12" s="6"/>
      <c r="M12" s="13"/>
      <c r="N12" s="6"/>
      <c r="O12" s="20"/>
      <c r="P12" s="6"/>
      <c r="Q12" s="6"/>
      <c r="R12" s="64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</row>
    <row r="13" spans="1:222" s="11" customFormat="1" x14ac:dyDescent="0.25">
      <c r="A13" s="10"/>
      <c r="B13" s="10"/>
      <c r="C13" s="10"/>
      <c r="D13" s="10"/>
      <c r="E13" s="30" t="str">
        <f>kpi!$E$21</f>
        <v>инвестиции - поступление ДС</v>
      </c>
      <c r="F13" s="10"/>
      <c r="G13" s="10"/>
      <c r="H13" s="10"/>
      <c r="I13" s="10"/>
      <c r="J13" s="10"/>
      <c r="K13" s="49" t="str">
        <f>IF($E13="","",INDEX(kpi!$H:$H,SUMIFS(kpi!$B:$B,kpi!$E:$E,$E13)))</f>
        <v>долл.</v>
      </c>
      <c r="L13" s="10"/>
      <c r="M13" s="13" t="s">
        <v>6</v>
      </c>
      <c r="N13" s="50"/>
      <c r="O13" s="20"/>
      <c r="P13" s="10"/>
      <c r="Q13" s="10"/>
      <c r="R13" s="65">
        <f>SUMIFS($T13:$LI13,$T$1:$LI$1,"&lt;="&amp;MAX($1:$1),$T$1:$LI$1,"&gt;="&amp;1)</f>
        <v>0</v>
      </c>
      <c r="S13" s="10"/>
      <c r="T13" s="58" t="s">
        <v>6</v>
      </c>
      <c r="U13" s="73">
        <f>$N$13/MAX($1:$1)</f>
        <v>0</v>
      </c>
      <c r="V13" s="73">
        <f t="shared" ref="V13:CG13" si="12">$N$13/MAX($1:$1)</f>
        <v>0</v>
      </c>
      <c r="W13" s="73">
        <f t="shared" si="12"/>
        <v>0</v>
      </c>
      <c r="X13" s="73">
        <f t="shared" si="12"/>
        <v>0</v>
      </c>
      <c r="Y13" s="73">
        <f t="shared" si="12"/>
        <v>0</v>
      </c>
      <c r="Z13" s="73">
        <f t="shared" si="12"/>
        <v>0</v>
      </c>
      <c r="AA13" s="73">
        <f t="shared" si="12"/>
        <v>0</v>
      </c>
      <c r="AB13" s="73">
        <f t="shared" si="12"/>
        <v>0</v>
      </c>
      <c r="AC13" s="73">
        <f t="shared" si="12"/>
        <v>0</v>
      </c>
      <c r="AD13" s="73">
        <f t="shared" si="12"/>
        <v>0</v>
      </c>
      <c r="AE13" s="73">
        <f t="shared" si="12"/>
        <v>0</v>
      </c>
      <c r="AF13" s="73">
        <f t="shared" si="12"/>
        <v>0</v>
      </c>
      <c r="AG13" s="73">
        <f t="shared" si="12"/>
        <v>0</v>
      </c>
      <c r="AH13" s="73">
        <f t="shared" si="12"/>
        <v>0</v>
      </c>
      <c r="AI13" s="73">
        <f t="shared" si="12"/>
        <v>0</v>
      </c>
      <c r="AJ13" s="73">
        <f t="shared" si="12"/>
        <v>0</v>
      </c>
      <c r="AK13" s="73">
        <f t="shared" si="12"/>
        <v>0</v>
      </c>
      <c r="AL13" s="73">
        <f t="shared" si="12"/>
        <v>0</v>
      </c>
      <c r="AM13" s="73">
        <f t="shared" si="12"/>
        <v>0</v>
      </c>
      <c r="AN13" s="73">
        <f t="shared" si="12"/>
        <v>0</v>
      </c>
      <c r="AO13" s="73">
        <f t="shared" si="12"/>
        <v>0</v>
      </c>
      <c r="AP13" s="73">
        <f t="shared" si="12"/>
        <v>0</v>
      </c>
      <c r="AQ13" s="73">
        <f t="shared" si="12"/>
        <v>0</v>
      </c>
      <c r="AR13" s="73">
        <f t="shared" si="12"/>
        <v>0</v>
      </c>
      <c r="AS13" s="73">
        <f t="shared" si="12"/>
        <v>0</v>
      </c>
      <c r="AT13" s="73">
        <f t="shared" si="12"/>
        <v>0</v>
      </c>
      <c r="AU13" s="73">
        <f t="shared" si="12"/>
        <v>0</v>
      </c>
      <c r="AV13" s="73">
        <f t="shared" si="12"/>
        <v>0</v>
      </c>
      <c r="AW13" s="73">
        <f t="shared" si="12"/>
        <v>0</v>
      </c>
      <c r="AX13" s="73">
        <f t="shared" si="12"/>
        <v>0</v>
      </c>
      <c r="AY13" s="73">
        <f t="shared" si="12"/>
        <v>0</v>
      </c>
      <c r="AZ13" s="73">
        <f t="shared" si="12"/>
        <v>0</v>
      </c>
      <c r="BA13" s="73">
        <f t="shared" si="12"/>
        <v>0</v>
      </c>
      <c r="BB13" s="73">
        <f t="shared" si="12"/>
        <v>0</v>
      </c>
      <c r="BC13" s="73">
        <f t="shared" si="12"/>
        <v>0</v>
      </c>
      <c r="BD13" s="73">
        <f t="shared" si="12"/>
        <v>0</v>
      </c>
      <c r="BE13" s="73">
        <f t="shared" si="12"/>
        <v>0</v>
      </c>
      <c r="BF13" s="73">
        <f t="shared" si="12"/>
        <v>0</v>
      </c>
      <c r="BG13" s="73">
        <f t="shared" si="12"/>
        <v>0</v>
      </c>
      <c r="BH13" s="73">
        <f t="shared" si="12"/>
        <v>0</v>
      </c>
      <c r="BI13" s="73">
        <f t="shared" si="12"/>
        <v>0</v>
      </c>
      <c r="BJ13" s="73">
        <f t="shared" si="12"/>
        <v>0</v>
      </c>
      <c r="BK13" s="73">
        <f t="shared" si="12"/>
        <v>0</v>
      </c>
      <c r="BL13" s="73">
        <f t="shared" si="12"/>
        <v>0</v>
      </c>
      <c r="BM13" s="73">
        <f t="shared" si="12"/>
        <v>0</v>
      </c>
      <c r="BN13" s="73">
        <f t="shared" si="12"/>
        <v>0</v>
      </c>
      <c r="BO13" s="73">
        <f t="shared" si="12"/>
        <v>0</v>
      </c>
      <c r="BP13" s="73">
        <f t="shared" si="12"/>
        <v>0</v>
      </c>
      <c r="BQ13" s="73">
        <f t="shared" si="12"/>
        <v>0</v>
      </c>
      <c r="BR13" s="73">
        <f t="shared" si="12"/>
        <v>0</v>
      </c>
      <c r="BS13" s="73">
        <f t="shared" si="12"/>
        <v>0</v>
      </c>
      <c r="BT13" s="73">
        <f t="shared" si="12"/>
        <v>0</v>
      </c>
      <c r="BU13" s="73">
        <f t="shared" si="12"/>
        <v>0</v>
      </c>
      <c r="BV13" s="73">
        <f t="shared" si="12"/>
        <v>0</v>
      </c>
      <c r="BW13" s="73">
        <f t="shared" si="12"/>
        <v>0</v>
      </c>
      <c r="BX13" s="73">
        <f t="shared" si="12"/>
        <v>0</v>
      </c>
      <c r="BY13" s="73">
        <f t="shared" si="12"/>
        <v>0</v>
      </c>
      <c r="BZ13" s="73">
        <f t="shared" si="12"/>
        <v>0</v>
      </c>
      <c r="CA13" s="73">
        <f t="shared" si="12"/>
        <v>0</v>
      </c>
      <c r="CB13" s="73">
        <f t="shared" si="12"/>
        <v>0</v>
      </c>
      <c r="CC13" s="73">
        <f t="shared" si="12"/>
        <v>0</v>
      </c>
      <c r="CD13" s="73">
        <f t="shared" si="12"/>
        <v>0</v>
      </c>
      <c r="CE13" s="73">
        <f t="shared" si="12"/>
        <v>0</v>
      </c>
      <c r="CF13" s="73">
        <f t="shared" si="12"/>
        <v>0</v>
      </c>
      <c r="CG13" s="73">
        <f t="shared" si="12"/>
        <v>0</v>
      </c>
      <c r="CH13" s="73">
        <f t="shared" ref="CH13:ES13" si="13">$N$13/MAX($1:$1)</f>
        <v>0</v>
      </c>
      <c r="CI13" s="73">
        <f t="shared" si="13"/>
        <v>0</v>
      </c>
      <c r="CJ13" s="73">
        <f t="shared" si="13"/>
        <v>0</v>
      </c>
      <c r="CK13" s="73">
        <f t="shared" si="13"/>
        <v>0</v>
      </c>
      <c r="CL13" s="73">
        <f t="shared" si="13"/>
        <v>0</v>
      </c>
      <c r="CM13" s="73">
        <f t="shared" si="13"/>
        <v>0</v>
      </c>
      <c r="CN13" s="73">
        <f t="shared" si="13"/>
        <v>0</v>
      </c>
      <c r="CO13" s="73">
        <f t="shared" si="13"/>
        <v>0</v>
      </c>
      <c r="CP13" s="73">
        <f t="shared" si="13"/>
        <v>0</v>
      </c>
      <c r="CQ13" s="73">
        <f t="shared" si="13"/>
        <v>0</v>
      </c>
      <c r="CR13" s="73">
        <f t="shared" si="13"/>
        <v>0</v>
      </c>
      <c r="CS13" s="73">
        <f t="shared" si="13"/>
        <v>0</v>
      </c>
      <c r="CT13" s="73">
        <f t="shared" si="13"/>
        <v>0</v>
      </c>
      <c r="CU13" s="73">
        <f t="shared" si="13"/>
        <v>0</v>
      </c>
      <c r="CV13" s="73">
        <f t="shared" si="13"/>
        <v>0</v>
      </c>
      <c r="CW13" s="73">
        <f t="shared" si="13"/>
        <v>0</v>
      </c>
      <c r="CX13" s="73">
        <f t="shared" si="13"/>
        <v>0</v>
      </c>
      <c r="CY13" s="73">
        <f t="shared" si="13"/>
        <v>0</v>
      </c>
      <c r="CZ13" s="73">
        <f t="shared" si="13"/>
        <v>0</v>
      </c>
      <c r="DA13" s="73">
        <f t="shared" si="13"/>
        <v>0</v>
      </c>
      <c r="DB13" s="73">
        <f t="shared" si="13"/>
        <v>0</v>
      </c>
      <c r="DC13" s="73">
        <f t="shared" si="13"/>
        <v>0</v>
      </c>
      <c r="DD13" s="73">
        <f t="shared" si="13"/>
        <v>0</v>
      </c>
      <c r="DE13" s="73">
        <f t="shared" si="13"/>
        <v>0</v>
      </c>
      <c r="DF13" s="73">
        <f t="shared" si="13"/>
        <v>0</v>
      </c>
      <c r="DG13" s="73">
        <f t="shared" si="13"/>
        <v>0</v>
      </c>
      <c r="DH13" s="73">
        <f t="shared" si="13"/>
        <v>0</v>
      </c>
      <c r="DI13" s="73">
        <f t="shared" si="13"/>
        <v>0</v>
      </c>
      <c r="DJ13" s="73">
        <f t="shared" si="13"/>
        <v>0</v>
      </c>
      <c r="DK13" s="73">
        <f t="shared" si="13"/>
        <v>0</v>
      </c>
      <c r="DL13" s="73">
        <f t="shared" si="13"/>
        <v>0</v>
      </c>
      <c r="DM13" s="73">
        <f t="shared" si="13"/>
        <v>0</v>
      </c>
      <c r="DN13" s="73">
        <f t="shared" si="13"/>
        <v>0</v>
      </c>
      <c r="DO13" s="73">
        <f t="shared" si="13"/>
        <v>0</v>
      </c>
      <c r="DP13" s="73">
        <f t="shared" si="13"/>
        <v>0</v>
      </c>
      <c r="DQ13" s="73">
        <f t="shared" si="13"/>
        <v>0</v>
      </c>
      <c r="DR13" s="73">
        <f t="shared" si="13"/>
        <v>0</v>
      </c>
      <c r="DS13" s="73">
        <f t="shared" si="13"/>
        <v>0</v>
      </c>
      <c r="DT13" s="73">
        <f t="shared" si="13"/>
        <v>0</v>
      </c>
      <c r="DU13" s="73">
        <f t="shared" si="13"/>
        <v>0</v>
      </c>
      <c r="DV13" s="73">
        <f t="shared" si="13"/>
        <v>0</v>
      </c>
      <c r="DW13" s="73">
        <f t="shared" si="13"/>
        <v>0</v>
      </c>
      <c r="DX13" s="73">
        <f t="shared" si="13"/>
        <v>0</v>
      </c>
      <c r="DY13" s="73">
        <f t="shared" si="13"/>
        <v>0</v>
      </c>
      <c r="DZ13" s="73">
        <f t="shared" si="13"/>
        <v>0</v>
      </c>
      <c r="EA13" s="73">
        <f t="shared" si="13"/>
        <v>0</v>
      </c>
      <c r="EB13" s="73">
        <f t="shared" si="13"/>
        <v>0</v>
      </c>
      <c r="EC13" s="73">
        <f t="shared" si="13"/>
        <v>0</v>
      </c>
      <c r="ED13" s="73">
        <f t="shared" si="13"/>
        <v>0</v>
      </c>
      <c r="EE13" s="73">
        <f t="shared" si="13"/>
        <v>0</v>
      </c>
      <c r="EF13" s="73">
        <f t="shared" si="13"/>
        <v>0</v>
      </c>
      <c r="EG13" s="73">
        <f t="shared" si="13"/>
        <v>0</v>
      </c>
      <c r="EH13" s="73">
        <f t="shared" si="13"/>
        <v>0</v>
      </c>
      <c r="EI13" s="73">
        <f t="shared" si="13"/>
        <v>0</v>
      </c>
      <c r="EJ13" s="73">
        <f t="shared" si="13"/>
        <v>0</v>
      </c>
      <c r="EK13" s="73">
        <f t="shared" si="13"/>
        <v>0</v>
      </c>
      <c r="EL13" s="73">
        <f t="shared" si="13"/>
        <v>0</v>
      </c>
      <c r="EM13" s="73">
        <f t="shared" si="13"/>
        <v>0</v>
      </c>
      <c r="EN13" s="73">
        <f t="shared" si="13"/>
        <v>0</v>
      </c>
      <c r="EO13" s="73">
        <f t="shared" si="13"/>
        <v>0</v>
      </c>
      <c r="EP13" s="73">
        <f t="shared" si="13"/>
        <v>0</v>
      </c>
      <c r="EQ13" s="73">
        <f t="shared" si="13"/>
        <v>0</v>
      </c>
      <c r="ER13" s="73">
        <f t="shared" si="13"/>
        <v>0</v>
      </c>
      <c r="ES13" s="73">
        <f t="shared" si="13"/>
        <v>0</v>
      </c>
      <c r="ET13" s="73">
        <f t="shared" ref="ET13:HE13" si="14">$N$13/MAX($1:$1)</f>
        <v>0</v>
      </c>
      <c r="EU13" s="73">
        <f t="shared" si="14"/>
        <v>0</v>
      </c>
      <c r="EV13" s="73">
        <f t="shared" si="14"/>
        <v>0</v>
      </c>
      <c r="EW13" s="73">
        <f t="shared" si="14"/>
        <v>0</v>
      </c>
      <c r="EX13" s="73">
        <f t="shared" si="14"/>
        <v>0</v>
      </c>
      <c r="EY13" s="73">
        <f t="shared" si="14"/>
        <v>0</v>
      </c>
      <c r="EZ13" s="73">
        <f t="shared" si="14"/>
        <v>0</v>
      </c>
      <c r="FA13" s="73">
        <f t="shared" si="14"/>
        <v>0</v>
      </c>
      <c r="FB13" s="73">
        <f t="shared" si="14"/>
        <v>0</v>
      </c>
      <c r="FC13" s="73">
        <f t="shared" si="14"/>
        <v>0</v>
      </c>
      <c r="FD13" s="73">
        <f t="shared" si="14"/>
        <v>0</v>
      </c>
      <c r="FE13" s="73">
        <f t="shared" si="14"/>
        <v>0</v>
      </c>
      <c r="FF13" s="73">
        <f t="shared" si="14"/>
        <v>0</v>
      </c>
      <c r="FG13" s="73">
        <f t="shared" si="14"/>
        <v>0</v>
      </c>
      <c r="FH13" s="73">
        <f t="shared" si="14"/>
        <v>0</v>
      </c>
      <c r="FI13" s="73">
        <f t="shared" si="14"/>
        <v>0</v>
      </c>
      <c r="FJ13" s="73">
        <f t="shared" si="14"/>
        <v>0</v>
      </c>
      <c r="FK13" s="73">
        <f t="shared" si="14"/>
        <v>0</v>
      </c>
      <c r="FL13" s="73">
        <f t="shared" si="14"/>
        <v>0</v>
      </c>
      <c r="FM13" s="73">
        <f t="shared" si="14"/>
        <v>0</v>
      </c>
      <c r="FN13" s="73">
        <f t="shared" si="14"/>
        <v>0</v>
      </c>
      <c r="FO13" s="73">
        <f t="shared" si="14"/>
        <v>0</v>
      </c>
      <c r="FP13" s="73">
        <f t="shared" si="14"/>
        <v>0</v>
      </c>
      <c r="FQ13" s="73">
        <f t="shared" si="14"/>
        <v>0</v>
      </c>
      <c r="FR13" s="73">
        <f t="shared" si="14"/>
        <v>0</v>
      </c>
      <c r="FS13" s="73">
        <f t="shared" si="14"/>
        <v>0</v>
      </c>
      <c r="FT13" s="73">
        <f t="shared" si="14"/>
        <v>0</v>
      </c>
      <c r="FU13" s="73">
        <f t="shared" si="14"/>
        <v>0</v>
      </c>
      <c r="FV13" s="73">
        <f t="shared" si="14"/>
        <v>0</v>
      </c>
      <c r="FW13" s="73">
        <f t="shared" si="14"/>
        <v>0</v>
      </c>
      <c r="FX13" s="73">
        <f t="shared" si="14"/>
        <v>0</v>
      </c>
      <c r="FY13" s="73">
        <f t="shared" si="14"/>
        <v>0</v>
      </c>
      <c r="FZ13" s="73">
        <f t="shared" si="14"/>
        <v>0</v>
      </c>
      <c r="GA13" s="73">
        <f t="shared" si="14"/>
        <v>0</v>
      </c>
      <c r="GB13" s="73">
        <f t="shared" si="14"/>
        <v>0</v>
      </c>
      <c r="GC13" s="73">
        <f t="shared" si="14"/>
        <v>0</v>
      </c>
      <c r="GD13" s="73">
        <f t="shared" si="14"/>
        <v>0</v>
      </c>
      <c r="GE13" s="73">
        <f t="shared" si="14"/>
        <v>0</v>
      </c>
      <c r="GF13" s="73">
        <f t="shared" si="14"/>
        <v>0</v>
      </c>
      <c r="GG13" s="73">
        <f t="shared" si="14"/>
        <v>0</v>
      </c>
      <c r="GH13" s="73">
        <f t="shared" si="14"/>
        <v>0</v>
      </c>
      <c r="GI13" s="73">
        <f t="shared" si="14"/>
        <v>0</v>
      </c>
      <c r="GJ13" s="73">
        <f t="shared" si="14"/>
        <v>0</v>
      </c>
      <c r="GK13" s="73">
        <f t="shared" si="14"/>
        <v>0</v>
      </c>
      <c r="GL13" s="73">
        <f t="shared" si="14"/>
        <v>0</v>
      </c>
      <c r="GM13" s="73">
        <f t="shared" si="14"/>
        <v>0</v>
      </c>
      <c r="GN13" s="73">
        <f t="shared" si="14"/>
        <v>0</v>
      </c>
      <c r="GO13" s="73">
        <f t="shared" si="14"/>
        <v>0</v>
      </c>
      <c r="GP13" s="73">
        <f t="shared" si="14"/>
        <v>0</v>
      </c>
      <c r="GQ13" s="73">
        <f t="shared" si="14"/>
        <v>0</v>
      </c>
      <c r="GR13" s="73">
        <f t="shared" si="14"/>
        <v>0</v>
      </c>
      <c r="GS13" s="73">
        <f t="shared" si="14"/>
        <v>0</v>
      </c>
      <c r="GT13" s="73">
        <f t="shared" si="14"/>
        <v>0</v>
      </c>
      <c r="GU13" s="73">
        <f t="shared" si="14"/>
        <v>0</v>
      </c>
      <c r="GV13" s="73">
        <f t="shared" si="14"/>
        <v>0</v>
      </c>
      <c r="GW13" s="73">
        <f t="shared" si="14"/>
        <v>0</v>
      </c>
      <c r="GX13" s="73">
        <f t="shared" si="14"/>
        <v>0</v>
      </c>
      <c r="GY13" s="73">
        <f t="shared" si="14"/>
        <v>0</v>
      </c>
      <c r="GZ13" s="73">
        <f t="shared" si="14"/>
        <v>0</v>
      </c>
      <c r="HA13" s="73">
        <f t="shared" si="14"/>
        <v>0</v>
      </c>
      <c r="HB13" s="73">
        <f t="shared" si="14"/>
        <v>0</v>
      </c>
      <c r="HC13" s="73">
        <f t="shared" si="14"/>
        <v>0</v>
      </c>
      <c r="HD13" s="73">
        <f t="shared" si="14"/>
        <v>0</v>
      </c>
      <c r="HE13" s="73">
        <f t="shared" si="14"/>
        <v>0</v>
      </c>
      <c r="HF13" s="73">
        <f t="shared" ref="HF13:HL13" si="15">$N$13/MAX($1:$1)</f>
        <v>0</v>
      </c>
      <c r="HG13" s="73">
        <f t="shared" si="15"/>
        <v>0</v>
      </c>
      <c r="HH13" s="73">
        <f t="shared" si="15"/>
        <v>0</v>
      </c>
      <c r="HI13" s="73">
        <f t="shared" si="15"/>
        <v>0</v>
      </c>
      <c r="HJ13" s="73">
        <f t="shared" si="15"/>
        <v>0</v>
      </c>
      <c r="HK13" s="73">
        <f t="shared" si="15"/>
        <v>0</v>
      </c>
      <c r="HL13" s="73">
        <f t="shared" si="15"/>
        <v>0</v>
      </c>
      <c r="HM13" s="10"/>
      <c r="HN13" s="10"/>
    </row>
    <row r="14" spans="1:222" ht="10.199999999999999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31"/>
      <c r="L14" s="6"/>
      <c r="M14" s="13"/>
      <c r="N14" s="6"/>
      <c r="O14" s="20"/>
      <c r="P14" s="6"/>
      <c r="Q14" s="38" t="s">
        <v>12</v>
      </c>
      <c r="R14" s="67">
        <f>R13-N13</f>
        <v>0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</row>
    <row r="15" spans="1:222" s="11" customFormat="1" x14ac:dyDescent="0.25">
      <c r="A15" s="10"/>
      <c r="B15" s="10"/>
      <c r="C15" s="10"/>
      <c r="D15" s="10"/>
      <c r="E15" s="30" t="str">
        <f>kpi!$E$67</f>
        <v>взнос в УК</v>
      </c>
      <c r="F15" s="10"/>
      <c r="G15" s="10"/>
      <c r="H15" s="10"/>
      <c r="I15" s="10"/>
      <c r="J15" s="10"/>
      <c r="K15" s="49" t="str">
        <f>IF($E15="","",INDEX(kpi!$H:$H,SUMIFS(kpi!$B:$B,kpi!$E:$E,$E15)))</f>
        <v>долл.</v>
      </c>
      <c r="L15" s="10"/>
      <c r="M15" s="13"/>
      <c r="N15" s="13"/>
      <c r="O15" s="20"/>
      <c r="P15" s="10"/>
      <c r="Q15" s="10"/>
      <c r="R15" s="65">
        <f>SUMIFS($T15:$LI15,$T$1:$LI$1,"&lt;="&amp;MAX($1:$1),$T$1:$LI$1,"&gt;="&amp;1)</f>
        <v>0</v>
      </c>
      <c r="S15" s="10"/>
      <c r="T15" s="58" t="s">
        <v>6</v>
      </c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10"/>
      <c r="HN15" s="10"/>
    </row>
    <row r="16" spans="1:222" ht="10.199999999999999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31"/>
      <c r="L16" s="6"/>
      <c r="M16" s="13"/>
      <c r="N16" s="10"/>
      <c r="O16" s="20"/>
      <c r="P16" s="10"/>
      <c r="Q16" s="38"/>
      <c r="R16" s="67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</row>
    <row r="17" spans="1:222" s="11" customFormat="1" x14ac:dyDescent="0.25">
      <c r="A17" s="10"/>
      <c r="B17" s="10"/>
      <c r="C17" s="10"/>
      <c r="D17" s="10"/>
      <c r="E17" s="30" t="str">
        <f>kpi!$E$25</f>
        <v>начальные затраты по направлениям - детально</v>
      </c>
      <c r="F17" s="10"/>
      <c r="G17" s="10"/>
      <c r="H17" s="10"/>
      <c r="I17" s="10"/>
      <c r="J17" s="10"/>
      <c r="K17" s="49"/>
      <c r="L17" s="10"/>
      <c r="M17" s="13"/>
      <c r="N17" s="10"/>
      <c r="O17" s="20"/>
      <c r="P17" s="10"/>
      <c r="Q17" s="10"/>
      <c r="R17" s="65">
        <f>SUM(R18:R23)</f>
        <v>0</v>
      </c>
      <c r="S17" s="10"/>
      <c r="T17" s="10"/>
      <c r="U17" s="48">
        <f>SUM(U18:U23)</f>
        <v>0</v>
      </c>
      <c r="V17" s="48">
        <f t="shared" ref="V17:CG17" si="16">SUM(V18:V23)</f>
        <v>0</v>
      </c>
      <c r="W17" s="48">
        <f t="shared" si="16"/>
        <v>0</v>
      </c>
      <c r="X17" s="48">
        <f t="shared" si="16"/>
        <v>0</v>
      </c>
      <c r="Y17" s="48">
        <f t="shared" si="16"/>
        <v>0</v>
      </c>
      <c r="Z17" s="48">
        <f t="shared" si="16"/>
        <v>0</v>
      </c>
      <c r="AA17" s="48">
        <f t="shared" si="16"/>
        <v>0</v>
      </c>
      <c r="AB17" s="48">
        <f t="shared" si="16"/>
        <v>0</v>
      </c>
      <c r="AC17" s="48">
        <f t="shared" si="16"/>
        <v>0</v>
      </c>
      <c r="AD17" s="48">
        <f t="shared" si="16"/>
        <v>0</v>
      </c>
      <c r="AE17" s="48">
        <f t="shared" si="16"/>
        <v>0</v>
      </c>
      <c r="AF17" s="48">
        <f t="shared" si="16"/>
        <v>0</v>
      </c>
      <c r="AG17" s="48">
        <f t="shared" si="16"/>
        <v>0</v>
      </c>
      <c r="AH17" s="48">
        <f t="shared" si="16"/>
        <v>0</v>
      </c>
      <c r="AI17" s="48">
        <f t="shared" si="16"/>
        <v>0</v>
      </c>
      <c r="AJ17" s="48">
        <f t="shared" si="16"/>
        <v>0</v>
      </c>
      <c r="AK17" s="48">
        <f t="shared" si="16"/>
        <v>0</v>
      </c>
      <c r="AL17" s="48">
        <f t="shared" si="16"/>
        <v>0</v>
      </c>
      <c r="AM17" s="48">
        <f t="shared" si="16"/>
        <v>0</v>
      </c>
      <c r="AN17" s="48">
        <f t="shared" si="16"/>
        <v>0</v>
      </c>
      <c r="AO17" s="48">
        <f t="shared" si="16"/>
        <v>0</v>
      </c>
      <c r="AP17" s="48">
        <f t="shared" si="16"/>
        <v>0</v>
      </c>
      <c r="AQ17" s="48">
        <f t="shared" si="16"/>
        <v>0</v>
      </c>
      <c r="AR17" s="48">
        <f t="shared" si="16"/>
        <v>0</v>
      </c>
      <c r="AS17" s="48">
        <f t="shared" si="16"/>
        <v>0</v>
      </c>
      <c r="AT17" s="48">
        <f t="shared" si="16"/>
        <v>0</v>
      </c>
      <c r="AU17" s="48">
        <f t="shared" si="16"/>
        <v>0</v>
      </c>
      <c r="AV17" s="48">
        <f t="shared" si="16"/>
        <v>0</v>
      </c>
      <c r="AW17" s="48">
        <f t="shared" si="16"/>
        <v>0</v>
      </c>
      <c r="AX17" s="48">
        <f t="shared" si="16"/>
        <v>0</v>
      </c>
      <c r="AY17" s="48">
        <f t="shared" si="16"/>
        <v>0</v>
      </c>
      <c r="AZ17" s="48">
        <f t="shared" si="16"/>
        <v>0</v>
      </c>
      <c r="BA17" s="48">
        <f t="shared" si="16"/>
        <v>0</v>
      </c>
      <c r="BB17" s="48">
        <f t="shared" si="16"/>
        <v>0</v>
      </c>
      <c r="BC17" s="48">
        <f t="shared" si="16"/>
        <v>0</v>
      </c>
      <c r="BD17" s="48">
        <f t="shared" si="16"/>
        <v>0</v>
      </c>
      <c r="BE17" s="48">
        <f t="shared" si="16"/>
        <v>0</v>
      </c>
      <c r="BF17" s="48">
        <f t="shared" si="16"/>
        <v>0</v>
      </c>
      <c r="BG17" s="48">
        <f t="shared" si="16"/>
        <v>0</v>
      </c>
      <c r="BH17" s="48">
        <f t="shared" si="16"/>
        <v>0</v>
      </c>
      <c r="BI17" s="48">
        <f t="shared" si="16"/>
        <v>0</v>
      </c>
      <c r="BJ17" s="48">
        <f t="shared" si="16"/>
        <v>0</v>
      </c>
      <c r="BK17" s="48">
        <f t="shared" si="16"/>
        <v>0</v>
      </c>
      <c r="BL17" s="48">
        <f t="shared" si="16"/>
        <v>0</v>
      </c>
      <c r="BM17" s="48">
        <f t="shared" si="16"/>
        <v>0</v>
      </c>
      <c r="BN17" s="48">
        <f t="shared" si="16"/>
        <v>0</v>
      </c>
      <c r="BO17" s="48">
        <f t="shared" si="16"/>
        <v>0</v>
      </c>
      <c r="BP17" s="48">
        <f t="shared" si="16"/>
        <v>0</v>
      </c>
      <c r="BQ17" s="48">
        <f t="shared" si="16"/>
        <v>0</v>
      </c>
      <c r="BR17" s="48">
        <f t="shared" si="16"/>
        <v>0</v>
      </c>
      <c r="BS17" s="48">
        <f t="shared" si="16"/>
        <v>0</v>
      </c>
      <c r="BT17" s="48">
        <f t="shared" si="16"/>
        <v>0</v>
      </c>
      <c r="BU17" s="48">
        <f t="shared" si="16"/>
        <v>0</v>
      </c>
      <c r="BV17" s="48">
        <f t="shared" si="16"/>
        <v>0</v>
      </c>
      <c r="BW17" s="48">
        <f t="shared" si="16"/>
        <v>0</v>
      </c>
      <c r="BX17" s="48">
        <f t="shared" si="16"/>
        <v>0</v>
      </c>
      <c r="BY17" s="48">
        <f t="shared" si="16"/>
        <v>0</v>
      </c>
      <c r="BZ17" s="48">
        <f t="shared" si="16"/>
        <v>0</v>
      </c>
      <c r="CA17" s="48">
        <f t="shared" si="16"/>
        <v>0</v>
      </c>
      <c r="CB17" s="48">
        <f t="shared" si="16"/>
        <v>0</v>
      </c>
      <c r="CC17" s="48">
        <f t="shared" si="16"/>
        <v>0</v>
      </c>
      <c r="CD17" s="48">
        <f t="shared" si="16"/>
        <v>0</v>
      </c>
      <c r="CE17" s="48">
        <f t="shared" si="16"/>
        <v>0</v>
      </c>
      <c r="CF17" s="48">
        <f t="shared" si="16"/>
        <v>0</v>
      </c>
      <c r="CG17" s="48">
        <f t="shared" si="16"/>
        <v>0</v>
      </c>
      <c r="CH17" s="48">
        <f t="shared" ref="CH17:ES17" si="17">SUM(CH18:CH23)</f>
        <v>0</v>
      </c>
      <c r="CI17" s="48">
        <f t="shared" si="17"/>
        <v>0</v>
      </c>
      <c r="CJ17" s="48">
        <f t="shared" si="17"/>
        <v>0</v>
      </c>
      <c r="CK17" s="48">
        <f t="shared" si="17"/>
        <v>0</v>
      </c>
      <c r="CL17" s="48">
        <f t="shared" si="17"/>
        <v>0</v>
      </c>
      <c r="CM17" s="48">
        <f t="shared" si="17"/>
        <v>0</v>
      </c>
      <c r="CN17" s="48">
        <f t="shared" si="17"/>
        <v>0</v>
      </c>
      <c r="CO17" s="48">
        <f t="shared" si="17"/>
        <v>0</v>
      </c>
      <c r="CP17" s="48">
        <f t="shared" si="17"/>
        <v>0</v>
      </c>
      <c r="CQ17" s="48">
        <f t="shared" si="17"/>
        <v>0</v>
      </c>
      <c r="CR17" s="48">
        <f t="shared" si="17"/>
        <v>0</v>
      </c>
      <c r="CS17" s="48">
        <f t="shared" si="17"/>
        <v>0</v>
      </c>
      <c r="CT17" s="48">
        <f t="shared" si="17"/>
        <v>0</v>
      </c>
      <c r="CU17" s="48">
        <f t="shared" si="17"/>
        <v>0</v>
      </c>
      <c r="CV17" s="48">
        <f t="shared" si="17"/>
        <v>0</v>
      </c>
      <c r="CW17" s="48">
        <f t="shared" si="17"/>
        <v>0</v>
      </c>
      <c r="CX17" s="48">
        <f t="shared" si="17"/>
        <v>0</v>
      </c>
      <c r="CY17" s="48">
        <f t="shared" si="17"/>
        <v>0</v>
      </c>
      <c r="CZ17" s="48">
        <f t="shared" si="17"/>
        <v>0</v>
      </c>
      <c r="DA17" s="48">
        <f t="shared" si="17"/>
        <v>0</v>
      </c>
      <c r="DB17" s="48">
        <f t="shared" si="17"/>
        <v>0</v>
      </c>
      <c r="DC17" s="48">
        <f t="shared" si="17"/>
        <v>0</v>
      </c>
      <c r="DD17" s="48">
        <f t="shared" si="17"/>
        <v>0</v>
      </c>
      <c r="DE17" s="48">
        <f t="shared" si="17"/>
        <v>0</v>
      </c>
      <c r="DF17" s="48">
        <f t="shared" si="17"/>
        <v>0</v>
      </c>
      <c r="DG17" s="48">
        <f t="shared" si="17"/>
        <v>0</v>
      </c>
      <c r="DH17" s="48">
        <f t="shared" si="17"/>
        <v>0</v>
      </c>
      <c r="DI17" s="48">
        <f t="shared" si="17"/>
        <v>0</v>
      </c>
      <c r="DJ17" s="48">
        <f t="shared" si="17"/>
        <v>0</v>
      </c>
      <c r="DK17" s="48">
        <f t="shared" si="17"/>
        <v>0</v>
      </c>
      <c r="DL17" s="48">
        <f t="shared" si="17"/>
        <v>0</v>
      </c>
      <c r="DM17" s="48">
        <f t="shared" si="17"/>
        <v>0</v>
      </c>
      <c r="DN17" s="48">
        <f t="shared" si="17"/>
        <v>0</v>
      </c>
      <c r="DO17" s="48">
        <f t="shared" si="17"/>
        <v>0</v>
      </c>
      <c r="DP17" s="48">
        <f t="shared" si="17"/>
        <v>0</v>
      </c>
      <c r="DQ17" s="48">
        <f t="shared" si="17"/>
        <v>0</v>
      </c>
      <c r="DR17" s="48">
        <f t="shared" si="17"/>
        <v>0</v>
      </c>
      <c r="DS17" s="48">
        <f t="shared" si="17"/>
        <v>0</v>
      </c>
      <c r="DT17" s="48">
        <f t="shared" si="17"/>
        <v>0</v>
      </c>
      <c r="DU17" s="48">
        <f t="shared" si="17"/>
        <v>0</v>
      </c>
      <c r="DV17" s="48">
        <f t="shared" si="17"/>
        <v>0</v>
      </c>
      <c r="DW17" s="48">
        <f t="shared" si="17"/>
        <v>0</v>
      </c>
      <c r="DX17" s="48">
        <f t="shared" si="17"/>
        <v>0</v>
      </c>
      <c r="DY17" s="48">
        <f t="shared" si="17"/>
        <v>0</v>
      </c>
      <c r="DZ17" s="48">
        <f t="shared" si="17"/>
        <v>0</v>
      </c>
      <c r="EA17" s="48">
        <f t="shared" si="17"/>
        <v>0</v>
      </c>
      <c r="EB17" s="48">
        <f t="shared" si="17"/>
        <v>0</v>
      </c>
      <c r="EC17" s="48">
        <f t="shared" si="17"/>
        <v>0</v>
      </c>
      <c r="ED17" s="48">
        <f t="shared" si="17"/>
        <v>0</v>
      </c>
      <c r="EE17" s="48">
        <f t="shared" si="17"/>
        <v>0</v>
      </c>
      <c r="EF17" s="48">
        <f t="shared" si="17"/>
        <v>0</v>
      </c>
      <c r="EG17" s="48">
        <f t="shared" si="17"/>
        <v>0</v>
      </c>
      <c r="EH17" s="48">
        <f t="shared" si="17"/>
        <v>0</v>
      </c>
      <c r="EI17" s="48">
        <f t="shared" si="17"/>
        <v>0</v>
      </c>
      <c r="EJ17" s="48">
        <f t="shared" si="17"/>
        <v>0</v>
      </c>
      <c r="EK17" s="48">
        <f t="shared" si="17"/>
        <v>0</v>
      </c>
      <c r="EL17" s="48">
        <f t="shared" si="17"/>
        <v>0</v>
      </c>
      <c r="EM17" s="48">
        <f t="shared" si="17"/>
        <v>0</v>
      </c>
      <c r="EN17" s="48">
        <f t="shared" si="17"/>
        <v>0</v>
      </c>
      <c r="EO17" s="48">
        <f t="shared" si="17"/>
        <v>0</v>
      </c>
      <c r="EP17" s="48">
        <f t="shared" si="17"/>
        <v>0</v>
      </c>
      <c r="EQ17" s="48">
        <f t="shared" si="17"/>
        <v>0</v>
      </c>
      <c r="ER17" s="48">
        <f t="shared" si="17"/>
        <v>0</v>
      </c>
      <c r="ES17" s="48">
        <f t="shared" si="17"/>
        <v>0</v>
      </c>
      <c r="ET17" s="48">
        <f t="shared" ref="ET17:HE17" si="18">SUM(ET18:ET23)</f>
        <v>0</v>
      </c>
      <c r="EU17" s="48">
        <f t="shared" si="18"/>
        <v>0</v>
      </c>
      <c r="EV17" s="48">
        <f t="shared" si="18"/>
        <v>0</v>
      </c>
      <c r="EW17" s="48">
        <f t="shared" si="18"/>
        <v>0</v>
      </c>
      <c r="EX17" s="48">
        <f t="shared" si="18"/>
        <v>0</v>
      </c>
      <c r="EY17" s="48">
        <f t="shared" si="18"/>
        <v>0</v>
      </c>
      <c r="EZ17" s="48">
        <f t="shared" si="18"/>
        <v>0</v>
      </c>
      <c r="FA17" s="48">
        <f t="shared" si="18"/>
        <v>0</v>
      </c>
      <c r="FB17" s="48">
        <f t="shared" si="18"/>
        <v>0</v>
      </c>
      <c r="FC17" s="48">
        <f t="shared" si="18"/>
        <v>0</v>
      </c>
      <c r="FD17" s="48">
        <f t="shared" si="18"/>
        <v>0</v>
      </c>
      <c r="FE17" s="48">
        <f t="shared" si="18"/>
        <v>0</v>
      </c>
      <c r="FF17" s="48">
        <f t="shared" si="18"/>
        <v>0</v>
      </c>
      <c r="FG17" s="48">
        <f t="shared" si="18"/>
        <v>0</v>
      </c>
      <c r="FH17" s="48">
        <f t="shared" si="18"/>
        <v>0</v>
      </c>
      <c r="FI17" s="48">
        <f t="shared" si="18"/>
        <v>0</v>
      </c>
      <c r="FJ17" s="48">
        <f t="shared" si="18"/>
        <v>0</v>
      </c>
      <c r="FK17" s="48">
        <f t="shared" si="18"/>
        <v>0</v>
      </c>
      <c r="FL17" s="48">
        <f t="shared" si="18"/>
        <v>0</v>
      </c>
      <c r="FM17" s="48">
        <f t="shared" si="18"/>
        <v>0</v>
      </c>
      <c r="FN17" s="48">
        <f t="shared" si="18"/>
        <v>0</v>
      </c>
      <c r="FO17" s="48">
        <f t="shared" si="18"/>
        <v>0</v>
      </c>
      <c r="FP17" s="48">
        <f t="shared" si="18"/>
        <v>0</v>
      </c>
      <c r="FQ17" s="48">
        <f t="shared" si="18"/>
        <v>0</v>
      </c>
      <c r="FR17" s="48">
        <f t="shared" si="18"/>
        <v>0</v>
      </c>
      <c r="FS17" s="48">
        <f t="shared" si="18"/>
        <v>0</v>
      </c>
      <c r="FT17" s="48">
        <f t="shared" si="18"/>
        <v>0</v>
      </c>
      <c r="FU17" s="48">
        <f t="shared" si="18"/>
        <v>0</v>
      </c>
      <c r="FV17" s="48">
        <f t="shared" si="18"/>
        <v>0</v>
      </c>
      <c r="FW17" s="48">
        <f t="shared" si="18"/>
        <v>0</v>
      </c>
      <c r="FX17" s="48">
        <f t="shared" si="18"/>
        <v>0</v>
      </c>
      <c r="FY17" s="48">
        <f t="shared" si="18"/>
        <v>0</v>
      </c>
      <c r="FZ17" s="48">
        <f t="shared" si="18"/>
        <v>0</v>
      </c>
      <c r="GA17" s="48">
        <f t="shared" si="18"/>
        <v>0</v>
      </c>
      <c r="GB17" s="48">
        <f t="shared" si="18"/>
        <v>0</v>
      </c>
      <c r="GC17" s="48">
        <f t="shared" si="18"/>
        <v>0</v>
      </c>
      <c r="GD17" s="48">
        <f t="shared" si="18"/>
        <v>0</v>
      </c>
      <c r="GE17" s="48">
        <f t="shared" si="18"/>
        <v>0</v>
      </c>
      <c r="GF17" s="48">
        <f t="shared" si="18"/>
        <v>0</v>
      </c>
      <c r="GG17" s="48">
        <f t="shared" si="18"/>
        <v>0</v>
      </c>
      <c r="GH17" s="48">
        <f t="shared" si="18"/>
        <v>0</v>
      </c>
      <c r="GI17" s="48">
        <f t="shared" si="18"/>
        <v>0</v>
      </c>
      <c r="GJ17" s="48">
        <f t="shared" si="18"/>
        <v>0</v>
      </c>
      <c r="GK17" s="48">
        <f t="shared" si="18"/>
        <v>0</v>
      </c>
      <c r="GL17" s="48">
        <f t="shared" si="18"/>
        <v>0</v>
      </c>
      <c r="GM17" s="48">
        <f t="shared" si="18"/>
        <v>0</v>
      </c>
      <c r="GN17" s="48">
        <f t="shared" si="18"/>
        <v>0</v>
      </c>
      <c r="GO17" s="48">
        <f t="shared" si="18"/>
        <v>0</v>
      </c>
      <c r="GP17" s="48">
        <f t="shared" si="18"/>
        <v>0</v>
      </c>
      <c r="GQ17" s="48">
        <f t="shared" si="18"/>
        <v>0</v>
      </c>
      <c r="GR17" s="48">
        <f t="shared" si="18"/>
        <v>0</v>
      </c>
      <c r="GS17" s="48">
        <f t="shared" si="18"/>
        <v>0</v>
      </c>
      <c r="GT17" s="48">
        <f t="shared" si="18"/>
        <v>0</v>
      </c>
      <c r="GU17" s="48">
        <f t="shared" si="18"/>
        <v>0</v>
      </c>
      <c r="GV17" s="48">
        <f t="shared" si="18"/>
        <v>0</v>
      </c>
      <c r="GW17" s="48">
        <f t="shared" si="18"/>
        <v>0</v>
      </c>
      <c r="GX17" s="48">
        <f t="shared" si="18"/>
        <v>0</v>
      </c>
      <c r="GY17" s="48">
        <f t="shared" si="18"/>
        <v>0</v>
      </c>
      <c r="GZ17" s="48">
        <f t="shared" si="18"/>
        <v>0</v>
      </c>
      <c r="HA17" s="48">
        <f t="shared" si="18"/>
        <v>0</v>
      </c>
      <c r="HB17" s="48">
        <f t="shared" si="18"/>
        <v>0</v>
      </c>
      <c r="HC17" s="48">
        <f t="shared" si="18"/>
        <v>0</v>
      </c>
      <c r="HD17" s="48">
        <f t="shared" si="18"/>
        <v>0</v>
      </c>
      <c r="HE17" s="48">
        <f t="shared" si="18"/>
        <v>0</v>
      </c>
      <c r="HF17" s="48">
        <f t="shared" ref="HF17:HL17" si="19">SUM(HF18:HF23)</f>
        <v>0</v>
      </c>
      <c r="HG17" s="48">
        <f t="shared" si="19"/>
        <v>0</v>
      </c>
      <c r="HH17" s="48">
        <f t="shared" si="19"/>
        <v>0</v>
      </c>
      <c r="HI17" s="48">
        <f t="shared" si="19"/>
        <v>0</v>
      </c>
      <c r="HJ17" s="48">
        <f t="shared" si="19"/>
        <v>0</v>
      </c>
      <c r="HK17" s="48">
        <f t="shared" si="19"/>
        <v>0</v>
      </c>
      <c r="HL17" s="48">
        <f t="shared" si="19"/>
        <v>0</v>
      </c>
      <c r="HM17" s="10"/>
      <c r="HN17" s="10"/>
    </row>
    <row r="18" spans="1:222" s="59" customFormat="1" ht="10.199999999999999" x14ac:dyDescent="0.2">
      <c r="A18" s="51"/>
      <c r="B18" s="51"/>
      <c r="C18" s="51"/>
      <c r="D18" s="51"/>
      <c r="E18" s="42" t="str">
        <f>E17</f>
        <v>начальные затраты по направлениям - детально</v>
      </c>
      <c r="F18" s="51"/>
      <c r="G18" s="51"/>
      <c r="H18" s="42" t="str">
        <f>списки!$K13</f>
        <v>Разработка архитектуры</v>
      </c>
      <c r="I18" s="51"/>
      <c r="J18" s="51"/>
      <c r="K18" s="55" t="str">
        <f>IF($E18="","",INDEX(kpi!$H:$H,SUMIFS(kpi!$B:$B,kpi!$E:$E,$E18)))</f>
        <v>долл.</v>
      </c>
      <c r="L18" s="51"/>
      <c r="M18" s="58"/>
      <c r="N18" s="51"/>
      <c r="O18" s="61"/>
      <c r="P18" s="51"/>
      <c r="Q18" s="51"/>
      <c r="R18" s="68">
        <f t="shared" ref="R18:R23" si="20">SUMIFS($T18:$LI18,$T$1:$LI$1,"&lt;="&amp;MAX($1:$1),$T$1:$LI$1,"&gt;="&amp;1)</f>
        <v>0</v>
      </c>
      <c r="S18" s="51"/>
      <c r="T18" s="58" t="s">
        <v>6</v>
      </c>
      <c r="U18" s="73">
        <f>U$13/6</f>
        <v>0</v>
      </c>
      <c r="V18" s="73">
        <f t="shared" ref="V18:CG19" si="21">V$13/6</f>
        <v>0</v>
      </c>
      <c r="W18" s="73">
        <f t="shared" si="21"/>
        <v>0</v>
      </c>
      <c r="X18" s="73">
        <f t="shared" si="21"/>
        <v>0</v>
      </c>
      <c r="Y18" s="73">
        <f t="shared" si="21"/>
        <v>0</v>
      </c>
      <c r="Z18" s="73">
        <f t="shared" si="21"/>
        <v>0</v>
      </c>
      <c r="AA18" s="73">
        <f t="shared" si="21"/>
        <v>0</v>
      </c>
      <c r="AB18" s="73">
        <f t="shared" si="21"/>
        <v>0</v>
      </c>
      <c r="AC18" s="73">
        <f t="shared" si="21"/>
        <v>0</v>
      </c>
      <c r="AD18" s="73">
        <f t="shared" si="21"/>
        <v>0</v>
      </c>
      <c r="AE18" s="73">
        <f t="shared" si="21"/>
        <v>0</v>
      </c>
      <c r="AF18" s="73">
        <f t="shared" si="21"/>
        <v>0</v>
      </c>
      <c r="AG18" s="73">
        <f t="shared" si="21"/>
        <v>0</v>
      </c>
      <c r="AH18" s="73">
        <f t="shared" si="21"/>
        <v>0</v>
      </c>
      <c r="AI18" s="73">
        <f t="shared" si="21"/>
        <v>0</v>
      </c>
      <c r="AJ18" s="73">
        <f t="shared" si="21"/>
        <v>0</v>
      </c>
      <c r="AK18" s="73">
        <f t="shared" si="21"/>
        <v>0</v>
      </c>
      <c r="AL18" s="73">
        <f t="shared" si="21"/>
        <v>0</v>
      </c>
      <c r="AM18" s="73">
        <f t="shared" si="21"/>
        <v>0</v>
      </c>
      <c r="AN18" s="73">
        <f t="shared" si="21"/>
        <v>0</v>
      </c>
      <c r="AO18" s="73">
        <f t="shared" si="21"/>
        <v>0</v>
      </c>
      <c r="AP18" s="73">
        <f t="shared" si="21"/>
        <v>0</v>
      </c>
      <c r="AQ18" s="73">
        <f t="shared" si="21"/>
        <v>0</v>
      </c>
      <c r="AR18" s="73">
        <f t="shared" si="21"/>
        <v>0</v>
      </c>
      <c r="AS18" s="73">
        <f t="shared" si="21"/>
        <v>0</v>
      </c>
      <c r="AT18" s="73">
        <f t="shared" si="21"/>
        <v>0</v>
      </c>
      <c r="AU18" s="73">
        <f t="shared" si="21"/>
        <v>0</v>
      </c>
      <c r="AV18" s="73">
        <f t="shared" si="21"/>
        <v>0</v>
      </c>
      <c r="AW18" s="73">
        <f t="shared" si="21"/>
        <v>0</v>
      </c>
      <c r="AX18" s="73">
        <f t="shared" si="21"/>
        <v>0</v>
      </c>
      <c r="AY18" s="73">
        <f t="shared" si="21"/>
        <v>0</v>
      </c>
      <c r="AZ18" s="73">
        <f t="shared" si="21"/>
        <v>0</v>
      </c>
      <c r="BA18" s="73">
        <f t="shared" si="21"/>
        <v>0</v>
      </c>
      <c r="BB18" s="73">
        <f t="shared" si="21"/>
        <v>0</v>
      </c>
      <c r="BC18" s="73">
        <f t="shared" si="21"/>
        <v>0</v>
      </c>
      <c r="BD18" s="73">
        <f t="shared" si="21"/>
        <v>0</v>
      </c>
      <c r="BE18" s="73">
        <f t="shared" si="21"/>
        <v>0</v>
      </c>
      <c r="BF18" s="73">
        <f t="shared" si="21"/>
        <v>0</v>
      </c>
      <c r="BG18" s="73">
        <f t="shared" si="21"/>
        <v>0</v>
      </c>
      <c r="BH18" s="73">
        <f t="shared" si="21"/>
        <v>0</v>
      </c>
      <c r="BI18" s="73">
        <f t="shared" si="21"/>
        <v>0</v>
      </c>
      <c r="BJ18" s="73">
        <f t="shared" si="21"/>
        <v>0</v>
      </c>
      <c r="BK18" s="73">
        <f t="shared" si="21"/>
        <v>0</v>
      </c>
      <c r="BL18" s="73">
        <f t="shared" si="21"/>
        <v>0</v>
      </c>
      <c r="BM18" s="73">
        <f t="shared" si="21"/>
        <v>0</v>
      </c>
      <c r="BN18" s="73">
        <f t="shared" si="21"/>
        <v>0</v>
      </c>
      <c r="BO18" s="73">
        <f t="shared" si="21"/>
        <v>0</v>
      </c>
      <c r="BP18" s="73">
        <f t="shared" si="21"/>
        <v>0</v>
      </c>
      <c r="BQ18" s="73">
        <f t="shared" si="21"/>
        <v>0</v>
      </c>
      <c r="BR18" s="73">
        <f t="shared" si="21"/>
        <v>0</v>
      </c>
      <c r="BS18" s="73">
        <f t="shared" si="21"/>
        <v>0</v>
      </c>
      <c r="BT18" s="73">
        <f t="shared" si="21"/>
        <v>0</v>
      </c>
      <c r="BU18" s="73">
        <f t="shared" si="21"/>
        <v>0</v>
      </c>
      <c r="BV18" s="73">
        <f t="shared" si="21"/>
        <v>0</v>
      </c>
      <c r="BW18" s="73">
        <f t="shared" si="21"/>
        <v>0</v>
      </c>
      <c r="BX18" s="73">
        <f t="shared" si="21"/>
        <v>0</v>
      </c>
      <c r="BY18" s="73">
        <f t="shared" si="21"/>
        <v>0</v>
      </c>
      <c r="BZ18" s="73">
        <f t="shared" si="21"/>
        <v>0</v>
      </c>
      <c r="CA18" s="73">
        <f t="shared" si="21"/>
        <v>0</v>
      </c>
      <c r="CB18" s="73">
        <f t="shared" si="21"/>
        <v>0</v>
      </c>
      <c r="CC18" s="73">
        <f t="shared" si="21"/>
        <v>0</v>
      </c>
      <c r="CD18" s="73">
        <f t="shared" si="21"/>
        <v>0</v>
      </c>
      <c r="CE18" s="73">
        <f t="shared" si="21"/>
        <v>0</v>
      </c>
      <c r="CF18" s="73">
        <f t="shared" si="21"/>
        <v>0</v>
      </c>
      <c r="CG18" s="73">
        <f t="shared" si="21"/>
        <v>0</v>
      </c>
      <c r="CH18" s="73">
        <f t="shared" ref="CH18:ES21" si="22">CH$13/6</f>
        <v>0</v>
      </c>
      <c r="CI18" s="73">
        <f t="shared" si="22"/>
        <v>0</v>
      </c>
      <c r="CJ18" s="73">
        <f t="shared" si="22"/>
        <v>0</v>
      </c>
      <c r="CK18" s="73">
        <f t="shared" si="22"/>
        <v>0</v>
      </c>
      <c r="CL18" s="73">
        <f t="shared" si="22"/>
        <v>0</v>
      </c>
      <c r="CM18" s="73">
        <f t="shared" si="22"/>
        <v>0</v>
      </c>
      <c r="CN18" s="73">
        <f t="shared" si="22"/>
        <v>0</v>
      </c>
      <c r="CO18" s="73">
        <f t="shared" si="22"/>
        <v>0</v>
      </c>
      <c r="CP18" s="73">
        <f t="shared" si="22"/>
        <v>0</v>
      </c>
      <c r="CQ18" s="73">
        <f t="shared" si="22"/>
        <v>0</v>
      </c>
      <c r="CR18" s="73">
        <f t="shared" si="22"/>
        <v>0</v>
      </c>
      <c r="CS18" s="73">
        <f t="shared" si="22"/>
        <v>0</v>
      </c>
      <c r="CT18" s="73">
        <f t="shared" si="22"/>
        <v>0</v>
      </c>
      <c r="CU18" s="73">
        <f t="shared" si="22"/>
        <v>0</v>
      </c>
      <c r="CV18" s="73">
        <f t="shared" si="22"/>
        <v>0</v>
      </c>
      <c r="CW18" s="73">
        <f t="shared" si="22"/>
        <v>0</v>
      </c>
      <c r="CX18" s="73">
        <f t="shared" si="22"/>
        <v>0</v>
      </c>
      <c r="CY18" s="73">
        <f t="shared" si="22"/>
        <v>0</v>
      </c>
      <c r="CZ18" s="73">
        <f t="shared" si="22"/>
        <v>0</v>
      </c>
      <c r="DA18" s="73">
        <f t="shared" si="22"/>
        <v>0</v>
      </c>
      <c r="DB18" s="73">
        <f t="shared" si="22"/>
        <v>0</v>
      </c>
      <c r="DC18" s="73">
        <f t="shared" si="22"/>
        <v>0</v>
      </c>
      <c r="DD18" s="73">
        <f t="shared" si="22"/>
        <v>0</v>
      </c>
      <c r="DE18" s="73">
        <f t="shared" si="22"/>
        <v>0</v>
      </c>
      <c r="DF18" s="73">
        <f t="shared" si="22"/>
        <v>0</v>
      </c>
      <c r="DG18" s="73">
        <f t="shared" si="22"/>
        <v>0</v>
      </c>
      <c r="DH18" s="73">
        <f t="shared" si="22"/>
        <v>0</v>
      </c>
      <c r="DI18" s="73">
        <f t="shared" si="22"/>
        <v>0</v>
      </c>
      <c r="DJ18" s="73">
        <f t="shared" si="22"/>
        <v>0</v>
      </c>
      <c r="DK18" s="73">
        <f t="shared" si="22"/>
        <v>0</v>
      </c>
      <c r="DL18" s="73">
        <f t="shared" si="22"/>
        <v>0</v>
      </c>
      <c r="DM18" s="73">
        <f t="shared" si="22"/>
        <v>0</v>
      </c>
      <c r="DN18" s="73">
        <f t="shared" si="22"/>
        <v>0</v>
      </c>
      <c r="DO18" s="73">
        <f t="shared" si="22"/>
        <v>0</v>
      </c>
      <c r="DP18" s="73">
        <f t="shared" si="22"/>
        <v>0</v>
      </c>
      <c r="DQ18" s="73">
        <f t="shared" si="22"/>
        <v>0</v>
      </c>
      <c r="DR18" s="73">
        <f t="shared" si="22"/>
        <v>0</v>
      </c>
      <c r="DS18" s="73">
        <f t="shared" si="22"/>
        <v>0</v>
      </c>
      <c r="DT18" s="73">
        <f t="shared" si="22"/>
        <v>0</v>
      </c>
      <c r="DU18" s="73">
        <f t="shared" si="22"/>
        <v>0</v>
      </c>
      <c r="DV18" s="73">
        <f t="shared" si="22"/>
        <v>0</v>
      </c>
      <c r="DW18" s="73">
        <f t="shared" si="22"/>
        <v>0</v>
      </c>
      <c r="DX18" s="73">
        <f t="shared" si="22"/>
        <v>0</v>
      </c>
      <c r="DY18" s="73">
        <f t="shared" si="22"/>
        <v>0</v>
      </c>
      <c r="DZ18" s="73">
        <f t="shared" si="22"/>
        <v>0</v>
      </c>
      <c r="EA18" s="73">
        <f t="shared" si="22"/>
        <v>0</v>
      </c>
      <c r="EB18" s="73">
        <f t="shared" si="22"/>
        <v>0</v>
      </c>
      <c r="EC18" s="73">
        <f t="shared" si="22"/>
        <v>0</v>
      </c>
      <c r="ED18" s="73">
        <f t="shared" si="22"/>
        <v>0</v>
      </c>
      <c r="EE18" s="73">
        <f t="shared" si="22"/>
        <v>0</v>
      </c>
      <c r="EF18" s="73">
        <f t="shared" si="22"/>
        <v>0</v>
      </c>
      <c r="EG18" s="73">
        <f t="shared" si="22"/>
        <v>0</v>
      </c>
      <c r="EH18" s="73">
        <f t="shared" si="22"/>
        <v>0</v>
      </c>
      <c r="EI18" s="73">
        <f t="shared" si="22"/>
        <v>0</v>
      </c>
      <c r="EJ18" s="73">
        <f t="shared" si="22"/>
        <v>0</v>
      </c>
      <c r="EK18" s="73">
        <f t="shared" si="22"/>
        <v>0</v>
      </c>
      <c r="EL18" s="73">
        <f t="shared" si="22"/>
        <v>0</v>
      </c>
      <c r="EM18" s="73">
        <f t="shared" si="22"/>
        <v>0</v>
      </c>
      <c r="EN18" s="73">
        <f t="shared" si="22"/>
        <v>0</v>
      </c>
      <c r="EO18" s="73">
        <f t="shared" si="22"/>
        <v>0</v>
      </c>
      <c r="EP18" s="73">
        <f t="shared" si="22"/>
        <v>0</v>
      </c>
      <c r="EQ18" s="73">
        <f t="shared" si="22"/>
        <v>0</v>
      </c>
      <c r="ER18" s="73">
        <f t="shared" si="22"/>
        <v>0</v>
      </c>
      <c r="ES18" s="73">
        <f t="shared" si="22"/>
        <v>0</v>
      </c>
      <c r="ET18" s="73">
        <f t="shared" ref="ET18:HE23" si="23">ET$13/6</f>
        <v>0</v>
      </c>
      <c r="EU18" s="73">
        <f t="shared" si="23"/>
        <v>0</v>
      </c>
      <c r="EV18" s="73">
        <f t="shared" si="23"/>
        <v>0</v>
      </c>
      <c r="EW18" s="73">
        <f t="shared" si="23"/>
        <v>0</v>
      </c>
      <c r="EX18" s="73">
        <f t="shared" si="23"/>
        <v>0</v>
      </c>
      <c r="EY18" s="73">
        <f t="shared" si="23"/>
        <v>0</v>
      </c>
      <c r="EZ18" s="73">
        <f t="shared" si="23"/>
        <v>0</v>
      </c>
      <c r="FA18" s="73">
        <f t="shared" si="23"/>
        <v>0</v>
      </c>
      <c r="FB18" s="73">
        <f t="shared" si="23"/>
        <v>0</v>
      </c>
      <c r="FC18" s="73">
        <f t="shared" si="23"/>
        <v>0</v>
      </c>
      <c r="FD18" s="73">
        <f t="shared" si="23"/>
        <v>0</v>
      </c>
      <c r="FE18" s="73">
        <f t="shared" si="23"/>
        <v>0</v>
      </c>
      <c r="FF18" s="73">
        <f t="shared" si="23"/>
        <v>0</v>
      </c>
      <c r="FG18" s="73">
        <f t="shared" si="23"/>
        <v>0</v>
      </c>
      <c r="FH18" s="73">
        <f t="shared" si="23"/>
        <v>0</v>
      </c>
      <c r="FI18" s="73">
        <f t="shared" si="23"/>
        <v>0</v>
      </c>
      <c r="FJ18" s="73">
        <f t="shared" si="23"/>
        <v>0</v>
      </c>
      <c r="FK18" s="73">
        <f t="shared" si="23"/>
        <v>0</v>
      </c>
      <c r="FL18" s="73">
        <f t="shared" si="23"/>
        <v>0</v>
      </c>
      <c r="FM18" s="73">
        <f t="shared" si="23"/>
        <v>0</v>
      </c>
      <c r="FN18" s="73">
        <f t="shared" si="23"/>
        <v>0</v>
      </c>
      <c r="FO18" s="73">
        <f t="shared" si="23"/>
        <v>0</v>
      </c>
      <c r="FP18" s="73">
        <f t="shared" si="23"/>
        <v>0</v>
      </c>
      <c r="FQ18" s="73">
        <f t="shared" si="23"/>
        <v>0</v>
      </c>
      <c r="FR18" s="73">
        <f t="shared" si="23"/>
        <v>0</v>
      </c>
      <c r="FS18" s="73">
        <f t="shared" si="23"/>
        <v>0</v>
      </c>
      <c r="FT18" s="73">
        <f t="shared" si="23"/>
        <v>0</v>
      </c>
      <c r="FU18" s="73">
        <f t="shared" si="23"/>
        <v>0</v>
      </c>
      <c r="FV18" s="73">
        <f t="shared" si="23"/>
        <v>0</v>
      </c>
      <c r="FW18" s="73">
        <f t="shared" si="23"/>
        <v>0</v>
      </c>
      <c r="FX18" s="73">
        <f t="shared" si="23"/>
        <v>0</v>
      </c>
      <c r="FY18" s="73">
        <f t="shared" si="23"/>
        <v>0</v>
      </c>
      <c r="FZ18" s="73">
        <f t="shared" si="23"/>
        <v>0</v>
      </c>
      <c r="GA18" s="73">
        <f t="shared" si="23"/>
        <v>0</v>
      </c>
      <c r="GB18" s="73">
        <f t="shared" si="23"/>
        <v>0</v>
      </c>
      <c r="GC18" s="73">
        <f t="shared" si="23"/>
        <v>0</v>
      </c>
      <c r="GD18" s="73">
        <f t="shared" si="23"/>
        <v>0</v>
      </c>
      <c r="GE18" s="73">
        <f t="shared" si="23"/>
        <v>0</v>
      </c>
      <c r="GF18" s="73">
        <f t="shared" si="23"/>
        <v>0</v>
      </c>
      <c r="GG18" s="73">
        <f t="shared" si="23"/>
        <v>0</v>
      </c>
      <c r="GH18" s="73">
        <f t="shared" si="23"/>
        <v>0</v>
      </c>
      <c r="GI18" s="73">
        <f t="shared" si="23"/>
        <v>0</v>
      </c>
      <c r="GJ18" s="73">
        <f t="shared" si="23"/>
        <v>0</v>
      </c>
      <c r="GK18" s="73">
        <f t="shared" si="23"/>
        <v>0</v>
      </c>
      <c r="GL18" s="73">
        <f t="shared" si="23"/>
        <v>0</v>
      </c>
      <c r="GM18" s="73">
        <f t="shared" si="23"/>
        <v>0</v>
      </c>
      <c r="GN18" s="73">
        <f t="shared" si="23"/>
        <v>0</v>
      </c>
      <c r="GO18" s="73">
        <f t="shared" si="23"/>
        <v>0</v>
      </c>
      <c r="GP18" s="73">
        <f t="shared" si="23"/>
        <v>0</v>
      </c>
      <c r="GQ18" s="73">
        <f t="shared" si="23"/>
        <v>0</v>
      </c>
      <c r="GR18" s="73">
        <f t="shared" si="23"/>
        <v>0</v>
      </c>
      <c r="GS18" s="73">
        <f t="shared" si="23"/>
        <v>0</v>
      </c>
      <c r="GT18" s="73">
        <f t="shared" si="23"/>
        <v>0</v>
      </c>
      <c r="GU18" s="73">
        <f t="shared" si="23"/>
        <v>0</v>
      </c>
      <c r="GV18" s="73">
        <f t="shared" si="23"/>
        <v>0</v>
      </c>
      <c r="GW18" s="73">
        <f t="shared" si="23"/>
        <v>0</v>
      </c>
      <c r="GX18" s="73">
        <f t="shared" si="23"/>
        <v>0</v>
      </c>
      <c r="GY18" s="73">
        <f t="shared" si="23"/>
        <v>0</v>
      </c>
      <c r="GZ18" s="73">
        <f t="shared" si="23"/>
        <v>0</v>
      </c>
      <c r="HA18" s="73">
        <f t="shared" si="23"/>
        <v>0</v>
      </c>
      <c r="HB18" s="73">
        <f t="shared" si="23"/>
        <v>0</v>
      </c>
      <c r="HC18" s="73">
        <f t="shared" si="23"/>
        <v>0</v>
      </c>
      <c r="HD18" s="73">
        <f t="shared" si="23"/>
        <v>0</v>
      </c>
      <c r="HE18" s="73">
        <f t="shared" si="23"/>
        <v>0</v>
      </c>
      <c r="HF18" s="73">
        <f t="shared" ref="HF18:HL23" si="24">HF$13/6</f>
        <v>0</v>
      </c>
      <c r="HG18" s="73">
        <f t="shared" si="24"/>
        <v>0</v>
      </c>
      <c r="HH18" s="73">
        <f t="shared" si="24"/>
        <v>0</v>
      </c>
      <c r="HI18" s="73">
        <f t="shared" si="24"/>
        <v>0</v>
      </c>
      <c r="HJ18" s="73">
        <f t="shared" si="24"/>
        <v>0</v>
      </c>
      <c r="HK18" s="73">
        <f t="shared" si="24"/>
        <v>0</v>
      </c>
      <c r="HL18" s="73">
        <f t="shared" si="24"/>
        <v>0</v>
      </c>
      <c r="HM18" s="51"/>
      <c r="HN18" s="51"/>
    </row>
    <row r="19" spans="1:222" s="59" customFormat="1" ht="10.199999999999999" x14ac:dyDescent="0.2">
      <c r="A19" s="51"/>
      <c r="B19" s="51"/>
      <c r="C19" s="51"/>
      <c r="D19" s="51"/>
      <c r="E19" s="42" t="str">
        <f>E17</f>
        <v>начальные затраты по направлениям - детально</v>
      </c>
      <c r="F19" s="51"/>
      <c r="G19" s="51"/>
      <c r="H19" s="42" t="str">
        <f>списки!$K14</f>
        <v>Разработка платформы</v>
      </c>
      <c r="I19" s="51"/>
      <c r="J19" s="51"/>
      <c r="K19" s="55" t="str">
        <f>IF($E19="","",INDEX(kpi!$H:$H,SUMIFS(kpi!$B:$B,kpi!$E:$E,$E19)))</f>
        <v>долл.</v>
      </c>
      <c r="L19" s="51"/>
      <c r="M19" s="58"/>
      <c r="N19" s="51"/>
      <c r="O19" s="61"/>
      <c r="P19" s="51"/>
      <c r="Q19" s="51"/>
      <c r="R19" s="68">
        <f t="shared" si="20"/>
        <v>0</v>
      </c>
      <c r="S19" s="51"/>
      <c r="T19" s="58" t="s">
        <v>6</v>
      </c>
      <c r="U19" s="73">
        <f t="shared" ref="U19:AJ23" si="25">U$13/6</f>
        <v>0</v>
      </c>
      <c r="V19" s="73">
        <f t="shared" si="25"/>
        <v>0</v>
      </c>
      <c r="W19" s="73">
        <f t="shared" si="25"/>
        <v>0</v>
      </c>
      <c r="X19" s="73">
        <f t="shared" si="25"/>
        <v>0</v>
      </c>
      <c r="Y19" s="73">
        <f t="shared" si="25"/>
        <v>0</v>
      </c>
      <c r="Z19" s="73">
        <f t="shared" si="25"/>
        <v>0</v>
      </c>
      <c r="AA19" s="73">
        <f t="shared" si="25"/>
        <v>0</v>
      </c>
      <c r="AB19" s="73">
        <f t="shared" si="25"/>
        <v>0</v>
      </c>
      <c r="AC19" s="73">
        <f t="shared" si="25"/>
        <v>0</v>
      </c>
      <c r="AD19" s="73">
        <f t="shared" si="25"/>
        <v>0</v>
      </c>
      <c r="AE19" s="73">
        <f t="shared" si="25"/>
        <v>0</v>
      </c>
      <c r="AF19" s="73">
        <f t="shared" si="25"/>
        <v>0</v>
      </c>
      <c r="AG19" s="73">
        <f t="shared" si="25"/>
        <v>0</v>
      </c>
      <c r="AH19" s="73">
        <f t="shared" si="25"/>
        <v>0</v>
      </c>
      <c r="AI19" s="73">
        <f t="shared" si="25"/>
        <v>0</v>
      </c>
      <c r="AJ19" s="73">
        <f t="shared" si="25"/>
        <v>0</v>
      </c>
      <c r="AK19" s="73">
        <f t="shared" si="21"/>
        <v>0</v>
      </c>
      <c r="AL19" s="73">
        <f t="shared" si="21"/>
        <v>0</v>
      </c>
      <c r="AM19" s="73">
        <f t="shared" si="21"/>
        <v>0</v>
      </c>
      <c r="AN19" s="73">
        <f t="shared" si="21"/>
        <v>0</v>
      </c>
      <c r="AO19" s="73">
        <f t="shared" si="21"/>
        <v>0</v>
      </c>
      <c r="AP19" s="73">
        <f t="shared" si="21"/>
        <v>0</v>
      </c>
      <c r="AQ19" s="73">
        <f t="shared" si="21"/>
        <v>0</v>
      </c>
      <c r="AR19" s="73">
        <f t="shared" si="21"/>
        <v>0</v>
      </c>
      <c r="AS19" s="73">
        <f t="shared" si="21"/>
        <v>0</v>
      </c>
      <c r="AT19" s="73">
        <f t="shared" si="21"/>
        <v>0</v>
      </c>
      <c r="AU19" s="73">
        <f t="shared" si="21"/>
        <v>0</v>
      </c>
      <c r="AV19" s="73">
        <f t="shared" si="21"/>
        <v>0</v>
      </c>
      <c r="AW19" s="73">
        <f t="shared" si="21"/>
        <v>0</v>
      </c>
      <c r="AX19" s="73">
        <f t="shared" si="21"/>
        <v>0</v>
      </c>
      <c r="AY19" s="73">
        <f t="shared" si="21"/>
        <v>0</v>
      </c>
      <c r="AZ19" s="73">
        <f t="shared" si="21"/>
        <v>0</v>
      </c>
      <c r="BA19" s="73">
        <f t="shared" si="21"/>
        <v>0</v>
      </c>
      <c r="BB19" s="73">
        <f t="shared" si="21"/>
        <v>0</v>
      </c>
      <c r="BC19" s="73">
        <f t="shared" si="21"/>
        <v>0</v>
      </c>
      <c r="BD19" s="73">
        <f t="shared" si="21"/>
        <v>0</v>
      </c>
      <c r="BE19" s="73">
        <f t="shared" si="21"/>
        <v>0</v>
      </c>
      <c r="BF19" s="73">
        <f t="shared" si="21"/>
        <v>0</v>
      </c>
      <c r="BG19" s="73">
        <f t="shared" si="21"/>
        <v>0</v>
      </c>
      <c r="BH19" s="73">
        <f t="shared" si="21"/>
        <v>0</v>
      </c>
      <c r="BI19" s="73">
        <f t="shared" si="21"/>
        <v>0</v>
      </c>
      <c r="BJ19" s="73">
        <f t="shared" si="21"/>
        <v>0</v>
      </c>
      <c r="BK19" s="73">
        <f t="shared" si="21"/>
        <v>0</v>
      </c>
      <c r="BL19" s="73">
        <f t="shared" si="21"/>
        <v>0</v>
      </c>
      <c r="BM19" s="73">
        <f t="shared" si="21"/>
        <v>0</v>
      </c>
      <c r="BN19" s="73">
        <f t="shared" si="21"/>
        <v>0</v>
      </c>
      <c r="BO19" s="73">
        <f t="shared" si="21"/>
        <v>0</v>
      </c>
      <c r="BP19" s="73">
        <f t="shared" si="21"/>
        <v>0</v>
      </c>
      <c r="BQ19" s="73">
        <f t="shared" si="21"/>
        <v>0</v>
      </c>
      <c r="BR19" s="73">
        <f t="shared" si="21"/>
        <v>0</v>
      </c>
      <c r="BS19" s="73">
        <f t="shared" si="21"/>
        <v>0</v>
      </c>
      <c r="BT19" s="73">
        <f t="shared" si="21"/>
        <v>0</v>
      </c>
      <c r="BU19" s="73">
        <f t="shared" si="21"/>
        <v>0</v>
      </c>
      <c r="BV19" s="73">
        <f t="shared" si="21"/>
        <v>0</v>
      </c>
      <c r="BW19" s="73">
        <f t="shared" si="21"/>
        <v>0</v>
      </c>
      <c r="BX19" s="73">
        <f t="shared" si="21"/>
        <v>0</v>
      </c>
      <c r="BY19" s="73">
        <f t="shared" si="21"/>
        <v>0</v>
      </c>
      <c r="BZ19" s="73">
        <f t="shared" si="21"/>
        <v>0</v>
      </c>
      <c r="CA19" s="73">
        <f t="shared" si="21"/>
        <v>0</v>
      </c>
      <c r="CB19" s="73">
        <f t="shared" si="21"/>
        <v>0</v>
      </c>
      <c r="CC19" s="73">
        <f t="shared" si="21"/>
        <v>0</v>
      </c>
      <c r="CD19" s="73">
        <f t="shared" si="21"/>
        <v>0</v>
      </c>
      <c r="CE19" s="73">
        <f t="shared" si="21"/>
        <v>0</v>
      </c>
      <c r="CF19" s="73">
        <f t="shared" si="21"/>
        <v>0</v>
      </c>
      <c r="CG19" s="73">
        <f t="shared" si="21"/>
        <v>0</v>
      </c>
      <c r="CH19" s="73">
        <f t="shared" si="22"/>
        <v>0</v>
      </c>
      <c r="CI19" s="73">
        <f t="shared" si="22"/>
        <v>0</v>
      </c>
      <c r="CJ19" s="73">
        <f t="shared" si="22"/>
        <v>0</v>
      </c>
      <c r="CK19" s="73">
        <f t="shared" si="22"/>
        <v>0</v>
      </c>
      <c r="CL19" s="73">
        <f t="shared" si="22"/>
        <v>0</v>
      </c>
      <c r="CM19" s="73">
        <f t="shared" si="22"/>
        <v>0</v>
      </c>
      <c r="CN19" s="73">
        <f t="shared" si="22"/>
        <v>0</v>
      </c>
      <c r="CO19" s="73">
        <f t="shared" si="22"/>
        <v>0</v>
      </c>
      <c r="CP19" s="73">
        <f t="shared" si="22"/>
        <v>0</v>
      </c>
      <c r="CQ19" s="73">
        <f t="shared" si="22"/>
        <v>0</v>
      </c>
      <c r="CR19" s="73">
        <f t="shared" si="22"/>
        <v>0</v>
      </c>
      <c r="CS19" s="73">
        <f t="shared" si="22"/>
        <v>0</v>
      </c>
      <c r="CT19" s="73">
        <f t="shared" si="22"/>
        <v>0</v>
      </c>
      <c r="CU19" s="73">
        <f t="shared" si="22"/>
        <v>0</v>
      </c>
      <c r="CV19" s="73">
        <f t="shared" si="22"/>
        <v>0</v>
      </c>
      <c r="CW19" s="73">
        <f t="shared" si="22"/>
        <v>0</v>
      </c>
      <c r="CX19" s="73">
        <f t="shared" si="22"/>
        <v>0</v>
      </c>
      <c r="CY19" s="73">
        <f t="shared" si="22"/>
        <v>0</v>
      </c>
      <c r="CZ19" s="73">
        <f t="shared" si="22"/>
        <v>0</v>
      </c>
      <c r="DA19" s="73">
        <f t="shared" si="22"/>
        <v>0</v>
      </c>
      <c r="DB19" s="73">
        <f t="shared" si="22"/>
        <v>0</v>
      </c>
      <c r="DC19" s="73">
        <f t="shared" si="22"/>
        <v>0</v>
      </c>
      <c r="DD19" s="73">
        <f t="shared" si="22"/>
        <v>0</v>
      </c>
      <c r="DE19" s="73">
        <f t="shared" si="22"/>
        <v>0</v>
      </c>
      <c r="DF19" s="73">
        <f t="shared" si="22"/>
        <v>0</v>
      </c>
      <c r="DG19" s="73">
        <f t="shared" si="22"/>
        <v>0</v>
      </c>
      <c r="DH19" s="73">
        <f t="shared" si="22"/>
        <v>0</v>
      </c>
      <c r="DI19" s="73">
        <f t="shared" si="22"/>
        <v>0</v>
      </c>
      <c r="DJ19" s="73">
        <f t="shared" si="22"/>
        <v>0</v>
      </c>
      <c r="DK19" s="73">
        <f t="shared" si="22"/>
        <v>0</v>
      </c>
      <c r="DL19" s="73">
        <f t="shared" si="22"/>
        <v>0</v>
      </c>
      <c r="DM19" s="73">
        <f t="shared" si="22"/>
        <v>0</v>
      </c>
      <c r="DN19" s="73">
        <f t="shared" si="22"/>
        <v>0</v>
      </c>
      <c r="DO19" s="73">
        <f t="shared" si="22"/>
        <v>0</v>
      </c>
      <c r="DP19" s="73">
        <f t="shared" si="22"/>
        <v>0</v>
      </c>
      <c r="DQ19" s="73">
        <f t="shared" si="22"/>
        <v>0</v>
      </c>
      <c r="DR19" s="73">
        <f t="shared" si="22"/>
        <v>0</v>
      </c>
      <c r="DS19" s="73">
        <f t="shared" si="22"/>
        <v>0</v>
      </c>
      <c r="DT19" s="73">
        <f t="shared" si="22"/>
        <v>0</v>
      </c>
      <c r="DU19" s="73">
        <f t="shared" si="22"/>
        <v>0</v>
      </c>
      <c r="DV19" s="73">
        <f t="shared" si="22"/>
        <v>0</v>
      </c>
      <c r="DW19" s="73">
        <f t="shared" si="22"/>
        <v>0</v>
      </c>
      <c r="DX19" s="73">
        <f t="shared" si="22"/>
        <v>0</v>
      </c>
      <c r="DY19" s="73">
        <f t="shared" si="22"/>
        <v>0</v>
      </c>
      <c r="DZ19" s="73">
        <f t="shared" si="22"/>
        <v>0</v>
      </c>
      <c r="EA19" s="73">
        <f t="shared" si="22"/>
        <v>0</v>
      </c>
      <c r="EB19" s="73">
        <f t="shared" si="22"/>
        <v>0</v>
      </c>
      <c r="EC19" s="73">
        <f t="shared" si="22"/>
        <v>0</v>
      </c>
      <c r="ED19" s="73">
        <f t="shared" si="22"/>
        <v>0</v>
      </c>
      <c r="EE19" s="73">
        <f t="shared" si="22"/>
        <v>0</v>
      </c>
      <c r="EF19" s="73">
        <f t="shared" si="22"/>
        <v>0</v>
      </c>
      <c r="EG19" s="73">
        <f t="shared" si="22"/>
        <v>0</v>
      </c>
      <c r="EH19" s="73">
        <f t="shared" si="22"/>
        <v>0</v>
      </c>
      <c r="EI19" s="73">
        <f t="shared" si="22"/>
        <v>0</v>
      </c>
      <c r="EJ19" s="73">
        <f t="shared" si="22"/>
        <v>0</v>
      </c>
      <c r="EK19" s="73">
        <f t="shared" si="22"/>
        <v>0</v>
      </c>
      <c r="EL19" s="73">
        <f t="shared" si="22"/>
        <v>0</v>
      </c>
      <c r="EM19" s="73">
        <f t="shared" si="22"/>
        <v>0</v>
      </c>
      <c r="EN19" s="73">
        <f t="shared" si="22"/>
        <v>0</v>
      </c>
      <c r="EO19" s="73">
        <f t="shared" si="22"/>
        <v>0</v>
      </c>
      <c r="EP19" s="73">
        <f t="shared" si="22"/>
        <v>0</v>
      </c>
      <c r="EQ19" s="73">
        <f t="shared" si="22"/>
        <v>0</v>
      </c>
      <c r="ER19" s="73">
        <f t="shared" si="22"/>
        <v>0</v>
      </c>
      <c r="ES19" s="73">
        <f t="shared" si="22"/>
        <v>0</v>
      </c>
      <c r="ET19" s="73">
        <f t="shared" si="23"/>
        <v>0</v>
      </c>
      <c r="EU19" s="73">
        <f t="shared" si="23"/>
        <v>0</v>
      </c>
      <c r="EV19" s="73">
        <f t="shared" si="23"/>
        <v>0</v>
      </c>
      <c r="EW19" s="73">
        <f t="shared" si="23"/>
        <v>0</v>
      </c>
      <c r="EX19" s="73">
        <f t="shared" si="23"/>
        <v>0</v>
      </c>
      <c r="EY19" s="73">
        <f t="shared" si="23"/>
        <v>0</v>
      </c>
      <c r="EZ19" s="73">
        <f t="shared" si="23"/>
        <v>0</v>
      </c>
      <c r="FA19" s="73">
        <f t="shared" si="23"/>
        <v>0</v>
      </c>
      <c r="FB19" s="73">
        <f t="shared" si="23"/>
        <v>0</v>
      </c>
      <c r="FC19" s="73">
        <f t="shared" si="23"/>
        <v>0</v>
      </c>
      <c r="FD19" s="73">
        <f t="shared" si="23"/>
        <v>0</v>
      </c>
      <c r="FE19" s="73">
        <f t="shared" si="23"/>
        <v>0</v>
      </c>
      <c r="FF19" s="73">
        <f t="shared" si="23"/>
        <v>0</v>
      </c>
      <c r="FG19" s="73">
        <f t="shared" si="23"/>
        <v>0</v>
      </c>
      <c r="FH19" s="73">
        <f t="shared" si="23"/>
        <v>0</v>
      </c>
      <c r="FI19" s="73">
        <f t="shared" si="23"/>
        <v>0</v>
      </c>
      <c r="FJ19" s="73">
        <f t="shared" si="23"/>
        <v>0</v>
      </c>
      <c r="FK19" s="73">
        <f t="shared" si="23"/>
        <v>0</v>
      </c>
      <c r="FL19" s="73">
        <f t="shared" si="23"/>
        <v>0</v>
      </c>
      <c r="FM19" s="73">
        <f t="shared" si="23"/>
        <v>0</v>
      </c>
      <c r="FN19" s="73">
        <f t="shared" si="23"/>
        <v>0</v>
      </c>
      <c r="FO19" s="73">
        <f t="shared" si="23"/>
        <v>0</v>
      </c>
      <c r="FP19" s="73">
        <f t="shared" si="23"/>
        <v>0</v>
      </c>
      <c r="FQ19" s="73">
        <f t="shared" si="23"/>
        <v>0</v>
      </c>
      <c r="FR19" s="73">
        <f t="shared" si="23"/>
        <v>0</v>
      </c>
      <c r="FS19" s="73">
        <f t="shared" si="23"/>
        <v>0</v>
      </c>
      <c r="FT19" s="73">
        <f t="shared" si="23"/>
        <v>0</v>
      </c>
      <c r="FU19" s="73">
        <f t="shared" si="23"/>
        <v>0</v>
      </c>
      <c r="FV19" s="73">
        <f t="shared" si="23"/>
        <v>0</v>
      </c>
      <c r="FW19" s="73">
        <f t="shared" si="23"/>
        <v>0</v>
      </c>
      <c r="FX19" s="73">
        <f t="shared" si="23"/>
        <v>0</v>
      </c>
      <c r="FY19" s="73">
        <f t="shared" si="23"/>
        <v>0</v>
      </c>
      <c r="FZ19" s="73">
        <f t="shared" si="23"/>
        <v>0</v>
      </c>
      <c r="GA19" s="73">
        <f t="shared" si="23"/>
        <v>0</v>
      </c>
      <c r="GB19" s="73">
        <f t="shared" si="23"/>
        <v>0</v>
      </c>
      <c r="GC19" s="73">
        <f t="shared" si="23"/>
        <v>0</v>
      </c>
      <c r="GD19" s="73">
        <f t="shared" si="23"/>
        <v>0</v>
      </c>
      <c r="GE19" s="73">
        <f t="shared" si="23"/>
        <v>0</v>
      </c>
      <c r="GF19" s="73">
        <f t="shared" si="23"/>
        <v>0</v>
      </c>
      <c r="GG19" s="73">
        <f t="shared" si="23"/>
        <v>0</v>
      </c>
      <c r="GH19" s="73">
        <f t="shared" si="23"/>
        <v>0</v>
      </c>
      <c r="GI19" s="73">
        <f t="shared" si="23"/>
        <v>0</v>
      </c>
      <c r="GJ19" s="73">
        <f t="shared" si="23"/>
        <v>0</v>
      </c>
      <c r="GK19" s="73">
        <f t="shared" si="23"/>
        <v>0</v>
      </c>
      <c r="GL19" s="73">
        <f t="shared" si="23"/>
        <v>0</v>
      </c>
      <c r="GM19" s="73">
        <f t="shared" si="23"/>
        <v>0</v>
      </c>
      <c r="GN19" s="73">
        <f t="shared" si="23"/>
        <v>0</v>
      </c>
      <c r="GO19" s="73">
        <f t="shared" si="23"/>
        <v>0</v>
      </c>
      <c r="GP19" s="73">
        <f t="shared" si="23"/>
        <v>0</v>
      </c>
      <c r="GQ19" s="73">
        <f t="shared" si="23"/>
        <v>0</v>
      </c>
      <c r="GR19" s="73">
        <f t="shared" si="23"/>
        <v>0</v>
      </c>
      <c r="GS19" s="73">
        <f t="shared" si="23"/>
        <v>0</v>
      </c>
      <c r="GT19" s="73">
        <f t="shared" si="23"/>
        <v>0</v>
      </c>
      <c r="GU19" s="73">
        <f t="shared" si="23"/>
        <v>0</v>
      </c>
      <c r="GV19" s="73">
        <f t="shared" si="23"/>
        <v>0</v>
      </c>
      <c r="GW19" s="73">
        <f t="shared" si="23"/>
        <v>0</v>
      </c>
      <c r="GX19" s="73">
        <f t="shared" si="23"/>
        <v>0</v>
      </c>
      <c r="GY19" s="73">
        <f t="shared" si="23"/>
        <v>0</v>
      </c>
      <c r="GZ19" s="73">
        <f t="shared" si="23"/>
        <v>0</v>
      </c>
      <c r="HA19" s="73">
        <f t="shared" si="23"/>
        <v>0</v>
      </c>
      <c r="HB19" s="73">
        <f t="shared" si="23"/>
        <v>0</v>
      </c>
      <c r="HC19" s="73">
        <f t="shared" si="23"/>
        <v>0</v>
      </c>
      <c r="HD19" s="73">
        <f t="shared" si="23"/>
        <v>0</v>
      </c>
      <c r="HE19" s="73">
        <f t="shared" si="23"/>
        <v>0</v>
      </c>
      <c r="HF19" s="73">
        <f t="shared" si="24"/>
        <v>0</v>
      </c>
      <c r="HG19" s="73">
        <f t="shared" si="24"/>
        <v>0</v>
      </c>
      <c r="HH19" s="73">
        <f t="shared" si="24"/>
        <v>0</v>
      </c>
      <c r="HI19" s="73">
        <f t="shared" si="24"/>
        <v>0</v>
      </c>
      <c r="HJ19" s="73">
        <f t="shared" si="24"/>
        <v>0</v>
      </c>
      <c r="HK19" s="73">
        <f t="shared" si="24"/>
        <v>0</v>
      </c>
      <c r="HL19" s="73">
        <f t="shared" si="24"/>
        <v>0</v>
      </c>
      <c r="HM19" s="51"/>
      <c r="HN19" s="51"/>
    </row>
    <row r="20" spans="1:222" s="59" customFormat="1" ht="10.199999999999999" x14ac:dyDescent="0.2">
      <c r="A20" s="51"/>
      <c r="B20" s="51"/>
      <c r="C20" s="51"/>
      <c r="D20" s="51"/>
      <c r="E20" s="42" t="str">
        <f>E17</f>
        <v>начальные затраты по направлениям - детально</v>
      </c>
      <c r="F20" s="51"/>
      <c r="G20" s="51"/>
      <c r="H20" s="42" t="str">
        <f>списки!$K15</f>
        <v>Разработка приложений</v>
      </c>
      <c r="I20" s="51"/>
      <c r="J20" s="51"/>
      <c r="K20" s="55" t="str">
        <f>IF($E20="","",INDEX(kpi!$H:$H,SUMIFS(kpi!$B:$B,kpi!$E:$E,$E20)))</f>
        <v>долл.</v>
      </c>
      <c r="L20" s="51"/>
      <c r="M20" s="58"/>
      <c r="N20" s="51"/>
      <c r="O20" s="61"/>
      <c r="P20" s="51"/>
      <c r="Q20" s="51"/>
      <c r="R20" s="68">
        <f t="shared" si="20"/>
        <v>0</v>
      </c>
      <c r="S20" s="51"/>
      <c r="T20" s="58" t="s">
        <v>6</v>
      </c>
      <c r="U20" s="73">
        <f t="shared" si="25"/>
        <v>0</v>
      </c>
      <c r="V20" s="73">
        <f t="shared" ref="V20:CG23" si="26">V$13/6</f>
        <v>0</v>
      </c>
      <c r="W20" s="73">
        <f t="shared" si="26"/>
        <v>0</v>
      </c>
      <c r="X20" s="73">
        <f t="shared" si="26"/>
        <v>0</v>
      </c>
      <c r="Y20" s="73">
        <f t="shared" si="26"/>
        <v>0</v>
      </c>
      <c r="Z20" s="73">
        <f t="shared" si="26"/>
        <v>0</v>
      </c>
      <c r="AA20" s="73">
        <f t="shared" si="26"/>
        <v>0</v>
      </c>
      <c r="AB20" s="73">
        <f t="shared" si="26"/>
        <v>0</v>
      </c>
      <c r="AC20" s="73">
        <f t="shared" si="26"/>
        <v>0</v>
      </c>
      <c r="AD20" s="73">
        <f t="shared" si="26"/>
        <v>0</v>
      </c>
      <c r="AE20" s="73">
        <f t="shared" si="26"/>
        <v>0</v>
      </c>
      <c r="AF20" s="73">
        <f t="shared" si="26"/>
        <v>0</v>
      </c>
      <c r="AG20" s="73">
        <f t="shared" si="26"/>
        <v>0</v>
      </c>
      <c r="AH20" s="73">
        <f t="shared" si="26"/>
        <v>0</v>
      </c>
      <c r="AI20" s="73">
        <f t="shared" si="26"/>
        <v>0</v>
      </c>
      <c r="AJ20" s="73">
        <f t="shared" si="26"/>
        <v>0</v>
      </c>
      <c r="AK20" s="73">
        <f t="shared" si="26"/>
        <v>0</v>
      </c>
      <c r="AL20" s="73">
        <f t="shared" si="26"/>
        <v>0</v>
      </c>
      <c r="AM20" s="73">
        <f t="shared" si="26"/>
        <v>0</v>
      </c>
      <c r="AN20" s="73">
        <f t="shared" si="26"/>
        <v>0</v>
      </c>
      <c r="AO20" s="73">
        <f t="shared" si="26"/>
        <v>0</v>
      </c>
      <c r="AP20" s="73">
        <f t="shared" si="26"/>
        <v>0</v>
      </c>
      <c r="AQ20" s="73">
        <f t="shared" si="26"/>
        <v>0</v>
      </c>
      <c r="AR20" s="73">
        <f t="shared" si="26"/>
        <v>0</v>
      </c>
      <c r="AS20" s="73">
        <f t="shared" si="26"/>
        <v>0</v>
      </c>
      <c r="AT20" s="73">
        <f t="shared" si="26"/>
        <v>0</v>
      </c>
      <c r="AU20" s="73">
        <f t="shared" si="26"/>
        <v>0</v>
      </c>
      <c r="AV20" s="73">
        <f t="shared" si="26"/>
        <v>0</v>
      </c>
      <c r="AW20" s="73">
        <f t="shared" si="26"/>
        <v>0</v>
      </c>
      <c r="AX20" s="73">
        <f t="shared" si="26"/>
        <v>0</v>
      </c>
      <c r="AY20" s="73">
        <f t="shared" si="26"/>
        <v>0</v>
      </c>
      <c r="AZ20" s="73">
        <f t="shared" si="26"/>
        <v>0</v>
      </c>
      <c r="BA20" s="73">
        <f t="shared" si="26"/>
        <v>0</v>
      </c>
      <c r="BB20" s="73">
        <f t="shared" si="26"/>
        <v>0</v>
      </c>
      <c r="BC20" s="73">
        <f t="shared" si="26"/>
        <v>0</v>
      </c>
      <c r="BD20" s="73">
        <f t="shared" si="26"/>
        <v>0</v>
      </c>
      <c r="BE20" s="73">
        <f t="shared" si="26"/>
        <v>0</v>
      </c>
      <c r="BF20" s="73">
        <f t="shared" si="26"/>
        <v>0</v>
      </c>
      <c r="BG20" s="73">
        <f t="shared" si="26"/>
        <v>0</v>
      </c>
      <c r="BH20" s="73">
        <f t="shared" si="26"/>
        <v>0</v>
      </c>
      <c r="BI20" s="73">
        <f t="shared" si="26"/>
        <v>0</v>
      </c>
      <c r="BJ20" s="73">
        <f t="shared" si="26"/>
        <v>0</v>
      </c>
      <c r="BK20" s="73">
        <f t="shared" si="26"/>
        <v>0</v>
      </c>
      <c r="BL20" s="73">
        <f t="shared" si="26"/>
        <v>0</v>
      </c>
      <c r="BM20" s="73">
        <f t="shared" si="26"/>
        <v>0</v>
      </c>
      <c r="BN20" s="73">
        <f t="shared" si="26"/>
        <v>0</v>
      </c>
      <c r="BO20" s="73">
        <f t="shared" si="26"/>
        <v>0</v>
      </c>
      <c r="BP20" s="73">
        <f t="shared" si="26"/>
        <v>0</v>
      </c>
      <c r="BQ20" s="73">
        <f t="shared" si="26"/>
        <v>0</v>
      </c>
      <c r="BR20" s="73">
        <f t="shared" si="26"/>
        <v>0</v>
      </c>
      <c r="BS20" s="73">
        <f t="shared" si="26"/>
        <v>0</v>
      </c>
      <c r="BT20" s="73">
        <f t="shared" si="26"/>
        <v>0</v>
      </c>
      <c r="BU20" s="73">
        <f t="shared" si="26"/>
        <v>0</v>
      </c>
      <c r="BV20" s="73">
        <f t="shared" si="26"/>
        <v>0</v>
      </c>
      <c r="BW20" s="73">
        <f t="shared" si="26"/>
        <v>0</v>
      </c>
      <c r="BX20" s="73">
        <f t="shared" si="26"/>
        <v>0</v>
      </c>
      <c r="BY20" s="73">
        <f t="shared" si="26"/>
        <v>0</v>
      </c>
      <c r="BZ20" s="73">
        <f t="shared" si="26"/>
        <v>0</v>
      </c>
      <c r="CA20" s="73">
        <f t="shared" si="26"/>
        <v>0</v>
      </c>
      <c r="CB20" s="73">
        <f t="shared" si="26"/>
        <v>0</v>
      </c>
      <c r="CC20" s="73">
        <f t="shared" si="26"/>
        <v>0</v>
      </c>
      <c r="CD20" s="73">
        <f t="shared" si="26"/>
        <v>0</v>
      </c>
      <c r="CE20" s="73">
        <f t="shared" si="26"/>
        <v>0</v>
      </c>
      <c r="CF20" s="73">
        <f t="shared" si="26"/>
        <v>0</v>
      </c>
      <c r="CG20" s="73">
        <f t="shared" si="26"/>
        <v>0</v>
      </c>
      <c r="CH20" s="73">
        <f t="shared" si="22"/>
        <v>0</v>
      </c>
      <c r="CI20" s="73">
        <f t="shared" si="22"/>
        <v>0</v>
      </c>
      <c r="CJ20" s="73">
        <f t="shared" si="22"/>
        <v>0</v>
      </c>
      <c r="CK20" s="73">
        <f t="shared" si="22"/>
        <v>0</v>
      </c>
      <c r="CL20" s="73">
        <f t="shared" si="22"/>
        <v>0</v>
      </c>
      <c r="CM20" s="73">
        <f t="shared" si="22"/>
        <v>0</v>
      </c>
      <c r="CN20" s="73">
        <f t="shared" si="22"/>
        <v>0</v>
      </c>
      <c r="CO20" s="73">
        <f t="shared" si="22"/>
        <v>0</v>
      </c>
      <c r="CP20" s="73">
        <f t="shared" si="22"/>
        <v>0</v>
      </c>
      <c r="CQ20" s="73">
        <f t="shared" si="22"/>
        <v>0</v>
      </c>
      <c r="CR20" s="73">
        <f t="shared" si="22"/>
        <v>0</v>
      </c>
      <c r="CS20" s="73">
        <f t="shared" si="22"/>
        <v>0</v>
      </c>
      <c r="CT20" s="73">
        <f t="shared" si="22"/>
        <v>0</v>
      </c>
      <c r="CU20" s="73">
        <f t="shared" si="22"/>
        <v>0</v>
      </c>
      <c r="CV20" s="73">
        <f t="shared" si="22"/>
        <v>0</v>
      </c>
      <c r="CW20" s="73">
        <f t="shared" si="22"/>
        <v>0</v>
      </c>
      <c r="CX20" s="73">
        <f t="shared" si="22"/>
        <v>0</v>
      </c>
      <c r="CY20" s="73">
        <f t="shared" si="22"/>
        <v>0</v>
      </c>
      <c r="CZ20" s="73">
        <f t="shared" si="22"/>
        <v>0</v>
      </c>
      <c r="DA20" s="73">
        <f t="shared" si="22"/>
        <v>0</v>
      </c>
      <c r="DB20" s="73">
        <f t="shared" si="22"/>
        <v>0</v>
      </c>
      <c r="DC20" s="73">
        <f t="shared" si="22"/>
        <v>0</v>
      </c>
      <c r="DD20" s="73">
        <f t="shared" si="22"/>
        <v>0</v>
      </c>
      <c r="DE20" s="73">
        <f t="shared" si="22"/>
        <v>0</v>
      </c>
      <c r="DF20" s="73">
        <f t="shared" si="22"/>
        <v>0</v>
      </c>
      <c r="DG20" s="73">
        <f t="shared" si="22"/>
        <v>0</v>
      </c>
      <c r="DH20" s="73">
        <f t="shared" si="22"/>
        <v>0</v>
      </c>
      <c r="DI20" s="73">
        <f t="shared" si="22"/>
        <v>0</v>
      </c>
      <c r="DJ20" s="73">
        <f t="shared" si="22"/>
        <v>0</v>
      </c>
      <c r="DK20" s="73">
        <f t="shared" si="22"/>
        <v>0</v>
      </c>
      <c r="DL20" s="73">
        <f t="shared" si="22"/>
        <v>0</v>
      </c>
      <c r="DM20" s="73">
        <f t="shared" si="22"/>
        <v>0</v>
      </c>
      <c r="DN20" s="73">
        <f t="shared" si="22"/>
        <v>0</v>
      </c>
      <c r="DO20" s="73">
        <f t="shared" si="22"/>
        <v>0</v>
      </c>
      <c r="DP20" s="73">
        <f t="shared" si="22"/>
        <v>0</v>
      </c>
      <c r="DQ20" s="73">
        <f t="shared" si="22"/>
        <v>0</v>
      </c>
      <c r="DR20" s="73">
        <f t="shared" si="22"/>
        <v>0</v>
      </c>
      <c r="DS20" s="73">
        <f t="shared" si="22"/>
        <v>0</v>
      </c>
      <c r="DT20" s="73">
        <f t="shared" si="22"/>
        <v>0</v>
      </c>
      <c r="DU20" s="73">
        <f t="shared" si="22"/>
        <v>0</v>
      </c>
      <c r="DV20" s="73">
        <f t="shared" si="22"/>
        <v>0</v>
      </c>
      <c r="DW20" s="73">
        <f t="shared" si="22"/>
        <v>0</v>
      </c>
      <c r="DX20" s="73">
        <f t="shared" si="22"/>
        <v>0</v>
      </c>
      <c r="DY20" s="73">
        <f t="shared" si="22"/>
        <v>0</v>
      </c>
      <c r="DZ20" s="73">
        <f t="shared" si="22"/>
        <v>0</v>
      </c>
      <c r="EA20" s="73">
        <f t="shared" si="22"/>
        <v>0</v>
      </c>
      <c r="EB20" s="73">
        <f t="shared" si="22"/>
        <v>0</v>
      </c>
      <c r="EC20" s="73">
        <f t="shared" si="22"/>
        <v>0</v>
      </c>
      <c r="ED20" s="73">
        <f t="shared" si="22"/>
        <v>0</v>
      </c>
      <c r="EE20" s="73">
        <f t="shared" si="22"/>
        <v>0</v>
      </c>
      <c r="EF20" s="73">
        <f t="shared" si="22"/>
        <v>0</v>
      </c>
      <c r="EG20" s="73">
        <f t="shared" si="22"/>
        <v>0</v>
      </c>
      <c r="EH20" s="73">
        <f t="shared" si="22"/>
        <v>0</v>
      </c>
      <c r="EI20" s="73">
        <f t="shared" si="22"/>
        <v>0</v>
      </c>
      <c r="EJ20" s="73">
        <f t="shared" si="22"/>
        <v>0</v>
      </c>
      <c r="EK20" s="73">
        <f t="shared" si="22"/>
        <v>0</v>
      </c>
      <c r="EL20" s="73">
        <f t="shared" si="22"/>
        <v>0</v>
      </c>
      <c r="EM20" s="73">
        <f t="shared" si="22"/>
        <v>0</v>
      </c>
      <c r="EN20" s="73">
        <f t="shared" si="22"/>
        <v>0</v>
      </c>
      <c r="EO20" s="73">
        <f t="shared" si="22"/>
        <v>0</v>
      </c>
      <c r="EP20" s="73">
        <f t="shared" si="22"/>
        <v>0</v>
      </c>
      <c r="EQ20" s="73">
        <f t="shared" si="22"/>
        <v>0</v>
      </c>
      <c r="ER20" s="73">
        <f t="shared" si="22"/>
        <v>0</v>
      </c>
      <c r="ES20" s="73">
        <f t="shared" si="22"/>
        <v>0</v>
      </c>
      <c r="ET20" s="73">
        <f t="shared" si="23"/>
        <v>0</v>
      </c>
      <c r="EU20" s="73">
        <f t="shared" si="23"/>
        <v>0</v>
      </c>
      <c r="EV20" s="73">
        <f t="shared" si="23"/>
        <v>0</v>
      </c>
      <c r="EW20" s="73">
        <f t="shared" si="23"/>
        <v>0</v>
      </c>
      <c r="EX20" s="73">
        <f t="shared" si="23"/>
        <v>0</v>
      </c>
      <c r="EY20" s="73">
        <f t="shared" si="23"/>
        <v>0</v>
      </c>
      <c r="EZ20" s="73">
        <f t="shared" si="23"/>
        <v>0</v>
      </c>
      <c r="FA20" s="73">
        <f t="shared" si="23"/>
        <v>0</v>
      </c>
      <c r="FB20" s="73">
        <f t="shared" si="23"/>
        <v>0</v>
      </c>
      <c r="FC20" s="73">
        <f t="shared" si="23"/>
        <v>0</v>
      </c>
      <c r="FD20" s="73">
        <f t="shared" si="23"/>
        <v>0</v>
      </c>
      <c r="FE20" s="73">
        <f t="shared" si="23"/>
        <v>0</v>
      </c>
      <c r="FF20" s="73">
        <f t="shared" si="23"/>
        <v>0</v>
      </c>
      <c r="FG20" s="73">
        <f t="shared" si="23"/>
        <v>0</v>
      </c>
      <c r="FH20" s="73">
        <f t="shared" si="23"/>
        <v>0</v>
      </c>
      <c r="FI20" s="73">
        <f t="shared" si="23"/>
        <v>0</v>
      </c>
      <c r="FJ20" s="73">
        <f t="shared" si="23"/>
        <v>0</v>
      </c>
      <c r="FK20" s="73">
        <f t="shared" si="23"/>
        <v>0</v>
      </c>
      <c r="FL20" s="73">
        <f t="shared" si="23"/>
        <v>0</v>
      </c>
      <c r="FM20" s="73">
        <f t="shared" si="23"/>
        <v>0</v>
      </c>
      <c r="FN20" s="73">
        <f t="shared" si="23"/>
        <v>0</v>
      </c>
      <c r="FO20" s="73">
        <f t="shared" si="23"/>
        <v>0</v>
      </c>
      <c r="FP20" s="73">
        <f t="shared" si="23"/>
        <v>0</v>
      </c>
      <c r="FQ20" s="73">
        <f t="shared" si="23"/>
        <v>0</v>
      </c>
      <c r="FR20" s="73">
        <f t="shared" si="23"/>
        <v>0</v>
      </c>
      <c r="FS20" s="73">
        <f t="shared" si="23"/>
        <v>0</v>
      </c>
      <c r="FT20" s="73">
        <f t="shared" si="23"/>
        <v>0</v>
      </c>
      <c r="FU20" s="73">
        <f t="shared" si="23"/>
        <v>0</v>
      </c>
      <c r="FV20" s="73">
        <f t="shared" si="23"/>
        <v>0</v>
      </c>
      <c r="FW20" s="73">
        <f t="shared" si="23"/>
        <v>0</v>
      </c>
      <c r="FX20" s="73">
        <f t="shared" si="23"/>
        <v>0</v>
      </c>
      <c r="FY20" s="73">
        <f t="shared" si="23"/>
        <v>0</v>
      </c>
      <c r="FZ20" s="73">
        <f t="shared" si="23"/>
        <v>0</v>
      </c>
      <c r="GA20" s="73">
        <f t="shared" si="23"/>
        <v>0</v>
      </c>
      <c r="GB20" s="73">
        <f t="shared" si="23"/>
        <v>0</v>
      </c>
      <c r="GC20" s="73">
        <f t="shared" si="23"/>
        <v>0</v>
      </c>
      <c r="GD20" s="73">
        <f t="shared" si="23"/>
        <v>0</v>
      </c>
      <c r="GE20" s="73">
        <f t="shared" si="23"/>
        <v>0</v>
      </c>
      <c r="GF20" s="73">
        <f t="shared" si="23"/>
        <v>0</v>
      </c>
      <c r="GG20" s="73">
        <f t="shared" si="23"/>
        <v>0</v>
      </c>
      <c r="GH20" s="73">
        <f t="shared" si="23"/>
        <v>0</v>
      </c>
      <c r="GI20" s="73">
        <f t="shared" si="23"/>
        <v>0</v>
      </c>
      <c r="GJ20" s="73">
        <f t="shared" si="23"/>
        <v>0</v>
      </c>
      <c r="GK20" s="73">
        <f t="shared" si="23"/>
        <v>0</v>
      </c>
      <c r="GL20" s="73">
        <f t="shared" si="23"/>
        <v>0</v>
      </c>
      <c r="GM20" s="73">
        <f t="shared" si="23"/>
        <v>0</v>
      </c>
      <c r="GN20" s="73">
        <f t="shared" si="23"/>
        <v>0</v>
      </c>
      <c r="GO20" s="73">
        <f t="shared" si="23"/>
        <v>0</v>
      </c>
      <c r="GP20" s="73">
        <f t="shared" si="23"/>
        <v>0</v>
      </c>
      <c r="GQ20" s="73">
        <f t="shared" si="23"/>
        <v>0</v>
      </c>
      <c r="GR20" s="73">
        <f t="shared" si="23"/>
        <v>0</v>
      </c>
      <c r="GS20" s="73">
        <f t="shared" si="23"/>
        <v>0</v>
      </c>
      <c r="GT20" s="73">
        <f t="shared" si="23"/>
        <v>0</v>
      </c>
      <c r="GU20" s="73">
        <f t="shared" si="23"/>
        <v>0</v>
      </c>
      <c r="GV20" s="73">
        <f t="shared" si="23"/>
        <v>0</v>
      </c>
      <c r="GW20" s="73">
        <f t="shared" si="23"/>
        <v>0</v>
      </c>
      <c r="GX20" s="73">
        <f t="shared" si="23"/>
        <v>0</v>
      </c>
      <c r="GY20" s="73">
        <f t="shared" si="23"/>
        <v>0</v>
      </c>
      <c r="GZ20" s="73">
        <f t="shared" si="23"/>
        <v>0</v>
      </c>
      <c r="HA20" s="73">
        <f t="shared" si="23"/>
        <v>0</v>
      </c>
      <c r="HB20" s="73">
        <f t="shared" si="23"/>
        <v>0</v>
      </c>
      <c r="HC20" s="73">
        <f t="shared" si="23"/>
        <v>0</v>
      </c>
      <c r="HD20" s="73">
        <f t="shared" si="23"/>
        <v>0</v>
      </c>
      <c r="HE20" s="73">
        <f t="shared" si="23"/>
        <v>0</v>
      </c>
      <c r="HF20" s="73">
        <f t="shared" si="24"/>
        <v>0</v>
      </c>
      <c r="HG20" s="73">
        <f t="shared" si="24"/>
        <v>0</v>
      </c>
      <c r="HH20" s="73">
        <f t="shared" si="24"/>
        <v>0</v>
      </c>
      <c r="HI20" s="73">
        <f t="shared" si="24"/>
        <v>0</v>
      </c>
      <c r="HJ20" s="73">
        <f t="shared" si="24"/>
        <v>0</v>
      </c>
      <c r="HK20" s="73">
        <f t="shared" si="24"/>
        <v>0</v>
      </c>
      <c r="HL20" s="73">
        <f t="shared" si="24"/>
        <v>0</v>
      </c>
      <c r="HM20" s="51"/>
      <c r="HN20" s="51"/>
    </row>
    <row r="21" spans="1:222" s="59" customFormat="1" ht="10.199999999999999" x14ac:dyDescent="0.2">
      <c r="A21" s="51"/>
      <c r="B21" s="51"/>
      <c r="C21" s="51"/>
      <c r="D21" s="51"/>
      <c r="E21" s="42" t="str">
        <f>E17</f>
        <v>начальные затраты по направлениям - детально</v>
      </c>
      <c r="F21" s="51"/>
      <c r="G21" s="51"/>
      <c r="H21" s="42" t="str">
        <f>списки!$K16</f>
        <v>Шифрование и защита данных</v>
      </c>
      <c r="I21" s="51"/>
      <c r="J21" s="51"/>
      <c r="K21" s="55" t="str">
        <f>IF($E21="","",INDEX(kpi!$H:$H,SUMIFS(kpi!$B:$B,kpi!$E:$E,$E21)))</f>
        <v>долл.</v>
      </c>
      <c r="L21" s="51"/>
      <c r="M21" s="58"/>
      <c r="N21" s="51"/>
      <c r="O21" s="61"/>
      <c r="P21" s="51"/>
      <c r="Q21" s="51"/>
      <c r="R21" s="68">
        <f t="shared" si="20"/>
        <v>0</v>
      </c>
      <c r="S21" s="51"/>
      <c r="T21" s="58" t="s">
        <v>6</v>
      </c>
      <c r="U21" s="73">
        <f t="shared" si="25"/>
        <v>0</v>
      </c>
      <c r="V21" s="73">
        <f t="shared" si="26"/>
        <v>0</v>
      </c>
      <c r="W21" s="73">
        <f t="shared" si="26"/>
        <v>0</v>
      </c>
      <c r="X21" s="73">
        <f t="shared" si="26"/>
        <v>0</v>
      </c>
      <c r="Y21" s="73">
        <f t="shared" si="26"/>
        <v>0</v>
      </c>
      <c r="Z21" s="73">
        <f t="shared" si="26"/>
        <v>0</v>
      </c>
      <c r="AA21" s="73">
        <f t="shared" si="26"/>
        <v>0</v>
      </c>
      <c r="AB21" s="73">
        <f t="shared" si="26"/>
        <v>0</v>
      </c>
      <c r="AC21" s="73">
        <f t="shared" si="26"/>
        <v>0</v>
      </c>
      <c r="AD21" s="73">
        <f t="shared" si="26"/>
        <v>0</v>
      </c>
      <c r="AE21" s="73">
        <f t="shared" si="26"/>
        <v>0</v>
      </c>
      <c r="AF21" s="73">
        <f t="shared" si="26"/>
        <v>0</v>
      </c>
      <c r="AG21" s="73">
        <f t="shared" si="26"/>
        <v>0</v>
      </c>
      <c r="AH21" s="73">
        <f t="shared" si="26"/>
        <v>0</v>
      </c>
      <c r="AI21" s="73">
        <f t="shared" si="26"/>
        <v>0</v>
      </c>
      <c r="AJ21" s="73">
        <f t="shared" si="26"/>
        <v>0</v>
      </c>
      <c r="AK21" s="73">
        <f t="shared" si="26"/>
        <v>0</v>
      </c>
      <c r="AL21" s="73">
        <f t="shared" si="26"/>
        <v>0</v>
      </c>
      <c r="AM21" s="73">
        <f t="shared" si="26"/>
        <v>0</v>
      </c>
      <c r="AN21" s="73">
        <f t="shared" si="26"/>
        <v>0</v>
      </c>
      <c r="AO21" s="73">
        <f t="shared" si="26"/>
        <v>0</v>
      </c>
      <c r="AP21" s="73">
        <f t="shared" si="26"/>
        <v>0</v>
      </c>
      <c r="AQ21" s="73">
        <f t="shared" si="26"/>
        <v>0</v>
      </c>
      <c r="AR21" s="73">
        <f t="shared" si="26"/>
        <v>0</v>
      </c>
      <c r="AS21" s="73">
        <f t="shared" si="26"/>
        <v>0</v>
      </c>
      <c r="AT21" s="73">
        <f t="shared" si="26"/>
        <v>0</v>
      </c>
      <c r="AU21" s="73">
        <f t="shared" si="26"/>
        <v>0</v>
      </c>
      <c r="AV21" s="73">
        <f t="shared" si="26"/>
        <v>0</v>
      </c>
      <c r="AW21" s="73">
        <f t="shared" si="26"/>
        <v>0</v>
      </c>
      <c r="AX21" s="73">
        <f t="shared" si="26"/>
        <v>0</v>
      </c>
      <c r="AY21" s="73">
        <f t="shared" si="26"/>
        <v>0</v>
      </c>
      <c r="AZ21" s="73">
        <f t="shared" si="26"/>
        <v>0</v>
      </c>
      <c r="BA21" s="73">
        <f t="shared" si="26"/>
        <v>0</v>
      </c>
      <c r="BB21" s="73">
        <f t="shared" si="26"/>
        <v>0</v>
      </c>
      <c r="BC21" s="73">
        <f t="shared" si="26"/>
        <v>0</v>
      </c>
      <c r="BD21" s="73">
        <f t="shared" si="26"/>
        <v>0</v>
      </c>
      <c r="BE21" s="73">
        <f t="shared" si="26"/>
        <v>0</v>
      </c>
      <c r="BF21" s="73">
        <f t="shared" si="26"/>
        <v>0</v>
      </c>
      <c r="BG21" s="73">
        <f t="shared" si="26"/>
        <v>0</v>
      </c>
      <c r="BH21" s="73">
        <f t="shared" si="26"/>
        <v>0</v>
      </c>
      <c r="BI21" s="73">
        <f t="shared" si="26"/>
        <v>0</v>
      </c>
      <c r="BJ21" s="73">
        <f t="shared" si="26"/>
        <v>0</v>
      </c>
      <c r="BK21" s="73">
        <f t="shared" si="26"/>
        <v>0</v>
      </c>
      <c r="BL21" s="73">
        <f t="shared" si="26"/>
        <v>0</v>
      </c>
      <c r="BM21" s="73">
        <f t="shared" si="26"/>
        <v>0</v>
      </c>
      <c r="BN21" s="73">
        <f t="shared" si="26"/>
        <v>0</v>
      </c>
      <c r="BO21" s="73">
        <f t="shared" si="26"/>
        <v>0</v>
      </c>
      <c r="BP21" s="73">
        <f t="shared" si="26"/>
        <v>0</v>
      </c>
      <c r="BQ21" s="73">
        <f t="shared" si="26"/>
        <v>0</v>
      </c>
      <c r="BR21" s="73">
        <f t="shared" si="26"/>
        <v>0</v>
      </c>
      <c r="BS21" s="73">
        <f t="shared" si="26"/>
        <v>0</v>
      </c>
      <c r="BT21" s="73">
        <f t="shared" si="26"/>
        <v>0</v>
      </c>
      <c r="BU21" s="73">
        <f t="shared" si="26"/>
        <v>0</v>
      </c>
      <c r="BV21" s="73">
        <f t="shared" si="26"/>
        <v>0</v>
      </c>
      <c r="BW21" s="73">
        <f t="shared" si="26"/>
        <v>0</v>
      </c>
      <c r="BX21" s="73">
        <f t="shared" si="26"/>
        <v>0</v>
      </c>
      <c r="BY21" s="73">
        <f t="shared" si="26"/>
        <v>0</v>
      </c>
      <c r="BZ21" s="73">
        <f t="shared" si="26"/>
        <v>0</v>
      </c>
      <c r="CA21" s="73">
        <f t="shared" si="26"/>
        <v>0</v>
      </c>
      <c r="CB21" s="73">
        <f t="shared" si="26"/>
        <v>0</v>
      </c>
      <c r="CC21" s="73">
        <f t="shared" si="26"/>
        <v>0</v>
      </c>
      <c r="CD21" s="73">
        <f t="shared" si="26"/>
        <v>0</v>
      </c>
      <c r="CE21" s="73">
        <f t="shared" si="26"/>
        <v>0</v>
      </c>
      <c r="CF21" s="73">
        <f t="shared" si="26"/>
        <v>0</v>
      </c>
      <c r="CG21" s="73">
        <f t="shared" si="26"/>
        <v>0</v>
      </c>
      <c r="CH21" s="73">
        <f t="shared" si="22"/>
        <v>0</v>
      </c>
      <c r="CI21" s="73">
        <f t="shared" si="22"/>
        <v>0</v>
      </c>
      <c r="CJ21" s="73">
        <f t="shared" si="22"/>
        <v>0</v>
      </c>
      <c r="CK21" s="73">
        <f t="shared" si="22"/>
        <v>0</v>
      </c>
      <c r="CL21" s="73">
        <f t="shared" si="22"/>
        <v>0</v>
      </c>
      <c r="CM21" s="73">
        <f t="shared" si="22"/>
        <v>0</v>
      </c>
      <c r="CN21" s="73">
        <f t="shared" si="22"/>
        <v>0</v>
      </c>
      <c r="CO21" s="73">
        <f t="shared" si="22"/>
        <v>0</v>
      </c>
      <c r="CP21" s="73">
        <f t="shared" si="22"/>
        <v>0</v>
      </c>
      <c r="CQ21" s="73">
        <f t="shared" si="22"/>
        <v>0</v>
      </c>
      <c r="CR21" s="73">
        <f t="shared" si="22"/>
        <v>0</v>
      </c>
      <c r="CS21" s="73">
        <f t="shared" si="22"/>
        <v>0</v>
      </c>
      <c r="CT21" s="73">
        <f t="shared" si="22"/>
        <v>0</v>
      </c>
      <c r="CU21" s="73">
        <f t="shared" si="22"/>
        <v>0</v>
      </c>
      <c r="CV21" s="73">
        <f t="shared" si="22"/>
        <v>0</v>
      </c>
      <c r="CW21" s="73">
        <f t="shared" si="22"/>
        <v>0</v>
      </c>
      <c r="CX21" s="73">
        <f t="shared" si="22"/>
        <v>0</v>
      </c>
      <c r="CY21" s="73">
        <f t="shared" si="22"/>
        <v>0</v>
      </c>
      <c r="CZ21" s="73">
        <f t="shared" si="22"/>
        <v>0</v>
      </c>
      <c r="DA21" s="73">
        <f t="shared" si="22"/>
        <v>0</v>
      </c>
      <c r="DB21" s="73">
        <f t="shared" si="22"/>
        <v>0</v>
      </c>
      <c r="DC21" s="73">
        <f t="shared" si="22"/>
        <v>0</v>
      </c>
      <c r="DD21" s="73">
        <f t="shared" si="22"/>
        <v>0</v>
      </c>
      <c r="DE21" s="73">
        <f t="shared" si="22"/>
        <v>0</v>
      </c>
      <c r="DF21" s="73">
        <f t="shared" si="22"/>
        <v>0</v>
      </c>
      <c r="DG21" s="73">
        <f t="shared" si="22"/>
        <v>0</v>
      </c>
      <c r="DH21" s="73">
        <f t="shared" si="22"/>
        <v>0</v>
      </c>
      <c r="DI21" s="73">
        <f t="shared" si="22"/>
        <v>0</v>
      </c>
      <c r="DJ21" s="73">
        <f t="shared" si="22"/>
        <v>0</v>
      </c>
      <c r="DK21" s="73">
        <f t="shared" si="22"/>
        <v>0</v>
      </c>
      <c r="DL21" s="73">
        <f t="shared" si="22"/>
        <v>0</v>
      </c>
      <c r="DM21" s="73">
        <f t="shared" si="22"/>
        <v>0</v>
      </c>
      <c r="DN21" s="73">
        <f t="shared" si="22"/>
        <v>0</v>
      </c>
      <c r="DO21" s="73">
        <f t="shared" si="22"/>
        <v>0</v>
      </c>
      <c r="DP21" s="73">
        <f t="shared" si="22"/>
        <v>0</v>
      </c>
      <c r="DQ21" s="73">
        <f t="shared" si="22"/>
        <v>0</v>
      </c>
      <c r="DR21" s="73">
        <f t="shared" si="22"/>
        <v>0</v>
      </c>
      <c r="DS21" s="73">
        <f t="shared" si="22"/>
        <v>0</v>
      </c>
      <c r="DT21" s="73">
        <f t="shared" si="22"/>
        <v>0</v>
      </c>
      <c r="DU21" s="73">
        <f t="shared" si="22"/>
        <v>0</v>
      </c>
      <c r="DV21" s="73">
        <f t="shared" si="22"/>
        <v>0</v>
      </c>
      <c r="DW21" s="73">
        <f t="shared" si="22"/>
        <v>0</v>
      </c>
      <c r="DX21" s="73">
        <f t="shared" si="22"/>
        <v>0</v>
      </c>
      <c r="DY21" s="73">
        <f t="shared" si="22"/>
        <v>0</v>
      </c>
      <c r="DZ21" s="73">
        <f t="shared" si="22"/>
        <v>0</v>
      </c>
      <c r="EA21" s="73">
        <f t="shared" si="22"/>
        <v>0</v>
      </c>
      <c r="EB21" s="73">
        <f t="shared" si="22"/>
        <v>0</v>
      </c>
      <c r="EC21" s="73">
        <f t="shared" si="22"/>
        <v>0</v>
      </c>
      <c r="ED21" s="73">
        <f t="shared" si="22"/>
        <v>0</v>
      </c>
      <c r="EE21" s="73">
        <f t="shared" si="22"/>
        <v>0</v>
      </c>
      <c r="EF21" s="73">
        <f t="shared" si="22"/>
        <v>0</v>
      </c>
      <c r="EG21" s="73">
        <f t="shared" si="22"/>
        <v>0</v>
      </c>
      <c r="EH21" s="73">
        <f t="shared" si="22"/>
        <v>0</v>
      </c>
      <c r="EI21" s="73">
        <f t="shared" si="22"/>
        <v>0</v>
      </c>
      <c r="EJ21" s="73">
        <f t="shared" si="22"/>
        <v>0</v>
      </c>
      <c r="EK21" s="73">
        <f t="shared" si="22"/>
        <v>0</v>
      </c>
      <c r="EL21" s="73">
        <f t="shared" si="22"/>
        <v>0</v>
      </c>
      <c r="EM21" s="73">
        <f t="shared" si="22"/>
        <v>0</v>
      </c>
      <c r="EN21" s="73">
        <f t="shared" si="22"/>
        <v>0</v>
      </c>
      <c r="EO21" s="73">
        <f t="shared" si="22"/>
        <v>0</v>
      </c>
      <c r="EP21" s="73">
        <f t="shared" si="22"/>
        <v>0</v>
      </c>
      <c r="EQ21" s="73">
        <f t="shared" si="22"/>
        <v>0</v>
      </c>
      <c r="ER21" s="73">
        <f t="shared" si="22"/>
        <v>0</v>
      </c>
      <c r="ES21" s="73">
        <f t="shared" ref="ES21:HD23" si="27">ES$13/6</f>
        <v>0</v>
      </c>
      <c r="ET21" s="73">
        <f t="shared" si="27"/>
        <v>0</v>
      </c>
      <c r="EU21" s="73">
        <f t="shared" si="27"/>
        <v>0</v>
      </c>
      <c r="EV21" s="73">
        <f t="shared" si="27"/>
        <v>0</v>
      </c>
      <c r="EW21" s="73">
        <f t="shared" si="27"/>
        <v>0</v>
      </c>
      <c r="EX21" s="73">
        <f t="shared" si="27"/>
        <v>0</v>
      </c>
      <c r="EY21" s="73">
        <f t="shared" si="27"/>
        <v>0</v>
      </c>
      <c r="EZ21" s="73">
        <f t="shared" si="27"/>
        <v>0</v>
      </c>
      <c r="FA21" s="73">
        <f t="shared" si="27"/>
        <v>0</v>
      </c>
      <c r="FB21" s="73">
        <f t="shared" si="27"/>
        <v>0</v>
      </c>
      <c r="FC21" s="73">
        <f t="shared" si="27"/>
        <v>0</v>
      </c>
      <c r="FD21" s="73">
        <f t="shared" si="27"/>
        <v>0</v>
      </c>
      <c r="FE21" s="73">
        <f t="shared" si="27"/>
        <v>0</v>
      </c>
      <c r="FF21" s="73">
        <f t="shared" si="27"/>
        <v>0</v>
      </c>
      <c r="FG21" s="73">
        <f t="shared" si="27"/>
        <v>0</v>
      </c>
      <c r="FH21" s="73">
        <f t="shared" si="27"/>
        <v>0</v>
      </c>
      <c r="FI21" s="73">
        <f t="shared" si="27"/>
        <v>0</v>
      </c>
      <c r="FJ21" s="73">
        <f t="shared" si="27"/>
        <v>0</v>
      </c>
      <c r="FK21" s="73">
        <f t="shared" si="27"/>
        <v>0</v>
      </c>
      <c r="FL21" s="73">
        <f t="shared" si="27"/>
        <v>0</v>
      </c>
      <c r="FM21" s="73">
        <f t="shared" si="27"/>
        <v>0</v>
      </c>
      <c r="FN21" s="73">
        <f t="shared" si="27"/>
        <v>0</v>
      </c>
      <c r="FO21" s="73">
        <f t="shared" si="27"/>
        <v>0</v>
      </c>
      <c r="FP21" s="73">
        <f t="shared" si="27"/>
        <v>0</v>
      </c>
      <c r="FQ21" s="73">
        <f t="shared" si="27"/>
        <v>0</v>
      </c>
      <c r="FR21" s="73">
        <f t="shared" si="27"/>
        <v>0</v>
      </c>
      <c r="FS21" s="73">
        <f t="shared" si="27"/>
        <v>0</v>
      </c>
      <c r="FT21" s="73">
        <f t="shared" si="27"/>
        <v>0</v>
      </c>
      <c r="FU21" s="73">
        <f t="shared" si="27"/>
        <v>0</v>
      </c>
      <c r="FV21" s="73">
        <f t="shared" si="27"/>
        <v>0</v>
      </c>
      <c r="FW21" s="73">
        <f t="shared" si="27"/>
        <v>0</v>
      </c>
      <c r="FX21" s="73">
        <f t="shared" si="27"/>
        <v>0</v>
      </c>
      <c r="FY21" s="73">
        <f t="shared" si="27"/>
        <v>0</v>
      </c>
      <c r="FZ21" s="73">
        <f t="shared" si="27"/>
        <v>0</v>
      </c>
      <c r="GA21" s="73">
        <f t="shared" si="27"/>
        <v>0</v>
      </c>
      <c r="GB21" s="73">
        <f t="shared" si="27"/>
        <v>0</v>
      </c>
      <c r="GC21" s="73">
        <f t="shared" si="27"/>
        <v>0</v>
      </c>
      <c r="GD21" s="73">
        <f t="shared" si="27"/>
        <v>0</v>
      </c>
      <c r="GE21" s="73">
        <f t="shared" si="27"/>
        <v>0</v>
      </c>
      <c r="GF21" s="73">
        <f t="shared" si="27"/>
        <v>0</v>
      </c>
      <c r="GG21" s="73">
        <f t="shared" si="27"/>
        <v>0</v>
      </c>
      <c r="GH21" s="73">
        <f t="shared" si="27"/>
        <v>0</v>
      </c>
      <c r="GI21" s="73">
        <f t="shared" si="27"/>
        <v>0</v>
      </c>
      <c r="GJ21" s="73">
        <f t="shared" si="27"/>
        <v>0</v>
      </c>
      <c r="GK21" s="73">
        <f t="shared" si="27"/>
        <v>0</v>
      </c>
      <c r="GL21" s="73">
        <f t="shared" si="27"/>
        <v>0</v>
      </c>
      <c r="GM21" s="73">
        <f t="shared" si="27"/>
        <v>0</v>
      </c>
      <c r="GN21" s="73">
        <f t="shared" si="27"/>
        <v>0</v>
      </c>
      <c r="GO21" s="73">
        <f t="shared" si="27"/>
        <v>0</v>
      </c>
      <c r="GP21" s="73">
        <f t="shared" si="27"/>
        <v>0</v>
      </c>
      <c r="GQ21" s="73">
        <f t="shared" si="27"/>
        <v>0</v>
      </c>
      <c r="GR21" s="73">
        <f t="shared" si="27"/>
        <v>0</v>
      </c>
      <c r="GS21" s="73">
        <f t="shared" si="27"/>
        <v>0</v>
      </c>
      <c r="GT21" s="73">
        <f t="shared" si="27"/>
        <v>0</v>
      </c>
      <c r="GU21" s="73">
        <f t="shared" si="27"/>
        <v>0</v>
      </c>
      <c r="GV21" s="73">
        <f t="shared" si="27"/>
        <v>0</v>
      </c>
      <c r="GW21" s="73">
        <f t="shared" si="27"/>
        <v>0</v>
      </c>
      <c r="GX21" s="73">
        <f t="shared" si="27"/>
        <v>0</v>
      </c>
      <c r="GY21" s="73">
        <f t="shared" si="27"/>
        <v>0</v>
      </c>
      <c r="GZ21" s="73">
        <f t="shared" si="27"/>
        <v>0</v>
      </c>
      <c r="HA21" s="73">
        <f t="shared" si="27"/>
        <v>0</v>
      </c>
      <c r="HB21" s="73">
        <f t="shared" si="27"/>
        <v>0</v>
      </c>
      <c r="HC21" s="73">
        <f t="shared" si="27"/>
        <v>0</v>
      </c>
      <c r="HD21" s="73">
        <f t="shared" si="27"/>
        <v>0</v>
      </c>
      <c r="HE21" s="73">
        <f t="shared" si="23"/>
        <v>0</v>
      </c>
      <c r="HF21" s="73">
        <f t="shared" si="24"/>
        <v>0</v>
      </c>
      <c r="HG21" s="73">
        <f t="shared" si="24"/>
        <v>0</v>
      </c>
      <c r="HH21" s="73">
        <f t="shared" si="24"/>
        <v>0</v>
      </c>
      <c r="HI21" s="73">
        <f t="shared" si="24"/>
        <v>0</v>
      </c>
      <c r="HJ21" s="73">
        <f t="shared" si="24"/>
        <v>0</v>
      </c>
      <c r="HK21" s="73">
        <f t="shared" si="24"/>
        <v>0</v>
      </c>
      <c r="HL21" s="73">
        <f t="shared" si="24"/>
        <v>0</v>
      </c>
      <c r="HM21" s="51"/>
      <c r="HN21" s="51"/>
    </row>
    <row r="22" spans="1:222" s="59" customFormat="1" ht="10.199999999999999" x14ac:dyDescent="0.2">
      <c r="A22" s="51"/>
      <c r="B22" s="51"/>
      <c r="C22" s="51"/>
      <c r="D22" s="51"/>
      <c r="E22" s="42" t="str">
        <f>E17</f>
        <v>начальные затраты по направлениям - детально</v>
      </c>
      <c r="F22" s="51"/>
      <c r="G22" s="51"/>
      <c r="H22" s="42" t="str">
        <f>списки!$K17</f>
        <v>Тестирование и отладка</v>
      </c>
      <c r="I22" s="51"/>
      <c r="J22" s="51"/>
      <c r="K22" s="55" t="str">
        <f>IF($E22="","",INDEX(kpi!$H:$H,SUMIFS(kpi!$B:$B,kpi!$E:$E,$E22)))</f>
        <v>долл.</v>
      </c>
      <c r="L22" s="51"/>
      <c r="M22" s="58"/>
      <c r="N22" s="51"/>
      <c r="O22" s="61"/>
      <c r="P22" s="51"/>
      <c r="Q22" s="51"/>
      <c r="R22" s="68">
        <f t="shared" si="20"/>
        <v>0</v>
      </c>
      <c r="S22" s="51"/>
      <c r="T22" s="58" t="s">
        <v>6</v>
      </c>
      <c r="U22" s="73">
        <f t="shared" si="25"/>
        <v>0</v>
      </c>
      <c r="V22" s="73">
        <f t="shared" si="26"/>
        <v>0</v>
      </c>
      <c r="W22" s="73">
        <f t="shared" si="26"/>
        <v>0</v>
      </c>
      <c r="X22" s="73">
        <f t="shared" si="26"/>
        <v>0</v>
      </c>
      <c r="Y22" s="73">
        <f t="shared" si="26"/>
        <v>0</v>
      </c>
      <c r="Z22" s="73">
        <f t="shared" si="26"/>
        <v>0</v>
      </c>
      <c r="AA22" s="73">
        <f t="shared" si="26"/>
        <v>0</v>
      </c>
      <c r="AB22" s="73">
        <f t="shared" si="26"/>
        <v>0</v>
      </c>
      <c r="AC22" s="73">
        <f t="shared" si="26"/>
        <v>0</v>
      </c>
      <c r="AD22" s="73">
        <f t="shared" si="26"/>
        <v>0</v>
      </c>
      <c r="AE22" s="73">
        <f t="shared" si="26"/>
        <v>0</v>
      </c>
      <c r="AF22" s="73">
        <f t="shared" si="26"/>
        <v>0</v>
      </c>
      <c r="AG22" s="73">
        <f t="shared" si="26"/>
        <v>0</v>
      </c>
      <c r="AH22" s="73">
        <f t="shared" si="26"/>
        <v>0</v>
      </c>
      <c r="AI22" s="73">
        <f t="shared" si="26"/>
        <v>0</v>
      </c>
      <c r="AJ22" s="73">
        <f t="shared" si="26"/>
        <v>0</v>
      </c>
      <c r="AK22" s="73">
        <f t="shared" si="26"/>
        <v>0</v>
      </c>
      <c r="AL22" s="73">
        <f t="shared" si="26"/>
        <v>0</v>
      </c>
      <c r="AM22" s="73">
        <f t="shared" si="26"/>
        <v>0</v>
      </c>
      <c r="AN22" s="73">
        <f t="shared" si="26"/>
        <v>0</v>
      </c>
      <c r="AO22" s="73">
        <f t="shared" si="26"/>
        <v>0</v>
      </c>
      <c r="AP22" s="73">
        <f t="shared" si="26"/>
        <v>0</v>
      </c>
      <c r="AQ22" s="73">
        <f t="shared" si="26"/>
        <v>0</v>
      </c>
      <c r="AR22" s="73">
        <f t="shared" si="26"/>
        <v>0</v>
      </c>
      <c r="AS22" s="73">
        <f t="shared" si="26"/>
        <v>0</v>
      </c>
      <c r="AT22" s="73">
        <f t="shared" si="26"/>
        <v>0</v>
      </c>
      <c r="AU22" s="73">
        <f t="shared" si="26"/>
        <v>0</v>
      </c>
      <c r="AV22" s="73">
        <f t="shared" si="26"/>
        <v>0</v>
      </c>
      <c r="AW22" s="73">
        <f t="shared" si="26"/>
        <v>0</v>
      </c>
      <c r="AX22" s="73">
        <f t="shared" si="26"/>
        <v>0</v>
      </c>
      <c r="AY22" s="73">
        <f t="shared" si="26"/>
        <v>0</v>
      </c>
      <c r="AZ22" s="73">
        <f t="shared" si="26"/>
        <v>0</v>
      </c>
      <c r="BA22" s="73">
        <f t="shared" si="26"/>
        <v>0</v>
      </c>
      <c r="BB22" s="73">
        <f t="shared" si="26"/>
        <v>0</v>
      </c>
      <c r="BC22" s="73">
        <f t="shared" si="26"/>
        <v>0</v>
      </c>
      <c r="BD22" s="73">
        <f t="shared" si="26"/>
        <v>0</v>
      </c>
      <c r="BE22" s="73">
        <f t="shared" si="26"/>
        <v>0</v>
      </c>
      <c r="BF22" s="73">
        <f t="shared" si="26"/>
        <v>0</v>
      </c>
      <c r="BG22" s="73">
        <f t="shared" si="26"/>
        <v>0</v>
      </c>
      <c r="BH22" s="73">
        <f t="shared" si="26"/>
        <v>0</v>
      </c>
      <c r="BI22" s="73">
        <f t="shared" si="26"/>
        <v>0</v>
      </c>
      <c r="BJ22" s="73">
        <f t="shared" si="26"/>
        <v>0</v>
      </c>
      <c r="BK22" s="73">
        <f t="shared" si="26"/>
        <v>0</v>
      </c>
      <c r="BL22" s="73">
        <f t="shared" si="26"/>
        <v>0</v>
      </c>
      <c r="BM22" s="73">
        <f t="shared" si="26"/>
        <v>0</v>
      </c>
      <c r="BN22" s="73">
        <f t="shared" si="26"/>
        <v>0</v>
      </c>
      <c r="BO22" s="73">
        <f t="shared" si="26"/>
        <v>0</v>
      </c>
      <c r="BP22" s="73">
        <f t="shared" si="26"/>
        <v>0</v>
      </c>
      <c r="BQ22" s="73">
        <f t="shared" si="26"/>
        <v>0</v>
      </c>
      <c r="BR22" s="73">
        <f t="shared" si="26"/>
        <v>0</v>
      </c>
      <c r="BS22" s="73">
        <f t="shared" si="26"/>
        <v>0</v>
      </c>
      <c r="BT22" s="73">
        <f t="shared" si="26"/>
        <v>0</v>
      </c>
      <c r="BU22" s="73">
        <f t="shared" si="26"/>
        <v>0</v>
      </c>
      <c r="BV22" s="73">
        <f t="shared" si="26"/>
        <v>0</v>
      </c>
      <c r="BW22" s="73">
        <f t="shared" si="26"/>
        <v>0</v>
      </c>
      <c r="BX22" s="73">
        <f t="shared" si="26"/>
        <v>0</v>
      </c>
      <c r="BY22" s="73">
        <f t="shared" si="26"/>
        <v>0</v>
      </c>
      <c r="BZ22" s="73">
        <f t="shared" si="26"/>
        <v>0</v>
      </c>
      <c r="CA22" s="73">
        <f t="shared" si="26"/>
        <v>0</v>
      </c>
      <c r="CB22" s="73">
        <f t="shared" si="26"/>
        <v>0</v>
      </c>
      <c r="CC22" s="73">
        <f t="shared" si="26"/>
        <v>0</v>
      </c>
      <c r="CD22" s="73">
        <f t="shared" si="26"/>
        <v>0</v>
      </c>
      <c r="CE22" s="73">
        <f t="shared" si="26"/>
        <v>0</v>
      </c>
      <c r="CF22" s="73">
        <f t="shared" si="26"/>
        <v>0</v>
      </c>
      <c r="CG22" s="73">
        <f t="shared" si="26"/>
        <v>0</v>
      </c>
      <c r="CH22" s="73">
        <f t="shared" ref="CH22:ES23" si="28">CH$13/6</f>
        <v>0</v>
      </c>
      <c r="CI22" s="73">
        <f t="shared" si="28"/>
        <v>0</v>
      </c>
      <c r="CJ22" s="73">
        <f t="shared" si="28"/>
        <v>0</v>
      </c>
      <c r="CK22" s="73">
        <f t="shared" si="28"/>
        <v>0</v>
      </c>
      <c r="CL22" s="73">
        <f t="shared" si="28"/>
        <v>0</v>
      </c>
      <c r="CM22" s="73">
        <f t="shared" si="28"/>
        <v>0</v>
      </c>
      <c r="CN22" s="73">
        <f t="shared" si="28"/>
        <v>0</v>
      </c>
      <c r="CO22" s="73">
        <f t="shared" si="28"/>
        <v>0</v>
      </c>
      <c r="CP22" s="73">
        <f t="shared" si="28"/>
        <v>0</v>
      </c>
      <c r="CQ22" s="73">
        <f t="shared" si="28"/>
        <v>0</v>
      </c>
      <c r="CR22" s="73">
        <f t="shared" si="28"/>
        <v>0</v>
      </c>
      <c r="CS22" s="73">
        <f t="shared" si="28"/>
        <v>0</v>
      </c>
      <c r="CT22" s="73">
        <f t="shared" si="28"/>
        <v>0</v>
      </c>
      <c r="CU22" s="73">
        <f t="shared" si="28"/>
        <v>0</v>
      </c>
      <c r="CV22" s="73">
        <f t="shared" si="28"/>
        <v>0</v>
      </c>
      <c r="CW22" s="73">
        <f t="shared" si="28"/>
        <v>0</v>
      </c>
      <c r="CX22" s="73">
        <f t="shared" si="28"/>
        <v>0</v>
      </c>
      <c r="CY22" s="73">
        <f t="shared" si="28"/>
        <v>0</v>
      </c>
      <c r="CZ22" s="73">
        <f t="shared" si="28"/>
        <v>0</v>
      </c>
      <c r="DA22" s="73">
        <f t="shared" si="28"/>
        <v>0</v>
      </c>
      <c r="DB22" s="73">
        <f t="shared" si="28"/>
        <v>0</v>
      </c>
      <c r="DC22" s="73">
        <f t="shared" si="28"/>
        <v>0</v>
      </c>
      <c r="DD22" s="73">
        <f t="shared" si="28"/>
        <v>0</v>
      </c>
      <c r="DE22" s="73">
        <f t="shared" si="28"/>
        <v>0</v>
      </c>
      <c r="DF22" s="73">
        <f t="shared" si="28"/>
        <v>0</v>
      </c>
      <c r="DG22" s="73">
        <f t="shared" si="28"/>
        <v>0</v>
      </c>
      <c r="DH22" s="73">
        <f t="shared" si="28"/>
        <v>0</v>
      </c>
      <c r="DI22" s="73">
        <f t="shared" si="28"/>
        <v>0</v>
      </c>
      <c r="DJ22" s="73">
        <f t="shared" si="28"/>
        <v>0</v>
      </c>
      <c r="DK22" s="73">
        <f t="shared" si="28"/>
        <v>0</v>
      </c>
      <c r="DL22" s="73">
        <f t="shared" si="28"/>
        <v>0</v>
      </c>
      <c r="DM22" s="73">
        <f t="shared" si="28"/>
        <v>0</v>
      </c>
      <c r="DN22" s="73">
        <f t="shared" si="28"/>
        <v>0</v>
      </c>
      <c r="DO22" s="73">
        <f t="shared" si="28"/>
        <v>0</v>
      </c>
      <c r="DP22" s="73">
        <f t="shared" si="28"/>
        <v>0</v>
      </c>
      <c r="DQ22" s="73">
        <f t="shared" si="28"/>
        <v>0</v>
      </c>
      <c r="DR22" s="73">
        <f t="shared" si="28"/>
        <v>0</v>
      </c>
      <c r="DS22" s="73">
        <f t="shared" si="28"/>
        <v>0</v>
      </c>
      <c r="DT22" s="73">
        <f t="shared" si="28"/>
        <v>0</v>
      </c>
      <c r="DU22" s="73">
        <f t="shared" si="28"/>
        <v>0</v>
      </c>
      <c r="DV22" s="73">
        <f t="shared" si="28"/>
        <v>0</v>
      </c>
      <c r="DW22" s="73">
        <f t="shared" si="28"/>
        <v>0</v>
      </c>
      <c r="DX22" s="73">
        <f t="shared" si="28"/>
        <v>0</v>
      </c>
      <c r="DY22" s="73">
        <f t="shared" si="28"/>
        <v>0</v>
      </c>
      <c r="DZ22" s="73">
        <f t="shared" si="28"/>
        <v>0</v>
      </c>
      <c r="EA22" s="73">
        <f t="shared" si="28"/>
        <v>0</v>
      </c>
      <c r="EB22" s="73">
        <f t="shared" si="28"/>
        <v>0</v>
      </c>
      <c r="EC22" s="73">
        <f t="shared" si="28"/>
        <v>0</v>
      </c>
      <c r="ED22" s="73">
        <f t="shared" si="28"/>
        <v>0</v>
      </c>
      <c r="EE22" s="73">
        <f t="shared" si="28"/>
        <v>0</v>
      </c>
      <c r="EF22" s="73">
        <f t="shared" si="28"/>
        <v>0</v>
      </c>
      <c r="EG22" s="73">
        <f t="shared" si="28"/>
        <v>0</v>
      </c>
      <c r="EH22" s="73">
        <f t="shared" si="28"/>
        <v>0</v>
      </c>
      <c r="EI22" s="73">
        <f t="shared" si="28"/>
        <v>0</v>
      </c>
      <c r="EJ22" s="73">
        <f t="shared" si="28"/>
        <v>0</v>
      </c>
      <c r="EK22" s="73">
        <f t="shared" si="28"/>
        <v>0</v>
      </c>
      <c r="EL22" s="73">
        <f t="shared" si="28"/>
        <v>0</v>
      </c>
      <c r="EM22" s="73">
        <f t="shared" si="28"/>
        <v>0</v>
      </c>
      <c r="EN22" s="73">
        <f t="shared" si="28"/>
        <v>0</v>
      </c>
      <c r="EO22" s="73">
        <f t="shared" si="28"/>
        <v>0</v>
      </c>
      <c r="EP22" s="73">
        <f t="shared" si="28"/>
        <v>0</v>
      </c>
      <c r="EQ22" s="73">
        <f t="shared" si="28"/>
        <v>0</v>
      </c>
      <c r="ER22" s="73">
        <f t="shared" si="28"/>
        <v>0</v>
      </c>
      <c r="ES22" s="73">
        <f t="shared" si="28"/>
        <v>0</v>
      </c>
      <c r="ET22" s="73">
        <f t="shared" si="27"/>
        <v>0</v>
      </c>
      <c r="EU22" s="73">
        <f t="shared" si="27"/>
        <v>0</v>
      </c>
      <c r="EV22" s="73">
        <f t="shared" si="27"/>
        <v>0</v>
      </c>
      <c r="EW22" s="73">
        <f t="shared" si="27"/>
        <v>0</v>
      </c>
      <c r="EX22" s="73">
        <f t="shared" si="27"/>
        <v>0</v>
      </c>
      <c r="EY22" s="73">
        <f t="shared" si="27"/>
        <v>0</v>
      </c>
      <c r="EZ22" s="73">
        <f t="shared" si="27"/>
        <v>0</v>
      </c>
      <c r="FA22" s="73">
        <f t="shared" si="27"/>
        <v>0</v>
      </c>
      <c r="FB22" s="73">
        <f t="shared" si="27"/>
        <v>0</v>
      </c>
      <c r="FC22" s="73">
        <f t="shared" si="27"/>
        <v>0</v>
      </c>
      <c r="FD22" s="73">
        <f t="shared" si="27"/>
        <v>0</v>
      </c>
      <c r="FE22" s="73">
        <f t="shared" si="27"/>
        <v>0</v>
      </c>
      <c r="FF22" s="73">
        <f t="shared" si="27"/>
        <v>0</v>
      </c>
      <c r="FG22" s="73">
        <f t="shared" si="27"/>
        <v>0</v>
      </c>
      <c r="FH22" s="73">
        <f t="shared" si="27"/>
        <v>0</v>
      </c>
      <c r="FI22" s="73">
        <f t="shared" si="27"/>
        <v>0</v>
      </c>
      <c r="FJ22" s="73">
        <f t="shared" si="27"/>
        <v>0</v>
      </c>
      <c r="FK22" s="73">
        <f t="shared" si="27"/>
        <v>0</v>
      </c>
      <c r="FL22" s="73">
        <f t="shared" si="27"/>
        <v>0</v>
      </c>
      <c r="FM22" s="73">
        <f t="shared" si="27"/>
        <v>0</v>
      </c>
      <c r="FN22" s="73">
        <f t="shared" si="27"/>
        <v>0</v>
      </c>
      <c r="FO22" s="73">
        <f t="shared" si="27"/>
        <v>0</v>
      </c>
      <c r="FP22" s="73">
        <f t="shared" si="27"/>
        <v>0</v>
      </c>
      <c r="FQ22" s="73">
        <f t="shared" si="27"/>
        <v>0</v>
      </c>
      <c r="FR22" s="73">
        <f t="shared" si="27"/>
        <v>0</v>
      </c>
      <c r="FS22" s="73">
        <f t="shared" si="27"/>
        <v>0</v>
      </c>
      <c r="FT22" s="73">
        <f t="shared" si="27"/>
        <v>0</v>
      </c>
      <c r="FU22" s="73">
        <f t="shared" si="27"/>
        <v>0</v>
      </c>
      <c r="FV22" s="73">
        <f t="shared" si="27"/>
        <v>0</v>
      </c>
      <c r="FW22" s="73">
        <f t="shared" si="27"/>
        <v>0</v>
      </c>
      <c r="FX22" s="73">
        <f t="shared" si="27"/>
        <v>0</v>
      </c>
      <c r="FY22" s="73">
        <f t="shared" si="27"/>
        <v>0</v>
      </c>
      <c r="FZ22" s="73">
        <f t="shared" si="27"/>
        <v>0</v>
      </c>
      <c r="GA22" s="73">
        <f t="shared" si="27"/>
        <v>0</v>
      </c>
      <c r="GB22" s="73">
        <f t="shared" si="27"/>
        <v>0</v>
      </c>
      <c r="GC22" s="73">
        <f t="shared" si="27"/>
        <v>0</v>
      </c>
      <c r="GD22" s="73">
        <f t="shared" si="27"/>
        <v>0</v>
      </c>
      <c r="GE22" s="73">
        <f t="shared" si="27"/>
        <v>0</v>
      </c>
      <c r="GF22" s="73">
        <f t="shared" si="27"/>
        <v>0</v>
      </c>
      <c r="GG22" s="73">
        <f t="shared" si="27"/>
        <v>0</v>
      </c>
      <c r="GH22" s="73">
        <f t="shared" si="27"/>
        <v>0</v>
      </c>
      <c r="GI22" s="73">
        <f t="shared" si="27"/>
        <v>0</v>
      </c>
      <c r="GJ22" s="73">
        <f t="shared" si="27"/>
        <v>0</v>
      </c>
      <c r="GK22" s="73">
        <f t="shared" si="27"/>
        <v>0</v>
      </c>
      <c r="GL22" s="73">
        <f t="shared" si="27"/>
        <v>0</v>
      </c>
      <c r="GM22" s="73">
        <f t="shared" si="27"/>
        <v>0</v>
      </c>
      <c r="GN22" s="73">
        <f t="shared" si="27"/>
        <v>0</v>
      </c>
      <c r="GO22" s="73">
        <f t="shared" si="27"/>
        <v>0</v>
      </c>
      <c r="GP22" s="73">
        <f t="shared" si="27"/>
        <v>0</v>
      </c>
      <c r="GQ22" s="73">
        <f t="shared" si="27"/>
        <v>0</v>
      </c>
      <c r="GR22" s="73">
        <f t="shared" si="27"/>
        <v>0</v>
      </c>
      <c r="GS22" s="73">
        <f t="shared" si="27"/>
        <v>0</v>
      </c>
      <c r="GT22" s="73">
        <f t="shared" si="27"/>
        <v>0</v>
      </c>
      <c r="GU22" s="73">
        <f t="shared" si="27"/>
        <v>0</v>
      </c>
      <c r="GV22" s="73">
        <f t="shared" si="27"/>
        <v>0</v>
      </c>
      <c r="GW22" s="73">
        <f t="shared" si="27"/>
        <v>0</v>
      </c>
      <c r="GX22" s="73">
        <f t="shared" si="27"/>
        <v>0</v>
      </c>
      <c r="GY22" s="73">
        <f t="shared" si="27"/>
        <v>0</v>
      </c>
      <c r="GZ22" s="73">
        <f t="shared" si="27"/>
        <v>0</v>
      </c>
      <c r="HA22" s="73">
        <f t="shared" si="27"/>
        <v>0</v>
      </c>
      <c r="HB22" s="73">
        <f t="shared" si="27"/>
        <v>0</v>
      </c>
      <c r="HC22" s="73">
        <f t="shared" si="27"/>
        <v>0</v>
      </c>
      <c r="HD22" s="73">
        <f t="shared" si="27"/>
        <v>0</v>
      </c>
      <c r="HE22" s="73">
        <f t="shared" si="23"/>
        <v>0</v>
      </c>
      <c r="HF22" s="73">
        <f t="shared" si="24"/>
        <v>0</v>
      </c>
      <c r="HG22" s="73">
        <f t="shared" si="24"/>
        <v>0</v>
      </c>
      <c r="HH22" s="73">
        <f t="shared" si="24"/>
        <v>0</v>
      </c>
      <c r="HI22" s="73">
        <f t="shared" si="24"/>
        <v>0</v>
      </c>
      <c r="HJ22" s="73">
        <f t="shared" si="24"/>
        <v>0</v>
      </c>
      <c r="HK22" s="73">
        <f t="shared" si="24"/>
        <v>0</v>
      </c>
      <c r="HL22" s="73">
        <f t="shared" si="24"/>
        <v>0</v>
      </c>
      <c r="HM22" s="51"/>
      <c r="HN22" s="51"/>
    </row>
    <row r="23" spans="1:222" s="59" customFormat="1" ht="10.199999999999999" x14ac:dyDescent="0.2">
      <c r="A23" s="51"/>
      <c r="B23" s="51"/>
      <c r="C23" s="51"/>
      <c r="D23" s="51"/>
      <c r="E23" s="42" t="str">
        <f>E17</f>
        <v>начальные затраты по направлениям - детально</v>
      </c>
      <c r="F23" s="51"/>
      <c r="G23" s="51"/>
      <c r="H23" s="42" t="str">
        <f>списки!$K18</f>
        <v>прочее</v>
      </c>
      <c r="I23" s="51"/>
      <c r="J23" s="51"/>
      <c r="K23" s="55" t="str">
        <f>IF($E23="","",INDEX(kpi!$H:$H,SUMIFS(kpi!$B:$B,kpi!$E:$E,$E23)))</f>
        <v>долл.</v>
      </c>
      <c r="L23" s="51"/>
      <c r="M23" s="58"/>
      <c r="N23" s="51"/>
      <c r="O23" s="61"/>
      <c r="P23" s="51"/>
      <c r="Q23" s="51"/>
      <c r="R23" s="68">
        <f t="shared" si="20"/>
        <v>0</v>
      </c>
      <c r="S23" s="51"/>
      <c r="T23" s="58" t="s">
        <v>6</v>
      </c>
      <c r="U23" s="73">
        <f t="shared" si="25"/>
        <v>0</v>
      </c>
      <c r="V23" s="73">
        <f t="shared" si="26"/>
        <v>0</v>
      </c>
      <c r="W23" s="73">
        <f t="shared" si="26"/>
        <v>0</v>
      </c>
      <c r="X23" s="73">
        <f t="shared" si="26"/>
        <v>0</v>
      </c>
      <c r="Y23" s="73">
        <f t="shared" si="26"/>
        <v>0</v>
      </c>
      <c r="Z23" s="73">
        <f t="shared" si="26"/>
        <v>0</v>
      </c>
      <c r="AA23" s="73">
        <f t="shared" si="26"/>
        <v>0</v>
      </c>
      <c r="AB23" s="73">
        <f t="shared" si="26"/>
        <v>0</v>
      </c>
      <c r="AC23" s="73">
        <f t="shared" si="26"/>
        <v>0</v>
      </c>
      <c r="AD23" s="73">
        <f t="shared" si="26"/>
        <v>0</v>
      </c>
      <c r="AE23" s="73">
        <f t="shared" si="26"/>
        <v>0</v>
      </c>
      <c r="AF23" s="73">
        <f t="shared" si="26"/>
        <v>0</v>
      </c>
      <c r="AG23" s="73">
        <f t="shared" si="26"/>
        <v>0</v>
      </c>
      <c r="AH23" s="73">
        <f t="shared" si="26"/>
        <v>0</v>
      </c>
      <c r="AI23" s="73">
        <f t="shared" si="26"/>
        <v>0</v>
      </c>
      <c r="AJ23" s="73">
        <f t="shared" si="26"/>
        <v>0</v>
      </c>
      <c r="AK23" s="73">
        <f t="shared" si="26"/>
        <v>0</v>
      </c>
      <c r="AL23" s="73">
        <f t="shared" si="26"/>
        <v>0</v>
      </c>
      <c r="AM23" s="73">
        <f t="shared" si="26"/>
        <v>0</v>
      </c>
      <c r="AN23" s="73">
        <f t="shared" si="26"/>
        <v>0</v>
      </c>
      <c r="AO23" s="73">
        <f t="shared" si="26"/>
        <v>0</v>
      </c>
      <c r="AP23" s="73">
        <f t="shared" si="26"/>
        <v>0</v>
      </c>
      <c r="AQ23" s="73">
        <f t="shared" si="26"/>
        <v>0</v>
      </c>
      <c r="AR23" s="73">
        <f t="shared" si="26"/>
        <v>0</v>
      </c>
      <c r="AS23" s="73">
        <f t="shared" si="26"/>
        <v>0</v>
      </c>
      <c r="AT23" s="73">
        <f t="shared" si="26"/>
        <v>0</v>
      </c>
      <c r="AU23" s="73">
        <f t="shared" si="26"/>
        <v>0</v>
      </c>
      <c r="AV23" s="73">
        <f t="shared" si="26"/>
        <v>0</v>
      </c>
      <c r="AW23" s="73">
        <f t="shared" si="26"/>
        <v>0</v>
      </c>
      <c r="AX23" s="73">
        <f t="shared" si="26"/>
        <v>0</v>
      </c>
      <c r="AY23" s="73">
        <f t="shared" si="26"/>
        <v>0</v>
      </c>
      <c r="AZ23" s="73">
        <f t="shared" si="26"/>
        <v>0</v>
      </c>
      <c r="BA23" s="73">
        <f t="shared" si="26"/>
        <v>0</v>
      </c>
      <c r="BB23" s="73">
        <f t="shared" si="26"/>
        <v>0</v>
      </c>
      <c r="BC23" s="73">
        <f t="shared" si="26"/>
        <v>0</v>
      </c>
      <c r="BD23" s="73">
        <f t="shared" si="26"/>
        <v>0</v>
      </c>
      <c r="BE23" s="73">
        <f t="shared" si="26"/>
        <v>0</v>
      </c>
      <c r="BF23" s="73">
        <f t="shared" si="26"/>
        <v>0</v>
      </c>
      <c r="BG23" s="73">
        <f t="shared" si="26"/>
        <v>0</v>
      </c>
      <c r="BH23" s="73">
        <f t="shared" si="26"/>
        <v>0</v>
      </c>
      <c r="BI23" s="73">
        <f t="shared" si="26"/>
        <v>0</v>
      </c>
      <c r="BJ23" s="73">
        <f t="shared" si="26"/>
        <v>0</v>
      </c>
      <c r="BK23" s="73">
        <f t="shared" si="26"/>
        <v>0</v>
      </c>
      <c r="BL23" s="73">
        <f t="shared" si="26"/>
        <v>0</v>
      </c>
      <c r="BM23" s="73">
        <f t="shared" si="26"/>
        <v>0</v>
      </c>
      <c r="BN23" s="73">
        <f t="shared" si="26"/>
        <v>0</v>
      </c>
      <c r="BO23" s="73">
        <f t="shared" si="26"/>
        <v>0</v>
      </c>
      <c r="BP23" s="73">
        <f t="shared" si="26"/>
        <v>0</v>
      </c>
      <c r="BQ23" s="73">
        <f t="shared" si="26"/>
        <v>0</v>
      </c>
      <c r="BR23" s="73">
        <f t="shared" si="26"/>
        <v>0</v>
      </c>
      <c r="BS23" s="73">
        <f t="shared" si="26"/>
        <v>0</v>
      </c>
      <c r="BT23" s="73">
        <f t="shared" si="26"/>
        <v>0</v>
      </c>
      <c r="BU23" s="73">
        <f t="shared" si="26"/>
        <v>0</v>
      </c>
      <c r="BV23" s="73">
        <f t="shared" si="26"/>
        <v>0</v>
      </c>
      <c r="BW23" s="73">
        <f t="shared" si="26"/>
        <v>0</v>
      </c>
      <c r="BX23" s="73">
        <f t="shared" si="26"/>
        <v>0</v>
      </c>
      <c r="BY23" s="73">
        <f t="shared" si="26"/>
        <v>0</v>
      </c>
      <c r="BZ23" s="73">
        <f t="shared" si="26"/>
        <v>0</v>
      </c>
      <c r="CA23" s="73">
        <f t="shared" si="26"/>
        <v>0</v>
      </c>
      <c r="CB23" s="73">
        <f t="shared" si="26"/>
        <v>0</v>
      </c>
      <c r="CC23" s="73">
        <f t="shared" si="26"/>
        <v>0</v>
      </c>
      <c r="CD23" s="73">
        <f t="shared" si="26"/>
        <v>0</v>
      </c>
      <c r="CE23" s="73">
        <f t="shared" si="26"/>
        <v>0</v>
      </c>
      <c r="CF23" s="73">
        <f t="shared" si="26"/>
        <v>0</v>
      </c>
      <c r="CG23" s="73">
        <f t="shared" ref="CG23:ER23" si="29">CG$13/6</f>
        <v>0</v>
      </c>
      <c r="CH23" s="73">
        <f t="shared" si="29"/>
        <v>0</v>
      </c>
      <c r="CI23" s="73">
        <f t="shared" si="29"/>
        <v>0</v>
      </c>
      <c r="CJ23" s="73">
        <f t="shared" si="29"/>
        <v>0</v>
      </c>
      <c r="CK23" s="73">
        <f t="shared" si="29"/>
        <v>0</v>
      </c>
      <c r="CL23" s="73">
        <f t="shared" si="29"/>
        <v>0</v>
      </c>
      <c r="CM23" s="73">
        <f t="shared" si="29"/>
        <v>0</v>
      </c>
      <c r="CN23" s="73">
        <f t="shared" si="29"/>
        <v>0</v>
      </c>
      <c r="CO23" s="73">
        <f t="shared" si="29"/>
        <v>0</v>
      </c>
      <c r="CP23" s="73">
        <f t="shared" si="29"/>
        <v>0</v>
      </c>
      <c r="CQ23" s="73">
        <f t="shared" si="29"/>
        <v>0</v>
      </c>
      <c r="CR23" s="73">
        <f t="shared" si="29"/>
        <v>0</v>
      </c>
      <c r="CS23" s="73">
        <f t="shared" si="29"/>
        <v>0</v>
      </c>
      <c r="CT23" s="73">
        <f t="shared" si="29"/>
        <v>0</v>
      </c>
      <c r="CU23" s="73">
        <f t="shared" si="29"/>
        <v>0</v>
      </c>
      <c r="CV23" s="73">
        <f t="shared" si="29"/>
        <v>0</v>
      </c>
      <c r="CW23" s="73">
        <f t="shared" si="29"/>
        <v>0</v>
      </c>
      <c r="CX23" s="73">
        <f t="shared" si="29"/>
        <v>0</v>
      </c>
      <c r="CY23" s="73">
        <f t="shared" si="29"/>
        <v>0</v>
      </c>
      <c r="CZ23" s="73">
        <f t="shared" si="29"/>
        <v>0</v>
      </c>
      <c r="DA23" s="73">
        <f t="shared" si="29"/>
        <v>0</v>
      </c>
      <c r="DB23" s="73">
        <f t="shared" si="29"/>
        <v>0</v>
      </c>
      <c r="DC23" s="73">
        <f t="shared" si="29"/>
        <v>0</v>
      </c>
      <c r="DD23" s="73">
        <f t="shared" si="29"/>
        <v>0</v>
      </c>
      <c r="DE23" s="73">
        <f t="shared" si="29"/>
        <v>0</v>
      </c>
      <c r="DF23" s="73">
        <f t="shared" si="29"/>
        <v>0</v>
      </c>
      <c r="DG23" s="73">
        <f t="shared" si="29"/>
        <v>0</v>
      </c>
      <c r="DH23" s="73">
        <f t="shared" si="29"/>
        <v>0</v>
      </c>
      <c r="DI23" s="73">
        <f t="shared" si="29"/>
        <v>0</v>
      </c>
      <c r="DJ23" s="73">
        <f t="shared" si="29"/>
        <v>0</v>
      </c>
      <c r="DK23" s="73">
        <f t="shared" si="29"/>
        <v>0</v>
      </c>
      <c r="DL23" s="73">
        <f t="shared" si="29"/>
        <v>0</v>
      </c>
      <c r="DM23" s="73">
        <f t="shared" si="29"/>
        <v>0</v>
      </c>
      <c r="DN23" s="73">
        <f t="shared" si="29"/>
        <v>0</v>
      </c>
      <c r="DO23" s="73">
        <f t="shared" si="29"/>
        <v>0</v>
      </c>
      <c r="DP23" s="73">
        <f t="shared" si="29"/>
        <v>0</v>
      </c>
      <c r="DQ23" s="73">
        <f t="shared" si="29"/>
        <v>0</v>
      </c>
      <c r="DR23" s="73">
        <f t="shared" si="29"/>
        <v>0</v>
      </c>
      <c r="DS23" s="73">
        <f t="shared" si="29"/>
        <v>0</v>
      </c>
      <c r="DT23" s="73">
        <f t="shared" si="29"/>
        <v>0</v>
      </c>
      <c r="DU23" s="73">
        <f t="shared" si="29"/>
        <v>0</v>
      </c>
      <c r="DV23" s="73">
        <f t="shared" si="29"/>
        <v>0</v>
      </c>
      <c r="DW23" s="73">
        <f t="shared" si="29"/>
        <v>0</v>
      </c>
      <c r="DX23" s="73">
        <f t="shared" si="29"/>
        <v>0</v>
      </c>
      <c r="DY23" s="73">
        <f t="shared" si="29"/>
        <v>0</v>
      </c>
      <c r="DZ23" s="73">
        <f t="shared" si="29"/>
        <v>0</v>
      </c>
      <c r="EA23" s="73">
        <f t="shared" si="29"/>
        <v>0</v>
      </c>
      <c r="EB23" s="73">
        <f t="shared" si="29"/>
        <v>0</v>
      </c>
      <c r="EC23" s="73">
        <f t="shared" si="29"/>
        <v>0</v>
      </c>
      <c r="ED23" s="73">
        <f t="shared" si="29"/>
        <v>0</v>
      </c>
      <c r="EE23" s="73">
        <f t="shared" si="29"/>
        <v>0</v>
      </c>
      <c r="EF23" s="73">
        <f t="shared" si="29"/>
        <v>0</v>
      </c>
      <c r="EG23" s="73">
        <f t="shared" si="29"/>
        <v>0</v>
      </c>
      <c r="EH23" s="73">
        <f t="shared" si="29"/>
        <v>0</v>
      </c>
      <c r="EI23" s="73">
        <f t="shared" si="29"/>
        <v>0</v>
      </c>
      <c r="EJ23" s="73">
        <f t="shared" si="29"/>
        <v>0</v>
      </c>
      <c r="EK23" s="73">
        <f t="shared" si="29"/>
        <v>0</v>
      </c>
      <c r="EL23" s="73">
        <f t="shared" si="29"/>
        <v>0</v>
      </c>
      <c r="EM23" s="73">
        <f t="shared" si="29"/>
        <v>0</v>
      </c>
      <c r="EN23" s="73">
        <f t="shared" si="29"/>
        <v>0</v>
      </c>
      <c r="EO23" s="73">
        <f t="shared" si="29"/>
        <v>0</v>
      </c>
      <c r="EP23" s="73">
        <f t="shared" si="29"/>
        <v>0</v>
      </c>
      <c r="EQ23" s="73">
        <f t="shared" si="29"/>
        <v>0</v>
      </c>
      <c r="ER23" s="73">
        <f t="shared" si="29"/>
        <v>0</v>
      </c>
      <c r="ES23" s="73">
        <f t="shared" si="28"/>
        <v>0</v>
      </c>
      <c r="ET23" s="73">
        <f t="shared" si="27"/>
        <v>0</v>
      </c>
      <c r="EU23" s="73">
        <f t="shared" si="27"/>
        <v>0</v>
      </c>
      <c r="EV23" s="73">
        <f t="shared" si="27"/>
        <v>0</v>
      </c>
      <c r="EW23" s="73">
        <f t="shared" si="27"/>
        <v>0</v>
      </c>
      <c r="EX23" s="73">
        <f t="shared" si="27"/>
        <v>0</v>
      </c>
      <c r="EY23" s="73">
        <f t="shared" si="27"/>
        <v>0</v>
      </c>
      <c r="EZ23" s="73">
        <f t="shared" si="27"/>
        <v>0</v>
      </c>
      <c r="FA23" s="73">
        <f t="shared" si="27"/>
        <v>0</v>
      </c>
      <c r="FB23" s="73">
        <f t="shared" si="27"/>
        <v>0</v>
      </c>
      <c r="FC23" s="73">
        <f t="shared" si="27"/>
        <v>0</v>
      </c>
      <c r="FD23" s="73">
        <f t="shared" si="27"/>
        <v>0</v>
      </c>
      <c r="FE23" s="73">
        <f t="shared" si="27"/>
        <v>0</v>
      </c>
      <c r="FF23" s="73">
        <f t="shared" si="27"/>
        <v>0</v>
      </c>
      <c r="FG23" s="73">
        <f t="shared" si="27"/>
        <v>0</v>
      </c>
      <c r="FH23" s="73">
        <f t="shared" si="27"/>
        <v>0</v>
      </c>
      <c r="FI23" s="73">
        <f t="shared" si="27"/>
        <v>0</v>
      </c>
      <c r="FJ23" s="73">
        <f t="shared" si="27"/>
        <v>0</v>
      </c>
      <c r="FK23" s="73">
        <f t="shared" si="27"/>
        <v>0</v>
      </c>
      <c r="FL23" s="73">
        <f t="shared" si="27"/>
        <v>0</v>
      </c>
      <c r="FM23" s="73">
        <f t="shared" si="27"/>
        <v>0</v>
      </c>
      <c r="FN23" s="73">
        <f t="shared" si="27"/>
        <v>0</v>
      </c>
      <c r="FO23" s="73">
        <f t="shared" si="27"/>
        <v>0</v>
      </c>
      <c r="FP23" s="73">
        <f t="shared" si="27"/>
        <v>0</v>
      </c>
      <c r="FQ23" s="73">
        <f t="shared" si="27"/>
        <v>0</v>
      </c>
      <c r="FR23" s="73">
        <f t="shared" si="27"/>
        <v>0</v>
      </c>
      <c r="FS23" s="73">
        <f t="shared" si="27"/>
        <v>0</v>
      </c>
      <c r="FT23" s="73">
        <f t="shared" si="27"/>
        <v>0</v>
      </c>
      <c r="FU23" s="73">
        <f t="shared" si="27"/>
        <v>0</v>
      </c>
      <c r="FV23" s="73">
        <f t="shared" si="27"/>
        <v>0</v>
      </c>
      <c r="FW23" s="73">
        <f t="shared" si="27"/>
        <v>0</v>
      </c>
      <c r="FX23" s="73">
        <f t="shared" si="27"/>
        <v>0</v>
      </c>
      <c r="FY23" s="73">
        <f t="shared" si="27"/>
        <v>0</v>
      </c>
      <c r="FZ23" s="73">
        <f t="shared" si="27"/>
        <v>0</v>
      </c>
      <c r="GA23" s="73">
        <f t="shared" si="27"/>
        <v>0</v>
      </c>
      <c r="GB23" s="73">
        <f t="shared" si="27"/>
        <v>0</v>
      </c>
      <c r="GC23" s="73">
        <f t="shared" si="27"/>
        <v>0</v>
      </c>
      <c r="GD23" s="73">
        <f t="shared" si="27"/>
        <v>0</v>
      </c>
      <c r="GE23" s="73">
        <f t="shared" si="27"/>
        <v>0</v>
      </c>
      <c r="GF23" s="73">
        <f t="shared" si="27"/>
        <v>0</v>
      </c>
      <c r="GG23" s="73">
        <f t="shared" si="27"/>
        <v>0</v>
      </c>
      <c r="GH23" s="73">
        <f t="shared" si="27"/>
        <v>0</v>
      </c>
      <c r="GI23" s="73">
        <f t="shared" si="27"/>
        <v>0</v>
      </c>
      <c r="GJ23" s="73">
        <f t="shared" si="27"/>
        <v>0</v>
      </c>
      <c r="GK23" s="73">
        <f t="shared" si="27"/>
        <v>0</v>
      </c>
      <c r="GL23" s="73">
        <f t="shared" si="27"/>
        <v>0</v>
      </c>
      <c r="GM23" s="73">
        <f t="shared" si="27"/>
        <v>0</v>
      </c>
      <c r="GN23" s="73">
        <f t="shared" si="27"/>
        <v>0</v>
      </c>
      <c r="GO23" s="73">
        <f t="shared" si="27"/>
        <v>0</v>
      </c>
      <c r="GP23" s="73">
        <f t="shared" si="27"/>
        <v>0</v>
      </c>
      <c r="GQ23" s="73">
        <f t="shared" si="27"/>
        <v>0</v>
      </c>
      <c r="GR23" s="73">
        <f t="shared" si="27"/>
        <v>0</v>
      </c>
      <c r="GS23" s="73">
        <f t="shared" si="27"/>
        <v>0</v>
      </c>
      <c r="GT23" s="73">
        <f t="shared" si="27"/>
        <v>0</v>
      </c>
      <c r="GU23" s="73">
        <f t="shared" si="27"/>
        <v>0</v>
      </c>
      <c r="GV23" s="73">
        <f t="shared" si="27"/>
        <v>0</v>
      </c>
      <c r="GW23" s="73">
        <f t="shared" si="27"/>
        <v>0</v>
      </c>
      <c r="GX23" s="73">
        <f t="shared" si="27"/>
        <v>0</v>
      </c>
      <c r="GY23" s="73">
        <f t="shared" si="27"/>
        <v>0</v>
      </c>
      <c r="GZ23" s="73">
        <f t="shared" si="27"/>
        <v>0</v>
      </c>
      <c r="HA23" s="73">
        <f t="shared" si="27"/>
        <v>0</v>
      </c>
      <c r="HB23" s="73">
        <f t="shared" si="27"/>
        <v>0</v>
      </c>
      <c r="HC23" s="73">
        <f t="shared" si="27"/>
        <v>0</v>
      </c>
      <c r="HD23" s="73">
        <f t="shared" si="27"/>
        <v>0</v>
      </c>
      <c r="HE23" s="73">
        <f t="shared" si="23"/>
        <v>0</v>
      </c>
      <c r="HF23" s="73">
        <f t="shared" si="24"/>
        <v>0</v>
      </c>
      <c r="HG23" s="73">
        <f t="shared" si="24"/>
        <v>0</v>
      </c>
      <c r="HH23" s="73">
        <f t="shared" si="24"/>
        <v>0</v>
      </c>
      <c r="HI23" s="73">
        <f t="shared" si="24"/>
        <v>0</v>
      </c>
      <c r="HJ23" s="73">
        <f t="shared" si="24"/>
        <v>0</v>
      </c>
      <c r="HK23" s="73">
        <f t="shared" si="24"/>
        <v>0</v>
      </c>
      <c r="HL23" s="73">
        <f t="shared" si="24"/>
        <v>0</v>
      </c>
      <c r="HM23" s="51"/>
      <c r="HN23" s="51"/>
    </row>
    <row r="24" spans="1:222" s="1" customFormat="1" ht="10.199999999999999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31"/>
      <c r="L24" s="4"/>
      <c r="M24" s="43"/>
      <c r="N24" s="4"/>
      <c r="O24" s="44"/>
      <c r="P24" s="4"/>
      <c r="Q24" s="38"/>
      <c r="R24" s="71"/>
      <c r="S24" s="4"/>
      <c r="T24" s="4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"/>
      <c r="HN24" s="4"/>
    </row>
    <row r="25" spans="1:222" x14ac:dyDescent="0.25">
      <c r="A25" s="6"/>
      <c r="B25" s="6"/>
      <c r="C25" s="6"/>
      <c r="D25" s="6"/>
      <c r="E25" s="30" t="str">
        <f>kpi!$E$26</f>
        <v>оборачиваемость затрат</v>
      </c>
      <c r="F25" s="6"/>
      <c r="G25" s="6"/>
      <c r="H25" s="6"/>
      <c r="I25" s="6"/>
      <c r="J25" s="6"/>
      <c r="K25" s="31"/>
      <c r="L25" s="6"/>
      <c r="M25" s="13"/>
      <c r="N25" s="6"/>
      <c r="O25" s="20"/>
      <c r="P25" s="6"/>
      <c r="Q25" s="6"/>
      <c r="R25" s="64"/>
      <c r="S25" s="6"/>
      <c r="T25" s="6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6"/>
      <c r="HN25" s="6"/>
    </row>
    <row r="26" spans="1:222" s="1" customFormat="1" ht="10.199999999999999" x14ac:dyDescent="0.2">
      <c r="A26" s="4"/>
      <c r="B26" s="4"/>
      <c r="C26" s="4"/>
      <c r="D26" s="4"/>
      <c r="E26" s="42" t="str">
        <f>E25</f>
        <v>оборачиваемость затрат</v>
      </c>
      <c r="F26" s="4"/>
      <c r="G26" s="4"/>
      <c r="H26" s="42" t="str">
        <f>списки!$K13</f>
        <v>Разработка архитектуры</v>
      </c>
      <c r="I26" s="4"/>
      <c r="J26" s="4"/>
      <c r="K26" s="31" t="str">
        <f>IF($E26="","",INDEX(kpi!$H:$H,SUMIFS(kpi!$B:$B,kpi!$E:$E,$E26)))</f>
        <v>дни</v>
      </c>
      <c r="L26" s="4"/>
      <c r="M26" s="43" t="s">
        <v>6</v>
      </c>
      <c r="N26" s="70"/>
      <c r="O26" s="44"/>
      <c r="P26" s="4"/>
      <c r="Q26" s="4"/>
      <c r="R26" s="68">
        <f t="shared" ref="R26:R31" si="30">SUMIFS($T26:$LI26,$T$1:$LI$1,"&lt;="&amp;MAX($1:$1),$T$1:$LI$1,"&gt;="&amp;1)</f>
        <v>0</v>
      </c>
      <c r="S26" s="4"/>
      <c r="T26" s="4"/>
      <c r="U26" s="45">
        <f t="shared" ref="U26:AZ26" si="31">IF(U$10="",0,IF(U$1=1,SUMIFS(18:18,$1:$1,"&gt;="&amp;1,$1:$1,"&lt;="&amp;INT($N26/30))+($N26/30-INT($N26/30))*SUMIFS(18:18,$1:$1,INT($N26/30)+1),0)+($N26/30-INT($N26/30))*SUMIFS(18:18,$1:$1,U$1+INT($N26/30)+1)+(INT($N26/30)+1-$N26/30)*SUMIFS(18:18,$1:$1,U$1+INT($N26/30)))</f>
        <v>0</v>
      </c>
      <c r="V26" s="45">
        <f t="shared" si="31"/>
        <v>0</v>
      </c>
      <c r="W26" s="45">
        <f t="shared" si="31"/>
        <v>0</v>
      </c>
      <c r="X26" s="45">
        <f t="shared" si="31"/>
        <v>0</v>
      </c>
      <c r="Y26" s="45">
        <f t="shared" si="31"/>
        <v>0</v>
      </c>
      <c r="Z26" s="45">
        <f t="shared" si="31"/>
        <v>0</v>
      </c>
      <c r="AA26" s="45">
        <f t="shared" si="31"/>
        <v>0</v>
      </c>
      <c r="AB26" s="45">
        <f t="shared" si="31"/>
        <v>0</v>
      </c>
      <c r="AC26" s="45">
        <f t="shared" si="31"/>
        <v>0</v>
      </c>
      <c r="AD26" s="45">
        <f t="shared" si="31"/>
        <v>0</v>
      </c>
      <c r="AE26" s="45">
        <f t="shared" si="31"/>
        <v>0</v>
      </c>
      <c r="AF26" s="45">
        <f t="shared" si="31"/>
        <v>0</v>
      </c>
      <c r="AG26" s="45">
        <f t="shared" si="31"/>
        <v>0</v>
      </c>
      <c r="AH26" s="45">
        <f t="shared" si="31"/>
        <v>0</v>
      </c>
      <c r="AI26" s="45">
        <f t="shared" si="31"/>
        <v>0</v>
      </c>
      <c r="AJ26" s="45">
        <f t="shared" si="31"/>
        <v>0</v>
      </c>
      <c r="AK26" s="45">
        <f t="shared" si="31"/>
        <v>0</v>
      </c>
      <c r="AL26" s="45">
        <f t="shared" si="31"/>
        <v>0</v>
      </c>
      <c r="AM26" s="45">
        <f t="shared" si="31"/>
        <v>0</v>
      </c>
      <c r="AN26" s="45">
        <f t="shared" si="31"/>
        <v>0</v>
      </c>
      <c r="AO26" s="45">
        <f t="shared" si="31"/>
        <v>0</v>
      </c>
      <c r="AP26" s="45">
        <f t="shared" si="31"/>
        <v>0</v>
      </c>
      <c r="AQ26" s="45">
        <f t="shared" si="31"/>
        <v>0</v>
      </c>
      <c r="AR26" s="45">
        <f t="shared" si="31"/>
        <v>0</v>
      </c>
      <c r="AS26" s="45">
        <f t="shared" si="31"/>
        <v>0</v>
      </c>
      <c r="AT26" s="45">
        <f t="shared" si="31"/>
        <v>0</v>
      </c>
      <c r="AU26" s="45">
        <f t="shared" si="31"/>
        <v>0</v>
      </c>
      <c r="AV26" s="45">
        <f t="shared" si="31"/>
        <v>0</v>
      </c>
      <c r="AW26" s="45">
        <f t="shared" si="31"/>
        <v>0</v>
      </c>
      <c r="AX26" s="45">
        <f t="shared" si="31"/>
        <v>0</v>
      </c>
      <c r="AY26" s="45">
        <f t="shared" si="31"/>
        <v>0</v>
      </c>
      <c r="AZ26" s="45">
        <f t="shared" si="31"/>
        <v>0</v>
      </c>
      <c r="BA26" s="45">
        <f t="shared" ref="BA26:CF26" si="32">IF(BA$10="",0,IF(BA$1=1,SUMIFS(18:18,$1:$1,"&gt;="&amp;1,$1:$1,"&lt;="&amp;INT($N26/30))+($N26/30-INT($N26/30))*SUMIFS(18:18,$1:$1,INT($N26/30)+1),0)+($N26/30-INT($N26/30))*SUMIFS(18:18,$1:$1,BA$1+INT($N26/30)+1)+(INT($N26/30)+1-$N26/30)*SUMIFS(18:18,$1:$1,BA$1+INT($N26/30)))</f>
        <v>0</v>
      </c>
      <c r="BB26" s="45">
        <f t="shared" si="32"/>
        <v>0</v>
      </c>
      <c r="BC26" s="45">
        <f t="shared" si="32"/>
        <v>0</v>
      </c>
      <c r="BD26" s="45">
        <f t="shared" si="32"/>
        <v>0</v>
      </c>
      <c r="BE26" s="45">
        <f t="shared" si="32"/>
        <v>0</v>
      </c>
      <c r="BF26" s="45">
        <f t="shared" si="32"/>
        <v>0</v>
      </c>
      <c r="BG26" s="45">
        <f t="shared" si="32"/>
        <v>0</v>
      </c>
      <c r="BH26" s="45">
        <f t="shared" si="32"/>
        <v>0</v>
      </c>
      <c r="BI26" s="45">
        <f t="shared" si="32"/>
        <v>0</v>
      </c>
      <c r="BJ26" s="45">
        <f t="shared" si="32"/>
        <v>0</v>
      </c>
      <c r="BK26" s="45">
        <f t="shared" si="32"/>
        <v>0</v>
      </c>
      <c r="BL26" s="45">
        <f t="shared" si="32"/>
        <v>0</v>
      </c>
      <c r="BM26" s="45">
        <f t="shared" si="32"/>
        <v>0</v>
      </c>
      <c r="BN26" s="45">
        <f t="shared" si="32"/>
        <v>0</v>
      </c>
      <c r="BO26" s="45">
        <f t="shared" si="32"/>
        <v>0</v>
      </c>
      <c r="BP26" s="45">
        <f t="shared" si="32"/>
        <v>0</v>
      </c>
      <c r="BQ26" s="45">
        <f t="shared" si="32"/>
        <v>0</v>
      </c>
      <c r="BR26" s="45">
        <f t="shared" si="32"/>
        <v>0</v>
      </c>
      <c r="BS26" s="45">
        <f t="shared" si="32"/>
        <v>0</v>
      </c>
      <c r="BT26" s="45">
        <f t="shared" si="32"/>
        <v>0</v>
      </c>
      <c r="BU26" s="45">
        <f t="shared" si="32"/>
        <v>0</v>
      </c>
      <c r="BV26" s="45">
        <f t="shared" si="32"/>
        <v>0</v>
      </c>
      <c r="BW26" s="45">
        <f t="shared" si="32"/>
        <v>0</v>
      </c>
      <c r="BX26" s="45">
        <f t="shared" si="32"/>
        <v>0</v>
      </c>
      <c r="BY26" s="45">
        <f t="shared" si="32"/>
        <v>0</v>
      </c>
      <c r="BZ26" s="45">
        <f t="shared" si="32"/>
        <v>0</v>
      </c>
      <c r="CA26" s="45">
        <f t="shared" si="32"/>
        <v>0</v>
      </c>
      <c r="CB26" s="45">
        <f t="shared" si="32"/>
        <v>0</v>
      </c>
      <c r="CC26" s="45">
        <f t="shared" si="32"/>
        <v>0</v>
      </c>
      <c r="CD26" s="45">
        <f t="shared" si="32"/>
        <v>0</v>
      </c>
      <c r="CE26" s="45">
        <f t="shared" si="32"/>
        <v>0</v>
      </c>
      <c r="CF26" s="45">
        <f t="shared" si="32"/>
        <v>0</v>
      </c>
      <c r="CG26" s="45">
        <f t="shared" ref="CG26:DL26" si="33">IF(CG$10="",0,IF(CG$1=1,SUMIFS(18:18,$1:$1,"&gt;="&amp;1,$1:$1,"&lt;="&amp;INT($N26/30))+($N26/30-INT($N26/30))*SUMIFS(18:18,$1:$1,INT($N26/30)+1),0)+($N26/30-INT($N26/30))*SUMIFS(18:18,$1:$1,CG$1+INT($N26/30)+1)+(INT($N26/30)+1-$N26/30)*SUMIFS(18:18,$1:$1,CG$1+INT($N26/30)))</f>
        <v>0</v>
      </c>
      <c r="CH26" s="45">
        <f t="shared" si="33"/>
        <v>0</v>
      </c>
      <c r="CI26" s="45">
        <f t="shared" si="33"/>
        <v>0</v>
      </c>
      <c r="CJ26" s="45">
        <f t="shared" si="33"/>
        <v>0</v>
      </c>
      <c r="CK26" s="45">
        <f t="shared" si="33"/>
        <v>0</v>
      </c>
      <c r="CL26" s="45">
        <f t="shared" si="33"/>
        <v>0</v>
      </c>
      <c r="CM26" s="45">
        <f t="shared" si="33"/>
        <v>0</v>
      </c>
      <c r="CN26" s="45">
        <f t="shared" si="33"/>
        <v>0</v>
      </c>
      <c r="CO26" s="45">
        <f t="shared" si="33"/>
        <v>0</v>
      </c>
      <c r="CP26" s="45">
        <f t="shared" si="33"/>
        <v>0</v>
      </c>
      <c r="CQ26" s="45">
        <f t="shared" si="33"/>
        <v>0</v>
      </c>
      <c r="CR26" s="45">
        <f t="shared" si="33"/>
        <v>0</v>
      </c>
      <c r="CS26" s="45">
        <f t="shared" si="33"/>
        <v>0</v>
      </c>
      <c r="CT26" s="45">
        <f t="shared" si="33"/>
        <v>0</v>
      </c>
      <c r="CU26" s="45">
        <f t="shared" si="33"/>
        <v>0</v>
      </c>
      <c r="CV26" s="45">
        <f t="shared" si="33"/>
        <v>0</v>
      </c>
      <c r="CW26" s="45">
        <f t="shared" si="33"/>
        <v>0</v>
      </c>
      <c r="CX26" s="45">
        <f t="shared" si="33"/>
        <v>0</v>
      </c>
      <c r="CY26" s="45">
        <f t="shared" si="33"/>
        <v>0</v>
      </c>
      <c r="CZ26" s="45">
        <f t="shared" si="33"/>
        <v>0</v>
      </c>
      <c r="DA26" s="45">
        <f t="shared" si="33"/>
        <v>0</v>
      </c>
      <c r="DB26" s="45">
        <f t="shared" si="33"/>
        <v>0</v>
      </c>
      <c r="DC26" s="45">
        <f t="shared" si="33"/>
        <v>0</v>
      </c>
      <c r="DD26" s="45">
        <f t="shared" si="33"/>
        <v>0</v>
      </c>
      <c r="DE26" s="45">
        <f t="shared" si="33"/>
        <v>0</v>
      </c>
      <c r="DF26" s="45">
        <f t="shared" si="33"/>
        <v>0</v>
      </c>
      <c r="DG26" s="45">
        <f t="shared" si="33"/>
        <v>0</v>
      </c>
      <c r="DH26" s="45">
        <f t="shared" si="33"/>
        <v>0</v>
      </c>
      <c r="DI26" s="45">
        <f t="shared" si="33"/>
        <v>0</v>
      </c>
      <c r="DJ26" s="45">
        <f t="shared" si="33"/>
        <v>0</v>
      </c>
      <c r="DK26" s="45">
        <f t="shared" si="33"/>
        <v>0</v>
      </c>
      <c r="DL26" s="45">
        <f t="shared" si="33"/>
        <v>0</v>
      </c>
      <c r="DM26" s="45">
        <f t="shared" ref="DM26:ER26" si="34">IF(DM$10="",0,IF(DM$1=1,SUMIFS(18:18,$1:$1,"&gt;="&amp;1,$1:$1,"&lt;="&amp;INT($N26/30))+($N26/30-INT($N26/30))*SUMIFS(18:18,$1:$1,INT($N26/30)+1),0)+($N26/30-INT($N26/30))*SUMIFS(18:18,$1:$1,DM$1+INT($N26/30)+1)+(INT($N26/30)+1-$N26/30)*SUMIFS(18:18,$1:$1,DM$1+INT($N26/30)))</f>
        <v>0</v>
      </c>
      <c r="DN26" s="45">
        <f t="shared" si="34"/>
        <v>0</v>
      </c>
      <c r="DO26" s="45">
        <f t="shared" si="34"/>
        <v>0</v>
      </c>
      <c r="DP26" s="45">
        <f t="shared" si="34"/>
        <v>0</v>
      </c>
      <c r="DQ26" s="45">
        <f t="shared" si="34"/>
        <v>0</v>
      </c>
      <c r="DR26" s="45">
        <f t="shared" si="34"/>
        <v>0</v>
      </c>
      <c r="DS26" s="45">
        <f t="shared" si="34"/>
        <v>0</v>
      </c>
      <c r="DT26" s="45">
        <f t="shared" si="34"/>
        <v>0</v>
      </c>
      <c r="DU26" s="45">
        <f t="shared" si="34"/>
        <v>0</v>
      </c>
      <c r="DV26" s="45">
        <f t="shared" si="34"/>
        <v>0</v>
      </c>
      <c r="DW26" s="45">
        <f t="shared" si="34"/>
        <v>0</v>
      </c>
      <c r="DX26" s="45">
        <f t="shared" si="34"/>
        <v>0</v>
      </c>
      <c r="DY26" s="45">
        <f t="shared" si="34"/>
        <v>0</v>
      </c>
      <c r="DZ26" s="45">
        <f t="shared" si="34"/>
        <v>0</v>
      </c>
      <c r="EA26" s="45">
        <f t="shared" si="34"/>
        <v>0</v>
      </c>
      <c r="EB26" s="45">
        <f t="shared" si="34"/>
        <v>0</v>
      </c>
      <c r="EC26" s="45">
        <f t="shared" si="34"/>
        <v>0</v>
      </c>
      <c r="ED26" s="45">
        <f t="shared" si="34"/>
        <v>0</v>
      </c>
      <c r="EE26" s="45">
        <f t="shared" si="34"/>
        <v>0</v>
      </c>
      <c r="EF26" s="45">
        <f t="shared" si="34"/>
        <v>0</v>
      </c>
      <c r="EG26" s="45">
        <f t="shared" si="34"/>
        <v>0</v>
      </c>
      <c r="EH26" s="45">
        <f t="shared" si="34"/>
        <v>0</v>
      </c>
      <c r="EI26" s="45">
        <f t="shared" si="34"/>
        <v>0</v>
      </c>
      <c r="EJ26" s="45">
        <f t="shared" si="34"/>
        <v>0</v>
      </c>
      <c r="EK26" s="45">
        <f t="shared" si="34"/>
        <v>0</v>
      </c>
      <c r="EL26" s="45">
        <f t="shared" si="34"/>
        <v>0</v>
      </c>
      <c r="EM26" s="45">
        <f t="shared" si="34"/>
        <v>0</v>
      </c>
      <c r="EN26" s="45">
        <f t="shared" si="34"/>
        <v>0</v>
      </c>
      <c r="EO26" s="45">
        <f t="shared" si="34"/>
        <v>0</v>
      </c>
      <c r="EP26" s="45">
        <f t="shared" si="34"/>
        <v>0</v>
      </c>
      <c r="EQ26" s="45">
        <f t="shared" si="34"/>
        <v>0</v>
      </c>
      <c r="ER26" s="45">
        <f t="shared" si="34"/>
        <v>0</v>
      </c>
      <c r="ES26" s="45">
        <f t="shared" ref="ES26:FX26" si="35">IF(ES$10="",0,IF(ES$1=1,SUMIFS(18:18,$1:$1,"&gt;="&amp;1,$1:$1,"&lt;="&amp;INT($N26/30))+($N26/30-INT($N26/30))*SUMIFS(18:18,$1:$1,INT($N26/30)+1),0)+($N26/30-INT($N26/30))*SUMIFS(18:18,$1:$1,ES$1+INT($N26/30)+1)+(INT($N26/30)+1-$N26/30)*SUMIFS(18:18,$1:$1,ES$1+INT($N26/30)))</f>
        <v>0</v>
      </c>
      <c r="ET26" s="45">
        <f t="shared" si="35"/>
        <v>0</v>
      </c>
      <c r="EU26" s="45">
        <f t="shared" si="35"/>
        <v>0</v>
      </c>
      <c r="EV26" s="45">
        <f t="shared" si="35"/>
        <v>0</v>
      </c>
      <c r="EW26" s="45">
        <f t="shared" si="35"/>
        <v>0</v>
      </c>
      <c r="EX26" s="45">
        <f t="shared" si="35"/>
        <v>0</v>
      </c>
      <c r="EY26" s="45">
        <f t="shared" si="35"/>
        <v>0</v>
      </c>
      <c r="EZ26" s="45">
        <f t="shared" si="35"/>
        <v>0</v>
      </c>
      <c r="FA26" s="45">
        <f t="shared" si="35"/>
        <v>0</v>
      </c>
      <c r="FB26" s="45">
        <f t="shared" si="35"/>
        <v>0</v>
      </c>
      <c r="FC26" s="45">
        <f t="shared" si="35"/>
        <v>0</v>
      </c>
      <c r="FD26" s="45">
        <f t="shared" si="35"/>
        <v>0</v>
      </c>
      <c r="FE26" s="45">
        <f t="shared" si="35"/>
        <v>0</v>
      </c>
      <c r="FF26" s="45">
        <f t="shared" si="35"/>
        <v>0</v>
      </c>
      <c r="FG26" s="45">
        <f t="shared" si="35"/>
        <v>0</v>
      </c>
      <c r="FH26" s="45">
        <f t="shared" si="35"/>
        <v>0</v>
      </c>
      <c r="FI26" s="45">
        <f t="shared" si="35"/>
        <v>0</v>
      </c>
      <c r="FJ26" s="45">
        <f t="shared" si="35"/>
        <v>0</v>
      </c>
      <c r="FK26" s="45">
        <f t="shared" si="35"/>
        <v>0</v>
      </c>
      <c r="FL26" s="45">
        <f t="shared" si="35"/>
        <v>0</v>
      </c>
      <c r="FM26" s="45">
        <f t="shared" si="35"/>
        <v>0</v>
      </c>
      <c r="FN26" s="45">
        <f t="shared" si="35"/>
        <v>0</v>
      </c>
      <c r="FO26" s="45">
        <f t="shared" si="35"/>
        <v>0</v>
      </c>
      <c r="FP26" s="45">
        <f t="shared" si="35"/>
        <v>0</v>
      </c>
      <c r="FQ26" s="45">
        <f t="shared" si="35"/>
        <v>0</v>
      </c>
      <c r="FR26" s="45">
        <f t="shared" si="35"/>
        <v>0</v>
      </c>
      <c r="FS26" s="45">
        <f t="shared" si="35"/>
        <v>0</v>
      </c>
      <c r="FT26" s="45">
        <f t="shared" si="35"/>
        <v>0</v>
      </c>
      <c r="FU26" s="45">
        <f t="shared" si="35"/>
        <v>0</v>
      </c>
      <c r="FV26" s="45">
        <f t="shared" si="35"/>
        <v>0</v>
      </c>
      <c r="FW26" s="45">
        <f t="shared" si="35"/>
        <v>0</v>
      </c>
      <c r="FX26" s="45">
        <f t="shared" si="35"/>
        <v>0</v>
      </c>
      <c r="FY26" s="45">
        <f t="shared" ref="FY26:HD26" si="36">IF(FY$10="",0,IF(FY$1=1,SUMIFS(18:18,$1:$1,"&gt;="&amp;1,$1:$1,"&lt;="&amp;INT($N26/30))+($N26/30-INT($N26/30))*SUMIFS(18:18,$1:$1,INT($N26/30)+1),0)+($N26/30-INT($N26/30))*SUMIFS(18:18,$1:$1,FY$1+INT($N26/30)+1)+(INT($N26/30)+1-$N26/30)*SUMIFS(18:18,$1:$1,FY$1+INT($N26/30)))</f>
        <v>0</v>
      </c>
      <c r="FZ26" s="45">
        <f t="shared" si="36"/>
        <v>0</v>
      </c>
      <c r="GA26" s="45">
        <f t="shared" si="36"/>
        <v>0</v>
      </c>
      <c r="GB26" s="45">
        <f t="shared" si="36"/>
        <v>0</v>
      </c>
      <c r="GC26" s="45">
        <f t="shared" si="36"/>
        <v>0</v>
      </c>
      <c r="GD26" s="45">
        <f t="shared" si="36"/>
        <v>0</v>
      </c>
      <c r="GE26" s="45">
        <f t="shared" si="36"/>
        <v>0</v>
      </c>
      <c r="GF26" s="45">
        <f t="shared" si="36"/>
        <v>0</v>
      </c>
      <c r="GG26" s="45">
        <f t="shared" si="36"/>
        <v>0</v>
      </c>
      <c r="GH26" s="45">
        <f t="shared" si="36"/>
        <v>0</v>
      </c>
      <c r="GI26" s="45">
        <f t="shared" si="36"/>
        <v>0</v>
      </c>
      <c r="GJ26" s="45">
        <f t="shared" si="36"/>
        <v>0</v>
      </c>
      <c r="GK26" s="45">
        <f t="shared" si="36"/>
        <v>0</v>
      </c>
      <c r="GL26" s="45">
        <f t="shared" si="36"/>
        <v>0</v>
      </c>
      <c r="GM26" s="45">
        <f t="shared" si="36"/>
        <v>0</v>
      </c>
      <c r="GN26" s="45">
        <f t="shared" si="36"/>
        <v>0</v>
      </c>
      <c r="GO26" s="45">
        <f t="shared" si="36"/>
        <v>0</v>
      </c>
      <c r="GP26" s="45">
        <f t="shared" si="36"/>
        <v>0</v>
      </c>
      <c r="GQ26" s="45">
        <f t="shared" si="36"/>
        <v>0</v>
      </c>
      <c r="GR26" s="45">
        <f t="shared" si="36"/>
        <v>0</v>
      </c>
      <c r="GS26" s="45">
        <f t="shared" si="36"/>
        <v>0</v>
      </c>
      <c r="GT26" s="45">
        <f t="shared" si="36"/>
        <v>0</v>
      </c>
      <c r="GU26" s="45">
        <f t="shared" si="36"/>
        <v>0</v>
      </c>
      <c r="GV26" s="45">
        <f t="shared" si="36"/>
        <v>0</v>
      </c>
      <c r="GW26" s="45">
        <f t="shared" si="36"/>
        <v>0</v>
      </c>
      <c r="GX26" s="45">
        <f t="shared" si="36"/>
        <v>0</v>
      </c>
      <c r="GY26" s="45">
        <f t="shared" si="36"/>
        <v>0</v>
      </c>
      <c r="GZ26" s="45">
        <f t="shared" si="36"/>
        <v>0</v>
      </c>
      <c r="HA26" s="45">
        <f t="shared" si="36"/>
        <v>0</v>
      </c>
      <c r="HB26" s="45">
        <f t="shared" si="36"/>
        <v>0</v>
      </c>
      <c r="HC26" s="45">
        <f t="shared" si="36"/>
        <v>0</v>
      </c>
      <c r="HD26" s="45">
        <f t="shared" si="36"/>
        <v>0</v>
      </c>
      <c r="HE26" s="45">
        <f t="shared" ref="HE26:HL26" si="37">IF(HE$10="",0,IF(HE$1=1,SUMIFS(18:18,$1:$1,"&gt;="&amp;1,$1:$1,"&lt;="&amp;INT($N26/30))+($N26/30-INT($N26/30))*SUMIFS(18:18,$1:$1,INT($N26/30)+1),0)+($N26/30-INT($N26/30))*SUMIFS(18:18,$1:$1,HE$1+INT($N26/30)+1)+(INT($N26/30)+1-$N26/30)*SUMIFS(18:18,$1:$1,HE$1+INT($N26/30)))</f>
        <v>0</v>
      </c>
      <c r="HF26" s="45">
        <f t="shared" si="37"/>
        <v>0</v>
      </c>
      <c r="HG26" s="45">
        <f t="shared" si="37"/>
        <v>0</v>
      </c>
      <c r="HH26" s="45">
        <f t="shared" si="37"/>
        <v>0</v>
      </c>
      <c r="HI26" s="45">
        <f t="shared" si="37"/>
        <v>0</v>
      </c>
      <c r="HJ26" s="45">
        <f t="shared" si="37"/>
        <v>0</v>
      </c>
      <c r="HK26" s="45">
        <f t="shared" si="37"/>
        <v>0</v>
      </c>
      <c r="HL26" s="45">
        <f t="shared" si="37"/>
        <v>0</v>
      </c>
      <c r="HM26" s="4"/>
      <c r="HN26" s="4"/>
    </row>
    <row r="27" spans="1:222" s="1" customFormat="1" ht="10.199999999999999" x14ac:dyDescent="0.2">
      <c r="A27" s="4"/>
      <c r="B27" s="4"/>
      <c r="C27" s="4"/>
      <c r="D27" s="4"/>
      <c r="E27" s="42" t="str">
        <f>E25</f>
        <v>оборачиваемость затрат</v>
      </c>
      <c r="F27" s="4"/>
      <c r="G27" s="4"/>
      <c r="H27" s="42" t="str">
        <f>списки!$K14</f>
        <v>Разработка платформы</v>
      </c>
      <c r="I27" s="4"/>
      <c r="J27" s="4"/>
      <c r="K27" s="31" t="str">
        <f>IF($E27="","",INDEX(kpi!$H:$H,SUMIFS(kpi!$B:$B,kpi!$E:$E,$E27)))</f>
        <v>дни</v>
      </c>
      <c r="L27" s="4"/>
      <c r="M27" s="43" t="s">
        <v>6</v>
      </c>
      <c r="N27" s="70"/>
      <c r="O27" s="44"/>
      <c r="P27" s="4"/>
      <c r="Q27" s="4"/>
      <c r="R27" s="68">
        <f t="shared" si="30"/>
        <v>0</v>
      </c>
      <c r="S27" s="4"/>
      <c r="T27" s="4"/>
      <c r="U27" s="45">
        <f t="shared" ref="U27:AZ27" si="38">IF(U$10="",0,IF(U$1=1,SUMIFS(19:19,$1:$1,"&gt;="&amp;1,$1:$1,"&lt;="&amp;INT($N27/30))+($N27/30-INT($N27/30))*SUMIFS(19:19,$1:$1,INT($N27/30)+1),0)+($N27/30-INT($N27/30))*SUMIFS(19:19,$1:$1,U$1+INT($N27/30)+1)+(INT($N27/30)+1-$N27/30)*SUMIFS(19:19,$1:$1,U$1+INT($N27/30)))</f>
        <v>0</v>
      </c>
      <c r="V27" s="45">
        <f t="shared" si="38"/>
        <v>0</v>
      </c>
      <c r="W27" s="45">
        <f t="shared" si="38"/>
        <v>0</v>
      </c>
      <c r="X27" s="45">
        <f t="shared" si="38"/>
        <v>0</v>
      </c>
      <c r="Y27" s="45">
        <f t="shared" si="38"/>
        <v>0</v>
      </c>
      <c r="Z27" s="45">
        <f t="shared" si="38"/>
        <v>0</v>
      </c>
      <c r="AA27" s="45">
        <f t="shared" si="38"/>
        <v>0</v>
      </c>
      <c r="AB27" s="45">
        <f t="shared" si="38"/>
        <v>0</v>
      </c>
      <c r="AC27" s="45">
        <f t="shared" si="38"/>
        <v>0</v>
      </c>
      <c r="AD27" s="45">
        <f t="shared" si="38"/>
        <v>0</v>
      </c>
      <c r="AE27" s="45">
        <f t="shared" si="38"/>
        <v>0</v>
      </c>
      <c r="AF27" s="45">
        <f t="shared" si="38"/>
        <v>0</v>
      </c>
      <c r="AG27" s="45">
        <f t="shared" si="38"/>
        <v>0</v>
      </c>
      <c r="AH27" s="45">
        <f t="shared" si="38"/>
        <v>0</v>
      </c>
      <c r="AI27" s="45">
        <f t="shared" si="38"/>
        <v>0</v>
      </c>
      <c r="AJ27" s="45">
        <f t="shared" si="38"/>
        <v>0</v>
      </c>
      <c r="AK27" s="45">
        <f t="shared" si="38"/>
        <v>0</v>
      </c>
      <c r="AL27" s="45">
        <f t="shared" si="38"/>
        <v>0</v>
      </c>
      <c r="AM27" s="45">
        <f t="shared" si="38"/>
        <v>0</v>
      </c>
      <c r="AN27" s="45">
        <f t="shared" si="38"/>
        <v>0</v>
      </c>
      <c r="AO27" s="45">
        <f t="shared" si="38"/>
        <v>0</v>
      </c>
      <c r="AP27" s="45">
        <f t="shared" si="38"/>
        <v>0</v>
      </c>
      <c r="AQ27" s="45">
        <f t="shared" si="38"/>
        <v>0</v>
      </c>
      <c r="AR27" s="45">
        <f t="shared" si="38"/>
        <v>0</v>
      </c>
      <c r="AS27" s="45">
        <f t="shared" si="38"/>
        <v>0</v>
      </c>
      <c r="AT27" s="45">
        <f t="shared" si="38"/>
        <v>0</v>
      </c>
      <c r="AU27" s="45">
        <f t="shared" si="38"/>
        <v>0</v>
      </c>
      <c r="AV27" s="45">
        <f t="shared" si="38"/>
        <v>0</v>
      </c>
      <c r="AW27" s="45">
        <f t="shared" si="38"/>
        <v>0</v>
      </c>
      <c r="AX27" s="45">
        <f t="shared" si="38"/>
        <v>0</v>
      </c>
      <c r="AY27" s="45">
        <f t="shared" si="38"/>
        <v>0</v>
      </c>
      <c r="AZ27" s="45">
        <f t="shared" si="38"/>
        <v>0</v>
      </c>
      <c r="BA27" s="45">
        <f t="shared" ref="BA27:CF27" si="39">IF(BA$10="",0,IF(BA$1=1,SUMIFS(19:19,$1:$1,"&gt;="&amp;1,$1:$1,"&lt;="&amp;INT($N27/30))+($N27/30-INT($N27/30))*SUMIFS(19:19,$1:$1,INT($N27/30)+1),0)+($N27/30-INT($N27/30))*SUMIFS(19:19,$1:$1,BA$1+INT($N27/30)+1)+(INT($N27/30)+1-$N27/30)*SUMIFS(19:19,$1:$1,BA$1+INT($N27/30)))</f>
        <v>0</v>
      </c>
      <c r="BB27" s="45">
        <f t="shared" si="39"/>
        <v>0</v>
      </c>
      <c r="BC27" s="45">
        <f t="shared" si="39"/>
        <v>0</v>
      </c>
      <c r="BD27" s="45">
        <f t="shared" si="39"/>
        <v>0</v>
      </c>
      <c r="BE27" s="45">
        <f t="shared" si="39"/>
        <v>0</v>
      </c>
      <c r="BF27" s="45">
        <f t="shared" si="39"/>
        <v>0</v>
      </c>
      <c r="BG27" s="45">
        <f t="shared" si="39"/>
        <v>0</v>
      </c>
      <c r="BH27" s="45">
        <f t="shared" si="39"/>
        <v>0</v>
      </c>
      <c r="BI27" s="45">
        <f t="shared" si="39"/>
        <v>0</v>
      </c>
      <c r="BJ27" s="45">
        <f t="shared" si="39"/>
        <v>0</v>
      </c>
      <c r="BK27" s="45">
        <f t="shared" si="39"/>
        <v>0</v>
      </c>
      <c r="BL27" s="45">
        <f t="shared" si="39"/>
        <v>0</v>
      </c>
      <c r="BM27" s="45">
        <f t="shared" si="39"/>
        <v>0</v>
      </c>
      <c r="BN27" s="45">
        <f t="shared" si="39"/>
        <v>0</v>
      </c>
      <c r="BO27" s="45">
        <f t="shared" si="39"/>
        <v>0</v>
      </c>
      <c r="BP27" s="45">
        <f t="shared" si="39"/>
        <v>0</v>
      </c>
      <c r="BQ27" s="45">
        <f t="shared" si="39"/>
        <v>0</v>
      </c>
      <c r="BR27" s="45">
        <f t="shared" si="39"/>
        <v>0</v>
      </c>
      <c r="BS27" s="45">
        <f t="shared" si="39"/>
        <v>0</v>
      </c>
      <c r="BT27" s="45">
        <f t="shared" si="39"/>
        <v>0</v>
      </c>
      <c r="BU27" s="45">
        <f t="shared" si="39"/>
        <v>0</v>
      </c>
      <c r="BV27" s="45">
        <f t="shared" si="39"/>
        <v>0</v>
      </c>
      <c r="BW27" s="45">
        <f t="shared" si="39"/>
        <v>0</v>
      </c>
      <c r="BX27" s="45">
        <f t="shared" si="39"/>
        <v>0</v>
      </c>
      <c r="BY27" s="45">
        <f t="shared" si="39"/>
        <v>0</v>
      </c>
      <c r="BZ27" s="45">
        <f t="shared" si="39"/>
        <v>0</v>
      </c>
      <c r="CA27" s="45">
        <f t="shared" si="39"/>
        <v>0</v>
      </c>
      <c r="CB27" s="45">
        <f t="shared" si="39"/>
        <v>0</v>
      </c>
      <c r="CC27" s="45">
        <f t="shared" si="39"/>
        <v>0</v>
      </c>
      <c r="CD27" s="45">
        <f t="shared" si="39"/>
        <v>0</v>
      </c>
      <c r="CE27" s="45">
        <f t="shared" si="39"/>
        <v>0</v>
      </c>
      <c r="CF27" s="45">
        <f t="shared" si="39"/>
        <v>0</v>
      </c>
      <c r="CG27" s="45">
        <f t="shared" ref="CG27:DL27" si="40">IF(CG$10="",0,IF(CG$1=1,SUMIFS(19:19,$1:$1,"&gt;="&amp;1,$1:$1,"&lt;="&amp;INT($N27/30))+($N27/30-INT($N27/30))*SUMIFS(19:19,$1:$1,INT($N27/30)+1),0)+($N27/30-INT($N27/30))*SUMIFS(19:19,$1:$1,CG$1+INT($N27/30)+1)+(INT($N27/30)+1-$N27/30)*SUMIFS(19:19,$1:$1,CG$1+INT($N27/30)))</f>
        <v>0</v>
      </c>
      <c r="CH27" s="45">
        <f t="shared" si="40"/>
        <v>0</v>
      </c>
      <c r="CI27" s="45">
        <f t="shared" si="40"/>
        <v>0</v>
      </c>
      <c r="CJ27" s="45">
        <f t="shared" si="40"/>
        <v>0</v>
      </c>
      <c r="CK27" s="45">
        <f t="shared" si="40"/>
        <v>0</v>
      </c>
      <c r="CL27" s="45">
        <f t="shared" si="40"/>
        <v>0</v>
      </c>
      <c r="CM27" s="45">
        <f t="shared" si="40"/>
        <v>0</v>
      </c>
      <c r="CN27" s="45">
        <f t="shared" si="40"/>
        <v>0</v>
      </c>
      <c r="CO27" s="45">
        <f t="shared" si="40"/>
        <v>0</v>
      </c>
      <c r="CP27" s="45">
        <f t="shared" si="40"/>
        <v>0</v>
      </c>
      <c r="CQ27" s="45">
        <f t="shared" si="40"/>
        <v>0</v>
      </c>
      <c r="CR27" s="45">
        <f t="shared" si="40"/>
        <v>0</v>
      </c>
      <c r="CS27" s="45">
        <f t="shared" si="40"/>
        <v>0</v>
      </c>
      <c r="CT27" s="45">
        <f t="shared" si="40"/>
        <v>0</v>
      </c>
      <c r="CU27" s="45">
        <f t="shared" si="40"/>
        <v>0</v>
      </c>
      <c r="CV27" s="45">
        <f t="shared" si="40"/>
        <v>0</v>
      </c>
      <c r="CW27" s="45">
        <f t="shared" si="40"/>
        <v>0</v>
      </c>
      <c r="CX27" s="45">
        <f t="shared" si="40"/>
        <v>0</v>
      </c>
      <c r="CY27" s="45">
        <f t="shared" si="40"/>
        <v>0</v>
      </c>
      <c r="CZ27" s="45">
        <f t="shared" si="40"/>
        <v>0</v>
      </c>
      <c r="DA27" s="45">
        <f t="shared" si="40"/>
        <v>0</v>
      </c>
      <c r="DB27" s="45">
        <f t="shared" si="40"/>
        <v>0</v>
      </c>
      <c r="DC27" s="45">
        <f t="shared" si="40"/>
        <v>0</v>
      </c>
      <c r="DD27" s="45">
        <f t="shared" si="40"/>
        <v>0</v>
      </c>
      <c r="DE27" s="45">
        <f t="shared" si="40"/>
        <v>0</v>
      </c>
      <c r="DF27" s="45">
        <f t="shared" si="40"/>
        <v>0</v>
      </c>
      <c r="DG27" s="45">
        <f t="shared" si="40"/>
        <v>0</v>
      </c>
      <c r="DH27" s="45">
        <f t="shared" si="40"/>
        <v>0</v>
      </c>
      <c r="DI27" s="45">
        <f t="shared" si="40"/>
        <v>0</v>
      </c>
      <c r="DJ27" s="45">
        <f t="shared" si="40"/>
        <v>0</v>
      </c>
      <c r="DK27" s="45">
        <f t="shared" si="40"/>
        <v>0</v>
      </c>
      <c r="DL27" s="45">
        <f t="shared" si="40"/>
        <v>0</v>
      </c>
      <c r="DM27" s="45">
        <f t="shared" ref="DM27:ER27" si="41">IF(DM$10="",0,IF(DM$1=1,SUMIFS(19:19,$1:$1,"&gt;="&amp;1,$1:$1,"&lt;="&amp;INT($N27/30))+($N27/30-INT($N27/30))*SUMIFS(19:19,$1:$1,INT($N27/30)+1),0)+($N27/30-INT($N27/30))*SUMIFS(19:19,$1:$1,DM$1+INT($N27/30)+1)+(INT($N27/30)+1-$N27/30)*SUMIFS(19:19,$1:$1,DM$1+INT($N27/30)))</f>
        <v>0</v>
      </c>
      <c r="DN27" s="45">
        <f t="shared" si="41"/>
        <v>0</v>
      </c>
      <c r="DO27" s="45">
        <f t="shared" si="41"/>
        <v>0</v>
      </c>
      <c r="DP27" s="45">
        <f t="shared" si="41"/>
        <v>0</v>
      </c>
      <c r="DQ27" s="45">
        <f t="shared" si="41"/>
        <v>0</v>
      </c>
      <c r="DR27" s="45">
        <f t="shared" si="41"/>
        <v>0</v>
      </c>
      <c r="DS27" s="45">
        <f t="shared" si="41"/>
        <v>0</v>
      </c>
      <c r="DT27" s="45">
        <f t="shared" si="41"/>
        <v>0</v>
      </c>
      <c r="DU27" s="45">
        <f t="shared" si="41"/>
        <v>0</v>
      </c>
      <c r="DV27" s="45">
        <f t="shared" si="41"/>
        <v>0</v>
      </c>
      <c r="DW27" s="45">
        <f t="shared" si="41"/>
        <v>0</v>
      </c>
      <c r="DX27" s="45">
        <f t="shared" si="41"/>
        <v>0</v>
      </c>
      <c r="DY27" s="45">
        <f t="shared" si="41"/>
        <v>0</v>
      </c>
      <c r="DZ27" s="45">
        <f t="shared" si="41"/>
        <v>0</v>
      </c>
      <c r="EA27" s="45">
        <f t="shared" si="41"/>
        <v>0</v>
      </c>
      <c r="EB27" s="45">
        <f t="shared" si="41"/>
        <v>0</v>
      </c>
      <c r="EC27" s="45">
        <f t="shared" si="41"/>
        <v>0</v>
      </c>
      <c r="ED27" s="45">
        <f t="shared" si="41"/>
        <v>0</v>
      </c>
      <c r="EE27" s="45">
        <f t="shared" si="41"/>
        <v>0</v>
      </c>
      <c r="EF27" s="45">
        <f t="shared" si="41"/>
        <v>0</v>
      </c>
      <c r="EG27" s="45">
        <f t="shared" si="41"/>
        <v>0</v>
      </c>
      <c r="EH27" s="45">
        <f t="shared" si="41"/>
        <v>0</v>
      </c>
      <c r="EI27" s="45">
        <f t="shared" si="41"/>
        <v>0</v>
      </c>
      <c r="EJ27" s="45">
        <f t="shared" si="41"/>
        <v>0</v>
      </c>
      <c r="EK27" s="45">
        <f t="shared" si="41"/>
        <v>0</v>
      </c>
      <c r="EL27" s="45">
        <f t="shared" si="41"/>
        <v>0</v>
      </c>
      <c r="EM27" s="45">
        <f t="shared" si="41"/>
        <v>0</v>
      </c>
      <c r="EN27" s="45">
        <f t="shared" si="41"/>
        <v>0</v>
      </c>
      <c r="EO27" s="45">
        <f t="shared" si="41"/>
        <v>0</v>
      </c>
      <c r="EP27" s="45">
        <f t="shared" si="41"/>
        <v>0</v>
      </c>
      <c r="EQ27" s="45">
        <f t="shared" si="41"/>
        <v>0</v>
      </c>
      <c r="ER27" s="45">
        <f t="shared" si="41"/>
        <v>0</v>
      </c>
      <c r="ES27" s="45">
        <f t="shared" ref="ES27:FX27" si="42">IF(ES$10="",0,IF(ES$1=1,SUMIFS(19:19,$1:$1,"&gt;="&amp;1,$1:$1,"&lt;="&amp;INT($N27/30))+($N27/30-INT($N27/30))*SUMIFS(19:19,$1:$1,INT($N27/30)+1),0)+($N27/30-INT($N27/30))*SUMIFS(19:19,$1:$1,ES$1+INT($N27/30)+1)+(INT($N27/30)+1-$N27/30)*SUMIFS(19:19,$1:$1,ES$1+INT($N27/30)))</f>
        <v>0</v>
      </c>
      <c r="ET27" s="45">
        <f t="shared" si="42"/>
        <v>0</v>
      </c>
      <c r="EU27" s="45">
        <f t="shared" si="42"/>
        <v>0</v>
      </c>
      <c r="EV27" s="45">
        <f t="shared" si="42"/>
        <v>0</v>
      </c>
      <c r="EW27" s="45">
        <f t="shared" si="42"/>
        <v>0</v>
      </c>
      <c r="EX27" s="45">
        <f t="shared" si="42"/>
        <v>0</v>
      </c>
      <c r="EY27" s="45">
        <f t="shared" si="42"/>
        <v>0</v>
      </c>
      <c r="EZ27" s="45">
        <f t="shared" si="42"/>
        <v>0</v>
      </c>
      <c r="FA27" s="45">
        <f t="shared" si="42"/>
        <v>0</v>
      </c>
      <c r="FB27" s="45">
        <f t="shared" si="42"/>
        <v>0</v>
      </c>
      <c r="FC27" s="45">
        <f t="shared" si="42"/>
        <v>0</v>
      </c>
      <c r="FD27" s="45">
        <f t="shared" si="42"/>
        <v>0</v>
      </c>
      <c r="FE27" s="45">
        <f t="shared" si="42"/>
        <v>0</v>
      </c>
      <c r="FF27" s="45">
        <f t="shared" si="42"/>
        <v>0</v>
      </c>
      <c r="FG27" s="45">
        <f t="shared" si="42"/>
        <v>0</v>
      </c>
      <c r="FH27" s="45">
        <f t="shared" si="42"/>
        <v>0</v>
      </c>
      <c r="FI27" s="45">
        <f t="shared" si="42"/>
        <v>0</v>
      </c>
      <c r="FJ27" s="45">
        <f t="shared" si="42"/>
        <v>0</v>
      </c>
      <c r="FK27" s="45">
        <f t="shared" si="42"/>
        <v>0</v>
      </c>
      <c r="FL27" s="45">
        <f t="shared" si="42"/>
        <v>0</v>
      </c>
      <c r="FM27" s="45">
        <f t="shared" si="42"/>
        <v>0</v>
      </c>
      <c r="FN27" s="45">
        <f t="shared" si="42"/>
        <v>0</v>
      </c>
      <c r="FO27" s="45">
        <f t="shared" si="42"/>
        <v>0</v>
      </c>
      <c r="FP27" s="45">
        <f t="shared" si="42"/>
        <v>0</v>
      </c>
      <c r="FQ27" s="45">
        <f t="shared" si="42"/>
        <v>0</v>
      </c>
      <c r="FR27" s="45">
        <f t="shared" si="42"/>
        <v>0</v>
      </c>
      <c r="FS27" s="45">
        <f t="shared" si="42"/>
        <v>0</v>
      </c>
      <c r="FT27" s="45">
        <f t="shared" si="42"/>
        <v>0</v>
      </c>
      <c r="FU27" s="45">
        <f t="shared" si="42"/>
        <v>0</v>
      </c>
      <c r="FV27" s="45">
        <f t="shared" si="42"/>
        <v>0</v>
      </c>
      <c r="FW27" s="45">
        <f t="shared" si="42"/>
        <v>0</v>
      </c>
      <c r="FX27" s="45">
        <f t="shared" si="42"/>
        <v>0</v>
      </c>
      <c r="FY27" s="45">
        <f t="shared" ref="FY27:HD27" si="43">IF(FY$10="",0,IF(FY$1=1,SUMIFS(19:19,$1:$1,"&gt;="&amp;1,$1:$1,"&lt;="&amp;INT($N27/30))+($N27/30-INT($N27/30))*SUMIFS(19:19,$1:$1,INT($N27/30)+1),0)+($N27/30-INT($N27/30))*SUMIFS(19:19,$1:$1,FY$1+INT($N27/30)+1)+(INT($N27/30)+1-$N27/30)*SUMIFS(19:19,$1:$1,FY$1+INT($N27/30)))</f>
        <v>0</v>
      </c>
      <c r="FZ27" s="45">
        <f t="shared" si="43"/>
        <v>0</v>
      </c>
      <c r="GA27" s="45">
        <f t="shared" si="43"/>
        <v>0</v>
      </c>
      <c r="GB27" s="45">
        <f t="shared" si="43"/>
        <v>0</v>
      </c>
      <c r="GC27" s="45">
        <f t="shared" si="43"/>
        <v>0</v>
      </c>
      <c r="GD27" s="45">
        <f t="shared" si="43"/>
        <v>0</v>
      </c>
      <c r="GE27" s="45">
        <f t="shared" si="43"/>
        <v>0</v>
      </c>
      <c r="GF27" s="45">
        <f t="shared" si="43"/>
        <v>0</v>
      </c>
      <c r="GG27" s="45">
        <f t="shared" si="43"/>
        <v>0</v>
      </c>
      <c r="GH27" s="45">
        <f t="shared" si="43"/>
        <v>0</v>
      </c>
      <c r="GI27" s="45">
        <f t="shared" si="43"/>
        <v>0</v>
      </c>
      <c r="GJ27" s="45">
        <f t="shared" si="43"/>
        <v>0</v>
      </c>
      <c r="GK27" s="45">
        <f t="shared" si="43"/>
        <v>0</v>
      </c>
      <c r="GL27" s="45">
        <f t="shared" si="43"/>
        <v>0</v>
      </c>
      <c r="GM27" s="45">
        <f t="shared" si="43"/>
        <v>0</v>
      </c>
      <c r="GN27" s="45">
        <f t="shared" si="43"/>
        <v>0</v>
      </c>
      <c r="GO27" s="45">
        <f t="shared" si="43"/>
        <v>0</v>
      </c>
      <c r="GP27" s="45">
        <f t="shared" si="43"/>
        <v>0</v>
      </c>
      <c r="GQ27" s="45">
        <f t="shared" si="43"/>
        <v>0</v>
      </c>
      <c r="GR27" s="45">
        <f t="shared" si="43"/>
        <v>0</v>
      </c>
      <c r="GS27" s="45">
        <f t="shared" si="43"/>
        <v>0</v>
      </c>
      <c r="GT27" s="45">
        <f t="shared" si="43"/>
        <v>0</v>
      </c>
      <c r="GU27" s="45">
        <f t="shared" si="43"/>
        <v>0</v>
      </c>
      <c r="GV27" s="45">
        <f t="shared" si="43"/>
        <v>0</v>
      </c>
      <c r="GW27" s="45">
        <f t="shared" si="43"/>
        <v>0</v>
      </c>
      <c r="GX27" s="45">
        <f t="shared" si="43"/>
        <v>0</v>
      </c>
      <c r="GY27" s="45">
        <f t="shared" si="43"/>
        <v>0</v>
      </c>
      <c r="GZ27" s="45">
        <f t="shared" si="43"/>
        <v>0</v>
      </c>
      <c r="HA27" s="45">
        <f t="shared" si="43"/>
        <v>0</v>
      </c>
      <c r="HB27" s="45">
        <f t="shared" si="43"/>
        <v>0</v>
      </c>
      <c r="HC27" s="45">
        <f t="shared" si="43"/>
        <v>0</v>
      </c>
      <c r="HD27" s="45">
        <f t="shared" si="43"/>
        <v>0</v>
      </c>
      <c r="HE27" s="45">
        <f t="shared" ref="HE27:HL27" si="44">IF(HE$10="",0,IF(HE$1=1,SUMIFS(19:19,$1:$1,"&gt;="&amp;1,$1:$1,"&lt;="&amp;INT($N27/30))+($N27/30-INT($N27/30))*SUMIFS(19:19,$1:$1,INT($N27/30)+1),0)+($N27/30-INT($N27/30))*SUMIFS(19:19,$1:$1,HE$1+INT($N27/30)+1)+(INT($N27/30)+1-$N27/30)*SUMIFS(19:19,$1:$1,HE$1+INT($N27/30)))</f>
        <v>0</v>
      </c>
      <c r="HF27" s="45">
        <f t="shared" si="44"/>
        <v>0</v>
      </c>
      <c r="HG27" s="45">
        <f t="shared" si="44"/>
        <v>0</v>
      </c>
      <c r="HH27" s="45">
        <f t="shared" si="44"/>
        <v>0</v>
      </c>
      <c r="HI27" s="45">
        <f t="shared" si="44"/>
        <v>0</v>
      </c>
      <c r="HJ27" s="45">
        <f t="shared" si="44"/>
        <v>0</v>
      </c>
      <c r="HK27" s="45">
        <f t="shared" si="44"/>
        <v>0</v>
      </c>
      <c r="HL27" s="45">
        <f t="shared" si="44"/>
        <v>0</v>
      </c>
      <c r="HM27" s="4"/>
      <c r="HN27" s="4"/>
    </row>
    <row r="28" spans="1:222" s="1" customFormat="1" ht="10.199999999999999" x14ac:dyDescent="0.2">
      <c r="A28" s="4"/>
      <c r="B28" s="4"/>
      <c r="C28" s="4"/>
      <c r="D28" s="4"/>
      <c r="E28" s="42" t="str">
        <f>E25</f>
        <v>оборачиваемость затрат</v>
      </c>
      <c r="F28" s="4"/>
      <c r="G28" s="4"/>
      <c r="H28" s="42" t="str">
        <f>списки!$K15</f>
        <v>Разработка приложений</v>
      </c>
      <c r="I28" s="4"/>
      <c r="J28" s="4"/>
      <c r="K28" s="31" t="str">
        <f>IF($E28="","",INDEX(kpi!$H:$H,SUMIFS(kpi!$B:$B,kpi!$E:$E,$E28)))</f>
        <v>дни</v>
      </c>
      <c r="L28" s="4"/>
      <c r="M28" s="43" t="s">
        <v>6</v>
      </c>
      <c r="N28" s="70"/>
      <c r="O28" s="44"/>
      <c r="P28" s="4"/>
      <c r="Q28" s="4"/>
      <c r="R28" s="68">
        <f t="shared" si="30"/>
        <v>0</v>
      </c>
      <c r="S28" s="4"/>
      <c r="T28" s="4"/>
      <c r="U28" s="45">
        <f t="shared" ref="U28:AZ28" si="45">IF(U$10="",0,IF(U$1=1,SUMIFS(20:20,$1:$1,"&gt;="&amp;1,$1:$1,"&lt;="&amp;INT($N28/30))+($N28/30-INT($N28/30))*SUMIFS(20:20,$1:$1,INT($N28/30)+1),0)+($N28/30-INT($N28/30))*SUMIFS(20:20,$1:$1,U$1+INT($N28/30)+1)+(INT($N28/30)+1-$N28/30)*SUMIFS(20:20,$1:$1,U$1+INT($N28/30)))</f>
        <v>0</v>
      </c>
      <c r="V28" s="45">
        <f t="shared" si="45"/>
        <v>0</v>
      </c>
      <c r="W28" s="45">
        <f t="shared" si="45"/>
        <v>0</v>
      </c>
      <c r="X28" s="45">
        <f t="shared" si="45"/>
        <v>0</v>
      </c>
      <c r="Y28" s="45">
        <f t="shared" si="45"/>
        <v>0</v>
      </c>
      <c r="Z28" s="45">
        <f t="shared" si="45"/>
        <v>0</v>
      </c>
      <c r="AA28" s="45">
        <f t="shared" si="45"/>
        <v>0</v>
      </c>
      <c r="AB28" s="45">
        <f t="shared" si="45"/>
        <v>0</v>
      </c>
      <c r="AC28" s="45">
        <f t="shared" si="45"/>
        <v>0</v>
      </c>
      <c r="AD28" s="45">
        <f t="shared" si="45"/>
        <v>0</v>
      </c>
      <c r="AE28" s="45">
        <f t="shared" si="45"/>
        <v>0</v>
      </c>
      <c r="AF28" s="45">
        <f t="shared" si="45"/>
        <v>0</v>
      </c>
      <c r="AG28" s="45">
        <f t="shared" si="45"/>
        <v>0</v>
      </c>
      <c r="AH28" s="45">
        <f t="shared" si="45"/>
        <v>0</v>
      </c>
      <c r="AI28" s="45">
        <f t="shared" si="45"/>
        <v>0</v>
      </c>
      <c r="AJ28" s="45">
        <f t="shared" si="45"/>
        <v>0</v>
      </c>
      <c r="AK28" s="45">
        <f t="shared" si="45"/>
        <v>0</v>
      </c>
      <c r="AL28" s="45">
        <f t="shared" si="45"/>
        <v>0</v>
      </c>
      <c r="AM28" s="45">
        <f t="shared" si="45"/>
        <v>0</v>
      </c>
      <c r="AN28" s="45">
        <f t="shared" si="45"/>
        <v>0</v>
      </c>
      <c r="AO28" s="45">
        <f t="shared" si="45"/>
        <v>0</v>
      </c>
      <c r="AP28" s="45">
        <f t="shared" si="45"/>
        <v>0</v>
      </c>
      <c r="AQ28" s="45">
        <f t="shared" si="45"/>
        <v>0</v>
      </c>
      <c r="AR28" s="45">
        <f t="shared" si="45"/>
        <v>0</v>
      </c>
      <c r="AS28" s="45">
        <f t="shared" si="45"/>
        <v>0</v>
      </c>
      <c r="AT28" s="45">
        <f t="shared" si="45"/>
        <v>0</v>
      </c>
      <c r="AU28" s="45">
        <f t="shared" si="45"/>
        <v>0</v>
      </c>
      <c r="AV28" s="45">
        <f t="shared" si="45"/>
        <v>0</v>
      </c>
      <c r="AW28" s="45">
        <f t="shared" si="45"/>
        <v>0</v>
      </c>
      <c r="AX28" s="45">
        <f t="shared" si="45"/>
        <v>0</v>
      </c>
      <c r="AY28" s="45">
        <f t="shared" si="45"/>
        <v>0</v>
      </c>
      <c r="AZ28" s="45">
        <f t="shared" si="45"/>
        <v>0</v>
      </c>
      <c r="BA28" s="45">
        <f t="shared" ref="BA28:CF28" si="46">IF(BA$10="",0,IF(BA$1=1,SUMIFS(20:20,$1:$1,"&gt;="&amp;1,$1:$1,"&lt;="&amp;INT($N28/30))+($N28/30-INT($N28/30))*SUMIFS(20:20,$1:$1,INT($N28/30)+1),0)+($N28/30-INT($N28/30))*SUMIFS(20:20,$1:$1,BA$1+INT($N28/30)+1)+(INT($N28/30)+1-$N28/30)*SUMIFS(20:20,$1:$1,BA$1+INT($N28/30)))</f>
        <v>0</v>
      </c>
      <c r="BB28" s="45">
        <f t="shared" si="46"/>
        <v>0</v>
      </c>
      <c r="BC28" s="45">
        <f t="shared" si="46"/>
        <v>0</v>
      </c>
      <c r="BD28" s="45">
        <f t="shared" si="46"/>
        <v>0</v>
      </c>
      <c r="BE28" s="45">
        <f t="shared" si="46"/>
        <v>0</v>
      </c>
      <c r="BF28" s="45">
        <f t="shared" si="46"/>
        <v>0</v>
      </c>
      <c r="BG28" s="45">
        <f t="shared" si="46"/>
        <v>0</v>
      </c>
      <c r="BH28" s="45">
        <f t="shared" si="46"/>
        <v>0</v>
      </c>
      <c r="BI28" s="45">
        <f t="shared" si="46"/>
        <v>0</v>
      </c>
      <c r="BJ28" s="45">
        <f t="shared" si="46"/>
        <v>0</v>
      </c>
      <c r="BK28" s="45">
        <f t="shared" si="46"/>
        <v>0</v>
      </c>
      <c r="BL28" s="45">
        <f t="shared" si="46"/>
        <v>0</v>
      </c>
      <c r="BM28" s="45">
        <f t="shared" si="46"/>
        <v>0</v>
      </c>
      <c r="BN28" s="45">
        <f t="shared" si="46"/>
        <v>0</v>
      </c>
      <c r="BO28" s="45">
        <f t="shared" si="46"/>
        <v>0</v>
      </c>
      <c r="BP28" s="45">
        <f t="shared" si="46"/>
        <v>0</v>
      </c>
      <c r="BQ28" s="45">
        <f t="shared" si="46"/>
        <v>0</v>
      </c>
      <c r="BR28" s="45">
        <f t="shared" si="46"/>
        <v>0</v>
      </c>
      <c r="BS28" s="45">
        <f t="shared" si="46"/>
        <v>0</v>
      </c>
      <c r="BT28" s="45">
        <f t="shared" si="46"/>
        <v>0</v>
      </c>
      <c r="BU28" s="45">
        <f t="shared" si="46"/>
        <v>0</v>
      </c>
      <c r="BV28" s="45">
        <f t="shared" si="46"/>
        <v>0</v>
      </c>
      <c r="BW28" s="45">
        <f t="shared" si="46"/>
        <v>0</v>
      </c>
      <c r="BX28" s="45">
        <f t="shared" si="46"/>
        <v>0</v>
      </c>
      <c r="BY28" s="45">
        <f t="shared" si="46"/>
        <v>0</v>
      </c>
      <c r="BZ28" s="45">
        <f t="shared" si="46"/>
        <v>0</v>
      </c>
      <c r="CA28" s="45">
        <f t="shared" si="46"/>
        <v>0</v>
      </c>
      <c r="CB28" s="45">
        <f t="shared" si="46"/>
        <v>0</v>
      </c>
      <c r="CC28" s="45">
        <f t="shared" si="46"/>
        <v>0</v>
      </c>
      <c r="CD28" s="45">
        <f t="shared" si="46"/>
        <v>0</v>
      </c>
      <c r="CE28" s="45">
        <f t="shared" si="46"/>
        <v>0</v>
      </c>
      <c r="CF28" s="45">
        <f t="shared" si="46"/>
        <v>0</v>
      </c>
      <c r="CG28" s="45">
        <f t="shared" ref="CG28:DL28" si="47">IF(CG$10="",0,IF(CG$1=1,SUMIFS(20:20,$1:$1,"&gt;="&amp;1,$1:$1,"&lt;="&amp;INT($N28/30))+($N28/30-INT($N28/30))*SUMIFS(20:20,$1:$1,INT($N28/30)+1),0)+($N28/30-INT($N28/30))*SUMIFS(20:20,$1:$1,CG$1+INT($N28/30)+1)+(INT($N28/30)+1-$N28/30)*SUMIFS(20:20,$1:$1,CG$1+INT($N28/30)))</f>
        <v>0</v>
      </c>
      <c r="CH28" s="45">
        <f t="shared" si="47"/>
        <v>0</v>
      </c>
      <c r="CI28" s="45">
        <f t="shared" si="47"/>
        <v>0</v>
      </c>
      <c r="CJ28" s="45">
        <f t="shared" si="47"/>
        <v>0</v>
      </c>
      <c r="CK28" s="45">
        <f t="shared" si="47"/>
        <v>0</v>
      </c>
      <c r="CL28" s="45">
        <f t="shared" si="47"/>
        <v>0</v>
      </c>
      <c r="CM28" s="45">
        <f t="shared" si="47"/>
        <v>0</v>
      </c>
      <c r="CN28" s="45">
        <f t="shared" si="47"/>
        <v>0</v>
      </c>
      <c r="CO28" s="45">
        <f t="shared" si="47"/>
        <v>0</v>
      </c>
      <c r="CP28" s="45">
        <f t="shared" si="47"/>
        <v>0</v>
      </c>
      <c r="CQ28" s="45">
        <f t="shared" si="47"/>
        <v>0</v>
      </c>
      <c r="CR28" s="45">
        <f t="shared" si="47"/>
        <v>0</v>
      </c>
      <c r="CS28" s="45">
        <f t="shared" si="47"/>
        <v>0</v>
      </c>
      <c r="CT28" s="45">
        <f t="shared" si="47"/>
        <v>0</v>
      </c>
      <c r="CU28" s="45">
        <f t="shared" si="47"/>
        <v>0</v>
      </c>
      <c r="CV28" s="45">
        <f t="shared" si="47"/>
        <v>0</v>
      </c>
      <c r="CW28" s="45">
        <f t="shared" si="47"/>
        <v>0</v>
      </c>
      <c r="CX28" s="45">
        <f t="shared" si="47"/>
        <v>0</v>
      </c>
      <c r="CY28" s="45">
        <f t="shared" si="47"/>
        <v>0</v>
      </c>
      <c r="CZ28" s="45">
        <f t="shared" si="47"/>
        <v>0</v>
      </c>
      <c r="DA28" s="45">
        <f t="shared" si="47"/>
        <v>0</v>
      </c>
      <c r="DB28" s="45">
        <f t="shared" si="47"/>
        <v>0</v>
      </c>
      <c r="DC28" s="45">
        <f t="shared" si="47"/>
        <v>0</v>
      </c>
      <c r="DD28" s="45">
        <f t="shared" si="47"/>
        <v>0</v>
      </c>
      <c r="DE28" s="45">
        <f t="shared" si="47"/>
        <v>0</v>
      </c>
      <c r="DF28" s="45">
        <f t="shared" si="47"/>
        <v>0</v>
      </c>
      <c r="DG28" s="45">
        <f t="shared" si="47"/>
        <v>0</v>
      </c>
      <c r="DH28" s="45">
        <f t="shared" si="47"/>
        <v>0</v>
      </c>
      <c r="DI28" s="45">
        <f t="shared" si="47"/>
        <v>0</v>
      </c>
      <c r="DJ28" s="45">
        <f t="shared" si="47"/>
        <v>0</v>
      </c>
      <c r="DK28" s="45">
        <f t="shared" si="47"/>
        <v>0</v>
      </c>
      <c r="DL28" s="45">
        <f t="shared" si="47"/>
        <v>0</v>
      </c>
      <c r="DM28" s="45">
        <f t="shared" ref="DM28:ER28" si="48">IF(DM$10="",0,IF(DM$1=1,SUMIFS(20:20,$1:$1,"&gt;="&amp;1,$1:$1,"&lt;="&amp;INT($N28/30))+($N28/30-INT($N28/30))*SUMIFS(20:20,$1:$1,INT($N28/30)+1),0)+($N28/30-INT($N28/30))*SUMIFS(20:20,$1:$1,DM$1+INT($N28/30)+1)+(INT($N28/30)+1-$N28/30)*SUMIFS(20:20,$1:$1,DM$1+INT($N28/30)))</f>
        <v>0</v>
      </c>
      <c r="DN28" s="45">
        <f t="shared" si="48"/>
        <v>0</v>
      </c>
      <c r="DO28" s="45">
        <f t="shared" si="48"/>
        <v>0</v>
      </c>
      <c r="DP28" s="45">
        <f t="shared" si="48"/>
        <v>0</v>
      </c>
      <c r="DQ28" s="45">
        <f t="shared" si="48"/>
        <v>0</v>
      </c>
      <c r="DR28" s="45">
        <f t="shared" si="48"/>
        <v>0</v>
      </c>
      <c r="DS28" s="45">
        <f t="shared" si="48"/>
        <v>0</v>
      </c>
      <c r="DT28" s="45">
        <f t="shared" si="48"/>
        <v>0</v>
      </c>
      <c r="DU28" s="45">
        <f t="shared" si="48"/>
        <v>0</v>
      </c>
      <c r="DV28" s="45">
        <f t="shared" si="48"/>
        <v>0</v>
      </c>
      <c r="DW28" s="45">
        <f t="shared" si="48"/>
        <v>0</v>
      </c>
      <c r="DX28" s="45">
        <f t="shared" si="48"/>
        <v>0</v>
      </c>
      <c r="DY28" s="45">
        <f t="shared" si="48"/>
        <v>0</v>
      </c>
      <c r="DZ28" s="45">
        <f t="shared" si="48"/>
        <v>0</v>
      </c>
      <c r="EA28" s="45">
        <f t="shared" si="48"/>
        <v>0</v>
      </c>
      <c r="EB28" s="45">
        <f t="shared" si="48"/>
        <v>0</v>
      </c>
      <c r="EC28" s="45">
        <f t="shared" si="48"/>
        <v>0</v>
      </c>
      <c r="ED28" s="45">
        <f t="shared" si="48"/>
        <v>0</v>
      </c>
      <c r="EE28" s="45">
        <f t="shared" si="48"/>
        <v>0</v>
      </c>
      <c r="EF28" s="45">
        <f t="shared" si="48"/>
        <v>0</v>
      </c>
      <c r="EG28" s="45">
        <f t="shared" si="48"/>
        <v>0</v>
      </c>
      <c r="EH28" s="45">
        <f t="shared" si="48"/>
        <v>0</v>
      </c>
      <c r="EI28" s="45">
        <f t="shared" si="48"/>
        <v>0</v>
      </c>
      <c r="EJ28" s="45">
        <f t="shared" si="48"/>
        <v>0</v>
      </c>
      <c r="EK28" s="45">
        <f t="shared" si="48"/>
        <v>0</v>
      </c>
      <c r="EL28" s="45">
        <f t="shared" si="48"/>
        <v>0</v>
      </c>
      <c r="EM28" s="45">
        <f t="shared" si="48"/>
        <v>0</v>
      </c>
      <c r="EN28" s="45">
        <f t="shared" si="48"/>
        <v>0</v>
      </c>
      <c r="EO28" s="45">
        <f t="shared" si="48"/>
        <v>0</v>
      </c>
      <c r="EP28" s="45">
        <f t="shared" si="48"/>
        <v>0</v>
      </c>
      <c r="EQ28" s="45">
        <f t="shared" si="48"/>
        <v>0</v>
      </c>
      <c r="ER28" s="45">
        <f t="shared" si="48"/>
        <v>0</v>
      </c>
      <c r="ES28" s="45">
        <f t="shared" ref="ES28:FX28" si="49">IF(ES$10="",0,IF(ES$1=1,SUMIFS(20:20,$1:$1,"&gt;="&amp;1,$1:$1,"&lt;="&amp;INT($N28/30))+($N28/30-INT($N28/30))*SUMIFS(20:20,$1:$1,INT($N28/30)+1),0)+($N28/30-INT($N28/30))*SUMIFS(20:20,$1:$1,ES$1+INT($N28/30)+1)+(INT($N28/30)+1-$N28/30)*SUMIFS(20:20,$1:$1,ES$1+INT($N28/30)))</f>
        <v>0</v>
      </c>
      <c r="ET28" s="45">
        <f t="shared" si="49"/>
        <v>0</v>
      </c>
      <c r="EU28" s="45">
        <f t="shared" si="49"/>
        <v>0</v>
      </c>
      <c r="EV28" s="45">
        <f t="shared" si="49"/>
        <v>0</v>
      </c>
      <c r="EW28" s="45">
        <f t="shared" si="49"/>
        <v>0</v>
      </c>
      <c r="EX28" s="45">
        <f t="shared" si="49"/>
        <v>0</v>
      </c>
      <c r="EY28" s="45">
        <f t="shared" si="49"/>
        <v>0</v>
      </c>
      <c r="EZ28" s="45">
        <f t="shared" si="49"/>
        <v>0</v>
      </c>
      <c r="FA28" s="45">
        <f t="shared" si="49"/>
        <v>0</v>
      </c>
      <c r="FB28" s="45">
        <f t="shared" si="49"/>
        <v>0</v>
      </c>
      <c r="FC28" s="45">
        <f t="shared" si="49"/>
        <v>0</v>
      </c>
      <c r="FD28" s="45">
        <f t="shared" si="49"/>
        <v>0</v>
      </c>
      <c r="FE28" s="45">
        <f t="shared" si="49"/>
        <v>0</v>
      </c>
      <c r="FF28" s="45">
        <f t="shared" si="49"/>
        <v>0</v>
      </c>
      <c r="FG28" s="45">
        <f t="shared" si="49"/>
        <v>0</v>
      </c>
      <c r="FH28" s="45">
        <f t="shared" si="49"/>
        <v>0</v>
      </c>
      <c r="FI28" s="45">
        <f t="shared" si="49"/>
        <v>0</v>
      </c>
      <c r="FJ28" s="45">
        <f t="shared" si="49"/>
        <v>0</v>
      </c>
      <c r="FK28" s="45">
        <f t="shared" si="49"/>
        <v>0</v>
      </c>
      <c r="FL28" s="45">
        <f t="shared" si="49"/>
        <v>0</v>
      </c>
      <c r="FM28" s="45">
        <f t="shared" si="49"/>
        <v>0</v>
      </c>
      <c r="FN28" s="45">
        <f t="shared" si="49"/>
        <v>0</v>
      </c>
      <c r="FO28" s="45">
        <f t="shared" si="49"/>
        <v>0</v>
      </c>
      <c r="FP28" s="45">
        <f t="shared" si="49"/>
        <v>0</v>
      </c>
      <c r="FQ28" s="45">
        <f t="shared" si="49"/>
        <v>0</v>
      </c>
      <c r="FR28" s="45">
        <f t="shared" si="49"/>
        <v>0</v>
      </c>
      <c r="FS28" s="45">
        <f t="shared" si="49"/>
        <v>0</v>
      </c>
      <c r="FT28" s="45">
        <f t="shared" si="49"/>
        <v>0</v>
      </c>
      <c r="FU28" s="45">
        <f t="shared" si="49"/>
        <v>0</v>
      </c>
      <c r="FV28" s="45">
        <f t="shared" si="49"/>
        <v>0</v>
      </c>
      <c r="FW28" s="45">
        <f t="shared" si="49"/>
        <v>0</v>
      </c>
      <c r="FX28" s="45">
        <f t="shared" si="49"/>
        <v>0</v>
      </c>
      <c r="FY28" s="45">
        <f t="shared" ref="FY28:HD28" si="50">IF(FY$10="",0,IF(FY$1=1,SUMIFS(20:20,$1:$1,"&gt;="&amp;1,$1:$1,"&lt;="&amp;INT($N28/30))+($N28/30-INT($N28/30))*SUMIFS(20:20,$1:$1,INT($N28/30)+1),0)+($N28/30-INT($N28/30))*SUMIFS(20:20,$1:$1,FY$1+INT($N28/30)+1)+(INT($N28/30)+1-$N28/30)*SUMIFS(20:20,$1:$1,FY$1+INT($N28/30)))</f>
        <v>0</v>
      </c>
      <c r="FZ28" s="45">
        <f t="shared" si="50"/>
        <v>0</v>
      </c>
      <c r="GA28" s="45">
        <f t="shared" si="50"/>
        <v>0</v>
      </c>
      <c r="GB28" s="45">
        <f t="shared" si="50"/>
        <v>0</v>
      </c>
      <c r="GC28" s="45">
        <f t="shared" si="50"/>
        <v>0</v>
      </c>
      <c r="GD28" s="45">
        <f t="shared" si="50"/>
        <v>0</v>
      </c>
      <c r="GE28" s="45">
        <f t="shared" si="50"/>
        <v>0</v>
      </c>
      <c r="GF28" s="45">
        <f t="shared" si="50"/>
        <v>0</v>
      </c>
      <c r="GG28" s="45">
        <f t="shared" si="50"/>
        <v>0</v>
      </c>
      <c r="GH28" s="45">
        <f t="shared" si="50"/>
        <v>0</v>
      </c>
      <c r="GI28" s="45">
        <f t="shared" si="50"/>
        <v>0</v>
      </c>
      <c r="GJ28" s="45">
        <f t="shared" si="50"/>
        <v>0</v>
      </c>
      <c r="GK28" s="45">
        <f t="shared" si="50"/>
        <v>0</v>
      </c>
      <c r="GL28" s="45">
        <f t="shared" si="50"/>
        <v>0</v>
      </c>
      <c r="GM28" s="45">
        <f t="shared" si="50"/>
        <v>0</v>
      </c>
      <c r="GN28" s="45">
        <f t="shared" si="50"/>
        <v>0</v>
      </c>
      <c r="GO28" s="45">
        <f t="shared" si="50"/>
        <v>0</v>
      </c>
      <c r="GP28" s="45">
        <f t="shared" si="50"/>
        <v>0</v>
      </c>
      <c r="GQ28" s="45">
        <f t="shared" si="50"/>
        <v>0</v>
      </c>
      <c r="GR28" s="45">
        <f t="shared" si="50"/>
        <v>0</v>
      </c>
      <c r="GS28" s="45">
        <f t="shared" si="50"/>
        <v>0</v>
      </c>
      <c r="GT28" s="45">
        <f t="shared" si="50"/>
        <v>0</v>
      </c>
      <c r="GU28" s="45">
        <f t="shared" si="50"/>
        <v>0</v>
      </c>
      <c r="GV28" s="45">
        <f t="shared" si="50"/>
        <v>0</v>
      </c>
      <c r="GW28" s="45">
        <f t="shared" si="50"/>
        <v>0</v>
      </c>
      <c r="GX28" s="45">
        <f t="shared" si="50"/>
        <v>0</v>
      </c>
      <c r="GY28" s="45">
        <f t="shared" si="50"/>
        <v>0</v>
      </c>
      <c r="GZ28" s="45">
        <f t="shared" si="50"/>
        <v>0</v>
      </c>
      <c r="HA28" s="45">
        <f t="shared" si="50"/>
        <v>0</v>
      </c>
      <c r="HB28" s="45">
        <f t="shared" si="50"/>
        <v>0</v>
      </c>
      <c r="HC28" s="45">
        <f t="shared" si="50"/>
        <v>0</v>
      </c>
      <c r="HD28" s="45">
        <f t="shared" si="50"/>
        <v>0</v>
      </c>
      <c r="HE28" s="45">
        <f t="shared" ref="HE28:HL28" si="51">IF(HE$10="",0,IF(HE$1=1,SUMIFS(20:20,$1:$1,"&gt;="&amp;1,$1:$1,"&lt;="&amp;INT($N28/30))+($N28/30-INT($N28/30))*SUMIFS(20:20,$1:$1,INT($N28/30)+1),0)+($N28/30-INT($N28/30))*SUMIFS(20:20,$1:$1,HE$1+INT($N28/30)+1)+(INT($N28/30)+1-$N28/30)*SUMIFS(20:20,$1:$1,HE$1+INT($N28/30)))</f>
        <v>0</v>
      </c>
      <c r="HF28" s="45">
        <f t="shared" si="51"/>
        <v>0</v>
      </c>
      <c r="HG28" s="45">
        <f t="shared" si="51"/>
        <v>0</v>
      </c>
      <c r="HH28" s="45">
        <f t="shared" si="51"/>
        <v>0</v>
      </c>
      <c r="HI28" s="45">
        <f t="shared" si="51"/>
        <v>0</v>
      </c>
      <c r="HJ28" s="45">
        <f t="shared" si="51"/>
        <v>0</v>
      </c>
      <c r="HK28" s="45">
        <f t="shared" si="51"/>
        <v>0</v>
      </c>
      <c r="HL28" s="45">
        <f t="shared" si="51"/>
        <v>0</v>
      </c>
      <c r="HM28" s="4"/>
      <c r="HN28" s="4"/>
    </row>
    <row r="29" spans="1:222" s="1" customFormat="1" ht="10.199999999999999" x14ac:dyDescent="0.2">
      <c r="A29" s="4"/>
      <c r="B29" s="4"/>
      <c r="C29" s="4"/>
      <c r="D29" s="4"/>
      <c r="E29" s="42" t="str">
        <f>E25</f>
        <v>оборачиваемость затрат</v>
      </c>
      <c r="F29" s="4"/>
      <c r="G29" s="4"/>
      <c r="H29" s="42" t="str">
        <f>списки!$K16</f>
        <v>Шифрование и защита данных</v>
      </c>
      <c r="I29" s="4"/>
      <c r="J29" s="4"/>
      <c r="K29" s="31" t="str">
        <f>IF($E29="","",INDEX(kpi!$H:$H,SUMIFS(kpi!$B:$B,kpi!$E:$E,$E29)))</f>
        <v>дни</v>
      </c>
      <c r="L29" s="4"/>
      <c r="M29" s="43" t="s">
        <v>6</v>
      </c>
      <c r="N29" s="70"/>
      <c r="O29" s="44"/>
      <c r="P29" s="4"/>
      <c r="Q29" s="4"/>
      <c r="R29" s="68">
        <f t="shared" si="30"/>
        <v>0</v>
      </c>
      <c r="S29" s="4"/>
      <c r="T29" s="4"/>
      <c r="U29" s="45">
        <f t="shared" ref="U29:AZ29" si="52">IF(U$10="",0,IF(U$1=1,SUMIFS(21:21,$1:$1,"&gt;="&amp;1,$1:$1,"&lt;="&amp;INT($N29/30))+($N29/30-INT($N29/30))*SUMIFS(21:21,$1:$1,INT($N29/30)+1),0)+($N29/30-INT($N29/30))*SUMIFS(21:21,$1:$1,U$1+INT($N29/30)+1)+(INT($N29/30)+1-$N29/30)*SUMIFS(21:21,$1:$1,U$1+INT($N29/30)))</f>
        <v>0</v>
      </c>
      <c r="V29" s="45">
        <f t="shared" si="52"/>
        <v>0</v>
      </c>
      <c r="W29" s="45">
        <f t="shared" si="52"/>
        <v>0</v>
      </c>
      <c r="X29" s="45">
        <f t="shared" si="52"/>
        <v>0</v>
      </c>
      <c r="Y29" s="45">
        <f t="shared" si="52"/>
        <v>0</v>
      </c>
      <c r="Z29" s="45">
        <f t="shared" si="52"/>
        <v>0</v>
      </c>
      <c r="AA29" s="45">
        <f t="shared" si="52"/>
        <v>0</v>
      </c>
      <c r="AB29" s="45">
        <f t="shared" si="52"/>
        <v>0</v>
      </c>
      <c r="AC29" s="45">
        <f t="shared" si="52"/>
        <v>0</v>
      </c>
      <c r="AD29" s="45">
        <f t="shared" si="52"/>
        <v>0</v>
      </c>
      <c r="AE29" s="45">
        <f t="shared" si="52"/>
        <v>0</v>
      </c>
      <c r="AF29" s="45">
        <f t="shared" si="52"/>
        <v>0</v>
      </c>
      <c r="AG29" s="45">
        <f t="shared" si="52"/>
        <v>0</v>
      </c>
      <c r="AH29" s="45">
        <f t="shared" si="52"/>
        <v>0</v>
      </c>
      <c r="AI29" s="45">
        <f t="shared" si="52"/>
        <v>0</v>
      </c>
      <c r="AJ29" s="45">
        <f t="shared" si="52"/>
        <v>0</v>
      </c>
      <c r="AK29" s="45">
        <f t="shared" si="52"/>
        <v>0</v>
      </c>
      <c r="AL29" s="45">
        <f t="shared" si="52"/>
        <v>0</v>
      </c>
      <c r="AM29" s="45">
        <f t="shared" si="52"/>
        <v>0</v>
      </c>
      <c r="AN29" s="45">
        <f t="shared" si="52"/>
        <v>0</v>
      </c>
      <c r="AO29" s="45">
        <f t="shared" si="52"/>
        <v>0</v>
      </c>
      <c r="AP29" s="45">
        <f t="shared" si="52"/>
        <v>0</v>
      </c>
      <c r="AQ29" s="45">
        <f t="shared" si="52"/>
        <v>0</v>
      </c>
      <c r="AR29" s="45">
        <f t="shared" si="52"/>
        <v>0</v>
      </c>
      <c r="AS29" s="45">
        <f t="shared" si="52"/>
        <v>0</v>
      </c>
      <c r="AT29" s="45">
        <f t="shared" si="52"/>
        <v>0</v>
      </c>
      <c r="AU29" s="45">
        <f t="shared" si="52"/>
        <v>0</v>
      </c>
      <c r="AV29" s="45">
        <f t="shared" si="52"/>
        <v>0</v>
      </c>
      <c r="AW29" s="45">
        <f t="shared" si="52"/>
        <v>0</v>
      </c>
      <c r="AX29" s="45">
        <f t="shared" si="52"/>
        <v>0</v>
      </c>
      <c r="AY29" s="45">
        <f t="shared" si="52"/>
        <v>0</v>
      </c>
      <c r="AZ29" s="45">
        <f t="shared" si="52"/>
        <v>0</v>
      </c>
      <c r="BA29" s="45">
        <f t="shared" ref="BA29:CF29" si="53">IF(BA$10="",0,IF(BA$1=1,SUMIFS(21:21,$1:$1,"&gt;="&amp;1,$1:$1,"&lt;="&amp;INT($N29/30))+($N29/30-INT($N29/30))*SUMIFS(21:21,$1:$1,INT($N29/30)+1),0)+($N29/30-INT($N29/30))*SUMIFS(21:21,$1:$1,BA$1+INT($N29/30)+1)+(INT($N29/30)+1-$N29/30)*SUMIFS(21:21,$1:$1,BA$1+INT($N29/30)))</f>
        <v>0</v>
      </c>
      <c r="BB29" s="45">
        <f t="shared" si="53"/>
        <v>0</v>
      </c>
      <c r="BC29" s="45">
        <f t="shared" si="53"/>
        <v>0</v>
      </c>
      <c r="BD29" s="45">
        <f t="shared" si="53"/>
        <v>0</v>
      </c>
      <c r="BE29" s="45">
        <f t="shared" si="53"/>
        <v>0</v>
      </c>
      <c r="BF29" s="45">
        <f t="shared" si="53"/>
        <v>0</v>
      </c>
      <c r="BG29" s="45">
        <f t="shared" si="53"/>
        <v>0</v>
      </c>
      <c r="BH29" s="45">
        <f t="shared" si="53"/>
        <v>0</v>
      </c>
      <c r="BI29" s="45">
        <f t="shared" si="53"/>
        <v>0</v>
      </c>
      <c r="BJ29" s="45">
        <f t="shared" si="53"/>
        <v>0</v>
      </c>
      <c r="BK29" s="45">
        <f t="shared" si="53"/>
        <v>0</v>
      </c>
      <c r="BL29" s="45">
        <f t="shared" si="53"/>
        <v>0</v>
      </c>
      <c r="BM29" s="45">
        <f t="shared" si="53"/>
        <v>0</v>
      </c>
      <c r="BN29" s="45">
        <f t="shared" si="53"/>
        <v>0</v>
      </c>
      <c r="BO29" s="45">
        <f t="shared" si="53"/>
        <v>0</v>
      </c>
      <c r="BP29" s="45">
        <f t="shared" si="53"/>
        <v>0</v>
      </c>
      <c r="BQ29" s="45">
        <f t="shared" si="53"/>
        <v>0</v>
      </c>
      <c r="BR29" s="45">
        <f t="shared" si="53"/>
        <v>0</v>
      </c>
      <c r="BS29" s="45">
        <f t="shared" si="53"/>
        <v>0</v>
      </c>
      <c r="BT29" s="45">
        <f t="shared" si="53"/>
        <v>0</v>
      </c>
      <c r="BU29" s="45">
        <f t="shared" si="53"/>
        <v>0</v>
      </c>
      <c r="BV29" s="45">
        <f t="shared" si="53"/>
        <v>0</v>
      </c>
      <c r="BW29" s="45">
        <f t="shared" si="53"/>
        <v>0</v>
      </c>
      <c r="BX29" s="45">
        <f t="shared" si="53"/>
        <v>0</v>
      </c>
      <c r="BY29" s="45">
        <f t="shared" si="53"/>
        <v>0</v>
      </c>
      <c r="BZ29" s="45">
        <f t="shared" si="53"/>
        <v>0</v>
      </c>
      <c r="CA29" s="45">
        <f t="shared" si="53"/>
        <v>0</v>
      </c>
      <c r="CB29" s="45">
        <f t="shared" si="53"/>
        <v>0</v>
      </c>
      <c r="CC29" s="45">
        <f t="shared" si="53"/>
        <v>0</v>
      </c>
      <c r="CD29" s="45">
        <f t="shared" si="53"/>
        <v>0</v>
      </c>
      <c r="CE29" s="45">
        <f t="shared" si="53"/>
        <v>0</v>
      </c>
      <c r="CF29" s="45">
        <f t="shared" si="53"/>
        <v>0</v>
      </c>
      <c r="CG29" s="45">
        <f t="shared" ref="CG29:DL29" si="54">IF(CG$10="",0,IF(CG$1=1,SUMIFS(21:21,$1:$1,"&gt;="&amp;1,$1:$1,"&lt;="&amp;INT($N29/30))+($N29/30-INT($N29/30))*SUMIFS(21:21,$1:$1,INT($N29/30)+1),0)+($N29/30-INT($N29/30))*SUMIFS(21:21,$1:$1,CG$1+INT($N29/30)+1)+(INT($N29/30)+1-$N29/30)*SUMIFS(21:21,$1:$1,CG$1+INT($N29/30)))</f>
        <v>0</v>
      </c>
      <c r="CH29" s="45">
        <f t="shared" si="54"/>
        <v>0</v>
      </c>
      <c r="CI29" s="45">
        <f t="shared" si="54"/>
        <v>0</v>
      </c>
      <c r="CJ29" s="45">
        <f t="shared" si="54"/>
        <v>0</v>
      </c>
      <c r="CK29" s="45">
        <f t="shared" si="54"/>
        <v>0</v>
      </c>
      <c r="CL29" s="45">
        <f t="shared" si="54"/>
        <v>0</v>
      </c>
      <c r="CM29" s="45">
        <f t="shared" si="54"/>
        <v>0</v>
      </c>
      <c r="CN29" s="45">
        <f t="shared" si="54"/>
        <v>0</v>
      </c>
      <c r="CO29" s="45">
        <f t="shared" si="54"/>
        <v>0</v>
      </c>
      <c r="CP29" s="45">
        <f t="shared" si="54"/>
        <v>0</v>
      </c>
      <c r="CQ29" s="45">
        <f t="shared" si="54"/>
        <v>0</v>
      </c>
      <c r="CR29" s="45">
        <f t="shared" si="54"/>
        <v>0</v>
      </c>
      <c r="CS29" s="45">
        <f t="shared" si="54"/>
        <v>0</v>
      </c>
      <c r="CT29" s="45">
        <f t="shared" si="54"/>
        <v>0</v>
      </c>
      <c r="CU29" s="45">
        <f t="shared" si="54"/>
        <v>0</v>
      </c>
      <c r="CV29" s="45">
        <f t="shared" si="54"/>
        <v>0</v>
      </c>
      <c r="CW29" s="45">
        <f t="shared" si="54"/>
        <v>0</v>
      </c>
      <c r="CX29" s="45">
        <f t="shared" si="54"/>
        <v>0</v>
      </c>
      <c r="CY29" s="45">
        <f t="shared" si="54"/>
        <v>0</v>
      </c>
      <c r="CZ29" s="45">
        <f t="shared" si="54"/>
        <v>0</v>
      </c>
      <c r="DA29" s="45">
        <f t="shared" si="54"/>
        <v>0</v>
      </c>
      <c r="DB29" s="45">
        <f t="shared" si="54"/>
        <v>0</v>
      </c>
      <c r="DC29" s="45">
        <f t="shared" si="54"/>
        <v>0</v>
      </c>
      <c r="DD29" s="45">
        <f t="shared" si="54"/>
        <v>0</v>
      </c>
      <c r="DE29" s="45">
        <f t="shared" si="54"/>
        <v>0</v>
      </c>
      <c r="DF29" s="45">
        <f t="shared" si="54"/>
        <v>0</v>
      </c>
      <c r="DG29" s="45">
        <f t="shared" si="54"/>
        <v>0</v>
      </c>
      <c r="DH29" s="45">
        <f t="shared" si="54"/>
        <v>0</v>
      </c>
      <c r="DI29" s="45">
        <f t="shared" si="54"/>
        <v>0</v>
      </c>
      <c r="DJ29" s="45">
        <f t="shared" si="54"/>
        <v>0</v>
      </c>
      <c r="DK29" s="45">
        <f t="shared" si="54"/>
        <v>0</v>
      </c>
      <c r="DL29" s="45">
        <f t="shared" si="54"/>
        <v>0</v>
      </c>
      <c r="DM29" s="45">
        <f t="shared" ref="DM29:ER29" si="55">IF(DM$10="",0,IF(DM$1=1,SUMIFS(21:21,$1:$1,"&gt;="&amp;1,$1:$1,"&lt;="&amp;INT($N29/30))+($N29/30-INT($N29/30))*SUMIFS(21:21,$1:$1,INT($N29/30)+1),0)+($N29/30-INT($N29/30))*SUMIFS(21:21,$1:$1,DM$1+INT($N29/30)+1)+(INT($N29/30)+1-$N29/30)*SUMIFS(21:21,$1:$1,DM$1+INT($N29/30)))</f>
        <v>0</v>
      </c>
      <c r="DN29" s="45">
        <f t="shared" si="55"/>
        <v>0</v>
      </c>
      <c r="DO29" s="45">
        <f t="shared" si="55"/>
        <v>0</v>
      </c>
      <c r="DP29" s="45">
        <f t="shared" si="55"/>
        <v>0</v>
      </c>
      <c r="DQ29" s="45">
        <f t="shared" si="55"/>
        <v>0</v>
      </c>
      <c r="DR29" s="45">
        <f t="shared" si="55"/>
        <v>0</v>
      </c>
      <c r="DS29" s="45">
        <f t="shared" si="55"/>
        <v>0</v>
      </c>
      <c r="DT29" s="45">
        <f t="shared" si="55"/>
        <v>0</v>
      </c>
      <c r="DU29" s="45">
        <f t="shared" si="55"/>
        <v>0</v>
      </c>
      <c r="DV29" s="45">
        <f t="shared" si="55"/>
        <v>0</v>
      </c>
      <c r="DW29" s="45">
        <f t="shared" si="55"/>
        <v>0</v>
      </c>
      <c r="DX29" s="45">
        <f t="shared" si="55"/>
        <v>0</v>
      </c>
      <c r="DY29" s="45">
        <f t="shared" si="55"/>
        <v>0</v>
      </c>
      <c r="DZ29" s="45">
        <f t="shared" si="55"/>
        <v>0</v>
      </c>
      <c r="EA29" s="45">
        <f t="shared" si="55"/>
        <v>0</v>
      </c>
      <c r="EB29" s="45">
        <f t="shared" si="55"/>
        <v>0</v>
      </c>
      <c r="EC29" s="45">
        <f t="shared" si="55"/>
        <v>0</v>
      </c>
      <c r="ED29" s="45">
        <f t="shared" si="55"/>
        <v>0</v>
      </c>
      <c r="EE29" s="45">
        <f t="shared" si="55"/>
        <v>0</v>
      </c>
      <c r="EF29" s="45">
        <f t="shared" si="55"/>
        <v>0</v>
      </c>
      <c r="EG29" s="45">
        <f t="shared" si="55"/>
        <v>0</v>
      </c>
      <c r="EH29" s="45">
        <f t="shared" si="55"/>
        <v>0</v>
      </c>
      <c r="EI29" s="45">
        <f t="shared" si="55"/>
        <v>0</v>
      </c>
      <c r="EJ29" s="45">
        <f t="shared" si="55"/>
        <v>0</v>
      </c>
      <c r="EK29" s="45">
        <f t="shared" si="55"/>
        <v>0</v>
      </c>
      <c r="EL29" s="45">
        <f t="shared" si="55"/>
        <v>0</v>
      </c>
      <c r="EM29" s="45">
        <f t="shared" si="55"/>
        <v>0</v>
      </c>
      <c r="EN29" s="45">
        <f t="shared" si="55"/>
        <v>0</v>
      </c>
      <c r="EO29" s="45">
        <f t="shared" si="55"/>
        <v>0</v>
      </c>
      <c r="EP29" s="45">
        <f t="shared" si="55"/>
        <v>0</v>
      </c>
      <c r="EQ29" s="45">
        <f t="shared" si="55"/>
        <v>0</v>
      </c>
      <c r="ER29" s="45">
        <f t="shared" si="55"/>
        <v>0</v>
      </c>
      <c r="ES29" s="45">
        <f t="shared" ref="ES29:FX29" si="56">IF(ES$10="",0,IF(ES$1=1,SUMIFS(21:21,$1:$1,"&gt;="&amp;1,$1:$1,"&lt;="&amp;INT($N29/30))+($N29/30-INT($N29/30))*SUMIFS(21:21,$1:$1,INT($N29/30)+1),0)+($N29/30-INT($N29/30))*SUMIFS(21:21,$1:$1,ES$1+INT($N29/30)+1)+(INT($N29/30)+1-$N29/30)*SUMIFS(21:21,$1:$1,ES$1+INT($N29/30)))</f>
        <v>0</v>
      </c>
      <c r="ET29" s="45">
        <f t="shared" si="56"/>
        <v>0</v>
      </c>
      <c r="EU29" s="45">
        <f t="shared" si="56"/>
        <v>0</v>
      </c>
      <c r="EV29" s="45">
        <f t="shared" si="56"/>
        <v>0</v>
      </c>
      <c r="EW29" s="45">
        <f t="shared" si="56"/>
        <v>0</v>
      </c>
      <c r="EX29" s="45">
        <f t="shared" si="56"/>
        <v>0</v>
      </c>
      <c r="EY29" s="45">
        <f t="shared" si="56"/>
        <v>0</v>
      </c>
      <c r="EZ29" s="45">
        <f t="shared" si="56"/>
        <v>0</v>
      </c>
      <c r="FA29" s="45">
        <f t="shared" si="56"/>
        <v>0</v>
      </c>
      <c r="FB29" s="45">
        <f t="shared" si="56"/>
        <v>0</v>
      </c>
      <c r="FC29" s="45">
        <f t="shared" si="56"/>
        <v>0</v>
      </c>
      <c r="FD29" s="45">
        <f t="shared" si="56"/>
        <v>0</v>
      </c>
      <c r="FE29" s="45">
        <f t="shared" si="56"/>
        <v>0</v>
      </c>
      <c r="FF29" s="45">
        <f t="shared" si="56"/>
        <v>0</v>
      </c>
      <c r="FG29" s="45">
        <f t="shared" si="56"/>
        <v>0</v>
      </c>
      <c r="FH29" s="45">
        <f t="shared" si="56"/>
        <v>0</v>
      </c>
      <c r="FI29" s="45">
        <f t="shared" si="56"/>
        <v>0</v>
      </c>
      <c r="FJ29" s="45">
        <f t="shared" si="56"/>
        <v>0</v>
      </c>
      <c r="FK29" s="45">
        <f t="shared" si="56"/>
        <v>0</v>
      </c>
      <c r="FL29" s="45">
        <f t="shared" si="56"/>
        <v>0</v>
      </c>
      <c r="FM29" s="45">
        <f t="shared" si="56"/>
        <v>0</v>
      </c>
      <c r="FN29" s="45">
        <f t="shared" si="56"/>
        <v>0</v>
      </c>
      <c r="FO29" s="45">
        <f t="shared" si="56"/>
        <v>0</v>
      </c>
      <c r="FP29" s="45">
        <f t="shared" si="56"/>
        <v>0</v>
      </c>
      <c r="FQ29" s="45">
        <f t="shared" si="56"/>
        <v>0</v>
      </c>
      <c r="FR29" s="45">
        <f t="shared" si="56"/>
        <v>0</v>
      </c>
      <c r="FS29" s="45">
        <f t="shared" si="56"/>
        <v>0</v>
      </c>
      <c r="FT29" s="45">
        <f t="shared" si="56"/>
        <v>0</v>
      </c>
      <c r="FU29" s="45">
        <f t="shared" si="56"/>
        <v>0</v>
      </c>
      <c r="FV29" s="45">
        <f t="shared" si="56"/>
        <v>0</v>
      </c>
      <c r="FW29" s="45">
        <f t="shared" si="56"/>
        <v>0</v>
      </c>
      <c r="FX29" s="45">
        <f t="shared" si="56"/>
        <v>0</v>
      </c>
      <c r="FY29" s="45">
        <f t="shared" ref="FY29:HD29" si="57">IF(FY$10="",0,IF(FY$1=1,SUMIFS(21:21,$1:$1,"&gt;="&amp;1,$1:$1,"&lt;="&amp;INT($N29/30))+($N29/30-INT($N29/30))*SUMIFS(21:21,$1:$1,INT($N29/30)+1),0)+($N29/30-INT($N29/30))*SUMIFS(21:21,$1:$1,FY$1+INT($N29/30)+1)+(INT($N29/30)+1-$N29/30)*SUMIFS(21:21,$1:$1,FY$1+INT($N29/30)))</f>
        <v>0</v>
      </c>
      <c r="FZ29" s="45">
        <f t="shared" si="57"/>
        <v>0</v>
      </c>
      <c r="GA29" s="45">
        <f t="shared" si="57"/>
        <v>0</v>
      </c>
      <c r="GB29" s="45">
        <f t="shared" si="57"/>
        <v>0</v>
      </c>
      <c r="GC29" s="45">
        <f t="shared" si="57"/>
        <v>0</v>
      </c>
      <c r="GD29" s="45">
        <f t="shared" si="57"/>
        <v>0</v>
      </c>
      <c r="GE29" s="45">
        <f t="shared" si="57"/>
        <v>0</v>
      </c>
      <c r="GF29" s="45">
        <f t="shared" si="57"/>
        <v>0</v>
      </c>
      <c r="GG29" s="45">
        <f t="shared" si="57"/>
        <v>0</v>
      </c>
      <c r="GH29" s="45">
        <f t="shared" si="57"/>
        <v>0</v>
      </c>
      <c r="GI29" s="45">
        <f t="shared" si="57"/>
        <v>0</v>
      </c>
      <c r="GJ29" s="45">
        <f t="shared" si="57"/>
        <v>0</v>
      </c>
      <c r="GK29" s="45">
        <f t="shared" si="57"/>
        <v>0</v>
      </c>
      <c r="GL29" s="45">
        <f t="shared" si="57"/>
        <v>0</v>
      </c>
      <c r="GM29" s="45">
        <f t="shared" si="57"/>
        <v>0</v>
      </c>
      <c r="GN29" s="45">
        <f t="shared" si="57"/>
        <v>0</v>
      </c>
      <c r="GO29" s="45">
        <f t="shared" si="57"/>
        <v>0</v>
      </c>
      <c r="GP29" s="45">
        <f t="shared" si="57"/>
        <v>0</v>
      </c>
      <c r="GQ29" s="45">
        <f t="shared" si="57"/>
        <v>0</v>
      </c>
      <c r="GR29" s="45">
        <f t="shared" si="57"/>
        <v>0</v>
      </c>
      <c r="GS29" s="45">
        <f t="shared" si="57"/>
        <v>0</v>
      </c>
      <c r="GT29" s="45">
        <f t="shared" si="57"/>
        <v>0</v>
      </c>
      <c r="GU29" s="45">
        <f t="shared" si="57"/>
        <v>0</v>
      </c>
      <c r="GV29" s="45">
        <f t="shared" si="57"/>
        <v>0</v>
      </c>
      <c r="GW29" s="45">
        <f t="shared" si="57"/>
        <v>0</v>
      </c>
      <c r="GX29" s="45">
        <f t="shared" si="57"/>
        <v>0</v>
      </c>
      <c r="GY29" s="45">
        <f t="shared" si="57"/>
        <v>0</v>
      </c>
      <c r="GZ29" s="45">
        <f t="shared" si="57"/>
        <v>0</v>
      </c>
      <c r="HA29" s="45">
        <f t="shared" si="57"/>
        <v>0</v>
      </c>
      <c r="HB29" s="45">
        <f t="shared" si="57"/>
        <v>0</v>
      </c>
      <c r="HC29" s="45">
        <f t="shared" si="57"/>
        <v>0</v>
      </c>
      <c r="HD29" s="45">
        <f t="shared" si="57"/>
        <v>0</v>
      </c>
      <c r="HE29" s="45">
        <f t="shared" ref="HE29:HL29" si="58">IF(HE$10="",0,IF(HE$1=1,SUMIFS(21:21,$1:$1,"&gt;="&amp;1,$1:$1,"&lt;="&amp;INT($N29/30))+($N29/30-INT($N29/30))*SUMIFS(21:21,$1:$1,INT($N29/30)+1),0)+($N29/30-INT($N29/30))*SUMIFS(21:21,$1:$1,HE$1+INT($N29/30)+1)+(INT($N29/30)+1-$N29/30)*SUMIFS(21:21,$1:$1,HE$1+INT($N29/30)))</f>
        <v>0</v>
      </c>
      <c r="HF29" s="45">
        <f t="shared" si="58"/>
        <v>0</v>
      </c>
      <c r="HG29" s="45">
        <f t="shared" si="58"/>
        <v>0</v>
      </c>
      <c r="HH29" s="45">
        <f t="shared" si="58"/>
        <v>0</v>
      </c>
      <c r="HI29" s="45">
        <f t="shared" si="58"/>
        <v>0</v>
      </c>
      <c r="HJ29" s="45">
        <f t="shared" si="58"/>
        <v>0</v>
      </c>
      <c r="HK29" s="45">
        <f t="shared" si="58"/>
        <v>0</v>
      </c>
      <c r="HL29" s="45">
        <f t="shared" si="58"/>
        <v>0</v>
      </c>
      <c r="HM29" s="4"/>
      <c r="HN29" s="4"/>
    </row>
    <row r="30" spans="1:222" s="1" customFormat="1" ht="10.199999999999999" x14ac:dyDescent="0.2">
      <c r="A30" s="4"/>
      <c r="B30" s="4"/>
      <c r="C30" s="4"/>
      <c r="D30" s="4"/>
      <c r="E30" s="42" t="str">
        <f>E25</f>
        <v>оборачиваемость затрат</v>
      </c>
      <c r="F30" s="4"/>
      <c r="G30" s="4"/>
      <c r="H30" s="42" t="str">
        <f>списки!$K17</f>
        <v>Тестирование и отладка</v>
      </c>
      <c r="I30" s="4"/>
      <c r="J30" s="4"/>
      <c r="K30" s="31" t="str">
        <f>IF($E30="","",INDEX(kpi!$H:$H,SUMIFS(kpi!$B:$B,kpi!$E:$E,$E30)))</f>
        <v>дни</v>
      </c>
      <c r="L30" s="4"/>
      <c r="M30" s="43" t="s">
        <v>6</v>
      </c>
      <c r="N30" s="70"/>
      <c r="O30" s="44"/>
      <c r="P30" s="4"/>
      <c r="Q30" s="4"/>
      <c r="R30" s="68">
        <f t="shared" si="30"/>
        <v>0</v>
      </c>
      <c r="S30" s="4"/>
      <c r="T30" s="4"/>
      <c r="U30" s="45">
        <f t="shared" ref="U30:AZ30" si="59">IF(U$10="",0,IF(U$1=1,SUMIFS(22:22,$1:$1,"&gt;="&amp;1,$1:$1,"&lt;="&amp;INT($N30/30))+($N30/30-INT($N30/30))*SUMIFS(22:22,$1:$1,INT($N30/30)+1),0)+($N30/30-INT($N30/30))*SUMIFS(22:22,$1:$1,U$1+INT($N30/30)+1)+(INT($N30/30)+1-$N30/30)*SUMIFS(22:22,$1:$1,U$1+INT($N30/30)))</f>
        <v>0</v>
      </c>
      <c r="V30" s="45">
        <f t="shared" si="59"/>
        <v>0</v>
      </c>
      <c r="W30" s="45">
        <f t="shared" si="59"/>
        <v>0</v>
      </c>
      <c r="X30" s="45">
        <f t="shared" si="59"/>
        <v>0</v>
      </c>
      <c r="Y30" s="45">
        <f t="shared" si="59"/>
        <v>0</v>
      </c>
      <c r="Z30" s="45">
        <f t="shared" si="59"/>
        <v>0</v>
      </c>
      <c r="AA30" s="45">
        <f t="shared" si="59"/>
        <v>0</v>
      </c>
      <c r="AB30" s="45">
        <f t="shared" si="59"/>
        <v>0</v>
      </c>
      <c r="AC30" s="45">
        <f t="shared" si="59"/>
        <v>0</v>
      </c>
      <c r="AD30" s="45">
        <f t="shared" si="59"/>
        <v>0</v>
      </c>
      <c r="AE30" s="45">
        <f t="shared" si="59"/>
        <v>0</v>
      </c>
      <c r="AF30" s="45">
        <f t="shared" si="59"/>
        <v>0</v>
      </c>
      <c r="AG30" s="45">
        <f t="shared" si="59"/>
        <v>0</v>
      </c>
      <c r="AH30" s="45">
        <f t="shared" si="59"/>
        <v>0</v>
      </c>
      <c r="AI30" s="45">
        <f t="shared" si="59"/>
        <v>0</v>
      </c>
      <c r="AJ30" s="45">
        <f t="shared" si="59"/>
        <v>0</v>
      </c>
      <c r="AK30" s="45">
        <f t="shared" si="59"/>
        <v>0</v>
      </c>
      <c r="AL30" s="45">
        <f t="shared" si="59"/>
        <v>0</v>
      </c>
      <c r="AM30" s="45">
        <f t="shared" si="59"/>
        <v>0</v>
      </c>
      <c r="AN30" s="45">
        <f t="shared" si="59"/>
        <v>0</v>
      </c>
      <c r="AO30" s="45">
        <f t="shared" si="59"/>
        <v>0</v>
      </c>
      <c r="AP30" s="45">
        <f t="shared" si="59"/>
        <v>0</v>
      </c>
      <c r="AQ30" s="45">
        <f t="shared" si="59"/>
        <v>0</v>
      </c>
      <c r="AR30" s="45">
        <f t="shared" si="59"/>
        <v>0</v>
      </c>
      <c r="AS30" s="45">
        <f t="shared" si="59"/>
        <v>0</v>
      </c>
      <c r="AT30" s="45">
        <f t="shared" si="59"/>
        <v>0</v>
      </c>
      <c r="AU30" s="45">
        <f t="shared" si="59"/>
        <v>0</v>
      </c>
      <c r="AV30" s="45">
        <f t="shared" si="59"/>
        <v>0</v>
      </c>
      <c r="AW30" s="45">
        <f t="shared" si="59"/>
        <v>0</v>
      </c>
      <c r="AX30" s="45">
        <f t="shared" si="59"/>
        <v>0</v>
      </c>
      <c r="AY30" s="45">
        <f t="shared" si="59"/>
        <v>0</v>
      </c>
      <c r="AZ30" s="45">
        <f t="shared" si="59"/>
        <v>0</v>
      </c>
      <c r="BA30" s="45">
        <f t="shared" ref="BA30:CF30" si="60">IF(BA$10="",0,IF(BA$1=1,SUMIFS(22:22,$1:$1,"&gt;="&amp;1,$1:$1,"&lt;="&amp;INT($N30/30))+($N30/30-INT($N30/30))*SUMIFS(22:22,$1:$1,INT($N30/30)+1),0)+($N30/30-INT($N30/30))*SUMIFS(22:22,$1:$1,BA$1+INT($N30/30)+1)+(INT($N30/30)+1-$N30/30)*SUMIFS(22:22,$1:$1,BA$1+INT($N30/30)))</f>
        <v>0</v>
      </c>
      <c r="BB30" s="45">
        <f t="shared" si="60"/>
        <v>0</v>
      </c>
      <c r="BC30" s="45">
        <f t="shared" si="60"/>
        <v>0</v>
      </c>
      <c r="BD30" s="45">
        <f t="shared" si="60"/>
        <v>0</v>
      </c>
      <c r="BE30" s="45">
        <f t="shared" si="60"/>
        <v>0</v>
      </c>
      <c r="BF30" s="45">
        <f t="shared" si="60"/>
        <v>0</v>
      </c>
      <c r="BG30" s="45">
        <f t="shared" si="60"/>
        <v>0</v>
      </c>
      <c r="BH30" s="45">
        <f t="shared" si="60"/>
        <v>0</v>
      </c>
      <c r="BI30" s="45">
        <f t="shared" si="60"/>
        <v>0</v>
      </c>
      <c r="BJ30" s="45">
        <f t="shared" si="60"/>
        <v>0</v>
      </c>
      <c r="BK30" s="45">
        <f t="shared" si="60"/>
        <v>0</v>
      </c>
      <c r="BL30" s="45">
        <f t="shared" si="60"/>
        <v>0</v>
      </c>
      <c r="BM30" s="45">
        <f t="shared" si="60"/>
        <v>0</v>
      </c>
      <c r="BN30" s="45">
        <f t="shared" si="60"/>
        <v>0</v>
      </c>
      <c r="BO30" s="45">
        <f t="shared" si="60"/>
        <v>0</v>
      </c>
      <c r="BP30" s="45">
        <f t="shared" si="60"/>
        <v>0</v>
      </c>
      <c r="BQ30" s="45">
        <f t="shared" si="60"/>
        <v>0</v>
      </c>
      <c r="BR30" s="45">
        <f t="shared" si="60"/>
        <v>0</v>
      </c>
      <c r="BS30" s="45">
        <f t="shared" si="60"/>
        <v>0</v>
      </c>
      <c r="BT30" s="45">
        <f t="shared" si="60"/>
        <v>0</v>
      </c>
      <c r="BU30" s="45">
        <f t="shared" si="60"/>
        <v>0</v>
      </c>
      <c r="BV30" s="45">
        <f t="shared" si="60"/>
        <v>0</v>
      </c>
      <c r="BW30" s="45">
        <f t="shared" si="60"/>
        <v>0</v>
      </c>
      <c r="BX30" s="45">
        <f t="shared" si="60"/>
        <v>0</v>
      </c>
      <c r="BY30" s="45">
        <f t="shared" si="60"/>
        <v>0</v>
      </c>
      <c r="BZ30" s="45">
        <f t="shared" si="60"/>
        <v>0</v>
      </c>
      <c r="CA30" s="45">
        <f t="shared" si="60"/>
        <v>0</v>
      </c>
      <c r="CB30" s="45">
        <f t="shared" si="60"/>
        <v>0</v>
      </c>
      <c r="CC30" s="45">
        <f t="shared" si="60"/>
        <v>0</v>
      </c>
      <c r="CD30" s="45">
        <f t="shared" si="60"/>
        <v>0</v>
      </c>
      <c r="CE30" s="45">
        <f t="shared" si="60"/>
        <v>0</v>
      </c>
      <c r="CF30" s="45">
        <f t="shared" si="60"/>
        <v>0</v>
      </c>
      <c r="CG30" s="45">
        <f t="shared" ref="CG30:DL30" si="61">IF(CG$10="",0,IF(CG$1=1,SUMIFS(22:22,$1:$1,"&gt;="&amp;1,$1:$1,"&lt;="&amp;INT($N30/30))+($N30/30-INT($N30/30))*SUMIFS(22:22,$1:$1,INT($N30/30)+1),0)+($N30/30-INT($N30/30))*SUMIFS(22:22,$1:$1,CG$1+INT($N30/30)+1)+(INT($N30/30)+1-$N30/30)*SUMIFS(22:22,$1:$1,CG$1+INT($N30/30)))</f>
        <v>0</v>
      </c>
      <c r="CH30" s="45">
        <f t="shared" si="61"/>
        <v>0</v>
      </c>
      <c r="CI30" s="45">
        <f t="shared" si="61"/>
        <v>0</v>
      </c>
      <c r="CJ30" s="45">
        <f t="shared" si="61"/>
        <v>0</v>
      </c>
      <c r="CK30" s="45">
        <f t="shared" si="61"/>
        <v>0</v>
      </c>
      <c r="CL30" s="45">
        <f t="shared" si="61"/>
        <v>0</v>
      </c>
      <c r="CM30" s="45">
        <f t="shared" si="61"/>
        <v>0</v>
      </c>
      <c r="CN30" s="45">
        <f t="shared" si="61"/>
        <v>0</v>
      </c>
      <c r="CO30" s="45">
        <f t="shared" si="61"/>
        <v>0</v>
      </c>
      <c r="CP30" s="45">
        <f t="shared" si="61"/>
        <v>0</v>
      </c>
      <c r="CQ30" s="45">
        <f t="shared" si="61"/>
        <v>0</v>
      </c>
      <c r="CR30" s="45">
        <f t="shared" si="61"/>
        <v>0</v>
      </c>
      <c r="CS30" s="45">
        <f t="shared" si="61"/>
        <v>0</v>
      </c>
      <c r="CT30" s="45">
        <f t="shared" si="61"/>
        <v>0</v>
      </c>
      <c r="CU30" s="45">
        <f t="shared" si="61"/>
        <v>0</v>
      </c>
      <c r="CV30" s="45">
        <f t="shared" si="61"/>
        <v>0</v>
      </c>
      <c r="CW30" s="45">
        <f t="shared" si="61"/>
        <v>0</v>
      </c>
      <c r="CX30" s="45">
        <f t="shared" si="61"/>
        <v>0</v>
      </c>
      <c r="CY30" s="45">
        <f t="shared" si="61"/>
        <v>0</v>
      </c>
      <c r="CZ30" s="45">
        <f t="shared" si="61"/>
        <v>0</v>
      </c>
      <c r="DA30" s="45">
        <f t="shared" si="61"/>
        <v>0</v>
      </c>
      <c r="DB30" s="45">
        <f t="shared" si="61"/>
        <v>0</v>
      </c>
      <c r="DC30" s="45">
        <f t="shared" si="61"/>
        <v>0</v>
      </c>
      <c r="DD30" s="45">
        <f t="shared" si="61"/>
        <v>0</v>
      </c>
      <c r="DE30" s="45">
        <f t="shared" si="61"/>
        <v>0</v>
      </c>
      <c r="DF30" s="45">
        <f t="shared" si="61"/>
        <v>0</v>
      </c>
      <c r="DG30" s="45">
        <f t="shared" si="61"/>
        <v>0</v>
      </c>
      <c r="DH30" s="45">
        <f t="shared" si="61"/>
        <v>0</v>
      </c>
      <c r="DI30" s="45">
        <f t="shared" si="61"/>
        <v>0</v>
      </c>
      <c r="DJ30" s="45">
        <f t="shared" si="61"/>
        <v>0</v>
      </c>
      <c r="DK30" s="45">
        <f t="shared" si="61"/>
        <v>0</v>
      </c>
      <c r="DL30" s="45">
        <f t="shared" si="61"/>
        <v>0</v>
      </c>
      <c r="DM30" s="45">
        <f t="shared" ref="DM30:ER30" si="62">IF(DM$10="",0,IF(DM$1=1,SUMIFS(22:22,$1:$1,"&gt;="&amp;1,$1:$1,"&lt;="&amp;INT($N30/30))+($N30/30-INT($N30/30))*SUMIFS(22:22,$1:$1,INT($N30/30)+1),0)+($N30/30-INT($N30/30))*SUMIFS(22:22,$1:$1,DM$1+INT($N30/30)+1)+(INT($N30/30)+1-$N30/30)*SUMIFS(22:22,$1:$1,DM$1+INT($N30/30)))</f>
        <v>0</v>
      </c>
      <c r="DN30" s="45">
        <f t="shared" si="62"/>
        <v>0</v>
      </c>
      <c r="DO30" s="45">
        <f t="shared" si="62"/>
        <v>0</v>
      </c>
      <c r="DP30" s="45">
        <f t="shared" si="62"/>
        <v>0</v>
      </c>
      <c r="DQ30" s="45">
        <f t="shared" si="62"/>
        <v>0</v>
      </c>
      <c r="DR30" s="45">
        <f t="shared" si="62"/>
        <v>0</v>
      </c>
      <c r="DS30" s="45">
        <f t="shared" si="62"/>
        <v>0</v>
      </c>
      <c r="DT30" s="45">
        <f t="shared" si="62"/>
        <v>0</v>
      </c>
      <c r="DU30" s="45">
        <f t="shared" si="62"/>
        <v>0</v>
      </c>
      <c r="DV30" s="45">
        <f t="shared" si="62"/>
        <v>0</v>
      </c>
      <c r="DW30" s="45">
        <f t="shared" si="62"/>
        <v>0</v>
      </c>
      <c r="DX30" s="45">
        <f t="shared" si="62"/>
        <v>0</v>
      </c>
      <c r="DY30" s="45">
        <f t="shared" si="62"/>
        <v>0</v>
      </c>
      <c r="DZ30" s="45">
        <f t="shared" si="62"/>
        <v>0</v>
      </c>
      <c r="EA30" s="45">
        <f t="shared" si="62"/>
        <v>0</v>
      </c>
      <c r="EB30" s="45">
        <f t="shared" si="62"/>
        <v>0</v>
      </c>
      <c r="EC30" s="45">
        <f t="shared" si="62"/>
        <v>0</v>
      </c>
      <c r="ED30" s="45">
        <f t="shared" si="62"/>
        <v>0</v>
      </c>
      <c r="EE30" s="45">
        <f t="shared" si="62"/>
        <v>0</v>
      </c>
      <c r="EF30" s="45">
        <f t="shared" si="62"/>
        <v>0</v>
      </c>
      <c r="EG30" s="45">
        <f t="shared" si="62"/>
        <v>0</v>
      </c>
      <c r="EH30" s="45">
        <f t="shared" si="62"/>
        <v>0</v>
      </c>
      <c r="EI30" s="45">
        <f t="shared" si="62"/>
        <v>0</v>
      </c>
      <c r="EJ30" s="45">
        <f t="shared" si="62"/>
        <v>0</v>
      </c>
      <c r="EK30" s="45">
        <f t="shared" si="62"/>
        <v>0</v>
      </c>
      <c r="EL30" s="45">
        <f t="shared" si="62"/>
        <v>0</v>
      </c>
      <c r="EM30" s="45">
        <f t="shared" si="62"/>
        <v>0</v>
      </c>
      <c r="EN30" s="45">
        <f t="shared" si="62"/>
        <v>0</v>
      </c>
      <c r="EO30" s="45">
        <f t="shared" si="62"/>
        <v>0</v>
      </c>
      <c r="EP30" s="45">
        <f t="shared" si="62"/>
        <v>0</v>
      </c>
      <c r="EQ30" s="45">
        <f t="shared" si="62"/>
        <v>0</v>
      </c>
      <c r="ER30" s="45">
        <f t="shared" si="62"/>
        <v>0</v>
      </c>
      <c r="ES30" s="45">
        <f t="shared" ref="ES30:FX30" si="63">IF(ES$10="",0,IF(ES$1=1,SUMIFS(22:22,$1:$1,"&gt;="&amp;1,$1:$1,"&lt;="&amp;INT($N30/30))+($N30/30-INT($N30/30))*SUMIFS(22:22,$1:$1,INT($N30/30)+1),0)+($N30/30-INT($N30/30))*SUMIFS(22:22,$1:$1,ES$1+INT($N30/30)+1)+(INT($N30/30)+1-$N30/30)*SUMIFS(22:22,$1:$1,ES$1+INT($N30/30)))</f>
        <v>0</v>
      </c>
      <c r="ET30" s="45">
        <f t="shared" si="63"/>
        <v>0</v>
      </c>
      <c r="EU30" s="45">
        <f t="shared" si="63"/>
        <v>0</v>
      </c>
      <c r="EV30" s="45">
        <f t="shared" si="63"/>
        <v>0</v>
      </c>
      <c r="EW30" s="45">
        <f t="shared" si="63"/>
        <v>0</v>
      </c>
      <c r="EX30" s="45">
        <f t="shared" si="63"/>
        <v>0</v>
      </c>
      <c r="EY30" s="45">
        <f t="shared" si="63"/>
        <v>0</v>
      </c>
      <c r="EZ30" s="45">
        <f t="shared" si="63"/>
        <v>0</v>
      </c>
      <c r="FA30" s="45">
        <f t="shared" si="63"/>
        <v>0</v>
      </c>
      <c r="FB30" s="45">
        <f t="shared" si="63"/>
        <v>0</v>
      </c>
      <c r="FC30" s="45">
        <f t="shared" si="63"/>
        <v>0</v>
      </c>
      <c r="FD30" s="45">
        <f t="shared" si="63"/>
        <v>0</v>
      </c>
      <c r="FE30" s="45">
        <f t="shared" si="63"/>
        <v>0</v>
      </c>
      <c r="FF30" s="45">
        <f t="shared" si="63"/>
        <v>0</v>
      </c>
      <c r="FG30" s="45">
        <f t="shared" si="63"/>
        <v>0</v>
      </c>
      <c r="FH30" s="45">
        <f t="shared" si="63"/>
        <v>0</v>
      </c>
      <c r="FI30" s="45">
        <f t="shared" si="63"/>
        <v>0</v>
      </c>
      <c r="FJ30" s="45">
        <f t="shared" si="63"/>
        <v>0</v>
      </c>
      <c r="FK30" s="45">
        <f t="shared" si="63"/>
        <v>0</v>
      </c>
      <c r="FL30" s="45">
        <f t="shared" si="63"/>
        <v>0</v>
      </c>
      <c r="FM30" s="45">
        <f t="shared" si="63"/>
        <v>0</v>
      </c>
      <c r="FN30" s="45">
        <f t="shared" si="63"/>
        <v>0</v>
      </c>
      <c r="FO30" s="45">
        <f t="shared" si="63"/>
        <v>0</v>
      </c>
      <c r="FP30" s="45">
        <f t="shared" si="63"/>
        <v>0</v>
      </c>
      <c r="FQ30" s="45">
        <f t="shared" si="63"/>
        <v>0</v>
      </c>
      <c r="FR30" s="45">
        <f t="shared" si="63"/>
        <v>0</v>
      </c>
      <c r="FS30" s="45">
        <f t="shared" si="63"/>
        <v>0</v>
      </c>
      <c r="FT30" s="45">
        <f t="shared" si="63"/>
        <v>0</v>
      </c>
      <c r="FU30" s="45">
        <f t="shared" si="63"/>
        <v>0</v>
      </c>
      <c r="FV30" s="45">
        <f t="shared" si="63"/>
        <v>0</v>
      </c>
      <c r="FW30" s="45">
        <f t="shared" si="63"/>
        <v>0</v>
      </c>
      <c r="FX30" s="45">
        <f t="shared" si="63"/>
        <v>0</v>
      </c>
      <c r="FY30" s="45">
        <f t="shared" ref="FY30:HD30" si="64">IF(FY$10="",0,IF(FY$1=1,SUMIFS(22:22,$1:$1,"&gt;="&amp;1,$1:$1,"&lt;="&amp;INT($N30/30))+($N30/30-INT($N30/30))*SUMIFS(22:22,$1:$1,INT($N30/30)+1),0)+($N30/30-INT($N30/30))*SUMIFS(22:22,$1:$1,FY$1+INT($N30/30)+1)+(INT($N30/30)+1-$N30/30)*SUMIFS(22:22,$1:$1,FY$1+INT($N30/30)))</f>
        <v>0</v>
      </c>
      <c r="FZ30" s="45">
        <f t="shared" si="64"/>
        <v>0</v>
      </c>
      <c r="GA30" s="45">
        <f t="shared" si="64"/>
        <v>0</v>
      </c>
      <c r="GB30" s="45">
        <f t="shared" si="64"/>
        <v>0</v>
      </c>
      <c r="GC30" s="45">
        <f t="shared" si="64"/>
        <v>0</v>
      </c>
      <c r="GD30" s="45">
        <f t="shared" si="64"/>
        <v>0</v>
      </c>
      <c r="GE30" s="45">
        <f t="shared" si="64"/>
        <v>0</v>
      </c>
      <c r="GF30" s="45">
        <f t="shared" si="64"/>
        <v>0</v>
      </c>
      <c r="GG30" s="45">
        <f t="shared" si="64"/>
        <v>0</v>
      </c>
      <c r="GH30" s="45">
        <f t="shared" si="64"/>
        <v>0</v>
      </c>
      <c r="GI30" s="45">
        <f t="shared" si="64"/>
        <v>0</v>
      </c>
      <c r="GJ30" s="45">
        <f t="shared" si="64"/>
        <v>0</v>
      </c>
      <c r="GK30" s="45">
        <f t="shared" si="64"/>
        <v>0</v>
      </c>
      <c r="GL30" s="45">
        <f t="shared" si="64"/>
        <v>0</v>
      </c>
      <c r="GM30" s="45">
        <f t="shared" si="64"/>
        <v>0</v>
      </c>
      <c r="GN30" s="45">
        <f t="shared" si="64"/>
        <v>0</v>
      </c>
      <c r="GO30" s="45">
        <f t="shared" si="64"/>
        <v>0</v>
      </c>
      <c r="GP30" s="45">
        <f t="shared" si="64"/>
        <v>0</v>
      </c>
      <c r="GQ30" s="45">
        <f t="shared" si="64"/>
        <v>0</v>
      </c>
      <c r="GR30" s="45">
        <f t="shared" si="64"/>
        <v>0</v>
      </c>
      <c r="GS30" s="45">
        <f t="shared" si="64"/>
        <v>0</v>
      </c>
      <c r="GT30" s="45">
        <f t="shared" si="64"/>
        <v>0</v>
      </c>
      <c r="GU30" s="45">
        <f t="shared" si="64"/>
        <v>0</v>
      </c>
      <c r="GV30" s="45">
        <f t="shared" si="64"/>
        <v>0</v>
      </c>
      <c r="GW30" s="45">
        <f t="shared" si="64"/>
        <v>0</v>
      </c>
      <c r="GX30" s="45">
        <f t="shared" si="64"/>
        <v>0</v>
      </c>
      <c r="GY30" s="45">
        <f t="shared" si="64"/>
        <v>0</v>
      </c>
      <c r="GZ30" s="45">
        <f t="shared" si="64"/>
        <v>0</v>
      </c>
      <c r="HA30" s="45">
        <f t="shared" si="64"/>
        <v>0</v>
      </c>
      <c r="HB30" s="45">
        <f t="shared" si="64"/>
        <v>0</v>
      </c>
      <c r="HC30" s="45">
        <f t="shared" si="64"/>
        <v>0</v>
      </c>
      <c r="HD30" s="45">
        <f t="shared" si="64"/>
        <v>0</v>
      </c>
      <c r="HE30" s="45">
        <f t="shared" ref="HE30:HL30" si="65">IF(HE$10="",0,IF(HE$1=1,SUMIFS(22:22,$1:$1,"&gt;="&amp;1,$1:$1,"&lt;="&amp;INT($N30/30))+($N30/30-INT($N30/30))*SUMIFS(22:22,$1:$1,INT($N30/30)+1),0)+($N30/30-INT($N30/30))*SUMIFS(22:22,$1:$1,HE$1+INT($N30/30)+1)+(INT($N30/30)+1-$N30/30)*SUMIFS(22:22,$1:$1,HE$1+INT($N30/30)))</f>
        <v>0</v>
      </c>
      <c r="HF30" s="45">
        <f t="shared" si="65"/>
        <v>0</v>
      </c>
      <c r="HG30" s="45">
        <f t="shared" si="65"/>
        <v>0</v>
      </c>
      <c r="HH30" s="45">
        <f t="shared" si="65"/>
        <v>0</v>
      </c>
      <c r="HI30" s="45">
        <f t="shared" si="65"/>
        <v>0</v>
      </c>
      <c r="HJ30" s="45">
        <f t="shared" si="65"/>
        <v>0</v>
      </c>
      <c r="HK30" s="45">
        <f t="shared" si="65"/>
        <v>0</v>
      </c>
      <c r="HL30" s="45">
        <f t="shared" si="65"/>
        <v>0</v>
      </c>
      <c r="HM30" s="4"/>
      <c r="HN30" s="4"/>
    </row>
    <row r="31" spans="1:222" s="1" customFormat="1" ht="10.199999999999999" x14ac:dyDescent="0.2">
      <c r="A31" s="4"/>
      <c r="B31" s="4"/>
      <c r="C31" s="4"/>
      <c r="D31" s="4"/>
      <c r="E31" s="42" t="str">
        <f>E25</f>
        <v>оборачиваемость затрат</v>
      </c>
      <c r="F31" s="4"/>
      <c r="G31" s="4"/>
      <c r="H31" s="42" t="str">
        <f>списки!$K18</f>
        <v>прочее</v>
      </c>
      <c r="I31" s="4"/>
      <c r="J31" s="4"/>
      <c r="K31" s="31" t="str">
        <f>IF($E31="","",INDEX(kpi!$H:$H,SUMIFS(kpi!$B:$B,kpi!$E:$E,$E31)))</f>
        <v>дни</v>
      </c>
      <c r="L31" s="4"/>
      <c r="M31" s="43" t="s">
        <v>6</v>
      </c>
      <c r="N31" s="70"/>
      <c r="O31" s="44"/>
      <c r="P31" s="4"/>
      <c r="Q31" s="4"/>
      <c r="R31" s="68">
        <f t="shared" si="30"/>
        <v>0</v>
      </c>
      <c r="S31" s="4"/>
      <c r="T31" s="4"/>
      <c r="U31" s="45">
        <f t="shared" ref="U31:AZ31" si="66">IF(U$10="",0,IF(U$1=1,SUMIFS(23:23,$1:$1,"&gt;="&amp;1,$1:$1,"&lt;="&amp;INT($N31/30))+($N31/30-INT($N31/30))*SUMIFS(23:23,$1:$1,INT($N31/30)+1),0)+($N31/30-INT($N31/30))*SUMIFS(23:23,$1:$1,U$1+INT($N31/30)+1)+(INT($N31/30)+1-$N31/30)*SUMIFS(23:23,$1:$1,U$1+INT($N31/30)))</f>
        <v>0</v>
      </c>
      <c r="V31" s="45">
        <f t="shared" si="66"/>
        <v>0</v>
      </c>
      <c r="W31" s="45">
        <f t="shared" si="66"/>
        <v>0</v>
      </c>
      <c r="X31" s="45">
        <f t="shared" si="66"/>
        <v>0</v>
      </c>
      <c r="Y31" s="45">
        <f t="shared" si="66"/>
        <v>0</v>
      </c>
      <c r="Z31" s="45">
        <f t="shared" si="66"/>
        <v>0</v>
      </c>
      <c r="AA31" s="45">
        <f t="shared" si="66"/>
        <v>0</v>
      </c>
      <c r="AB31" s="45">
        <f t="shared" si="66"/>
        <v>0</v>
      </c>
      <c r="AC31" s="45">
        <f t="shared" si="66"/>
        <v>0</v>
      </c>
      <c r="AD31" s="45">
        <f t="shared" si="66"/>
        <v>0</v>
      </c>
      <c r="AE31" s="45">
        <f t="shared" si="66"/>
        <v>0</v>
      </c>
      <c r="AF31" s="45">
        <f t="shared" si="66"/>
        <v>0</v>
      </c>
      <c r="AG31" s="45">
        <f t="shared" si="66"/>
        <v>0</v>
      </c>
      <c r="AH31" s="45">
        <f t="shared" si="66"/>
        <v>0</v>
      </c>
      <c r="AI31" s="45">
        <f t="shared" si="66"/>
        <v>0</v>
      </c>
      <c r="AJ31" s="45">
        <f t="shared" si="66"/>
        <v>0</v>
      </c>
      <c r="AK31" s="45">
        <f t="shared" si="66"/>
        <v>0</v>
      </c>
      <c r="AL31" s="45">
        <f t="shared" si="66"/>
        <v>0</v>
      </c>
      <c r="AM31" s="45">
        <f t="shared" si="66"/>
        <v>0</v>
      </c>
      <c r="AN31" s="45">
        <f t="shared" si="66"/>
        <v>0</v>
      </c>
      <c r="AO31" s="45">
        <f t="shared" si="66"/>
        <v>0</v>
      </c>
      <c r="AP31" s="45">
        <f t="shared" si="66"/>
        <v>0</v>
      </c>
      <c r="AQ31" s="45">
        <f t="shared" si="66"/>
        <v>0</v>
      </c>
      <c r="AR31" s="45">
        <f t="shared" si="66"/>
        <v>0</v>
      </c>
      <c r="AS31" s="45">
        <f t="shared" si="66"/>
        <v>0</v>
      </c>
      <c r="AT31" s="45">
        <f t="shared" si="66"/>
        <v>0</v>
      </c>
      <c r="AU31" s="45">
        <f t="shared" si="66"/>
        <v>0</v>
      </c>
      <c r="AV31" s="45">
        <f t="shared" si="66"/>
        <v>0</v>
      </c>
      <c r="AW31" s="45">
        <f t="shared" si="66"/>
        <v>0</v>
      </c>
      <c r="AX31" s="45">
        <f t="shared" si="66"/>
        <v>0</v>
      </c>
      <c r="AY31" s="45">
        <f t="shared" si="66"/>
        <v>0</v>
      </c>
      <c r="AZ31" s="45">
        <f t="shared" si="66"/>
        <v>0</v>
      </c>
      <c r="BA31" s="45">
        <f t="shared" ref="BA31:CF31" si="67">IF(BA$10="",0,IF(BA$1=1,SUMIFS(23:23,$1:$1,"&gt;="&amp;1,$1:$1,"&lt;="&amp;INT($N31/30))+($N31/30-INT($N31/30))*SUMIFS(23:23,$1:$1,INT($N31/30)+1),0)+($N31/30-INT($N31/30))*SUMIFS(23:23,$1:$1,BA$1+INT($N31/30)+1)+(INT($N31/30)+1-$N31/30)*SUMIFS(23:23,$1:$1,BA$1+INT($N31/30)))</f>
        <v>0</v>
      </c>
      <c r="BB31" s="45">
        <f t="shared" si="67"/>
        <v>0</v>
      </c>
      <c r="BC31" s="45">
        <f t="shared" si="67"/>
        <v>0</v>
      </c>
      <c r="BD31" s="45">
        <f t="shared" si="67"/>
        <v>0</v>
      </c>
      <c r="BE31" s="45">
        <f t="shared" si="67"/>
        <v>0</v>
      </c>
      <c r="BF31" s="45">
        <f t="shared" si="67"/>
        <v>0</v>
      </c>
      <c r="BG31" s="45">
        <f t="shared" si="67"/>
        <v>0</v>
      </c>
      <c r="BH31" s="45">
        <f t="shared" si="67"/>
        <v>0</v>
      </c>
      <c r="BI31" s="45">
        <f t="shared" si="67"/>
        <v>0</v>
      </c>
      <c r="BJ31" s="45">
        <f t="shared" si="67"/>
        <v>0</v>
      </c>
      <c r="BK31" s="45">
        <f t="shared" si="67"/>
        <v>0</v>
      </c>
      <c r="BL31" s="45">
        <f t="shared" si="67"/>
        <v>0</v>
      </c>
      <c r="BM31" s="45">
        <f t="shared" si="67"/>
        <v>0</v>
      </c>
      <c r="BN31" s="45">
        <f t="shared" si="67"/>
        <v>0</v>
      </c>
      <c r="BO31" s="45">
        <f t="shared" si="67"/>
        <v>0</v>
      </c>
      <c r="BP31" s="45">
        <f t="shared" si="67"/>
        <v>0</v>
      </c>
      <c r="BQ31" s="45">
        <f t="shared" si="67"/>
        <v>0</v>
      </c>
      <c r="BR31" s="45">
        <f t="shared" si="67"/>
        <v>0</v>
      </c>
      <c r="BS31" s="45">
        <f t="shared" si="67"/>
        <v>0</v>
      </c>
      <c r="BT31" s="45">
        <f t="shared" si="67"/>
        <v>0</v>
      </c>
      <c r="BU31" s="45">
        <f t="shared" si="67"/>
        <v>0</v>
      </c>
      <c r="BV31" s="45">
        <f t="shared" si="67"/>
        <v>0</v>
      </c>
      <c r="BW31" s="45">
        <f t="shared" si="67"/>
        <v>0</v>
      </c>
      <c r="BX31" s="45">
        <f t="shared" si="67"/>
        <v>0</v>
      </c>
      <c r="BY31" s="45">
        <f t="shared" si="67"/>
        <v>0</v>
      </c>
      <c r="BZ31" s="45">
        <f t="shared" si="67"/>
        <v>0</v>
      </c>
      <c r="CA31" s="45">
        <f t="shared" si="67"/>
        <v>0</v>
      </c>
      <c r="CB31" s="45">
        <f t="shared" si="67"/>
        <v>0</v>
      </c>
      <c r="CC31" s="45">
        <f t="shared" si="67"/>
        <v>0</v>
      </c>
      <c r="CD31" s="45">
        <f t="shared" si="67"/>
        <v>0</v>
      </c>
      <c r="CE31" s="45">
        <f t="shared" si="67"/>
        <v>0</v>
      </c>
      <c r="CF31" s="45">
        <f t="shared" si="67"/>
        <v>0</v>
      </c>
      <c r="CG31" s="45">
        <f t="shared" ref="CG31:DL31" si="68">IF(CG$10="",0,IF(CG$1=1,SUMIFS(23:23,$1:$1,"&gt;="&amp;1,$1:$1,"&lt;="&amp;INT($N31/30))+($N31/30-INT($N31/30))*SUMIFS(23:23,$1:$1,INT($N31/30)+1),0)+($N31/30-INT($N31/30))*SUMIFS(23:23,$1:$1,CG$1+INT($N31/30)+1)+(INT($N31/30)+1-$N31/30)*SUMIFS(23:23,$1:$1,CG$1+INT($N31/30)))</f>
        <v>0</v>
      </c>
      <c r="CH31" s="45">
        <f t="shared" si="68"/>
        <v>0</v>
      </c>
      <c r="CI31" s="45">
        <f t="shared" si="68"/>
        <v>0</v>
      </c>
      <c r="CJ31" s="45">
        <f t="shared" si="68"/>
        <v>0</v>
      </c>
      <c r="CK31" s="45">
        <f t="shared" si="68"/>
        <v>0</v>
      </c>
      <c r="CL31" s="45">
        <f t="shared" si="68"/>
        <v>0</v>
      </c>
      <c r="CM31" s="45">
        <f t="shared" si="68"/>
        <v>0</v>
      </c>
      <c r="CN31" s="45">
        <f t="shared" si="68"/>
        <v>0</v>
      </c>
      <c r="CO31" s="45">
        <f t="shared" si="68"/>
        <v>0</v>
      </c>
      <c r="CP31" s="45">
        <f t="shared" si="68"/>
        <v>0</v>
      </c>
      <c r="CQ31" s="45">
        <f t="shared" si="68"/>
        <v>0</v>
      </c>
      <c r="CR31" s="45">
        <f t="shared" si="68"/>
        <v>0</v>
      </c>
      <c r="CS31" s="45">
        <f t="shared" si="68"/>
        <v>0</v>
      </c>
      <c r="CT31" s="45">
        <f t="shared" si="68"/>
        <v>0</v>
      </c>
      <c r="CU31" s="45">
        <f t="shared" si="68"/>
        <v>0</v>
      </c>
      <c r="CV31" s="45">
        <f t="shared" si="68"/>
        <v>0</v>
      </c>
      <c r="CW31" s="45">
        <f t="shared" si="68"/>
        <v>0</v>
      </c>
      <c r="CX31" s="45">
        <f t="shared" si="68"/>
        <v>0</v>
      </c>
      <c r="CY31" s="45">
        <f t="shared" si="68"/>
        <v>0</v>
      </c>
      <c r="CZ31" s="45">
        <f t="shared" si="68"/>
        <v>0</v>
      </c>
      <c r="DA31" s="45">
        <f t="shared" si="68"/>
        <v>0</v>
      </c>
      <c r="DB31" s="45">
        <f t="shared" si="68"/>
        <v>0</v>
      </c>
      <c r="DC31" s="45">
        <f t="shared" si="68"/>
        <v>0</v>
      </c>
      <c r="DD31" s="45">
        <f t="shared" si="68"/>
        <v>0</v>
      </c>
      <c r="DE31" s="45">
        <f t="shared" si="68"/>
        <v>0</v>
      </c>
      <c r="DF31" s="45">
        <f t="shared" si="68"/>
        <v>0</v>
      </c>
      <c r="DG31" s="45">
        <f t="shared" si="68"/>
        <v>0</v>
      </c>
      <c r="DH31" s="45">
        <f t="shared" si="68"/>
        <v>0</v>
      </c>
      <c r="DI31" s="45">
        <f t="shared" si="68"/>
        <v>0</v>
      </c>
      <c r="DJ31" s="45">
        <f t="shared" si="68"/>
        <v>0</v>
      </c>
      <c r="DK31" s="45">
        <f t="shared" si="68"/>
        <v>0</v>
      </c>
      <c r="DL31" s="45">
        <f t="shared" si="68"/>
        <v>0</v>
      </c>
      <c r="DM31" s="45">
        <f t="shared" ref="DM31:ER31" si="69">IF(DM$10="",0,IF(DM$1=1,SUMIFS(23:23,$1:$1,"&gt;="&amp;1,$1:$1,"&lt;="&amp;INT($N31/30))+($N31/30-INT($N31/30))*SUMIFS(23:23,$1:$1,INT($N31/30)+1),0)+($N31/30-INT($N31/30))*SUMIFS(23:23,$1:$1,DM$1+INT($N31/30)+1)+(INT($N31/30)+1-$N31/30)*SUMIFS(23:23,$1:$1,DM$1+INT($N31/30)))</f>
        <v>0</v>
      </c>
      <c r="DN31" s="45">
        <f t="shared" si="69"/>
        <v>0</v>
      </c>
      <c r="DO31" s="45">
        <f t="shared" si="69"/>
        <v>0</v>
      </c>
      <c r="DP31" s="45">
        <f t="shared" si="69"/>
        <v>0</v>
      </c>
      <c r="DQ31" s="45">
        <f t="shared" si="69"/>
        <v>0</v>
      </c>
      <c r="DR31" s="45">
        <f t="shared" si="69"/>
        <v>0</v>
      </c>
      <c r="DS31" s="45">
        <f t="shared" si="69"/>
        <v>0</v>
      </c>
      <c r="DT31" s="45">
        <f t="shared" si="69"/>
        <v>0</v>
      </c>
      <c r="DU31" s="45">
        <f t="shared" si="69"/>
        <v>0</v>
      </c>
      <c r="DV31" s="45">
        <f t="shared" si="69"/>
        <v>0</v>
      </c>
      <c r="DW31" s="45">
        <f t="shared" si="69"/>
        <v>0</v>
      </c>
      <c r="DX31" s="45">
        <f t="shared" si="69"/>
        <v>0</v>
      </c>
      <c r="DY31" s="45">
        <f t="shared" si="69"/>
        <v>0</v>
      </c>
      <c r="DZ31" s="45">
        <f t="shared" si="69"/>
        <v>0</v>
      </c>
      <c r="EA31" s="45">
        <f t="shared" si="69"/>
        <v>0</v>
      </c>
      <c r="EB31" s="45">
        <f t="shared" si="69"/>
        <v>0</v>
      </c>
      <c r="EC31" s="45">
        <f t="shared" si="69"/>
        <v>0</v>
      </c>
      <c r="ED31" s="45">
        <f t="shared" si="69"/>
        <v>0</v>
      </c>
      <c r="EE31" s="45">
        <f t="shared" si="69"/>
        <v>0</v>
      </c>
      <c r="EF31" s="45">
        <f t="shared" si="69"/>
        <v>0</v>
      </c>
      <c r="EG31" s="45">
        <f t="shared" si="69"/>
        <v>0</v>
      </c>
      <c r="EH31" s="45">
        <f t="shared" si="69"/>
        <v>0</v>
      </c>
      <c r="EI31" s="45">
        <f t="shared" si="69"/>
        <v>0</v>
      </c>
      <c r="EJ31" s="45">
        <f t="shared" si="69"/>
        <v>0</v>
      </c>
      <c r="EK31" s="45">
        <f t="shared" si="69"/>
        <v>0</v>
      </c>
      <c r="EL31" s="45">
        <f t="shared" si="69"/>
        <v>0</v>
      </c>
      <c r="EM31" s="45">
        <f t="shared" si="69"/>
        <v>0</v>
      </c>
      <c r="EN31" s="45">
        <f t="shared" si="69"/>
        <v>0</v>
      </c>
      <c r="EO31" s="45">
        <f t="shared" si="69"/>
        <v>0</v>
      </c>
      <c r="EP31" s="45">
        <f t="shared" si="69"/>
        <v>0</v>
      </c>
      <c r="EQ31" s="45">
        <f t="shared" si="69"/>
        <v>0</v>
      </c>
      <c r="ER31" s="45">
        <f t="shared" si="69"/>
        <v>0</v>
      </c>
      <c r="ES31" s="45">
        <f t="shared" ref="ES31:FX31" si="70">IF(ES$10="",0,IF(ES$1=1,SUMIFS(23:23,$1:$1,"&gt;="&amp;1,$1:$1,"&lt;="&amp;INT($N31/30))+($N31/30-INT($N31/30))*SUMIFS(23:23,$1:$1,INT($N31/30)+1),0)+($N31/30-INT($N31/30))*SUMIFS(23:23,$1:$1,ES$1+INT($N31/30)+1)+(INT($N31/30)+1-$N31/30)*SUMIFS(23:23,$1:$1,ES$1+INT($N31/30)))</f>
        <v>0</v>
      </c>
      <c r="ET31" s="45">
        <f t="shared" si="70"/>
        <v>0</v>
      </c>
      <c r="EU31" s="45">
        <f t="shared" si="70"/>
        <v>0</v>
      </c>
      <c r="EV31" s="45">
        <f t="shared" si="70"/>
        <v>0</v>
      </c>
      <c r="EW31" s="45">
        <f t="shared" si="70"/>
        <v>0</v>
      </c>
      <c r="EX31" s="45">
        <f t="shared" si="70"/>
        <v>0</v>
      </c>
      <c r="EY31" s="45">
        <f t="shared" si="70"/>
        <v>0</v>
      </c>
      <c r="EZ31" s="45">
        <f t="shared" si="70"/>
        <v>0</v>
      </c>
      <c r="FA31" s="45">
        <f t="shared" si="70"/>
        <v>0</v>
      </c>
      <c r="FB31" s="45">
        <f t="shared" si="70"/>
        <v>0</v>
      </c>
      <c r="FC31" s="45">
        <f t="shared" si="70"/>
        <v>0</v>
      </c>
      <c r="FD31" s="45">
        <f t="shared" si="70"/>
        <v>0</v>
      </c>
      <c r="FE31" s="45">
        <f t="shared" si="70"/>
        <v>0</v>
      </c>
      <c r="FF31" s="45">
        <f t="shared" si="70"/>
        <v>0</v>
      </c>
      <c r="FG31" s="45">
        <f t="shared" si="70"/>
        <v>0</v>
      </c>
      <c r="FH31" s="45">
        <f t="shared" si="70"/>
        <v>0</v>
      </c>
      <c r="FI31" s="45">
        <f t="shared" si="70"/>
        <v>0</v>
      </c>
      <c r="FJ31" s="45">
        <f t="shared" si="70"/>
        <v>0</v>
      </c>
      <c r="FK31" s="45">
        <f t="shared" si="70"/>
        <v>0</v>
      </c>
      <c r="FL31" s="45">
        <f t="shared" si="70"/>
        <v>0</v>
      </c>
      <c r="FM31" s="45">
        <f t="shared" si="70"/>
        <v>0</v>
      </c>
      <c r="FN31" s="45">
        <f t="shared" si="70"/>
        <v>0</v>
      </c>
      <c r="FO31" s="45">
        <f t="shared" si="70"/>
        <v>0</v>
      </c>
      <c r="FP31" s="45">
        <f t="shared" si="70"/>
        <v>0</v>
      </c>
      <c r="FQ31" s="45">
        <f t="shared" si="70"/>
        <v>0</v>
      </c>
      <c r="FR31" s="45">
        <f t="shared" si="70"/>
        <v>0</v>
      </c>
      <c r="FS31" s="45">
        <f t="shared" si="70"/>
        <v>0</v>
      </c>
      <c r="FT31" s="45">
        <f t="shared" si="70"/>
        <v>0</v>
      </c>
      <c r="FU31" s="45">
        <f t="shared" si="70"/>
        <v>0</v>
      </c>
      <c r="FV31" s="45">
        <f t="shared" si="70"/>
        <v>0</v>
      </c>
      <c r="FW31" s="45">
        <f t="shared" si="70"/>
        <v>0</v>
      </c>
      <c r="FX31" s="45">
        <f t="shared" si="70"/>
        <v>0</v>
      </c>
      <c r="FY31" s="45">
        <f t="shared" ref="FY31:HD31" si="71">IF(FY$10="",0,IF(FY$1=1,SUMIFS(23:23,$1:$1,"&gt;="&amp;1,$1:$1,"&lt;="&amp;INT($N31/30))+($N31/30-INT($N31/30))*SUMIFS(23:23,$1:$1,INT($N31/30)+1),0)+($N31/30-INT($N31/30))*SUMIFS(23:23,$1:$1,FY$1+INT($N31/30)+1)+(INT($N31/30)+1-$N31/30)*SUMIFS(23:23,$1:$1,FY$1+INT($N31/30)))</f>
        <v>0</v>
      </c>
      <c r="FZ31" s="45">
        <f t="shared" si="71"/>
        <v>0</v>
      </c>
      <c r="GA31" s="45">
        <f t="shared" si="71"/>
        <v>0</v>
      </c>
      <c r="GB31" s="45">
        <f t="shared" si="71"/>
        <v>0</v>
      </c>
      <c r="GC31" s="45">
        <f t="shared" si="71"/>
        <v>0</v>
      </c>
      <c r="GD31" s="45">
        <f t="shared" si="71"/>
        <v>0</v>
      </c>
      <c r="GE31" s="45">
        <f t="shared" si="71"/>
        <v>0</v>
      </c>
      <c r="GF31" s="45">
        <f t="shared" si="71"/>
        <v>0</v>
      </c>
      <c r="GG31" s="45">
        <f t="shared" si="71"/>
        <v>0</v>
      </c>
      <c r="GH31" s="45">
        <f t="shared" si="71"/>
        <v>0</v>
      </c>
      <c r="GI31" s="45">
        <f t="shared" si="71"/>
        <v>0</v>
      </c>
      <c r="GJ31" s="45">
        <f t="shared" si="71"/>
        <v>0</v>
      </c>
      <c r="GK31" s="45">
        <f t="shared" si="71"/>
        <v>0</v>
      </c>
      <c r="GL31" s="45">
        <f t="shared" si="71"/>
        <v>0</v>
      </c>
      <c r="GM31" s="45">
        <f t="shared" si="71"/>
        <v>0</v>
      </c>
      <c r="GN31" s="45">
        <f t="shared" si="71"/>
        <v>0</v>
      </c>
      <c r="GO31" s="45">
        <f t="shared" si="71"/>
        <v>0</v>
      </c>
      <c r="GP31" s="45">
        <f t="shared" si="71"/>
        <v>0</v>
      </c>
      <c r="GQ31" s="45">
        <f t="shared" si="71"/>
        <v>0</v>
      </c>
      <c r="GR31" s="45">
        <f t="shared" si="71"/>
        <v>0</v>
      </c>
      <c r="GS31" s="45">
        <f t="shared" si="71"/>
        <v>0</v>
      </c>
      <c r="GT31" s="45">
        <f t="shared" si="71"/>
        <v>0</v>
      </c>
      <c r="GU31" s="45">
        <f t="shared" si="71"/>
        <v>0</v>
      </c>
      <c r="GV31" s="45">
        <f t="shared" si="71"/>
        <v>0</v>
      </c>
      <c r="GW31" s="45">
        <f t="shared" si="71"/>
        <v>0</v>
      </c>
      <c r="GX31" s="45">
        <f t="shared" si="71"/>
        <v>0</v>
      </c>
      <c r="GY31" s="45">
        <f t="shared" si="71"/>
        <v>0</v>
      </c>
      <c r="GZ31" s="45">
        <f t="shared" si="71"/>
        <v>0</v>
      </c>
      <c r="HA31" s="45">
        <f t="shared" si="71"/>
        <v>0</v>
      </c>
      <c r="HB31" s="45">
        <f t="shared" si="71"/>
        <v>0</v>
      </c>
      <c r="HC31" s="45">
        <f t="shared" si="71"/>
        <v>0</v>
      </c>
      <c r="HD31" s="45">
        <f t="shared" si="71"/>
        <v>0</v>
      </c>
      <c r="HE31" s="45">
        <f t="shared" ref="HE31:HL31" si="72">IF(HE$10="",0,IF(HE$1=1,SUMIFS(23:23,$1:$1,"&gt;="&amp;1,$1:$1,"&lt;="&amp;INT($N31/30))+($N31/30-INT($N31/30))*SUMIFS(23:23,$1:$1,INT($N31/30)+1),0)+($N31/30-INT($N31/30))*SUMIFS(23:23,$1:$1,HE$1+INT($N31/30)+1)+(INT($N31/30)+1-$N31/30)*SUMIFS(23:23,$1:$1,HE$1+INT($N31/30)))</f>
        <v>0</v>
      </c>
      <c r="HF31" s="45">
        <f t="shared" si="72"/>
        <v>0</v>
      </c>
      <c r="HG31" s="45">
        <f t="shared" si="72"/>
        <v>0</v>
      </c>
      <c r="HH31" s="45">
        <f t="shared" si="72"/>
        <v>0</v>
      </c>
      <c r="HI31" s="45">
        <f t="shared" si="72"/>
        <v>0</v>
      </c>
      <c r="HJ31" s="45">
        <f t="shared" si="72"/>
        <v>0</v>
      </c>
      <c r="HK31" s="45">
        <f t="shared" si="72"/>
        <v>0</v>
      </c>
      <c r="HL31" s="45">
        <f t="shared" si="72"/>
        <v>0</v>
      </c>
      <c r="HM31" s="4"/>
      <c r="HN31" s="4"/>
    </row>
    <row r="32" spans="1:222" s="1" customFormat="1" ht="10.199999999999999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31"/>
      <c r="L32" s="4"/>
      <c r="M32" s="43"/>
      <c r="N32" s="4"/>
      <c r="O32" s="44"/>
      <c r="P32" s="4"/>
      <c r="Q32" s="38" t="s">
        <v>12</v>
      </c>
      <c r="R32" s="71">
        <f>SUM(R26:R31)-SUM(R18:R23)</f>
        <v>0</v>
      </c>
      <c r="S32" s="4"/>
      <c r="T32" s="4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"/>
      <c r="HN32" s="4"/>
    </row>
    <row r="33" spans="1:222" x14ac:dyDescent="0.25">
      <c r="A33" s="6"/>
      <c r="B33" s="6"/>
      <c r="C33" s="6"/>
      <c r="D33" s="6"/>
      <c r="E33" s="30" t="str">
        <f>kpi!$E$27</f>
        <v>оборачиваемость кредиторской задолж-ти</v>
      </c>
      <c r="F33" s="6"/>
      <c r="G33" s="6"/>
      <c r="H33" s="6"/>
      <c r="I33" s="6"/>
      <c r="J33" s="6"/>
      <c r="K33" s="31"/>
      <c r="L33" s="6"/>
      <c r="M33" s="13"/>
      <c r="N33" s="6"/>
      <c r="O33" s="20"/>
      <c r="P33" s="6"/>
      <c r="Q33" s="6"/>
      <c r="R33" s="64"/>
      <c r="S33" s="6"/>
      <c r="T33" s="6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6"/>
      <c r="HN33" s="6"/>
    </row>
    <row r="34" spans="1:222" s="1" customFormat="1" ht="10.199999999999999" x14ac:dyDescent="0.2">
      <c r="A34" s="4"/>
      <c r="B34" s="4"/>
      <c r="C34" s="4"/>
      <c r="D34" s="4"/>
      <c r="E34" s="42" t="str">
        <f>E33</f>
        <v>оборачиваемость кредиторской задолж-ти</v>
      </c>
      <c r="F34" s="4"/>
      <c r="G34" s="4"/>
      <c r="H34" s="42" t="str">
        <f>списки!$K13</f>
        <v>Разработка архитектуры</v>
      </c>
      <c r="I34" s="4"/>
      <c r="J34" s="4"/>
      <c r="K34" s="31" t="str">
        <f>IF($E34="","",INDEX(kpi!$H:$H,SUMIFS(kpi!$B:$B,kpi!$E:$E,$E34)))</f>
        <v>дни</v>
      </c>
      <c r="L34" s="4"/>
      <c r="M34" s="43" t="s">
        <v>6</v>
      </c>
      <c r="N34" s="70"/>
      <c r="O34" s="44"/>
      <c r="P34" s="4"/>
      <c r="Q34" s="4"/>
      <c r="R34" s="68">
        <f t="shared" ref="R34:R39" si="73">SUMIFS($T34:$LI34,$T$1:$LI$1,"&lt;="&amp;MAX($1:$1),$T$1:$LI$1,"&gt;="&amp;1)</f>
        <v>0</v>
      </c>
      <c r="S34" s="4"/>
      <c r="T34" s="4"/>
      <c r="U34" s="45">
        <f>IF(U$10="",0,IF(U$1=MAX($1:$1),$R26-SUM($T34:T34),IF(U$1=1,SUMIFS(26:26,$1:$1,"&gt;="&amp;1,$1:$1,"&lt;="&amp;INT(-$N34/30))+(-$N34/30-INT(-$N34/30))*SUMIFS(26:26,$1:$1,INT(-$N34/30)+1),0)+(-$N34/30-INT(-$N34/30))*SUMIFS(26:26,$1:$1,U$1+INT(-$N34/30)+1)+(INT(-$N34/30)+1--$N34/30)*SUMIFS(26:26,$1:$1,U$1+INT(-$N34/30))))</f>
        <v>0</v>
      </c>
      <c r="V34" s="45">
        <f>IF(V$10="",0,IF(V$1=MAX($1:$1),$R26-SUM($T34:U34),IF(V$1=1,SUMIFS(26:26,$1:$1,"&gt;="&amp;1,$1:$1,"&lt;="&amp;INT(-$N34/30))+(-$N34/30-INT(-$N34/30))*SUMIFS(26:26,$1:$1,INT(-$N34/30)+1),0)+(-$N34/30-INT(-$N34/30))*SUMIFS(26:26,$1:$1,V$1+INT(-$N34/30)+1)+(INT(-$N34/30)+1--$N34/30)*SUMIFS(26:26,$1:$1,V$1+INT(-$N34/30))))</f>
        <v>0</v>
      </c>
      <c r="W34" s="45">
        <f>IF(W$10="",0,IF(W$1=MAX($1:$1),$R26-SUM($T34:V34),IF(W$1=1,SUMIFS(26:26,$1:$1,"&gt;="&amp;1,$1:$1,"&lt;="&amp;INT(-$N34/30))+(-$N34/30-INT(-$N34/30))*SUMIFS(26:26,$1:$1,INT(-$N34/30)+1),0)+(-$N34/30-INT(-$N34/30))*SUMIFS(26:26,$1:$1,W$1+INT(-$N34/30)+1)+(INT(-$N34/30)+1--$N34/30)*SUMIFS(26:26,$1:$1,W$1+INT(-$N34/30))))</f>
        <v>0</v>
      </c>
      <c r="X34" s="45">
        <f>IF(X$10="",0,IF(X$1=MAX($1:$1),$R26-SUM($T34:W34),IF(X$1=1,SUMIFS(26:26,$1:$1,"&gt;="&amp;1,$1:$1,"&lt;="&amp;INT(-$N34/30))+(-$N34/30-INT(-$N34/30))*SUMIFS(26:26,$1:$1,INT(-$N34/30)+1),0)+(-$N34/30-INT(-$N34/30))*SUMIFS(26:26,$1:$1,X$1+INT(-$N34/30)+1)+(INT(-$N34/30)+1--$N34/30)*SUMIFS(26:26,$1:$1,X$1+INT(-$N34/30))))</f>
        <v>0</v>
      </c>
      <c r="Y34" s="45">
        <f>IF(Y$10="",0,IF(Y$1=MAX($1:$1),$R26-SUM($T34:X34),IF(Y$1=1,SUMIFS(26:26,$1:$1,"&gt;="&amp;1,$1:$1,"&lt;="&amp;INT(-$N34/30))+(-$N34/30-INT(-$N34/30))*SUMIFS(26:26,$1:$1,INT(-$N34/30)+1),0)+(-$N34/30-INT(-$N34/30))*SUMIFS(26:26,$1:$1,Y$1+INT(-$N34/30)+1)+(INT(-$N34/30)+1--$N34/30)*SUMIFS(26:26,$1:$1,Y$1+INT(-$N34/30))))</f>
        <v>0</v>
      </c>
      <c r="Z34" s="45">
        <f>IF(Z$10="",0,IF(Z$1=MAX($1:$1),$R26-SUM($T34:Y34),IF(Z$1=1,SUMIFS(26:26,$1:$1,"&gt;="&amp;1,$1:$1,"&lt;="&amp;INT(-$N34/30))+(-$N34/30-INT(-$N34/30))*SUMIFS(26:26,$1:$1,INT(-$N34/30)+1),0)+(-$N34/30-INT(-$N34/30))*SUMIFS(26:26,$1:$1,Z$1+INT(-$N34/30)+1)+(INT(-$N34/30)+1--$N34/30)*SUMIFS(26:26,$1:$1,Z$1+INT(-$N34/30))))</f>
        <v>0</v>
      </c>
      <c r="AA34" s="45">
        <f>IF(AA$10="",0,IF(AA$1=MAX($1:$1),$R26-SUM($T34:Z34),IF(AA$1=1,SUMIFS(26:26,$1:$1,"&gt;="&amp;1,$1:$1,"&lt;="&amp;INT(-$N34/30))+(-$N34/30-INT(-$N34/30))*SUMIFS(26:26,$1:$1,INT(-$N34/30)+1),0)+(-$N34/30-INT(-$N34/30))*SUMIFS(26:26,$1:$1,AA$1+INT(-$N34/30)+1)+(INT(-$N34/30)+1--$N34/30)*SUMIFS(26:26,$1:$1,AA$1+INT(-$N34/30))))</f>
        <v>0</v>
      </c>
      <c r="AB34" s="45">
        <f>IF(AB$10="",0,IF(AB$1=MAX($1:$1),$R26-SUM($T34:AA34),IF(AB$1=1,SUMIFS(26:26,$1:$1,"&gt;="&amp;1,$1:$1,"&lt;="&amp;INT(-$N34/30))+(-$N34/30-INT(-$N34/30))*SUMIFS(26:26,$1:$1,INT(-$N34/30)+1),0)+(-$N34/30-INT(-$N34/30))*SUMIFS(26:26,$1:$1,AB$1+INT(-$N34/30)+1)+(INT(-$N34/30)+1--$N34/30)*SUMIFS(26:26,$1:$1,AB$1+INT(-$N34/30))))</f>
        <v>0</v>
      </c>
      <c r="AC34" s="45">
        <f>IF(AC$10="",0,IF(AC$1=MAX($1:$1),$R26-SUM($T34:AB34),IF(AC$1=1,SUMIFS(26:26,$1:$1,"&gt;="&amp;1,$1:$1,"&lt;="&amp;INT(-$N34/30))+(-$N34/30-INT(-$N34/30))*SUMIFS(26:26,$1:$1,INT(-$N34/30)+1),0)+(-$N34/30-INT(-$N34/30))*SUMIFS(26:26,$1:$1,AC$1+INT(-$N34/30)+1)+(INT(-$N34/30)+1--$N34/30)*SUMIFS(26:26,$1:$1,AC$1+INT(-$N34/30))))</f>
        <v>0</v>
      </c>
      <c r="AD34" s="45">
        <f>IF(AD$10="",0,IF(AD$1=MAX($1:$1),$R26-SUM($T34:AC34),IF(AD$1=1,SUMIFS(26:26,$1:$1,"&gt;="&amp;1,$1:$1,"&lt;="&amp;INT(-$N34/30))+(-$N34/30-INT(-$N34/30))*SUMIFS(26:26,$1:$1,INT(-$N34/30)+1),0)+(-$N34/30-INT(-$N34/30))*SUMIFS(26:26,$1:$1,AD$1+INT(-$N34/30)+1)+(INT(-$N34/30)+1--$N34/30)*SUMIFS(26:26,$1:$1,AD$1+INT(-$N34/30))))</f>
        <v>0</v>
      </c>
      <c r="AE34" s="45">
        <f>IF(AE$10="",0,IF(AE$1=MAX($1:$1),$R26-SUM($T34:AD34),IF(AE$1=1,SUMIFS(26:26,$1:$1,"&gt;="&amp;1,$1:$1,"&lt;="&amp;INT(-$N34/30))+(-$N34/30-INT(-$N34/30))*SUMIFS(26:26,$1:$1,INT(-$N34/30)+1),0)+(-$N34/30-INT(-$N34/30))*SUMIFS(26:26,$1:$1,AE$1+INT(-$N34/30)+1)+(INT(-$N34/30)+1--$N34/30)*SUMIFS(26:26,$1:$1,AE$1+INT(-$N34/30))))</f>
        <v>0</v>
      </c>
      <c r="AF34" s="45">
        <f>IF(AF$10="",0,IF(AF$1=MAX($1:$1),$R26-SUM($T34:AE34),IF(AF$1=1,SUMIFS(26:26,$1:$1,"&gt;="&amp;1,$1:$1,"&lt;="&amp;INT(-$N34/30))+(-$N34/30-INT(-$N34/30))*SUMIFS(26:26,$1:$1,INT(-$N34/30)+1),0)+(-$N34/30-INT(-$N34/30))*SUMIFS(26:26,$1:$1,AF$1+INT(-$N34/30)+1)+(INT(-$N34/30)+1--$N34/30)*SUMIFS(26:26,$1:$1,AF$1+INT(-$N34/30))))</f>
        <v>0</v>
      </c>
      <c r="AG34" s="45">
        <f>IF(AG$10="",0,IF(AG$1=MAX($1:$1),$R26-SUM($T34:AF34),IF(AG$1=1,SUMIFS(26:26,$1:$1,"&gt;="&amp;1,$1:$1,"&lt;="&amp;INT(-$N34/30))+(-$N34/30-INT(-$N34/30))*SUMIFS(26:26,$1:$1,INT(-$N34/30)+1),0)+(-$N34/30-INT(-$N34/30))*SUMIFS(26:26,$1:$1,AG$1+INT(-$N34/30)+1)+(INT(-$N34/30)+1--$N34/30)*SUMIFS(26:26,$1:$1,AG$1+INT(-$N34/30))))</f>
        <v>0</v>
      </c>
      <c r="AH34" s="45">
        <f>IF(AH$10="",0,IF(AH$1=MAX($1:$1),$R26-SUM($T34:AG34),IF(AH$1=1,SUMIFS(26:26,$1:$1,"&gt;="&amp;1,$1:$1,"&lt;="&amp;INT(-$N34/30))+(-$N34/30-INT(-$N34/30))*SUMIFS(26:26,$1:$1,INT(-$N34/30)+1),0)+(-$N34/30-INT(-$N34/30))*SUMIFS(26:26,$1:$1,AH$1+INT(-$N34/30)+1)+(INT(-$N34/30)+1--$N34/30)*SUMIFS(26:26,$1:$1,AH$1+INT(-$N34/30))))</f>
        <v>0</v>
      </c>
      <c r="AI34" s="45">
        <f>IF(AI$10="",0,IF(AI$1=MAX($1:$1),$R26-SUM($T34:AH34),IF(AI$1=1,SUMIFS(26:26,$1:$1,"&gt;="&amp;1,$1:$1,"&lt;="&amp;INT(-$N34/30))+(-$N34/30-INT(-$N34/30))*SUMIFS(26:26,$1:$1,INT(-$N34/30)+1),0)+(-$N34/30-INT(-$N34/30))*SUMIFS(26:26,$1:$1,AI$1+INT(-$N34/30)+1)+(INT(-$N34/30)+1--$N34/30)*SUMIFS(26:26,$1:$1,AI$1+INT(-$N34/30))))</f>
        <v>0</v>
      </c>
      <c r="AJ34" s="45">
        <f>IF(AJ$10="",0,IF(AJ$1=MAX($1:$1),$R26-SUM($T34:AI34),IF(AJ$1=1,SUMIFS(26:26,$1:$1,"&gt;="&amp;1,$1:$1,"&lt;="&amp;INT(-$N34/30))+(-$N34/30-INT(-$N34/30))*SUMIFS(26:26,$1:$1,INT(-$N34/30)+1),0)+(-$N34/30-INT(-$N34/30))*SUMIFS(26:26,$1:$1,AJ$1+INT(-$N34/30)+1)+(INT(-$N34/30)+1--$N34/30)*SUMIFS(26:26,$1:$1,AJ$1+INT(-$N34/30))))</f>
        <v>0</v>
      </c>
      <c r="AK34" s="45">
        <f>IF(AK$10="",0,IF(AK$1=MAX($1:$1),$R26-SUM($T34:AJ34),IF(AK$1=1,SUMIFS(26:26,$1:$1,"&gt;="&amp;1,$1:$1,"&lt;="&amp;INT(-$N34/30))+(-$N34/30-INT(-$N34/30))*SUMIFS(26:26,$1:$1,INT(-$N34/30)+1),0)+(-$N34/30-INT(-$N34/30))*SUMIFS(26:26,$1:$1,AK$1+INT(-$N34/30)+1)+(INT(-$N34/30)+1--$N34/30)*SUMIFS(26:26,$1:$1,AK$1+INT(-$N34/30))))</f>
        <v>0</v>
      </c>
      <c r="AL34" s="45">
        <f>IF(AL$10="",0,IF(AL$1=MAX($1:$1),$R26-SUM($T34:AK34),IF(AL$1=1,SUMIFS(26:26,$1:$1,"&gt;="&amp;1,$1:$1,"&lt;="&amp;INT(-$N34/30))+(-$N34/30-INT(-$N34/30))*SUMIFS(26:26,$1:$1,INT(-$N34/30)+1),0)+(-$N34/30-INT(-$N34/30))*SUMIFS(26:26,$1:$1,AL$1+INT(-$N34/30)+1)+(INT(-$N34/30)+1--$N34/30)*SUMIFS(26:26,$1:$1,AL$1+INT(-$N34/30))))</f>
        <v>0</v>
      </c>
      <c r="AM34" s="45">
        <f>IF(AM$10="",0,IF(AM$1=MAX($1:$1),$R26-SUM($T34:AL34),IF(AM$1=1,SUMIFS(26:26,$1:$1,"&gt;="&amp;1,$1:$1,"&lt;="&amp;INT(-$N34/30))+(-$N34/30-INT(-$N34/30))*SUMIFS(26:26,$1:$1,INT(-$N34/30)+1),0)+(-$N34/30-INT(-$N34/30))*SUMIFS(26:26,$1:$1,AM$1+INT(-$N34/30)+1)+(INT(-$N34/30)+1--$N34/30)*SUMIFS(26:26,$1:$1,AM$1+INT(-$N34/30))))</f>
        <v>0</v>
      </c>
      <c r="AN34" s="45">
        <f>IF(AN$10="",0,IF(AN$1=MAX($1:$1),$R26-SUM($T34:AM34),IF(AN$1=1,SUMIFS(26:26,$1:$1,"&gt;="&amp;1,$1:$1,"&lt;="&amp;INT(-$N34/30))+(-$N34/30-INT(-$N34/30))*SUMIFS(26:26,$1:$1,INT(-$N34/30)+1),0)+(-$N34/30-INT(-$N34/30))*SUMIFS(26:26,$1:$1,AN$1+INT(-$N34/30)+1)+(INT(-$N34/30)+1--$N34/30)*SUMIFS(26:26,$1:$1,AN$1+INT(-$N34/30))))</f>
        <v>0</v>
      </c>
      <c r="AO34" s="45">
        <f>IF(AO$10="",0,IF(AO$1=MAX($1:$1),$R26-SUM($T34:AN34),IF(AO$1=1,SUMIFS(26:26,$1:$1,"&gt;="&amp;1,$1:$1,"&lt;="&amp;INT(-$N34/30))+(-$N34/30-INT(-$N34/30))*SUMIFS(26:26,$1:$1,INT(-$N34/30)+1),0)+(-$N34/30-INT(-$N34/30))*SUMIFS(26:26,$1:$1,AO$1+INT(-$N34/30)+1)+(INT(-$N34/30)+1--$N34/30)*SUMIFS(26:26,$1:$1,AO$1+INT(-$N34/30))))</f>
        <v>0</v>
      </c>
      <c r="AP34" s="45">
        <f>IF(AP$10="",0,IF(AP$1=MAX($1:$1),$R26-SUM($T34:AO34),IF(AP$1=1,SUMIFS(26:26,$1:$1,"&gt;="&amp;1,$1:$1,"&lt;="&amp;INT(-$N34/30))+(-$N34/30-INT(-$N34/30))*SUMIFS(26:26,$1:$1,INT(-$N34/30)+1),0)+(-$N34/30-INT(-$N34/30))*SUMIFS(26:26,$1:$1,AP$1+INT(-$N34/30)+1)+(INT(-$N34/30)+1--$N34/30)*SUMIFS(26:26,$1:$1,AP$1+INT(-$N34/30))))</f>
        <v>0</v>
      </c>
      <c r="AQ34" s="45">
        <f>IF(AQ$10="",0,IF(AQ$1=MAX($1:$1),$R26-SUM($T34:AP34),IF(AQ$1=1,SUMIFS(26:26,$1:$1,"&gt;="&amp;1,$1:$1,"&lt;="&amp;INT(-$N34/30))+(-$N34/30-INT(-$N34/30))*SUMIFS(26:26,$1:$1,INT(-$N34/30)+1),0)+(-$N34/30-INT(-$N34/30))*SUMIFS(26:26,$1:$1,AQ$1+INT(-$N34/30)+1)+(INT(-$N34/30)+1--$N34/30)*SUMIFS(26:26,$1:$1,AQ$1+INT(-$N34/30))))</f>
        <v>0</v>
      </c>
      <c r="AR34" s="45">
        <f>IF(AR$10="",0,IF(AR$1=MAX($1:$1),$R26-SUM($T34:AQ34),IF(AR$1=1,SUMIFS(26:26,$1:$1,"&gt;="&amp;1,$1:$1,"&lt;="&amp;INT(-$N34/30))+(-$N34/30-INT(-$N34/30))*SUMIFS(26:26,$1:$1,INT(-$N34/30)+1),0)+(-$N34/30-INT(-$N34/30))*SUMIFS(26:26,$1:$1,AR$1+INT(-$N34/30)+1)+(INT(-$N34/30)+1--$N34/30)*SUMIFS(26:26,$1:$1,AR$1+INT(-$N34/30))))</f>
        <v>0</v>
      </c>
      <c r="AS34" s="45">
        <f>IF(AS$10="",0,IF(AS$1=MAX($1:$1),$R26-SUM($T34:AR34),IF(AS$1=1,SUMIFS(26:26,$1:$1,"&gt;="&amp;1,$1:$1,"&lt;="&amp;INT(-$N34/30))+(-$N34/30-INT(-$N34/30))*SUMIFS(26:26,$1:$1,INT(-$N34/30)+1),0)+(-$N34/30-INT(-$N34/30))*SUMIFS(26:26,$1:$1,AS$1+INT(-$N34/30)+1)+(INT(-$N34/30)+1--$N34/30)*SUMIFS(26:26,$1:$1,AS$1+INT(-$N34/30))))</f>
        <v>0</v>
      </c>
      <c r="AT34" s="45">
        <f>IF(AT$10="",0,IF(AT$1=MAX($1:$1),$R26-SUM($T34:AS34),IF(AT$1=1,SUMIFS(26:26,$1:$1,"&gt;="&amp;1,$1:$1,"&lt;="&amp;INT(-$N34/30))+(-$N34/30-INT(-$N34/30))*SUMIFS(26:26,$1:$1,INT(-$N34/30)+1),0)+(-$N34/30-INT(-$N34/30))*SUMIFS(26:26,$1:$1,AT$1+INT(-$N34/30)+1)+(INT(-$N34/30)+1--$N34/30)*SUMIFS(26:26,$1:$1,AT$1+INT(-$N34/30))))</f>
        <v>0</v>
      </c>
      <c r="AU34" s="45">
        <f>IF(AU$10="",0,IF(AU$1=MAX($1:$1),$R26-SUM($T34:AT34),IF(AU$1=1,SUMIFS(26:26,$1:$1,"&gt;="&amp;1,$1:$1,"&lt;="&amp;INT(-$N34/30))+(-$N34/30-INT(-$N34/30))*SUMIFS(26:26,$1:$1,INT(-$N34/30)+1),0)+(-$N34/30-INT(-$N34/30))*SUMIFS(26:26,$1:$1,AU$1+INT(-$N34/30)+1)+(INT(-$N34/30)+1--$N34/30)*SUMIFS(26:26,$1:$1,AU$1+INT(-$N34/30))))</f>
        <v>0</v>
      </c>
      <c r="AV34" s="45">
        <f>IF(AV$10="",0,IF(AV$1=MAX($1:$1),$R26-SUM($T34:AU34),IF(AV$1=1,SUMIFS(26:26,$1:$1,"&gt;="&amp;1,$1:$1,"&lt;="&amp;INT(-$N34/30))+(-$N34/30-INT(-$N34/30))*SUMIFS(26:26,$1:$1,INT(-$N34/30)+1),0)+(-$N34/30-INT(-$N34/30))*SUMIFS(26:26,$1:$1,AV$1+INT(-$N34/30)+1)+(INT(-$N34/30)+1--$N34/30)*SUMIFS(26:26,$1:$1,AV$1+INT(-$N34/30))))</f>
        <v>0</v>
      </c>
      <c r="AW34" s="45">
        <f>IF(AW$10="",0,IF(AW$1=MAX($1:$1),$R26-SUM($T34:AV34),IF(AW$1=1,SUMIFS(26:26,$1:$1,"&gt;="&amp;1,$1:$1,"&lt;="&amp;INT(-$N34/30))+(-$N34/30-INT(-$N34/30))*SUMIFS(26:26,$1:$1,INT(-$N34/30)+1),0)+(-$N34/30-INT(-$N34/30))*SUMIFS(26:26,$1:$1,AW$1+INT(-$N34/30)+1)+(INT(-$N34/30)+1--$N34/30)*SUMIFS(26:26,$1:$1,AW$1+INT(-$N34/30))))</f>
        <v>0</v>
      </c>
      <c r="AX34" s="45">
        <f>IF(AX$10="",0,IF(AX$1=MAX($1:$1),$R26-SUM($T34:AW34),IF(AX$1=1,SUMIFS(26:26,$1:$1,"&gt;="&amp;1,$1:$1,"&lt;="&amp;INT(-$N34/30))+(-$N34/30-INT(-$N34/30))*SUMIFS(26:26,$1:$1,INT(-$N34/30)+1),0)+(-$N34/30-INT(-$N34/30))*SUMIFS(26:26,$1:$1,AX$1+INT(-$N34/30)+1)+(INT(-$N34/30)+1--$N34/30)*SUMIFS(26:26,$1:$1,AX$1+INT(-$N34/30))))</f>
        <v>0</v>
      </c>
      <c r="AY34" s="45">
        <f>IF(AY$10="",0,IF(AY$1=MAX($1:$1),$R26-SUM($T34:AX34),IF(AY$1=1,SUMIFS(26:26,$1:$1,"&gt;="&amp;1,$1:$1,"&lt;="&amp;INT(-$N34/30))+(-$N34/30-INT(-$N34/30))*SUMIFS(26:26,$1:$1,INT(-$N34/30)+1),0)+(-$N34/30-INT(-$N34/30))*SUMIFS(26:26,$1:$1,AY$1+INT(-$N34/30)+1)+(INT(-$N34/30)+1--$N34/30)*SUMIFS(26:26,$1:$1,AY$1+INT(-$N34/30))))</f>
        <v>0</v>
      </c>
      <c r="AZ34" s="45">
        <f>IF(AZ$10="",0,IF(AZ$1=MAX($1:$1),$R26-SUM($T34:AY34),IF(AZ$1=1,SUMIFS(26:26,$1:$1,"&gt;="&amp;1,$1:$1,"&lt;="&amp;INT(-$N34/30))+(-$N34/30-INT(-$N34/30))*SUMIFS(26:26,$1:$1,INT(-$N34/30)+1),0)+(-$N34/30-INT(-$N34/30))*SUMIFS(26:26,$1:$1,AZ$1+INT(-$N34/30)+1)+(INT(-$N34/30)+1--$N34/30)*SUMIFS(26:26,$1:$1,AZ$1+INT(-$N34/30))))</f>
        <v>0</v>
      </c>
      <c r="BA34" s="45">
        <f>IF(BA$10="",0,IF(BA$1=MAX($1:$1),$R26-SUM($T34:AZ34),IF(BA$1=1,SUMIFS(26:26,$1:$1,"&gt;="&amp;1,$1:$1,"&lt;="&amp;INT(-$N34/30))+(-$N34/30-INT(-$N34/30))*SUMIFS(26:26,$1:$1,INT(-$N34/30)+1),0)+(-$N34/30-INT(-$N34/30))*SUMIFS(26:26,$1:$1,BA$1+INT(-$N34/30)+1)+(INT(-$N34/30)+1--$N34/30)*SUMIFS(26:26,$1:$1,BA$1+INT(-$N34/30))))</f>
        <v>0</v>
      </c>
      <c r="BB34" s="45">
        <f>IF(BB$10="",0,IF(BB$1=MAX($1:$1),$R26-SUM($T34:BA34),IF(BB$1=1,SUMIFS(26:26,$1:$1,"&gt;="&amp;1,$1:$1,"&lt;="&amp;INT(-$N34/30))+(-$N34/30-INT(-$N34/30))*SUMIFS(26:26,$1:$1,INT(-$N34/30)+1),0)+(-$N34/30-INT(-$N34/30))*SUMIFS(26:26,$1:$1,BB$1+INT(-$N34/30)+1)+(INT(-$N34/30)+1--$N34/30)*SUMIFS(26:26,$1:$1,BB$1+INT(-$N34/30))))</f>
        <v>0</v>
      </c>
      <c r="BC34" s="45">
        <f>IF(BC$10="",0,IF(BC$1=MAX($1:$1),$R26-SUM($T34:BB34),IF(BC$1=1,SUMIFS(26:26,$1:$1,"&gt;="&amp;1,$1:$1,"&lt;="&amp;INT(-$N34/30))+(-$N34/30-INT(-$N34/30))*SUMIFS(26:26,$1:$1,INT(-$N34/30)+1),0)+(-$N34/30-INT(-$N34/30))*SUMIFS(26:26,$1:$1,BC$1+INT(-$N34/30)+1)+(INT(-$N34/30)+1--$N34/30)*SUMIFS(26:26,$1:$1,BC$1+INT(-$N34/30))))</f>
        <v>0</v>
      </c>
      <c r="BD34" s="45">
        <f>IF(BD$10="",0,IF(BD$1=MAX($1:$1),$R26-SUM($T34:BC34),IF(BD$1=1,SUMIFS(26:26,$1:$1,"&gt;="&amp;1,$1:$1,"&lt;="&amp;INT(-$N34/30))+(-$N34/30-INT(-$N34/30))*SUMIFS(26:26,$1:$1,INT(-$N34/30)+1),0)+(-$N34/30-INT(-$N34/30))*SUMIFS(26:26,$1:$1,BD$1+INT(-$N34/30)+1)+(INT(-$N34/30)+1--$N34/30)*SUMIFS(26:26,$1:$1,BD$1+INT(-$N34/30))))</f>
        <v>0</v>
      </c>
      <c r="BE34" s="45">
        <f>IF(BE$10="",0,IF(BE$1=MAX($1:$1),$R26-SUM($T34:BD34),IF(BE$1=1,SUMIFS(26:26,$1:$1,"&gt;="&amp;1,$1:$1,"&lt;="&amp;INT(-$N34/30))+(-$N34/30-INT(-$N34/30))*SUMIFS(26:26,$1:$1,INT(-$N34/30)+1),0)+(-$N34/30-INT(-$N34/30))*SUMIFS(26:26,$1:$1,BE$1+INT(-$N34/30)+1)+(INT(-$N34/30)+1--$N34/30)*SUMIFS(26:26,$1:$1,BE$1+INT(-$N34/30))))</f>
        <v>0</v>
      </c>
      <c r="BF34" s="45">
        <f>IF(BF$10="",0,IF(BF$1=MAX($1:$1),$R26-SUM($T34:BE34),IF(BF$1=1,SUMIFS(26:26,$1:$1,"&gt;="&amp;1,$1:$1,"&lt;="&amp;INT(-$N34/30))+(-$N34/30-INT(-$N34/30))*SUMIFS(26:26,$1:$1,INT(-$N34/30)+1),0)+(-$N34/30-INT(-$N34/30))*SUMIFS(26:26,$1:$1,BF$1+INT(-$N34/30)+1)+(INT(-$N34/30)+1--$N34/30)*SUMIFS(26:26,$1:$1,BF$1+INT(-$N34/30))))</f>
        <v>0</v>
      </c>
      <c r="BG34" s="45">
        <f>IF(BG$10="",0,IF(BG$1=MAX($1:$1),$R26-SUM($T34:BF34),IF(BG$1=1,SUMIFS(26:26,$1:$1,"&gt;="&amp;1,$1:$1,"&lt;="&amp;INT(-$N34/30))+(-$N34/30-INT(-$N34/30))*SUMIFS(26:26,$1:$1,INT(-$N34/30)+1),0)+(-$N34/30-INT(-$N34/30))*SUMIFS(26:26,$1:$1,BG$1+INT(-$N34/30)+1)+(INT(-$N34/30)+1--$N34/30)*SUMIFS(26:26,$1:$1,BG$1+INT(-$N34/30))))</f>
        <v>0</v>
      </c>
      <c r="BH34" s="45">
        <f>IF(BH$10="",0,IF(BH$1=MAX($1:$1),$R26-SUM($T34:BG34),IF(BH$1=1,SUMIFS(26:26,$1:$1,"&gt;="&amp;1,$1:$1,"&lt;="&amp;INT(-$N34/30))+(-$N34/30-INT(-$N34/30))*SUMIFS(26:26,$1:$1,INT(-$N34/30)+1),0)+(-$N34/30-INT(-$N34/30))*SUMIFS(26:26,$1:$1,BH$1+INT(-$N34/30)+1)+(INT(-$N34/30)+1--$N34/30)*SUMIFS(26:26,$1:$1,BH$1+INT(-$N34/30))))</f>
        <v>0</v>
      </c>
      <c r="BI34" s="45">
        <f>IF(BI$10="",0,IF(BI$1=MAX($1:$1),$R26-SUM($T34:BH34),IF(BI$1=1,SUMIFS(26:26,$1:$1,"&gt;="&amp;1,$1:$1,"&lt;="&amp;INT(-$N34/30))+(-$N34/30-INT(-$N34/30))*SUMIFS(26:26,$1:$1,INT(-$N34/30)+1),0)+(-$N34/30-INT(-$N34/30))*SUMIFS(26:26,$1:$1,BI$1+INT(-$N34/30)+1)+(INT(-$N34/30)+1--$N34/30)*SUMIFS(26:26,$1:$1,BI$1+INT(-$N34/30))))</f>
        <v>0</v>
      </c>
      <c r="BJ34" s="45">
        <f>IF(BJ$10="",0,IF(BJ$1=MAX($1:$1),$R26-SUM($T34:BI34),IF(BJ$1=1,SUMIFS(26:26,$1:$1,"&gt;="&amp;1,$1:$1,"&lt;="&amp;INT(-$N34/30))+(-$N34/30-INT(-$N34/30))*SUMIFS(26:26,$1:$1,INT(-$N34/30)+1),0)+(-$N34/30-INT(-$N34/30))*SUMIFS(26:26,$1:$1,BJ$1+INT(-$N34/30)+1)+(INT(-$N34/30)+1--$N34/30)*SUMIFS(26:26,$1:$1,BJ$1+INT(-$N34/30))))</f>
        <v>0</v>
      </c>
      <c r="BK34" s="45">
        <f>IF(BK$10="",0,IF(BK$1=MAX($1:$1),$R26-SUM($T34:BJ34),IF(BK$1=1,SUMIFS(26:26,$1:$1,"&gt;="&amp;1,$1:$1,"&lt;="&amp;INT(-$N34/30))+(-$N34/30-INT(-$N34/30))*SUMIFS(26:26,$1:$1,INT(-$N34/30)+1),0)+(-$N34/30-INT(-$N34/30))*SUMIFS(26:26,$1:$1,BK$1+INT(-$N34/30)+1)+(INT(-$N34/30)+1--$N34/30)*SUMIFS(26:26,$1:$1,BK$1+INT(-$N34/30))))</f>
        <v>0</v>
      </c>
      <c r="BL34" s="45">
        <f>IF(BL$10="",0,IF(BL$1=MAX($1:$1),$R26-SUM($T34:BK34),IF(BL$1=1,SUMIFS(26:26,$1:$1,"&gt;="&amp;1,$1:$1,"&lt;="&amp;INT(-$N34/30))+(-$N34/30-INT(-$N34/30))*SUMIFS(26:26,$1:$1,INT(-$N34/30)+1),0)+(-$N34/30-INT(-$N34/30))*SUMIFS(26:26,$1:$1,BL$1+INT(-$N34/30)+1)+(INT(-$N34/30)+1--$N34/30)*SUMIFS(26:26,$1:$1,BL$1+INT(-$N34/30))))</f>
        <v>0</v>
      </c>
      <c r="BM34" s="45">
        <f>IF(BM$10="",0,IF(BM$1=MAX($1:$1),$R26-SUM($T34:BL34),IF(BM$1=1,SUMIFS(26:26,$1:$1,"&gt;="&amp;1,$1:$1,"&lt;="&amp;INT(-$N34/30))+(-$N34/30-INT(-$N34/30))*SUMIFS(26:26,$1:$1,INT(-$N34/30)+1),0)+(-$N34/30-INT(-$N34/30))*SUMIFS(26:26,$1:$1,BM$1+INT(-$N34/30)+1)+(INT(-$N34/30)+1--$N34/30)*SUMIFS(26:26,$1:$1,BM$1+INT(-$N34/30))))</f>
        <v>0</v>
      </c>
      <c r="BN34" s="45">
        <f>IF(BN$10="",0,IF(BN$1=MAX($1:$1),$R26-SUM($T34:BM34),IF(BN$1=1,SUMIFS(26:26,$1:$1,"&gt;="&amp;1,$1:$1,"&lt;="&amp;INT(-$N34/30))+(-$N34/30-INT(-$N34/30))*SUMIFS(26:26,$1:$1,INT(-$N34/30)+1),0)+(-$N34/30-INT(-$N34/30))*SUMIFS(26:26,$1:$1,BN$1+INT(-$N34/30)+1)+(INT(-$N34/30)+1--$N34/30)*SUMIFS(26:26,$1:$1,BN$1+INT(-$N34/30))))</f>
        <v>0</v>
      </c>
      <c r="BO34" s="45">
        <f>IF(BO$10="",0,IF(BO$1=MAX($1:$1),$R26-SUM($T34:BN34),IF(BO$1=1,SUMIFS(26:26,$1:$1,"&gt;="&amp;1,$1:$1,"&lt;="&amp;INT(-$N34/30))+(-$N34/30-INT(-$N34/30))*SUMIFS(26:26,$1:$1,INT(-$N34/30)+1),0)+(-$N34/30-INT(-$N34/30))*SUMIFS(26:26,$1:$1,BO$1+INT(-$N34/30)+1)+(INT(-$N34/30)+1--$N34/30)*SUMIFS(26:26,$1:$1,BO$1+INT(-$N34/30))))</f>
        <v>0</v>
      </c>
      <c r="BP34" s="45">
        <f>IF(BP$10="",0,IF(BP$1=MAX($1:$1),$R26-SUM($T34:BO34),IF(BP$1=1,SUMIFS(26:26,$1:$1,"&gt;="&amp;1,$1:$1,"&lt;="&amp;INT(-$N34/30))+(-$N34/30-INT(-$N34/30))*SUMIFS(26:26,$1:$1,INT(-$N34/30)+1),0)+(-$N34/30-INT(-$N34/30))*SUMIFS(26:26,$1:$1,BP$1+INT(-$N34/30)+1)+(INT(-$N34/30)+1--$N34/30)*SUMIFS(26:26,$1:$1,BP$1+INT(-$N34/30))))</f>
        <v>0</v>
      </c>
      <c r="BQ34" s="45">
        <f>IF(BQ$10="",0,IF(BQ$1=MAX($1:$1),$R26-SUM($T34:BP34),IF(BQ$1=1,SUMIFS(26:26,$1:$1,"&gt;="&amp;1,$1:$1,"&lt;="&amp;INT(-$N34/30))+(-$N34/30-INT(-$N34/30))*SUMIFS(26:26,$1:$1,INT(-$N34/30)+1),0)+(-$N34/30-INT(-$N34/30))*SUMIFS(26:26,$1:$1,BQ$1+INT(-$N34/30)+1)+(INT(-$N34/30)+1--$N34/30)*SUMIFS(26:26,$1:$1,BQ$1+INT(-$N34/30))))</f>
        <v>0</v>
      </c>
      <c r="BR34" s="45">
        <f>IF(BR$10="",0,IF(BR$1=MAX($1:$1),$R26-SUM($T34:BQ34),IF(BR$1=1,SUMIFS(26:26,$1:$1,"&gt;="&amp;1,$1:$1,"&lt;="&amp;INT(-$N34/30))+(-$N34/30-INT(-$N34/30))*SUMIFS(26:26,$1:$1,INT(-$N34/30)+1),0)+(-$N34/30-INT(-$N34/30))*SUMIFS(26:26,$1:$1,BR$1+INT(-$N34/30)+1)+(INT(-$N34/30)+1--$N34/30)*SUMIFS(26:26,$1:$1,BR$1+INT(-$N34/30))))</f>
        <v>0</v>
      </c>
      <c r="BS34" s="45">
        <f>IF(BS$10="",0,IF(BS$1=MAX($1:$1),$R26-SUM($T34:BR34),IF(BS$1=1,SUMIFS(26:26,$1:$1,"&gt;="&amp;1,$1:$1,"&lt;="&amp;INT(-$N34/30))+(-$N34/30-INT(-$N34/30))*SUMIFS(26:26,$1:$1,INT(-$N34/30)+1),0)+(-$N34/30-INT(-$N34/30))*SUMIFS(26:26,$1:$1,BS$1+INT(-$N34/30)+1)+(INT(-$N34/30)+1--$N34/30)*SUMIFS(26:26,$1:$1,BS$1+INT(-$N34/30))))</f>
        <v>0</v>
      </c>
      <c r="BT34" s="45">
        <f>IF(BT$10="",0,IF(BT$1=MAX($1:$1),$R26-SUM($T34:BS34),IF(BT$1=1,SUMIFS(26:26,$1:$1,"&gt;="&amp;1,$1:$1,"&lt;="&amp;INT(-$N34/30))+(-$N34/30-INT(-$N34/30))*SUMIFS(26:26,$1:$1,INT(-$N34/30)+1),0)+(-$N34/30-INT(-$N34/30))*SUMIFS(26:26,$1:$1,BT$1+INT(-$N34/30)+1)+(INT(-$N34/30)+1--$N34/30)*SUMIFS(26:26,$1:$1,BT$1+INT(-$N34/30))))</f>
        <v>0</v>
      </c>
      <c r="BU34" s="45">
        <f>IF(BU$10="",0,IF(BU$1=MAX($1:$1),$R26-SUM($T34:BT34),IF(BU$1=1,SUMIFS(26:26,$1:$1,"&gt;="&amp;1,$1:$1,"&lt;="&amp;INT(-$N34/30))+(-$N34/30-INT(-$N34/30))*SUMIFS(26:26,$1:$1,INT(-$N34/30)+1),0)+(-$N34/30-INT(-$N34/30))*SUMIFS(26:26,$1:$1,BU$1+INT(-$N34/30)+1)+(INT(-$N34/30)+1--$N34/30)*SUMIFS(26:26,$1:$1,BU$1+INT(-$N34/30))))</f>
        <v>0</v>
      </c>
      <c r="BV34" s="45">
        <f>IF(BV$10="",0,IF(BV$1=MAX($1:$1),$R26-SUM($T34:BU34),IF(BV$1=1,SUMIFS(26:26,$1:$1,"&gt;="&amp;1,$1:$1,"&lt;="&amp;INT(-$N34/30))+(-$N34/30-INT(-$N34/30))*SUMIFS(26:26,$1:$1,INT(-$N34/30)+1),0)+(-$N34/30-INT(-$N34/30))*SUMIFS(26:26,$1:$1,BV$1+INT(-$N34/30)+1)+(INT(-$N34/30)+1--$N34/30)*SUMIFS(26:26,$1:$1,BV$1+INT(-$N34/30))))</f>
        <v>0</v>
      </c>
      <c r="BW34" s="45">
        <f>IF(BW$10="",0,IF(BW$1=MAX($1:$1),$R26-SUM($T34:BV34),IF(BW$1=1,SUMIFS(26:26,$1:$1,"&gt;="&amp;1,$1:$1,"&lt;="&amp;INT(-$N34/30))+(-$N34/30-INT(-$N34/30))*SUMIFS(26:26,$1:$1,INT(-$N34/30)+1),0)+(-$N34/30-INT(-$N34/30))*SUMIFS(26:26,$1:$1,BW$1+INT(-$N34/30)+1)+(INT(-$N34/30)+1--$N34/30)*SUMIFS(26:26,$1:$1,BW$1+INT(-$N34/30))))</f>
        <v>0</v>
      </c>
      <c r="BX34" s="45">
        <f>IF(BX$10="",0,IF(BX$1=MAX($1:$1),$R26-SUM($T34:BW34),IF(BX$1=1,SUMIFS(26:26,$1:$1,"&gt;="&amp;1,$1:$1,"&lt;="&amp;INT(-$N34/30))+(-$N34/30-INT(-$N34/30))*SUMIFS(26:26,$1:$1,INT(-$N34/30)+1),0)+(-$N34/30-INT(-$N34/30))*SUMIFS(26:26,$1:$1,BX$1+INT(-$N34/30)+1)+(INT(-$N34/30)+1--$N34/30)*SUMIFS(26:26,$1:$1,BX$1+INT(-$N34/30))))</f>
        <v>0</v>
      </c>
      <c r="BY34" s="45">
        <f>IF(BY$10="",0,IF(BY$1=MAX($1:$1),$R26-SUM($T34:BX34),IF(BY$1=1,SUMIFS(26:26,$1:$1,"&gt;="&amp;1,$1:$1,"&lt;="&amp;INT(-$N34/30))+(-$N34/30-INT(-$N34/30))*SUMIFS(26:26,$1:$1,INT(-$N34/30)+1),0)+(-$N34/30-INT(-$N34/30))*SUMIFS(26:26,$1:$1,BY$1+INT(-$N34/30)+1)+(INT(-$N34/30)+1--$N34/30)*SUMIFS(26:26,$1:$1,BY$1+INT(-$N34/30))))</f>
        <v>0</v>
      </c>
      <c r="BZ34" s="45">
        <f>IF(BZ$10="",0,IF(BZ$1=MAX($1:$1),$R26-SUM($T34:BY34),IF(BZ$1=1,SUMIFS(26:26,$1:$1,"&gt;="&amp;1,$1:$1,"&lt;="&amp;INT(-$N34/30))+(-$N34/30-INT(-$N34/30))*SUMIFS(26:26,$1:$1,INT(-$N34/30)+1),0)+(-$N34/30-INT(-$N34/30))*SUMIFS(26:26,$1:$1,BZ$1+INT(-$N34/30)+1)+(INT(-$N34/30)+1--$N34/30)*SUMIFS(26:26,$1:$1,BZ$1+INT(-$N34/30))))</f>
        <v>0</v>
      </c>
      <c r="CA34" s="45">
        <f>IF(CA$10="",0,IF(CA$1=MAX($1:$1),$R26-SUM($T34:BZ34),IF(CA$1=1,SUMIFS(26:26,$1:$1,"&gt;="&amp;1,$1:$1,"&lt;="&amp;INT(-$N34/30))+(-$N34/30-INT(-$N34/30))*SUMIFS(26:26,$1:$1,INT(-$N34/30)+1),0)+(-$N34/30-INT(-$N34/30))*SUMIFS(26:26,$1:$1,CA$1+INT(-$N34/30)+1)+(INT(-$N34/30)+1--$N34/30)*SUMIFS(26:26,$1:$1,CA$1+INT(-$N34/30))))</f>
        <v>0</v>
      </c>
      <c r="CB34" s="45">
        <f>IF(CB$10="",0,IF(CB$1=MAX($1:$1),$R26-SUM($T34:CA34),IF(CB$1=1,SUMIFS(26:26,$1:$1,"&gt;="&amp;1,$1:$1,"&lt;="&amp;INT(-$N34/30))+(-$N34/30-INT(-$N34/30))*SUMIFS(26:26,$1:$1,INT(-$N34/30)+1),0)+(-$N34/30-INT(-$N34/30))*SUMIFS(26:26,$1:$1,CB$1+INT(-$N34/30)+1)+(INT(-$N34/30)+1--$N34/30)*SUMIFS(26:26,$1:$1,CB$1+INT(-$N34/30))))</f>
        <v>0</v>
      </c>
      <c r="CC34" s="45">
        <f>IF(CC$10="",0,IF(CC$1=MAX($1:$1),$R26-SUM($T34:CB34),IF(CC$1=1,SUMIFS(26:26,$1:$1,"&gt;="&amp;1,$1:$1,"&lt;="&amp;INT(-$N34/30))+(-$N34/30-INT(-$N34/30))*SUMIFS(26:26,$1:$1,INT(-$N34/30)+1),0)+(-$N34/30-INT(-$N34/30))*SUMIFS(26:26,$1:$1,CC$1+INT(-$N34/30)+1)+(INT(-$N34/30)+1--$N34/30)*SUMIFS(26:26,$1:$1,CC$1+INT(-$N34/30))))</f>
        <v>0</v>
      </c>
      <c r="CD34" s="45">
        <f>IF(CD$10="",0,IF(CD$1=MAX($1:$1),$R26-SUM($T34:CC34),IF(CD$1=1,SUMIFS(26:26,$1:$1,"&gt;="&amp;1,$1:$1,"&lt;="&amp;INT(-$N34/30))+(-$N34/30-INT(-$N34/30))*SUMIFS(26:26,$1:$1,INT(-$N34/30)+1),0)+(-$N34/30-INT(-$N34/30))*SUMIFS(26:26,$1:$1,CD$1+INT(-$N34/30)+1)+(INT(-$N34/30)+1--$N34/30)*SUMIFS(26:26,$1:$1,CD$1+INT(-$N34/30))))</f>
        <v>0</v>
      </c>
      <c r="CE34" s="45">
        <f>IF(CE$10="",0,IF(CE$1=MAX($1:$1),$R26-SUM($T34:CD34),IF(CE$1=1,SUMIFS(26:26,$1:$1,"&gt;="&amp;1,$1:$1,"&lt;="&amp;INT(-$N34/30))+(-$N34/30-INT(-$N34/30))*SUMIFS(26:26,$1:$1,INT(-$N34/30)+1),0)+(-$N34/30-INT(-$N34/30))*SUMIFS(26:26,$1:$1,CE$1+INT(-$N34/30)+1)+(INT(-$N34/30)+1--$N34/30)*SUMIFS(26:26,$1:$1,CE$1+INT(-$N34/30))))</f>
        <v>0</v>
      </c>
      <c r="CF34" s="45">
        <f>IF(CF$10="",0,IF(CF$1=MAX($1:$1),$R26-SUM($T34:CE34),IF(CF$1=1,SUMIFS(26:26,$1:$1,"&gt;="&amp;1,$1:$1,"&lt;="&amp;INT(-$N34/30))+(-$N34/30-INT(-$N34/30))*SUMIFS(26:26,$1:$1,INT(-$N34/30)+1),0)+(-$N34/30-INT(-$N34/30))*SUMIFS(26:26,$1:$1,CF$1+INT(-$N34/30)+1)+(INT(-$N34/30)+1--$N34/30)*SUMIFS(26:26,$1:$1,CF$1+INT(-$N34/30))))</f>
        <v>0</v>
      </c>
      <c r="CG34" s="45">
        <f>IF(CG$10="",0,IF(CG$1=MAX($1:$1),$R26-SUM($T34:CF34),IF(CG$1=1,SUMIFS(26:26,$1:$1,"&gt;="&amp;1,$1:$1,"&lt;="&amp;INT(-$N34/30))+(-$N34/30-INT(-$N34/30))*SUMIFS(26:26,$1:$1,INT(-$N34/30)+1),0)+(-$N34/30-INT(-$N34/30))*SUMIFS(26:26,$1:$1,CG$1+INT(-$N34/30)+1)+(INT(-$N34/30)+1--$N34/30)*SUMIFS(26:26,$1:$1,CG$1+INT(-$N34/30))))</f>
        <v>0</v>
      </c>
      <c r="CH34" s="45">
        <f>IF(CH$10="",0,IF(CH$1=MAX($1:$1),$R26-SUM($T34:CG34),IF(CH$1=1,SUMIFS(26:26,$1:$1,"&gt;="&amp;1,$1:$1,"&lt;="&amp;INT(-$N34/30))+(-$N34/30-INT(-$N34/30))*SUMIFS(26:26,$1:$1,INT(-$N34/30)+1),0)+(-$N34/30-INT(-$N34/30))*SUMIFS(26:26,$1:$1,CH$1+INT(-$N34/30)+1)+(INT(-$N34/30)+1--$N34/30)*SUMIFS(26:26,$1:$1,CH$1+INT(-$N34/30))))</f>
        <v>0</v>
      </c>
      <c r="CI34" s="45">
        <f>IF(CI$10="",0,IF(CI$1=MAX($1:$1),$R26-SUM($T34:CH34),IF(CI$1=1,SUMIFS(26:26,$1:$1,"&gt;="&amp;1,$1:$1,"&lt;="&amp;INT(-$N34/30))+(-$N34/30-INT(-$N34/30))*SUMIFS(26:26,$1:$1,INT(-$N34/30)+1),0)+(-$N34/30-INT(-$N34/30))*SUMIFS(26:26,$1:$1,CI$1+INT(-$N34/30)+1)+(INT(-$N34/30)+1--$N34/30)*SUMIFS(26:26,$1:$1,CI$1+INT(-$N34/30))))</f>
        <v>0</v>
      </c>
      <c r="CJ34" s="45">
        <f>IF(CJ$10="",0,IF(CJ$1=MAX($1:$1),$R26-SUM($T34:CI34),IF(CJ$1=1,SUMIFS(26:26,$1:$1,"&gt;="&amp;1,$1:$1,"&lt;="&amp;INT(-$N34/30))+(-$N34/30-INT(-$N34/30))*SUMIFS(26:26,$1:$1,INT(-$N34/30)+1),0)+(-$N34/30-INT(-$N34/30))*SUMIFS(26:26,$1:$1,CJ$1+INT(-$N34/30)+1)+(INT(-$N34/30)+1--$N34/30)*SUMIFS(26:26,$1:$1,CJ$1+INT(-$N34/30))))</f>
        <v>0</v>
      </c>
      <c r="CK34" s="45">
        <f>IF(CK$10="",0,IF(CK$1=MAX($1:$1),$R26-SUM($T34:CJ34),IF(CK$1=1,SUMIFS(26:26,$1:$1,"&gt;="&amp;1,$1:$1,"&lt;="&amp;INT(-$N34/30))+(-$N34/30-INT(-$N34/30))*SUMIFS(26:26,$1:$1,INT(-$N34/30)+1),0)+(-$N34/30-INT(-$N34/30))*SUMIFS(26:26,$1:$1,CK$1+INT(-$N34/30)+1)+(INT(-$N34/30)+1--$N34/30)*SUMIFS(26:26,$1:$1,CK$1+INT(-$N34/30))))</f>
        <v>0</v>
      </c>
      <c r="CL34" s="45">
        <f>IF(CL$10="",0,IF(CL$1=MAX($1:$1),$R26-SUM($T34:CK34),IF(CL$1=1,SUMIFS(26:26,$1:$1,"&gt;="&amp;1,$1:$1,"&lt;="&amp;INT(-$N34/30))+(-$N34/30-INT(-$N34/30))*SUMIFS(26:26,$1:$1,INT(-$N34/30)+1),0)+(-$N34/30-INT(-$N34/30))*SUMIFS(26:26,$1:$1,CL$1+INT(-$N34/30)+1)+(INT(-$N34/30)+1--$N34/30)*SUMIFS(26:26,$1:$1,CL$1+INT(-$N34/30))))</f>
        <v>0</v>
      </c>
      <c r="CM34" s="45">
        <f>IF(CM$10="",0,IF(CM$1=MAX($1:$1),$R26-SUM($T34:CL34),IF(CM$1=1,SUMIFS(26:26,$1:$1,"&gt;="&amp;1,$1:$1,"&lt;="&amp;INT(-$N34/30))+(-$N34/30-INT(-$N34/30))*SUMIFS(26:26,$1:$1,INT(-$N34/30)+1),0)+(-$N34/30-INT(-$N34/30))*SUMIFS(26:26,$1:$1,CM$1+INT(-$N34/30)+1)+(INT(-$N34/30)+1--$N34/30)*SUMIFS(26:26,$1:$1,CM$1+INT(-$N34/30))))</f>
        <v>0</v>
      </c>
      <c r="CN34" s="45">
        <f>IF(CN$10="",0,IF(CN$1=MAX($1:$1),$R26-SUM($T34:CM34),IF(CN$1=1,SUMIFS(26:26,$1:$1,"&gt;="&amp;1,$1:$1,"&lt;="&amp;INT(-$N34/30))+(-$N34/30-INT(-$N34/30))*SUMIFS(26:26,$1:$1,INT(-$N34/30)+1),0)+(-$N34/30-INT(-$N34/30))*SUMIFS(26:26,$1:$1,CN$1+INT(-$N34/30)+1)+(INT(-$N34/30)+1--$N34/30)*SUMIFS(26:26,$1:$1,CN$1+INT(-$N34/30))))</f>
        <v>0</v>
      </c>
      <c r="CO34" s="45">
        <f>IF(CO$10="",0,IF(CO$1=MAX($1:$1),$R26-SUM($T34:CN34),IF(CO$1=1,SUMIFS(26:26,$1:$1,"&gt;="&amp;1,$1:$1,"&lt;="&amp;INT(-$N34/30))+(-$N34/30-INT(-$N34/30))*SUMIFS(26:26,$1:$1,INT(-$N34/30)+1),0)+(-$N34/30-INT(-$N34/30))*SUMIFS(26:26,$1:$1,CO$1+INT(-$N34/30)+1)+(INT(-$N34/30)+1--$N34/30)*SUMIFS(26:26,$1:$1,CO$1+INT(-$N34/30))))</f>
        <v>0</v>
      </c>
      <c r="CP34" s="45">
        <f>IF(CP$10="",0,IF(CP$1=MAX($1:$1),$R26-SUM($T34:CO34),IF(CP$1=1,SUMIFS(26:26,$1:$1,"&gt;="&amp;1,$1:$1,"&lt;="&amp;INT(-$N34/30))+(-$N34/30-INT(-$N34/30))*SUMIFS(26:26,$1:$1,INT(-$N34/30)+1),0)+(-$N34/30-INT(-$N34/30))*SUMIFS(26:26,$1:$1,CP$1+INT(-$N34/30)+1)+(INT(-$N34/30)+1--$N34/30)*SUMIFS(26:26,$1:$1,CP$1+INT(-$N34/30))))</f>
        <v>0</v>
      </c>
      <c r="CQ34" s="45">
        <f>IF(CQ$10="",0,IF(CQ$1=MAX($1:$1),$R26-SUM($T34:CP34),IF(CQ$1=1,SUMIFS(26:26,$1:$1,"&gt;="&amp;1,$1:$1,"&lt;="&amp;INT(-$N34/30))+(-$N34/30-INT(-$N34/30))*SUMIFS(26:26,$1:$1,INT(-$N34/30)+1),0)+(-$N34/30-INT(-$N34/30))*SUMIFS(26:26,$1:$1,CQ$1+INT(-$N34/30)+1)+(INT(-$N34/30)+1--$N34/30)*SUMIFS(26:26,$1:$1,CQ$1+INT(-$N34/30))))</f>
        <v>0</v>
      </c>
      <c r="CR34" s="45">
        <f>IF(CR$10="",0,IF(CR$1=MAX($1:$1),$R26-SUM($T34:CQ34),IF(CR$1=1,SUMIFS(26:26,$1:$1,"&gt;="&amp;1,$1:$1,"&lt;="&amp;INT(-$N34/30))+(-$N34/30-INT(-$N34/30))*SUMIFS(26:26,$1:$1,INT(-$N34/30)+1),0)+(-$N34/30-INT(-$N34/30))*SUMIFS(26:26,$1:$1,CR$1+INT(-$N34/30)+1)+(INT(-$N34/30)+1--$N34/30)*SUMIFS(26:26,$1:$1,CR$1+INT(-$N34/30))))</f>
        <v>0</v>
      </c>
      <c r="CS34" s="45">
        <f>IF(CS$10="",0,IF(CS$1=MAX($1:$1),$R26-SUM($T34:CR34),IF(CS$1=1,SUMIFS(26:26,$1:$1,"&gt;="&amp;1,$1:$1,"&lt;="&amp;INT(-$N34/30))+(-$N34/30-INT(-$N34/30))*SUMIFS(26:26,$1:$1,INT(-$N34/30)+1),0)+(-$N34/30-INT(-$N34/30))*SUMIFS(26:26,$1:$1,CS$1+INT(-$N34/30)+1)+(INT(-$N34/30)+1--$N34/30)*SUMIFS(26:26,$1:$1,CS$1+INT(-$N34/30))))</f>
        <v>0</v>
      </c>
      <c r="CT34" s="45">
        <f>IF(CT$10="",0,IF(CT$1=MAX($1:$1),$R26-SUM($T34:CS34),IF(CT$1=1,SUMIFS(26:26,$1:$1,"&gt;="&amp;1,$1:$1,"&lt;="&amp;INT(-$N34/30))+(-$N34/30-INT(-$N34/30))*SUMIFS(26:26,$1:$1,INT(-$N34/30)+1),0)+(-$N34/30-INT(-$N34/30))*SUMIFS(26:26,$1:$1,CT$1+INT(-$N34/30)+1)+(INT(-$N34/30)+1--$N34/30)*SUMIFS(26:26,$1:$1,CT$1+INT(-$N34/30))))</f>
        <v>0</v>
      </c>
      <c r="CU34" s="45">
        <f>IF(CU$10="",0,IF(CU$1=MAX($1:$1),$R26-SUM($T34:CT34),IF(CU$1=1,SUMIFS(26:26,$1:$1,"&gt;="&amp;1,$1:$1,"&lt;="&amp;INT(-$N34/30))+(-$N34/30-INT(-$N34/30))*SUMIFS(26:26,$1:$1,INT(-$N34/30)+1),0)+(-$N34/30-INT(-$N34/30))*SUMIFS(26:26,$1:$1,CU$1+INT(-$N34/30)+1)+(INT(-$N34/30)+1--$N34/30)*SUMIFS(26:26,$1:$1,CU$1+INT(-$N34/30))))</f>
        <v>0</v>
      </c>
      <c r="CV34" s="45">
        <f>IF(CV$10="",0,IF(CV$1=MAX($1:$1),$R26-SUM($T34:CU34),IF(CV$1=1,SUMIFS(26:26,$1:$1,"&gt;="&amp;1,$1:$1,"&lt;="&amp;INT(-$N34/30))+(-$N34/30-INT(-$N34/30))*SUMIFS(26:26,$1:$1,INT(-$N34/30)+1),0)+(-$N34/30-INT(-$N34/30))*SUMIFS(26:26,$1:$1,CV$1+INT(-$N34/30)+1)+(INT(-$N34/30)+1--$N34/30)*SUMIFS(26:26,$1:$1,CV$1+INT(-$N34/30))))</f>
        <v>0</v>
      </c>
      <c r="CW34" s="45">
        <f>IF(CW$10="",0,IF(CW$1=MAX($1:$1),$R26-SUM($T34:CV34),IF(CW$1=1,SUMIFS(26:26,$1:$1,"&gt;="&amp;1,$1:$1,"&lt;="&amp;INT(-$N34/30))+(-$N34/30-INT(-$N34/30))*SUMIFS(26:26,$1:$1,INT(-$N34/30)+1),0)+(-$N34/30-INT(-$N34/30))*SUMIFS(26:26,$1:$1,CW$1+INT(-$N34/30)+1)+(INT(-$N34/30)+1--$N34/30)*SUMIFS(26:26,$1:$1,CW$1+INT(-$N34/30))))</f>
        <v>0</v>
      </c>
      <c r="CX34" s="45">
        <f>IF(CX$10="",0,IF(CX$1=MAX($1:$1),$R26-SUM($T34:CW34),IF(CX$1=1,SUMIFS(26:26,$1:$1,"&gt;="&amp;1,$1:$1,"&lt;="&amp;INT(-$N34/30))+(-$N34/30-INT(-$N34/30))*SUMIFS(26:26,$1:$1,INT(-$N34/30)+1),0)+(-$N34/30-INT(-$N34/30))*SUMIFS(26:26,$1:$1,CX$1+INT(-$N34/30)+1)+(INT(-$N34/30)+1--$N34/30)*SUMIFS(26:26,$1:$1,CX$1+INT(-$N34/30))))</f>
        <v>0</v>
      </c>
      <c r="CY34" s="45">
        <f>IF(CY$10="",0,IF(CY$1=MAX($1:$1),$R26-SUM($T34:CX34),IF(CY$1=1,SUMIFS(26:26,$1:$1,"&gt;="&amp;1,$1:$1,"&lt;="&amp;INT(-$N34/30))+(-$N34/30-INT(-$N34/30))*SUMIFS(26:26,$1:$1,INT(-$N34/30)+1),0)+(-$N34/30-INT(-$N34/30))*SUMIFS(26:26,$1:$1,CY$1+INT(-$N34/30)+1)+(INT(-$N34/30)+1--$N34/30)*SUMIFS(26:26,$1:$1,CY$1+INT(-$N34/30))))</f>
        <v>0</v>
      </c>
      <c r="CZ34" s="45">
        <f>IF(CZ$10="",0,IF(CZ$1=MAX($1:$1),$R26-SUM($T34:CY34),IF(CZ$1=1,SUMIFS(26:26,$1:$1,"&gt;="&amp;1,$1:$1,"&lt;="&amp;INT(-$N34/30))+(-$N34/30-INT(-$N34/30))*SUMIFS(26:26,$1:$1,INT(-$N34/30)+1),0)+(-$N34/30-INT(-$N34/30))*SUMIFS(26:26,$1:$1,CZ$1+INT(-$N34/30)+1)+(INT(-$N34/30)+1--$N34/30)*SUMIFS(26:26,$1:$1,CZ$1+INT(-$N34/30))))</f>
        <v>0</v>
      </c>
      <c r="DA34" s="45">
        <f>IF(DA$10="",0,IF(DA$1=MAX($1:$1),$R26-SUM($T34:CZ34),IF(DA$1=1,SUMIFS(26:26,$1:$1,"&gt;="&amp;1,$1:$1,"&lt;="&amp;INT(-$N34/30))+(-$N34/30-INT(-$N34/30))*SUMIFS(26:26,$1:$1,INT(-$N34/30)+1),0)+(-$N34/30-INT(-$N34/30))*SUMIFS(26:26,$1:$1,DA$1+INT(-$N34/30)+1)+(INT(-$N34/30)+1--$N34/30)*SUMIFS(26:26,$1:$1,DA$1+INT(-$N34/30))))</f>
        <v>0</v>
      </c>
      <c r="DB34" s="45">
        <f>IF(DB$10="",0,IF(DB$1=MAX($1:$1),$R26-SUM($T34:DA34),IF(DB$1=1,SUMIFS(26:26,$1:$1,"&gt;="&amp;1,$1:$1,"&lt;="&amp;INT(-$N34/30))+(-$N34/30-INT(-$N34/30))*SUMIFS(26:26,$1:$1,INT(-$N34/30)+1),0)+(-$N34/30-INT(-$N34/30))*SUMIFS(26:26,$1:$1,DB$1+INT(-$N34/30)+1)+(INT(-$N34/30)+1--$N34/30)*SUMIFS(26:26,$1:$1,DB$1+INT(-$N34/30))))</f>
        <v>0</v>
      </c>
      <c r="DC34" s="45">
        <f>IF(DC$10="",0,IF(DC$1=MAX($1:$1),$R26-SUM($T34:DB34),IF(DC$1=1,SUMIFS(26:26,$1:$1,"&gt;="&amp;1,$1:$1,"&lt;="&amp;INT(-$N34/30))+(-$N34/30-INT(-$N34/30))*SUMIFS(26:26,$1:$1,INT(-$N34/30)+1),0)+(-$N34/30-INT(-$N34/30))*SUMIFS(26:26,$1:$1,DC$1+INT(-$N34/30)+1)+(INT(-$N34/30)+1--$N34/30)*SUMIFS(26:26,$1:$1,DC$1+INT(-$N34/30))))</f>
        <v>0</v>
      </c>
      <c r="DD34" s="45">
        <f>IF(DD$10="",0,IF(DD$1=MAX($1:$1),$R26-SUM($T34:DC34),IF(DD$1=1,SUMIFS(26:26,$1:$1,"&gt;="&amp;1,$1:$1,"&lt;="&amp;INT(-$N34/30))+(-$N34/30-INT(-$N34/30))*SUMIFS(26:26,$1:$1,INT(-$N34/30)+1),0)+(-$N34/30-INT(-$N34/30))*SUMIFS(26:26,$1:$1,DD$1+INT(-$N34/30)+1)+(INT(-$N34/30)+1--$N34/30)*SUMIFS(26:26,$1:$1,DD$1+INT(-$N34/30))))</f>
        <v>0</v>
      </c>
      <c r="DE34" s="45">
        <f>IF(DE$10="",0,IF(DE$1=MAX($1:$1),$R26-SUM($T34:DD34),IF(DE$1=1,SUMIFS(26:26,$1:$1,"&gt;="&amp;1,$1:$1,"&lt;="&amp;INT(-$N34/30))+(-$N34/30-INT(-$N34/30))*SUMIFS(26:26,$1:$1,INT(-$N34/30)+1),0)+(-$N34/30-INT(-$N34/30))*SUMIFS(26:26,$1:$1,DE$1+INT(-$N34/30)+1)+(INT(-$N34/30)+1--$N34/30)*SUMIFS(26:26,$1:$1,DE$1+INT(-$N34/30))))</f>
        <v>0</v>
      </c>
      <c r="DF34" s="45">
        <f>IF(DF$10="",0,IF(DF$1=MAX($1:$1),$R26-SUM($T34:DE34),IF(DF$1=1,SUMIFS(26:26,$1:$1,"&gt;="&amp;1,$1:$1,"&lt;="&amp;INT(-$N34/30))+(-$N34/30-INT(-$N34/30))*SUMIFS(26:26,$1:$1,INT(-$N34/30)+1),0)+(-$N34/30-INT(-$N34/30))*SUMIFS(26:26,$1:$1,DF$1+INT(-$N34/30)+1)+(INT(-$N34/30)+1--$N34/30)*SUMIFS(26:26,$1:$1,DF$1+INT(-$N34/30))))</f>
        <v>0</v>
      </c>
      <c r="DG34" s="45">
        <f>IF(DG$10="",0,IF(DG$1=MAX($1:$1),$R26-SUM($T34:DF34),IF(DG$1=1,SUMIFS(26:26,$1:$1,"&gt;="&amp;1,$1:$1,"&lt;="&amp;INT(-$N34/30))+(-$N34/30-INT(-$N34/30))*SUMIFS(26:26,$1:$1,INT(-$N34/30)+1),0)+(-$N34/30-INT(-$N34/30))*SUMIFS(26:26,$1:$1,DG$1+INT(-$N34/30)+1)+(INT(-$N34/30)+1--$N34/30)*SUMIFS(26:26,$1:$1,DG$1+INT(-$N34/30))))</f>
        <v>0</v>
      </c>
      <c r="DH34" s="45">
        <f>IF(DH$10="",0,IF(DH$1=MAX($1:$1),$R26-SUM($T34:DG34),IF(DH$1=1,SUMIFS(26:26,$1:$1,"&gt;="&amp;1,$1:$1,"&lt;="&amp;INT(-$N34/30))+(-$N34/30-INT(-$N34/30))*SUMIFS(26:26,$1:$1,INT(-$N34/30)+1),0)+(-$N34/30-INT(-$N34/30))*SUMIFS(26:26,$1:$1,DH$1+INT(-$N34/30)+1)+(INT(-$N34/30)+1--$N34/30)*SUMIFS(26:26,$1:$1,DH$1+INT(-$N34/30))))</f>
        <v>0</v>
      </c>
      <c r="DI34" s="45">
        <f>IF(DI$10="",0,IF(DI$1=MAX($1:$1),$R26-SUM($T34:DH34),IF(DI$1=1,SUMIFS(26:26,$1:$1,"&gt;="&amp;1,$1:$1,"&lt;="&amp;INT(-$N34/30))+(-$N34/30-INT(-$N34/30))*SUMIFS(26:26,$1:$1,INT(-$N34/30)+1),0)+(-$N34/30-INT(-$N34/30))*SUMIFS(26:26,$1:$1,DI$1+INT(-$N34/30)+1)+(INT(-$N34/30)+1--$N34/30)*SUMIFS(26:26,$1:$1,DI$1+INT(-$N34/30))))</f>
        <v>0</v>
      </c>
      <c r="DJ34" s="45">
        <f>IF(DJ$10="",0,IF(DJ$1=MAX($1:$1),$R26-SUM($T34:DI34),IF(DJ$1=1,SUMIFS(26:26,$1:$1,"&gt;="&amp;1,$1:$1,"&lt;="&amp;INT(-$N34/30))+(-$N34/30-INT(-$N34/30))*SUMIFS(26:26,$1:$1,INT(-$N34/30)+1),0)+(-$N34/30-INT(-$N34/30))*SUMIFS(26:26,$1:$1,DJ$1+INT(-$N34/30)+1)+(INT(-$N34/30)+1--$N34/30)*SUMIFS(26:26,$1:$1,DJ$1+INT(-$N34/30))))</f>
        <v>0</v>
      </c>
      <c r="DK34" s="45">
        <f>IF(DK$10="",0,IF(DK$1=MAX($1:$1),$R26-SUM($T34:DJ34),IF(DK$1=1,SUMIFS(26:26,$1:$1,"&gt;="&amp;1,$1:$1,"&lt;="&amp;INT(-$N34/30))+(-$N34/30-INT(-$N34/30))*SUMIFS(26:26,$1:$1,INT(-$N34/30)+1),0)+(-$N34/30-INT(-$N34/30))*SUMIFS(26:26,$1:$1,DK$1+INT(-$N34/30)+1)+(INT(-$N34/30)+1--$N34/30)*SUMIFS(26:26,$1:$1,DK$1+INT(-$N34/30))))</f>
        <v>0</v>
      </c>
      <c r="DL34" s="45">
        <f>IF(DL$10="",0,IF(DL$1=MAX($1:$1),$R26-SUM($T34:DK34),IF(DL$1=1,SUMIFS(26:26,$1:$1,"&gt;="&amp;1,$1:$1,"&lt;="&amp;INT(-$N34/30))+(-$N34/30-INT(-$N34/30))*SUMIFS(26:26,$1:$1,INT(-$N34/30)+1),0)+(-$N34/30-INT(-$N34/30))*SUMIFS(26:26,$1:$1,DL$1+INT(-$N34/30)+1)+(INT(-$N34/30)+1--$N34/30)*SUMIFS(26:26,$1:$1,DL$1+INT(-$N34/30))))</f>
        <v>0</v>
      </c>
      <c r="DM34" s="45">
        <f>IF(DM$10="",0,IF(DM$1=MAX($1:$1),$R26-SUM($T34:DL34),IF(DM$1=1,SUMIFS(26:26,$1:$1,"&gt;="&amp;1,$1:$1,"&lt;="&amp;INT(-$N34/30))+(-$N34/30-INT(-$N34/30))*SUMIFS(26:26,$1:$1,INT(-$N34/30)+1),0)+(-$N34/30-INT(-$N34/30))*SUMIFS(26:26,$1:$1,DM$1+INT(-$N34/30)+1)+(INT(-$N34/30)+1--$N34/30)*SUMIFS(26:26,$1:$1,DM$1+INT(-$N34/30))))</f>
        <v>0</v>
      </c>
      <c r="DN34" s="45">
        <f>IF(DN$10="",0,IF(DN$1=MAX($1:$1),$R26-SUM($T34:DM34),IF(DN$1=1,SUMIFS(26:26,$1:$1,"&gt;="&amp;1,$1:$1,"&lt;="&amp;INT(-$N34/30))+(-$N34/30-INT(-$N34/30))*SUMIFS(26:26,$1:$1,INT(-$N34/30)+1),0)+(-$N34/30-INT(-$N34/30))*SUMIFS(26:26,$1:$1,DN$1+INT(-$N34/30)+1)+(INT(-$N34/30)+1--$N34/30)*SUMIFS(26:26,$1:$1,DN$1+INT(-$N34/30))))</f>
        <v>0</v>
      </c>
      <c r="DO34" s="45">
        <f>IF(DO$10="",0,IF(DO$1=MAX($1:$1),$R26-SUM($T34:DN34),IF(DO$1=1,SUMIFS(26:26,$1:$1,"&gt;="&amp;1,$1:$1,"&lt;="&amp;INT(-$N34/30))+(-$N34/30-INT(-$N34/30))*SUMIFS(26:26,$1:$1,INT(-$N34/30)+1),0)+(-$N34/30-INT(-$N34/30))*SUMIFS(26:26,$1:$1,DO$1+INT(-$N34/30)+1)+(INT(-$N34/30)+1--$N34/30)*SUMIFS(26:26,$1:$1,DO$1+INT(-$N34/30))))</f>
        <v>0</v>
      </c>
      <c r="DP34" s="45">
        <f>IF(DP$10="",0,IF(DP$1=MAX($1:$1),$R26-SUM($T34:DO34),IF(DP$1=1,SUMIFS(26:26,$1:$1,"&gt;="&amp;1,$1:$1,"&lt;="&amp;INT(-$N34/30))+(-$N34/30-INT(-$N34/30))*SUMIFS(26:26,$1:$1,INT(-$N34/30)+1),0)+(-$N34/30-INT(-$N34/30))*SUMIFS(26:26,$1:$1,DP$1+INT(-$N34/30)+1)+(INT(-$N34/30)+1--$N34/30)*SUMIFS(26:26,$1:$1,DP$1+INT(-$N34/30))))</f>
        <v>0</v>
      </c>
      <c r="DQ34" s="45">
        <f>IF(DQ$10="",0,IF(DQ$1=MAX($1:$1),$R26-SUM($T34:DP34),IF(DQ$1=1,SUMIFS(26:26,$1:$1,"&gt;="&amp;1,$1:$1,"&lt;="&amp;INT(-$N34/30))+(-$N34/30-INT(-$N34/30))*SUMIFS(26:26,$1:$1,INT(-$N34/30)+1),0)+(-$N34/30-INT(-$N34/30))*SUMIFS(26:26,$1:$1,DQ$1+INT(-$N34/30)+1)+(INT(-$N34/30)+1--$N34/30)*SUMIFS(26:26,$1:$1,DQ$1+INT(-$N34/30))))</f>
        <v>0</v>
      </c>
      <c r="DR34" s="45">
        <f>IF(DR$10="",0,IF(DR$1=MAX($1:$1),$R26-SUM($T34:DQ34),IF(DR$1=1,SUMIFS(26:26,$1:$1,"&gt;="&amp;1,$1:$1,"&lt;="&amp;INT(-$N34/30))+(-$N34/30-INT(-$N34/30))*SUMIFS(26:26,$1:$1,INT(-$N34/30)+1),0)+(-$N34/30-INT(-$N34/30))*SUMIFS(26:26,$1:$1,DR$1+INT(-$N34/30)+1)+(INT(-$N34/30)+1--$N34/30)*SUMIFS(26:26,$1:$1,DR$1+INT(-$N34/30))))</f>
        <v>0</v>
      </c>
      <c r="DS34" s="45">
        <f>IF(DS$10="",0,IF(DS$1=MAX($1:$1),$R26-SUM($T34:DR34),IF(DS$1=1,SUMIFS(26:26,$1:$1,"&gt;="&amp;1,$1:$1,"&lt;="&amp;INT(-$N34/30))+(-$N34/30-INT(-$N34/30))*SUMIFS(26:26,$1:$1,INT(-$N34/30)+1),0)+(-$N34/30-INT(-$N34/30))*SUMIFS(26:26,$1:$1,DS$1+INT(-$N34/30)+1)+(INT(-$N34/30)+1--$N34/30)*SUMIFS(26:26,$1:$1,DS$1+INT(-$N34/30))))</f>
        <v>0</v>
      </c>
      <c r="DT34" s="45">
        <f>IF(DT$10="",0,IF(DT$1=MAX($1:$1),$R26-SUM($T34:DS34),IF(DT$1=1,SUMIFS(26:26,$1:$1,"&gt;="&amp;1,$1:$1,"&lt;="&amp;INT(-$N34/30))+(-$N34/30-INT(-$N34/30))*SUMIFS(26:26,$1:$1,INT(-$N34/30)+1),0)+(-$N34/30-INT(-$N34/30))*SUMIFS(26:26,$1:$1,DT$1+INT(-$N34/30)+1)+(INT(-$N34/30)+1--$N34/30)*SUMIFS(26:26,$1:$1,DT$1+INT(-$N34/30))))</f>
        <v>0</v>
      </c>
      <c r="DU34" s="45">
        <f>IF(DU$10="",0,IF(DU$1=MAX($1:$1),$R26-SUM($T34:DT34),IF(DU$1=1,SUMIFS(26:26,$1:$1,"&gt;="&amp;1,$1:$1,"&lt;="&amp;INT(-$N34/30))+(-$N34/30-INT(-$N34/30))*SUMIFS(26:26,$1:$1,INT(-$N34/30)+1),0)+(-$N34/30-INT(-$N34/30))*SUMIFS(26:26,$1:$1,DU$1+INT(-$N34/30)+1)+(INT(-$N34/30)+1--$N34/30)*SUMIFS(26:26,$1:$1,DU$1+INT(-$N34/30))))</f>
        <v>0</v>
      </c>
      <c r="DV34" s="45">
        <f>IF(DV$10="",0,IF(DV$1=MAX($1:$1),$R26-SUM($T34:DU34),IF(DV$1=1,SUMIFS(26:26,$1:$1,"&gt;="&amp;1,$1:$1,"&lt;="&amp;INT(-$N34/30))+(-$N34/30-INT(-$N34/30))*SUMIFS(26:26,$1:$1,INT(-$N34/30)+1),0)+(-$N34/30-INT(-$N34/30))*SUMIFS(26:26,$1:$1,DV$1+INT(-$N34/30)+1)+(INT(-$N34/30)+1--$N34/30)*SUMIFS(26:26,$1:$1,DV$1+INT(-$N34/30))))</f>
        <v>0</v>
      </c>
      <c r="DW34" s="45">
        <f>IF(DW$10="",0,IF(DW$1=MAX($1:$1),$R26-SUM($T34:DV34),IF(DW$1=1,SUMIFS(26:26,$1:$1,"&gt;="&amp;1,$1:$1,"&lt;="&amp;INT(-$N34/30))+(-$N34/30-INT(-$N34/30))*SUMIFS(26:26,$1:$1,INT(-$N34/30)+1),0)+(-$N34/30-INT(-$N34/30))*SUMIFS(26:26,$1:$1,DW$1+INT(-$N34/30)+1)+(INT(-$N34/30)+1--$N34/30)*SUMIFS(26:26,$1:$1,DW$1+INT(-$N34/30))))</f>
        <v>0</v>
      </c>
      <c r="DX34" s="45">
        <f>IF(DX$10="",0,IF(DX$1=MAX($1:$1),$R26-SUM($T34:DW34),IF(DX$1=1,SUMIFS(26:26,$1:$1,"&gt;="&amp;1,$1:$1,"&lt;="&amp;INT(-$N34/30))+(-$N34/30-INT(-$N34/30))*SUMIFS(26:26,$1:$1,INT(-$N34/30)+1),0)+(-$N34/30-INT(-$N34/30))*SUMIFS(26:26,$1:$1,DX$1+INT(-$N34/30)+1)+(INT(-$N34/30)+1--$N34/30)*SUMIFS(26:26,$1:$1,DX$1+INT(-$N34/30))))</f>
        <v>0</v>
      </c>
      <c r="DY34" s="45">
        <f>IF(DY$10="",0,IF(DY$1=MAX($1:$1),$R26-SUM($T34:DX34),IF(DY$1=1,SUMIFS(26:26,$1:$1,"&gt;="&amp;1,$1:$1,"&lt;="&amp;INT(-$N34/30))+(-$N34/30-INT(-$N34/30))*SUMIFS(26:26,$1:$1,INT(-$N34/30)+1),0)+(-$N34/30-INT(-$N34/30))*SUMIFS(26:26,$1:$1,DY$1+INT(-$N34/30)+1)+(INT(-$N34/30)+1--$N34/30)*SUMIFS(26:26,$1:$1,DY$1+INT(-$N34/30))))</f>
        <v>0</v>
      </c>
      <c r="DZ34" s="45">
        <f>IF(DZ$10="",0,IF(DZ$1=MAX($1:$1),$R26-SUM($T34:DY34),IF(DZ$1=1,SUMIFS(26:26,$1:$1,"&gt;="&amp;1,$1:$1,"&lt;="&amp;INT(-$N34/30))+(-$N34/30-INT(-$N34/30))*SUMIFS(26:26,$1:$1,INT(-$N34/30)+1),0)+(-$N34/30-INT(-$N34/30))*SUMIFS(26:26,$1:$1,DZ$1+INT(-$N34/30)+1)+(INT(-$N34/30)+1--$N34/30)*SUMIFS(26:26,$1:$1,DZ$1+INT(-$N34/30))))</f>
        <v>0</v>
      </c>
      <c r="EA34" s="45">
        <f>IF(EA$10="",0,IF(EA$1=MAX($1:$1),$R26-SUM($T34:DZ34),IF(EA$1=1,SUMIFS(26:26,$1:$1,"&gt;="&amp;1,$1:$1,"&lt;="&amp;INT(-$N34/30))+(-$N34/30-INT(-$N34/30))*SUMIFS(26:26,$1:$1,INT(-$N34/30)+1),0)+(-$N34/30-INT(-$N34/30))*SUMIFS(26:26,$1:$1,EA$1+INT(-$N34/30)+1)+(INT(-$N34/30)+1--$N34/30)*SUMIFS(26:26,$1:$1,EA$1+INT(-$N34/30))))</f>
        <v>0</v>
      </c>
      <c r="EB34" s="45">
        <f>IF(EB$10="",0,IF(EB$1=MAX($1:$1),$R26-SUM($T34:EA34),IF(EB$1=1,SUMIFS(26:26,$1:$1,"&gt;="&amp;1,$1:$1,"&lt;="&amp;INT(-$N34/30))+(-$N34/30-INT(-$N34/30))*SUMIFS(26:26,$1:$1,INT(-$N34/30)+1),0)+(-$N34/30-INT(-$N34/30))*SUMIFS(26:26,$1:$1,EB$1+INT(-$N34/30)+1)+(INT(-$N34/30)+1--$N34/30)*SUMIFS(26:26,$1:$1,EB$1+INT(-$N34/30))))</f>
        <v>0</v>
      </c>
      <c r="EC34" s="45">
        <f>IF(EC$10="",0,IF(EC$1=MAX($1:$1),$R26-SUM($T34:EB34),IF(EC$1=1,SUMIFS(26:26,$1:$1,"&gt;="&amp;1,$1:$1,"&lt;="&amp;INT(-$N34/30))+(-$N34/30-INT(-$N34/30))*SUMIFS(26:26,$1:$1,INT(-$N34/30)+1),0)+(-$N34/30-INT(-$N34/30))*SUMIFS(26:26,$1:$1,EC$1+INT(-$N34/30)+1)+(INT(-$N34/30)+1--$N34/30)*SUMIFS(26:26,$1:$1,EC$1+INT(-$N34/30))))</f>
        <v>0</v>
      </c>
      <c r="ED34" s="45">
        <f>IF(ED$10="",0,IF(ED$1=MAX($1:$1),$R26-SUM($T34:EC34),IF(ED$1=1,SUMIFS(26:26,$1:$1,"&gt;="&amp;1,$1:$1,"&lt;="&amp;INT(-$N34/30))+(-$N34/30-INT(-$N34/30))*SUMIFS(26:26,$1:$1,INT(-$N34/30)+1),0)+(-$N34/30-INT(-$N34/30))*SUMIFS(26:26,$1:$1,ED$1+INT(-$N34/30)+1)+(INT(-$N34/30)+1--$N34/30)*SUMIFS(26:26,$1:$1,ED$1+INT(-$N34/30))))</f>
        <v>0</v>
      </c>
      <c r="EE34" s="45">
        <f>IF(EE$10="",0,IF(EE$1=MAX($1:$1),$R26-SUM($T34:ED34),IF(EE$1=1,SUMIFS(26:26,$1:$1,"&gt;="&amp;1,$1:$1,"&lt;="&amp;INT(-$N34/30))+(-$N34/30-INT(-$N34/30))*SUMIFS(26:26,$1:$1,INT(-$N34/30)+1),0)+(-$N34/30-INT(-$N34/30))*SUMIFS(26:26,$1:$1,EE$1+INT(-$N34/30)+1)+(INT(-$N34/30)+1--$N34/30)*SUMIFS(26:26,$1:$1,EE$1+INT(-$N34/30))))</f>
        <v>0</v>
      </c>
      <c r="EF34" s="45">
        <f>IF(EF$10="",0,IF(EF$1=MAX($1:$1),$R26-SUM($T34:EE34),IF(EF$1=1,SUMIFS(26:26,$1:$1,"&gt;="&amp;1,$1:$1,"&lt;="&amp;INT(-$N34/30))+(-$N34/30-INT(-$N34/30))*SUMIFS(26:26,$1:$1,INT(-$N34/30)+1),0)+(-$N34/30-INT(-$N34/30))*SUMIFS(26:26,$1:$1,EF$1+INT(-$N34/30)+1)+(INT(-$N34/30)+1--$N34/30)*SUMIFS(26:26,$1:$1,EF$1+INT(-$N34/30))))</f>
        <v>0</v>
      </c>
      <c r="EG34" s="45">
        <f>IF(EG$10="",0,IF(EG$1=MAX($1:$1),$R26-SUM($T34:EF34),IF(EG$1=1,SUMIFS(26:26,$1:$1,"&gt;="&amp;1,$1:$1,"&lt;="&amp;INT(-$N34/30))+(-$N34/30-INT(-$N34/30))*SUMIFS(26:26,$1:$1,INT(-$N34/30)+1),0)+(-$N34/30-INT(-$N34/30))*SUMIFS(26:26,$1:$1,EG$1+INT(-$N34/30)+1)+(INT(-$N34/30)+1--$N34/30)*SUMIFS(26:26,$1:$1,EG$1+INT(-$N34/30))))</f>
        <v>0</v>
      </c>
      <c r="EH34" s="45">
        <f>IF(EH$10="",0,IF(EH$1=MAX($1:$1),$R26-SUM($T34:EG34),IF(EH$1=1,SUMIFS(26:26,$1:$1,"&gt;="&amp;1,$1:$1,"&lt;="&amp;INT(-$N34/30))+(-$N34/30-INT(-$N34/30))*SUMIFS(26:26,$1:$1,INT(-$N34/30)+1),0)+(-$N34/30-INT(-$N34/30))*SUMIFS(26:26,$1:$1,EH$1+INT(-$N34/30)+1)+(INT(-$N34/30)+1--$N34/30)*SUMIFS(26:26,$1:$1,EH$1+INT(-$N34/30))))</f>
        <v>0</v>
      </c>
      <c r="EI34" s="45">
        <f>IF(EI$10="",0,IF(EI$1=MAX($1:$1),$R26-SUM($T34:EH34),IF(EI$1=1,SUMIFS(26:26,$1:$1,"&gt;="&amp;1,$1:$1,"&lt;="&amp;INT(-$N34/30))+(-$N34/30-INT(-$N34/30))*SUMIFS(26:26,$1:$1,INT(-$N34/30)+1),0)+(-$N34/30-INT(-$N34/30))*SUMIFS(26:26,$1:$1,EI$1+INT(-$N34/30)+1)+(INT(-$N34/30)+1--$N34/30)*SUMIFS(26:26,$1:$1,EI$1+INT(-$N34/30))))</f>
        <v>0</v>
      </c>
      <c r="EJ34" s="45">
        <f>IF(EJ$10="",0,IF(EJ$1=MAX($1:$1),$R26-SUM($T34:EI34),IF(EJ$1=1,SUMIFS(26:26,$1:$1,"&gt;="&amp;1,$1:$1,"&lt;="&amp;INT(-$N34/30))+(-$N34/30-INT(-$N34/30))*SUMIFS(26:26,$1:$1,INT(-$N34/30)+1),0)+(-$N34/30-INT(-$N34/30))*SUMIFS(26:26,$1:$1,EJ$1+INT(-$N34/30)+1)+(INT(-$N34/30)+1--$N34/30)*SUMIFS(26:26,$1:$1,EJ$1+INT(-$N34/30))))</f>
        <v>0</v>
      </c>
      <c r="EK34" s="45">
        <f>IF(EK$10="",0,IF(EK$1=MAX($1:$1),$R26-SUM($T34:EJ34),IF(EK$1=1,SUMIFS(26:26,$1:$1,"&gt;="&amp;1,$1:$1,"&lt;="&amp;INT(-$N34/30))+(-$N34/30-INT(-$N34/30))*SUMIFS(26:26,$1:$1,INT(-$N34/30)+1),0)+(-$N34/30-INT(-$N34/30))*SUMIFS(26:26,$1:$1,EK$1+INT(-$N34/30)+1)+(INT(-$N34/30)+1--$N34/30)*SUMIFS(26:26,$1:$1,EK$1+INT(-$N34/30))))</f>
        <v>0</v>
      </c>
      <c r="EL34" s="45">
        <f>IF(EL$10="",0,IF(EL$1=MAX($1:$1),$R26-SUM($T34:EK34),IF(EL$1=1,SUMIFS(26:26,$1:$1,"&gt;="&amp;1,$1:$1,"&lt;="&amp;INT(-$N34/30))+(-$N34/30-INT(-$N34/30))*SUMIFS(26:26,$1:$1,INT(-$N34/30)+1),0)+(-$N34/30-INT(-$N34/30))*SUMIFS(26:26,$1:$1,EL$1+INT(-$N34/30)+1)+(INT(-$N34/30)+1--$N34/30)*SUMIFS(26:26,$1:$1,EL$1+INT(-$N34/30))))</f>
        <v>0</v>
      </c>
      <c r="EM34" s="45">
        <f>IF(EM$10="",0,IF(EM$1=MAX($1:$1),$R26-SUM($T34:EL34),IF(EM$1=1,SUMIFS(26:26,$1:$1,"&gt;="&amp;1,$1:$1,"&lt;="&amp;INT(-$N34/30))+(-$N34/30-INT(-$N34/30))*SUMIFS(26:26,$1:$1,INT(-$N34/30)+1),0)+(-$N34/30-INT(-$N34/30))*SUMIFS(26:26,$1:$1,EM$1+INT(-$N34/30)+1)+(INT(-$N34/30)+1--$N34/30)*SUMIFS(26:26,$1:$1,EM$1+INT(-$N34/30))))</f>
        <v>0</v>
      </c>
      <c r="EN34" s="45">
        <f>IF(EN$10="",0,IF(EN$1=MAX($1:$1),$R26-SUM($T34:EM34),IF(EN$1=1,SUMIFS(26:26,$1:$1,"&gt;="&amp;1,$1:$1,"&lt;="&amp;INT(-$N34/30))+(-$N34/30-INT(-$N34/30))*SUMIFS(26:26,$1:$1,INT(-$N34/30)+1),0)+(-$N34/30-INT(-$N34/30))*SUMIFS(26:26,$1:$1,EN$1+INT(-$N34/30)+1)+(INT(-$N34/30)+1--$N34/30)*SUMIFS(26:26,$1:$1,EN$1+INT(-$N34/30))))</f>
        <v>0</v>
      </c>
      <c r="EO34" s="45">
        <f>IF(EO$10="",0,IF(EO$1=MAX($1:$1),$R26-SUM($T34:EN34),IF(EO$1=1,SUMIFS(26:26,$1:$1,"&gt;="&amp;1,$1:$1,"&lt;="&amp;INT(-$N34/30))+(-$N34/30-INT(-$N34/30))*SUMIFS(26:26,$1:$1,INT(-$N34/30)+1),0)+(-$N34/30-INT(-$N34/30))*SUMIFS(26:26,$1:$1,EO$1+INT(-$N34/30)+1)+(INT(-$N34/30)+1--$N34/30)*SUMIFS(26:26,$1:$1,EO$1+INT(-$N34/30))))</f>
        <v>0</v>
      </c>
      <c r="EP34" s="45">
        <f>IF(EP$10="",0,IF(EP$1=MAX($1:$1),$R26-SUM($T34:EO34),IF(EP$1=1,SUMIFS(26:26,$1:$1,"&gt;="&amp;1,$1:$1,"&lt;="&amp;INT(-$N34/30))+(-$N34/30-INT(-$N34/30))*SUMIFS(26:26,$1:$1,INT(-$N34/30)+1),0)+(-$N34/30-INT(-$N34/30))*SUMIFS(26:26,$1:$1,EP$1+INT(-$N34/30)+1)+(INT(-$N34/30)+1--$N34/30)*SUMIFS(26:26,$1:$1,EP$1+INT(-$N34/30))))</f>
        <v>0</v>
      </c>
      <c r="EQ34" s="45">
        <f>IF(EQ$10="",0,IF(EQ$1=MAX($1:$1),$R26-SUM($T34:EP34),IF(EQ$1=1,SUMIFS(26:26,$1:$1,"&gt;="&amp;1,$1:$1,"&lt;="&amp;INT(-$N34/30))+(-$N34/30-INT(-$N34/30))*SUMIFS(26:26,$1:$1,INT(-$N34/30)+1),0)+(-$N34/30-INT(-$N34/30))*SUMIFS(26:26,$1:$1,EQ$1+INT(-$N34/30)+1)+(INT(-$N34/30)+1--$N34/30)*SUMIFS(26:26,$1:$1,EQ$1+INT(-$N34/30))))</f>
        <v>0</v>
      </c>
      <c r="ER34" s="45">
        <f>IF(ER$10="",0,IF(ER$1=MAX($1:$1),$R26-SUM($T34:EQ34),IF(ER$1=1,SUMIFS(26:26,$1:$1,"&gt;="&amp;1,$1:$1,"&lt;="&amp;INT(-$N34/30))+(-$N34/30-INT(-$N34/30))*SUMIFS(26:26,$1:$1,INT(-$N34/30)+1),0)+(-$N34/30-INT(-$N34/30))*SUMIFS(26:26,$1:$1,ER$1+INT(-$N34/30)+1)+(INT(-$N34/30)+1--$N34/30)*SUMIFS(26:26,$1:$1,ER$1+INT(-$N34/30))))</f>
        <v>0</v>
      </c>
      <c r="ES34" s="45">
        <f>IF(ES$10="",0,IF(ES$1=MAX($1:$1),$R26-SUM($T34:ER34),IF(ES$1=1,SUMIFS(26:26,$1:$1,"&gt;="&amp;1,$1:$1,"&lt;="&amp;INT(-$N34/30))+(-$N34/30-INT(-$N34/30))*SUMIFS(26:26,$1:$1,INT(-$N34/30)+1),0)+(-$N34/30-INT(-$N34/30))*SUMIFS(26:26,$1:$1,ES$1+INT(-$N34/30)+1)+(INT(-$N34/30)+1--$N34/30)*SUMIFS(26:26,$1:$1,ES$1+INT(-$N34/30))))</f>
        <v>0</v>
      </c>
      <c r="ET34" s="45">
        <f>IF(ET$10="",0,IF(ET$1=MAX($1:$1),$R26-SUM($T34:ES34),IF(ET$1=1,SUMIFS(26:26,$1:$1,"&gt;="&amp;1,$1:$1,"&lt;="&amp;INT(-$N34/30))+(-$N34/30-INT(-$N34/30))*SUMIFS(26:26,$1:$1,INT(-$N34/30)+1),0)+(-$N34/30-INT(-$N34/30))*SUMIFS(26:26,$1:$1,ET$1+INT(-$N34/30)+1)+(INT(-$N34/30)+1--$N34/30)*SUMIFS(26:26,$1:$1,ET$1+INT(-$N34/30))))</f>
        <v>0</v>
      </c>
      <c r="EU34" s="45">
        <f>IF(EU$10="",0,IF(EU$1=MAX($1:$1),$R26-SUM($T34:ET34),IF(EU$1=1,SUMIFS(26:26,$1:$1,"&gt;="&amp;1,$1:$1,"&lt;="&amp;INT(-$N34/30))+(-$N34/30-INT(-$N34/30))*SUMIFS(26:26,$1:$1,INT(-$N34/30)+1),0)+(-$N34/30-INT(-$N34/30))*SUMIFS(26:26,$1:$1,EU$1+INT(-$N34/30)+1)+(INT(-$N34/30)+1--$N34/30)*SUMIFS(26:26,$1:$1,EU$1+INT(-$N34/30))))</f>
        <v>0</v>
      </c>
      <c r="EV34" s="45">
        <f>IF(EV$10="",0,IF(EV$1=MAX($1:$1),$R26-SUM($T34:EU34),IF(EV$1=1,SUMIFS(26:26,$1:$1,"&gt;="&amp;1,$1:$1,"&lt;="&amp;INT(-$N34/30))+(-$N34/30-INT(-$N34/30))*SUMIFS(26:26,$1:$1,INT(-$N34/30)+1),0)+(-$N34/30-INT(-$N34/30))*SUMIFS(26:26,$1:$1,EV$1+INT(-$N34/30)+1)+(INT(-$N34/30)+1--$N34/30)*SUMIFS(26:26,$1:$1,EV$1+INT(-$N34/30))))</f>
        <v>0</v>
      </c>
      <c r="EW34" s="45">
        <f>IF(EW$10="",0,IF(EW$1=MAX($1:$1),$R26-SUM($T34:EV34),IF(EW$1=1,SUMIFS(26:26,$1:$1,"&gt;="&amp;1,$1:$1,"&lt;="&amp;INT(-$N34/30))+(-$N34/30-INT(-$N34/30))*SUMIFS(26:26,$1:$1,INT(-$N34/30)+1),0)+(-$N34/30-INT(-$N34/30))*SUMIFS(26:26,$1:$1,EW$1+INT(-$N34/30)+1)+(INT(-$N34/30)+1--$N34/30)*SUMIFS(26:26,$1:$1,EW$1+INT(-$N34/30))))</f>
        <v>0</v>
      </c>
      <c r="EX34" s="45">
        <f>IF(EX$10="",0,IF(EX$1=MAX($1:$1),$R26-SUM($T34:EW34),IF(EX$1=1,SUMIFS(26:26,$1:$1,"&gt;="&amp;1,$1:$1,"&lt;="&amp;INT(-$N34/30))+(-$N34/30-INT(-$N34/30))*SUMIFS(26:26,$1:$1,INT(-$N34/30)+1),0)+(-$N34/30-INT(-$N34/30))*SUMIFS(26:26,$1:$1,EX$1+INT(-$N34/30)+1)+(INT(-$N34/30)+1--$N34/30)*SUMIFS(26:26,$1:$1,EX$1+INT(-$N34/30))))</f>
        <v>0</v>
      </c>
      <c r="EY34" s="45">
        <f>IF(EY$10="",0,IF(EY$1=MAX($1:$1),$R26-SUM($T34:EX34),IF(EY$1=1,SUMIFS(26:26,$1:$1,"&gt;="&amp;1,$1:$1,"&lt;="&amp;INT(-$N34/30))+(-$N34/30-INT(-$N34/30))*SUMIFS(26:26,$1:$1,INT(-$N34/30)+1),0)+(-$N34/30-INT(-$N34/30))*SUMIFS(26:26,$1:$1,EY$1+INT(-$N34/30)+1)+(INT(-$N34/30)+1--$N34/30)*SUMIFS(26:26,$1:$1,EY$1+INT(-$N34/30))))</f>
        <v>0</v>
      </c>
      <c r="EZ34" s="45">
        <f>IF(EZ$10="",0,IF(EZ$1=MAX($1:$1),$R26-SUM($T34:EY34),IF(EZ$1=1,SUMIFS(26:26,$1:$1,"&gt;="&amp;1,$1:$1,"&lt;="&amp;INT(-$N34/30))+(-$N34/30-INT(-$N34/30))*SUMIFS(26:26,$1:$1,INT(-$N34/30)+1),0)+(-$N34/30-INT(-$N34/30))*SUMIFS(26:26,$1:$1,EZ$1+INT(-$N34/30)+1)+(INT(-$N34/30)+1--$N34/30)*SUMIFS(26:26,$1:$1,EZ$1+INT(-$N34/30))))</f>
        <v>0</v>
      </c>
      <c r="FA34" s="45">
        <f>IF(FA$10="",0,IF(FA$1=MAX($1:$1),$R26-SUM($T34:EZ34),IF(FA$1=1,SUMIFS(26:26,$1:$1,"&gt;="&amp;1,$1:$1,"&lt;="&amp;INT(-$N34/30))+(-$N34/30-INT(-$N34/30))*SUMIFS(26:26,$1:$1,INT(-$N34/30)+1),0)+(-$N34/30-INT(-$N34/30))*SUMIFS(26:26,$1:$1,FA$1+INT(-$N34/30)+1)+(INT(-$N34/30)+1--$N34/30)*SUMIFS(26:26,$1:$1,FA$1+INT(-$N34/30))))</f>
        <v>0</v>
      </c>
      <c r="FB34" s="45">
        <f>IF(FB$10="",0,IF(FB$1=MAX($1:$1),$R26-SUM($T34:FA34),IF(FB$1=1,SUMIFS(26:26,$1:$1,"&gt;="&amp;1,$1:$1,"&lt;="&amp;INT(-$N34/30))+(-$N34/30-INT(-$N34/30))*SUMIFS(26:26,$1:$1,INT(-$N34/30)+1),0)+(-$N34/30-INT(-$N34/30))*SUMIFS(26:26,$1:$1,FB$1+INT(-$N34/30)+1)+(INT(-$N34/30)+1--$N34/30)*SUMIFS(26:26,$1:$1,FB$1+INT(-$N34/30))))</f>
        <v>0</v>
      </c>
      <c r="FC34" s="45">
        <f>IF(FC$10="",0,IF(FC$1=MAX($1:$1),$R26-SUM($T34:FB34),IF(FC$1=1,SUMIFS(26:26,$1:$1,"&gt;="&amp;1,$1:$1,"&lt;="&amp;INT(-$N34/30))+(-$N34/30-INT(-$N34/30))*SUMIFS(26:26,$1:$1,INT(-$N34/30)+1),0)+(-$N34/30-INT(-$N34/30))*SUMIFS(26:26,$1:$1,FC$1+INT(-$N34/30)+1)+(INT(-$N34/30)+1--$N34/30)*SUMIFS(26:26,$1:$1,FC$1+INT(-$N34/30))))</f>
        <v>0</v>
      </c>
      <c r="FD34" s="45">
        <f>IF(FD$10="",0,IF(FD$1=MAX($1:$1),$R26-SUM($T34:FC34),IF(FD$1=1,SUMIFS(26:26,$1:$1,"&gt;="&amp;1,$1:$1,"&lt;="&amp;INT(-$N34/30))+(-$N34/30-INT(-$N34/30))*SUMIFS(26:26,$1:$1,INT(-$N34/30)+1),0)+(-$N34/30-INT(-$N34/30))*SUMIFS(26:26,$1:$1,FD$1+INT(-$N34/30)+1)+(INT(-$N34/30)+1--$N34/30)*SUMIFS(26:26,$1:$1,FD$1+INT(-$N34/30))))</f>
        <v>0</v>
      </c>
      <c r="FE34" s="45">
        <f>IF(FE$10="",0,IF(FE$1=MAX($1:$1),$R26-SUM($T34:FD34),IF(FE$1=1,SUMIFS(26:26,$1:$1,"&gt;="&amp;1,$1:$1,"&lt;="&amp;INT(-$N34/30))+(-$N34/30-INT(-$N34/30))*SUMIFS(26:26,$1:$1,INT(-$N34/30)+1),0)+(-$N34/30-INT(-$N34/30))*SUMIFS(26:26,$1:$1,FE$1+INT(-$N34/30)+1)+(INT(-$N34/30)+1--$N34/30)*SUMIFS(26:26,$1:$1,FE$1+INT(-$N34/30))))</f>
        <v>0</v>
      </c>
      <c r="FF34" s="45">
        <f>IF(FF$10="",0,IF(FF$1=MAX($1:$1),$R26-SUM($T34:FE34),IF(FF$1=1,SUMIFS(26:26,$1:$1,"&gt;="&amp;1,$1:$1,"&lt;="&amp;INT(-$N34/30))+(-$N34/30-INT(-$N34/30))*SUMIFS(26:26,$1:$1,INT(-$N34/30)+1),0)+(-$N34/30-INT(-$N34/30))*SUMIFS(26:26,$1:$1,FF$1+INT(-$N34/30)+1)+(INT(-$N34/30)+1--$N34/30)*SUMIFS(26:26,$1:$1,FF$1+INT(-$N34/30))))</f>
        <v>0</v>
      </c>
      <c r="FG34" s="45">
        <f>IF(FG$10="",0,IF(FG$1=MAX($1:$1),$R26-SUM($T34:FF34),IF(FG$1=1,SUMIFS(26:26,$1:$1,"&gt;="&amp;1,$1:$1,"&lt;="&amp;INT(-$N34/30))+(-$N34/30-INT(-$N34/30))*SUMIFS(26:26,$1:$1,INT(-$N34/30)+1),0)+(-$N34/30-INT(-$N34/30))*SUMIFS(26:26,$1:$1,FG$1+INT(-$N34/30)+1)+(INT(-$N34/30)+1--$N34/30)*SUMIFS(26:26,$1:$1,FG$1+INT(-$N34/30))))</f>
        <v>0</v>
      </c>
      <c r="FH34" s="45">
        <f>IF(FH$10="",0,IF(FH$1=MAX($1:$1),$R26-SUM($T34:FG34),IF(FH$1=1,SUMIFS(26:26,$1:$1,"&gt;="&amp;1,$1:$1,"&lt;="&amp;INT(-$N34/30))+(-$N34/30-INT(-$N34/30))*SUMIFS(26:26,$1:$1,INT(-$N34/30)+1),0)+(-$N34/30-INT(-$N34/30))*SUMIFS(26:26,$1:$1,FH$1+INT(-$N34/30)+1)+(INT(-$N34/30)+1--$N34/30)*SUMIFS(26:26,$1:$1,FH$1+INT(-$N34/30))))</f>
        <v>0</v>
      </c>
      <c r="FI34" s="45">
        <f>IF(FI$10="",0,IF(FI$1=MAX($1:$1),$R26-SUM($T34:FH34),IF(FI$1=1,SUMIFS(26:26,$1:$1,"&gt;="&amp;1,$1:$1,"&lt;="&amp;INT(-$N34/30))+(-$N34/30-INT(-$N34/30))*SUMIFS(26:26,$1:$1,INT(-$N34/30)+1),0)+(-$N34/30-INT(-$N34/30))*SUMIFS(26:26,$1:$1,FI$1+INT(-$N34/30)+1)+(INT(-$N34/30)+1--$N34/30)*SUMIFS(26:26,$1:$1,FI$1+INT(-$N34/30))))</f>
        <v>0</v>
      </c>
      <c r="FJ34" s="45">
        <f>IF(FJ$10="",0,IF(FJ$1=MAX($1:$1),$R26-SUM($T34:FI34),IF(FJ$1=1,SUMIFS(26:26,$1:$1,"&gt;="&amp;1,$1:$1,"&lt;="&amp;INT(-$N34/30))+(-$N34/30-INT(-$N34/30))*SUMIFS(26:26,$1:$1,INT(-$N34/30)+1),0)+(-$N34/30-INT(-$N34/30))*SUMIFS(26:26,$1:$1,FJ$1+INT(-$N34/30)+1)+(INT(-$N34/30)+1--$N34/30)*SUMIFS(26:26,$1:$1,FJ$1+INT(-$N34/30))))</f>
        <v>0</v>
      </c>
      <c r="FK34" s="45">
        <f>IF(FK$10="",0,IF(FK$1=MAX($1:$1),$R26-SUM($T34:FJ34),IF(FK$1=1,SUMIFS(26:26,$1:$1,"&gt;="&amp;1,$1:$1,"&lt;="&amp;INT(-$N34/30))+(-$N34/30-INT(-$N34/30))*SUMIFS(26:26,$1:$1,INT(-$N34/30)+1),0)+(-$N34/30-INT(-$N34/30))*SUMIFS(26:26,$1:$1,FK$1+INT(-$N34/30)+1)+(INT(-$N34/30)+1--$N34/30)*SUMIFS(26:26,$1:$1,FK$1+INT(-$N34/30))))</f>
        <v>0</v>
      </c>
      <c r="FL34" s="45">
        <f>IF(FL$10="",0,IF(FL$1=MAX($1:$1),$R26-SUM($T34:FK34),IF(FL$1=1,SUMIFS(26:26,$1:$1,"&gt;="&amp;1,$1:$1,"&lt;="&amp;INT(-$N34/30))+(-$N34/30-INT(-$N34/30))*SUMIFS(26:26,$1:$1,INT(-$N34/30)+1),0)+(-$N34/30-INT(-$N34/30))*SUMIFS(26:26,$1:$1,FL$1+INT(-$N34/30)+1)+(INT(-$N34/30)+1--$N34/30)*SUMIFS(26:26,$1:$1,FL$1+INT(-$N34/30))))</f>
        <v>0</v>
      </c>
      <c r="FM34" s="45">
        <f>IF(FM$10="",0,IF(FM$1=MAX($1:$1),$R26-SUM($T34:FL34),IF(FM$1=1,SUMIFS(26:26,$1:$1,"&gt;="&amp;1,$1:$1,"&lt;="&amp;INT(-$N34/30))+(-$N34/30-INT(-$N34/30))*SUMIFS(26:26,$1:$1,INT(-$N34/30)+1),0)+(-$N34/30-INT(-$N34/30))*SUMIFS(26:26,$1:$1,FM$1+INT(-$N34/30)+1)+(INT(-$N34/30)+1--$N34/30)*SUMIFS(26:26,$1:$1,FM$1+INT(-$N34/30))))</f>
        <v>0</v>
      </c>
      <c r="FN34" s="45">
        <f>IF(FN$10="",0,IF(FN$1=MAX($1:$1),$R26-SUM($T34:FM34),IF(FN$1=1,SUMIFS(26:26,$1:$1,"&gt;="&amp;1,$1:$1,"&lt;="&amp;INT(-$N34/30))+(-$N34/30-INT(-$N34/30))*SUMIFS(26:26,$1:$1,INT(-$N34/30)+1),0)+(-$N34/30-INT(-$N34/30))*SUMIFS(26:26,$1:$1,FN$1+INT(-$N34/30)+1)+(INT(-$N34/30)+1--$N34/30)*SUMIFS(26:26,$1:$1,FN$1+INT(-$N34/30))))</f>
        <v>0</v>
      </c>
      <c r="FO34" s="45">
        <f>IF(FO$10="",0,IF(FO$1=MAX($1:$1),$R26-SUM($T34:FN34),IF(FO$1=1,SUMIFS(26:26,$1:$1,"&gt;="&amp;1,$1:$1,"&lt;="&amp;INT(-$N34/30))+(-$N34/30-INT(-$N34/30))*SUMIFS(26:26,$1:$1,INT(-$N34/30)+1),0)+(-$N34/30-INT(-$N34/30))*SUMIFS(26:26,$1:$1,FO$1+INT(-$N34/30)+1)+(INT(-$N34/30)+1--$N34/30)*SUMIFS(26:26,$1:$1,FO$1+INT(-$N34/30))))</f>
        <v>0</v>
      </c>
      <c r="FP34" s="45">
        <f>IF(FP$10="",0,IF(FP$1=MAX($1:$1),$R26-SUM($T34:FO34),IF(FP$1=1,SUMIFS(26:26,$1:$1,"&gt;="&amp;1,$1:$1,"&lt;="&amp;INT(-$N34/30))+(-$N34/30-INT(-$N34/30))*SUMIFS(26:26,$1:$1,INT(-$N34/30)+1),0)+(-$N34/30-INT(-$N34/30))*SUMIFS(26:26,$1:$1,FP$1+INT(-$N34/30)+1)+(INT(-$N34/30)+1--$N34/30)*SUMIFS(26:26,$1:$1,FP$1+INT(-$N34/30))))</f>
        <v>0</v>
      </c>
      <c r="FQ34" s="45">
        <f>IF(FQ$10="",0,IF(FQ$1=MAX($1:$1),$R26-SUM($T34:FP34),IF(FQ$1=1,SUMIFS(26:26,$1:$1,"&gt;="&amp;1,$1:$1,"&lt;="&amp;INT(-$N34/30))+(-$N34/30-INT(-$N34/30))*SUMIFS(26:26,$1:$1,INT(-$N34/30)+1),0)+(-$N34/30-INT(-$N34/30))*SUMIFS(26:26,$1:$1,FQ$1+INT(-$N34/30)+1)+(INT(-$N34/30)+1--$N34/30)*SUMIFS(26:26,$1:$1,FQ$1+INT(-$N34/30))))</f>
        <v>0</v>
      </c>
      <c r="FR34" s="45">
        <f>IF(FR$10="",0,IF(FR$1=MAX($1:$1),$R26-SUM($T34:FQ34),IF(FR$1=1,SUMIFS(26:26,$1:$1,"&gt;="&amp;1,$1:$1,"&lt;="&amp;INT(-$N34/30))+(-$N34/30-INT(-$N34/30))*SUMIFS(26:26,$1:$1,INT(-$N34/30)+1),0)+(-$N34/30-INT(-$N34/30))*SUMIFS(26:26,$1:$1,FR$1+INT(-$N34/30)+1)+(INT(-$N34/30)+1--$N34/30)*SUMIFS(26:26,$1:$1,FR$1+INT(-$N34/30))))</f>
        <v>0</v>
      </c>
      <c r="FS34" s="45">
        <f>IF(FS$10="",0,IF(FS$1=MAX($1:$1),$R26-SUM($T34:FR34),IF(FS$1=1,SUMIFS(26:26,$1:$1,"&gt;="&amp;1,$1:$1,"&lt;="&amp;INT(-$N34/30))+(-$N34/30-INT(-$N34/30))*SUMIFS(26:26,$1:$1,INT(-$N34/30)+1),0)+(-$N34/30-INT(-$N34/30))*SUMIFS(26:26,$1:$1,FS$1+INT(-$N34/30)+1)+(INT(-$N34/30)+1--$N34/30)*SUMIFS(26:26,$1:$1,FS$1+INT(-$N34/30))))</f>
        <v>0</v>
      </c>
      <c r="FT34" s="45">
        <f>IF(FT$10="",0,IF(FT$1=MAX($1:$1),$R26-SUM($T34:FS34),IF(FT$1=1,SUMIFS(26:26,$1:$1,"&gt;="&amp;1,$1:$1,"&lt;="&amp;INT(-$N34/30))+(-$N34/30-INT(-$N34/30))*SUMIFS(26:26,$1:$1,INT(-$N34/30)+1),0)+(-$N34/30-INT(-$N34/30))*SUMIFS(26:26,$1:$1,FT$1+INT(-$N34/30)+1)+(INT(-$N34/30)+1--$N34/30)*SUMIFS(26:26,$1:$1,FT$1+INT(-$N34/30))))</f>
        <v>0</v>
      </c>
      <c r="FU34" s="45">
        <f>IF(FU$10="",0,IF(FU$1=MAX($1:$1),$R26-SUM($T34:FT34),IF(FU$1=1,SUMIFS(26:26,$1:$1,"&gt;="&amp;1,$1:$1,"&lt;="&amp;INT(-$N34/30))+(-$N34/30-INT(-$N34/30))*SUMIFS(26:26,$1:$1,INT(-$N34/30)+1),0)+(-$N34/30-INT(-$N34/30))*SUMIFS(26:26,$1:$1,FU$1+INT(-$N34/30)+1)+(INT(-$N34/30)+1--$N34/30)*SUMIFS(26:26,$1:$1,FU$1+INT(-$N34/30))))</f>
        <v>0</v>
      </c>
      <c r="FV34" s="45">
        <f>IF(FV$10="",0,IF(FV$1=MAX($1:$1),$R26-SUM($T34:FU34),IF(FV$1=1,SUMIFS(26:26,$1:$1,"&gt;="&amp;1,$1:$1,"&lt;="&amp;INT(-$N34/30))+(-$N34/30-INT(-$N34/30))*SUMIFS(26:26,$1:$1,INT(-$N34/30)+1),0)+(-$N34/30-INT(-$N34/30))*SUMIFS(26:26,$1:$1,FV$1+INT(-$N34/30)+1)+(INT(-$N34/30)+1--$N34/30)*SUMIFS(26:26,$1:$1,FV$1+INT(-$N34/30))))</f>
        <v>0</v>
      </c>
      <c r="FW34" s="45">
        <f>IF(FW$10="",0,IF(FW$1=MAX($1:$1),$R26-SUM($T34:FV34),IF(FW$1=1,SUMIFS(26:26,$1:$1,"&gt;="&amp;1,$1:$1,"&lt;="&amp;INT(-$N34/30))+(-$N34/30-INT(-$N34/30))*SUMIFS(26:26,$1:$1,INT(-$N34/30)+1),0)+(-$N34/30-INT(-$N34/30))*SUMIFS(26:26,$1:$1,FW$1+INT(-$N34/30)+1)+(INT(-$N34/30)+1--$N34/30)*SUMIFS(26:26,$1:$1,FW$1+INT(-$N34/30))))</f>
        <v>0</v>
      </c>
      <c r="FX34" s="45">
        <f>IF(FX$10="",0,IF(FX$1=MAX($1:$1),$R26-SUM($T34:FW34),IF(FX$1=1,SUMIFS(26:26,$1:$1,"&gt;="&amp;1,$1:$1,"&lt;="&amp;INT(-$N34/30))+(-$N34/30-INT(-$N34/30))*SUMIFS(26:26,$1:$1,INT(-$N34/30)+1),0)+(-$N34/30-INT(-$N34/30))*SUMIFS(26:26,$1:$1,FX$1+INT(-$N34/30)+1)+(INT(-$N34/30)+1--$N34/30)*SUMIFS(26:26,$1:$1,FX$1+INT(-$N34/30))))</f>
        <v>0</v>
      </c>
      <c r="FY34" s="45">
        <f>IF(FY$10="",0,IF(FY$1=MAX($1:$1),$R26-SUM($T34:FX34),IF(FY$1=1,SUMIFS(26:26,$1:$1,"&gt;="&amp;1,$1:$1,"&lt;="&amp;INT(-$N34/30))+(-$N34/30-INT(-$N34/30))*SUMIFS(26:26,$1:$1,INT(-$N34/30)+1),0)+(-$N34/30-INT(-$N34/30))*SUMIFS(26:26,$1:$1,FY$1+INT(-$N34/30)+1)+(INT(-$N34/30)+1--$N34/30)*SUMIFS(26:26,$1:$1,FY$1+INT(-$N34/30))))</f>
        <v>0</v>
      </c>
      <c r="FZ34" s="45">
        <f>IF(FZ$10="",0,IF(FZ$1=MAX($1:$1),$R26-SUM($T34:FY34),IF(FZ$1=1,SUMIFS(26:26,$1:$1,"&gt;="&amp;1,$1:$1,"&lt;="&amp;INT(-$N34/30))+(-$N34/30-INT(-$N34/30))*SUMIFS(26:26,$1:$1,INT(-$N34/30)+1),0)+(-$N34/30-INT(-$N34/30))*SUMIFS(26:26,$1:$1,FZ$1+INT(-$N34/30)+1)+(INT(-$N34/30)+1--$N34/30)*SUMIFS(26:26,$1:$1,FZ$1+INT(-$N34/30))))</f>
        <v>0</v>
      </c>
      <c r="GA34" s="45">
        <f>IF(GA$10="",0,IF(GA$1=MAX($1:$1),$R26-SUM($T34:FZ34),IF(GA$1=1,SUMIFS(26:26,$1:$1,"&gt;="&amp;1,$1:$1,"&lt;="&amp;INT(-$N34/30))+(-$N34/30-INT(-$N34/30))*SUMIFS(26:26,$1:$1,INT(-$N34/30)+1),0)+(-$N34/30-INT(-$N34/30))*SUMIFS(26:26,$1:$1,GA$1+INT(-$N34/30)+1)+(INT(-$N34/30)+1--$N34/30)*SUMIFS(26:26,$1:$1,GA$1+INT(-$N34/30))))</f>
        <v>0</v>
      </c>
      <c r="GB34" s="45">
        <f>IF(GB$10="",0,IF(GB$1=MAX($1:$1),$R26-SUM($T34:GA34),IF(GB$1=1,SUMIFS(26:26,$1:$1,"&gt;="&amp;1,$1:$1,"&lt;="&amp;INT(-$N34/30))+(-$N34/30-INT(-$N34/30))*SUMIFS(26:26,$1:$1,INT(-$N34/30)+1),0)+(-$N34/30-INT(-$N34/30))*SUMIFS(26:26,$1:$1,GB$1+INT(-$N34/30)+1)+(INT(-$N34/30)+1--$N34/30)*SUMIFS(26:26,$1:$1,GB$1+INT(-$N34/30))))</f>
        <v>0</v>
      </c>
      <c r="GC34" s="45">
        <f>IF(GC$10="",0,IF(GC$1=MAX($1:$1),$R26-SUM($T34:GB34),IF(GC$1=1,SUMIFS(26:26,$1:$1,"&gt;="&amp;1,$1:$1,"&lt;="&amp;INT(-$N34/30))+(-$N34/30-INT(-$N34/30))*SUMIFS(26:26,$1:$1,INT(-$N34/30)+1),0)+(-$N34/30-INT(-$N34/30))*SUMIFS(26:26,$1:$1,GC$1+INT(-$N34/30)+1)+(INT(-$N34/30)+1--$N34/30)*SUMIFS(26:26,$1:$1,GC$1+INT(-$N34/30))))</f>
        <v>0</v>
      </c>
      <c r="GD34" s="45">
        <f>IF(GD$10="",0,IF(GD$1=MAX($1:$1),$R26-SUM($T34:GC34),IF(GD$1=1,SUMIFS(26:26,$1:$1,"&gt;="&amp;1,$1:$1,"&lt;="&amp;INT(-$N34/30))+(-$N34/30-INT(-$N34/30))*SUMIFS(26:26,$1:$1,INT(-$N34/30)+1),0)+(-$N34/30-INT(-$N34/30))*SUMIFS(26:26,$1:$1,GD$1+INT(-$N34/30)+1)+(INT(-$N34/30)+1--$N34/30)*SUMIFS(26:26,$1:$1,GD$1+INT(-$N34/30))))</f>
        <v>0</v>
      </c>
      <c r="GE34" s="45">
        <f>IF(GE$10="",0,IF(GE$1=MAX($1:$1),$R26-SUM($T34:GD34),IF(GE$1=1,SUMIFS(26:26,$1:$1,"&gt;="&amp;1,$1:$1,"&lt;="&amp;INT(-$N34/30))+(-$N34/30-INT(-$N34/30))*SUMIFS(26:26,$1:$1,INT(-$N34/30)+1),0)+(-$N34/30-INT(-$N34/30))*SUMIFS(26:26,$1:$1,GE$1+INT(-$N34/30)+1)+(INT(-$N34/30)+1--$N34/30)*SUMIFS(26:26,$1:$1,GE$1+INT(-$N34/30))))</f>
        <v>0</v>
      </c>
      <c r="GF34" s="45">
        <f>IF(GF$10="",0,IF(GF$1=MAX($1:$1),$R26-SUM($T34:GE34),IF(GF$1=1,SUMIFS(26:26,$1:$1,"&gt;="&amp;1,$1:$1,"&lt;="&amp;INT(-$N34/30))+(-$N34/30-INT(-$N34/30))*SUMIFS(26:26,$1:$1,INT(-$N34/30)+1),0)+(-$N34/30-INT(-$N34/30))*SUMIFS(26:26,$1:$1,GF$1+INT(-$N34/30)+1)+(INT(-$N34/30)+1--$N34/30)*SUMIFS(26:26,$1:$1,GF$1+INT(-$N34/30))))</f>
        <v>0</v>
      </c>
      <c r="GG34" s="45">
        <f>IF(GG$10="",0,IF(GG$1=MAX($1:$1),$R26-SUM($T34:GF34),IF(GG$1=1,SUMIFS(26:26,$1:$1,"&gt;="&amp;1,$1:$1,"&lt;="&amp;INT(-$N34/30))+(-$N34/30-INT(-$N34/30))*SUMIFS(26:26,$1:$1,INT(-$N34/30)+1),0)+(-$N34/30-INT(-$N34/30))*SUMIFS(26:26,$1:$1,GG$1+INT(-$N34/30)+1)+(INT(-$N34/30)+1--$N34/30)*SUMIFS(26:26,$1:$1,GG$1+INT(-$N34/30))))</f>
        <v>0</v>
      </c>
      <c r="GH34" s="45">
        <f>IF(GH$10="",0,IF(GH$1=MAX($1:$1),$R26-SUM($T34:GG34),IF(GH$1=1,SUMIFS(26:26,$1:$1,"&gt;="&amp;1,$1:$1,"&lt;="&amp;INT(-$N34/30))+(-$N34/30-INT(-$N34/30))*SUMIFS(26:26,$1:$1,INT(-$N34/30)+1),0)+(-$N34/30-INT(-$N34/30))*SUMIFS(26:26,$1:$1,GH$1+INT(-$N34/30)+1)+(INT(-$N34/30)+1--$N34/30)*SUMIFS(26:26,$1:$1,GH$1+INT(-$N34/30))))</f>
        <v>0</v>
      </c>
      <c r="GI34" s="45">
        <f>IF(GI$10="",0,IF(GI$1=MAX($1:$1),$R26-SUM($T34:GH34),IF(GI$1=1,SUMIFS(26:26,$1:$1,"&gt;="&amp;1,$1:$1,"&lt;="&amp;INT(-$N34/30))+(-$N34/30-INT(-$N34/30))*SUMIFS(26:26,$1:$1,INT(-$N34/30)+1),0)+(-$N34/30-INT(-$N34/30))*SUMIFS(26:26,$1:$1,GI$1+INT(-$N34/30)+1)+(INT(-$N34/30)+1--$N34/30)*SUMIFS(26:26,$1:$1,GI$1+INT(-$N34/30))))</f>
        <v>0</v>
      </c>
      <c r="GJ34" s="45">
        <f>IF(GJ$10="",0,IF(GJ$1=MAX($1:$1),$R26-SUM($T34:GI34),IF(GJ$1=1,SUMIFS(26:26,$1:$1,"&gt;="&amp;1,$1:$1,"&lt;="&amp;INT(-$N34/30))+(-$N34/30-INT(-$N34/30))*SUMIFS(26:26,$1:$1,INT(-$N34/30)+1),0)+(-$N34/30-INT(-$N34/30))*SUMIFS(26:26,$1:$1,GJ$1+INT(-$N34/30)+1)+(INT(-$N34/30)+1--$N34/30)*SUMIFS(26:26,$1:$1,GJ$1+INT(-$N34/30))))</f>
        <v>0</v>
      </c>
      <c r="GK34" s="45">
        <f>IF(GK$10="",0,IF(GK$1=MAX($1:$1),$R26-SUM($T34:GJ34),IF(GK$1=1,SUMIFS(26:26,$1:$1,"&gt;="&amp;1,$1:$1,"&lt;="&amp;INT(-$N34/30))+(-$N34/30-INT(-$N34/30))*SUMIFS(26:26,$1:$1,INT(-$N34/30)+1),0)+(-$N34/30-INT(-$N34/30))*SUMIFS(26:26,$1:$1,GK$1+INT(-$N34/30)+1)+(INT(-$N34/30)+1--$N34/30)*SUMIFS(26:26,$1:$1,GK$1+INT(-$N34/30))))</f>
        <v>0</v>
      </c>
      <c r="GL34" s="45">
        <f>IF(GL$10="",0,IF(GL$1=MAX($1:$1),$R26-SUM($T34:GK34),IF(GL$1=1,SUMIFS(26:26,$1:$1,"&gt;="&amp;1,$1:$1,"&lt;="&amp;INT(-$N34/30))+(-$N34/30-INT(-$N34/30))*SUMIFS(26:26,$1:$1,INT(-$N34/30)+1),0)+(-$N34/30-INT(-$N34/30))*SUMIFS(26:26,$1:$1,GL$1+INT(-$N34/30)+1)+(INT(-$N34/30)+1--$N34/30)*SUMIFS(26:26,$1:$1,GL$1+INT(-$N34/30))))</f>
        <v>0</v>
      </c>
      <c r="GM34" s="45">
        <f>IF(GM$10="",0,IF(GM$1=MAX($1:$1),$R26-SUM($T34:GL34),IF(GM$1=1,SUMIFS(26:26,$1:$1,"&gt;="&amp;1,$1:$1,"&lt;="&amp;INT(-$N34/30))+(-$N34/30-INT(-$N34/30))*SUMIFS(26:26,$1:$1,INT(-$N34/30)+1),0)+(-$N34/30-INT(-$N34/30))*SUMIFS(26:26,$1:$1,GM$1+INT(-$N34/30)+1)+(INT(-$N34/30)+1--$N34/30)*SUMIFS(26:26,$1:$1,GM$1+INT(-$N34/30))))</f>
        <v>0</v>
      </c>
      <c r="GN34" s="45">
        <f>IF(GN$10="",0,IF(GN$1=MAX($1:$1),$R26-SUM($T34:GM34),IF(GN$1=1,SUMIFS(26:26,$1:$1,"&gt;="&amp;1,$1:$1,"&lt;="&amp;INT(-$N34/30))+(-$N34/30-INT(-$N34/30))*SUMIFS(26:26,$1:$1,INT(-$N34/30)+1),0)+(-$N34/30-INT(-$N34/30))*SUMIFS(26:26,$1:$1,GN$1+INT(-$N34/30)+1)+(INT(-$N34/30)+1--$N34/30)*SUMIFS(26:26,$1:$1,GN$1+INT(-$N34/30))))</f>
        <v>0</v>
      </c>
      <c r="GO34" s="45">
        <f>IF(GO$10="",0,IF(GO$1=MAX($1:$1),$R26-SUM($T34:GN34),IF(GO$1=1,SUMIFS(26:26,$1:$1,"&gt;="&amp;1,$1:$1,"&lt;="&amp;INT(-$N34/30))+(-$N34/30-INT(-$N34/30))*SUMIFS(26:26,$1:$1,INT(-$N34/30)+1),0)+(-$N34/30-INT(-$N34/30))*SUMIFS(26:26,$1:$1,GO$1+INT(-$N34/30)+1)+(INT(-$N34/30)+1--$N34/30)*SUMIFS(26:26,$1:$1,GO$1+INT(-$N34/30))))</f>
        <v>0</v>
      </c>
      <c r="GP34" s="45">
        <f>IF(GP$10="",0,IF(GP$1=MAX($1:$1),$R26-SUM($T34:GO34),IF(GP$1=1,SUMIFS(26:26,$1:$1,"&gt;="&amp;1,$1:$1,"&lt;="&amp;INT(-$N34/30))+(-$N34/30-INT(-$N34/30))*SUMIFS(26:26,$1:$1,INT(-$N34/30)+1),0)+(-$N34/30-INT(-$N34/30))*SUMIFS(26:26,$1:$1,GP$1+INT(-$N34/30)+1)+(INT(-$N34/30)+1--$N34/30)*SUMIFS(26:26,$1:$1,GP$1+INT(-$N34/30))))</f>
        <v>0</v>
      </c>
      <c r="GQ34" s="45">
        <f>IF(GQ$10="",0,IF(GQ$1=MAX($1:$1),$R26-SUM($T34:GP34),IF(GQ$1=1,SUMIFS(26:26,$1:$1,"&gt;="&amp;1,$1:$1,"&lt;="&amp;INT(-$N34/30))+(-$N34/30-INT(-$N34/30))*SUMIFS(26:26,$1:$1,INT(-$N34/30)+1),0)+(-$N34/30-INT(-$N34/30))*SUMIFS(26:26,$1:$1,GQ$1+INT(-$N34/30)+1)+(INT(-$N34/30)+1--$N34/30)*SUMIFS(26:26,$1:$1,GQ$1+INT(-$N34/30))))</f>
        <v>0</v>
      </c>
      <c r="GR34" s="45">
        <f>IF(GR$10="",0,IF(GR$1=MAX($1:$1),$R26-SUM($T34:GQ34),IF(GR$1=1,SUMIFS(26:26,$1:$1,"&gt;="&amp;1,$1:$1,"&lt;="&amp;INT(-$N34/30))+(-$N34/30-INT(-$N34/30))*SUMIFS(26:26,$1:$1,INT(-$N34/30)+1),0)+(-$N34/30-INT(-$N34/30))*SUMIFS(26:26,$1:$1,GR$1+INT(-$N34/30)+1)+(INT(-$N34/30)+1--$N34/30)*SUMIFS(26:26,$1:$1,GR$1+INT(-$N34/30))))</f>
        <v>0</v>
      </c>
      <c r="GS34" s="45">
        <f>IF(GS$10="",0,IF(GS$1=MAX($1:$1),$R26-SUM($T34:GR34),IF(GS$1=1,SUMIFS(26:26,$1:$1,"&gt;="&amp;1,$1:$1,"&lt;="&amp;INT(-$N34/30))+(-$N34/30-INT(-$N34/30))*SUMIFS(26:26,$1:$1,INT(-$N34/30)+1),0)+(-$N34/30-INT(-$N34/30))*SUMIFS(26:26,$1:$1,GS$1+INT(-$N34/30)+1)+(INT(-$N34/30)+1--$N34/30)*SUMIFS(26:26,$1:$1,GS$1+INT(-$N34/30))))</f>
        <v>0</v>
      </c>
      <c r="GT34" s="45">
        <f>IF(GT$10="",0,IF(GT$1=MAX($1:$1),$R26-SUM($T34:GS34),IF(GT$1=1,SUMIFS(26:26,$1:$1,"&gt;="&amp;1,$1:$1,"&lt;="&amp;INT(-$N34/30))+(-$N34/30-INT(-$N34/30))*SUMIFS(26:26,$1:$1,INT(-$N34/30)+1),0)+(-$N34/30-INT(-$N34/30))*SUMIFS(26:26,$1:$1,GT$1+INT(-$N34/30)+1)+(INT(-$N34/30)+1--$N34/30)*SUMIFS(26:26,$1:$1,GT$1+INT(-$N34/30))))</f>
        <v>0</v>
      </c>
      <c r="GU34" s="45">
        <f>IF(GU$10="",0,IF(GU$1=MAX($1:$1),$R26-SUM($T34:GT34),IF(GU$1=1,SUMIFS(26:26,$1:$1,"&gt;="&amp;1,$1:$1,"&lt;="&amp;INT(-$N34/30))+(-$N34/30-INT(-$N34/30))*SUMIFS(26:26,$1:$1,INT(-$N34/30)+1),0)+(-$N34/30-INT(-$N34/30))*SUMIFS(26:26,$1:$1,GU$1+INT(-$N34/30)+1)+(INT(-$N34/30)+1--$N34/30)*SUMIFS(26:26,$1:$1,GU$1+INT(-$N34/30))))</f>
        <v>0</v>
      </c>
      <c r="GV34" s="45">
        <f>IF(GV$10="",0,IF(GV$1=MAX($1:$1),$R26-SUM($T34:GU34),IF(GV$1=1,SUMIFS(26:26,$1:$1,"&gt;="&amp;1,$1:$1,"&lt;="&amp;INT(-$N34/30))+(-$N34/30-INT(-$N34/30))*SUMIFS(26:26,$1:$1,INT(-$N34/30)+1),0)+(-$N34/30-INT(-$N34/30))*SUMIFS(26:26,$1:$1,GV$1+INT(-$N34/30)+1)+(INT(-$N34/30)+1--$N34/30)*SUMIFS(26:26,$1:$1,GV$1+INT(-$N34/30))))</f>
        <v>0</v>
      </c>
      <c r="GW34" s="45">
        <f>IF(GW$10="",0,IF(GW$1=MAX($1:$1),$R26-SUM($T34:GV34),IF(GW$1=1,SUMIFS(26:26,$1:$1,"&gt;="&amp;1,$1:$1,"&lt;="&amp;INT(-$N34/30))+(-$N34/30-INT(-$N34/30))*SUMIFS(26:26,$1:$1,INT(-$N34/30)+1),0)+(-$N34/30-INT(-$N34/30))*SUMIFS(26:26,$1:$1,GW$1+INT(-$N34/30)+1)+(INT(-$N34/30)+1--$N34/30)*SUMIFS(26:26,$1:$1,GW$1+INT(-$N34/30))))</f>
        <v>0</v>
      </c>
      <c r="GX34" s="45">
        <f>IF(GX$10="",0,IF(GX$1=MAX($1:$1),$R26-SUM($T34:GW34),IF(GX$1=1,SUMIFS(26:26,$1:$1,"&gt;="&amp;1,$1:$1,"&lt;="&amp;INT(-$N34/30))+(-$N34/30-INT(-$N34/30))*SUMIFS(26:26,$1:$1,INT(-$N34/30)+1),0)+(-$N34/30-INT(-$N34/30))*SUMIFS(26:26,$1:$1,GX$1+INT(-$N34/30)+1)+(INT(-$N34/30)+1--$N34/30)*SUMIFS(26:26,$1:$1,GX$1+INT(-$N34/30))))</f>
        <v>0</v>
      </c>
      <c r="GY34" s="45">
        <f>IF(GY$10="",0,IF(GY$1=MAX($1:$1),$R26-SUM($T34:GX34),IF(GY$1=1,SUMIFS(26:26,$1:$1,"&gt;="&amp;1,$1:$1,"&lt;="&amp;INT(-$N34/30))+(-$N34/30-INT(-$N34/30))*SUMIFS(26:26,$1:$1,INT(-$N34/30)+1),0)+(-$N34/30-INT(-$N34/30))*SUMIFS(26:26,$1:$1,GY$1+INT(-$N34/30)+1)+(INT(-$N34/30)+1--$N34/30)*SUMIFS(26:26,$1:$1,GY$1+INT(-$N34/30))))</f>
        <v>0</v>
      </c>
      <c r="GZ34" s="45">
        <f>IF(GZ$10="",0,IF(GZ$1=MAX($1:$1),$R26-SUM($T34:GY34),IF(GZ$1=1,SUMIFS(26:26,$1:$1,"&gt;="&amp;1,$1:$1,"&lt;="&amp;INT(-$N34/30))+(-$N34/30-INT(-$N34/30))*SUMIFS(26:26,$1:$1,INT(-$N34/30)+1),0)+(-$N34/30-INT(-$N34/30))*SUMIFS(26:26,$1:$1,GZ$1+INT(-$N34/30)+1)+(INT(-$N34/30)+1--$N34/30)*SUMIFS(26:26,$1:$1,GZ$1+INT(-$N34/30))))</f>
        <v>0</v>
      </c>
      <c r="HA34" s="45">
        <f>IF(HA$10="",0,IF(HA$1=MAX($1:$1),$R26-SUM($T34:GZ34),IF(HA$1=1,SUMIFS(26:26,$1:$1,"&gt;="&amp;1,$1:$1,"&lt;="&amp;INT(-$N34/30))+(-$N34/30-INT(-$N34/30))*SUMIFS(26:26,$1:$1,INT(-$N34/30)+1),0)+(-$N34/30-INT(-$N34/30))*SUMIFS(26:26,$1:$1,HA$1+INT(-$N34/30)+1)+(INT(-$N34/30)+1--$N34/30)*SUMIFS(26:26,$1:$1,HA$1+INT(-$N34/30))))</f>
        <v>0</v>
      </c>
      <c r="HB34" s="45">
        <f>IF(HB$10="",0,IF(HB$1=MAX($1:$1),$R26-SUM($T34:HA34),IF(HB$1=1,SUMIFS(26:26,$1:$1,"&gt;="&amp;1,$1:$1,"&lt;="&amp;INT(-$N34/30))+(-$N34/30-INT(-$N34/30))*SUMIFS(26:26,$1:$1,INT(-$N34/30)+1),0)+(-$N34/30-INT(-$N34/30))*SUMIFS(26:26,$1:$1,HB$1+INT(-$N34/30)+1)+(INT(-$N34/30)+1--$N34/30)*SUMIFS(26:26,$1:$1,HB$1+INT(-$N34/30))))</f>
        <v>0</v>
      </c>
      <c r="HC34" s="45">
        <f>IF(HC$10="",0,IF(HC$1=MAX($1:$1),$R26-SUM($T34:HB34),IF(HC$1=1,SUMIFS(26:26,$1:$1,"&gt;="&amp;1,$1:$1,"&lt;="&amp;INT(-$N34/30))+(-$N34/30-INT(-$N34/30))*SUMIFS(26:26,$1:$1,INT(-$N34/30)+1),0)+(-$N34/30-INT(-$N34/30))*SUMIFS(26:26,$1:$1,HC$1+INT(-$N34/30)+1)+(INT(-$N34/30)+1--$N34/30)*SUMIFS(26:26,$1:$1,HC$1+INT(-$N34/30))))</f>
        <v>0</v>
      </c>
      <c r="HD34" s="45">
        <f>IF(HD$10="",0,IF(HD$1=MAX($1:$1),$R26-SUM($T34:HC34),IF(HD$1=1,SUMIFS(26:26,$1:$1,"&gt;="&amp;1,$1:$1,"&lt;="&amp;INT(-$N34/30))+(-$N34/30-INT(-$N34/30))*SUMIFS(26:26,$1:$1,INT(-$N34/30)+1),0)+(-$N34/30-INT(-$N34/30))*SUMIFS(26:26,$1:$1,HD$1+INT(-$N34/30)+1)+(INT(-$N34/30)+1--$N34/30)*SUMIFS(26:26,$1:$1,HD$1+INT(-$N34/30))))</f>
        <v>0</v>
      </c>
      <c r="HE34" s="45">
        <f>IF(HE$10="",0,IF(HE$1=MAX($1:$1),$R26-SUM($T34:HD34),IF(HE$1=1,SUMIFS(26:26,$1:$1,"&gt;="&amp;1,$1:$1,"&lt;="&amp;INT(-$N34/30))+(-$N34/30-INT(-$N34/30))*SUMIFS(26:26,$1:$1,INT(-$N34/30)+1),0)+(-$N34/30-INT(-$N34/30))*SUMIFS(26:26,$1:$1,HE$1+INT(-$N34/30)+1)+(INT(-$N34/30)+1--$N34/30)*SUMIFS(26:26,$1:$1,HE$1+INT(-$N34/30))))</f>
        <v>0</v>
      </c>
      <c r="HF34" s="45">
        <f>IF(HF$10="",0,IF(HF$1=MAX($1:$1),$R26-SUM($T34:HE34),IF(HF$1=1,SUMIFS(26:26,$1:$1,"&gt;="&amp;1,$1:$1,"&lt;="&amp;INT(-$N34/30))+(-$N34/30-INT(-$N34/30))*SUMIFS(26:26,$1:$1,INT(-$N34/30)+1),0)+(-$N34/30-INT(-$N34/30))*SUMIFS(26:26,$1:$1,HF$1+INT(-$N34/30)+1)+(INT(-$N34/30)+1--$N34/30)*SUMIFS(26:26,$1:$1,HF$1+INT(-$N34/30))))</f>
        <v>0</v>
      </c>
      <c r="HG34" s="45">
        <f>IF(HG$10="",0,IF(HG$1=MAX($1:$1),$R26-SUM($T34:HF34),IF(HG$1=1,SUMIFS(26:26,$1:$1,"&gt;="&amp;1,$1:$1,"&lt;="&amp;INT(-$N34/30))+(-$N34/30-INT(-$N34/30))*SUMIFS(26:26,$1:$1,INT(-$N34/30)+1),0)+(-$N34/30-INT(-$N34/30))*SUMIFS(26:26,$1:$1,HG$1+INT(-$N34/30)+1)+(INT(-$N34/30)+1--$N34/30)*SUMIFS(26:26,$1:$1,HG$1+INT(-$N34/30))))</f>
        <v>0</v>
      </c>
      <c r="HH34" s="45">
        <f>IF(HH$10="",0,IF(HH$1=MAX($1:$1),$R26-SUM($T34:HG34),IF(HH$1=1,SUMIFS(26:26,$1:$1,"&gt;="&amp;1,$1:$1,"&lt;="&amp;INT(-$N34/30))+(-$N34/30-INT(-$N34/30))*SUMIFS(26:26,$1:$1,INT(-$N34/30)+1),0)+(-$N34/30-INT(-$N34/30))*SUMIFS(26:26,$1:$1,HH$1+INT(-$N34/30)+1)+(INT(-$N34/30)+1--$N34/30)*SUMIFS(26:26,$1:$1,HH$1+INT(-$N34/30))))</f>
        <v>0</v>
      </c>
      <c r="HI34" s="45">
        <f>IF(HI$10="",0,IF(HI$1=MAX($1:$1),$R26-SUM($T34:HH34),IF(HI$1=1,SUMIFS(26:26,$1:$1,"&gt;="&amp;1,$1:$1,"&lt;="&amp;INT(-$N34/30))+(-$N34/30-INT(-$N34/30))*SUMIFS(26:26,$1:$1,INT(-$N34/30)+1),0)+(-$N34/30-INT(-$N34/30))*SUMIFS(26:26,$1:$1,HI$1+INT(-$N34/30)+1)+(INT(-$N34/30)+1--$N34/30)*SUMIFS(26:26,$1:$1,HI$1+INT(-$N34/30))))</f>
        <v>0</v>
      </c>
      <c r="HJ34" s="45">
        <f>IF(HJ$10="",0,IF(HJ$1=MAX($1:$1),$R26-SUM($T34:HI34),IF(HJ$1=1,SUMIFS(26:26,$1:$1,"&gt;="&amp;1,$1:$1,"&lt;="&amp;INT(-$N34/30))+(-$N34/30-INT(-$N34/30))*SUMIFS(26:26,$1:$1,INT(-$N34/30)+1),0)+(-$N34/30-INT(-$N34/30))*SUMIFS(26:26,$1:$1,HJ$1+INT(-$N34/30)+1)+(INT(-$N34/30)+1--$N34/30)*SUMIFS(26:26,$1:$1,HJ$1+INT(-$N34/30))))</f>
        <v>0</v>
      </c>
      <c r="HK34" s="45">
        <f>IF(HK$10="",0,IF(HK$1=MAX($1:$1),$R26-SUM($T34:HJ34),IF(HK$1=1,SUMIFS(26:26,$1:$1,"&gt;="&amp;1,$1:$1,"&lt;="&amp;INT(-$N34/30))+(-$N34/30-INT(-$N34/30))*SUMIFS(26:26,$1:$1,INT(-$N34/30)+1),0)+(-$N34/30-INT(-$N34/30))*SUMIFS(26:26,$1:$1,HK$1+INT(-$N34/30)+1)+(INT(-$N34/30)+1--$N34/30)*SUMIFS(26:26,$1:$1,HK$1+INT(-$N34/30))))</f>
        <v>0</v>
      </c>
      <c r="HL34" s="45">
        <f>IF(HL$10="",0,IF(HL$1=MAX($1:$1),$R26-SUM($T34:HK34),IF(HL$1=1,SUMIFS(26:26,$1:$1,"&gt;="&amp;1,$1:$1,"&lt;="&amp;INT(-$N34/30))+(-$N34/30-INT(-$N34/30))*SUMIFS(26:26,$1:$1,INT(-$N34/30)+1),0)+(-$N34/30-INT(-$N34/30))*SUMIFS(26:26,$1:$1,HL$1+INT(-$N34/30)+1)+(INT(-$N34/30)+1--$N34/30)*SUMIFS(26:26,$1:$1,HL$1+INT(-$N34/30))))</f>
        <v>0</v>
      </c>
      <c r="HM34" s="4"/>
      <c r="HN34" s="4"/>
    </row>
    <row r="35" spans="1:222" s="1" customFormat="1" ht="10.199999999999999" x14ac:dyDescent="0.2">
      <c r="A35" s="4"/>
      <c r="B35" s="4"/>
      <c r="C35" s="4"/>
      <c r="D35" s="4"/>
      <c r="E35" s="42" t="str">
        <f>E33</f>
        <v>оборачиваемость кредиторской задолж-ти</v>
      </c>
      <c r="F35" s="4"/>
      <c r="G35" s="4"/>
      <c r="H35" s="42" t="str">
        <f>списки!$K14</f>
        <v>Разработка платформы</v>
      </c>
      <c r="I35" s="4"/>
      <c r="J35" s="4"/>
      <c r="K35" s="31" t="str">
        <f>IF($E35="","",INDEX(kpi!$H:$H,SUMIFS(kpi!$B:$B,kpi!$E:$E,$E35)))</f>
        <v>дни</v>
      </c>
      <c r="L35" s="4"/>
      <c r="M35" s="43" t="s">
        <v>6</v>
      </c>
      <c r="N35" s="70"/>
      <c r="O35" s="44"/>
      <c r="P35" s="4"/>
      <c r="Q35" s="4"/>
      <c r="R35" s="68">
        <f t="shared" si="73"/>
        <v>0</v>
      </c>
      <c r="S35" s="4"/>
      <c r="T35" s="4"/>
      <c r="U35" s="45">
        <f>IF(U$10="",0,IF(U$1=MAX($1:$1),$R27-SUM($T35:T35),IF(U$1=1,SUMIFS(27:27,$1:$1,"&gt;="&amp;1,$1:$1,"&lt;="&amp;INT(-$N35/30))+(-$N35/30-INT(-$N35/30))*SUMIFS(27:27,$1:$1,INT(-$N35/30)+1),0)+(-$N35/30-INT(-$N35/30))*SUMIFS(27:27,$1:$1,U$1+INT(-$N35/30)+1)+(INT(-$N35/30)+1--$N35/30)*SUMIFS(27:27,$1:$1,U$1+INT(-$N35/30))))</f>
        <v>0</v>
      </c>
      <c r="V35" s="45">
        <f>IF(V$10="",0,IF(V$1=MAX($1:$1),$R27-SUM($T35:U35),IF(V$1=1,SUMIFS(27:27,$1:$1,"&gt;="&amp;1,$1:$1,"&lt;="&amp;INT(-$N35/30))+(-$N35/30-INT(-$N35/30))*SUMIFS(27:27,$1:$1,INT(-$N35/30)+1),0)+(-$N35/30-INT(-$N35/30))*SUMIFS(27:27,$1:$1,V$1+INT(-$N35/30)+1)+(INT(-$N35/30)+1--$N35/30)*SUMIFS(27:27,$1:$1,V$1+INT(-$N35/30))))</f>
        <v>0</v>
      </c>
      <c r="W35" s="45">
        <f>IF(W$10="",0,IF(W$1=MAX($1:$1),$R27-SUM($T35:V35),IF(W$1=1,SUMIFS(27:27,$1:$1,"&gt;="&amp;1,$1:$1,"&lt;="&amp;INT(-$N35/30))+(-$N35/30-INT(-$N35/30))*SUMIFS(27:27,$1:$1,INT(-$N35/30)+1),0)+(-$N35/30-INT(-$N35/30))*SUMIFS(27:27,$1:$1,W$1+INT(-$N35/30)+1)+(INT(-$N35/30)+1--$N35/30)*SUMIFS(27:27,$1:$1,W$1+INT(-$N35/30))))</f>
        <v>0</v>
      </c>
      <c r="X35" s="45">
        <f>IF(X$10="",0,IF(X$1=MAX($1:$1),$R27-SUM($T35:W35),IF(X$1=1,SUMIFS(27:27,$1:$1,"&gt;="&amp;1,$1:$1,"&lt;="&amp;INT(-$N35/30))+(-$N35/30-INT(-$N35/30))*SUMIFS(27:27,$1:$1,INT(-$N35/30)+1),0)+(-$N35/30-INT(-$N35/30))*SUMIFS(27:27,$1:$1,X$1+INT(-$N35/30)+1)+(INT(-$N35/30)+1--$N35/30)*SUMIFS(27:27,$1:$1,X$1+INT(-$N35/30))))</f>
        <v>0</v>
      </c>
      <c r="Y35" s="45">
        <f>IF(Y$10="",0,IF(Y$1=MAX($1:$1),$R27-SUM($T35:X35),IF(Y$1=1,SUMIFS(27:27,$1:$1,"&gt;="&amp;1,$1:$1,"&lt;="&amp;INT(-$N35/30))+(-$N35/30-INT(-$N35/30))*SUMIFS(27:27,$1:$1,INT(-$N35/30)+1),0)+(-$N35/30-INT(-$N35/30))*SUMIFS(27:27,$1:$1,Y$1+INT(-$N35/30)+1)+(INT(-$N35/30)+1--$N35/30)*SUMIFS(27:27,$1:$1,Y$1+INT(-$N35/30))))</f>
        <v>0</v>
      </c>
      <c r="Z35" s="45">
        <f>IF(Z$10="",0,IF(Z$1=MAX($1:$1),$R27-SUM($T35:Y35),IF(Z$1=1,SUMIFS(27:27,$1:$1,"&gt;="&amp;1,$1:$1,"&lt;="&amp;INT(-$N35/30))+(-$N35/30-INT(-$N35/30))*SUMIFS(27:27,$1:$1,INT(-$N35/30)+1),0)+(-$N35/30-INT(-$N35/30))*SUMIFS(27:27,$1:$1,Z$1+INT(-$N35/30)+1)+(INT(-$N35/30)+1--$N35/30)*SUMIFS(27:27,$1:$1,Z$1+INT(-$N35/30))))</f>
        <v>0</v>
      </c>
      <c r="AA35" s="45">
        <f>IF(AA$10="",0,IF(AA$1=MAX($1:$1),$R27-SUM($T35:Z35),IF(AA$1=1,SUMIFS(27:27,$1:$1,"&gt;="&amp;1,$1:$1,"&lt;="&amp;INT(-$N35/30))+(-$N35/30-INT(-$N35/30))*SUMIFS(27:27,$1:$1,INT(-$N35/30)+1),0)+(-$N35/30-INT(-$N35/30))*SUMIFS(27:27,$1:$1,AA$1+INT(-$N35/30)+1)+(INT(-$N35/30)+1--$N35/30)*SUMIFS(27:27,$1:$1,AA$1+INT(-$N35/30))))</f>
        <v>0</v>
      </c>
      <c r="AB35" s="45">
        <f>IF(AB$10="",0,IF(AB$1=MAX($1:$1),$R27-SUM($T35:AA35),IF(AB$1=1,SUMIFS(27:27,$1:$1,"&gt;="&amp;1,$1:$1,"&lt;="&amp;INT(-$N35/30))+(-$N35/30-INT(-$N35/30))*SUMIFS(27:27,$1:$1,INT(-$N35/30)+1),0)+(-$N35/30-INT(-$N35/30))*SUMIFS(27:27,$1:$1,AB$1+INT(-$N35/30)+1)+(INT(-$N35/30)+1--$N35/30)*SUMIFS(27:27,$1:$1,AB$1+INT(-$N35/30))))</f>
        <v>0</v>
      </c>
      <c r="AC35" s="45">
        <f>IF(AC$10="",0,IF(AC$1=MAX($1:$1),$R27-SUM($T35:AB35),IF(AC$1=1,SUMIFS(27:27,$1:$1,"&gt;="&amp;1,$1:$1,"&lt;="&amp;INT(-$N35/30))+(-$N35/30-INT(-$N35/30))*SUMIFS(27:27,$1:$1,INT(-$N35/30)+1),0)+(-$N35/30-INT(-$N35/30))*SUMIFS(27:27,$1:$1,AC$1+INT(-$N35/30)+1)+(INT(-$N35/30)+1--$N35/30)*SUMIFS(27:27,$1:$1,AC$1+INT(-$N35/30))))</f>
        <v>0</v>
      </c>
      <c r="AD35" s="45">
        <f>IF(AD$10="",0,IF(AD$1=MAX($1:$1),$R27-SUM($T35:AC35),IF(AD$1=1,SUMIFS(27:27,$1:$1,"&gt;="&amp;1,$1:$1,"&lt;="&amp;INT(-$N35/30))+(-$N35/30-INT(-$N35/30))*SUMIFS(27:27,$1:$1,INT(-$N35/30)+1),0)+(-$N35/30-INT(-$N35/30))*SUMIFS(27:27,$1:$1,AD$1+INT(-$N35/30)+1)+(INT(-$N35/30)+1--$N35/30)*SUMIFS(27:27,$1:$1,AD$1+INT(-$N35/30))))</f>
        <v>0</v>
      </c>
      <c r="AE35" s="45">
        <f>IF(AE$10="",0,IF(AE$1=MAX($1:$1),$R27-SUM($T35:AD35),IF(AE$1=1,SUMIFS(27:27,$1:$1,"&gt;="&amp;1,$1:$1,"&lt;="&amp;INT(-$N35/30))+(-$N35/30-INT(-$N35/30))*SUMIFS(27:27,$1:$1,INT(-$N35/30)+1),0)+(-$N35/30-INT(-$N35/30))*SUMIFS(27:27,$1:$1,AE$1+INT(-$N35/30)+1)+(INT(-$N35/30)+1--$N35/30)*SUMIFS(27:27,$1:$1,AE$1+INT(-$N35/30))))</f>
        <v>0</v>
      </c>
      <c r="AF35" s="45">
        <f>IF(AF$10="",0,IF(AF$1=MAX($1:$1),$R27-SUM($T35:AE35),IF(AF$1=1,SUMIFS(27:27,$1:$1,"&gt;="&amp;1,$1:$1,"&lt;="&amp;INT(-$N35/30))+(-$N35/30-INT(-$N35/30))*SUMIFS(27:27,$1:$1,INT(-$N35/30)+1),0)+(-$N35/30-INT(-$N35/30))*SUMIFS(27:27,$1:$1,AF$1+INT(-$N35/30)+1)+(INT(-$N35/30)+1--$N35/30)*SUMIFS(27:27,$1:$1,AF$1+INT(-$N35/30))))</f>
        <v>0</v>
      </c>
      <c r="AG35" s="45">
        <f>IF(AG$10="",0,IF(AG$1=MAX($1:$1),$R27-SUM($T35:AF35),IF(AG$1=1,SUMIFS(27:27,$1:$1,"&gt;="&amp;1,$1:$1,"&lt;="&amp;INT(-$N35/30))+(-$N35/30-INT(-$N35/30))*SUMIFS(27:27,$1:$1,INT(-$N35/30)+1),0)+(-$N35/30-INT(-$N35/30))*SUMIFS(27:27,$1:$1,AG$1+INT(-$N35/30)+1)+(INT(-$N35/30)+1--$N35/30)*SUMIFS(27:27,$1:$1,AG$1+INT(-$N35/30))))</f>
        <v>0</v>
      </c>
      <c r="AH35" s="45">
        <f>IF(AH$10="",0,IF(AH$1=MAX($1:$1),$R27-SUM($T35:AG35),IF(AH$1=1,SUMIFS(27:27,$1:$1,"&gt;="&amp;1,$1:$1,"&lt;="&amp;INT(-$N35/30))+(-$N35/30-INT(-$N35/30))*SUMIFS(27:27,$1:$1,INT(-$N35/30)+1),0)+(-$N35/30-INT(-$N35/30))*SUMIFS(27:27,$1:$1,AH$1+INT(-$N35/30)+1)+(INT(-$N35/30)+1--$N35/30)*SUMIFS(27:27,$1:$1,AH$1+INT(-$N35/30))))</f>
        <v>0</v>
      </c>
      <c r="AI35" s="45">
        <f>IF(AI$10="",0,IF(AI$1=MAX($1:$1),$R27-SUM($T35:AH35),IF(AI$1=1,SUMIFS(27:27,$1:$1,"&gt;="&amp;1,$1:$1,"&lt;="&amp;INT(-$N35/30))+(-$N35/30-INT(-$N35/30))*SUMIFS(27:27,$1:$1,INT(-$N35/30)+1),0)+(-$N35/30-INT(-$N35/30))*SUMIFS(27:27,$1:$1,AI$1+INT(-$N35/30)+1)+(INT(-$N35/30)+1--$N35/30)*SUMIFS(27:27,$1:$1,AI$1+INT(-$N35/30))))</f>
        <v>0</v>
      </c>
      <c r="AJ35" s="45">
        <f>IF(AJ$10="",0,IF(AJ$1=MAX($1:$1),$R27-SUM($T35:AI35),IF(AJ$1=1,SUMIFS(27:27,$1:$1,"&gt;="&amp;1,$1:$1,"&lt;="&amp;INT(-$N35/30))+(-$N35/30-INT(-$N35/30))*SUMIFS(27:27,$1:$1,INT(-$N35/30)+1),0)+(-$N35/30-INT(-$N35/30))*SUMIFS(27:27,$1:$1,AJ$1+INT(-$N35/30)+1)+(INT(-$N35/30)+1--$N35/30)*SUMIFS(27:27,$1:$1,AJ$1+INT(-$N35/30))))</f>
        <v>0</v>
      </c>
      <c r="AK35" s="45">
        <f>IF(AK$10="",0,IF(AK$1=MAX($1:$1),$R27-SUM($T35:AJ35),IF(AK$1=1,SUMIFS(27:27,$1:$1,"&gt;="&amp;1,$1:$1,"&lt;="&amp;INT(-$N35/30))+(-$N35/30-INT(-$N35/30))*SUMIFS(27:27,$1:$1,INT(-$N35/30)+1),0)+(-$N35/30-INT(-$N35/30))*SUMIFS(27:27,$1:$1,AK$1+INT(-$N35/30)+1)+(INT(-$N35/30)+1--$N35/30)*SUMIFS(27:27,$1:$1,AK$1+INT(-$N35/30))))</f>
        <v>0</v>
      </c>
      <c r="AL35" s="45">
        <f>IF(AL$10="",0,IF(AL$1=MAX($1:$1),$R27-SUM($T35:AK35),IF(AL$1=1,SUMIFS(27:27,$1:$1,"&gt;="&amp;1,$1:$1,"&lt;="&amp;INT(-$N35/30))+(-$N35/30-INT(-$N35/30))*SUMIFS(27:27,$1:$1,INT(-$N35/30)+1),0)+(-$N35/30-INT(-$N35/30))*SUMIFS(27:27,$1:$1,AL$1+INT(-$N35/30)+1)+(INT(-$N35/30)+1--$N35/30)*SUMIFS(27:27,$1:$1,AL$1+INT(-$N35/30))))</f>
        <v>0</v>
      </c>
      <c r="AM35" s="45">
        <f>IF(AM$10="",0,IF(AM$1=MAX($1:$1),$R27-SUM($T35:AL35),IF(AM$1=1,SUMIFS(27:27,$1:$1,"&gt;="&amp;1,$1:$1,"&lt;="&amp;INT(-$N35/30))+(-$N35/30-INT(-$N35/30))*SUMIFS(27:27,$1:$1,INT(-$N35/30)+1),0)+(-$N35/30-INT(-$N35/30))*SUMIFS(27:27,$1:$1,AM$1+INT(-$N35/30)+1)+(INT(-$N35/30)+1--$N35/30)*SUMIFS(27:27,$1:$1,AM$1+INT(-$N35/30))))</f>
        <v>0</v>
      </c>
      <c r="AN35" s="45">
        <f>IF(AN$10="",0,IF(AN$1=MAX($1:$1),$R27-SUM($T35:AM35),IF(AN$1=1,SUMIFS(27:27,$1:$1,"&gt;="&amp;1,$1:$1,"&lt;="&amp;INT(-$N35/30))+(-$N35/30-INT(-$N35/30))*SUMIFS(27:27,$1:$1,INT(-$N35/30)+1),0)+(-$N35/30-INT(-$N35/30))*SUMIFS(27:27,$1:$1,AN$1+INT(-$N35/30)+1)+(INT(-$N35/30)+1--$N35/30)*SUMIFS(27:27,$1:$1,AN$1+INT(-$N35/30))))</f>
        <v>0</v>
      </c>
      <c r="AO35" s="45">
        <f>IF(AO$10="",0,IF(AO$1=MAX($1:$1),$R27-SUM($T35:AN35),IF(AO$1=1,SUMIFS(27:27,$1:$1,"&gt;="&amp;1,$1:$1,"&lt;="&amp;INT(-$N35/30))+(-$N35/30-INT(-$N35/30))*SUMIFS(27:27,$1:$1,INT(-$N35/30)+1),0)+(-$N35/30-INT(-$N35/30))*SUMIFS(27:27,$1:$1,AO$1+INT(-$N35/30)+1)+(INT(-$N35/30)+1--$N35/30)*SUMIFS(27:27,$1:$1,AO$1+INT(-$N35/30))))</f>
        <v>0</v>
      </c>
      <c r="AP35" s="45">
        <f>IF(AP$10="",0,IF(AP$1=MAX($1:$1),$R27-SUM($T35:AO35),IF(AP$1=1,SUMIFS(27:27,$1:$1,"&gt;="&amp;1,$1:$1,"&lt;="&amp;INT(-$N35/30))+(-$N35/30-INT(-$N35/30))*SUMIFS(27:27,$1:$1,INT(-$N35/30)+1),0)+(-$N35/30-INT(-$N35/30))*SUMIFS(27:27,$1:$1,AP$1+INT(-$N35/30)+1)+(INT(-$N35/30)+1--$N35/30)*SUMIFS(27:27,$1:$1,AP$1+INT(-$N35/30))))</f>
        <v>0</v>
      </c>
      <c r="AQ35" s="45">
        <f>IF(AQ$10="",0,IF(AQ$1=MAX($1:$1),$R27-SUM($T35:AP35),IF(AQ$1=1,SUMIFS(27:27,$1:$1,"&gt;="&amp;1,$1:$1,"&lt;="&amp;INT(-$N35/30))+(-$N35/30-INT(-$N35/30))*SUMIFS(27:27,$1:$1,INT(-$N35/30)+1),0)+(-$N35/30-INT(-$N35/30))*SUMIFS(27:27,$1:$1,AQ$1+INT(-$N35/30)+1)+(INT(-$N35/30)+1--$N35/30)*SUMIFS(27:27,$1:$1,AQ$1+INT(-$N35/30))))</f>
        <v>0</v>
      </c>
      <c r="AR35" s="45">
        <f>IF(AR$10="",0,IF(AR$1=MAX($1:$1),$R27-SUM($T35:AQ35),IF(AR$1=1,SUMIFS(27:27,$1:$1,"&gt;="&amp;1,$1:$1,"&lt;="&amp;INT(-$N35/30))+(-$N35/30-INT(-$N35/30))*SUMIFS(27:27,$1:$1,INT(-$N35/30)+1),0)+(-$N35/30-INT(-$N35/30))*SUMIFS(27:27,$1:$1,AR$1+INT(-$N35/30)+1)+(INT(-$N35/30)+1--$N35/30)*SUMIFS(27:27,$1:$1,AR$1+INT(-$N35/30))))</f>
        <v>0</v>
      </c>
      <c r="AS35" s="45">
        <f>IF(AS$10="",0,IF(AS$1=MAX($1:$1),$R27-SUM($T35:AR35),IF(AS$1=1,SUMIFS(27:27,$1:$1,"&gt;="&amp;1,$1:$1,"&lt;="&amp;INT(-$N35/30))+(-$N35/30-INT(-$N35/30))*SUMIFS(27:27,$1:$1,INT(-$N35/30)+1),0)+(-$N35/30-INT(-$N35/30))*SUMIFS(27:27,$1:$1,AS$1+INT(-$N35/30)+1)+(INT(-$N35/30)+1--$N35/30)*SUMIFS(27:27,$1:$1,AS$1+INT(-$N35/30))))</f>
        <v>0</v>
      </c>
      <c r="AT35" s="45">
        <f>IF(AT$10="",0,IF(AT$1=MAX($1:$1),$R27-SUM($T35:AS35),IF(AT$1=1,SUMIFS(27:27,$1:$1,"&gt;="&amp;1,$1:$1,"&lt;="&amp;INT(-$N35/30))+(-$N35/30-INT(-$N35/30))*SUMIFS(27:27,$1:$1,INT(-$N35/30)+1),0)+(-$N35/30-INT(-$N35/30))*SUMIFS(27:27,$1:$1,AT$1+INT(-$N35/30)+1)+(INT(-$N35/30)+1--$N35/30)*SUMIFS(27:27,$1:$1,AT$1+INT(-$N35/30))))</f>
        <v>0</v>
      </c>
      <c r="AU35" s="45">
        <f>IF(AU$10="",0,IF(AU$1=MAX($1:$1),$R27-SUM($T35:AT35),IF(AU$1=1,SUMIFS(27:27,$1:$1,"&gt;="&amp;1,$1:$1,"&lt;="&amp;INT(-$N35/30))+(-$N35/30-INT(-$N35/30))*SUMIFS(27:27,$1:$1,INT(-$N35/30)+1),0)+(-$N35/30-INT(-$N35/30))*SUMIFS(27:27,$1:$1,AU$1+INT(-$N35/30)+1)+(INT(-$N35/30)+1--$N35/30)*SUMIFS(27:27,$1:$1,AU$1+INT(-$N35/30))))</f>
        <v>0</v>
      </c>
      <c r="AV35" s="45">
        <f>IF(AV$10="",0,IF(AV$1=MAX($1:$1),$R27-SUM($T35:AU35),IF(AV$1=1,SUMIFS(27:27,$1:$1,"&gt;="&amp;1,$1:$1,"&lt;="&amp;INT(-$N35/30))+(-$N35/30-INT(-$N35/30))*SUMIFS(27:27,$1:$1,INT(-$N35/30)+1),0)+(-$N35/30-INT(-$N35/30))*SUMIFS(27:27,$1:$1,AV$1+INT(-$N35/30)+1)+(INT(-$N35/30)+1--$N35/30)*SUMIFS(27:27,$1:$1,AV$1+INT(-$N35/30))))</f>
        <v>0</v>
      </c>
      <c r="AW35" s="45">
        <f>IF(AW$10="",0,IF(AW$1=MAX($1:$1),$R27-SUM($T35:AV35),IF(AW$1=1,SUMIFS(27:27,$1:$1,"&gt;="&amp;1,$1:$1,"&lt;="&amp;INT(-$N35/30))+(-$N35/30-INT(-$N35/30))*SUMIFS(27:27,$1:$1,INT(-$N35/30)+1),0)+(-$N35/30-INT(-$N35/30))*SUMIFS(27:27,$1:$1,AW$1+INT(-$N35/30)+1)+(INT(-$N35/30)+1--$N35/30)*SUMIFS(27:27,$1:$1,AW$1+INT(-$N35/30))))</f>
        <v>0</v>
      </c>
      <c r="AX35" s="45">
        <f>IF(AX$10="",0,IF(AX$1=MAX($1:$1),$R27-SUM($T35:AW35),IF(AX$1=1,SUMIFS(27:27,$1:$1,"&gt;="&amp;1,$1:$1,"&lt;="&amp;INT(-$N35/30))+(-$N35/30-INT(-$N35/30))*SUMIFS(27:27,$1:$1,INT(-$N35/30)+1),0)+(-$N35/30-INT(-$N35/30))*SUMIFS(27:27,$1:$1,AX$1+INT(-$N35/30)+1)+(INT(-$N35/30)+1--$N35/30)*SUMIFS(27:27,$1:$1,AX$1+INT(-$N35/30))))</f>
        <v>0</v>
      </c>
      <c r="AY35" s="45">
        <f>IF(AY$10="",0,IF(AY$1=MAX($1:$1),$R27-SUM($T35:AX35),IF(AY$1=1,SUMIFS(27:27,$1:$1,"&gt;="&amp;1,$1:$1,"&lt;="&amp;INT(-$N35/30))+(-$N35/30-INT(-$N35/30))*SUMIFS(27:27,$1:$1,INT(-$N35/30)+1),0)+(-$N35/30-INT(-$N35/30))*SUMIFS(27:27,$1:$1,AY$1+INT(-$N35/30)+1)+(INT(-$N35/30)+1--$N35/30)*SUMIFS(27:27,$1:$1,AY$1+INT(-$N35/30))))</f>
        <v>0</v>
      </c>
      <c r="AZ35" s="45">
        <f>IF(AZ$10="",0,IF(AZ$1=MAX($1:$1),$R27-SUM($T35:AY35),IF(AZ$1=1,SUMIFS(27:27,$1:$1,"&gt;="&amp;1,$1:$1,"&lt;="&amp;INT(-$N35/30))+(-$N35/30-INT(-$N35/30))*SUMIFS(27:27,$1:$1,INT(-$N35/30)+1),0)+(-$N35/30-INT(-$N35/30))*SUMIFS(27:27,$1:$1,AZ$1+INT(-$N35/30)+1)+(INT(-$N35/30)+1--$N35/30)*SUMIFS(27:27,$1:$1,AZ$1+INT(-$N35/30))))</f>
        <v>0</v>
      </c>
      <c r="BA35" s="45">
        <f>IF(BA$10="",0,IF(BA$1=MAX($1:$1),$R27-SUM($T35:AZ35),IF(BA$1=1,SUMIFS(27:27,$1:$1,"&gt;="&amp;1,$1:$1,"&lt;="&amp;INT(-$N35/30))+(-$N35/30-INT(-$N35/30))*SUMIFS(27:27,$1:$1,INT(-$N35/30)+1),0)+(-$N35/30-INT(-$N35/30))*SUMIFS(27:27,$1:$1,BA$1+INT(-$N35/30)+1)+(INT(-$N35/30)+1--$N35/30)*SUMIFS(27:27,$1:$1,BA$1+INT(-$N35/30))))</f>
        <v>0</v>
      </c>
      <c r="BB35" s="45">
        <f>IF(BB$10="",0,IF(BB$1=MAX($1:$1),$R27-SUM($T35:BA35),IF(BB$1=1,SUMIFS(27:27,$1:$1,"&gt;="&amp;1,$1:$1,"&lt;="&amp;INT(-$N35/30))+(-$N35/30-INT(-$N35/30))*SUMIFS(27:27,$1:$1,INT(-$N35/30)+1),0)+(-$N35/30-INT(-$N35/30))*SUMIFS(27:27,$1:$1,BB$1+INT(-$N35/30)+1)+(INT(-$N35/30)+1--$N35/30)*SUMIFS(27:27,$1:$1,BB$1+INT(-$N35/30))))</f>
        <v>0</v>
      </c>
      <c r="BC35" s="45">
        <f>IF(BC$10="",0,IF(BC$1=MAX($1:$1),$R27-SUM($T35:BB35),IF(BC$1=1,SUMIFS(27:27,$1:$1,"&gt;="&amp;1,$1:$1,"&lt;="&amp;INT(-$N35/30))+(-$N35/30-INT(-$N35/30))*SUMIFS(27:27,$1:$1,INT(-$N35/30)+1),0)+(-$N35/30-INT(-$N35/30))*SUMIFS(27:27,$1:$1,BC$1+INT(-$N35/30)+1)+(INT(-$N35/30)+1--$N35/30)*SUMIFS(27:27,$1:$1,BC$1+INT(-$N35/30))))</f>
        <v>0</v>
      </c>
      <c r="BD35" s="45">
        <f>IF(BD$10="",0,IF(BD$1=MAX($1:$1),$R27-SUM($T35:BC35),IF(BD$1=1,SUMIFS(27:27,$1:$1,"&gt;="&amp;1,$1:$1,"&lt;="&amp;INT(-$N35/30))+(-$N35/30-INT(-$N35/30))*SUMIFS(27:27,$1:$1,INT(-$N35/30)+1),0)+(-$N35/30-INT(-$N35/30))*SUMIFS(27:27,$1:$1,BD$1+INT(-$N35/30)+1)+(INT(-$N35/30)+1--$N35/30)*SUMIFS(27:27,$1:$1,BD$1+INT(-$N35/30))))</f>
        <v>0</v>
      </c>
      <c r="BE35" s="45">
        <f>IF(BE$10="",0,IF(BE$1=MAX($1:$1),$R27-SUM($T35:BD35),IF(BE$1=1,SUMIFS(27:27,$1:$1,"&gt;="&amp;1,$1:$1,"&lt;="&amp;INT(-$N35/30))+(-$N35/30-INT(-$N35/30))*SUMIFS(27:27,$1:$1,INT(-$N35/30)+1),0)+(-$N35/30-INT(-$N35/30))*SUMIFS(27:27,$1:$1,BE$1+INT(-$N35/30)+1)+(INT(-$N35/30)+1--$N35/30)*SUMIFS(27:27,$1:$1,BE$1+INT(-$N35/30))))</f>
        <v>0</v>
      </c>
      <c r="BF35" s="45">
        <f>IF(BF$10="",0,IF(BF$1=MAX($1:$1),$R27-SUM($T35:BE35),IF(BF$1=1,SUMIFS(27:27,$1:$1,"&gt;="&amp;1,$1:$1,"&lt;="&amp;INT(-$N35/30))+(-$N35/30-INT(-$N35/30))*SUMIFS(27:27,$1:$1,INT(-$N35/30)+1),0)+(-$N35/30-INT(-$N35/30))*SUMIFS(27:27,$1:$1,BF$1+INT(-$N35/30)+1)+(INT(-$N35/30)+1--$N35/30)*SUMIFS(27:27,$1:$1,BF$1+INT(-$N35/30))))</f>
        <v>0</v>
      </c>
      <c r="BG35" s="45">
        <f>IF(BG$10="",0,IF(BG$1=MAX($1:$1),$R27-SUM($T35:BF35),IF(BG$1=1,SUMIFS(27:27,$1:$1,"&gt;="&amp;1,$1:$1,"&lt;="&amp;INT(-$N35/30))+(-$N35/30-INT(-$N35/30))*SUMIFS(27:27,$1:$1,INT(-$N35/30)+1),0)+(-$N35/30-INT(-$N35/30))*SUMIFS(27:27,$1:$1,BG$1+INT(-$N35/30)+1)+(INT(-$N35/30)+1--$N35/30)*SUMIFS(27:27,$1:$1,BG$1+INT(-$N35/30))))</f>
        <v>0</v>
      </c>
      <c r="BH35" s="45">
        <f>IF(BH$10="",0,IF(BH$1=MAX($1:$1),$R27-SUM($T35:BG35),IF(BH$1=1,SUMIFS(27:27,$1:$1,"&gt;="&amp;1,$1:$1,"&lt;="&amp;INT(-$N35/30))+(-$N35/30-INT(-$N35/30))*SUMIFS(27:27,$1:$1,INT(-$N35/30)+1),0)+(-$N35/30-INT(-$N35/30))*SUMIFS(27:27,$1:$1,BH$1+INT(-$N35/30)+1)+(INT(-$N35/30)+1--$N35/30)*SUMIFS(27:27,$1:$1,BH$1+INT(-$N35/30))))</f>
        <v>0</v>
      </c>
      <c r="BI35" s="45">
        <f>IF(BI$10="",0,IF(BI$1=MAX($1:$1),$R27-SUM($T35:BH35),IF(BI$1=1,SUMIFS(27:27,$1:$1,"&gt;="&amp;1,$1:$1,"&lt;="&amp;INT(-$N35/30))+(-$N35/30-INT(-$N35/30))*SUMIFS(27:27,$1:$1,INT(-$N35/30)+1),0)+(-$N35/30-INT(-$N35/30))*SUMIFS(27:27,$1:$1,BI$1+INT(-$N35/30)+1)+(INT(-$N35/30)+1--$N35/30)*SUMIFS(27:27,$1:$1,BI$1+INT(-$N35/30))))</f>
        <v>0</v>
      </c>
      <c r="BJ35" s="45">
        <f>IF(BJ$10="",0,IF(BJ$1=MAX($1:$1),$R27-SUM($T35:BI35),IF(BJ$1=1,SUMIFS(27:27,$1:$1,"&gt;="&amp;1,$1:$1,"&lt;="&amp;INT(-$N35/30))+(-$N35/30-INT(-$N35/30))*SUMIFS(27:27,$1:$1,INT(-$N35/30)+1),0)+(-$N35/30-INT(-$N35/30))*SUMIFS(27:27,$1:$1,BJ$1+INT(-$N35/30)+1)+(INT(-$N35/30)+1--$N35/30)*SUMIFS(27:27,$1:$1,BJ$1+INT(-$N35/30))))</f>
        <v>0</v>
      </c>
      <c r="BK35" s="45">
        <f>IF(BK$10="",0,IF(BK$1=MAX($1:$1),$R27-SUM($T35:BJ35),IF(BK$1=1,SUMIFS(27:27,$1:$1,"&gt;="&amp;1,$1:$1,"&lt;="&amp;INT(-$N35/30))+(-$N35/30-INT(-$N35/30))*SUMIFS(27:27,$1:$1,INT(-$N35/30)+1),0)+(-$N35/30-INT(-$N35/30))*SUMIFS(27:27,$1:$1,BK$1+INT(-$N35/30)+1)+(INT(-$N35/30)+1--$N35/30)*SUMIFS(27:27,$1:$1,BK$1+INT(-$N35/30))))</f>
        <v>0</v>
      </c>
      <c r="BL35" s="45">
        <f>IF(BL$10="",0,IF(BL$1=MAX($1:$1),$R27-SUM($T35:BK35),IF(BL$1=1,SUMIFS(27:27,$1:$1,"&gt;="&amp;1,$1:$1,"&lt;="&amp;INT(-$N35/30))+(-$N35/30-INT(-$N35/30))*SUMIFS(27:27,$1:$1,INT(-$N35/30)+1),0)+(-$N35/30-INT(-$N35/30))*SUMIFS(27:27,$1:$1,BL$1+INT(-$N35/30)+1)+(INT(-$N35/30)+1--$N35/30)*SUMIFS(27:27,$1:$1,BL$1+INT(-$N35/30))))</f>
        <v>0</v>
      </c>
      <c r="BM35" s="45">
        <f>IF(BM$10="",0,IF(BM$1=MAX($1:$1),$R27-SUM($T35:BL35),IF(BM$1=1,SUMIFS(27:27,$1:$1,"&gt;="&amp;1,$1:$1,"&lt;="&amp;INT(-$N35/30))+(-$N35/30-INT(-$N35/30))*SUMIFS(27:27,$1:$1,INT(-$N35/30)+1),0)+(-$N35/30-INT(-$N35/30))*SUMIFS(27:27,$1:$1,BM$1+INT(-$N35/30)+1)+(INT(-$N35/30)+1--$N35/30)*SUMIFS(27:27,$1:$1,BM$1+INT(-$N35/30))))</f>
        <v>0</v>
      </c>
      <c r="BN35" s="45">
        <f>IF(BN$10="",0,IF(BN$1=MAX($1:$1),$R27-SUM($T35:BM35),IF(BN$1=1,SUMIFS(27:27,$1:$1,"&gt;="&amp;1,$1:$1,"&lt;="&amp;INT(-$N35/30))+(-$N35/30-INT(-$N35/30))*SUMIFS(27:27,$1:$1,INT(-$N35/30)+1),0)+(-$N35/30-INT(-$N35/30))*SUMIFS(27:27,$1:$1,BN$1+INT(-$N35/30)+1)+(INT(-$N35/30)+1--$N35/30)*SUMIFS(27:27,$1:$1,BN$1+INT(-$N35/30))))</f>
        <v>0</v>
      </c>
      <c r="BO35" s="45">
        <f>IF(BO$10="",0,IF(BO$1=MAX($1:$1),$R27-SUM($T35:BN35),IF(BO$1=1,SUMIFS(27:27,$1:$1,"&gt;="&amp;1,$1:$1,"&lt;="&amp;INT(-$N35/30))+(-$N35/30-INT(-$N35/30))*SUMIFS(27:27,$1:$1,INT(-$N35/30)+1),0)+(-$N35/30-INT(-$N35/30))*SUMIFS(27:27,$1:$1,BO$1+INT(-$N35/30)+1)+(INT(-$N35/30)+1--$N35/30)*SUMIFS(27:27,$1:$1,BO$1+INT(-$N35/30))))</f>
        <v>0</v>
      </c>
      <c r="BP35" s="45">
        <f>IF(BP$10="",0,IF(BP$1=MAX($1:$1),$R27-SUM($T35:BO35),IF(BP$1=1,SUMIFS(27:27,$1:$1,"&gt;="&amp;1,$1:$1,"&lt;="&amp;INT(-$N35/30))+(-$N35/30-INT(-$N35/30))*SUMIFS(27:27,$1:$1,INT(-$N35/30)+1),0)+(-$N35/30-INT(-$N35/30))*SUMIFS(27:27,$1:$1,BP$1+INT(-$N35/30)+1)+(INT(-$N35/30)+1--$N35/30)*SUMIFS(27:27,$1:$1,BP$1+INT(-$N35/30))))</f>
        <v>0</v>
      </c>
      <c r="BQ35" s="45">
        <f>IF(BQ$10="",0,IF(BQ$1=MAX($1:$1),$R27-SUM($T35:BP35),IF(BQ$1=1,SUMIFS(27:27,$1:$1,"&gt;="&amp;1,$1:$1,"&lt;="&amp;INT(-$N35/30))+(-$N35/30-INT(-$N35/30))*SUMIFS(27:27,$1:$1,INT(-$N35/30)+1),0)+(-$N35/30-INT(-$N35/30))*SUMIFS(27:27,$1:$1,BQ$1+INT(-$N35/30)+1)+(INT(-$N35/30)+1--$N35/30)*SUMIFS(27:27,$1:$1,BQ$1+INT(-$N35/30))))</f>
        <v>0</v>
      </c>
      <c r="BR35" s="45">
        <f>IF(BR$10="",0,IF(BR$1=MAX($1:$1),$R27-SUM($T35:BQ35),IF(BR$1=1,SUMIFS(27:27,$1:$1,"&gt;="&amp;1,$1:$1,"&lt;="&amp;INT(-$N35/30))+(-$N35/30-INT(-$N35/30))*SUMIFS(27:27,$1:$1,INT(-$N35/30)+1),0)+(-$N35/30-INT(-$N35/30))*SUMIFS(27:27,$1:$1,BR$1+INT(-$N35/30)+1)+(INT(-$N35/30)+1--$N35/30)*SUMIFS(27:27,$1:$1,BR$1+INT(-$N35/30))))</f>
        <v>0</v>
      </c>
      <c r="BS35" s="45">
        <f>IF(BS$10="",0,IF(BS$1=MAX($1:$1),$R27-SUM($T35:BR35),IF(BS$1=1,SUMIFS(27:27,$1:$1,"&gt;="&amp;1,$1:$1,"&lt;="&amp;INT(-$N35/30))+(-$N35/30-INT(-$N35/30))*SUMIFS(27:27,$1:$1,INT(-$N35/30)+1),0)+(-$N35/30-INT(-$N35/30))*SUMIFS(27:27,$1:$1,BS$1+INT(-$N35/30)+1)+(INT(-$N35/30)+1--$N35/30)*SUMIFS(27:27,$1:$1,BS$1+INT(-$N35/30))))</f>
        <v>0</v>
      </c>
      <c r="BT35" s="45">
        <f>IF(BT$10="",0,IF(BT$1=MAX($1:$1),$R27-SUM($T35:BS35),IF(BT$1=1,SUMIFS(27:27,$1:$1,"&gt;="&amp;1,$1:$1,"&lt;="&amp;INT(-$N35/30))+(-$N35/30-INT(-$N35/30))*SUMIFS(27:27,$1:$1,INT(-$N35/30)+1),0)+(-$N35/30-INT(-$N35/30))*SUMIFS(27:27,$1:$1,BT$1+INT(-$N35/30)+1)+(INT(-$N35/30)+1--$N35/30)*SUMIFS(27:27,$1:$1,BT$1+INT(-$N35/30))))</f>
        <v>0</v>
      </c>
      <c r="BU35" s="45">
        <f>IF(BU$10="",0,IF(BU$1=MAX($1:$1),$R27-SUM($T35:BT35),IF(BU$1=1,SUMIFS(27:27,$1:$1,"&gt;="&amp;1,$1:$1,"&lt;="&amp;INT(-$N35/30))+(-$N35/30-INT(-$N35/30))*SUMIFS(27:27,$1:$1,INT(-$N35/30)+1),0)+(-$N35/30-INT(-$N35/30))*SUMIFS(27:27,$1:$1,BU$1+INT(-$N35/30)+1)+(INT(-$N35/30)+1--$N35/30)*SUMIFS(27:27,$1:$1,BU$1+INT(-$N35/30))))</f>
        <v>0</v>
      </c>
      <c r="BV35" s="45">
        <f>IF(BV$10="",0,IF(BV$1=MAX($1:$1),$R27-SUM($T35:BU35),IF(BV$1=1,SUMIFS(27:27,$1:$1,"&gt;="&amp;1,$1:$1,"&lt;="&amp;INT(-$N35/30))+(-$N35/30-INT(-$N35/30))*SUMIFS(27:27,$1:$1,INT(-$N35/30)+1),0)+(-$N35/30-INT(-$N35/30))*SUMIFS(27:27,$1:$1,BV$1+INT(-$N35/30)+1)+(INT(-$N35/30)+1--$N35/30)*SUMIFS(27:27,$1:$1,BV$1+INT(-$N35/30))))</f>
        <v>0</v>
      </c>
      <c r="BW35" s="45">
        <f>IF(BW$10="",0,IF(BW$1=MAX($1:$1),$R27-SUM($T35:BV35),IF(BW$1=1,SUMIFS(27:27,$1:$1,"&gt;="&amp;1,$1:$1,"&lt;="&amp;INT(-$N35/30))+(-$N35/30-INT(-$N35/30))*SUMIFS(27:27,$1:$1,INT(-$N35/30)+1),0)+(-$N35/30-INT(-$N35/30))*SUMIFS(27:27,$1:$1,BW$1+INT(-$N35/30)+1)+(INT(-$N35/30)+1--$N35/30)*SUMIFS(27:27,$1:$1,BW$1+INT(-$N35/30))))</f>
        <v>0</v>
      </c>
      <c r="BX35" s="45">
        <f>IF(BX$10="",0,IF(BX$1=MAX($1:$1),$R27-SUM($T35:BW35),IF(BX$1=1,SUMIFS(27:27,$1:$1,"&gt;="&amp;1,$1:$1,"&lt;="&amp;INT(-$N35/30))+(-$N35/30-INT(-$N35/30))*SUMIFS(27:27,$1:$1,INT(-$N35/30)+1),0)+(-$N35/30-INT(-$N35/30))*SUMIFS(27:27,$1:$1,BX$1+INT(-$N35/30)+1)+(INT(-$N35/30)+1--$N35/30)*SUMIFS(27:27,$1:$1,BX$1+INT(-$N35/30))))</f>
        <v>0</v>
      </c>
      <c r="BY35" s="45">
        <f>IF(BY$10="",0,IF(BY$1=MAX($1:$1),$R27-SUM($T35:BX35),IF(BY$1=1,SUMIFS(27:27,$1:$1,"&gt;="&amp;1,$1:$1,"&lt;="&amp;INT(-$N35/30))+(-$N35/30-INT(-$N35/30))*SUMIFS(27:27,$1:$1,INT(-$N35/30)+1),0)+(-$N35/30-INT(-$N35/30))*SUMIFS(27:27,$1:$1,BY$1+INT(-$N35/30)+1)+(INT(-$N35/30)+1--$N35/30)*SUMIFS(27:27,$1:$1,BY$1+INT(-$N35/30))))</f>
        <v>0</v>
      </c>
      <c r="BZ35" s="45">
        <f>IF(BZ$10="",0,IF(BZ$1=MAX($1:$1),$R27-SUM($T35:BY35),IF(BZ$1=1,SUMIFS(27:27,$1:$1,"&gt;="&amp;1,$1:$1,"&lt;="&amp;INT(-$N35/30))+(-$N35/30-INT(-$N35/30))*SUMIFS(27:27,$1:$1,INT(-$N35/30)+1),0)+(-$N35/30-INT(-$N35/30))*SUMIFS(27:27,$1:$1,BZ$1+INT(-$N35/30)+1)+(INT(-$N35/30)+1--$N35/30)*SUMIFS(27:27,$1:$1,BZ$1+INT(-$N35/30))))</f>
        <v>0</v>
      </c>
      <c r="CA35" s="45">
        <f>IF(CA$10="",0,IF(CA$1=MAX($1:$1),$R27-SUM($T35:BZ35),IF(CA$1=1,SUMIFS(27:27,$1:$1,"&gt;="&amp;1,$1:$1,"&lt;="&amp;INT(-$N35/30))+(-$N35/30-INT(-$N35/30))*SUMIFS(27:27,$1:$1,INT(-$N35/30)+1),0)+(-$N35/30-INT(-$N35/30))*SUMIFS(27:27,$1:$1,CA$1+INT(-$N35/30)+1)+(INT(-$N35/30)+1--$N35/30)*SUMIFS(27:27,$1:$1,CA$1+INT(-$N35/30))))</f>
        <v>0</v>
      </c>
      <c r="CB35" s="45">
        <f>IF(CB$10="",0,IF(CB$1=MAX($1:$1),$R27-SUM($T35:CA35),IF(CB$1=1,SUMIFS(27:27,$1:$1,"&gt;="&amp;1,$1:$1,"&lt;="&amp;INT(-$N35/30))+(-$N35/30-INT(-$N35/30))*SUMIFS(27:27,$1:$1,INT(-$N35/30)+1),0)+(-$N35/30-INT(-$N35/30))*SUMIFS(27:27,$1:$1,CB$1+INT(-$N35/30)+1)+(INT(-$N35/30)+1--$N35/30)*SUMIFS(27:27,$1:$1,CB$1+INT(-$N35/30))))</f>
        <v>0</v>
      </c>
      <c r="CC35" s="45">
        <f>IF(CC$10="",0,IF(CC$1=MAX($1:$1),$R27-SUM($T35:CB35),IF(CC$1=1,SUMIFS(27:27,$1:$1,"&gt;="&amp;1,$1:$1,"&lt;="&amp;INT(-$N35/30))+(-$N35/30-INT(-$N35/30))*SUMIFS(27:27,$1:$1,INT(-$N35/30)+1),0)+(-$N35/30-INT(-$N35/30))*SUMIFS(27:27,$1:$1,CC$1+INT(-$N35/30)+1)+(INT(-$N35/30)+1--$N35/30)*SUMIFS(27:27,$1:$1,CC$1+INT(-$N35/30))))</f>
        <v>0</v>
      </c>
      <c r="CD35" s="45">
        <f>IF(CD$10="",0,IF(CD$1=MAX($1:$1),$R27-SUM($T35:CC35),IF(CD$1=1,SUMIFS(27:27,$1:$1,"&gt;="&amp;1,$1:$1,"&lt;="&amp;INT(-$N35/30))+(-$N35/30-INT(-$N35/30))*SUMIFS(27:27,$1:$1,INT(-$N35/30)+1),0)+(-$N35/30-INT(-$N35/30))*SUMIFS(27:27,$1:$1,CD$1+INT(-$N35/30)+1)+(INT(-$N35/30)+1--$N35/30)*SUMIFS(27:27,$1:$1,CD$1+INT(-$N35/30))))</f>
        <v>0</v>
      </c>
      <c r="CE35" s="45">
        <f>IF(CE$10="",0,IF(CE$1=MAX($1:$1),$R27-SUM($T35:CD35),IF(CE$1=1,SUMIFS(27:27,$1:$1,"&gt;="&amp;1,$1:$1,"&lt;="&amp;INT(-$N35/30))+(-$N35/30-INT(-$N35/30))*SUMIFS(27:27,$1:$1,INT(-$N35/30)+1),0)+(-$N35/30-INT(-$N35/30))*SUMIFS(27:27,$1:$1,CE$1+INT(-$N35/30)+1)+(INT(-$N35/30)+1--$N35/30)*SUMIFS(27:27,$1:$1,CE$1+INT(-$N35/30))))</f>
        <v>0</v>
      </c>
      <c r="CF35" s="45">
        <f>IF(CF$10="",0,IF(CF$1=MAX($1:$1),$R27-SUM($T35:CE35),IF(CF$1=1,SUMIFS(27:27,$1:$1,"&gt;="&amp;1,$1:$1,"&lt;="&amp;INT(-$N35/30))+(-$N35/30-INT(-$N35/30))*SUMIFS(27:27,$1:$1,INT(-$N35/30)+1),0)+(-$N35/30-INT(-$N35/30))*SUMIFS(27:27,$1:$1,CF$1+INT(-$N35/30)+1)+(INT(-$N35/30)+1--$N35/30)*SUMIFS(27:27,$1:$1,CF$1+INT(-$N35/30))))</f>
        <v>0</v>
      </c>
      <c r="CG35" s="45">
        <f>IF(CG$10="",0,IF(CG$1=MAX($1:$1),$R27-SUM($T35:CF35),IF(CG$1=1,SUMIFS(27:27,$1:$1,"&gt;="&amp;1,$1:$1,"&lt;="&amp;INT(-$N35/30))+(-$N35/30-INT(-$N35/30))*SUMIFS(27:27,$1:$1,INT(-$N35/30)+1),0)+(-$N35/30-INT(-$N35/30))*SUMIFS(27:27,$1:$1,CG$1+INT(-$N35/30)+1)+(INT(-$N35/30)+1--$N35/30)*SUMIFS(27:27,$1:$1,CG$1+INT(-$N35/30))))</f>
        <v>0</v>
      </c>
      <c r="CH35" s="45">
        <f>IF(CH$10="",0,IF(CH$1=MAX($1:$1),$R27-SUM($T35:CG35),IF(CH$1=1,SUMIFS(27:27,$1:$1,"&gt;="&amp;1,$1:$1,"&lt;="&amp;INT(-$N35/30))+(-$N35/30-INT(-$N35/30))*SUMIFS(27:27,$1:$1,INT(-$N35/30)+1),0)+(-$N35/30-INT(-$N35/30))*SUMIFS(27:27,$1:$1,CH$1+INT(-$N35/30)+1)+(INT(-$N35/30)+1--$N35/30)*SUMIFS(27:27,$1:$1,CH$1+INT(-$N35/30))))</f>
        <v>0</v>
      </c>
      <c r="CI35" s="45">
        <f>IF(CI$10="",0,IF(CI$1=MAX($1:$1),$R27-SUM($T35:CH35),IF(CI$1=1,SUMIFS(27:27,$1:$1,"&gt;="&amp;1,$1:$1,"&lt;="&amp;INT(-$N35/30))+(-$N35/30-INT(-$N35/30))*SUMIFS(27:27,$1:$1,INT(-$N35/30)+1),0)+(-$N35/30-INT(-$N35/30))*SUMIFS(27:27,$1:$1,CI$1+INT(-$N35/30)+1)+(INT(-$N35/30)+1--$N35/30)*SUMIFS(27:27,$1:$1,CI$1+INT(-$N35/30))))</f>
        <v>0</v>
      </c>
      <c r="CJ35" s="45">
        <f>IF(CJ$10="",0,IF(CJ$1=MAX($1:$1),$R27-SUM($T35:CI35),IF(CJ$1=1,SUMIFS(27:27,$1:$1,"&gt;="&amp;1,$1:$1,"&lt;="&amp;INT(-$N35/30))+(-$N35/30-INT(-$N35/30))*SUMIFS(27:27,$1:$1,INT(-$N35/30)+1),0)+(-$N35/30-INT(-$N35/30))*SUMIFS(27:27,$1:$1,CJ$1+INT(-$N35/30)+1)+(INT(-$N35/30)+1--$N35/30)*SUMIFS(27:27,$1:$1,CJ$1+INT(-$N35/30))))</f>
        <v>0</v>
      </c>
      <c r="CK35" s="45">
        <f>IF(CK$10="",0,IF(CK$1=MAX($1:$1),$R27-SUM($T35:CJ35),IF(CK$1=1,SUMIFS(27:27,$1:$1,"&gt;="&amp;1,$1:$1,"&lt;="&amp;INT(-$N35/30))+(-$N35/30-INT(-$N35/30))*SUMIFS(27:27,$1:$1,INT(-$N35/30)+1),0)+(-$N35/30-INT(-$N35/30))*SUMIFS(27:27,$1:$1,CK$1+INT(-$N35/30)+1)+(INT(-$N35/30)+1--$N35/30)*SUMIFS(27:27,$1:$1,CK$1+INT(-$N35/30))))</f>
        <v>0</v>
      </c>
      <c r="CL35" s="45">
        <f>IF(CL$10="",0,IF(CL$1=MAX($1:$1),$R27-SUM($T35:CK35),IF(CL$1=1,SUMIFS(27:27,$1:$1,"&gt;="&amp;1,$1:$1,"&lt;="&amp;INT(-$N35/30))+(-$N35/30-INT(-$N35/30))*SUMIFS(27:27,$1:$1,INT(-$N35/30)+1),0)+(-$N35/30-INT(-$N35/30))*SUMIFS(27:27,$1:$1,CL$1+INT(-$N35/30)+1)+(INT(-$N35/30)+1--$N35/30)*SUMIFS(27:27,$1:$1,CL$1+INT(-$N35/30))))</f>
        <v>0</v>
      </c>
      <c r="CM35" s="45">
        <f>IF(CM$10="",0,IF(CM$1=MAX($1:$1),$R27-SUM($T35:CL35),IF(CM$1=1,SUMIFS(27:27,$1:$1,"&gt;="&amp;1,$1:$1,"&lt;="&amp;INT(-$N35/30))+(-$N35/30-INT(-$N35/30))*SUMIFS(27:27,$1:$1,INT(-$N35/30)+1),0)+(-$N35/30-INT(-$N35/30))*SUMIFS(27:27,$1:$1,CM$1+INT(-$N35/30)+1)+(INT(-$N35/30)+1--$N35/30)*SUMIFS(27:27,$1:$1,CM$1+INT(-$N35/30))))</f>
        <v>0</v>
      </c>
      <c r="CN35" s="45">
        <f>IF(CN$10="",0,IF(CN$1=MAX($1:$1),$R27-SUM($T35:CM35),IF(CN$1=1,SUMIFS(27:27,$1:$1,"&gt;="&amp;1,$1:$1,"&lt;="&amp;INT(-$N35/30))+(-$N35/30-INT(-$N35/30))*SUMIFS(27:27,$1:$1,INT(-$N35/30)+1),0)+(-$N35/30-INT(-$N35/30))*SUMIFS(27:27,$1:$1,CN$1+INT(-$N35/30)+1)+(INT(-$N35/30)+1--$N35/30)*SUMIFS(27:27,$1:$1,CN$1+INT(-$N35/30))))</f>
        <v>0</v>
      </c>
      <c r="CO35" s="45">
        <f>IF(CO$10="",0,IF(CO$1=MAX($1:$1),$R27-SUM($T35:CN35),IF(CO$1=1,SUMIFS(27:27,$1:$1,"&gt;="&amp;1,$1:$1,"&lt;="&amp;INT(-$N35/30))+(-$N35/30-INT(-$N35/30))*SUMIFS(27:27,$1:$1,INT(-$N35/30)+1),0)+(-$N35/30-INT(-$N35/30))*SUMIFS(27:27,$1:$1,CO$1+INT(-$N35/30)+1)+(INT(-$N35/30)+1--$N35/30)*SUMIFS(27:27,$1:$1,CO$1+INT(-$N35/30))))</f>
        <v>0</v>
      </c>
      <c r="CP35" s="45">
        <f>IF(CP$10="",0,IF(CP$1=MAX($1:$1),$R27-SUM($T35:CO35),IF(CP$1=1,SUMIFS(27:27,$1:$1,"&gt;="&amp;1,$1:$1,"&lt;="&amp;INT(-$N35/30))+(-$N35/30-INT(-$N35/30))*SUMIFS(27:27,$1:$1,INT(-$N35/30)+1),0)+(-$N35/30-INT(-$N35/30))*SUMIFS(27:27,$1:$1,CP$1+INT(-$N35/30)+1)+(INT(-$N35/30)+1--$N35/30)*SUMIFS(27:27,$1:$1,CP$1+INT(-$N35/30))))</f>
        <v>0</v>
      </c>
      <c r="CQ35" s="45">
        <f>IF(CQ$10="",0,IF(CQ$1=MAX($1:$1),$R27-SUM($T35:CP35),IF(CQ$1=1,SUMIFS(27:27,$1:$1,"&gt;="&amp;1,$1:$1,"&lt;="&amp;INT(-$N35/30))+(-$N35/30-INT(-$N35/30))*SUMIFS(27:27,$1:$1,INT(-$N35/30)+1),0)+(-$N35/30-INT(-$N35/30))*SUMIFS(27:27,$1:$1,CQ$1+INT(-$N35/30)+1)+(INT(-$N35/30)+1--$N35/30)*SUMIFS(27:27,$1:$1,CQ$1+INT(-$N35/30))))</f>
        <v>0</v>
      </c>
      <c r="CR35" s="45">
        <f>IF(CR$10="",0,IF(CR$1=MAX($1:$1),$R27-SUM($T35:CQ35),IF(CR$1=1,SUMIFS(27:27,$1:$1,"&gt;="&amp;1,$1:$1,"&lt;="&amp;INT(-$N35/30))+(-$N35/30-INT(-$N35/30))*SUMIFS(27:27,$1:$1,INT(-$N35/30)+1),0)+(-$N35/30-INT(-$N35/30))*SUMIFS(27:27,$1:$1,CR$1+INT(-$N35/30)+1)+(INT(-$N35/30)+1--$N35/30)*SUMIFS(27:27,$1:$1,CR$1+INT(-$N35/30))))</f>
        <v>0</v>
      </c>
      <c r="CS35" s="45">
        <f>IF(CS$10="",0,IF(CS$1=MAX($1:$1),$R27-SUM($T35:CR35),IF(CS$1=1,SUMIFS(27:27,$1:$1,"&gt;="&amp;1,$1:$1,"&lt;="&amp;INT(-$N35/30))+(-$N35/30-INT(-$N35/30))*SUMIFS(27:27,$1:$1,INT(-$N35/30)+1),0)+(-$N35/30-INT(-$N35/30))*SUMIFS(27:27,$1:$1,CS$1+INT(-$N35/30)+1)+(INT(-$N35/30)+1--$N35/30)*SUMIFS(27:27,$1:$1,CS$1+INT(-$N35/30))))</f>
        <v>0</v>
      </c>
      <c r="CT35" s="45">
        <f>IF(CT$10="",0,IF(CT$1=MAX($1:$1),$R27-SUM($T35:CS35),IF(CT$1=1,SUMIFS(27:27,$1:$1,"&gt;="&amp;1,$1:$1,"&lt;="&amp;INT(-$N35/30))+(-$N35/30-INT(-$N35/30))*SUMIFS(27:27,$1:$1,INT(-$N35/30)+1),0)+(-$N35/30-INT(-$N35/30))*SUMIFS(27:27,$1:$1,CT$1+INT(-$N35/30)+1)+(INT(-$N35/30)+1--$N35/30)*SUMIFS(27:27,$1:$1,CT$1+INT(-$N35/30))))</f>
        <v>0</v>
      </c>
      <c r="CU35" s="45">
        <f>IF(CU$10="",0,IF(CU$1=MAX($1:$1),$R27-SUM($T35:CT35),IF(CU$1=1,SUMIFS(27:27,$1:$1,"&gt;="&amp;1,$1:$1,"&lt;="&amp;INT(-$N35/30))+(-$N35/30-INT(-$N35/30))*SUMIFS(27:27,$1:$1,INT(-$N35/30)+1),0)+(-$N35/30-INT(-$N35/30))*SUMIFS(27:27,$1:$1,CU$1+INT(-$N35/30)+1)+(INT(-$N35/30)+1--$N35/30)*SUMIFS(27:27,$1:$1,CU$1+INT(-$N35/30))))</f>
        <v>0</v>
      </c>
      <c r="CV35" s="45">
        <f>IF(CV$10="",0,IF(CV$1=MAX($1:$1),$R27-SUM($T35:CU35),IF(CV$1=1,SUMIFS(27:27,$1:$1,"&gt;="&amp;1,$1:$1,"&lt;="&amp;INT(-$N35/30))+(-$N35/30-INT(-$N35/30))*SUMIFS(27:27,$1:$1,INT(-$N35/30)+1),0)+(-$N35/30-INT(-$N35/30))*SUMIFS(27:27,$1:$1,CV$1+INT(-$N35/30)+1)+(INT(-$N35/30)+1--$N35/30)*SUMIFS(27:27,$1:$1,CV$1+INT(-$N35/30))))</f>
        <v>0</v>
      </c>
      <c r="CW35" s="45">
        <f>IF(CW$10="",0,IF(CW$1=MAX($1:$1),$R27-SUM($T35:CV35),IF(CW$1=1,SUMIFS(27:27,$1:$1,"&gt;="&amp;1,$1:$1,"&lt;="&amp;INT(-$N35/30))+(-$N35/30-INT(-$N35/30))*SUMIFS(27:27,$1:$1,INT(-$N35/30)+1),0)+(-$N35/30-INT(-$N35/30))*SUMIFS(27:27,$1:$1,CW$1+INT(-$N35/30)+1)+(INT(-$N35/30)+1--$N35/30)*SUMIFS(27:27,$1:$1,CW$1+INT(-$N35/30))))</f>
        <v>0</v>
      </c>
      <c r="CX35" s="45">
        <f>IF(CX$10="",0,IF(CX$1=MAX($1:$1),$R27-SUM($T35:CW35),IF(CX$1=1,SUMIFS(27:27,$1:$1,"&gt;="&amp;1,$1:$1,"&lt;="&amp;INT(-$N35/30))+(-$N35/30-INT(-$N35/30))*SUMIFS(27:27,$1:$1,INT(-$N35/30)+1),0)+(-$N35/30-INT(-$N35/30))*SUMIFS(27:27,$1:$1,CX$1+INT(-$N35/30)+1)+(INT(-$N35/30)+1--$N35/30)*SUMIFS(27:27,$1:$1,CX$1+INT(-$N35/30))))</f>
        <v>0</v>
      </c>
      <c r="CY35" s="45">
        <f>IF(CY$10="",0,IF(CY$1=MAX($1:$1),$R27-SUM($T35:CX35),IF(CY$1=1,SUMIFS(27:27,$1:$1,"&gt;="&amp;1,$1:$1,"&lt;="&amp;INT(-$N35/30))+(-$N35/30-INT(-$N35/30))*SUMIFS(27:27,$1:$1,INT(-$N35/30)+1),0)+(-$N35/30-INT(-$N35/30))*SUMIFS(27:27,$1:$1,CY$1+INT(-$N35/30)+1)+(INT(-$N35/30)+1--$N35/30)*SUMIFS(27:27,$1:$1,CY$1+INT(-$N35/30))))</f>
        <v>0</v>
      </c>
      <c r="CZ35" s="45">
        <f>IF(CZ$10="",0,IF(CZ$1=MAX($1:$1),$R27-SUM($T35:CY35),IF(CZ$1=1,SUMIFS(27:27,$1:$1,"&gt;="&amp;1,$1:$1,"&lt;="&amp;INT(-$N35/30))+(-$N35/30-INT(-$N35/30))*SUMIFS(27:27,$1:$1,INT(-$N35/30)+1),0)+(-$N35/30-INT(-$N35/30))*SUMIFS(27:27,$1:$1,CZ$1+INT(-$N35/30)+1)+(INT(-$N35/30)+1--$N35/30)*SUMIFS(27:27,$1:$1,CZ$1+INT(-$N35/30))))</f>
        <v>0</v>
      </c>
      <c r="DA35" s="45">
        <f>IF(DA$10="",0,IF(DA$1=MAX($1:$1),$R27-SUM($T35:CZ35),IF(DA$1=1,SUMIFS(27:27,$1:$1,"&gt;="&amp;1,$1:$1,"&lt;="&amp;INT(-$N35/30))+(-$N35/30-INT(-$N35/30))*SUMIFS(27:27,$1:$1,INT(-$N35/30)+1),0)+(-$N35/30-INT(-$N35/30))*SUMIFS(27:27,$1:$1,DA$1+INT(-$N35/30)+1)+(INT(-$N35/30)+1--$N35/30)*SUMIFS(27:27,$1:$1,DA$1+INT(-$N35/30))))</f>
        <v>0</v>
      </c>
      <c r="DB35" s="45">
        <f>IF(DB$10="",0,IF(DB$1=MAX($1:$1),$R27-SUM($T35:DA35),IF(DB$1=1,SUMIFS(27:27,$1:$1,"&gt;="&amp;1,$1:$1,"&lt;="&amp;INT(-$N35/30))+(-$N35/30-INT(-$N35/30))*SUMIFS(27:27,$1:$1,INT(-$N35/30)+1),0)+(-$N35/30-INT(-$N35/30))*SUMIFS(27:27,$1:$1,DB$1+INT(-$N35/30)+1)+(INT(-$N35/30)+1--$N35/30)*SUMIFS(27:27,$1:$1,DB$1+INT(-$N35/30))))</f>
        <v>0</v>
      </c>
      <c r="DC35" s="45">
        <f>IF(DC$10="",0,IF(DC$1=MAX($1:$1),$R27-SUM($T35:DB35),IF(DC$1=1,SUMIFS(27:27,$1:$1,"&gt;="&amp;1,$1:$1,"&lt;="&amp;INT(-$N35/30))+(-$N35/30-INT(-$N35/30))*SUMIFS(27:27,$1:$1,INT(-$N35/30)+1),0)+(-$N35/30-INT(-$N35/30))*SUMIFS(27:27,$1:$1,DC$1+INT(-$N35/30)+1)+(INT(-$N35/30)+1--$N35/30)*SUMIFS(27:27,$1:$1,DC$1+INT(-$N35/30))))</f>
        <v>0</v>
      </c>
      <c r="DD35" s="45">
        <f>IF(DD$10="",0,IF(DD$1=MAX($1:$1),$R27-SUM($T35:DC35),IF(DD$1=1,SUMIFS(27:27,$1:$1,"&gt;="&amp;1,$1:$1,"&lt;="&amp;INT(-$N35/30))+(-$N35/30-INT(-$N35/30))*SUMIFS(27:27,$1:$1,INT(-$N35/30)+1),0)+(-$N35/30-INT(-$N35/30))*SUMIFS(27:27,$1:$1,DD$1+INT(-$N35/30)+1)+(INT(-$N35/30)+1--$N35/30)*SUMIFS(27:27,$1:$1,DD$1+INT(-$N35/30))))</f>
        <v>0</v>
      </c>
      <c r="DE35" s="45">
        <f>IF(DE$10="",0,IF(DE$1=MAX($1:$1),$R27-SUM($T35:DD35),IF(DE$1=1,SUMIFS(27:27,$1:$1,"&gt;="&amp;1,$1:$1,"&lt;="&amp;INT(-$N35/30))+(-$N35/30-INT(-$N35/30))*SUMIFS(27:27,$1:$1,INT(-$N35/30)+1),0)+(-$N35/30-INT(-$N35/30))*SUMIFS(27:27,$1:$1,DE$1+INT(-$N35/30)+1)+(INT(-$N35/30)+1--$N35/30)*SUMIFS(27:27,$1:$1,DE$1+INT(-$N35/30))))</f>
        <v>0</v>
      </c>
      <c r="DF35" s="45">
        <f>IF(DF$10="",0,IF(DF$1=MAX($1:$1),$R27-SUM($T35:DE35),IF(DF$1=1,SUMIFS(27:27,$1:$1,"&gt;="&amp;1,$1:$1,"&lt;="&amp;INT(-$N35/30))+(-$N35/30-INT(-$N35/30))*SUMIFS(27:27,$1:$1,INT(-$N35/30)+1),0)+(-$N35/30-INT(-$N35/30))*SUMIFS(27:27,$1:$1,DF$1+INT(-$N35/30)+1)+(INT(-$N35/30)+1--$N35/30)*SUMIFS(27:27,$1:$1,DF$1+INT(-$N35/30))))</f>
        <v>0</v>
      </c>
      <c r="DG35" s="45">
        <f>IF(DG$10="",0,IF(DG$1=MAX($1:$1),$R27-SUM($T35:DF35),IF(DG$1=1,SUMIFS(27:27,$1:$1,"&gt;="&amp;1,$1:$1,"&lt;="&amp;INT(-$N35/30))+(-$N35/30-INT(-$N35/30))*SUMIFS(27:27,$1:$1,INT(-$N35/30)+1),0)+(-$N35/30-INT(-$N35/30))*SUMIFS(27:27,$1:$1,DG$1+INT(-$N35/30)+1)+(INT(-$N35/30)+1--$N35/30)*SUMIFS(27:27,$1:$1,DG$1+INT(-$N35/30))))</f>
        <v>0</v>
      </c>
      <c r="DH35" s="45">
        <f>IF(DH$10="",0,IF(DH$1=MAX($1:$1),$R27-SUM($T35:DG35),IF(DH$1=1,SUMIFS(27:27,$1:$1,"&gt;="&amp;1,$1:$1,"&lt;="&amp;INT(-$N35/30))+(-$N35/30-INT(-$N35/30))*SUMIFS(27:27,$1:$1,INT(-$N35/30)+1),0)+(-$N35/30-INT(-$N35/30))*SUMIFS(27:27,$1:$1,DH$1+INT(-$N35/30)+1)+(INT(-$N35/30)+1--$N35/30)*SUMIFS(27:27,$1:$1,DH$1+INT(-$N35/30))))</f>
        <v>0</v>
      </c>
      <c r="DI35" s="45">
        <f>IF(DI$10="",0,IF(DI$1=MAX($1:$1),$R27-SUM($T35:DH35),IF(DI$1=1,SUMIFS(27:27,$1:$1,"&gt;="&amp;1,$1:$1,"&lt;="&amp;INT(-$N35/30))+(-$N35/30-INT(-$N35/30))*SUMIFS(27:27,$1:$1,INT(-$N35/30)+1),0)+(-$N35/30-INT(-$N35/30))*SUMIFS(27:27,$1:$1,DI$1+INT(-$N35/30)+1)+(INT(-$N35/30)+1--$N35/30)*SUMIFS(27:27,$1:$1,DI$1+INT(-$N35/30))))</f>
        <v>0</v>
      </c>
      <c r="DJ35" s="45">
        <f>IF(DJ$10="",0,IF(DJ$1=MAX($1:$1),$R27-SUM($T35:DI35),IF(DJ$1=1,SUMIFS(27:27,$1:$1,"&gt;="&amp;1,$1:$1,"&lt;="&amp;INT(-$N35/30))+(-$N35/30-INT(-$N35/30))*SUMIFS(27:27,$1:$1,INT(-$N35/30)+1),0)+(-$N35/30-INT(-$N35/30))*SUMIFS(27:27,$1:$1,DJ$1+INT(-$N35/30)+1)+(INT(-$N35/30)+1--$N35/30)*SUMIFS(27:27,$1:$1,DJ$1+INT(-$N35/30))))</f>
        <v>0</v>
      </c>
      <c r="DK35" s="45">
        <f>IF(DK$10="",0,IF(DK$1=MAX($1:$1),$R27-SUM($T35:DJ35),IF(DK$1=1,SUMIFS(27:27,$1:$1,"&gt;="&amp;1,$1:$1,"&lt;="&amp;INT(-$N35/30))+(-$N35/30-INT(-$N35/30))*SUMIFS(27:27,$1:$1,INT(-$N35/30)+1),0)+(-$N35/30-INT(-$N35/30))*SUMIFS(27:27,$1:$1,DK$1+INT(-$N35/30)+1)+(INT(-$N35/30)+1--$N35/30)*SUMIFS(27:27,$1:$1,DK$1+INT(-$N35/30))))</f>
        <v>0</v>
      </c>
      <c r="DL35" s="45">
        <f>IF(DL$10="",0,IF(DL$1=MAX($1:$1),$R27-SUM($T35:DK35),IF(DL$1=1,SUMIFS(27:27,$1:$1,"&gt;="&amp;1,$1:$1,"&lt;="&amp;INT(-$N35/30))+(-$N35/30-INT(-$N35/30))*SUMIFS(27:27,$1:$1,INT(-$N35/30)+1),0)+(-$N35/30-INT(-$N35/30))*SUMIFS(27:27,$1:$1,DL$1+INT(-$N35/30)+1)+(INT(-$N35/30)+1--$N35/30)*SUMIFS(27:27,$1:$1,DL$1+INT(-$N35/30))))</f>
        <v>0</v>
      </c>
      <c r="DM35" s="45">
        <f>IF(DM$10="",0,IF(DM$1=MAX($1:$1),$R27-SUM($T35:DL35),IF(DM$1=1,SUMIFS(27:27,$1:$1,"&gt;="&amp;1,$1:$1,"&lt;="&amp;INT(-$N35/30))+(-$N35/30-INT(-$N35/30))*SUMIFS(27:27,$1:$1,INT(-$N35/30)+1),0)+(-$N35/30-INT(-$N35/30))*SUMIFS(27:27,$1:$1,DM$1+INT(-$N35/30)+1)+(INT(-$N35/30)+1--$N35/30)*SUMIFS(27:27,$1:$1,DM$1+INT(-$N35/30))))</f>
        <v>0</v>
      </c>
      <c r="DN35" s="45">
        <f>IF(DN$10="",0,IF(DN$1=MAX($1:$1),$R27-SUM($T35:DM35),IF(DN$1=1,SUMIFS(27:27,$1:$1,"&gt;="&amp;1,$1:$1,"&lt;="&amp;INT(-$N35/30))+(-$N35/30-INT(-$N35/30))*SUMIFS(27:27,$1:$1,INT(-$N35/30)+1),0)+(-$N35/30-INT(-$N35/30))*SUMIFS(27:27,$1:$1,DN$1+INT(-$N35/30)+1)+(INT(-$N35/30)+1--$N35/30)*SUMIFS(27:27,$1:$1,DN$1+INT(-$N35/30))))</f>
        <v>0</v>
      </c>
      <c r="DO35" s="45">
        <f>IF(DO$10="",0,IF(DO$1=MAX($1:$1),$R27-SUM($T35:DN35),IF(DO$1=1,SUMIFS(27:27,$1:$1,"&gt;="&amp;1,$1:$1,"&lt;="&amp;INT(-$N35/30))+(-$N35/30-INT(-$N35/30))*SUMIFS(27:27,$1:$1,INT(-$N35/30)+1),0)+(-$N35/30-INT(-$N35/30))*SUMIFS(27:27,$1:$1,DO$1+INT(-$N35/30)+1)+(INT(-$N35/30)+1--$N35/30)*SUMIFS(27:27,$1:$1,DO$1+INT(-$N35/30))))</f>
        <v>0</v>
      </c>
      <c r="DP35" s="45">
        <f>IF(DP$10="",0,IF(DP$1=MAX($1:$1),$R27-SUM($T35:DO35),IF(DP$1=1,SUMIFS(27:27,$1:$1,"&gt;="&amp;1,$1:$1,"&lt;="&amp;INT(-$N35/30))+(-$N35/30-INT(-$N35/30))*SUMIFS(27:27,$1:$1,INT(-$N35/30)+1),0)+(-$N35/30-INT(-$N35/30))*SUMIFS(27:27,$1:$1,DP$1+INT(-$N35/30)+1)+(INT(-$N35/30)+1--$N35/30)*SUMIFS(27:27,$1:$1,DP$1+INT(-$N35/30))))</f>
        <v>0</v>
      </c>
      <c r="DQ35" s="45">
        <f>IF(DQ$10="",0,IF(DQ$1=MAX($1:$1),$R27-SUM($T35:DP35),IF(DQ$1=1,SUMIFS(27:27,$1:$1,"&gt;="&amp;1,$1:$1,"&lt;="&amp;INT(-$N35/30))+(-$N35/30-INT(-$N35/30))*SUMIFS(27:27,$1:$1,INT(-$N35/30)+1),0)+(-$N35/30-INT(-$N35/30))*SUMIFS(27:27,$1:$1,DQ$1+INT(-$N35/30)+1)+(INT(-$N35/30)+1--$N35/30)*SUMIFS(27:27,$1:$1,DQ$1+INT(-$N35/30))))</f>
        <v>0</v>
      </c>
      <c r="DR35" s="45">
        <f>IF(DR$10="",0,IF(DR$1=MAX($1:$1),$R27-SUM($T35:DQ35),IF(DR$1=1,SUMIFS(27:27,$1:$1,"&gt;="&amp;1,$1:$1,"&lt;="&amp;INT(-$N35/30))+(-$N35/30-INT(-$N35/30))*SUMIFS(27:27,$1:$1,INT(-$N35/30)+1),0)+(-$N35/30-INT(-$N35/30))*SUMIFS(27:27,$1:$1,DR$1+INT(-$N35/30)+1)+(INT(-$N35/30)+1--$N35/30)*SUMIFS(27:27,$1:$1,DR$1+INT(-$N35/30))))</f>
        <v>0</v>
      </c>
      <c r="DS35" s="45">
        <f>IF(DS$10="",0,IF(DS$1=MAX($1:$1),$R27-SUM($T35:DR35),IF(DS$1=1,SUMIFS(27:27,$1:$1,"&gt;="&amp;1,$1:$1,"&lt;="&amp;INT(-$N35/30))+(-$N35/30-INT(-$N35/30))*SUMIFS(27:27,$1:$1,INT(-$N35/30)+1),0)+(-$N35/30-INT(-$N35/30))*SUMIFS(27:27,$1:$1,DS$1+INT(-$N35/30)+1)+(INT(-$N35/30)+1--$N35/30)*SUMIFS(27:27,$1:$1,DS$1+INT(-$N35/30))))</f>
        <v>0</v>
      </c>
      <c r="DT35" s="45">
        <f>IF(DT$10="",0,IF(DT$1=MAX($1:$1),$R27-SUM($T35:DS35),IF(DT$1=1,SUMIFS(27:27,$1:$1,"&gt;="&amp;1,$1:$1,"&lt;="&amp;INT(-$N35/30))+(-$N35/30-INT(-$N35/30))*SUMIFS(27:27,$1:$1,INT(-$N35/30)+1),0)+(-$N35/30-INT(-$N35/30))*SUMIFS(27:27,$1:$1,DT$1+INT(-$N35/30)+1)+(INT(-$N35/30)+1--$N35/30)*SUMIFS(27:27,$1:$1,DT$1+INT(-$N35/30))))</f>
        <v>0</v>
      </c>
      <c r="DU35" s="45">
        <f>IF(DU$10="",0,IF(DU$1=MAX($1:$1),$R27-SUM($T35:DT35),IF(DU$1=1,SUMIFS(27:27,$1:$1,"&gt;="&amp;1,$1:$1,"&lt;="&amp;INT(-$N35/30))+(-$N35/30-INT(-$N35/30))*SUMIFS(27:27,$1:$1,INT(-$N35/30)+1),0)+(-$N35/30-INT(-$N35/30))*SUMIFS(27:27,$1:$1,DU$1+INT(-$N35/30)+1)+(INT(-$N35/30)+1--$N35/30)*SUMIFS(27:27,$1:$1,DU$1+INT(-$N35/30))))</f>
        <v>0</v>
      </c>
      <c r="DV35" s="45">
        <f>IF(DV$10="",0,IF(DV$1=MAX($1:$1),$R27-SUM($T35:DU35),IF(DV$1=1,SUMIFS(27:27,$1:$1,"&gt;="&amp;1,$1:$1,"&lt;="&amp;INT(-$N35/30))+(-$N35/30-INT(-$N35/30))*SUMIFS(27:27,$1:$1,INT(-$N35/30)+1),0)+(-$N35/30-INT(-$N35/30))*SUMIFS(27:27,$1:$1,DV$1+INT(-$N35/30)+1)+(INT(-$N35/30)+1--$N35/30)*SUMIFS(27:27,$1:$1,DV$1+INT(-$N35/30))))</f>
        <v>0</v>
      </c>
      <c r="DW35" s="45">
        <f>IF(DW$10="",0,IF(DW$1=MAX($1:$1),$R27-SUM($T35:DV35),IF(DW$1=1,SUMIFS(27:27,$1:$1,"&gt;="&amp;1,$1:$1,"&lt;="&amp;INT(-$N35/30))+(-$N35/30-INT(-$N35/30))*SUMIFS(27:27,$1:$1,INT(-$N35/30)+1),0)+(-$N35/30-INT(-$N35/30))*SUMIFS(27:27,$1:$1,DW$1+INT(-$N35/30)+1)+(INT(-$N35/30)+1--$N35/30)*SUMIFS(27:27,$1:$1,DW$1+INT(-$N35/30))))</f>
        <v>0</v>
      </c>
      <c r="DX35" s="45">
        <f>IF(DX$10="",0,IF(DX$1=MAX($1:$1),$R27-SUM($T35:DW35),IF(DX$1=1,SUMIFS(27:27,$1:$1,"&gt;="&amp;1,$1:$1,"&lt;="&amp;INT(-$N35/30))+(-$N35/30-INT(-$N35/30))*SUMIFS(27:27,$1:$1,INT(-$N35/30)+1),0)+(-$N35/30-INT(-$N35/30))*SUMIFS(27:27,$1:$1,DX$1+INT(-$N35/30)+1)+(INT(-$N35/30)+1--$N35/30)*SUMIFS(27:27,$1:$1,DX$1+INT(-$N35/30))))</f>
        <v>0</v>
      </c>
      <c r="DY35" s="45">
        <f>IF(DY$10="",0,IF(DY$1=MAX($1:$1),$R27-SUM($T35:DX35),IF(DY$1=1,SUMIFS(27:27,$1:$1,"&gt;="&amp;1,$1:$1,"&lt;="&amp;INT(-$N35/30))+(-$N35/30-INT(-$N35/30))*SUMIFS(27:27,$1:$1,INT(-$N35/30)+1),0)+(-$N35/30-INT(-$N35/30))*SUMIFS(27:27,$1:$1,DY$1+INT(-$N35/30)+1)+(INT(-$N35/30)+1--$N35/30)*SUMIFS(27:27,$1:$1,DY$1+INT(-$N35/30))))</f>
        <v>0</v>
      </c>
      <c r="DZ35" s="45">
        <f>IF(DZ$10="",0,IF(DZ$1=MAX($1:$1),$R27-SUM($T35:DY35),IF(DZ$1=1,SUMIFS(27:27,$1:$1,"&gt;="&amp;1,$1:$1,"&lt;="&amp;INT(-$N35/30))+(-$N35/30-INT(-$N35/30))*SUMIFS(27:27,$1:$1,INT(-$N35/30)+1),0)+(-$N35/30-INT(-$N35/30))*SUMIFS(27:27,$1:$1,DZ$1+INT(-$N35/30)+1)+(INT(-$N35/30)+1--$N35/30)*SUMIFS(27:27,$1:$1,DZ$1+INT(-$N35/30))))</f>
        <v>0</v>
      </c>
      <c r="EA35" s="45">
        <f>IF(EA$10="",0,IF(EA$1=MAX($1:$1),$R27-SUM($T35:DZ35),IF(EA$1=1,SUMIFS(27:27,$1:$1,"&gt;="&amp;1,$1:$1,"&lt;="&amp;INT(-$N35/30))+(-$N35/30-INT(-$N35/30))*SUMIFS(27:27,$1:$1,INT(-$N35/30)+1),0)+(-$N35/30-INT(-$N35/30))*SUMIFS(27:27,$1:$1,EA$1+INT(-$N35/30)+1)+(INT(-$N35/30)+1--$N35/30)*SUMIFS(27:27,$1:$1,EA$1+INT(-$N35/30))))</f>
        <v>0</v>
      </c>
      <c r="EB35" s="45">
        <f>IF(EB$10="",0,IF(EB$1=MAX($1:$1),$R27-SUM($T35:EA35),IF(EB$1=1,SUMIFS(27:27,$1:$1,"&gt;="&amp;1,$1:$1,"&lt;="&amp;INT(-$N35/30))+(-$N35/30-INT(-$N35/30))*SUMIFS(27:27,$1:$1,INT(-$N35/30)+1),0)+(-$N35/30-INT(-$N35/30))*SUMIFS(27:27,$1:$1,EB$1+INT(-$N35/30)+1)+(INT(-$N35/30)+1--$N35/30)*SUMIFS(27:27,$1:$1,EB$1+INT(-$N35/30))))</f>
        <v>0</v>
      </c>
      <c r="EC35" s="45">
        <f>IF(EC$10="",0,IF(EC$1=MAX($1:$1),$R27-SUM($T35:EB35),IF(EC$1=1,SUMIFS(27:27,$1:$1,"&gt;="&amp;1,$1:$1,"&lt;="&amp;INT(-$N35/30))+(-$N35/30-INT(-$N35/30))*SUMIFS(27:27,$1:$1,INT(-$N35/30)+1),0)+(-$N35/30-INT(-$N35/30))*SUMIFS(27:27,$1:$1,EC$1+INT(-$N35/30)+1)+(INT(-$N35/30)+1--$N35/30)*SUMIFS(27:27,$1:$1,EC$1+INT(-$N35/30))))</f>
        <v>0</v>
      </c>
      <c r="ED35" s="45">
        <f>IF(ED$10="",0,IF(ED$1=MAX($1:$1),$R27-SUM($T35:EC35),IF(ED$1=1,SUMIFS(27:27,$1:$1,"&gt;="&amp;1,$1:$1,"&lt;="&amp;INT(-$N35/30))+(-$N35/30-INT(-$N35/30))*SUMIFS(27:27,$1:$1,INT(-$N35/30)+1),0)+(-$N35/30-INT(-$N35/30))*SUMIFS(27:27,$1:$1,ED$1+INT(-$N35/30)+1)+(INT(-$N35/30)+1--$N35/30)*SUMIFS(27:27,$1:$1,ED$1+INT(-$N35/30))))</f>
        <v>0</v>
      </c>
      <c r="EE35" s="45">
        <f>IF(EE$10="",0,IF(EE$1=MAX($1:$1),$R27-SUM($T35:ED35),IF(EE$1=1,SUMIFS(27:27,$1:$1,"&gt;="&amp;1,$1:$1,"&lt;="&amp;INT(-$N35/30))+(-$N35/30-INT(-$N35/30))*SUMIFS(27:27,$1:$1,INT(-$N35/30)+1),0)+(-$N35/30-INT(-$N35/30))*SUMIFS(27:27,$1:$1,EE$1+INT(-$N35/30)+1)+(INT(-$N35/30)+1--$N35/30)*SUMIFS(27:27,$1:$1,EE$1+INT(-$N35/30))))</f>
        <v>0</v>
      </c>
      <c r="EF35" s="45">
        <f>IF(EF$10="",0,IF(EF$1=MAX($1:$1),$R27-SUM($T35:EE35),IF(EF$1=1,SUMIFS(27:27,$1:$1,"&gt;="&amp;1,$1:$1,"&lt;="&amp;INT(-$N35/30))+(-$N35/30-INT(-$N35/30))*SUMIFS(27:27,$1:$1,INT(-$N35/30)+1),0)+(-$N35/30-INT(-$N35/30))*SUMIFS(27:27,$1:$1,EF$1+INT(-$N35/30)+1)+(INT(-$N35/30)+1--$N35/30)*SUMIFS(27:27,$1:$1,EF$1+INT(-$N35/30))))</f>
        <v>0</v>
      </c>
      <c r="EG35" s="45">
        <f>IF(EG$10="",0,IF(EG$1=MAX($1:$1),$R27-SUM($T35:EF35),IF(EG$1=1,SUMIFS(27:27,$1:$1,"&gt;="&amp;1,$1:$1,"&lt;="&amp;INT(-$N35/30))+(-$N35/30-INT(-$N35/30))*SUMIFS(27:27,$1:$1,INT(-$N35/30)+1),0)+(-$N35/30-INT(-$N35/30))*SUMIFS(27:27,$1:$1,EG$1+INT(-$N35/30)+1)+(INT(-$N35/30)+1--$N35/30)*SUMIFS(27:27,$1:$1,EG$1+INT(-$N35/30))))</f>
        <v>0</v>
      </c>
      <c r="EH35" s="45">
        <f>IF(EH$10="",0,IF(EH$1=MAX($1:$1),$R27-SUM($T35:EG35),IF(EH$1=1,SUMIFS(27:27,$1:$1,"&gt;="&amp;1,$1:$1,"&lt;="&amp;INT(-$N35/30))+(-$N35/30-INT(-$N35/30))*SUMIFS(27:27,$1:$1,INT(-$N35/30)+1),0)+(-$N35/30-INT(-$N35/30))*SUMIFS(27:27,$1:$1,EH$1+INT(-$N35/30)+1)+(INT(-$N35/30)+1--$N35/30)*SUMIFS(27:27,$1:$1,EH$1+INT(-$N35/30))))</f>
        <v>0</v>
      </c>
      <c r="EI35" s="45">
        <f>IF(EI$10="",0,IF(EI$1=MAX($1:$1),$R27-SUM($T35:EH35),IF(EI$1=1,SUMIFS(27:27,$1:$1,"&gt;="&amp;1,$1:$1,"&lt;="&amp;INT(-$N35/30))+(-$N35/30-INT(-$N35/30))*SUMIFS(27:27,$1:$1,INT(-$N35/30)+1),0)+(-$N35/30-INT(-$N35/30))*SUMIFS(27:27,$1:$1,EI$1+INT(-$N35/30)+1)+(INT(-$N35/30)+1--$N35/30)*SUMIFS(27:27,$1:$1,EI$1+INT(-$N35/30))))</f>
        <v>0</v>
      </c>
      <c r="EJ35" s="45">
        <f>IF(EJ$10="",0,IF(EJ$1=MAX($1:$1),$R27-SUM($T35:EI35),IF(EJ$1=1,SUMIFS(27:27,$1:$1,"&gt;="&amp;1,$1:$1,"&lt;="&amp;INT(-$N35/30))+(-$N35/30-INT(-$N35/30))*SUMIFS(27:27,$1:$1,INT(-$N35/30)+1),0)+(-$N35/30-INT(-$N35/30))*SUMIFS(27:27,$1:$1,EJ$1+INT(-$N35/30)+1)+(INT(-$N35/30)+1--$N35/30)*SUMIFS(27:27,$1:$1,EJ$1+INT(-$N35/30))))</f>
        <v>0</v>
      </c>
      <c r="EK35" s="45">
        <f>IF(EK$10="",0,IF(EK$1=MAX($1:$1),$R27-SUM($T35:EJ35),IF(EK$1=1,SUMIFS(27:27,$1:$1,"&gt;="&amp;1,$1:$1,"&lt;="&amp;INT(-$N35/30))+(-$N35/30-INT(-$N35/30))*SUMIFS(27:27,$1:$1,INT(-$N35/30)+1),0)+(-$N35/30-INT(-$N35/30))*SUMIFS(27:27,$1:$1,EK$1+INT(-$N35/30)+1)+(INT(-$N35/30)+1--$N35/30)*SUMIFS(27:27,$1:$1,EK$1+INT(-$N35/30))))</f>
        <v>0</v>
      </c>
      <c r="EL35" s="45">
        <f>IF(EL$10="",0,IF(EL$1=MAX($1:$1),$R27-SUM($T35:EK35),IF(EL$1=1,SUMIFS(27:27,$1:$1,"&gt;="&amp;1,$1:$1,"&lt;="&amp;INT(-$N35/30))+(-$N35/30-INT(-$N35/30))*SUMIFS(27:27,$1:$1,INT(-$N35/30)+1),0)+(-$N35/30-INT(-$N35/30))*SUMIFS(27:27,$1:$1,EL$1+INT(-$N35/30)+1)+(INT(-$N35/30)+1--$N35/30)*SUMIFS(27:27,$1:$1,EL$1+INT(-$N35/30))))</f>
        <v>0</v>
      </c>
      <c r="EM35" s="45">
        <f>IF(EM$10="",0,IF(EM$1=MAX($1:$1),$R27-SUM($T35:EL35),IF(EM$1=1,SUMIFS(27:27,$1:$1,"&gt;="&amp;1,$1:$1,"&lt;="&amp;INT(-$N35/30))+(-$N35/30-INT(-$N35/30))*SUMIFS(27:27,$1:$1,INT(-$N35/30)+1),0)+(-$N35/30-INT(-$N35/30))*SUMIFS(27:27,$1:$1,EM$1+INT(-$N35/30)+1)+(INT(-$N35/30)+1--$N35/30)*SUMIFS(27:27,$1:$1,EM$1+INT(-$N35/30))))</f>
        <v>0</v>
      </c>
      <c r="EN35" s="45">
        <f>IF(EN$10="",0,IF(EN$1=MAX($1:$1),$R27-SUM($T35:EM35),IF(EN$1=1,SUMIFS(27:27,$1:$1,"&gt;="&amp;1,$1:$1,"&lt;="&amp;INT(-$N35/30))+(-$N35/30-INT(-$N35/30))*SUMIFS(27:27,$1:$1,INT(-$N35/30)+1),0)+(-$N35/30-INT(-$N35/30))*SUMIFS(27:27,$1:$1,EN$1+INT(-$N35/30)+1)+(INT(-$N35/30)+1--$N35/30)*SUMIFS(27:27,$1:$1,EN$1+INT(-$N35/30))))</f>
        <v>0</v>
      </c>
      <c r="EO35" s="45">
        <f>IF(EO$10="",0,IF(EO$1=MAX($1:$1),$R27-SUM($T35:EN35),IF(EO$1=1,SUMIFS(27:27,$1:$1,"&gt;="&amp;1,$1:$1,"&lt;="&amp;INT(-$N35/30))+(-$N35/30-INT(-$N35/30))*SUMIFS(27:27,$1:$1,INT(-$N35/30)+1),0)+(-$N35/30-INT(-$N35/30))*SUMIFS(27:27,$1:$1,EO$1+INT(-$N35/30)+1)+(INT(-$N35/30)+1--$N35/30)*SUMIFS(27:27,$1:$1,EO$1+INT(-$N35/30))))</f>
        <v>0</v>
      </c>
      <c r="EP35" s="45">
        <f>IF(EP$10="",0,IF(EP$1=MAX($1:$1),$R27-SUM($T35:EO35),IF(EP$1=1,SUMIFS(27:27,$1:$1,"&gt;="&amp;1,$1:$1,"&lt;="&amp;INT(-$N35/30))+(-$N35/30-INT(-$N35/30))*SUMIFS(27:27,$1:$1,INT(-$N35/30)+1),0)+(-$N35/30-INT(-$N35/30))*SUMIFS(27:27,$1:$1,EP$1+INT(-$N35/30)+1)+(INT(-$N35/30)+1--$N35/30)*SUMIFS(27:27,$1:$1,EP$1+INT(-$N35/30))))</f>
        <v>0</v>
      </c>
      <c r="EQ35" s="45">
        <f>IF(EQ$10="",0,IF(EQ$1=MAX($1:$1),$R27-SUM($T35:EP35),IF(EQ$1=1,SUMIFS(27:27,$1:$1,"&gt;="&amp;1,$1:$1,"&lt;="&amp;INT(-$N35/30))+(-$N35/30-INT(-$N35/30))*SUMIFS(27:27,$1:$1,INT(-$N35/30)+1),0)+(-$N35/30-INT(-$N35/30))*SUMIFS(27:27,$1:$1,EQ$1+INT(-$N35/30)+1)+(INT(-$N35/30)+1--$N35/30)*SUMIFS(27:27,$1:$1,EQ$1+INT(-$N35/30))))</f>
        <v>0</v>
      </c>
      <c r="ER35" s="45">
        <f>IF(ER$10="",0,IF(ER$1=MAX($1:$1),$R27-SUM($T35:EQ35),IF(ER$1=1,SUMIFS(27:27,$1:$1,"&gt;="&amp;1,$1:$1,"&lt;="&amp;INT(-$N35/30))+(-$N35/30-INT(-$N35/30))*SUMIFS(27:27,$1:$1,INT(-$N35/30)+1),0)+(-$N35/30-INT(-$N35/30))*SUMIFS(27:27,$1:$1,ER$1+INT(-$N35/30)+1)+(INT(-$N35/30)+1--$N35/30)*SUMIFS(27:27,$1:$1,ER$1+INT(-$N35/30))))</f>
        <v>0</v>
      </c>
      <c r="ES35" s="45">
        <f>IF(ES$10="",0,IF(ES$1=MAX($1:$1),$R27-SUM($T35:ER35),IF(ES$1=1,SUMIFS(27:27,$1:$1,"&gt;="&amp;1,$1:$1,"&lt;="&amp;INT(-$N35/30))+(-$N35/30-INT(-$N35/30))*SUMIFS(27:27,$1:$1,INT(-$N35/30)+1),0)+(-$N35/30-INT(-$N35/30))*SUMIFS(27:27,$1:$1,ES$1+INT(-$N35/30)+1)+(INT(-$N35/30)+1--$N35/30)*SUMIFS(27:27,$1:$1,ES$1+INT(-$N35/30))))</f>
        <v>0</v>
      </c>
      <c r="ET35" s="45">
        <f>IF(ET$10="",0,IF(ET$1=MAX($1:$1),$R27-SUM($T35:ES35),IF(ET$1=1,SUMIFS(27:27,$1:$1,"&gt;="&amp;1,$1:$1,"&lt;="&amp;INT(-$N35/30))+(-$N35/30-INT(-$N35/30))*SUMIFS(27:27,$1:$1,INT(-$N35/30)+1),0)+(-$N35/30-INT(-$N35/30))*SUMIFS(27:27,$1:$1,ET$1+INT(-$N35/30)+1)+(INT(-$N35/30)+1--$N35/30)*SUMIFS(27:27,$1:$1,ET$1+INT(-$N35/30))))</f>
        <v>0</v>
      </c>
      <c r="EU35" s="45">
        <f>IF(EU$10="",0,IF(EU$1=MAX($1:$1),$R27-SUM($T35:ET35),IF(EU$1=1,SUMIFS(27:27,$1:$1,"&gt;="&amp;1,$1:$1,"&lt;="&amp;INT(-$N35/30))+(-$N35/30-INT(-$N35/30))*SUMIFS(27:27,$1:$1,INT(-$N35/30)+1),0)+(-$N35/30-INT(-$N35/30))*SUMIFS(27:27,$1:$1,EU$1+INT(-$N35/30)+1)+(INT(-$N35/30)+1--$N35/30)*SUMIFS(27:27,$1:$1,EU$1+INT(-$N35/30))))</f>
        <v>0</v>
      </c>
      <c r="EV35" s="45">
        <f>IF(EV$10="",0,IF(EV$1=MAX($1:$1),$R27-SUM($T35:EU35),IF(EV$1=1,SUMIFS(27:27,$1:$1,"&gt;="&amp;1,$1:$1,"&lt;="&amp;INT(-$N35/30))+(-$N35/30-INT(-$N35/30))*SUMIFS(27:27,$1:$1,INT(-$N35/30)+1),0)+(-$N35/30-INT(-$N35/30))*SUMIFS(27:27,$1:$1,EV$1+INT(-$N35/30)+1)+(INT(-$N35/30)+1--$N35/30)*SUMIFS(27:27,$1:$1,EV$1+INT(-$N35/30))))</f>
        <v>0</v>
      </c>
      <c r="EW35" s="45">
        <f>IF(EW$10="",0,IF(EW$1=MAX($1:$1),$R27-SUM($T35:EV35),IF(EW$1=1,SUMIFS(27:27,$1:$1,"&gt;="&amp;1,$1:$1,"&lt;="&amp;INT(-$N35/30))+(-$N35/30-INT(-$N35/30))*SUMIFS(27:27,$1:$1,INT(-$N35/30)+1),0)+(-$N35/30-INT(-$N35/30))*SUMIFS(27:27,$1:$1,EW$1+INT(-$N35/30)+1)+(INT(-$N35/30)+1--$N35/30)*SUMIFS(27:27,$1:$1,EW$1+INT(-$N35/30))))</f>
        <v>0</v>
      </c>
      <c r="EX35" s="45">
        <f>IF(EX$10="",0,IF(EX$1=MAX($1:$1),$R27-SUM($T35:EW35),IF(EX$1=1,SUMIFS(27:27,$1:$1,"&gt;="&amp;1,$1:$1,"&lt;="&amp;INT(-$N35/30))+(-$N35/30-INT(-$N35/30))*SUMIFS(27:27,$1:$1,INT(-$N35/30)+1),0)+(-$N35/30-INT(-$N35/30))*SUMIFS(27:27,$1:$1,EX$1+INT(-$N35/30)+1)+(INT(-$N35/30)+1--$N35/30)*SUMIFS(27:27,$1:$1,EX$1+INT(-$N35/30))))</f>
        <v>0</v>
      </c>
      <c r="EY35" s="45">
        <f>IF(EY$10="",0,IF(EY$1=MAX($1:$1),$R27-SUM($T35:EX35),IF(EY$1=1,SUMIFS(27:27,$1:$1,"&gt;="&amp;1,$1:$1,"&lt;="&amp;INT(-$N35/30))+(-$N35/30-INT(-$N35/30))*SUMIFS(27:27,$1:$1,INT(-$N35/30)+1),0)+(-$N35/30-INT(-$N35/30))*SUMIFS(27:27,$1:$1,EY$1+INT(-$N35/30)+1)+(INT(-$N35/30)+1--$N35/30)*SUMIFS(27:27,$1:$1,EY$1+INT(-$N35/30))))</f>
        <v>0</v>
      </c>
      <c r="EZ35" s="45">
        <f>IF(EZ$10="",0,IF(EZ$1=MAX($1:$1),$R27-SUM($T35:EY35),IF(EZ$1=1,SUMIFS(27:27,$1:$1,"&gt;="&amp;1,$1:$1,"&lt;="&amp;INT(-$N35/30))+(-$N35/30-INT(-$N35/30))*SUMIFS(27:27,$1:$1,INT(-$N35/30)+1),0)+(-$N35/30-INT(-$N35/30))*SUMIFS(27:27,$1:$1,EZ$1+INT(-$N35/30)+1)+(INT(-$N35/30)+1--$N35/30)*SUMIFS(27:27,$1:$1,EZ$1+INT(-$N35/30))))</f>
        <v>0</v>
      </c>
      <c r="FA35" s="45">
        <f>IF(FA$10="",0,IF(FA$1=MAX($1:$1),$R27-SUM($T35:EZ35),IF(FA$1=1,SUMIFS(27:27,$1:$1,"&gt;="&amp;1,$1:$1,"&lt;="&amp;INT(-$N35/30))+(-$N35/30-INT(-$N35/30))*SUMIFS(27:27,$1:$1,INT(-$N35/30)+1),0)+(-$N35/30-INT(-$N35/30))*SUMIFS(27:27,$1:$1,FA$1+INT(-$N35/30)+1)+(INT(-$N35/30)+1--$N35/30)*SUMIFS(27:27,$1:$1,FA$1+INT(-$N35/30))))</f>
        <v>0</v>
      </c>
      <c r="FB35" s="45">
        <f>IF(FB$10="",0,IF(FB$1=MAX($1:$1),$R27-SUM($T35:FA35),IF(FB$1=1,SUMIFS(27:27,$1:$1,"&gt;="&amp;1,$1:$1,"&lt;="&amp;INT(-$N35/30))+(-$N35/30-INT(-$N35/30))*SUMIFS(27:27,$1:$1,INT(-$N35/30)+1),0)+(-$N35/30-INT(-$N35/30))*SUMIFS(27:27,$1:$1,FB$1+INT(-$N35/30)+1)+(INT(-$N35/30)+1--$N35/30)*SUMIFS(27:27,$1:$1,FB$1+INT(-$N35/30))))</f>
        <v>0</v>
      </c>
      <c r="FC35" s="45">
        <f>IF(FC$10="",0,IF(FC$1=MAX($1:$1),$R27-SUM($T35:FB35),IF(FC$1=1,SUMIFS(27:27,$1:$1,"&gt;="&amp;1,$1:$1,"&lt;="&amp;INT(-$N35/30))+(-$N35/30-INT(-$N35/30))*SUMIFS(27:27,$1:$1,INT(-$N35/30)+1),0)+(-$N35/30-INT(-$N35/30))*SUMIFS(27:27,$1:$1,FC$1+INT(-$N35/30)+1)+(INT(-$N35/30)+1--$N35/30)*SUMIFS(27:27,$1:$1,FC$1+INT(-$N35/30))))</f>
        <v>0</v>
      </c>
      <c r="FD35" s="45">
        <f>IF(FD$10="",0,IF(FD$1=MAX($1:$1),$R27-SUM($T35:FC35),IF(FD$1=1,SUMIFS(27:27,$1:$1,"&gt;="&amp;1,$1:$1,"&lt;="&amp;INT(-$N35/30))+(-$N35/30-INT(-$N35/30))*SUMIFS(27:27,$1:$1,INT(-$N35/30)+1),0)+(-$N35/30-INT(-$N35/30))*SUMIFS(27:27,$1:$1,FD$1+INT(-$N35/30)+1)+(INT(-$N35/30)+1--$N35/30)*SUMIFS(27:27,$1:$1,FD$1+INT(-$N35/30))))</f>
        <v>0</v>
      </c>
      <c r="FE35" s="45">
        <f>IF(FE$10="",0,IF(FE$1=MAX($1:$1),$R27-SUM($T35:FD35),IF(FE$1=1,SUMIFS(27:27,$1:$1,"&gt;="&amp;1,$1:$1,"&lt;="&amp;INT(-$N35/30))+(-$N35/30-INT(-$N35/30))*SUMIFS(27:27,$1:$1,INT(-$N35/30)+1),0)+(-$N35/30-INT(-$N35/30))*SUMIFS(27:27,$1:$1,FE$1+INT(-$N35/30)+1)+(INT(-$N35/30)+1--$N35/30)*SUMIFS(27:27,$1:$1,FE$1+INT(-$N35/30))))</f>
        <v>0</v>
      </c>
      <c r="FF35" s="45">
        <f>IF(FF$10="",0,IF(FF$1=MAX($1:$1),$R27-SUM($T35:FE35),IF(FF$1=1,SUMIFS(27:27,$1:$1,"&gt;="&amp;1,$1:$1,"&lt;="&amp;INT(-$N35/30))+(-$N35/30-INT(-$N35/30))*SUMIFS(27:27,$1:$1,INT(-$N35/30)+1),0)+(-$N35/30-INT(-$N35/30))*SUMIFS(27:27,$1:$1,FF$1+INT(-$N35/30)+1)+(INT(-$N35/30)+1--$N35/30)*SUMIFS(27:27,$1:$1,FF$1+INT(-$N35/30))))</f>
        <v>0</v>
      </c>
      <c r="FG35" s="45">
        <f>IF(FG$10="",0,IF(FG$1=MAX($1:$1),$R27-SUM($T35:FF35),IF(FG$1=1,SUMIFS(27:27,$1:$1,"&gt;="&amp;1,$1:$1,"&lt;="&amp;INT(-$N35/30))+(-$N35/30-INT(-$N35/30))*SUMIFS(27:27,$1:$1,INT(-$N35/30)+1),0)+(-$N35/30-INT(-$N35/30))*SUMIFS(27:27,$1:$1,FG$1+INT(-$N35/30)+1)+(INT(-$N35/30)+1--$N35/30)*SUMIFS(27:27,$1:$1,FG$1+INT(-$N35/30))))</f>
        <v>0</v>
      </c>
      <c r="FH35" s="45">
        <f>IF(FH$10="",0,IF(FH$1=MAX($1:$1),$R27-SUM($T35:FG35),IF(FH$1=1,SUMIFS(27:27,$1:$1,"&gt;="&amp;1,$1:$1,"&lt;="&amp;INT(-$N35/30))+(-$N35/30-INT(-$N35/30))*SUMIFS(27:27,$1:$1,INT(-$N35/30)+1),0)+(-$N35/30-INT(-$N35/30))*SUMIFS(27:27,$1:$1,FH$1+INT(-$N35/30)+1)+(INT(-$N35/30)+1--$N35/30)*SUMIFS(27:27,$1:$1,FH$1+INT(-$N35/30))))</f>
        <v>0</v>
      </c>
      <c r="FI35" s="45">
        <f>IF(FI$10="",0,IF(FI$1=MAX($1:$1),$R27-SUM($T35:FH35),IF(FI$1=1,SUMIFS(27:27,$1:$1,"&gt;="&amp;1,$1:$1,"&lt;="&amp;INT(-$N35/30))+(-$N35/30-INT(-$N35/30))*SUMIFS(27:27,$1:$1,INT(-$N35/30)+1),0)+(-$N35/30-INT(-$N35/30))*SUMIFS(27:27,$1:$1,FI$1+INT(-$N35/30)+1)+(INT(-$N35/30)+1--$N35/30)*SUMIFS(27:27,$1:$1,FI$1+INT(-$N35/30))))</f>
        <v>0</v>
      </c>
      <c r="FJ35" s="45">
        <f>IF(FJ$10="",0,IF(FJ$1=MAX($1:$1),$R27-SUM($T35:FI35),IF(FJ$1=1,SUMIFS(27:27,$1:$1,"&gt;="&amp;1,$1:$1,"&lt;="&amp;INT(-$N35/30))+(-$N35/30-INT(-$N35/30))*SUMIFS(27:27,$1:$1,INT(-$N35/30)+1),0)+(-$N35/30-INT(-$N35/30))*SUMIFS(27:27,$1:$1,FJ$1+INT(-$N35/30)+1)+(INT(-$N35/30)+1--$N35/30)*SUMIFS(27:27,$1:$1,FJ$1+INT(-$N35/30))))</f>
        <v>0</v>
      </c>
      <c r="FK35" s="45">
        <f>IF(FK$10="",0,IF(FK$1=MAX($1:$1),$R27-SUM($T35:FJ35),IF(FK$1=1,SUMIFS(27:27,$1:$1,"&gt;="&amp;1,$1:$1,"&lt;="&amp;INT(-$N35/30))+(-$N35/30-INT(-$N35/30))*SUMIFS(27:27,$1:$1,INT(-$N35/30)+1),0)+(-$N35/30-INT(-$N35/30))*SUMIFS(27:27,$1:$1,FK$1+INT(-$N35/30)+1)+(INT(-$N35/30)+1--$N35/30)*SUMIFS(27:27,$1:$1,FK$1+INT(-$N35/30))))</f>
        <v>0</v>
      </c>
      <c r="FL35" s="45">
        <f>IF(FL$10="",0,IF(FL$1=MAX($1:$1),$R27-SUM($T35:FK35),IF(FL$1=1,SUMIFS(27:27,$1:$1,"&gt;="&amp;1,$1:$1,"&lt;="&amp;INT(-$N35/30))+(-$N35/30-INT(-$N35/30))*SUMIFS(27:27,$1:$1,INT(-$N35/30)+1),0)+(-$N35/30-INT(-$N35/30))*SUMIFS(27:27,$1:$1,FL$1+INT(-$N35/30)+1)+(INT(-$N35/30)+1--$N35/30)*SUMIFS(27:27,$1:$1,FL$1+INT(-$N35/30))))</f>
        <v>0</v>
      </c>
      <c r="FM35" s="45">
        <f>IF(FM$10="",0,IF(FM$1=MAX($1:$1),$R27-SUM($T35:FL35),IF(FM$1=1,SUMIFS(27:27,$1:$1,"&gt;="&amp;1,$1:$1,"&lt;="&amp;INT(-$N35/30))+(-$N35/30-INT(-$N35/30))*SUMIFS(27:27,$1:$1,INT(-$N35/30)+1),0)+(-$N35/30-INT(-$N35/30))*SUMIFS(27:27,$1:$1,FM$1+INT(-$N35/30)+1)+(INT(-$N35/30)+1--$N35/30)*SUMIFS(27:27,$1:$1,FM$1+INT(-$N35/30))))</f>
        <v>0</v>
      </c>
      <c r="FN35" s="45">
        <f>IF(FN$10="",0,IF(FN$1=MAX($1:$1),$R27-SUM($T35:FM35),IF(FN$1=1,SUMIFS(27:27,$1:$1,"&gt;="&amp;1,$1:$1,"&lt;="&amp;INT(-$N35/30))+(-$N35/30-INT(-$N35/30))*SUMIFS(27:27,$1:$1,INT(-$N35/30)+1),0)+(-$N35/30-INT(-$N35/30))*SUMIFS(27:27,$1:$1,FN$1+INT(-$N35/30)+1)+(INT(-$N35/30)+1--$N35/30)*SUMIFS(27:27,$1:$1,FN$1+INT(-$N35/30))))</f>
        <v>0</v>
      </c>
      <c r="FO35" s="45">
        <f>IF(FO$10="",0,IF(FO$1=MAX($1:$1),$R27-SUM($T35:FN35),IF(FO$1=1,SUMIFS(27:27,$1:$1,"&gt;="&amp;1,$1:$1,"&lt;="&amp;INT(-$N35/30))+(-$N35/30-INT(-$N35/30))*SUMIFS(27:27,$1:$1,INT(-$N35/30)+1),0)+(-$N35/30-INT(-$N35/30))*SUMIFS(27:27,$1:$1,FO$1+INT(-$N35/30)+1)+(INT(-$N35/30)+1--$N35/30)*SUMIFS(27:27,$1:$1,FO$1+INT(-$N35/30))))</f>
        <v>0</v>
      </c>
      <c r="FP35" s="45">
        <f>IF(FP$10="",0,IF(FP$1=MAX($1:$1),$R27-SUM($T35:FO35),IF(FP$1=1,SUMIFS(27:27,$1:$1,"&gt;="&amp;1,$1:$1,"&lt;="&amp;INT(-$N35/30))+(-$N35/30-INT(-$N35/30))*SUMIFS(27:27,$1:$1,INT(-$N35/30)+1),0)+(-$N35/30-INT(-$N35/30))*SUMIFS(27:27,$1:$1,FP$1+INT(-$N35/30)+1)+(INT(-$N35/30)+1--$N35/30)*SUMIFS(27:27,$1:$1,FP$1+INT(-$N35/30))))</f>
        <v>0</v>
      </c>
      <c r="FQ35" s="45">
        <f>IF(FQ$10="",0,IF(FQ$1=MAX($1:$1),$R27-SUM($T35:FP35),IF(FQ$1=1,SUMIFS(27:27,$1:$1,"&gt;="&amp;1,$1:$1,"&lt;="&amp;INT(-$N35/30))+(-$N35/30-INT(-$N35/30))*SUMIFS(27:27,$1:$1,INT(-$N35/30)+1),0)+(-$N35/30-INT(-$N35/30))*SUMIFS(27:27,$1:$1,FQ$1+INT(-$N35/30)+1)+(INT(-$N35/30)+1--$N35/30)*SUMIFS(27:27,$1:$1,FQ$1+INT(-$N35/30))))</f>
        <v>0</v>
      </c>
      <c r="FR35" s="45">
        <f>IF(FR$10="",0,IF(FR$1=MAX($1:$1),$R27-SUM($T35:FQ35),IF(FR$1=1,SUMIFS(27:27,$1:$1,"&gt;="&amp;1,$1:$1,"&lt;="&amp;INT(-$N35/30))+(-$N35/30-INT(-$N35/30))*SUMIFS(27:27,$1:$1,INT(-$N35/30)+1),0)+(-$N35/30-INT(-$N35/30))*SUMIFS(27:27,$1:$1,FR$1+INT(-$N35/30)+1)+(INT(-$N35/30)+1--$N35/30)*SUMIFS(27:27,$1:$1,FR$1+INT(-$N35/30))))</f>
        <v>0</v>
      </c>
      <c r="FS35" s="45">
        <f>IF(FS$10="",0,IF(FS$1=MAX($1:$1),$R27-SUM($T35:FR35),IF(FS$1=1,SUMIFS(27:27,$1:$1,"&gt;="&amp;1,$1:$1,"&lt;="&amp;INT(-$N35/30))+(-$N35/30-INT(-$N35/30))*SUMIFS(27:27,$1:$1,INT(-$N35/30)+1),0)+(-$N35/30-INT(-$N35/30))*SUMIFS(27:27,$1:$1,FS$1+INT(-$N35/30)+1)+(INT(-$N35/30)+1--$N35/30)*SUMIFS(27:27,$1:$1,FS$1+INT(-$N35/30))))</f>
        <v>0</v>
      </c>
      <c r="FT35" s="45">
        <f>IF(FT$10="",0,IF(FT$1=MAX($1:$1),$R27-SUM($T35:FS35),IF(FT$1=1,SUMIFS(27:27,$1:$1,"&gt;="&amp;1,$1:$1,"&lt;="&amp;INT(-$N35/30))+(-$N35/30-INT(-$N35/30))*SUMIFS(27:27,$1:$1,INT(-$N35/30)+1),0)+(-$N35/30-INT(-$N35/30))*SUMIFS(27:27,$1:$1,FT$1+INT(-$N35/30)+1)+(INT(-$N35/30)+1--$N35/30)*SUMIFS(27:27,$1:$1,FT$1+INT(-$N35/30))))</f>
        <v>0</v>
      </c>
      <c r="FU35" s="45">
        <f>IF(FU$10="",0,IF(FU$1=MAX($1:$1),$R27-SUM($T35:FT35),IF(FU$1=1,SUMIFS(27:27,$1:$1,"&gt;="&amp;1,$1:$1,"&lt;="&amp;INT(-$N35/30))+(-$N35/30-INT(-$N35/30))*SUMIFS(27:27,$1:$1,INT(-$N35/30)+1),0)+(-$N35/30-INT(-$N35/30))*SUMIFS(27:27,$1:$1,FU$1+INT(-$N35/30)+1)+(INT(-$N35/30)+1--$N35/30)*SUMIFS(27:27,$1:$1,FU$1+INT(-$N35/30))))</f>
        <v>0</v>
      </c>
      <c r="FV35" s="45">
        <f>IF(FV$10="",0,IF(FV$1=MAX($1:$1),$R27-SUM($T35:FU35),IF(FV$1=1,SUMIFS(27:27,$1:$1,"&gt;="&amp;1,$1:$1,"&lt;="&amp;INT(-$N35/30))+(-$N35/30-INT(-$N35/30))*SUMIFS(27:27,$1:$1,INT(-$N35/30)+1),0)+(-$N35/30-INT(-$N35/30))*SUMIFS(27:27,$1:$1,FV$1+INT(-$N35/30)+1)+(INT(-$N35/30)+1--$N35/30)*SUMIFS(27:27,$1:$1,FV$1+INT(-$N35/30))))</f>
        <v>0</v>
      </c>
      <c r="FW35" s="45">
        <f>IF(FW$10="",0,IF(FW$1=MAX($1:$1),$R27-SUM($T35:FV35),IF(FW$1=1,SUMIFS(27:27,$1:$1,"&gt;="&amp;1,$1:$1,"&lt;="&amp;INT(-$N35/30))+(-$N35/30-INT(-$N35/30))*SUMIFS(27:27,$1:$1,INT(-$N35/30)+1),0)+(-$N35/30-INT(-$N35/30))*SUMIFS(27:27,$1:$1,FW$1+INT(-$N35/30)+1)+(INT(-$N35/30)+1--$N35/30)*SUMIFS(27:27,$1:$1,FW$1+INT(-$N35/30))))</f>
        <v>0</v>
      </c>
      <c r="FX35" s="45">
        <f>IF(FX$10="",0,IF(FX$1=MAX($1:$1),$R27-SUM($T35:FW35),IF(FX$1=1,SUMIFS(27:27,$1:$1,"&gt;="&amp;1,$1:$1,"&lt;="&amp;INT(-$N35/30))+(-$N35/30-INT(-$N35/30))*SUMIFS(27:27,$1:$1,INT(-$N35/30)+1),0)+(-$N35/30-INT(-$N35/30))*SUMIFS(27:27,$1:$1,FX$1+INT(-$N35/30)+1)+(INT(-$N35/30)+1--$N35/30)*SUMIFS(27:27,$1:$1,FX$1+INT(-$N35/30))))</f>
        <v>0</v>
      </c>
      <c r="FY35" s="45">
        <f>IF(FY$10="",0,IF(FY$1=MAX($1:$1),$R27-SUM($T35:FX35),IF(FY$1=1,SUMIFS(27:27,$1:$1,"&gt;="&amp;1,$1:$1,"&lt;="&amp;INT(-$N35/30))+(-$N35/30-INT(-$N35/30))*SUMIFS(27:27,$1:$1,INT(-$N35/30)+1),0)+(-$N35/30-INT(-$N35/30))*SUMIFS(27:27,$1:$1,FY$1+INT(-$N35/30)+1)+(INT(-$N35/30)+1--$N35/30)*SUMIFS(27:27,$1:$1,FY$1+INT(-$N35/30))))</f>
        <v>0</v>
      </c>
      <c r="FZ35" s="45">
        <f>IF(FZ$10="",0,IF(FZ$1=MAX($1:$1),$R27-SUM($T35:FY35),IF(FZ$1=1,SUMIFS(27:27,$1:$1,"&gt;="&amp;1,$1:$1,"&lt;="&amp;INT(-$N35/30))+(-$N35/30-INT(-$N35/30))*SUMIFS(27:27,$1:$1,INT(-$N35/30)+1),0)+(-$N35/30-INT(-$N35/30))*SUMIFS(27:27,$1:$1,FZ$1+INT(-$N35/30)+1)+(INT(-$N35/30)+1--$N35/30)*SUMIFS(27:27,$1:$1,FZ$1+INT(-$N35/30))))</f>
        <v>0</v>
      </c>
      <c r="GA35" s="45">
        <f>IF(GA$10="",0,IF(GA$1=MAX($1:$1),$R27-SUM($T35:FZ35),IF(GA$1=1,SUMIFS(27:27,$1:$1,"&gt;="&amp;1,$1:$1,"&lt;="&amp;INT(-$N35/30))+(-$N35/30-INT(-$N35/30))*SUMIFS(27:27,$1:$1,INT(-$N35/30)+1),0)+(-$N35/30-INT(-$N35/30))*SUMIFS(27:27,$1:$1,GA$1+INT(-$N35/30)+1)+(INT(-$N35/30)+1--$N35/30)*SUMIFS(27:27,$1:$1,GA$1+INT(-$N35/30))))</f>
        <v>0</v>
      </c>
      <c r="GB35" s="45">
        <f>IF(GB$10="",0,IF(GB$1=MAX($1:$1),$R27-SUM($T35:GA35),IF(GB$1=1,SUMIFS(27:27,$1:$1,"&gt;="&amp;1,$1:$1,"&lt;="&amp;INT(-$N35/30))+(-$N35/30-INT(-$N35/30))*SUMIFS(27:27,$1:$1,INT(-$N35/30)+1),0)+(-$N35/30-INT(-$N35/30))*SUMIFS(27:27,$1:$1,GB$1+INT(-$N35/30)+1)+(INT(-$N35/30)+1--$N35/30)*SUMIFS(27:27,$1:$1,GB$1+INT(-$N35/30))))</f>
        <v>0</v>
      </c>
      <c r="GC35" s="45">
        <f>IF(GC$10="",0,IF(GC$1=MAX($1:$1),$R27-SUM($T35:GB35),IF(GC$1=1,SUMIFS(27:27,$1:$1,"&gt;="&amp;1,$1:$1,"&lt;="&amp;INT(-$N35/30))+(-$N35/30-INT(-$N35/30))*SUMIFS(27:27,$1:$1,INT(-$N35/30)+1),0)+(-$N35/30-INT(-$N35/30))*SUMIFS(27:27,$1:$1,GC$1+INT(-$N35/30)+1)+(INT(-$N35/30)+1--$N35/30)*SUMIFS(27:27,$1:$1,GC$1+INT(-$N35/30))))</f>
        <v>0</v>
      </c>
      <c r="GD35" s="45">
        <f>IF(GD$10="",0,IF(GD$1=MAX($1:$1),$R27-SUM($T35:GC35),IF(GD$1=1,SUMIFS(27:27,$1:$1,"&gt;="&amp;1,$1:$1,"&lt;="&amp;INT(-$N35/30))+(-$N35/30-INT(-$N35/30))*SUMIFS(27:27,$1:$1,INT(-$N35/30)+1),0)+(-$N35/30-INT(-$N35/30))*SUMIFS(27:27,$1:$1,GD$1+INT(-$N35/30)+1)+(INT(-$N35/30)+1--$N35/30)*SUMIFS(27:27,$1:$1,GD$1+INT(-$N35/30))))</f>
        <v>0</v>
      </c>
      <c r="GE35" s="45">
        <f>IF(GE$10="",0,IF(GE$1=MAX($1:$1),$R27-SUM($T35:GD35),IF(GE$1=1,SUMIFS(27:27,$1:$1,"&gt;="&amp;1,$1:$1,"&lt;="&amp;INT(-$N35/30))+(-$N35/30-INT(-$N35/30))*SUMIFS(27:27,$1:$1,INT(-$N35/30)+1),0)+(-$N35/30-INT(-$N35/30))*SUMIFS(27:27,$1:$1,GE$1+INT(-$N35/30)+1)+(INT(-$N35/30)+1--$N35/30)*SUMIFS(27:27,$1:$1,GE$1+INT(-$N35/30))))</f>
        <v>0</v>
      </c>
      <c r="GF35" s="45">
        <f>IF(GF$10="",0,IF(GF$1=MAX($1:$1),$R27-SUM($T35:GE35),IF(GF$1=1,SUMIFS(27:27,$1:$1,"&gt;="&amp;1,$1:$1,"&lt;="&amp;INT(-$N35/30))+(-$N35/30-INT(-$N35/30))*SUMIFS(27:27,$1:$1,INT(-$N35/30)+1),0)+(-$N35/30-INT(-$N35/30))*SUMIFS(27:27,$1:$1,GF$1+INT(-$N35/30)+1)+(INT(-$N35/30)+1--$N35/30)*SUMIFS(27:27,$1:$1,GF$1+INT(-$N35/30))))</f>
        <v>0</v>
      </c>
      <c r="GG35" s="45">
        <f>IF(GG$10="",0,IF(GG$1=MAX($1:$1),$R27-SUM($T35:GF35),IF(GG$1=1,SUMIFS(27:27,$1:$1,"&gt;="&amp;1,$1:$1,"&lt;="&amp;INT(-$N35/30))+(-$N35/30-INT(-$N35/30))*SUMIFS(27:27,$1:$1,INT(-$N35/30)+1),0)+(-$N35/30-INT(-$N35/30))*SUMIFS(27:27,$1:$1,GG$1+INT(-$N35/30)+1)+(INT(-$N35/30)+1--$N35/30)*SUMIFS(27:27,$1:$1,GG$1+INT(-$N35/30))))</f>
        <v>0</v>
      </c>
      <c r="GH35" s="45">
        <f>IF(GH$10="",0,IF(GH$1=MAX($1:$1),$R27-SUM($T35:GG35),IF(GH$1=1,SUMIFS(27:27,$1:$1,"&gt;="&amp;1,$1:$1,"&lt;="&amp;INT(-$N35/30))+(-$N35/30-INT(-$N35/30))*SUMIFS(27:27,$1:$1,INT(-$N35/30)+1),0)+(-$N35/30-INT(-$N35/30))*SUMIFS(27:27,$1:$1,GH$1+INT(-$N35/30)+1)+(INT(-$N35/30)+1--$N35/30)*SUMIFS(27:27,$1:$1,GH$1+INT(-$N35/30))))</f>
        <v>0</v>
      </c>
      <c r="GI35" s="45">
        <f>IF(GI$10="",0,IF(GI$1=MAX($1:$1),$R27-SUM($T35:GH35),IF(GI$1=1,SUMIFS(27:27,$1:$1,"&gt;="&amp;1,$1:$1,"&lt;="&amp;INT(-$N35/30))+(-$N35/30-INT(-$N35/30))*SUMIFS(27:27,$1:$1,INT(-$N35/30)+1),0)+(-$N35/30-INT(-$N35/30))*SUMIFS(27:27,$1:$1,GI$1+INT(-$N35/30)+1)+(INT(-$N35/30)+1--$N35/30)*SUMIFS(27:27,$1:$1,GI$1+INT(-$N35/30))))</f>
        <v>0</v>
      </c>
      <c r="GJ35" s="45">
        <f>IF(GJ$10="",0,IF(GJ$1=MAX($1:$1),$R27-SUM($T35:GI35),IF(GJ$1=1,SUMIFS(27:27,$1:$1,"&gt;="&amp;1,$1:$1,"&lt;="&amp;INT(-$N35/30))+(-$N35/30-INT(-$N35/30))*SUMIFS(27:27,$1:$1,INT(-$N35/30)+1),0)+(-$N35/30-INT(-$N35/30))*SUMIFS(27:27,$1:$1,GJ$1+INT(-$N35/30)+1)+(INT(-$N35/30)+1--$N35/30)*SUMIFS(27:27,$1:$1,GJ$1+INT(-$N35/30))))</f>
        <v>0</v>
      </c>
      <c r="GK35" s="45">
        <f>IF(GK$10="",0,IF(GK$1=MAX($1:$1),$R27-SUM($T35:GJ35),IF(GK$1=1,SUMIFS(27:27,$1:$1,"&gt;="&amp;1,$1:$1,"&lt;="&amp;INT(-$N35/30))+(-$N35/30-INT(-$N35/30))*SUMIFS(27:27,$1:$1,INT(-$N35/30)+1),0)+(-$N35/30-INT(-$N35/30))*SUMIFS(27:27,$1:$1,GK$1+INT(-$N35/30)+1)+(INT(-$N35/30)+1--$N35/30)*SUMIFS(27:27,$1:$1,GK$1+INT(-$N35/30))))</f>
        <v>0</v>
      </c>
      <c r="GL35" s="45">
        <f>IF(GL$10="",0,IF(GL$1=MAX($1:$1),$R27-SUM($T35:GK35),IF(GL$1=1,SUMIFS(27:27,$1:$1,"&gt;="&amp;1,$1:$1,"&lt;="&amp;INT(-$N35/30))+(-$N35/30-INT(-$N35/30))*SUMIFS(27:27,$1:$1,INT(-$N35/30)+1),0)+(-$N35/30-INT(-$N35/30))*SUMIFS(27:27,$1:$1,GL$1+INT(-$N35/30)+1)+(INT(-$N35/30)+1--$N35/30)*SUMIFS(27:27,$1:$1,GL$1+INT(-$N35/30))))</f>
        <v>0</v>
      </c>
      <c r="GM35" s="45">
        <f>IF(GM$10="",0,IF(GM$1=MAX($1:$1),$R27-SUM($T35:GL35),IF(GM$1=1,SUMIFS(27:27,$1:$1,"&gt;="&amp;1,$1:$1,"&lt;="&amp;INT(-$N35/30))+(-$N35/30-INT(-$N35/30))*SUMIFS(27:27,$1:$1,INT(-$N35/30)+1),0)+(-$N35/30-INT(-$N35/30))*SUMIFS(27:27,$1:$1,GM$1+INT(-$N35/30)+1)+(INT(-$N35/30)+1--$N35/30)*SUMIFS(27:27,$1:$1,GM$1+INT(-$N35/30))))</f>
        <v>0</v>
      </c>
      <c r="GN35" s="45">
        <f>IF(GN$10="",0,IF(GN$1=MAX($1:$1),$R27-SUM($T35:GM35),IF(GN$1=1,SUMIFS(27:27,$1:$1,"&gt;="&amp;1,$1:$1,"&lt;="&amp;INT(-$N35/30))+(-$N35/30-INT(-$N35/30))*SUMIFS(27:27,$1:$1,INT(-$N35/30)+1),0)+(-$N35/30-INT(-$N35/30))*SUMIFS(27:27,$1:$1,GN$1+INT(-$N35/30)+1)+(INT(-$N35/30)+1--$N35/30)*SUMIFS(27:27,$1:$1,GN$1+INT(-$N35/30))))</f>
        <v>0</v>
      </c>
      <c r="GO35" s="45">
        <f>IF(GO$10="",0,IF(GO$1=MAX($1:$1),$R27-SUM($T35:GN35),IF(GO$1=1,SUMIFS(27:27,$1:$1,"&gt;="&amp;1,$1:$1,"&lt;="&amp;INT(-$N35/30))+(-$N35/30-INT(-$N35/30))*SUMIFS(27:27,$1:$1,INT(-$N35/30)+1),0)+(-$N35/30-INT(-$N35/30))*SUMIFS(27:27,$1:$1,GO$1+INT(-$N35/30)+1)+(INT(-$N35/30)+1--$N35/30)*SUMIFS(27:27,$1:$1,GO$1+INT(-$N35/30))))</f>
        <v>0</v>
      </c>
      <c r="GP35" s="45">
        <f>IF(GP$10="",0,IF(GP$1=MAX($1:$1),$R27-SUM($T35:GO35),IF(GP$1=1,SUMIFS(27:27,$1:$1,"&gt;="&amp;1,$1:$1,"&lt;="&amp;INT(-$N35/30))+(-$N35/30-INT(-$N35/30))*SUMIFS(27:27,$1:$1,INT(-$N35/30)+1),0)+(-$N35/30-INT(-$N35/30))*SUMIFS(27:27,$1:$1,GP$1+INT(-$N35/30)+1)+(INT(-$N35/30)+1--$N35/30)*SUMIFS(27:27,$1:$1,GP$1+INT(-$N35/30))))</f>
        <v>0</v>
      </c>
      <c r="GQ35" s="45">
        <f>IF(GQ$10="",0,IF(GQ$1=MAX($1:$1),$R27-SUM($T35:GP35),IF(GQ$1=1,SUMIFS(27:27,$1:$1,"&gt;="&amp;1,$1:$1,"&lt;="&amp;INT(-$N35/30))+(-$N35/30-INT(-$N35/30))*SUMIFS(27:27,$1:$1,INT(-$N35/30)+1),0)+(-$N35/30-INT(-$N35/30))*SUMIFS(27:27,$1:$1,GQ$1+INT(-$N35/30)+1)+(INT(-$N35/30)+1--$N35/30)*SUMIFS(27:27,$1:$1,GQ$1+INT(-$N35/30))))</f>
        <v>0</v>
      </c>
      <c r="GR35" s="45">
        <f>IF(GR$10="",0,IF(GR$1=MAX($1:$1),$R27-SUM($T35:GQ35),IF(GR$1=1,SUMIFS(27:27,$1:$1,"&gt;="&amp;1,$1:$1,"&lt;="&amp;INT(-$N35/30))+(-$N35/30-INT(-$N35/30))*SUMIFS(27:27,$1:$1,INT(-$N35/30)+1),0)+(-$N35/30-INT(-$N35/30))*SUMIFS(27:27,$1:$1,GR$1+INT(-$N35/30)+1)+(INT(-$N35/30)+1--$N35/30)*SUMIFS(27:27,$1:$1,GR$1+INT(-$N35/30))))</f>
        <v>0</v>
      </c>
      <c r="GS35" s="45">
        <f>IF(GS$10="",0,IF(GS$1=MAX($1:$1),$R27-SUM($T35:GR35),IF(GS$1=1,SUMIFS(27:27,$1:$1,"&gt;="&amp;1,$1:$1,"&lt;="&amp;INT(-$N35/30))+(-$N35/30-INT(-$N35/30))*SUMIFS(27:27,$1:$1,INT(-$N35/30)+1),0)+(-$N35/30-INT(-$N35/30))*SUMIFS(27:27,$1:$1,GS$1+INT(-$N35/30)+1)+(INT(-$N35/30)+1--$N35/30)*SUMIFS(27:27,$1:$1,GS$1+INT(-$N35/30))))</f>
        <v>0</v>
      </c>
      <c r="GT35" s="45">
        <f>IF(GT$10="",0,IF(GT$1=MAX($1:$1),$R27-SUM($T35:GS35),IF(GT$1=1,SUMIFS(27:27,$1:$1,"&gt;="&amp;1,$1:$1,"&lt;="&amp;INT(-$N35/30))+(-$N35/30-INT(-$N35/30))*SUMIFS(27:27,$1:$1,INT(-$N35/30)+1),0)+(-$N35/30-INT(-$N35/30))*SUMIFS(27:27,$1:$1,GT$1+INT(-$N35/30)+1)+(INT(-$N35/30)+1--$N35/30)*SUMIFS(27:27,$1:$1,GT$1+INT(-$N35/30))))</f>
        <v>0</v>
      </c>
      <c r="GU35" s="45">
        <f>IF(GU$10="",0,IF(GU$1=MAX($1:$1),$R27-SUM($T35:GT35),IF(GU$1=1,SUMIFS(27:27,$1:$1,"&gt;="&amp;1,$1:$1,"&lt;="&amp;INT(-$N35/30))+(-$N35/30-INT(-$N35/30))*SUMIFS(27:27,$1:$1,INT(-$N35/30)+1),0)+(-$N35/30-INT(-$N35/30))*SUMIFS(27:27,$1:$1,GU$1+INT(-$N35/30)+1)+(INT(-$N35/30)+1--$N35/30)*SUMIFS(27:27,$1:$1,GU$1+INT(-$N35/30))))</f>
        <v>0</v>
      </c>
      <c r="GV35" s="45">
        <f>IF(GV$10="",0,IF(GV$1=MAX($1:$1),$R27-SUM($T35:GU35),IF(GV$1=1,SUMIFS(27:27,$1:$1,"&gt;="&amp;1,$1:$1,"&lt;="&amp;INT(-$N35/30))+(-$N35/30-INT(-$N35/30))*SUMIFS(27:27,$1:$1,INT(-$N35/30)+1),0)+(-$N35/30-INT(-$N35/30))*SUMIFS(27:27,$1:$1,GV$1+INT(-$N35/30)+1)+(INT(-$N35/30)+1--$N35/30)*SUMIFS(27:27,$1:$1,GV$1+INT(-$N35/30))))</f>
        <v>0</v>
      </c>
      <c r="GW35" s="45">
        <f>IF(GW$10="",0,IF(GW$1=MAX($1:$1),$R27-SUM($T35:GV35),IF(GW$1=1,SUMIFS(27:27,$1:$1,"&gt;="&amp;1,$1:$1,"&lt;="&amp;INT(-$N35/30))+(-$N35/30-INT(-$N35/30))*SUMIFS(27:27,$1:$1,INT(-$N35/30)+1),0)+(-$N35/30-INT(-$N35/30))*SUMIFS(27:27,$1:$1,GW$1+INT(-$N35/30)+1)+(INT(-$N35/30)+1--$N35/30)*SUMIFS(27:27,$1:$1,GW$1+INT(-$N35/30))))</f>
        <v>0</v>
      </c>
      <c r="GX35" s="45">
        <f>IF(GX$10="",0,IF(GX$1=MAX($1:$1),$R27-SUM($T35:GW35),IF(GX$1=1,SUMIFS(27:27,$1:$1,"&gt;="&amp;1,$1:$1,"&lt;="&amp;INT(-$N35/30))+(-$N35/30-INT(-$N35/30))*SUMIFS(27:27,$1:$1,INT(-$N35/30)+1),0)+(-$N35/30-INT(-$N35/30))*SUMIFS(27:27,$1:$1,GX$1+INT(-$N35/30)+1)+(INT(-$N35/30)+1--$N35/30)*SUMIFS(27:27,$1:$1,GX$1+INT(-$N35/30))))</f>
        <v>0</v>
      </c>
      <c r="GY35" s="45">
        <f>IF(GY$10="",0,IF(GY$1=MAX($1:$1),$R27-SUM($T35:GX35),IF(GY$1=1,SUMIFS(27:27,$1:$1,"&gt;="&amp;1,$1:$1,"&lt;="&amp;INT(-$N35/30))+(-$N35/30-INT(-$N35/30))*SUMIFS(27:27,$1:$1,INT(-$N35/30)+1),0)+(-$N35/30-INT(-$N35/30))*SUMIFS(27:27,$1:$1,GY$1+INT(-$N35/30)+1)+(INT(-$N35/30)+1--$N35/30)*SUMIFS(27:27,$1:$1,GY$1+INT(-$N35/30))))</f>
        <v>0</v>
      </c>
      <c r="GZ35" s="45">
        <f>IF(GZ$10="",0,IF(GZ$1=MAX($1:$1),$R27-SUM($T35:GY35),IF(GZ$1=1,SUMIFS(27:27,$1:$1,"&gt;="&amp;1,$1:$1,"&lt;="&amp;INT(-$N35/30))+(-$N35/30-INT(-$N35/30))*SUMIFS(27:27,$1:$1,INT(-$N35/30)+1),0)+(-$N35/30-INT(-$N35/30))*SUMIFS(27:27,$1:$1,GZ$1+INT(-$N35/30)+1)+(INT(-$N35/30)+1--$N35/30)*SUMIFS(27:27,$1:$1,GZ$1+INT(-$N35/30))))</f>
        <v>0</v>
      </c>
      <c r="HA35" s="45">
        <f>IF(HA$10="",0,IF(HA$1=MAX($1:$1),$R27-SUM($T35:GZ35),IF(HA$1=1,SUMIFS(27:27,$1:$1,"&gt;="&amp;1,$1:$1,"&lt;="&amp;INT(-$N35/30))+(-$N35/30-INT(-$N35/30))*SUMIFS(27:27,$1:$1,INT(-$N35/30)+1),0)+(-$N35/30-INT(-$N35/30))*SUMIFS(27:27,$1:$1,HA$1+INT(-$N35/30)+1)+(INT(-$N35/30)+1--$N35/30)*SUMIFS(27:27,$1:$1,HA$1+INT(-$N35/30))))</f>
        <v>0</v>
      </c>
      <c r="HB35" s="45">
        <f>IF(HB$10="",0,IF(HB$1=MAX($1:$1),$R27-SUM($T35:HA35),IF(HB$1=1,SUMIFS(27:27,$1:$1,"&gt;="&amp;1,$1:$1,"&lt;="&amp;INT(-$N35/30))+(-$N35/30-INT(-$N35/30))*SUMIFS(27:27,$1:$1,INT(-$N35/30)+1),0)+(-$N35/30-INT(-$N35/30))*SUMIFS(27:27,$1:$1,HB$1+INT(-$N35/30)+1)+(INT(-$N35/30)+1--$N35/30)*SUMIFS(27:27,$1:$1,HB$1+INT(-$N35/30))))</f>
        <v>0</v>
      </c>
      <c r="HC35" s="45">
        <f>IF(HC$10="",0,IF(HC$1=MAX($1:$1),$R27-SUM($T35:HB35),IF(HC$1=1,SUMIFS(27:27,$1:$1,"&gt;="&amp;1,$1:$1,"&lt;="&amp;INT(-$N35/30))+(-$N35/30-INT(-$N35/30))*SUMIFS(27:27,$1:$1,INT(-$N35/30)+1),0)+(-$N35/30-INT(-$N35/30))*SUMIFS(27:27,$1:$1,HC$1+INT(-$N35/30)+1)+(INT(-$N35/30)+1--$N35/30)*SUMIFS(27:27,$1:$1,HC$1+INT(-$N35/30))))</f>
        <v>0</v>
      </c>
      <c r="HD35" s="45">
        <f>IF(HD$10="",0,IF(HD$1=MAX($1:$1),$R27-SUM($T35:HC35),IF(HD$1=1,SUMIFS(27:27,$1:$1,"&gt;="&amp;1,$1:$1,"&lt;="&amp;INT(-$N35/30))+(-$N35/30-INT(-$N35/30))*SUMIFS(27:27,$1:$1,INT(-$N35/30)+1),0)+(-$N35/30-INT(-$N35/30))*SUMIFS(27:27,$1:$1,HD$1+INT(-$N35/30)+1)+(INT(-$N35/30)+1--$N35/30)*SUMIFS(27:27,$1:$1,HD$1+INT(-$N35/30))))</f>
        <v>0</v>
      </c>
      <c r="HE35" s="45">
        <f>IF(HE$10="",0,IF(HE$1=MAX($1:$1),$R27-SUM($T35:HD35),IF(HE$1=1,SUMIFS(27:27,$1:$1,"&gt;="&amp;1,$1:$1,"&lt;="&amp;INT(-$N35/30))+(-$N35/30-INT(-$N35/30))*SUMIFS(27:27,$1:$1,INT(-$N35/30)+1),0)+(-$N35/30-INT(-$N35/30))*SUMIFS(27:27,$1:$1,HE$1+INT(-$N35/30)+1)+(INT(-$N35/30)+1--$N35/30)*SUMIFS(27:27,$1:$1,HE$1+INT(-$N35/30))))</f>
        <v>0</v>
      </c>
      <c r="HF35" s="45">
        <f>IF(HF$10="",0,IF(HF$1=MAX($1:$1),$R27-SUM($T35:HE35),IF(HF$1=1,SUMIFS(27:27,$1:$1,"&gt;="&amp;1,$1:$1,"&lt;="&amp;INT(-$N35/30))+(-$N35/30-INT(-$N35/30))*SUMIFS(27:27,$1:$1,INT(-$N35/30)+1),0)+(-$N35/30-INT(-$N35/30))*SUMIFS(27:27,$1:$1,HF$1+INT(-$N35/30)+1)+(INT(-$N35/30)+1--$N35/30)*SUMIFS(27:27,$1:$1,HF$1+INT(-$N35/30))))</f>
        <v>0</v>
      </c>
      <c r="HG35" s="45">
        <f>IF(HG$10="",0,IF(HG$1=MAX($1:$1),$R27-SUM($T35:HF35),IF(HG$1=1,SUMIFS(27:27,$1:$1,"&gt;="&amp;1,$1:$1,"&lt;="&amp;INT(-$N35/30))+(-$N35/30-INT(-$N35/30))*SUMIFS(27:27,$1:$1,INT(-$N35/30)+1),0)+(-$N35/30-INT(-$N35/30))*SUMIFS(27:27,$1:$1,HG$1+INT(-$N35/30)+1)+(INT(-$N35/30)+1--$N35/30)*SUMIFS(27:27,$1:$1,HG$1+INT(-$N35/30))))</f>
        <v>0</v>
      </c>
      <c r="HH35" s="45">
        <f>IF(HH$10="",0,IF(HH$1=MAX($1:$1),$R27-SUM($T35:HG35),IF(HH$1=1,SUMIFS(27:27,$1:$1,"&gt;="&amp;1,$1:$1,"&lt;="&amp;INT(-$N35/30))+(-$N35/30-INT(-$N35/30))*SUMIFS(27:27,$1:$1,INT(-$N35/30)+1),0)+(-$N35/30-INT(-$N35/30))*SUMIFS(27:27,$1:$1,HH$1+INT(-$N35/30)+1)+(INT(-$N35/30)+1--$N35/30)*SUMIFS(27:27,$1:$1,HH$1+INT(-$N35/30))))</f>
        <v>0</v>
      </c>
      <c r="HI35" s="45">
        <f>IF(HI$10="",0,IF(HI$1=MAX($1:$1),$R27-SUM($T35:HH35),IF(HI$1=1,SUMIFS(27:27,$1:$1,"&gt;="&amp;1,$1:$1,"&lt;="&amp;INT(-$N35/30))+(-$N35/30-INT(-$N35/30))*SUMIFS(27:27,$1:$1,INT(-$N35/30)+1),0)+(-$N35/30-INT(-$N35/30))*SUMIFS(27:27,$1:$1,HI$1+INT(-$N35/30)+1)+(INT(-$N35/30)+1--$N35/30)*SUMIFS(27:27,$1:$1,HI$1+INT(-$N35/30))))</f>
        <v>0</v>
      </c>
      <c r="HJ35" s="45">
        <f>IF(HJ$10="",0,IF(HJ$1=MAX($1:$1),$R27-SUM($T35:HI35),IF(HJ$1=1,SUMIFS(27:27,$1:$1,"&gt;="&amp;1,$1:$1,"&lt;="&amp;INT(-$N35/30))+(-$N35/30-INT(-$N35/30))*SUMIFS(27:27,$1:$1,INT(-$N35/30)+1),0)+(-$N35/30-INT(-$N35/30))*SUMIFS(27:27,$1:$1,HJ$1+INT(-$N35/30)+1)+(INT(-$N35/30)+1--$N35/30)*SUMIFS(27:27,$1:$1,HJ$1+INT(-$N35/30))))</f>
        <v>0</v>
      </c>
      <c r="HK35" s="45">
        <f>IF(HK$10="",0,IF(HK$1=MAX($1:$1),$R27-SUM($T35:HJ35),IF(HK$1=1,SUMIFS(27:27,$1:$1,"&gt;="&amp;1,$1:$1,"&lt;="&amp;INT(-$N35/30))+(-$N35/30-INT(-$N35/30))*SUMIFS(27:27,$1:$1,INT(-$N35/30)+1),0)+(-$N35/30-INT(-$N35/30))*SUMIFS(27:27,$1:$1,HK$1+INT(-$N35/30)+1)+(INT(-$N35/30)+1--$N35/30)*SUMIFS(27:27,$1:$1,HK$1+INT(-$N35/30))))</f>
        <v>0</v>
      </c>
      <c r="HL35" s="45">
        <f>IF(HL$10="",0,IF(HL$1=MAX($1:$1),$R27-SUM($T35:HK35),IF(HL$1=1,SUMIFS(27:27,$1:$1,"&gt;="&amp;1,$1:$1,"&lt;="&amp;INT(-$N35/30))+(-$N35/30-INT(-$N35/30))*SUMIFS(27:27,$1:$1,INT(-$N35/30)+1),0)+(-$N35/30-INT(-$N35/30))*SUMIFS(27:27,$1:$1,HL$1+INT(-$N35/30)+1)+(INT(-$N35/30)+1--$N35/30)*SUMIFS(27:27,$1:$1,HL$1+INT(-$N35/30))))</f>
        <v>0</v>
      </c>
      <c r="HM35" s="4"/>
      <c r="HN35" s="4"/>
    </row>
    <row r="36" spans="1:222" s="1" customFormat="1" ht="10.199999999999999" x14ac:dyDescent="0.2">
      <c r="A36" s="4"/>
      <c r="B36" s="4"/>
      <c r="C36" s="4"/>
      <c r="D36" s="4"/>
      <c r="E36" s="42" t="str">
        <f>E33</f>
        <v>оборачиваемость кредиторской задолж-ти</v>
      </c>
      <c r="F36" s="4"/>
      <c r="G36" s="4"/>
      <c r="H36" s="42" t="str">
        <f>списки!$K15</f>
        <v>Разработка приложений</v>
      </c>
      <c r="I36" s="4"/>
      <c r="J36" s="4"/>
      <c r="K36" s="31" t="str">
        <f>IF($E36="","",INDEX(kpi!$H:$H,SUMIFS(kpi!$B:$B,kpi!$E:$E,$E36)))</f>
        <v>дни</v>
      </c>
      <c r="L36" s="4"/>
      <c r="M36" s="43" t="s">
        <v>6</v>
      </c>
      <c r="N36" s="70"/>
      <c r="O36" s="44"/>
      <c r="P36" s="4"/>
      <c r="Q36" s="4"/>
      <c r="R36" s="68">
        <f t="shared" si="73"/>
        <v>0</v>
      </c>
      <c r="S36" s="4"/>
      <c r="T36" s="4"/>
      <c r="U36" s="45">
        <f>IF(U$10="",0,IF(U$1=MAX($1:$1),$R28-SUM($T36:T36),IF(U$1=1,SUMIFS(28:28,$1:$1,"&gt;="&amp;1,$1:$1,"&lt;="&amp;INT(-$N36/30))+(-$N36/30-INT(-$N36/30))*SUMIFS(28:28,$1:$1,INT(-$N36/30)+1),0)+(-$N36/30-INT(-$N36/30))*SUMIFS(28:28,$1:$1,U$1+INT(-$N36/30)+1)+(INT(-$N36/30)+1--$N36/30)*SUMIFS(28:28,$1:$1,U$1+INT(-$N36/30))))</f>
        <v>0</v>
      </c>
      <c r="V36" s="45">
        <f>IF(V$10="",0,IF(V$1=MAX($1:$1),$R28-SUM($T36:U36),IF(V$1=1,SUMIFS(28:28,$1:$1,"&gt;="&amp;1,$1:$1,"&lt;="&amp;INT(-$N36/30))+(-$N36/30-INT(-$N36/30))*SUMIFS(28:28,$1:$1,INT(-$N36/30)+1),0)+(-$N36/30-INT(-$N36/30))*SUMIFS(28:28,$1:$1,V$1+INT(-$N36/30)+1)+(INT(-$N36/30)+1--$N36/30)*SUMIFS(28:28,$1:$1,V$1+INT(-$N36/30))))</f>
        <v>0</v>
      </c>
      <c r="W36" s="45">
        <f>IF(W$10="",0,IF(W$1=MAX($1:$1),$R28-SUM($T36:V36),IF(W$1=1,SUMIFS(28:28,$1:$1,"&gt;="&amp;1,$1:$1,"&lt;="&amp;INT(-$N36/30))+(-$N36/30-INT(-$N36/30))*SUMIFS(28:28,$1:$1,INT(-$N36/30)+1),0)+(-$N36/30-INT(-$N36/30))*SUMIFS(28:28,$1:$1,W$1+INT(-$N36/30)+1)+(INT(-$N36/30)+1--$N36/30)*SUMIFS(28:28,$1:$1,W$1+INT(-$N36/30))))</f>
        <v>0</v>
      </c>
      <c r="X36" s="45">
        <f>IF(X$10="",0,IF(X$1=MAX($1:$1),$R28-SUM($T36:W36),IF(X$1=1,SUMIFS(28:28,$1:$1,"&gt;="&amp;1,$1:$1,"&lt;="&amp;INT(-$N36/30))+(-$N36/30-INT(-$N36/30))*SUMIFS(28:28,$1:$1,INT(-$N36/30)+1),0)+(-$N36/30-INT(-$N36/30))*SUMIFS(28:28,$1:$1,X$1+INT(-$N36/30)+1)+(INT(-$N36/30)+1--$N36/30)*SUMIFS(28:28,$1:$1,X$1+INT(-$N36/30))))</f>
        <v>0</v>
      </c>
      <c r="Y36" s="45">
        <f>IF(Y$10="",0,IF(Y$1=MAX($1:$1),$R28-SUM($T36:X36),IF(Y$1=1,SUMIFS(28:28,$1:$1,"&gt;="&amp;1,$1:$1,"&lt;="&amp;INT(-$N36/30))+(-$N36/30-INT(-$N36/30))*SUMIFS(28:28,$1:$1,INT(-$N36/30)+1),0)+(-$N36/30-INT(-$N36/30))*SUMIFS(28:28,$1:$1,Y$1+INT(-$N36/30)+1)+(INT(-$N36/30)+1--$N36/30)*SUMIFS(28:28,$1:$1,Y$1+INT(-$N36/30))))</f>
        <v>0</v>
      </c>
      <c r="Z36" s="45">
        <f>IF(Z$10="",0,IF(Z$1=MAX($1:$1),$R28-SUM($T36:Y36),IF(Z$1=1,SUMIFS(28:28,$1:$1,"&gt;="&amp;1,$1:$1,"&lt;="&amp;INT(-$N36/30))+(-$N36/30-INT(-$N36/30))*SUMIFS(28:28,$1:$1,INT(-$N36/30)+1),0)+(-$N36/30-INT(-$N36/30))*SUMIFS(28:28,$1:$1,Z$1+INT(-$N36/30)+1)+(INT(-$N36/30)+1--$N36/30)*SUMIFS(28:28,$1:$1,Z$1+INT(-$N36/30))))</f>
        <v>0</v>
      </c>
      <c r="AA36" s="45">
        <f>IF(AA$10="",0,IF(AA$1=MAX($1:$1),$R28-SUM($T36:Z36),IF(AA$1=1,SUMIFS(28:28,$1:$1,"&gt;="&amp;1,$1:$1,"&lt;="&amp;INT(-$N36/30))+(-$N36/30-INT(-$N36/30))*SUMIFS(28:28,$1:$1,INT(-$N36/30)+1),0)+(-$N36/30-INT(-$N36/30))*SUMIFS(28:28,$1:$1,AA$1+INT(-$N36/30)+1)+(INT(-$N36/30)+1--$N36/30)*SUMIFS(28:28,$1:$1,AA$1+INT(-$N36/30))))</f>
        <v>0</v>
      </c>
      <c r="AB36" s="45">
        <f>IF(AB$10="",0,IF(AB$1=MAX($1:$1),$R28-SUM($T36:AA36),IF(AB$1=1,SUMIFS(28:28,$1:$1,"&gt;="&amp;1,$1:$1,"&lt;="&amp;INT(-$N36/30))+(-$N36/30-INT(-$N36/30))*SUMIFS(28:28,$1:$1,INT(-$N36/30)+1),0)+(-$N36/30-INT(-$N36/30))*SUMIFS(28:28,$1:$1,AB$1+INT(-$N36/30)+1)+(INT(-$N36/30)+1--$N36/30)*SUMIFS(28:28,$1:$1,AB$1+INT(-$N36/30))))</f>
        <v>0</v>
      </c>
      <c r="AC36" s="45">
        <f>IF(AC$10="",0,IF(AC$1=MAX($1:$1),$R28-SUM($T36:AB36),IF(AC$1=1,SUMIFS(28:28,$1:$1,"&gt;="&amp;1,$1:$1,"&lt;="&amp;INT(-$N36/30))+(-$N36/30-INT(-$N36/30))*SUMIFS(28:28,$1:$1,INT(-$N36/30)+1),0)+(-$N36/30-INT(-$N36/30))*SUMIFS(28:28,$1:$1,AC$1+INT(-$N36/30)+1)+(INT(-$N36/30)+1--$N36/30)*SUMIFS(28:28,$1:$1,AC$1+INT(-$N36/30))))</f>
        <v>0</v>
      </c>
      <c r="AD36" s="45">
        <f>IF(AD$10="",0,IF(AD$1=MAX($1:$1),$R28-SUM($T36:AC36),IF(AD$1=1,SUMIFS(28:28,$1:$1,"&gt;="&amp;1,$1:$1,"&lt;="&amp;INT(-$N36/30))+(-$N36/30-INT(-$N36/30))*SUMIFS(28:28,$1:$1,INT(-$N36/30)+1),0)+(-$N36/30-INT(-$N36/30))*SUMIFS(28:28,$1:$1,AD$1+INT(-$N36/30)+1)+(INT(-$N36/30)+1--$N36/30)*SUMIFS(28:28,$1:$1,AD$1+INT(-$N36/30))))</f>
        <v>0</v>
      </c>
      <c r="AE36" s="45">
        <f>IF(AE$10="",0,IF(AE$1=MAX($1:$1),$R28-SUM($T36:AD36),IF(AE$1=1,SUMIFS(28:28,$1:$1,"&gt;="&amp;1,$1:$1,"&lt;="&amp;INT(-$N36/30))+(-$N36/30-INT(-$N36/30))*SUMIFS(28:28,$1:$1,INT(-$N36/30)+1),0)+(-$N36/30-INT(-$N36/30))*SUMIFS(28:28,$1:$1,AE$1+INT(-$N36/30)+1)+(INT(-$N36/30)+1--$N36/30)*SUMIFS(28:28,$1:$1,AE$1+INT(-$N36/30))))</f>
        <v>0</v>
      </c>
      <c r="AF36" s="45">
        <f>IF(AF$10="",0,IF(AF$1=MAX($1:$1),$R28-SUM($T36:AE36),IF(AF$1=1,SUMIFS(28:28,$1:$1,"&gt;="&amp;1,$1:$1,"&lt;="&amp;INT(-$N36/30))+(-$N36/30-INT(-$N36/30))*SUMIFS(28:28,$1:$1,INT(-$N36/30)+1),0)+(-$N36/30-INT(-$N36/30))*SUMIFS(28:28,$1:$1,AF$1+INT(-$N36/30)+1)+(INT(-$N36/30)+1--$N36/30)*SUMIFS(28:28,$1:$1,AF$1+INT(-$N36/30))))</f>
        <v>0</v>
      </c>
      <c r="AG36" s="45">
        <f>IF(AG$10="",0,IF(AG$1=MAX($1:$1),$R28-SUM($T36:AF36),IF(AG$1=1,SUMIFS(28:28,$1:$1,"&gt;="&amp;1,$1:$1,"&lt;="&amp;INT(-$N36/30))+(-$N36/30-INT(-$N36/30))*SUMIFS(28:28,$1:$1,INT(-$N36/30)+1),0)+(-$N36/30-INT(-$N36/30))*SUMIFS(28:28,$1:$1,AG$1+INT(-$N36/30)+1)+(INT(-$N36/30)+1--$N36/30)*SUMIFS(28:28,$1:$1,AG$1+INT(-$N36/30))))</f>
        <v>0</v>
      </c>
      <c r="AH36" s="45">
        <f>IF(AH$10="",0,IF(AH$1=MAX($1:$1),$R28-SUM($T36:AG36),IF(AH$1=1,SUMIFS(28:28,$1:$1,"&gt;="&amp;1,$1:$1,"&lt;="&amp;INT(-$N36/30))+(-$N36/30-INT(-$N36/30))*SUMIFS(28:28,$1:$1,INT(-$N36/30)+1),0)+(-$N36/30-INT(-$N36/30))*SUMIFS(28:28,$1:$1,AH$1+INT(-$N36/30)+1)+(INT(-$N36/30)+1--$N36/30)*SUMIFS(28:28,$1:$1,AH$1+INT(-$N36/30))))</f>
        <v>0</v>
      </c>
      <c r="AI36" s="45">
        <f>IF(AI$10="",0,IF(AI$1=MAX($1:$1),$R28-SUM($T36:AH36),IF(AI$1=1,SUMIFS(28:28,$1:$1,"&gt;="&amp;1,$1:$1,"&lt;="&amp;INT(-$N36/30))+(-$N36/30-INT(-$N36/30))*SUMIFS(28:28,$1:$1,INT(-$N36/30)+1),0)+(-$N36/30-INT(-$N36/30))*SUMIFS(28:28,$1:$1,AI$1+INT(-$N36/30)+1)+(INT(-$N36/30)+1--$N36/30)*SUMIFS(28:28,$1:$1,AI$1+INT(-$N36/30))))</f>
        <v>0</v>
      </c>
      <c r="AJ36" s="45">
        <f>IF(AJ$10="",0,IF(AJ$1=MAX($1:$1),$R28-SUM($T36:AI36),IF(AJ$1=1,SUMIFS(28:28,$1:$1,"&gt;="&amp;1,$1:$1,"&lt;="&amp;INT(-$N36/30))+(-$N36/30-INT(-$N36/30))*SUMIFS(28:28,$1:$1,INT(-$N36/30)+1),0)+(-$N36/30-INT(-$N36/30))*SUMIFS(28:28,$1:$1,AJ$1+INT(-$N36/30)+1)+(INT(-$N36/30)+1--$N36/30)*SUMIFS(28:28,$1:$1,AJ$1+INT(-$N36/30))))</f>
        <v>0</v>
      </c>
      <c r="AK36" s="45">
        <f>IF(AK$10="",0,IF(AK$1=MAX($1:$1),$R28-SUM($T36:AJ36),IF(AK$1=1,SUMIFS(28:28,$1:$1,"&gt;="&amp;1,$1:$1,"&lt;="&amp;INT(-$N36/30))+(-$N36/30-INT(-$N36/30))*SUMIFS(28:28,$1:$1,INT(-$N36/30)+1),0)+(-$N36/30-INT(-$N36/30))*SUMIFS(28:28,$1:$1,AK$1+INT(-$N36/30)+1)+(INT(-$N36/30)+1--$N36/30)*SUMIFS(28:28,$1:$1,AK$1+INT(-$N36/30))))</f>
        <v>0</v>
      </c>
      <c r="AL36" s="45">
        <f>IF(AL$10="",0,IF(AL$1=MAX($1:$1),$R28-SUM($T36:AK36),IF(AL$1=1,SUMIFS(28:28,$1:$1,"&gt;="&amp;1,$1:$1,"&lt;="&amp;INT(-$N36/30))+(-$N36/30-INT(-$N36/30))*SUMIFS(28:28,$1:$1,INT(-$N36/30)+1),0)+(-$N36/30-INT(-$N36/30))*SUMIFS(28:28,$1:$1,AL$1+INT(-$N36/30)+1)+(INT(-$N36/30)+1--$N36/30)*SUMIFS(28:28,$1:$1,AL$1+INT(-$N36/30))))</f>
        <v>0</v>
      </c>
      <c r="AM36" s="45">
        <f>IF(AM$10="",0,IF(AM$1=MAX($1:$1),$R28-SUM($T36:AL36),IF(AM$1=1,SUMIFS(28:28,$1:$1,"&gt;="&amp;1,$1:$1,"&lt;="&amp;INT(-$N36/30))+(-$N36/30-INT(-$N36/30))*SUMIFS(28:28,$1:$1,INT(-$N36/30)+1),0)+(-$N36/30-INT(-$N36/30))*SUMIFS(28:28,$1:$1,AM$1+INT(-$N36/30)+1)+(INT(-$N36/30)+1--$N36/30)*SUMIFS(28:28,$1:$1,AM$1+INT(-$N36/30))))</f>
        <v>0</v>
      </c>
      <c r="AN36" s="45">
        <f>IF(AN$10="",0,IF(AN$1=MAX($1:$1),$R28-SUM($T36:AM36),IF(AN$1=1,SUMIFS(28:28,$1:$1,"&gt;="&amp;1,$1:$1,"&lt;="&amp;INT(-$N36/30))+(-$N36/30-INT(-$N36/30))*SUMIFS(28:28,$1:$1,INT(-$N36/30)+1),0)+(-$N36/30-INT(-$N36/30))*SUMIFS(28:28,$1:$1,AN$1+INT(-$N36/30)+1)+(INT(-$N36/30)+1--$N36/30)*SUMIFS(28:28,$1:$1,AN$1+INT(-$N36/30))))</f>
        <v>0</v>
      </c>
      <c r="AO36" s="45">
        <f>IF(AO$10="",0,IF(AO$1=MAX($1:$1),$R28-SUM($T36:AN36),IF(AO$1=1,SUMIFS(28:28,$1:$1,"&gt;="&amp;1,$1:$1,"&lt;="&amp;INT(-$N36/30))+(-$N36/30-INT(-$N36/30))*SUMIFS(28:28,$1:$1,INT(-$N36/30)+1),0)+(-$N36/30-INT(-$N36/30))*SUMIFS(28:28,$1:$1,AO$1+INT(-$N36/30)+1)+(INT(-$N36/30)+1--$N36/30)*SUMIFS(28:28,$1:$1,AO$1+INT(-$N36/30))))</f>
        <v>0</v>
      </c>
      <c r="AP36" s="45">
        <f>IF(AP$10="",0,IF(AP$1=MAX($1:$1),$R28-SUM($T36:AO36),IF(AP$1=1,SUMIFS(28:28,$1:$1,"&gt;="&amp;1,$1:$1,"&lt;="&amp;INT(-$N36/30))+(-$N36/30-INT(-$N36/30))*SUMIFS(28:28,$1:$1,INT(-$N36/30)+1),0)+(-$N36/30-INT(-$N36/30))*SUMIFS(28:28,$1:$1,AP$1+INT(-$N36/30)+1)+(INT(-$N36/30)+1--$N36/30)*SUMIFS(28:28,$1:$1,AP$1+INT(-$N36/30))))</f>
        <v>0</v>
      </c>
      <c r="AQ36" s="45">
        <f>IF(AQ$10="",0,IF(AQ$1=MAX($1:$1),$R28-SUM($T36:AP36),IF(AQ$1=1,SUMIFS(28:28,$1:$1,"&gt;="&amp;1,$1:$1,"&lt;="&amp;INT(-$N36/30))+(-$N36/30-INT(-$N36/30))*SUMIFS(28:28,$1:$1,INT(-$N36/30)+1),0)+(-$N36/30-INT(-$N36/30))*SUMIFS(28:28,$1:$1,AQ$1+INT(-$N36/30)+1)+(INT(-$N36/30)+1--$N36/30)*SUMIFS(28:28,$1:$1,AQ$1+INT(-$N36/30))))</f>
        <v>0</v>
      </c>
      <c r="AR36" s="45">
        <f>IF(AR$10="",0,IF(AR$1=MAX($1:$1),$R28-SUM($T36:AQ36),IF(AR$1=1,SUMIFS(28:28,$1:$1,"&gt;="&amp;1,$1:$1,"&lt;="&amp;INT(-$N36/30))+(-$N36/30-INT(-$N36/30))*SUMIFS(28:28,$1:$1,INT(-$N36/30)+1),0)+(-$N36/30-INT(-$N36/30))*SUMIFS(28:28,$1:$1,AR$1+INT(-$N36/30)+1)+(INT(-$N36/30)+1--$N36/30)*SUMIFS(28:28,$1:$1,AR$1+INT(-$N36/30))))</f>
        <v>0</v>
      </c>
      <c r="AS36" s="45">
        <f>IF(AS$10="",0,IF(AS$1=MAX($1:$1),$R28-SUM($T36:AR36),IF(AS$1=1,SUMIFS(28:28,$1:$1,"&gt;="&amp;1,$1:$1,"&lt;="&amp;INT(-$N36/30))+(-$N36/30-INT(-$N36/30))*SUMIFS(28:28,$1:$1,INT(-$N36/30)+1),0)+(-$N36/30-INT(-$N36/30))*SUMIFS(28:28,$1:$1,AS$1+INT(-$N36/30)+1)+(INT(-$N36/30)+1--$N36/30)*SUMIFS(28:28,$1:$1,AS$1+INT(-$N36/30))))</f>
        <v>0</v>
      </c>
      <c r="AT36" s="45">
        <f>IF(AT$10="",0,IF(AT$1=MAX($1:$1),$R28-SUM($T36:AS36),IF(AT$1=1,SUMIFS(28:28,$1:$1,"&gt;="&amp;1,$1:$1,"&lt;="&amp;INT(-$N36/30))+(-$N36/30-INT(-$N36/30))*SUMIFS(28:28,$1:$1,INT(-$N36/30)+1),0)+(-$N36/30-INT(-$N36/30))*SUMIFS(28:28,$1:$1,AT$1+INT(-$N36/30)+1)+(INT(-$N36/30)+1--$N36/30)*SUMIFS(28:28,$1:$1,AT$1+INT(-$N36/30))))</f>
        <v>0</v>
      </c>
      <c r="AU36" s="45">
        <f>IF(AU$10="",0,IF(AU$1=MAX($1:$1),$R28-SUM($T36:AT36),IF(AU$1=1,SUMIFS(28:28,$1:$1,"&gt;="&amp;1,$1:$1,"&lt;="&amp;INT(-$N36/30))+(-$N36/30-INT(-$N36/30))*SUMIFS(28:28,$1:$1,INT(-$N36/30)+1),0)+(-$N36/30-INT(-$N36/30))*SUMIFS(28:28,$1:$1,AU$1+INT(-$N36/30)+1)+(INT(-$N36/30)+1--$N36/30)*SUMIFS(28:28,$1:$1,AU$1+INT(-$N36/30))))</f>
        <v>0</v>
      </c>
      <c r="AV36" s="45">
        <f>IF(AV$10="",0,IF(AV$1=MAX($1:$1),$R28-SUM($T36:AU36),IF(AV$1=1,SUMIFS(28:28,$1:$1,"&gt;="&amp;1,$1:$1,"&lt;="&amp;INT(-$N36/30))+(-$N36/30-INT(-$N36/30))*SUMIFS(28:28,$1:$1,INT(-$N36/30)+1),0)+(-$N36/30-INT(-$N36/30))*SUMIFS(28:28,$1:$1,AV$1+INT(-$N36/30)+1)+(INT(-$N36/30)+1--$N36/30)*SUMIFS(28:28,$1:$1,AV$1+INT(-$N36/30))))</f>
        <v>0</v>
      </c>
      <c r="AW36" s="45">
        <f>IF(AW$10="",0,IF(AW$1=MAX($1:$1),$R28-SUM($T36:AV36),IF(AW$1=1,SUMIFS(28:28,$1:$1,"&gt;="&amp;1,$1:$1,"&lt;="&amp;INT(-$N36/30))+(-$N36/30-INT(-$N36/30))*SUMIFS(28:28,$1:$1,INT(-$N36/30)+1),0)+(-$N36/30-INT(-$N36/30))*SUMIFS(28:28,$1:$1,AW$1+INT(-$N36/30)+1)+(INT(-$N36/30)+1--$N36/30)*SUMIFS(28:28,$1:$1,AW$1+INT(-$N36/30))))</f>
        <v>0</v>
      </c>
      <c r="AX36" s="45">
        <f>IF(AX$10="",0,IF(AX$1=MAX($1:$1),$R28-SUM($T36:AW36),IF(AX$1=1,SUMIFS(28:28,$1:$1,"&gt;="&amp;1,$1:$1,"&lt;="&amp;INT(-$N36/30))+(-$N36/30-INT(-$N36/30))*SUMIFS(28:28,$1:$1,INT(-$N36/30)+1),0)+(-$N36/30-INT(-$N36/30))*SUMIFS(28:28,$1:$1,AX$1+INT(-$N36/30)+1)+(INT(-$N36/30)+1--$N36/30)*SUMIFS(28:28,$1:$1,AX$1+INT(-$N36/30))))</f>
        <v>0</v>
      </c>
      <c r="AY36" s="45">
        <f>IF(AY$10="",0,IF(AY$1=MAX($1:$1),$R28-SUM($T36:AX36),IF(AY$1=1,SUMIFS(28:28,$1:$1,"&gt;="&amp;1,$1:$1,"&lt;="&amp;INT(-$N36/30))+(-$N36/30-INT(-$N36/30))*SUMIFS(28:28,$1:$1,INT(-$N36/30)+1),0)+(-$N36/30-INT(-$N36/30))*SUMIFS(28:28,$1:$1,AY$1+INT(-$N36/30)+1)+(INT(-$N36/30)+1--$N36/30)*SUMIFS(28:28,$1:$1,AY$1+INT(-$N36/30))))</f>
        <v>0</v>
      </c>
      <c r="AZ36" s="45">
        <f>IF(AZ$10="",0,IF(AZ$1=MAX($1:$1),$R28-SUM($T36:AY36),IF(AZ$1=1,SUMIFS(28:28,$1:$1,"&gt;="&amp;1,$1:$1,"&lt;="&amp;INT(-$N36/30))+(-$N36/30-INT(-$N36/30))*SUMIFS(28:28,$1:$1,INT(-$N36/30)+1),0)+(-$N36/30-INT(-$N36/30))*SUMIFS(28:28,$1:$1,AZ$1+INT(-$N36/30)+1)+(INT(-$N36/30)+1--$N36/30)*SUMIFS(28:28,$1:$1,AZ$1+INT(-$N36/30))))</f>
        <v>0</v>
      </c>
      <c r="BA36" s="45">
        <f>IF(BA$10="",0,IF(BA$1=MAX($1:$1),$R28-SUM($T36:AZ36),IF(BA$1=1,SUMIFS(28:28,$1:$1,"&gt;="&amp;1,$1:$1,"&lt;="&amp;INT(-$N36/30))+(-$N36/30-INT(-$N36/30))*SUMIFS(28:28,$1:$1,INT(-$N36/30)+1),0)+(-$N36/30-INT(-$N36/30))*SUMIFS(28:28,$1:$1,BA$1+INT(-$N36/30)+1)+(INT(-$N36/30)+1--$N36/30)*SUMIFS(28:28,$1:$1,BA$1+INT(-$N36/30))))</f>
        <v>0</v>
      </c>
      <c r="BB36" s="45">
        <f>IF(BB$10="",0,IF(BB$1=MAX($1:$1),$R28-SUM($T36:BA36),IF(BB$1=1,SUMIFS(28:28,$1:$1,"&gt;="&amp;1,$1:$1,"&lt;="&amp;INT(-$N36/30))+(-$N36/30-INT(-$N36/30))*SUMIFS(28:28,$1:$1,INT(-$N36/30)+1),0)+(-$N36/30-INT(-$N36/30))*SUMIFS(28:28,$1:$1,BB$1+INT(-$N36/30)+1)+(INT(-$N36/30)+1--$N36/30)*SUMIFS(28:28,$1:$1,BB$1+INT(-$N36/30))))</f>
        <v>0</v>
      </c>
      <c r="BC36" s="45">
        <f>IF(BC$10="",0,IF(BC$1=MAX($1:$1),$R28-SUM($T36:BB36),IF(BC$1=1,SUMIFS(28:28,$1:$1,"&gt;="&amp;1,$1:$1,"&lt;="&amp;INT(-$N36/30))+(-$N36/30-INT(-$N36/30))*SUMIFS(28:28,$1:$1,INT(-$N36/30)+1),0)+(-$N36/30-INT(-$N36/30))*SUMIFS(28:28,$1:$1,BC$1+INT(-$N36/30)+1)+(INT(-$N36/30)+1--$N36/30)*SUMIFS(28:28,$1:$1,BC$1+INT(-$N36/30))))</f>
        <v>0</v>
      </c>
      <c r="BD36" s="45">
        <f>IF(BD$10="",0,IF(BD$1=MAX($1:$1),$R28-SUM($T36:BC36),IF(BD$1=1,SUMIFS(28:28,$1:$1,"&gt;="&amp;1,$1:$1,"&lt;="&amp;INT(-$N36/30))+(-$N36/30-INT(-$N36/30))*SUMIFS(28:28,$1:$1,INT(-$N36/30)+1),0)+(-$N36/30-INT(-$N36/30))*SUMIFS(28:28,$1:$1,BD$1+INT(-$N36/30)+1)+(INT(-$N36/30)+1--$N36/30)*SUMIFS(28:28,$1:$1,BD$1+INT(-$N36/30))))</f>
        <v>0</v>
      </c>
      <c r="BE36" s="45">
        <f>IF(BE$10="",0,IF(BE$1=MAX($1:$1),$R28-SUM($T36:BD36),IF(BE$1=1,SUMIFS(28:28,$1:$1,"&gt;="&amp;1,$1:$1,"&lt;="&amp;INT(-$N36/30))+(-$N36/30-INT(-$N36/30))*SUMIFS(28:28,$1:$1,INT(-$N36/30)+1),0)+(-$N36/30-INT(-$N36/30))*SUMIFS(28:28,$1:$1,BE$1+INT(-$N36/30)+1)+(INT(-$N36/30)+1--$N36/30)*SUMIFS(28:28,$1:$1,BE$1+INT(-$N36/30))))</f>
        <v>0</v>
      </c>
      <c r="BF36" s="45">
        <f>IF(BF$10="",0,IF(BF$1=MAX($1:$1),$R28-SUM($T36:BE36),IF(BF$1=1,SUMIFS(28:28,$1:$1,"&gt;="&amp;1,$1:$1,"&lt;="&amp;INT(-$N36/30))+(-$N36/30-INT(-$N36/30))*SUMIFS(28:28,$1:$1,INT(-$N36/30)+1),0)+(-$N36/30-INT(-$N36/30))*SUMIFS(28:28,$1:$1,BF$1+INT(-$N36/30)+1)+(INT(-$N36/30)+1--$N36/30)*SUMIFS(28:28,$1:$1,BF$1+INT(-$N36/30))))</f>
        <v>0</v>
      </c>
      <c r="BG36" s="45">
        <f>IF(BG$10="",0,IF(BG$1=MAX($1:$1),$R28-SUM($T36:BF36),IF(BG$1=1,SUMIFS(28:28,$1:$1,"&gt;="&amp;1,$1:$1,"&lt;="&amp;INT(-$N36/30))+(-$N36/30-INT(-$N36/30))*SUMIFS(28:28,$1:$1,INT(-$N36/30)+1),0)+(-$N36/30-INT(-$N36/30))*SUMIFS(28:28,$1:$1,BG$1+INT(-$N36/30)+1)+(INT(-$N36/30)+1--$N36/30)*SUMIFS(28:28,$1:$1,BG$1+INT(-$N36/30))))</f>
        <v>0</v>
      </c>
      <c r="BH36" s="45">
        <f>IF(BH$10="",0,IF(BH$1=MAX($1:$1),$R28-SUM($T36:BG36),IF(BH$1=1,SUMIFS(28:28,$1:$1,"&gt;="&amp;1,$1:$1,"&lt;="&amp;INT(-$N36/30))+(-$N36/30-INT(-$N36/30))*SUMIFS(28:28,$1:$1,INT(-$N36/30)+1),0)+(-$N36/30-INT(-$N36/30))*SUMIFS(28:28,$1:$1,BH$1+INT(-$N36/30)+1)+(INT(-$N36/30)+1--$N36/30)*SUMIFS(28:28,$1:$1,BH$1+INT(-$N36/30))))</f>
        <v>0</v>
      </c>
      <c r="BI36" s="45">
        <f>IF(BI$10="",0,IF(BI$1=MAX($1:$1),$R28-SUM($T36:BH36),IF(BI$1=1,SUMIFS(28:28,$1:$1,"&gt;="&amp;1,$1:$1,"&lt;="&amp;INT(-$N36/30))+(-$N36/30-INT(-$N36/30))*SUMIFS(28:28,$1:$1,INT(-$N36/30)+1),0)+(-$N36/30-INT(-$N36/30))*SUMIFS(28:28,$1:$1,BI$1+INT(-$N36/30)+1)+(INT(-$N36/30)+1--$N36/30)*SUMIFS(28:28,$1:$1,BI$1+INT(-$N36/30))))</f>
        <v>0</v>
      </c>
      <c r="BJ36" s="45">
        <f>IF(BJ$10="",0,IF(BJ$1=MAX($1:$1),$R28-SUM($T36:BI36),IF(BJ$1=1,SUMIFS(28:28,$1:$1,"&gt;="&amp;1,$1:$1,"&lt;="&amp;INT(-$N36/30))+(-$N36/30-INT(-$N36/30))*SUMIFS(28:28,$1:$1,INT(-$N36/30)+1),0)+(-$N36/30-INT(-$N36/30))*SUMIFS(28:28,$1:$1,BJ$1+INT(-$N36/30)+1)+(INT(-$N36/30)+1--$N36/30)*SUMIFS(28:28,$1:$1,BJ$1+INT(-$N36/30))))</f>
        <v>0</v>
      </c>
      <c r="BK36" s="45">
        <f>IF(BK$10="",0,IF(BK$1=MAX($1:$1),$R28-SUM($T36:BJ36),IF(BK$1=1,SUMIFS(28:28,$1:$1,"&gt;="&amp;1,$1:$1,"&lt;="&amp;INT(-$N36/30))+(-$N36/30-INT(-$N36/30))*SUMIFS(28:28,$1:$1,INT(-$N36/30)+1),0)+(-$N36/30-INT(-$N36/30))*SUMIFS(28:28,$1:$1,BK$1+INT(-$N36/30)+1)+(INT(-$N36/30)+1--$N36/30)*SUMIFS(28:28,$1:$1,BK$1+INT(-$N36/30))))</f>
        <v>0</v>
      </c>
      <c r="BL36" s="45">
        <f>IF(BL$10="",0,IF(BL$1=MAX($1:$1),$R28-SUM($T36:BK36),IF(BL$1=1,SUMIFS(28:28,$1:$1,"&gt;="&amp;1,$1:$1,"&lt;="&amp;INT(-$N36/30))+(-$N36/30-INT(-$N36/30))*SUMIFS(28:28,$1:$1,INT(-$N36/30)+1),0)+(-$N36/30-INT(-$N36/30))*SUMIFS(28:28,$1:$1,BL$1+INT(-$N36/30)+1)+(INT(-$N36/30)+1--$N36/30)*SUMIFS(28:28,$1:$1,BL$1+INT(-$N36/30))))</f>
        <v>0</v>
      </c>
      <c r="BM36" s="45">
        <f>IF(BM$10="",0,IF(BM$1=MAX($1:$1),$R28-SUM($T36:BL36),IF(BM$1=1,SUMIFS(28:28,$1:$1,"&gt;="&amp;1,$1:$1,"&lt;="&amp;INT(-$N36/30))+(-$N36/30-INT(-$N36/30))*SUMIFS(28:28,$1:$1,INT(-$N36/30)+1),0)+(-$N36/30-INT(-$N36/30))*SUMIFS(28:28,$1:$1,BM$1+INT(-$N36/30)+1)+(INT(-$N36/30)+1--$N36/30)*SUMIFS(28:28,$1:$1,BM$1+INT(-$N36/30))))</f>
        <v>0</v>
      </c>
      <c r="BN36" s="45">
        <f>IF(BN$10="",0,IF(BN$1=MAX($1:$1),$R28-SUM($T36:BM36),IF(BN$1=1,SUMIFS(28:28,$1:$1,"&gt;="&amp;1,$1:$1,"&lt;="&amp;INT(-$N36/30))+(-$N36/30-INT(-$N36/30))*SUMIFS(28:28,$1:$1,INT(-$N36/30)+1),0)+(-$N36/30-INT(-$N36/30))*SUMIFS(28:28,$1:$1,BN$1+INT(-$N36/30)+1)+(INT(-$N36/30)+1--$N36/30)*SUMIFS(28:28,$1:$1,BN$1+INT(-$N36/30))))</f>
        <v>0</v>
      </c>
      <c r="BO36" s="45">
        <f>IF(BO$10="",0,IF(BO$1=MAX($1:$1),$R28-SUM($T36:BN36),IF(BO$1=1,SUMIFS(28:28,$1:$1,"&gt;="&amp;1,$1:$1,"&lt;="&amp;INT(-$N36/30))+(-$N36/30-INT(-$N36/30))*SUMIFS(28:28,$1:$1,INT(-$N36/30)+1),0)+(-$N36/30-INT(-$N36/30))*SUMIFS(28:28,$1:$1,BO$1+INT(-$N36/30)+1)+(INT(-$N36/30)+1--$N36/30)*SUMIFS(28:28,$1:$1,BO$1+INT(-$N36/30))))</f>
        <v>0</v>
      </c>
      <c r="BP36" s="45">
        <f>IF(BP$10="",0,IF(BP$1=MAX($1:$1),$R28-SUM($T36:BO36),IF(BP$1=1,SUMIFS(28:28,$1:$1,"&gt;="&amp;1,$1:$1,"&lt;="&amp;INT(-$N36/30))+(-$N36/30-INT(-$N36/30))*SUMIFS(28:28,$1:$1,INT(-$N36/30)+1),0)+(-$N36/30-INT(-$N36/30))*SUMIFS(28:28,$1:$1,BP$1+INT(-$N36/30)+1)+(INT(-$N36/30)+1--$N36/30)*SUMIFS(28:28,$1:$1,BP$1+INT(-$N36/30))))</f>
        <v>0</v>
      </c>
      <c r="BQ36" s="45">
        <f>IF(BQ$10="",0,IF(BQ$1=MAX($1:$1),$R28-SUM($T36:BP36),IF(BQ$1=1,SUMIFS(28:28,$1:$1,"&gt;="&amp;1,$1:$1,"&lt;="&amp;INT(-$N36/30))+(-$N36/30-INT(-$N36/30))*SUMIFS(28:28,$1:$1,INT(-$N36/30)+1),0)+(-$N36/30-INT(-$N36/30))*SUMIFS(28:28,$1:$1,BQ$1+INT(-$N36/30)+1)+(INT(-$N36/30)+1--$N36/30)*SUMIFS(28:28,$1:$1,BQ$1+INT(-$N36/30))))</f>
        <v>0</v>
      </c>
      <c r="BR36" s="45">
        <f>IF(BR$10="",0,IF(BR$1=MAX($1:$1),$R28-SUM($T36:BQ36),IF(BR$1=1,SUMIFS(28:28,$1:$1,"&gt;="&amp;1,$1:$1,"&lt;="&amp;INT(-$N36/30))+(-$N36/30-INT(-$N36/30))*SUMIFS(28:28,$1:$1,INT(-$N36/30)+1),0)+(-$N36/30-INT(-$N36/30))*SUMIFS(28:28,$1:$1,BR$1+INT(-$N36/30)+1)+(INT(-$N36/30)+1--$N36/30)*SUMIFS(28:28,$1:$1,BR$1+INT(-$N36/30))))</f>
        <v>0</v>
      </c>
      <c r="BS36" s="45">
        <f>IF(BS$10="",0,IF(BS$1=MAX($1:$1),$R28-SUM($T36:BR36),IF(BS$1=1,SUMIFS(28:28,$1:$1,"&gt;="&amp;1,$1:$1,"&lt;="&amp;INT(-$N36/30))+(-$N36/30-INT(-$N36/30))*SUMIFS(28:28,$1:$1,INT(-$N36/30)+1),0)+(-$N36/30-INT(-$N36/30))*SUMIFS(28:28,$1:$1,BS$1+INT(-$N36/30)+1)+(INT(-$N36/30)+1--$N36/30)*SUMIFS(28:28,$1:$1,BS$1+INT(-$N36/30))))</f>
        <v>0</v>
      </c>
      <c r="BT36" s="45">
        <f>IF(BT$10="",0,IF(BT$1=MAX($1:$1),$R28-SUM($T36:BS36),IF(BT$1=1,SUMIFS(28:28,$1:$1,"&gt;="&amp;1,$1:$1,"&lt;="&amp;INT(-$N36/30))+(-$N36/30-INT(-$N36/30))*SUMIFS(28:28,$1:$1,INT(-$N36/30)+1),0)+(-$N36/30-INT(-$N36/30))*SUMIFS(28:28,$1:$1,BT$1+INT(-$N36/30)+1)+(INT(-$N36/30)+1--$N36/30)*SUMIFS(28:28,$1:$1,BT$1+INT(-$N36/30))))</f>
        <v>0</v>
      </c>
      <c r="BU36" s="45">
        <f>IF(BU$10="",0,IF(BU$1=MAX($1:$1),$R28-SUM($T36:BT36),IF(BU$1=1,SUMIFS(28:28,$1:$1,"&gt;="&amp;1,$1:$1,"&lt;="&amp;INT(-$N36/30))+(-$N36/30-INT(-$N36/30))*SUMIFS(28:28,$1:$1,INT(-$N36/30)+1),0)+(-$N36/30-INT(-$N36/30))*SUMIFS(28:28,$1:$1,BU$1+INT(-$N36/30)+1)+(INT(-$N36/30)+1--$N36/30)*SUMIFS(28:28,$1:$1,BU$1+INT(-$N36/30))))</f>
        <v>0</v>
      </c>
      <c r="BV36" s="45">
        <f>IF(BV$10="",0,IF(BV$1=MAX($1:$1),$R28-SUM($T36:BU36),IF(BV$1=1,SUMIFS(28:28,$1:$1,"&gt;="&amp;1,$1:$1,"&lt;="&amp;INT(-$N36/30))+(-$N36/30-INT(-$N36/30))*SUMIFS(28:28,$1:$1,INT(-$N36/30)+1),0)+(-$N36/30-INT(-$N36/30))*SUMIFS(28:28,$1:$1,BV$1+INT(-$N36/30)+1)+(INT(-$N36/30)+1--$N36/30)*SUMIFS(28:28,$1:$1,BV$1+INT(-$N36/30))))</f>
        <v>0</v>
      </c>
      <c r="BW36" s="45">
        <f>IF(BW$10="",0,IF(BW$1=MAX($1:$1),$R28-SUM($T36:BV36),IF(BW$1=1,SUMIFS(28:28,$1:$1,"&gt;="&amp;1,$1:$1,"&lt;="&amp;INT(-$N36/30))+(-$N36/30-INT(-$N36/30))*SUMIFS(28:28,$1:$1,INT(-$N36/30)+1),0)+(-$N36/30-INT(-$N36/30))*SUMIFS(28:28,$1:$1,BW$1+INT(-$N36/30)+1)+(INT(-$N36/30)+1--$N36/30)*SUMIFS(28:28,$1:$1,BW$1+INT(-$N36/30))))</f>
        <v>0</v>
      </c>
      <c r="BX36" s="45">
        <f>IF(BX$10="",0,IF(BX$1=MAX($1:$1),$R28-SUM($T36:BW36),IF(BX$1=1,SUMIFS(28:28,$1:$1,"&gt;="&amp;1,$1:$1,"&lt;="&amp;INT(-$N36/30))+(-$N36/30-INT(-$N36/30))*SUMIFS(28:28,$1:$1,INT(-$N36/30)+1),0)+(-$N36/30-INT(-$N36/30))*SUMIFS(28:28,$1:$1,BX$1+INT(-$N36/30)+1)+(INT(-$N36/30)+1--$N36/30)*SUMIFS(28:28,$1:$1,BX$1+INT(-$N36/30))))</f>
        <v>0</v>
      </c>
      <c r="BY36" s="45">
        <f>IF(BY$10="",0,IF(BY$1=MAX($1:$1),$R28-SUM($T36:BX36),IF(BY$1=1,SUMIFS(28:28,$1:$1,"&gt;="&amp;1,$1:$1,"&lt;="&amp;INT(-$N36/30))+(-$N36/30-INT(-$N36/30))*SUMIFS(28:28,$1:$1,INT(-$N36/30)+1),0)+(-$N36/30-INT(-$N36/30))*SUMIFS(28:28,$1:$1,BY$1+INT(-$N36/30)+1)+(INT(-$N36/30)+1--$N36/30)*SUMIFS(28:28,$1:$1,BY$1+INT(-$N36/30))))</f>
        <v>0</v>
      </c>
      <c r="BZ36" s="45">
        <f>IF(BZ$10="",0,IF(BZ$1=MAX($1:$1),$R28-SUM($T36:BY36),IF(BZ$1=1,SUMIFS(28:28,$1:$1,"&gt;="&amp;1,$1:$1,"&lt;="&amp;INT(-$N36/30))+(-$N36/30-INT(-$N36/30))*SUMIFS(28:28,$1:$1,INT(-$N36/30)+1),0)+(-$N36/30-INT(-$N36/30))*SUMIFS(28:28,$1:$1,BZ$1+INT(-$N36/30)+1)+(INT(-$N36/30)+1--$N36/30)*SUMIFS(28:28,$1:$1,BZ$1+INT(-$N36/30))))</f>
        <v>0</v>
      </c>
      <c r="CA36" s="45">
        <f>IF(CA$10="",0,IF(CA$1=MAX($1:$1),$R28-SUM($T36:BZ36),IF(CA$1=1,SUMIFS(28:28,$1:$1,"&gt;="&amp;1,$1:$1,"&lt;="&amp;INT(-$N36/30))+(-$N36/30-INT(-$N36/30))*SUMIFS(28:28,$1:$1,INT(-$N36/30)+1),0)+(-$N36/30-INT(-$N36/30))*SUMIFS(28:28,$1:$1,CA$1+INT(-$N36/30)+1)+(INT(-$N36/30)+1--$N36/30)*SUMIFS(28:28,$1:$1,CA$1+INT(-$N36/30))))</f>
        <v>0</v>
      </c>
      <c r="CB36" s="45">
        <f>IF(CB$10="",0,IF(CB$1=MAX($1:$1),$R28-SUM($T36:CA36),IF(CB$1=1,SUMIFS(28:28,$1:$1,"&gt;="&amp;1,$1:$1,"&lt;="&amp;INT(-$N36/30))+(-$N36/30-INT(-$N36/30))*SUMIFS(28:28,$1:$1,INT(-$N36/30)+1),0)+(-$N36/30-INT(-$N36/30))*SUMIFS(28:28,$1:$1,CB$1+INT(-$N36/30)+1)+(INT(-$N36/30)+1--$N36/30)*SUMIFS(28:28,$1:$1,CB$1+INT(-$N36/30))))</f>
        <v>0</v>
      </c>
      <c r="CC36" s="45">
        <f>IF(CC$10="",0,IF(CC$1=MAX($1:$1),$R28-SUM($T36:CB36),IF(CC$1=1,SUMIFS(28:28,$1:$1,"&gt;="&amp;1,$1:$1,"&lt;="&amp;INT(-$N36/30))+(-$N36/30-INT(-$N36/30))*SUMIFS(28:28,$1:$1,INT(-$N36/30)+1),0)+(-$N36/30-INT(-$N36/30))*SUMIFS(28:28,$1:$1,CC$1+INT(-$N36/30)+1)+(INT(-$N36/30)+1--$N36/30)*SUMIFS(28:28,$1:$1,CC$1+INT(-$N36/30))))</f>
        <v>0</v>
      </c>
      <c r="CD36" s="45">
        <f>IF(CD$10="",0,IF(CD$1=MAX($1:$1),$R28-SUM($T36:CC36),IF(CD$1=1,SUMIFS(28:28,$1:$1,"&gt;="&amp;1,$1:$1,"&lt;="&amp;INT(-$N36/30))+(-$N36/30-INT(-$N36/30))*SUMIFS(28:28,$1:$1,INT(-$N36/30)+1),0)+(-$N36/30-INT(-$N36/30))*SUMIFS(28:28,$1:$1,CD$1+INT(-$N36/30)+1)+(INT(-$N36/30)+1--$N36/30)*SUMIFS(28:28,$1:$1,CD$1+INT(-$N36/30))))</f>
        <v>0</v>
      </c>
      <c r="CE36" s="45">
        <f>IF(CE$10="",0,IF(CE$1=MAX($1:$1),$R28-SUM($T36:CD36),IF(CE$1=1,SUMIFS(28:28,$1:$1,"&gt;="&amp;1,$1:$1,"&lt;="&amp;INT(-$N36/30))+(-$N36/30-INT(-$N36/30))*SUMIFS(28:28,$1:$1,INT(-$N36/30)+1),0)+(-$N36/30-INT(-$N36/30))*SUMIFS(28:28,$1:$1,CE$1+INT(-$N36/30)+1)+(INT(-$N36/30)+1--$N36/30)*SUMIFS(28:28,$1:$1,CE$1+INT(-$N36/30))))</f>
        <v>0</v>
      </c>
      <c r="CF36" s="45">
        <f>IF(CF$10="",0,IF(CF$1=MAX($1:$1),$R28-SUM($T36:CE36),IF(CF$1=1,SUMIFS(28:28,$1:$1,"&gt;="&amp;1,$1:$1,"&lt;="&amp;INT(-$N36/30))+(-$N36/30-INT(-$N36/30))*SUMIFS(28:28,$1:$1,INT(-$N36/30)+1),0)+(-$N36/30-INT(-$N36/30))*SUMIFS(28:28,$1:$1,CF$1+INT(-$N36/30)+1)+(INT(-$N36/30)+1--$N36/30)*SUMIFS(28:28,$1:$1,CF$1+INT(-$N36/30))))</f>
        <v>0</v>
      </c>
      <c r="CG36" s="45">
        <f>IF(CG$10="",0,IF(CG$1=MAX($1:$1),$R28-SUM($T36:CF36),IF(CG$1=1,SUMIFS(28:28,$1:$1,"&gt;="&amp;1,$1:$1,"&lt;="&amp;INT(-$N36/30))+(-$N36/30-INT(-$N36/30))*SUMIFS(28:28,$1:$1,INT(-$N36/30)+1),0)+(-$N36/30-INT(-$N36/30))*SUMIFS(28:28,$1:$1,CG$1+INT(-$N36/30)+1)+(INT(-$N36/30)+1--$N36/30)*SUMIFS(28:28,$1:$1,CG$1+INT(-$N36/30))))</f>
        <v>0</v>
      </c>
      <c r="CH36" s="45">
        <f>IF(CH$10="",0,IF(CH$1=MAX($1:$1),$R28-SUM($T36:CG36),IF(CH$1=1,SUMIFS(28:28,$1:$1,"&gt;="&amp;1,$1:$1,"&lt;="&amp;INT(-$N36/30))+(-$N36/30-INT(-$N36/30))*SUMIFS(28:28,$1:$1,INT(-$N36/30)+1),0)+(-$N36/30-INT(-$N36/30))*SUMIFS(28:28,$1:$1,CH$1+INT(-$N36/30)+1)+(INT(-$N36/30)+1--$N36/30)*SUMIFS(28:28,$1:$1,CH$1+INT(-$N36/30))))</f>
        <v>0</v>
      </c>
      <c r="CI36" s="45">
        <f>IF(CI$10="",0,IF(CI$1=MAX($1:$1),$R28-SUM($T36:CH36),IF(CI$1=1,SUMIFS(28:28,$1:$1,"&gt;="&amp;1,$1:$1,"&lt;="&amp;INT(-$N36/30))+(-$N36/30-INT(-$N36/30))*SUMIFS(28:28,$1:$1,INT(-$N36/30)+1),0)+(-$N36/30-INT(-$N36/30))*SUMIFS(28:28,$1:$1,CI$1+INT(-$N36/30)+1)+(INT(-$N36/30)+1--$N36/30)*SUMIFS(28:28,$1:$1,CI$1+INT(-$N36/30))))</f>
        <v>0</v>
      </c>
      <c r="CJ36" s="45">
        <f>IF(CJ$10="",0,IF(CJ$1=MAX($1:$1),$R28-SUM($T36:CI36),IF(CJ$1=1,SUMIFS(28:28,$1:$1,"&gt;="&amp;1,$1:$1,"&lt;="&amp;INT(-$N36/30))+(-$N36/30-INT(-$N36/30))*SUMIFS(28:28,$1:$1,INT(-$N36/30)+1),0)+(-$N36/30-INT(-$N36/30))*SUMIFS(28:28,$1:$1,CJ$1+INT(-$N36/30)+1)+(INT(-$N36/30)+1--$N36/30)*SUMIFS(28:28,$1:$1,CJ$1+INT(-$N36/30))))</f>
        <v>0</v>
      </c>
      <c r="CK36" s="45">
        <f>IF(CK$10="",0,IF(CK$1=MAX($1:$1),$R28-SUM($T36:CJ36),IF(CK$1=1,SUMIFS(28:28,$1:$1,"&gt;="&amp;1,$1:$1,"&lt;="&amp;INT(-$N36/30))+(-$N36/30-INT(-$N36/30))*SUMIFS(28:28,$1:$1,INT(-$N36/30)+1),0)+(-$N36/30-INT(-$N36/30))*SUMIFS(28:28,$1:$1,CK$1+INT(-$N36/30)+1)+(INT(-$N36/30)+1--$N36/30)*SUMIFS(28:28,$1:$1,CK$1+INT(-$N36/30))))</f>
        <v>0</v>
      </c>
      <c r="CL36" s="45">
        <f>IF(CL$10="",0,IF(CL$1=MAX($1:$1),$R28-SUM($T36:CK36),IF(CL$1=1,SUMIFS(28:28,$1:$1,"&gt;="&amp;1,$1:$1,"&lt;="&amp;INT(-$N36/30))+(-$N36/30-INT(-$N36/30))*SUMIFS(28:28,$1:$1,INT(-$N36/30)+1),0)+(-$N36/30-INT(-$N36/30))*SUMIFS(28:28,$1:$1,CL$1+INT(-$N36/30)+1)+(INT(-$N36/30)+1--$N36/30)*SUMIFS(28:28,$1:$1,CL$1+INT(-$N36/30))))</f>
        <v>0</v>
      </c>
      <c r="CM36" s="45">
        <f>IF(CM$10="",0,IF(CM$1=MAX($1:$1),$R28-SUM($T36:CL36),IF(CM$1=1,SUMIFS(28:28,$1:$1,"&gt;="&amp;1,$1:$1,"&lt;="&amp;INT(-$N36/30))+(-$N36/30-INT(-$N36/30))*SUMIFS(28:28,$1:$1,INT(-$N36/30)+1),0)+(-$N36/30-INT(-$N36/30))*SUMIFS(28:28,$1:$1,CM$1+INT(-$N36/30)+1)+(INT(-$N36/30)+1--$N36/30)*SUMIFS(28:28,$1:$1,CM$1+INT(-$N36/30))))</f>
        <v>0</v>
      </c>
      <c r="CN36" s="45">
        <f>IF(CN$10="",0,IF(CN$1=MAX($1:$1),$R28-SUM($T36:CM36),IF(CN$1=1,SUMIFS(28:28,$1:$1,"&gt;="&amp;1,$1:$1,"&lt;="&amp;INT(-$N36/30))+(-$N36/30-INT(-$N36/30))*SUMIFS(28:28,$1:$1,INT(-$N36/30)+1),0)+(-$N36/30-INT(-$N36/30))*SUMIFS(28:28,$1:$1,CN$1+INT(-$N36/30)+1)+(INT(-$N36/30)+1--$N36/30)*SUMIFS(28:28,$1:$1,CN$1+INT(-$N36/30))))</f>
        <v>0</v>
      </c>
      <c r="CO36" s="45">
        <f>IF(CO$10="",0,IF(CO$1=MAX($1:$1),$R28-SUM($T36:CN36),IF(CO$1=1,SUMIFS(28:28,$1:$1,"&gt;="&amp;1,$1:$1,"&lt;="&amp;INT(-$N36/30))+(-$N36/30-INT(-$N36/30))*SUMIFS(28:28,$1:$1,INT(-$N36/30)+1),0)+(-$N36/30-INT(-$N36/30))*SUMIFS(28:28,$1:$1,CO$1+INT(-$N36/30)+1)+(INT(-$N36/30)+1--$N36/30)*SUMIFS(28:28,$1:$1,CO$1+INT(-$N36/30))))</f>
        <v>0</v>
      </c>
      <c r="CP36" s="45">
        <f>IF(CP$10="",0,IF(CP$1=MAX($1:$1),$R28-SUM($T36:CO36),IF(CP$1=1,SUMIFS(28:28,$1:$1,"&gt;="&amp;1,$1:$1,"&lt;="&amp;INT(-$N36/30))+(-$N36/30-INT(-$N36/30))*SUMIFS(28:28,$1:$1,INT(-$N36/30)+1),0)+(-$N36/30-INT(-$N36/30))*SUMIFS(28:28,$1:$1,CP$1+INT(-$N36/30)+1)+(INT(-$N36/30)+1--$N36/30)*SUMIFS(28:28,$1:$1,CP$1+INT(-$N36/30))))</f>
        <v>0</v>
      </c>
      <c r="CQ36" s="45">
        <f>IF(CQ$10="",0,IF(CQ$1=MAX($1:$1),$R28-SUM($T36:CP36),IF(CQ$1=1,SUMIFS(28:28,$1:$1,"&gt;="&amp;1,$1:$1,"&lt;="&amp;INT(-$N36/30))+(-$N36/30-INT(-$N36/30))*SUMIFS(28:28,$1:$1,INT(-$N36/30)+1),0)+(-$N36/30-INT(-$N36/30))*SUMIFS(28:28,$1:$1,CQ$1+INT(-$N36/30)+1)+(INT(-$N36/30)+1--$N36/30)*SUMIFS(28:28,$1:$1,CQ$1+INT(-$N36/30))))</f>
        <v>0</v>
      </c>
      <c r="CR36" s="45">
        <f>IF(CR$10="",0,IF(CR$1=MAX($1:$1),$R28-SUM($T36:CQ36),IF(CR$1=1,SUMIFS(28:28,$1:$1,"&gt;="&amp;1,$1:$1,"&lt;="&amp;INT(-$N36/30))+(-$N36/30-INT(-$N36/30))*SUMIFS(28:28,$1:$1,INT(-$N36/30)+1),0)+(-$N36/30-INT(-$N36/30))*SUMIFS(28:28,$1:$1,CR$1+INT(-$N36/30)+1)+(INT(-$N36/30)+1--$N36/30)*SUMIFS(28:28,$1:$1,CR$1+INT(-$N36/30))))</f>
        <v>0</v>
      </c>
      <c r="CS36" s="45">
        <f>IF(CS$10="",0,IF(CS$1=MAX($1:$1),$R28-SUM($T36:CR36),IF(CS$1=1,SUMIFS(28:28,$1:$1,"&gt;="&amp;1,$1:$1,"&lt;="&amp;INT(-$N36/30))+(-$N36/30-INT(-$N36/30))*SUMIFS(28:28,$1:$1,INT(-$N36/30)+1),0)+(-$N36/30-INT(-$N36/30))*SUMIFS(28:28,$1:$1,CS$1+INT(-$N36/30)+1)+(INT(-$N36/30)+1--$N36/30)*SUMIFS(28:28,$1:$1,CS$1+INT(-$N36/30))))</f>
        <v>0</v>
      </c>
      <c r="CT36" s="45">
        <f>IF(CT$10="",0,IF(CT$1=MAX($1:$1),$R28-SUM($T36:CS36),IF(CT$1=1,SUMIFS(28:28,$1:$1,"&gt;="&amp;1,$1:$1,"&lt;="&amp;INT(-$N36/30))+(-$N36/30-INT(-$N36/30))*SUMIFS(28:28,$1:$1,INT(-$N36/30)+1),0)+(-$N36/30-INT(-$N36/30))*SUMIFS(28:28,$1:$1,CT$1+INT(-$N36/30)+1)+(INT(-$N36/30)+1--$N36/30)*SUMIFS(28:28,$1:$1,CT$1+INT(-$N36/30))))</f>
        <v>0</v>
      </c>
      <c r="CU36" s="45">
        <f>IF(CU$10="",0,IF(CU$1=MAX($1:$1),$R28-SUM($T36:CT36),IF(CU$1=1,SUMIFS(28:28,$1:$1,"&gt;="&amp;1,$1:$1,"&lt;="&amp;INT(-$N36/30))+(-$N36/30-INT(-$N36/30))*SUMIFS(28:28,$1:$1,INT(-$N36/30)+1),0)+(-$N36/30-INT(-$N36/30))*SUMIFS(28:28,$1:$1,CU$1+INT(-$N36/30)+1)+(INT(-$N36/30)+1--$N36/30)*SUMIFS(28:28,$1:$1,CU$1+INT(-$N36/30))))</f>
        <v>0</v>
      </c>
      <c r="CV36" s="45">
        <f>IF(CV$10="",0,IF(CV$1=MAX($1:$1),$R28-SUM($T36:CU36),IF(CV$1=1,SUMIFS(28:28,$1:$1,"&gt;="&amp;1,$1:$1,"&lt;="&amp;INT(-$N36/30))+(-$N36/30-INT(-$N36/30))*SUMIFS(28:28,$1:$1,INT(-$N36/30)+1),0)+(-$N36/30-INT(-$N36/30))*SUMIFS(28:28,$1:$1,CV$1+INT(-$N36/30)+1)+(INT(-$N36/30)+1--$N36/30)*SUMIFS(28:28,$1:$1,CV$1+INT(-$N36/30))))</f>
        <v>0</v>
      </c>
      <c r="CW36" s="45">
        <f>IF(CW$10="",0,IF(CW$1=MAX($1:$1),$R28-SUM($T36:CV36),IF(CW$1=1,SUMIFS(28:28,$1:$1,"&gt;="&amp;1,$1:$1,"&lt;="&amp;INT(-$N36/30))+(-$N36/30-INT(-$N36/30))*SUMIFS(28:28,$1:$1,INT(-$N36/30)+1),0)+(-$N36/30-INT(-$N36/30))*SUMIFS(28:28,$1:$1,CW$1+INT(-$N36/30)+1)+(INT(-$N36/30)+1--$N36/30)*SUMIFS(28:28,$1:$1,CW$1+INT(-$N36/30))))</f>
        <v>0</v>
      </c>
      <c r="CX36" s="45">
        <f>IF(CX$10="",0,IF(CX$1=MAX($1:$1),$R28-SUM($T36:CW36),IF(CX$1=1,SUMIFS(28:28,$1:$1,"&gt;="&amp;1,$1:$1,"&lt;="&amp;INT(-$N36/30))+(-$N36/30-INT(-$N36/30))*SUMIFS(28:28,$1:$1,INT(-$N36/30)+1),0)+(-$N36/30-INT(-$N36/30))*SUMIFS(28:28,$1:$1,CX$1+INT(-$N36/30)+1)+(INT(-$N36/30)+1--$N36/30)*SUMIFS(28:28,$1:$1,CX$1+INT(-$N36/30))))</f>
        <v>0</v>
      </c>
      <c r="CY36" s="45">
        <f>IF(CY$10="",0,IF(CY$1=MAX($1:$1),$R28-SUM($T36:CX36),IF(CY$1=1,SUMIFS(28:28,$1:$1,"&gt;="&amp;1,$1:$1,"&lt;="&amp;INT(-$N36/30))+(-$N36/30-INT(-$N36/30))*SUMIFS(28:28,$1:$1,INT(-$N36/30)+1),0)+(-$N36/30-INT(-$N36/30))*SUMIFS(28:28,$1:$1,CY$1+INT(-$N36/30)+1)+(INT(-$N36/30)+1--$N36/30)*SUMIFS(28:28,$1:$1,CY$1+INT(-$N36/30))))</f>
        <v>0</v>
      </c>
      <c r="CZ36" s="45">
        <f>IF(CZ$10="",0,IF(CZ$1=MAX($1:$1),$R28-SUM($T36:CY36),IF(CZ$1=1,SUMIFS(28:28,$1:$1,"&gt;="&amp;1,$1:$1,"&lt;="&amp;INT(-$N36/30))+(-$N36/30-INT(-$N36/30))*SUMIFS(28:28,$1:$1,INT(-$N36/30)+1),0)+(-$N36/30-INT(-$N36/30))*SUMIFS(28:28,$1:$1,CZ$1+INT(-$N36/30)+1)+(INT(-$N36/30)+1--$N36/30)*SUMIFS(28:28,$1:$1,CZ$1+INT(-$N36/30))))</f>
        <v>0</v>
      </c>
      <c r="DA36" s="45">
        <f>IF(DA$10="",0,IF(DA$1=MAX($1:$1),$R28-SUM($T36:CZ36),IF(DA$1=1,SUMIFS(28:28,$1:$1,"&gt;="&amp;1,$1:$1,"&lt;="&amp;INT(-$N36/30))+(-$N36/30-INT(-$N36/30))*SUMIFS(28:28,$1:$1,INT(-$N36/30)+1),0)+(-$N36/30-INT(-$N36/30))*SUMIFS(28:28,$1:$1,DA$1+INT(-$N36/30)+1)+(INT(-$N36/30)+1--$N36/30)*SUMIFS(28:28,$1:$1,DA$1+INT(-$N36/30))))</f>
        <v>0</v>
      </c>
      <c r="DB36" s="45">
        <f>IF(DB$10="",0,IF(DB$1=MAX($1:$1),$R28-SUM($T36:DA36),IF(DB$1=1,SUMIFS(28:28,$1:$1,"&gt;="&amp;1,$1:$1,"&lt;="&amp;INT(-$N36/30))+(-$N36/30-INT(-$N36/30))*SUMIFS(28:28,$1:$1,INT(-$N36/30)+1),0)+(-$N36/30-INT(-$N36/30))*SUMIFS(28:28,$1:$1,DB$1+INT(-$N36/30)+1)+(INT(-$N36/30)+1--$N36/30)*SUMIFS(28:28,$1:$1,DB$1+INT(-$N36/30))))</f>
        <v>0</v>
      </c>
      <c r="DC36" s="45">
        <f>IF(DC$10="",0,IF(DC$1=MAX($1:$1),$R28-SUM($T36:DB36),IF(DC$1=1,SUMIFS(28:28,$1:$1,"&gt;="&amp;1,$1:$1,"&lt;="&amp;INT(-$N36/30))+(-$N36/30-INT(-$N36/30))*SUMIFS(28:28,$1:$1,INT(-$N36/30)+1),0)+(-$N36/30-INT(-$N36/30))*SUMIFS(28:28,$1:$1,DC$1+INT(-$N36/30)+1)+(INT(-$N36/30)+1--$N36/30)*SUMIFS(28:28,$1:$1,DC$1+INT(-$N36/30))))</f>
        <v>0</v>
      </c>
      <c r="DD36" s="45">
        <f>IF(DD$10="",0,IF(DD$1=MAX($1:$1),$R28-SUM($T36:DC36),IF(DD$1=1,SUMIFS(28:28,$1:$1,"&gt;="&amp;1,$1:$1,"&lt;="&amp;INT(-$N36/30))+(-$N36/30-INT(-$N36/30))*SUMIFS(28:28,$1:$1,INT(-$N36/30)+1),0)+(-$N36/30-INT(-$N36/30))*SUMIFS(28:28,$1:$1,DD$1+INT(-$N36/30)+1)+(INT(-$N36/30)+1--$N36/30)*SUMIFS(28:28,$1:$1,DD$1+INT(-$N36/30))))</f>
        <v>0</v>
      </c>
      <c r="DE36" s="45">
        <f>IF(DE$10="",0,IF(DE$1=MAX($1:$1),$R28-SUM($T36:DD36),IF(DE$1=1,SUMIFS(28:28,$1:$1,"&gt;="&amp;1,$1:$1,"&lt;="&amp;INT(-$N36/30))+(-$N36/30-INT(-$N36/30))*SUMIFS(28:28,$1:$1,INT(-$N36/30)+1),0)+(-$N36/30-INT(-$N36/30))*SUMIFS(28:28,$1:$1,DE$1+INT(-$N36/30)+1)+(INT(-$N36/30)+1--$N36/30)*SUMIFS(28:28,$1:$1,DE$1+INT(-$N36/30))))</f>
        <v>0</v>
      </c>
      <c r="DF36" s="45">
        <f>IF(DF$10="",0,IF(DF$1=MAX($1:$1),$R28-SUM($T36:DE36),IF(DF$1=1,SUMIFS(28:28,$1:$1,"&gt;="&amp;1,$1:$1,"&lt;="&amp;INT(-$N36/30))+(-$N36/30-INT(-$N36/30))*SUMIFS(28:28,$1:$1,INT(-$N36/30)+1),0)+(-$N36/30-INT(-$N36/30))*SUMIFS(28:28,$1:$1,DF$1+INT(-$N36/30)+1)+(INT(-$N36/30)+1--$N36/30)*SUMIFS(28:28,$1:$1,DF$1+INT(-$N36/30))))</f>
        <v>0</v>
      </c>
      <c r="DG36" s="45">
        <f>IF(DG$10="",0,IF(DG$1=MAX($1:$1),$R28-SUM($T36:DF36),IF(DG$1=1,SUMIFS(28:28,$1:$1,"&gt;="&amp;1,$1:$1,"&lt;="&amp;INT(-$N36/30))+(-$N36/30-INT(-$N36/30))*SUMIFS(28:28,$1:$1,INT(-$N36/30)+1),0)+(-$N36/30-INT(-$N36/30))*SUMIFS(28:28,$1:$1,DG$1+INT(-$N36/30)+1)+(INT(-$N36/30)+1--$N36/30)*SUMIFS(28:28,$1:$1,DG$1+INT(-$N36/30))))</f>
        <v>0</v>
      </c>
      <c r="DH36" s="45">
        <f>IF(DH$10="",0,IF(DH$1=MAX($1:$1),$R28-SUM($T36:DG36),IF(DH$1=1,SUMIFS(28:28,$1:$1,"&gt;="&amp;1,$1:$1,"&lt;="&amp;INT(-$N36/30))+(-$N36/30-INT(-$N36/30))*SUMIFS(28:28,$1:$1,INT(-$N36/30)+1),0)+(-$N36/30-INT(-$N36/30))*SUMIFS(28:28,$1:$1,DH$1+INT(-$N36/30)+1)+(INT(-$N36/30)+1--$N36/30)*SUMIFS(28:28,$1:$1,DH$1+INT(-$N36/30))))</f>
        <v>0</v>
      </c>
      <c r="DI36" s="45">
        <f>IF(DI$10="",0,IF(DI$1=MAX($1:$1),$R28-SUM($T36:DH36),IF(DI$1=1,SUMIFS(28:28,$1:$1,"&gt;="&amp;1,$1:$1,"&lt;="&amp;INT(-$N36/30))+(-$N36/30-INT(-$N36/30))*SUMIFS(28:28,$1:$1,INT(-$N36/30)+1),0)+(-$N36/30-INT(-$N36/30))*SUMIFS(28:28,$1:$1,DI$1+INT(-$N36/30)+1)+(INT(-$N36/30)+1--$N36/30)*SUMIFS(28:28,$1:$1,DI$1+INT(-$N36/30))))</f>
        <v>0</v>
      </c>
      <c r="DJ36" s="45">
        <f>IF(DJ$10="",0,IF(DJ$1=MAX($1:$1),$R28-SUM($T36:DI36),IF(DJ$1=1,SUMIFS(28:28,$1:$1,"&gt;="&amp;1,$1:$1,"&lt;="&amp;INT(-$N36/30))+(-$N36/30-INT(-$N36/30))*SUMIFS(28:28,$1:$1,INT(-$N36/30)+1),0)+(-$N36/30-INT(-$N36/30))*SUMIFS(28:28,$1:$1,DJ$1+INT(-$N36/30)+1)+(INT(-$N36/30)+1--$N36/30)*SUMIFS(28:28,$1:$1,DJ$1+INT(-$N36/30))))</f>
        <v>0</v>
      </c>
      <c r="DK36" s="45">
        <f>IF(DK$10="",0,IF(DK$1=MAX($1:$1),$R28-SUM($T36:DJ36),IF(DK$1=1,SUMIFS(28:28,$1:$1,"&gt;="&amp;1,$1:$1,"&lt;="&amp;INT(-$N36/30))+(-$N36/30-INT(-$N36/30))*SUMIFS(28:28,$1:$1,INT(-$N36/30)+1),0)+(-$N36/30-INT(-$N36/30))*SUMIFS(28:28,$1:$1,DK$1+INT(-$N36/30)+1)+(INT(-$N36/30)+1--$N36/30)*SUMIFS(28:28,$1:$1,DK$1+INT(-$N36/30))))</f>
        <v>0</v>
      </c>
      <c r="DL36" s="45">
        <f>IF(DL$10="",0,IF(DL$1=MAX($1:$1),$R28-SUM($T36:DK36),IF(DL$1=1,SUMIFS(28:28,$1:$1,"&gt;="&amp;1,$1:$1,"&lt;="&amp;INT(-$N36/30))+(-$N36/30-INT(-$N36/30))*SUMIFS(28:28,$1:$1,INT(-$N36/30)+1),0)+(-$N36/30-INT(-$N36/30))*SUMIFS(28:28,$1:$1,DL$1+INT(-$N36/30)+1)+(INT(-$N36/30)+1--$N36/30)*SUMIFS(28:28,$1:$1,DL$1+INT(-$N36/30))))</f>
        <v>0</v>
      </c>
      <c r="DM36" s="45">
        <f>IF(DM$10="",0,IF(DM$1=MAX($1:$1),$R28-SUM($T36:DL36),IF(DM$1=1,SUMIFS(28:28,$1:$1,"&gt;="&amp;1,$1:$1,"&lt;="&amp;INT(-$N36/30))+(-$N36/30-INT(-$N36/30))*SUMIFS(28:28,$1:$1,INT(-$N36/30)+1),0)+(-$N36/30-INT(-$N36/30))*SUMIFS(28:28,$1:$1,DM$1+INT(-$N36/30)+1)+(INT(-$N36/30)+1--$N36/30)*SUMIFS(28:28,$1:$1,DM$1+INT(-$N36/30))))</f>
        <v>0</v>
      </c>
      <c r="DN36" s="45">
        <f>IF(DN$10="",0,IF(DN$1=MAX($1:$1),$R28-SUM($T36:DM36),IF(DN$1=1,SUMIFS(28:28,$1:$1,"&gt;="&amp;1,$1:$1,"&lt;="&amp;INT(-$N36/30))+(-$N36/30-INT(-$N36/30))*SUMIFS(28:28,$1:$1,INT(-$N36/30)+1),0)+(-$N36/30-INT(-$N36/30))*SUMIFS(28:28,$1:$1,DN$1+INT(-$N36/30)+1)+(INT(-$N36/30)+1--$N36/30)*SUMIFS(28:28,$1:$1,DN$1+INT(-$N36/30))))</f>
        <v>0</v>
      </c>
      <c r="DO36" s="45">
        <f>IF(DO$10="",0,IF(DO$1=MAX($1:$1),$R28-SUM($T36:DN36),IF(DO$1=1,SUMIFS(28:28,$1:$1,"&gt;="&amp;1,$1:$1,"&lt;="&amp;INT(-$N36/30))+(-$N36/30-INT(-$N36/30))*SUMIFS(28:28,$1:$1,INT(-$N36/30)+1),0)+(-$N36/30-INT(-$N36/30))*SUMIFS(28:28,$1:$1,DO$1+INT(-$N36/30)+1)+(INT(-$N36/30)+1--$N36/30)*SUMIFS(28:28,$1:$1,DO$1+INT(-$N36/30))))</f>
        <v>0</v>
      </c>
      <c r="DP36" s="45">
        <f>IF(DP$10="",0,IF(DP$1=MAX($1:$1),$R28-SUM($T36:DO36),IF(DP$1=1,SUMIFS(28:28,$1:$1,"&gt;="&amp;1,$1:$1,"&lt;="&amp;INT(-$N36/30))+(-$N36/30-INT(-$N36/30))*SUMIFS(28:28,$1:$1,INT(-$N36/30)+1),0)+(-$N36/30-INT(-$N36/30))*SUMIFS(28:28,$1:$1,DP$1+INT(-$N36/30)+1)+(INT(-$N36/30)+1--$N36/30)*SUMIFS(28:28,$1:$1,DP$1+INT(-$N36/30))))</f>
        <v>0</v>
      </c>
      <c r="DQ36" s="45">
        <f>IF(DQ$10="",0,IF(DQ$1=MAX($1:$1),$R28-SUM($T36:DP36),IF(DQ$1=1,SUMIFS(28:28,$1:$1,"&gt;="&amp;1,$1:$1,"&lt;="&amp;INT(-$N36/30))+(-$N36/30-INT(-$N36/30))*SUMIFS(28:28,$1:$1,INT(-$N36/30)+1),0)+(-$N36/30-INT(-$N36/30))*SUMIFS(28:28,$1:$1,DQ$1+INT(-$N36/30)+1)+(INT(-$N36/30)+1--$N36/30)*SUMIFS(28:28,$1:$1,DQ$1+INT(-$N36/30))))</f>
        <v>0</v>
      </c>
      <c r="DR36" s="45">
        <f>IF(DR$10="",0,IF(DR$1=MAX($1:$1),$R28-SUM($T36:DQ36),IF(DR$1=1,SUMIFS(28:28,$1:$1,"&gt;="&amp;1,$1:$1,"&lt;="&amp;INT(-$N36/30))+(-$N36/30-INT(-$N36/30))*SUMIFS(28:28,$1:$1,INT(-$N36/30)+1),0)+(-$N36/30-INT(-$N36/30))*SUMIFS(28:28,$1:$1,DR$1+INT(-$N36/30)+1)+(INT(-$N36/30)+1--$N36/30)*SUMIFS(28:28,$1:$1,DR$1+INT(-$N36/30))))</f>
        <v>0</v>
      </c>
      <c r="DS36" s="45">
        <f>IF(DS$10="",0,IF(DS$1=MAX($1:$1),$R28-SUM($T36:DR36),IF(DS$1=1,SUMIFS(28:28,$1:$1,"&gt;="&amp;1,$1:$1,"&lt;="&amp;INT(-$N36/30))+(-$N36/30-INT(-$N36/30))*SUMIFS(28:28,$1:$1,INT(-$N36/30)+1),0)+(-$N36/30-INT(-$N36/30))*SUMIFS(28:28,$1:$1,DS$1+INT(-$N36/30)+1)+(INT(-$N36/30)+1--$N36/30)*SUMIFS(28:28,$1:$1,DS$1+INT(-$N36/30))))</f>
        <v>0</v>
      </c>
      <c r="DT36" s="45">
        <f>IF(DT$10="",0,IF(DT$1=MAX($1:$1),$R28-SUM($T36:DS36),IF(DT$1=1,SUMIFS(28:28,$1:$1,"&gt;="&amp;1,$1:$1,"&lt;="&amp;INT(-$N36/30))+(-$N36/30-INT(-$N36/30))*SUMIFS(28:28,$1:$1,INT(-$N36/30)+1),0)+(-$N36/30-INT(-$N36/30))*SUMIFS(28:28,$1:$1,DT$1+INT(-$N36/30)+1)+(INT(-$N36/30)+1--$N36/30)*SUMIFS(28:28,$1:$1,DT$1+INT(-$N36/30))))</f>
        <v>0</v>
      </c>
      <c r="DU36" s="45">
        <f>IF(DU$10="",0,IF(DU$1=MAX($1:$1),$R28-SUM($T36:DT36),IF(DU$1=1,SUMIFS(28:28,$1:$1,"&gt;="&amp;1,$1:$1,"&lt;="&amp;INT(-$N36/30))+(-$N36/30-INT(-$N36/30))*SUMIFS(28:28,$1:$1,INT(-$N36/30)+1),0)+(-$N36/30-INT(-$N36/30))*SUMIFS(28:28,$1:$1,DU$1+INT(-$N36/30)+1)+(INT(-$N36/30)+1--$N36/30)*SUMIFS(28:28,$1:$1,DU$1+INT(-$N36/30))))</f>
        <v>0</v>
      </c>
      <c r="DV36" s="45">
        <f>IF(DV$10="",0,IF(DV$1=MAX($1:$1),$R28-SUM($T36:DU36),IF(DV$1=1,SUMIFS(28:28,$1:$1,"&gt;="&amp;1,$1:$1,"&lt;="&amp;INT(-$N36/30))+(-$N36/30-INT(-$N36/30))*SUMIFS(28:28,$1:$1,INT(-$N36/30)+1),0)+(-$N36/30-INT(-$N36/30))*SUMIFS(28:28,$1:$1,DV$1+INT(-$N36/30)+1)+(INT(-$N36/30)+1--$N36/30)*SUMIFS(28:28,$1:$1,DV$1+INT(-$N36/30))))</f>
        <v>0</v>
      </c>
      <c r="DW36" s="45">
        <f>IF(DW$10="",0,IF(DW$1=MAX($1:$1),$R28-SUM($T36:DV36),IF(DW$1=1,SUMIFS(28:28,$1:$1,"&gt;="&amp;1,$1:$1,"&lt;="&amp;INT(-$N36/30))+(-$N36/30-INT(-$N36/30))*SUMIFS(28:28,$1:$1,INT(-$N36/30)+1),0)+(-$N36/30-INT(-$N36/30))*SUMIFS(28:28,$1:$1,DW$1+INT(-$N36/30)+1)+(INT(-$N36/30)+1--$N36/30)*SUMIFS(28:28,$1:$1,DW$1+INT(-$N36/30))))</f>
        <v>0</v>
      </c>
      <c r="DX36" s="45">
        <f>IF(DX$10="",0,IF(DX$1=MAX($1:$1),$R28-SUM($T36:DW36),IF(DX$1=1,SUMIFS(28:28,$1:$1,"&gt;="&amp;1,$1:$1,"&lt;="&amp;INT(-$N36/30))+(-$N36/30-INT(-$N36/30))*SUMIFS(28:28,$1:$1,INT(-$N36/30)+1),0)+(-$N36/30-INT(-$N36/30))*SUMIFS(28:28,$1:$1,DX$1+INT(-$N36/30)+1)+(INT(-$N36/30)+1--$N36/30)*SUMIFS(28:28,$1:$1,DX$1+INT(-$N36/30))))</f>
        <v>0</v>
      </c>
      <c r="DY36" s="45">
        <f>IF(DY$10="",0,IF(DY$1=MAX($1:$1),$R28-SUM($T36:DX36),IF(DY$1=1,SUMIFS(28:28,$1:$1,"&gt;="&amp;1,$1:$1,"&lt;="&amp;INT(-$N36/30))+(-$N36/30-INT(-$N36/30))*SUMIFS(28:28,$1:$1,INT(-$N36/30)+1),0)+(-$N36/30-INT(-$N36/30))*SUMIFS(28:28,$1:$1,DY$1+INT(-$N36/30)+1)+(INT(-$N36/30)+1--$N36/30)*SUMIFS(28:28,$1:$1,DY$1+INT(-$N36/30))))</f>
        <v>0</v>
      </c>
      <c r="DZ36" s="45">
        <f>IF(DZ$10="",0,IF(DZ$1=MAX($1:$1),$R28-SUM($T36:DY36),IF(DZ$1=1,SUMIFS(28:28,$1:$1,"&gt;="&amp;1,$1:$1,"&lt;="&amp;INT(-$N36/30))+(-$N36/30-INT(-$N36/30))*SUMIFS(28:28,$1:$1,INT(-$N36/30)+1),0)+(-$N36/30-INT(-$N36/30))*SUMIFS(28:28,$1:$1,DZ$1+INT(-$N36/30)+1)+(INT(-$N36/30)+1--$N36/30)*SUMIFS(28:28,$1:$1,DZ$1+INT(-$N36/30))))</f>
        <v>0</v>
      </c>
      <c r="EA36" s="45">
        <f>IF(EA$10="",0,IF(EA$1=MAX($1:$1),$R28-SUM($T36:DZ36),IF(EA$1=1,SUMIFS(28:28,$1:$1,"&gt;="&amp;1,$1:$1,"&lt;="&amp;INT(-$N36/30))+(-$N36/30-INT(-$N36/30))*SUMIFS(28:28,$1:$1,INT(-$N36/30)+1),0)+(-$N36/30-INT(-$N36/30))*SUMIFS(28:28,$1:$1,EA$1+INT(-$N36/30)+1)+(INT(-$N36/30)+1--$N36/30)*SUMIFS(28:28,$1:$1,EA$1+INT(-$N36/30))))</f>
        <v>0</v>
      </c>
      <c r="EB36" s="45">
        <f>IF(EB$10="",0,IF(EB$1=MAX($1:$1),$R28-SUM($T36:EA36),IF(EB$1=1,SUMIFS(28:28,$1:$1,"&gt;="&amp;1,$1:$1,"&lt;="&amp;INT(-$N36/30))+(-$N36/30-INT(-$N36/30))*SUMIFS(28:28,$1:$1,INT(-$N36/30)+1),0)+(-$N36/30-INT(-$N36/30))*SUMIFS(28:28,$1:$1,EB$1+INT(-$N36/30)+1)+(INT(-$N36/30)+1--$N36/30)*SUMIFS(28:28,$1:$1,EB$1+INT(-$N36/30))))</f>
        <v>0</v>
      </c>
      <c r="EC36" s="45">
        <f>IF(EC$10="",0,IF(EC$1=MAX($1:$1),$R28-SUM($T36:EB36),IF(EC$1=1,SUMIFS(28:28,$1:$1,"&gt;="&amp;1,$1:$1,"&lt;="&amp;INT(-$N36/30))+(-$N36/30-INT(-$N36/30))*SUMIFS(28:28,$1:$1,INT(-$N36/30)+1),0)+(-$N36/30-INT(-$N36/30))*SUMIFS(28:28,$1:$1,EC$1+INT(-$N36/30)+1)+(INT(-$N36/30)+1--$N36/30)*SUMIFS(28:28,$1:$1,EC$1+INT(-$N36/30))))</f>
        <v>0</v>
      </c>
      <c r="ED36" s="45">
        <f>IF(ED$10="",0,IF(ED$1=MAX($1:$1),$R28-SUM($T36:EC36),IF(ED$1=1,SUMIFS(28:28,$1:$1,"&gt;="&amp;1,$1:$1,"&lt;="&amp;INT(-$N36/30))+(-$N36/30-INT(-$N36/30))*SUMIFS(28:28,$1:$1,INT(-$N36/30)+1),0)+(-$N36/30-INT(-$N36/30))*SUMIFS(28:28,$1:$1,ED$1+INT(-$N36/30)+1)+(INT(-$N36/30)+1--$N36/30)*SUMIFS(28:28,$1:$1,ED$1+INT(-$N36/30))))</f>
        <v>0</v>
      </c>
      <c r="EE36" s="45">
        <f>IF(EE$10="",0,IF(EE$1=MAX($1:$1),$R28-SUM($T36:ED36),IF(EE$1=1,SUMIFS(28:28,$1:$1,"&gt;="&amp;1,$1:$1,"&lt;="&amp;INT(-$N36/30))+(-$N36/30-INT(-$N36/30))*SUMIFS(28:28,$1:$1,INT(-$N36/30)+1),0)+(-$N36/30-INT(-$N36/30))*SUMIFS(28:28,$1:$1,EE$1+INT(-$N36/30)+1)+(INT(-$N36/30)+1--$N36/30)*SUMIFS(28:28,$1:$1,EE$1+INT(-$N36/30))))</f>
        <v>0</v>
      </c>
      <c r="EF36" s="45">
        <f>IF(EF$10="",0,IF(EF$1=MAX($1:$1),$R28-SUM($T36:EE36),IF(EF$1=1,SUMIFS(28:28,$1:$1,"&gt;="&amp;1,$1:$1,"&lt;="&amp;INT(-$N36/30))+(-$N36/30-INT(-$N36/30))*SUMIFS(28:28,$1:$1,INT(-$N36/30)+1),0)+(-$N36/30-INT(-$N36/30))*SUMIFS(28:28,$1:$1,EF$1+INT(-$N36/30)+1)+(INT(-$N36/30)+1--$N36/30)*SUMIFS(28:28,$1:$1,EF$1+INT(-$N36/30))))</f>
        <v>0</v>
      </c>
      <c r="EG36" s="45">
        <f>IF(EG$10="",0,IF(EG$1=MAX($1:$1),$R28-SUM($T36:EF36),IF(EG$1=1,SUMIFS(28:28,$1:$1,"&gt;="&amp;1,$1:$1,"&lt;="&amp;INT(-$N36/30))+(-$N36/30-INT(-$N36/30))*SUMIFS(28:28,$1:$1,INT(-$N36/30)+1),0)+(-$N36/30-INT(-$N36/30))*SUMIFS(28:28,$1:$1,EG$1+INT(-$N36/30)+1)+(INT(-$N36/30)+1--$N36/30)*SUMIFS(28:28,$1:$1,EG$1+INT(-$N36/30))))</f>
        <v>0</v>
      </c>
      <c r="EH36" s="45">
        <f>IF(EH$10="",0,IF(EH$1=MAX($1:$1),$R28-SUM($T36:EG36),IF(EH$1=1,SUMIFS(28:28,$1:$1,"&gt;="&amp;1,$1:$1,"&lt;="&amp;INT(-$N36/30))+(-$N36/30-INT(-$N36/30))*SUMIFS(28:28,$1:$1,INT(-$N36/30)+1),0)+(-$N36/30-INT(-$N36/30))*SUMIFS(28:28,$1:$1,EH$1+INT(-$N36/30)+1)+(INT(-$N36/30)+1--$N36/30)*SUMIFS(28:28,$1:$1,EH$1+INT(-$N36/30))))</f>
        <v>0</v>
      </c>
      <c r="EI36" s="45">
        <f>IF(EI$10="",0,IF(EI$1=MAX($1:$1),$R28-SUM($T36:EH36),IF(EI$1=1,SUMIFS(28:28,$1:$1,"&gt;="&amp;1,$1:$1,"&lt;="&amp;INT(-$N36/30))+(-$N36/30-INT(-$N36/30))*SUMIFS(28:28,$1:$1,INT(-$N36/30)+1),0)+(-$N36/30-INT(-$N36/30))*SUMIFS(28:28,$1:$1,EI$1+INT(-$N36/30)+1)+(INT(-$N36/30)+1--$N36/30)*SUMIFS(28:28,$1:$1,EI$1+INT(-$N36/30))))</f>
        <v>0</v>
      </c>
      <c r="EJ36" s="45">
        <f>IF(EJ$10="",0,IF(EJ$1=MAX($1:$1),$R28-SUM($T36:EI36),IF(EJ$1=1,SUMIFS(28:28,$1:$1,"&gt;="&amp;1,$1:$1,"&lt;="&amp;INT(-$N36/30))+(-$N36/30-INT(-$N36/30))*SUMIFS(28:28,$1:$1,INT(-$N36/30)+1),0)+(-$N36/30-INT(-$N36/30))*SUMIFS(28:28,$1:$1,EJ$1+INT(-$N36/30)+1)+(INT(-$N36/30)+1--$N36/30)*SUMIFS(28:28,$1:$1,EJ$1+INT(-$N36/30))))</f>
        <v>0</v>
      </c>
      <c r="EK36" s="45">
        <f>IF(EK$10="",0,IF(EK$1=MAX($1:$1),$R28-SUM($T36:EJ36),IF(EK$1=1,SUMIFS(28:28,$1:$1,"&gt;="&amp;1,$1:$1,"&lt;="&amp;INT(-$N36/30))+(-$N36/30-INT(-$N36/30))*SUMIFS(28:28,$1:$1,INT(-$N36/30)+1),0)+(-$N36/30-INT(-$N36/30))*SUMIFS(28:28,$1:$1,EK$1+INT(-$N36/30)+1)+(INT(-$N36/30)+1--$N36/30)*SUMIFS(28:28,$1:$1,EK$1+INT(-$N36/30))))</f>
        <v>0</v>
      </c>
      <c r="EL36" s="45">
        <f>IF(EL$10="",0,IF(EL$1=MAX($1:$1),$R28-SUM($T36:EK36),IF(EL$1=1,SUMIFS(28:28,$1:$1,"&gt;="&amp;1,$1:$1,"&lt;="&amp;INT(-$N36/30))+(-$N36/30-INT(-$N36/30))*SUMIFS(28:28,$1:$1,INT(-$N36/30)+1),0)+(-$N36/30-INT(-$N36/30))*SUMIFS(28:28,$1:$1,EL$1+INT(-$N36/30)+1)+(INT(-$N36/30)+1--$N36/30)*SUMIFS(28:28,$1:$1,EL$1+INT(-$N36/30))))</f>
        <v>0</v>
      </c>
      <c r="EM36" s="45">
        <f>IF(EM$10="",0,IF(EM$1=MAX($1:$1),$R28-SUM($T36:EL36),IF(EM$1=1,SUMIFS(28:28,$1:$1,"&gt;="&amp;1,$1:$1,"&lt;="&amp;INT(-$N36/30))+(-$N36/30-INT(-$N36/30))*SUMIFS(28:28,$1:$1,INT(-$N36/30)+1),0)+(-$N36/30-INT(-$N36/30))*SUMIFS(28:28,$1:$1,EM$1+INT(-$N36/30)+1)+(INT(-$N36/30)+1--$N36/30)*SUMIFS(28:28,$1:$1,EM$1+INT(-$N36/30))))</f>
        <v>0</v>
      </c>
      <c r="EN36" s="45">
        <f>IF(EN$10="",0,IF(EN$1=MAX($1:$1),$R28-SUM($T36:EM36),IF(EN$1=1,SUMIFS(28:28,$1:$1,"&gt;="&amp;1,$1:$1,"&lt;="&amp;INT(-$N36/30))+(-$N36/30-INT(-$N36/30))*SUMIFS(28:28,$1:$1,INT(-$N36/30)+1),0)+(-$N36/30-INT(-$N36/30))*SUMIFS(28:28,$1:$1,EN$1+INT(-$N36/30)+1)+(INT(-$N36/30)+1--$N36/30)*SUMIFS(28:28,$1:$1,EN$1+INT(-$N36/30))))</f>
        <v>0</v>
      </c>
      <c r="EO36" s="45">
        <f>IF(EO$10="",0,IF(EO$1=MAX($1:$1),$R28-SUM($T36:EN36),IF(EO$1=1,SUMIFS(28:28,$1:$1,"&gt;="&amp;1,$1:$1,"&lt;="&amp;INT(-$N36/30))+(-$N36/30-INT(-$N36/30))*SUMIFS(28:28,$1:$1,INT(-$N36/30)+1),0)+(-$N36/30-INT(-$N36/30))*SUMIFS(28:28,$1:$1,EO$1+INT(-$N36/30)+1)+(INT(-$N36/30)+1--$N36/30)*SUMIFS(28:28,$1:$1,EO$1+INT(-$N36/30))))</f>
        <v>0</v>
      </c>
      <c r="EP36" s="45">
        <f>IF(EP$10="",0,IF(EP$1=MAX($1:$1),$R28-SUM($T36:EO36),IF(EP$1=1,SUMIFS(28:28,$1:$1,"&gt;="&amp;1,$1:$1,"&lt;="&amp;INT(-$N36/30))+(-$N36/30-INT(-$N36/30))*SUMIFS(28:28,$1:$1,INT(-$N36/30)+1),0)+(-$N36/30-INT(-$N36/30))*SUMIFS(28:28,$1:$1,EP$1+INT(-$N36/30)+1)+(INT(-$N36/30)+1--$N36/30)*SUMIFS(28:28,$1:$1,EP$1+INT(-$N36/30))))</f>
        <v>0</v>
      </c>
      <c r="EQ36" s="45">
        <f>IF(EQ$10="",0,IF(EQ$1=MAX($1:$1),$R28-SUM($T36:EP36),IF(EQ$1=1,SUMIFS(28:28,$1:$1,"&gt;="&amp;1,$1:$1,"&lt;="&amp;INT(-$N36/30))+(-$N36/30-INT(-$N36/30))*SUMIFS(28:28,$1:$1,INT(-$N36/30)+1),0)+(-$N36/30-INT(-$N36/30))*SUMIFS(28:28,$1:$1,EQ$1+INT(-$N36/30)+1)+(INT(-$N36/30)+1--$N36/30)*SUMIFS(28:28,$1:$1,EQ$1+INT(-$N36/30))))</f>
        <v>0</v>
      </c>
      <c r="ER36" s="45">
        <f>IF(ER$10="",0,IF(ER$1=MAX($1:$1),$R28-SUM($T36:EQ36),IF(ER$1=1,SUMIFS(28:28,$1:$1,"&gt;="&amp;1,$1:$1,"&lt;="&amp;INT(-$N36/30))+(-$N36/30-INT(-$N36/30))*SUMIFS(28:28,$1:$1,INT(-$N36/30)+1),0)+(-$N36/30-INT(-$N36/30))*SUMIFS(28:28,$1:$1,ER$1+INT(-$N36/30)+1)+(INT(-$N36/30)+1--$N36/30)*SUMIFS(28:28,$1:$1,ER$1+INT(-$N36/30))))</f>
        <v>0</v>
      </c>
      <c r="ES36" s="45">
        <f>IF(ES$10="",0,IF(ES$1=MAX($1:$1),$R28-SUM($T36:ER36),IF(ES$1=1,SUMIFS(28:28,$1:$1,"&gt;="&amp;1,$1:$1,"&lt;="&amp;INT(-$N36/30))+(-$N36/30-INT(-$N36/30))*SUMIFS(28:28,$1:$1,INT(-$N36/30)+1),0)+(-$N36/30-INT(-$N36/30))*SUMIFS(28:28,$1:$1,ES$1+INT(-$N36/30)+1)+(INT(-$N36/30)+1--$N36/30)*SUMIFS(28:28,$1:$1,ES$1+INT(-$N36/30))))</f>
        <v>0</v>
      </c>
      <c r="ET36" s="45">
        <f>IF(ET$10="",0,IF(ET$1=MAX($1:$1),$R28-SUM($T36:ES36),IF(ET$1=1,SUMIFS(28:28,$1:$1,"&gt;="&amp;1,$1:$1,"&lt;="&amp;INT(-$N36/30))+(-$N36/30-INT(-$N36/30))*SUMIFS(28:28,$1:$1,INT(-$N36/30)+1),0)+(-$N36/30-INT(-$N36/30))*SUMIFS(28:28,$1:$1,ET$1+INT(-$N36/30)+1)+(INT(-$N36/30)+1--$N36/30)*SUMIFS(28:28,$1:$1,ET$1+INT(-$N36/30))))</f>
        <v>0</v>
      </c>
      <c r="EU36" s="45">
        <f>IF(EU$10="",0,IF(EU$1=MAX($1:$1),$R28-SUM($T36:ET36),IF(EU$1=1,SUMIFS(28:28,$1:$1,"&gt;="&amp;1,$1:$1,"&lt;="&amp;INT(-$N36/30))+(-$N36/30-INT(-$N36/30))*SUMIFS(28:28,$1:$1,INT(-$N36/30)+1),0)+(-$N36/30-INT(-$N36/30))*SUMIFS(28:28,$1:$1,EU$1+INT(-$N36/30)+1)+(INT(-$N36/30)+1--$N36/30)*SUMIFS(28:28,$1:$1,EU$1+INT(-$N36/30))))</f>
        <v>0</v>
      </c>
      <c r="EV36" s="45">
        <f>IF(EV$10="",0,IF(EV$1=MAX($1:$1),$R28-SUM($T36:EU36),IF(EV$1=1,SUMIFS(28:28,$1:$1,"&gt;="&amp;1,$1:$1,"&lt;="&amp;INT(-$N36/30))+(-$N36/30-INT(-$N36/30))*SUMIFS(28:28,$1:$1,INT(-$N36/30)+1),0)+(-$N36/30-INT(-$N36/30))*SUMIFS(28:28,$1:$1,EV$1+INT(-$N36/30)+1)+(INT(-$N36/30)+1--$N36/30)*SUMIFS(28:28,$1:$1,EV$1+INT(-$N36/30))))</f>
        <v>0</v>
      </c>
      <c r="EW36" s="45">
        <f>IF(EW$10="",0,IF(EW$1=MAX($1:$1),$R28-SUM($T36:EV36),IF(EW$1=1,SUMIFS(28:28,$1:$1,"&gt;="&amp;1,$1:$1,"&lt;="&amp;INT(-$N36/30))+(-$N36/30-INT(-$N36/30))*SUMIFS(28:28,$1:$1,INT(-$N36/30)+1),0)+(-$N36/30-INT(-$N36/30))*SUMIFS(28:28,$1:$1,EW$1+INT(-$N36/30)+1)+(INT(-$N36/30)+1--$N36/30)*SUMIFS(28:28,$1:$1,EW$1+INT(-$N36/30))))</f>
        <v>0</v>
      </c>
      <c r="EX36" s="45">
        <f>IF(EX$10="",0,IF(EX$1=MAX($1:$1),$R28-SUM($T36:EW36),IF(EX$1=1,SUMIFS(28:28,$1:$1,"&gt;="&amp;1,$1:$1,"&lt;="&amp;INT(-$N36/30))+(-$N36/30-INT(-$N36/30))*SUMIFS(28:28,$1:$1,INT(-$N36/30)+1),0)+(-$N36/30-INT(-$N36/30))*SUMIFS(28:28,$1:$1,EX$1+INT(-$N36/30)+1)+(INT(-$N36/30)+1--$N36/30)*SUMIFS(28:28,$1:$1,EX$1+INT(-$N36/30))))</f>
        <v>0</v>
      </c>
      <c r="EY36" s="45">
        <f>IF(EY$10="",0,IF(EY$1=MAX($1:$1),$R28-SUM($T36:EX36),IF(EY$1=1,SUMIFS(28:28,$1:$1,"&gt;="&amp;1,$1:$1,"&lt;="&amp;INT(-$N36/30))+(-$N36/30-INT(-$N36/30))*SUMIFS(28:28,$1:$1,INT(-$N36/30)+1),0)+(-$N36/30-INT(-$N36/30))*SUMIFS(28:28,$1:$1,EY$1+INT(-$N36/30)+1)+(INT(-$N36/30)+1--$N36/30)*SUMIFS(28:28,$1:$1,EY$1+INT(-$N36/30))))</f>
        <v>0</v>
      </c>
      <c r="EZ36" s="45">
        <f>IF(EZ$10="",0,IF(EZ$1=MAX($1:$1),$R28-SUM($T36:EY36),IF(EZ$1=1,SUMIFS(28:28,$1:$1,"&gt;="&amp;1,$1:$1,"&lt;="&amp;INT(-$N36/30))+(-$N36/30-INT(-$N36/30))*SUMIFS(28:28,$1:$1,INT(-$N36/30)+1),0)+(-$N36/30-INT(-$N36/30))*SUMIFS(28:28,$1:$1,EZ$1+INT(-$N36/30)+1)+(INT(-$N36/30)+1--$N36/30)*SUMIFS(28:28,$1:$1,EZ$1+INT(-$N36/30))))</f>
        <v>0</v>
      </c>
      <c r="FA36" s="45">
        <f>IF(FA$10="",0,IF(FA$1=MAX($1:$1),$R28-SUM($T36:EZ36),IF(FA$1=1,SUMIFS(28:28,$1:$1,"&gt;="&amp;1,$1:$1,"&lt;="&amp;INT(-$N36/30))+(-$N36/30-INT(-$N36/30))*SUMIFS(28:28,$1:$1,INT(-$N36/30)+1),0)+(-$N36/30-INT(-$N36/30))*SUMIFS(28:28,$1:$1,FA$1+INT(-$N36/30)+1)+(INT(-$N36/30)+1--$N36/30)*SUMIFS(28:28,$1:$1,FA$1+INT(-$N36/30))))</f>
        <v>0</v>
      </c>
      <c r="FB36" s="45">
        <f>IF(FB$10="",0,IF(FB$1=MAX($1:$1),$R28-SUM($T36:FA36),IF(FB$1=1,SUMIFS(28:28,$1:$1,"&gt;="&amp;1,$1:$1,"&lt;="&amp;INT(-$N36/30))+(-$N36/30-INT(-$N36/30))*SUMIFS(28:28,$1:$1,INT(-$N36/30)+1),0)+(-$N36/30-INT(-$N36/30))*SUMIFS(28:28,$1:$1,FB$1+INT(-$N36/30)+1)+(INT(-$N36/30)+1--$N36/30)*SUMIFS(28:28,$1:$1,FB$1+INT(-$N36/30))))</f>
        <v>0</v>
      </c>
      <c r="FC36" s="45">
        <f>IF(FC$10="",0,IF(FC$1=MAX($1:$1),$R28-SUM($T36:FB36),IF(FC$1=1,SUMIFS(28:28,$1:$1,"&gt;="&amp;1,$1:$1,"&lt;="&amp;INT(-$N36/30))+(-$N36/30-INT(-$N36/30))*SUMIFS(28:28,$1:$1,INT(-$N36/30)+1),0)+(-$N36/30-INT(-$N36/30))*SUMIFS(28:28,$1:$1,FC$1+INT(-$N36/30)+1)+(INT(-$N36/30)+1--$N36/30)*SUMIFS(28:28,$1:$1,FC$1+INT(-$N36/30))))</f>
        <v>0</v>
      </c>
      <c r="FD36" s="45">
        <f>IF(FD$10="",0,IF(FD$1=MAX($1:$1),$R28-SUM($T36:FC36),IF(FD$1=1,SUMIFS(28:28,$1:$1,"&gt;="&amp;1,$1:$1,"&lt;="&amp;INT(-$N36/30))+(-$N36/30-INT(-$N36/30))*SUMIFS(28:28,$1:$1,INT(-$N36/30)+1),0)+(-$N36/30-INT(-$N36/30))*SUMIFS(28:28,$1:$1,FD$1+INT(-$N36/30)+1)+(INT(-$N36/30)+1--$N36/30)*SUMIFS(28:28,$1:$1,FD$1+INT(-$N36/30))))</f>
        <v>0</v>
      </c>
      <c r="FE36" s="45">
        <f>IF(FE$10="",0,IF(FE$1=MAX($1:$1),$R28-SUM($T36:FD36),IF(FE$1=1,SUMIFS(28:28,$1:$1,"&gt;="&amp;1,$1:$1,"&lt;="&amp;INT(-$N36/30))+(-$N36/30-INT(-$N36/30))*SUMIFS(28:28,$1:$1,INT(-$N36/30)+1),0)+(-$N36/30-INT(-$N36/30))*SUMIFS(28:28,$1:$1,FE$1+INT(-$N36/30)+1)+(INT(-$N36/30)+1--$N36/30)*SUMIFS(28:28,$1:$1,FE$1+INT(-$N36/30))))</f>
        <v>0</v>
      </c>
      <c r="FF36" s="45">
        <f>IF(FF$10="",0,IF(FF$1=MAX($1:$1),$R28-SUM($T36:FE36),IF(FF$1=1,SUMIFS(28:28,$1:$1,"&gt;="&amp;1,$1:$1,"&lt;="&amp;INT(-$N36/30))+(-$N36/30-INT(-$N36/30))*SUMIFS(28:28,$1:$1,INT(-$N36/30)+1),0)+(-$N36/30-INT(-$N36/30))*SUMIFS(28:28,$1:$1,FF$1+INT(-$N36/30)+1)+(INT(-$N36/30)+1--$N36/30)*SUMIFS(28:28,$1:$1,FF$1+INT(-$N36/30))))</f>
        <v>0</v>
      </c>
      <c r="FG36" s="45">
        <f>IF(FG$10="",0,IF(FG$1=MAX($1:$1),$R28-SUM($T36:FF36),IF(FG$1=1,SUMIFS(28:28,$1:$1,"&gt;="&amp;1,$1:$1,"&lt;="&amp;INT(-$N36/30))+(-$N36/30-INT(-$N36/30))*SUMIFS(28:28,$1:$1,INT(-$N36/30)+1),0)+(-$N36/30-INT(-$N36/30))*SUMIFS(28:28,$1:$1,FG$1+INT(-$N36/30)+1)+(INT(-$N36/30)+1--$N36/30)*SUMIFS(28:28,$1:$1,FG$1+INT(-$N36/30))))</f>
        <v>0</v>
      </c>
      <c r="FH36" s="45">
        <f>IF(FH$10="",0,IF(FH$1=MAX($1:$1),$R28-SUM($T36:FG36),IF(FH$1=1,SUMIFS(28:28,$1:$1,"&gt;="&amp;1,$1:$1,"&lt;="&amp;INT(-$N36/30))+(-$N36/30-INT(-$N36/30))*SUMIFS(28:28,$1:$1,INT(-$N36/30)+1),0)+(-$N36/30-INT(-$N36/30))*SUMIFS(28:28,$1:$1,FH$1+INT(-$N36/30)+1)+(INT(-$N36/30)+1--$N36/30)*SUMIFS(28:28,$1:$1,FH$1+INT(-$N36/30))))</f>
        <v>0</v>
      </c>
      <c r="FI36" s="45">
        <f>IF(FI$10="",0,IF(FI$1=MAX($1:$1),$R28-SUM($T36:FH36),IF(FI$1=1,SUMIFS(28:28,$1:$1,"&gt;="&amp;1,$1:$1,"&lt;="&amp;INT(-$N36/30))+(-$N36/30-INT(-$N36/30))*SUMIFS(28:28,$1:$1,INT(-$N36/30)+1),0)+(-$N36/30-INT(-$N36/30))*SUMIFS(28:28,$1:$1,FI$1+INT(-$N36/30)+1)+(INT(-$N36/30)+1--$N36/30)*SUMIFS(28:28,$1:$1,FI$1+INT(-$N36/30))))</f>
        <v>0</v>
      </c>
      <c r="FJ36" s="45">
        <f>IF(FJ$10="",0,IF(FJ$1=MAX($1:$1),$R28-SUM($T36:FI36),IF(FJ$1=1,SUMIFS(28:28,$1:$1,"&gt;="&amp;1,$1:$1,"&lt;="&amp;INT(-$N36/30))+(-$N36/30-INT(-$N36/30))*SUMIFS(28:28,$1:$1,INT(-$N36/30)+1),0)+(-$N36/30-INT(-$N36/30))*SUMIFS(28:28,$1:$1,FJ$1+INT(-$N36/30)+1)+(INT(-$N36/30)+1--$N36/30)*SUMIFS(28:28,$1:$1,FJ$1+INT(-$N36/30))))</f>
        <v>0</v>
      </c>
      <c r="FK36" s="45">
        <f>IF(FK$10="",0,IF(FK$1=MAX($1:$1),$R28-SUM($T36:FJ36),IF(FK$1=1,SUMIFS(28:28,$1:$1,"&gt;="&amp;1,$1:$1,"&lt;="&amp;INT(-$N36/30))+(-$N36/30-INT(-$N36/30))*SUMIFS(28:28,$1:$1,INT(-$N36/30)+1),0)+(-$N36/30-INT(-$N36/30))*SUMIFS(28:28,$1:$1,FK$1+INT(-$N36/30)+1)+(INT(-$N36/30)+1--$N36/30)*SUMIFS(28:28,$1:$1,FK$1+INT(-$N36/30))))</f>
        <v>0</v>
      </c>
      <c r="FL36" s="45">
        <f>IF(FL$10="",0,IF(FL$1=MAX($1:$1),$R28-SUM($T36:FK36),IF(FL$1=1,SUMIFS(28:28,$1:$1,"&gt;="&amp;1,$1:$1,"&lt;="&amp;INT(-$N36/30))+(-$N36/30-INT(-$N36/30))*SUMIFS(28:28,$1:$1,INT(-$N36/30)+1),0)+(-$N36/30-INT(-$N36/30))*SUMIFS(28:28,$1:$1,FL$1+INT(-$N36/30)+1)+(INT(-$N36/30)+1--$N36/30)*SUMIFS(28:28,$1:$1,FL$1+INT(-$N36/30))))</f>
        <v>0</v>
      </c>
      <c r="FM36" s="45">
        <f>IF(FM$10="",0,IF(FM$1=MAX($1:$1),$R28-SUM($T36:FL36),IF(FM$1=1,SUMIFS(28:28,$1:$1,"&gt;="&amp;1,$1:$1,"&lt;="&amp;INT(-$N36/30))+(-$N36/30-INT(-$N36/30))*SUMIFS(28:28,$1:$1,INT(-$N36/30)+1),0)+(-$N36/30-INT(-$N36/30))*SUMIFS(28:28,$1:$1,FM$1+INT(-$N36/30)+1)+(INT(-$N36/30)+1--$N36/30)*SUMIFS(28:28,$1:$1,FM$1+INT(-$N36/30))))</f>
        <v>0</v>
      </c>
      <c r="FN36" s="45">
        <f>IF(FN$10="",0,IF(FN$1=MAX($1:$1),$R28-SUM($T36:FM36),IF(FN$1=1,SUMIFS(28:28,$1:$1,"&gt;="&amp;1,$1:$1,"&lt;="&amp;INT(-$N36/30))+(-$N36/30-INT(-$N36/30))*SUMIFS(28:28,$1:$1,INT(-$N36/30)+1),0)+(-$N36/30-INT(-$N36/30))*SUMIFS(28:28,$1:$1,FN$1+INT(-$N36/30)+1)+(INT(-$N36/30)+1--$N36/30)*SUMIFS(28:28,$1:$1,FN$1+INT(-$N36/30))))</f>
        <v>0</v>
      </c>
      <c r="FO36" s="45">
        <f>IF(FO$10="",0,IF(FO$1=MAX($1:$1),$R28-SUM($T36:FN36),IF(FO$1=1,SUMIFS(28:28,$1:$1,"&gt;="&amp;1,$1:$1,"&lt;="&amp;INT(-$N36/30))+(-$N36/30-INT(-$N36/30))*SUMIFS(28:28,$1:$1,INT(-$N36/30)+1),0)+(-$N36/30-INT(-$N36/30))*SUMIFS(28:28,$1:$1,FO$1+INT(-$N36/30)+1)+(INT(-$N36/30)+1--$N36/30)*SUMIFS(28:28,$1:$1,FO$1+INT(-$N36/30))))</f>
        <v>0</v>
      </c>
      <c r="FP36" s="45">
        <f>IF(FP$10="",0,IF(FP$1=MAX($1:$1),$R28-SUM($T36:FO36),IF(FP$1=1,SUMIFS(28:28,$1:$1,"&gt;="&amp;1,$1:$1,"&lt;="&amp;INT(-$N36/30))+(-$N36/30-INT(-$N36/30))*SUMIFS(28:28,$1:$1,INT(-$N36/30)+1),0)+(-$N36/30-INT(-$N36/30))*SUMIFS(28:28,$1:$1,FP$1+INT(-$N36/30)+1)+(INT(-$N36/30)+1--$N36/30)*SUMIFS(28:28,$1:$1,FP$1+INT(-$N36/30))))</f>
        <v>0</v>
      </c>
      <c r="FQ36" s="45">
        <f>IF(FQ$10="",0,IF(FQ$1=MAX($1:$1),$R28-SUM($T36:FP36),IF(FQ$1=1,SUMIFS(28:28,$1:$1,"&gt;="&amp;1,$1:$1,"&lt;="&amp;INT(-$N36/30))+(-$N36/30-INT(-$N36/30))*SUMIFS(28:28,$1:$1,INT(-$N36/30)+1),0)+(-$N36/30-INT(-$N36/30))*SUMIFS(28:28,$1:$1,FQ$1+INT(-$N36/30)+1)+(INT(-$N36/30)+1--$N36/30)*SUMIFS(28:28,$1:$1,FQ$1+INT(-$N36/30))))</f>
        <v>0</v>
      </c>
      <c r="FR36" s="45">
        <f>IF(FR$10="",0,IF(FR$1=MAX($1:$1),$R28-SUM($T36:FQ36),IF(FR$1=1,SUMIFS(28:28,$1:$1,"&gt;="&amp;1,$1:$1,"&lt;="&amp;INT(-$N36/30))+(-$N36/30-INT(-$N36/30))*SUMIFS(28:28,$1:$1,INT(-$N36/30)+1),0)+(-$N36/30-INT(-$N36/30))*SUMIFS(28:28,$1:$1,FR$1+INT(-$N36/30)+1)+(INT(-$N36/30)+1--$N36/30)*SUMIFS(28:28,$1:$1,FR$1+INT(-$N36/30))))</f>
        <v>0</v>
      </c>
      <c r="FS36" s="45">
        <f>IF(FS$10="",0,IF(FS$1=MAX($1:$1),$R28-SUM($T36:FR36),IF(FS$1=1,SUMIFS(28:28,$1:$1,"&gt;="&amp;1,$1:$1,"&lt;="&amp;INT(-$N36/30))+(-$N36/30-INT(-$N36/30))*SUMIFS(28:28,$1:$1,INT(-$N36/30)+1),0)+(-$N36/30-INT(-$N36/30))*SUMIFS(28:28,$1:$1,FS$1+INT(-$N36/30)+1)+(INT(-$N36/30)+1--$N36/30)*SUMIFS(28:28,$1:$1,FS$1+INT(-$N36/30))))</f>
        <v>0</v>
      </c>
      <c r="FT36" s="45">
        <f>IF(FT$10="",0,IF(FT$1=MAX($1:$1),$R28-SUM($T36:FS36),IF(FT$1=1,SUMIFS(28:28,$1:$1,"&gt;="&amp;1,$1:$1,"&lt;="&amp;INT(-$N36/30))+(-$N36/30-INT(-$N36/30))*SUMIFS(28:28,$1:$1,INT(-$N36/30)+1),0)+(-$N36/30-INT(-$N36/30))*SUMIFS(28:28,$1:$1,FT$1+INT(-$N36/30)+1)+(INT(-$N36/30)+1--$N36/30)*SUMIFS(28:28,$1:$1,FT$1+INT(-$N36/30))))</f>
        <v>0</v>
      </c>
      <c r="FU36" s="45">
        <f>IF(FU$10="",0,IF(FU$1=MAX($1:$1),$R28-SUM($T36:FT36),IF(FU$1=1,SUMIFS(28:28,$1:$1,"&gt;="&amp;1,$1:$1,"&lt;="&amp;INT(-$N36/30))+(-$N36/30-INT(-$N36/30))*SUMIFS(28:28,$1:$1,INT(-$N36/30)+1),0)+(-$N36/30-INT(-$N36/30))*SUMIFS(28:28,$1:$1,FU$1+INT(-$N36/30)+1)+(INT(-$N36/30)+1--$N36/30)*SUMIFS(28:28,$1:$1,FU$1+INT(-$N36/30))))</f>
        <v>0</v>
      </c>
      <c r="FV36" s="45">
        <f>IF(FV$10="",0,IF(FV$1=MAX($1:$1),$R28-SUM($T36:FU36),IF(FV$1=1,SUMIFS(28:28,$1:$1,"&gt;="&amp;1,$1:$1,"&lt;="&amp;INT(-$N36/30))+(-$N36/30-INT(-$N36/30))*SUMIFS(28:28,$1:$1,INT(-$N36/30)+1),0)+(-$N36/30-INT(-$N36/30))*SUMIFS(28:28,$1:$1,FV$1+INT(-$N36/30)+1)+(INT(-$N36/30)+1--$N36/30)*SUMIFS(28:28,$1:$1,FV$1+INT(-$N36/30))))</f>
        <v>0</v>
      </c>
      <c r="FW36" s="45">
        <f>IF(FW$10="",0,IF(FW$1=MAX($1:$1),$R28-SUM($T36:FV36),IF(FW$1=1,SUMIFS(28:28,$1:$1,"&gt;="&amp;1,$1:$1,"&lt;="&amp;INT(-$N36/30))+(-$N36/30-INT(-$N36/30))*SUMIFS(28:28,$1:$1,INT(-$N36/30)+1),0)+(-$N36/30-INT(-$N36/30))*SUMIFS(28:28,$1:$1,FW$1+INT(-$N36/30)+1)+(INT(-$N36/30)+1--$N36/30)*SUMIFS(28:28,$1:$1,FW$1+INT(-$N36/30))))</f>
        <v>0</v>
      </c>
      <c r="FX36" s="45">
        <f>IF(FX$10="",0,IF(FX$1=MAX($1:$1),$R28-SUM($T36:FW36),IF(FX$1=1,SUMIFS(28:28,$1:$1,"&gt;="&amp;1,$1:$1,"&lt;="&amp;INT(-$N36/30))+(-$N36/30-INT(-$N36/30))*SUMIFS(28:28,$1:$1,INT(-$N36/30)+1),0)+(-$N36/30-INT(-$N36/30))*SUMIFS(28:28,$1:$1,FX$1+INT(-$N36/30)+1)+(INT(-$N36/30)+1--$N36/30)*SUMIFS(28:28,$1:$1,FX$1+INT(-$N36/30))))</f>
        <v>0</v>
      </c>
      <c r="FY36" s="45">
        <f>IF(FY$10="",0,IF(FY$1=MAX($1:$1),$R28-SUM($T36:FX36),IF(FY$1=1,SUMIFS(28:28,$1:$1,"&gt;="&amp;1,$1:$1,"&lt;="&amp;INT(-$N36/30))+(-$N36/30-INT(-$N36/30))*SUMIFS(28:28,$1:$1,INT(-$N36/30)+1),0)+(-$N36/30-INT(-$N36/30))*SUMIFS(28:28,$1:$1,FY$1+INT(-$N36/30)+1)+(INT(-$N36/30)+1--$N36/30)*SUMIFS(28:28,$1:$1,FY$1+INT(-$N36/30))))</f>
        <v>0</v>
      </c>
      <c r="FZ36" s="45">
        <f>IF(FZ$10="",0,IF(FZ$1=MAX($1:$1),$R28-SUM($T36:FY36),IF(FZ$1=1,SUMIFS(28:28,$1:$1,"&gt;="&amp;1,$1:$1,"&lt;="&amp;INT(-$N36/30))+(-$N36/30-INT(-$N36/30))*SUMIFS(28:28,$1:$1,INT(-$N36/30)+1),0)+(-$N36/30-INT(-$N36/30))*SUMIFS(28:28,$1:$1,FZ$1+INT(-$N36/30)+1)+(INT(-$N36/30)+1--$N36/30)*SUMIFS(28:28,$1:$1,FZ$1+INT(-$N36/30))))</f>
        <v>0</v>
      </c>
      <c r="GA36" s="45">
        <f>IF(GA$10="",0,IF(GA$1=MAX($1:$1),$R28-SUM($T36:FZ36),IF(GA$1=1,SUMIFS(28:28,$1:$1,"&gt;="&amp;1,$1:$1,"&lt;="&amp;INT(-$N36/30))+(-$N36/30-INT(-$N36/30))*SUMIFS(28:28,$1:$1,INT(-$N36/30)+1),0)+(-$N36/30-INT(-$N36/30))*SUMIFS(28:28,$1:$1,GA$1+INT(-$N36/30)+1)+(INT(-$N36/30)+1--$N36/30)*SUMIFS(28:28,$1:$1,GA$1+INT(-$N36/30))))</f>
        <v>0</v>
      </c>
      <c r="GB36" s="45">
        <f>IF(GB$10="",0,IF(GB$1=MAX($1:$1),$R28-SUM($T36:GA36),IF(GB$1=1,SUMIFS(28:28,$1:$1,"&gt;="&amp;1,$1:$1,"&lt;="&amp;INT(-$N36/30))+(-$N36/30-INT(-$N36/30))*SUMIFS(28:28,$1:$1,INT(-$N36/30)+1),0)+(-$N36/30-INT(-$N36/30))*SUMIFS(28:28,$1:$1,GB$1+INT(-$N36/30)+1)+(INT(-$N36/30)+1--$N36/30)*SUMIFS(28:28,$1:$1,GB$1+INT(-$N36/30))))</f>
        <v>0</v>
      </c>
      <c r="GC36" s="45">
        <f>IF(GC$10="",0,IF(GC$1=MAX($1:$1),$R28-SUM($T36:GB36),IF(GC$1=1,SUMIFS(28:28,$1:$1,"&gt;="&amp;1,$1:$1,"&lt;="&amp;INT(-$N36/30))+(-$N36/30-INT(-$N36/30))*SUMIFS(28:28,$1:$1,INT(-$N36/30)+1),0)+(-$N36/30-INT(-$N36/30))*SUMIFS(28:28,$1:$1,GC$1+INT(-$N36/30)+1)+(INT(-$N36/30)+1--$N36/30)*SUMIFS(28:28,$1:$1,GC$1+INT(-$N36/30))))</f>
        <v>0</v>
      </c>
      <c r="GD36" s="45">
        <f>IF(GD$10="",0,IF(GD$1=MAX($1:$1),$R28-SUM($T36:GC36),IF(GD$1=1,SUMIFS(28:28,$1:$1,"&gt;="&amp;1,$1:$1,"&lt;="&amp;INT(-$N36/30))+(-$N36/30-INT(-$N36/30))*SUMIFS(28:28,$1:$1,INT(-$N36/30)+1),0)+(-$N36/30-INT(-$N36/30))*SUMIFS(28:28,$1:$1,GD$1+INT(-$N36/30)+1)+(INT(-$N36/30)+1--$N36/30)*SUMIFS(28:28,$1:$1,GD$1+INT(-$N36/30))))</f>
        <v>0</v>
      </c>
      <c r="GE36" s="45">
        <f>IF(GE$10="",0,IF(GE$1=MAX($1:$1),$R28-SUM($T36:GD36),IF(GE$1=1,SUMIFS(28:28,$1:$1,"&gt;="&amp;1,$1:$1,"&lt;="&amp;INT(-$N36/30))+(-$N36/30-INT(-$N36/30))*SUMIFS(28:28,$1:$1,INT(-$N36/30)+1),0)+(-$N36/30-INT(-$N36/30))*SUMIFS(28:28,$1:$1,GE$1+INT(-$N36/30)+1)+(INT(-$N36/30)+1--$N36/30)*SUMIFS(28:28,$1:$1,GE$1+INT(-$N36/30))))</f>
        <v>0</v>
      </c>
      <c r="GF36" s="45">
        <f>IF(GF$10="",0,IF(GF$1=MAX($1:$1),$R28-SUM($T36:GE36),IF(GF$1=1,SUMIFS(28:28,$1:$1,"&gt;="&amp;1,$1:$1,"&lt;="&amp;INT(-$N36/30))+(-$N36/30-INT(-$N36/30))*SUMIFS(28:28,$1:$1,INT(-$N36/30)+1),0)+(-$N36/30-INT(-$N36/30))*SUMIFS(28:28,$1:$1,GF$1+INT(-$N36/30)+1)+(INT(-$N36/30)+1--$N36/30)*SUMIFS(28:28,$1:$1,GF$1+INT(-$N36/30))))</f>
        <v>0</v>
      </c>
      <c r="GG36" s="45">
        <f>IF(GG$10="",0,IF(GG$1=MAX($1:$1),$R28-SUM($T36:GF36),IF(GG$1=1,SUMIFS(28:28,$1:$1,"&gt;="&amp;1,$1:$1,"&lt;="&amp;INT(-$N36/30))+(-$N36/30-INT(-$N36/30))*SUMIFS(28:28,$1:$1,INT(-$N36/30)+1),0)+(-$N36/30-INT(-$N36/30))*SUMIFS(28:28,$1:$1,GG$1+INT(-$N36/30)+1)+(INT(-$N36/30)+1--$N36/30)*SUMIFS(28:28,$1:$1,GG$1+INT(-$N36/30))))</f>
        <v>0</v>
      </c>
      <c r="GH36" s="45">
        <f>IF(GH$10="",0,IF(GH$1=MAX($1:$1),$R28-SUM($T36:GG36),IF(GH$1=1,SUMIFS(28:28,$1:$1,"&gt;="&amp;1,$1:$1,"&lt;="&amp;INT(-$N36/30))+(-$N36/30-INT(-$N36/30))*SUMIFS(28:28,$1:$1,INT(-$N36/30)+1),0)+(-$N36/30-INT(-$N36/30))*SUMIFS(28:28,$1:$1,GH$1+INT(-$N36/30)+1)+(INT(-$N36/30)+1--$N36/30)*SUMIFS(28:28,$1:$1,GH$1+INT(-$N36/30))))</f>
        <v>0</v>
      </c>
      <c r="GI36" s="45">
        <f>IF(GI$10="",0,IF(GI$1=MAX($1:$1),$R28-SUM($T36:GH36),IF(GI$1=1,SUMIFS(28:28,$1:$1,"&gt;="&amp;1,$1:$1,"&lt;="&amp;INT(-$N36/30))+(-$N36/30-INT(-$N36/30))*SUMIFS(28:28,$1:$1,INT(-$N36/30)+1),0)+(-$N36/30-INT(-$N36/30))*SUMIFS(28:28,$1:$1,GI$1+INT(-$N36/30)+1)+(INT(-$N36/30)+1--$N36/30)*SUMIFS(28:28,$1:$1,GI$1+INT(-$N36/30))))</f>
        <v>0</v>
      </c>
      <c r="GJ36" s="45">
        <f>IF(GJ$10="",0,IF(GJ$1=MAX($1:$1),$R28-SUM($T36:GI36),IF(GJ$1=1,SUMIFS(28:28,$1:$1,"&gt;="&amp;1,$1:$1,"&lt;="&amp;INT(-$N36/30))+(-$N36/30-INT(-$N36/30))*SUMIFS(28:28,$1:$1,INT(-$N36/30)+1),0)+(-$N36/30-INT(-$N36/30))*SUMIFS(28:28,$1:$1,GJ$1+INT(-$N36/30)+1)+(INT(-$N36/30)+1--$N36/30)*SUMIFS(28:28,$1:$1,GJ$1+INT(-$N36/30))))</f>
        <v>0</v>
      </c>
      <c r="GK36" s="45">
        <f>IF(GK$10="",0,IF(GK$1=MAX($1:$1),$R28-SUM($T36:GJ36),IF(GK$1=1,SUMIFS(28:28,$1:$1,"&gt;="&amp;1,$1:$1,"&lt;="&amp;INT(-$N36/30))+(-$N36/30-INT(-$N36/30))*SUMIFS(28:28,$1:$1,INT(-$N36/30)+1),0)+(-$N36/30-INT(-$N36/30))*SUMIFS(28:28,$1:$1,GK$1+INT(-$N36/30)+1)+(INT(-$N36/30)+1--$N36/30)*SUMIFS(28:28,$1:$1,GK$1+INT(-$N36/30))))</f>
        <v>0</v>
      </c>
      <c r="GL36" s="45">
        <f>IF(GL$10="",0,IF(GL$1=MAX($1:$1),$R28-SUM($T36:GK36),IF(GL$1=1,SUMIFS(28:28,$1:$1,"&gt;="&amp;1,$1:$1,"&lt;="&amp;INT(-$N36/30))+(-$N36/30-INT(-$N36/30))*SUMIFS(28:28,$1:$1,INT(-$N36/30)+1),0)+(-$N36/30-INT(-$N36/30))*SUMIFS(28:28,$1:$1,GL$1+INT(-$N36/30)+1)+(INT(-$N36/30)+1--$N36/30)*SUMIFS(28:28,$1:$1,GL$1+INT(-$N36/30))))</f>
        <v>0</v>
      </c>
      <c r="GM36" s="45">
        <f>IF(GM$10="",0,IF(GM$1=MAX($1:$1),$R28-SUM($T36:GL36),IF(GM$1=1,SUMIFS(28:28,$1:$1,"&gt;="&amp;1,$1:$1,"&lt;="&amp;INT(-$N36/30))+(-$N36/30-INT(-$N36/30))*SUMIFS(28:28,$1:$1,INT(-$N36/30)+1),0)+(-$N36/30-INT(-$N36/30))*SUMIFS(28:28,$1:$1,GM$1+INT(-$N36/30)+1)+(INT(-$N36/30)+1--$N36/30)*SUMIFS(28:28,$1:$1,GM$1+INT(-$N36/30))))</f>
        <v>0</v>
      </c>
      <c r="GN36" s="45">
        <f>IF(GN$10="",0,IF(GN$1=MAX($1:$1),$R28-SUM($T36:GM36),IF(GN$1=1,SUMIFS(28:28,$1:$1,"&gt;="&amp;1,$1:$1,"&lt;="&amp;INT(-$N36/30))+(-$N36/30-INT(-$N36/30))*SUMIFS(28:28,$1:$1,INT(-$N36/30)+1),0)+(-$N36/30-INT(-$N36/30))*SUMIFS(28:28,$1:$1,GN$1+INT(-$N36/30)+1)+(INT(-$N36/30)+1--$N36/30)*SUMIFS(28:28,$1:$1,GN$1+INT(-$N36/30))))</f>
        <v>0</v>
      </c>
      <c r="GO36" s="45">
        <f>IF(GO$10="",0,IF(GO$1=MAX($1:$1),$R28-SUM($T36:GN36),IF(GO$1=1,SUMIFS(28:28,$1:$1,"&gt;="&amp;1,$1:$1,"&lt;="&amp;INT(-$N36/30))+(-$N36/30-INT(-$N36/30))*SUMIFS(28:28,$1:$1,INT(-$N36/30)+1),0)+(-$N36/30-INT(-$N36/30))*SUMIFS(28:28,$1:$1,GO$1+INT(-$N36/30)+1)+(INT(-$N36/30)+1--$N36/30)*SUMIFS(28:28,$1:$1,GO$1+INT(-$N36/30))))</f>
        <v>0</v>
      </c>
      <c r="GP36" s="45">
        <f>IF(GP$10="",0,IF(GP$1=MAX($1:$1),$R28-SUM($T36:GO36),IF(GP$1=1,SUMIFS(28:28,$1:$1,"&gt;="&amp;1,$1:$1,"&lt;="&amp;INT(-$N36/30))+(-$N36/30-INT(-$N36/30))*SUMIFS(28:28,$1:$1,INT(-$N36/30)+1),0)+(-$N36/30-INT(-$N36/30))*SUMIFS(28:28,$1:$1,GP$1+INT(-$N36/30)+1)+(INT(-$N36/30)+1--$N36/30)*SUMIFS(28:28,$1:$1,GP$1+INT(-$N36/30))))</f>
        <v>0</v>
      </c>
      <c r="GQ36" s="45">
        <f>IF(GQ$10="",0,IF(GQ$1=MAX($1:$1),$R28-SUM($T36:GP36),IF(GQ$1=1,SUMIFS(28:28,$1:$1,"&gt;="&amp;1,$1:$1,"&lt;="&amp;INT(-$N36/30))+(-$N36/30-INT(-$N36/30))*SUMIFS(28:28,$1:$1,INT(-$N36/30)+1),0)+(-$N36/30-INT(-$N36/30))*SUMIFS(28:28,$1:$1,GQ$1+INT(-$N36/30)+1)+(INT(-$N36/30)+1--$N36/30)*SUMIFS(28:28,$1:$1,GQ$1+INT(-$N36/30))))</f>
        <v>0</v>
      </c>
      <c r="GR36" s="45">
        <f>IF(GR$10="",0,IF(GR$1=MAX($1:$1),$R28-SUM($T36:GQ36),IF(GR$1=1,SUMIFS(28:28,$1:$1,"&gt;="&amp;1,$1:$1,"&lt;="&amp;INT(-$N36/30))+(-$N36/30-INT(-$N36/30))*SUMIFS(28:28,$1:$1,INT(-$N36/30)+1),0)+(-$N36/30-INT(-$N36/30))*SUMIFS(28:28,$1:$1,GR$1+INT(-$N36/30)+1)+(INT(-$N36/30)+1--$N36/30)*SUMIFS(28:28,$1:$1,GR$1+INT(-$N36/30))))</f>
        <v>0</v>
      </c>
      <c r="GS36" s="45">
        <f>IF(GS$10="",0,IF(GS$1=MAX($1:$1),$R28-SUM($T36:GR36),IF(GS$1=1,SUMIFS(28:28,$1:$1,"&gt;="&amp;1,$1:$1,"&lt;="&amp;INT(-$N36/30))+(-$N36/30-INT(-$N36/30))*SUMIFS(28:28,$1:$1,INT(-$N36/30)+1),0)+(-$N36/30-INT(-$N36/30))*SUMIFS(28:28,$1:$1,GS$1+INT(-$N36/30)+1)+(INT(-$N36/30)+1--$N36/30)*SUMIFS(28:28,$1:$1,GS$1+INT(-$N36/30))))</f>
        <v>0</v>
      </c>
      <c r="GT36" s="45">
        <f>IF(GT$10="",0,IF(GT$1=MAX($1:$1),$R28-SUM($T36:GS36),IF(GT$1=1,SUMIFS(28:28,$1:$1,"&gt;="&amp;1,$1:$1,"&lt;="&amp;INT(-$N36/30))+(-$N36/30-INT(-$N36/30))*SUMIFS(28:28,$1:$1,INT(-$N36/30)+1),0)+(-$N36/30-INT(-$N36/30))*SUMIFS(28:28,$1:$1,GT$1+INT(-$N36/30)+1)+(INT(-$N36/30)+1--$N36/30)*SUMIFS(28:28,$1:$1,GT$1+INT(-$N36/30))))</f>
        <v>0</v>
      </c>
      <c r="GU36" s="45">
        <f>IF(GU$10="",0,IF(GU$1=MAX($1:$1),$R28-SUM($T36:GT36),IF(GU$1=1,SUMIFS(28:28,$1:$1,"&gt;="&amp;1,$1:$1,"&lt;="&amp;INT(-$N36/30))+(-$N36/30-INT(-$N36/30))*SUMIFS(28:28,$1:$1,INT(-$N36/30)+1),0)+(-$N36/30-INT(-$N36/30))*SUMIFS(28:28,$1:$1,GU$1+INT(-$N36/30)+1)+(INT(-$N36/30)+1--$N36/30)*SUMIFS(28:28,$1:$1,GU$1+INT(-$N36/30))))</f>
        <v>0</v>
      </c>
      <c r="GV36" s="45">
        <f>IF(GV$10="",0,IF(GV$1=MAX($1:$1),$R28-SUM($T36:GU36),IF(GV$1=1,SUMIFS(28:28,$1:$1,"&gt;="&amp;1,$1:$1,"&lt;="&amp;INT(-$N36/30))+(-$N36/30-INT(-$N36/30))*SUMIFS(28:28,$1:$1,INT(-$N36/30)+1),0)+(-$N36/30-INT(-$N36/30))*SUMIFS(28:28,$1:$1,GV$1+INT(-$N36/30)+1)+(INT(-$N36/30)+1--$N36/30)*SUMIFS(28:28,$1:$1,GV$1+INT(-$N36/30))))</f>
        <v>0</v>
      </c>
      <c r="GW36" s="45">
        <f>IF(GW$10="",0,IF(GW$1=MAX($1:$1),$R28-SUM($T36:GV36),IF(GW$1=1,SUMIFS(28:28,$1:$1,"&gt;="&amp;1,$1:$1,"&lt;="&amp;INT(-$N36/30))+(-$N36/30-INT(-$N36/30))*SUMIFS(28:28,$1:$1,INT(-$N36/30)+1),0)+(-$N36/30-INT(-$N36/30))*SUMIFS(28:28,$1:$1,GW$1+INT(-$N36/30)+1)+(INT(-$N36/30)+1--$N36/30)*SUMIFS(28:28,$1:$1,GW$1+INT(-$N36/30))))</f>
        <v>0</v>
      </c>
      <c r="GX36" s="45">
        <f>IF(GX$10="",0,IF(GX$1=MAX($1:$1),$R28-SUM($T36:GW36),IF(GX$1=1,SUMIFS(28:28,$1:$1,"&gt;="&amp;1,$1:$1,"&lt;="&amp;INT(-$N36/30))+(-$N36/30-INT(-$N36/30))*SUMIFS(28:28,$1:$1,INT(-$N36/30)+1),0)+(-$N36/30-INT(-$N36/30))*SUMIFS(28:28,$1:$1,GX$1+INT(-$N36/30)+1)+(INT(-$N36/30)+1--$N36/30)*SUMIFS(28:28,$1:$1,GX$1+INT(-$N36/30))))</f>
        <v>0</v>
      </c>
      <c r="GY36" s="45">
        <f>IF(GY$10="",0,IF(GY$1=MAX($1:$1),$R28-SUM($T36:GX36),IF(GY$1=1,SUMIFS(28:28,$1:$1,"&gt;="&amp;1,$1:$1,"&lt;="&amp;INT(-$N36/30))+(-$N36/30-INT(-$N36/30))*SUMIFS(28:28,$1:$1,INT(-$N36/30)+1),0)+(-$N36/30-INT(-$N36/30))*SUMIFS(28:28,$1:$1,GY$1+INT(-$N36/30)+1)+(INT(-$N36/30)+1--$N36/30)*SUMIFS(28:28,$1:$1,GY$1+INT(-$N36/30))))</f>
        <v>0</v>
      </c>
      <c r="GZ36" s="45">
        <f>IF(GZ$10="",0,IF(GZ$1=MAX($1:$1),$R28-SUM($T36:GY36),IF(GZ$1=1,SUMIFS(28:28,$1:$1,"&gt;="&amp;1,$1:$1,"&lt;="&amp;INT(-$N36/30))+(-$N36/30-INT(-$N36/30))*SUMIFS(28:28,$1:$1,INT(-$N36/30)+1),0)+(-$N36/30-INT(-$N36/30))*SUMIFS(28:28,$1:$1,GZ$1+INT(-$N36/30)+1)+(INT(-$N36/30)+1--$N36/30)*SUMIFS(28:28,$1:$1,GZ$1+INT(-$N36/30))))</f>
        <v>0</v>
      </c>
      <c r="HA36" s="45">
        <f>IF(HA$10="",0,IF(HA$1=MAX($1:$1),$R28-SUM($T36:GZ36),IF(HA$1=1,SUMIFS(28:28,$1:$1,"&gt;="&amp;1,$1:$1,"&lt;="&amp;INT(-$N36/30))+(-$N36/30-INT(-$N36/30))*SUMIFS(28:28,$1:$1,INT(-$N36/30)+1),0)+(-$N36/30-INT(-$N36/30))*SUMIFS(28:28,$1:$1,HA$1+INT(-$N36/30)+1)+(INT(-$N36/30)+1--$N36/30)*SUMIFS(28:28,$1:$1,HA$1+INT(-$N36/30))))</f>
        <v>0</v>
      </c>
      <c r="HB36" s="45">
        <f>IF(HB$10="",0,IF(HB$1=MAX($1:$1),$R28-SUM($T36:HA36),IF(HB$1=1,SUMIFS(28:28,$1:$1,"&gt;="&amp;1,$1:$1,"&lt;="&amp;INT(-$N36/30))+(-$N36/30-INT(-$N36/30))*SUMIFS(28:28,$1:$1,INT(-$N36/30)+1),0)+(-$N36/30-INT(-$N36/30))*SUMIFS(28:28,$1:$1,HB$1+INT(-$N36/30)+1)+(INT(-$N36/30)+1--$N36/30)*SUMIFS(28:28,$1:$1,HB$1+INT(-$N36/30))))</f>
        <v>0</v>
      </c>
      <c r="HC36" s="45">
        <f>IF(HC$10="",0,IF(HC$1=MAX($1:$1),$R28-SUM($T36:HB36),IF(HC$1=1,SUMIFS(28:28,$1:$1,"&gt;="&amp;1,$1:$1,"&lt;="&amp;INT(-$N36/30))+(-$N36/30-INT(-$N36/30))*SUMIFS(28:28,$1:$1,INT(-$N36/30)+1),0)+(-$N36/30-INT(-$N36/30))*SUMIFS(28:28,$1:$1,HC$1+INT(-$N36/30)+1)+(INT(-$N36/30)+1--$N36/30)*SUMIFS(28:28,$1:$1,HC$1+INT(-$N36/30))))</f>
        <v>0</v>
      </c>
      <c r="HD36" s="45">
        <f>IF(HD$10="",0,IF(HD$1=MAX($1:$1),$R28-SUM($T36:HC36),IF(HD$1=1,SUMIFS(28:28,$1:$1,"&gt;="&amp;1,$1:$1,"&lt;="&amp;INT(-$N36/30))+(-$N36/30-INT(-$N36/30))*SUMIFS(28:28,$1:$1,INT(-$N36/30)+1),0)+(-$N36/30-INT(-$N36/30))*SUMIFS(28:28,$1:$1,HD$1+INT(-$N36/30)+1)+(INT(-$N36/30)+1--$N36/30)*SUMIFS(28:28,$1:$1,HD$1+INT(-$N36/30))))</f>
        <v>0</v>
      </c>
      <c r="HE36" s="45">
        <f>IF(HE$10="",0,IF(HE$1=MAX($1:$1),$R28-SUM($T36:HD36),IF(HE$1=1,SUMIFS(28:28,$1:$1,"&gt;="&amp;1,$1:$1,"&lt;="&amp;INT(-$N36/30))+(-$N36/30-INT(-$N36/30))*SUMIFS(28:28,$1:$1,INT(-$N36/30)+1),0)+(-$N36/30-INT(-$N36/30))*SUMIFS(28:28,$1:$1,HE$1+INT(-$N36/30)+1)+(INT(-$N36/30)+1--$N36/30)*SUMIFS(28:28,$1:$1,HE$1+INT(-$N36/30))))</f>
        <v>0</v>
      </c>
      <c r="HF36" s="45">
        <f>IF(HF$10="",0,IF(HF$1=MAX($1:$1),$R28-SUM($T36:HE36),IF(HF$1=1,SUMIFS(28:28,$1:$1,"&gt;="&amp;1,$1:$1,"&lt;="&amp;INT(-$N36/30))+(-$N36/30-INT(-$N36/30))*SUMIFS(28:28,$1:$1,INT(-$N36/30)+1),0)+(-$N36/30-INT(-$N36/30))*SUMIFS(28:28,$1:$1,HF$1+INT(-$N36/30)+1)+(INT(-$N36/30)+1--$N36/30)*SUMIFS(28:28,$1:$1,HF$1+INT(-$N36/30))))</f>
        <v>0</v>
      </c>
      <c r="HG36" s="45">
        <f>IF(HG$10="",0,IF(HG$1=MAX($1:$1),$R28-SUM($T36:HF36),IF(HG$1=1,SUMIFS(28:28,$1:$1,"&gt;="&amp;1,$1:$1,"&lt;="&amp;INT(-$N36/30))+(-$N36/30-INT(-$N36/30))*SUMIFS(28:28,$1:$1,INT(-$N36/30)+1),0)+(-$N36/30-INT(-$N36/30))*SUMIFS(28:28,$1:$1,HG$1+INT(-$N36/30)+1)+(INT(-$N36/30)+1--$N36/30)*SUMIFS(28:28,$1:$1,HG$1+INT(-$N36/30))))</f>
        <v>0</v>
      </c>
      <c r="HH36" s="45">
        <f>IF(HH$10="",0,IF(HH$1=MAX($1:$1),$R28-SUM($T36:HG36),IF(HH$1=1,SUMIFS(28:28,$1:$1,"&gt;="&amp;1,$1:$1,"&lt;="&amp;INT(-$N36/30))+(-$N36/30-INT(-$N36/30))*SUMIFS(28:28,$1:$1,INT(-$N36/30)+1),0)+(-$N36/30-INT(-$N36/30))*SUMIFS(28:28,$1:$1,HH$1+INT(-$N36/30)+1)+(INT(-$N36/30)+1--$N36/30)*SUMIFS(28:28,$1:$1,HH$1+INT(-$N36/30))))</f>
        <v>0</v>
      </c>
      <c r="HI36" s="45">
        <f>IF(HI$10="",0,IF(HI$1=MAX($1:$1),$R28-SUM($T36:HH36),IF(HI$1=1,SUMIFS(28:28,$1:$1,"&gt;="&amp;1,$1:$1,"&lt;="&amp;INT(-$N36/30))+(-$N36/30-INT(-$N36/30))*SUMIFS(28:28,$1:$1,INT(-$N36/30)+1),0)+(-$N36/30-INT(-$N36/30))*SUMIFS(28:28,$1:$1,HI$1+INT(-$N36/30)+1)+(INT(-$N36/30)+1--$N36/30)*SUMIFS(28:28,$1:$1,HI$1+INT(-$N36/30))))</f>
        <v>0</v>
      </c>
      <c r="HJ36" s="45">
        <f>IF(HJ$10="",0,IF(HJ$1=MAX($1:$1),$R28-SUM($T36:HI36),IF(HJ$1=1,SUMIFS(28:28,$1:$1,"&gt;="&amp;1,$1:$1,"&lt;="&amp;INT(-$N36/30))+(-$N36/30-INT(-$N36/30))*SUMIFS(28:28,$1:$1,INT(-$N36/30)+1),0)+(-$N36/30-INT(-$N36/30))*SUMIFS(28:28,$1:$1,HJ$1+INT(-$N36/30)+1)+(INT(-$N36/30)+1--$N36/30)*SUMIFS(28:28,$1:$1,HJ$1+INT(-$N36/30))))</f>
        <v>0</v>
      </c>
      <c r="HK36" s="45">
        <f>IF(HK$10="",0,IF(HK$1=MAX($1:$1),$R28-SUM($T36:HJ36),IF(HK$1=1,SUMIFS(28:28,$1:$1,"&gt;="&amp;1,$1:$1,"&lt;="&amp;INT(-$N36/30))+(-$N36/30-INT(-$N36/30))*SUMIFS(28:28,$1:$1,INT(-$N36/30)+1),0)+(-$N36/30-INT(-$N36/30))*SUMIFS(28:28,$1:$1,HK$1+INT(-$N36/30)+1)+(INT(-$N36/30)+1--$N36/30)*SUMIFS(28:28,$1:$1,HK$1+INT(-$N36/30))))</f>
        <v>0</v>
      </c>
      <c r="HL36" s="45">
        <f>IF(HL$10="",0,IF(HL$1=MAX($1:$1),$R28-SUM($T36:HK36),IF(HL$1=1,SUMIFS(28:28,$1:$1,"&gt;="&amp;1,$1:$1,"&lt;="&amp;INT(-$N36/30))+(-$N36/30-INT(-$N36/30))*SUMIFS(28:28,$1:$1,INT(-$N36/30)+1),0)+(-$N36/30-INT(-$N36/30))*SUMIFS(28:28,$1:$1,HL$1+INT(-$N36/30)+1)+(INT(-$N36/30)+1--$N36/30)*SUMIFS(28:28,$1:$1,HL$1+INT(-$N36/30))))</f>
        <v>0</v>
      </c>
      <c r="HM36" s="4"/>
      <c r="HN36" s="4"/>
    </row>
    <row r="37" spans="1:222" s="1" customFormat="1" ht="10.199999999999999" x14ac:dyDescent="0.2">
      <c r="A37" s="4"/>
      <c r="B37" s="4"/>
      <c r="C37" s="4"/>
      <c r="D37" s="4"/>
      <c r="E37" s="42" t="str">
        <f>E33</f>
        <v>оборачиваемость кредиторской задолж-ти</v>
      </c>
      <c r="F37" s="4"/>
      <c r="G37" s="4"/>
      <c r="H37" s="42" t="str">
        <f>списки!$K16</f>
        <v>Шифрование и защита данных</v>
      </c>
      <c r="I37" s="4"/>
      <c r="J37" s="4"/>
      <c r="K37" s="31" t="str">
        <f>IF($E37="","",INDEX(kpi!$H:$H,SUMIFS(kpi!$B:$B,kpi!$E:$E,$E37)))</f>
        <v>дни</v>
      </c>
      <c r="L37" s="4"/>
      <c r="M37" s="43" t="s">
        <v>6</v>
      </c>
      <c r="N37" s="70"/>
      <c r="O37" s="44"/>
      <c r="P37" s="4"/>
      <c r="Q37" s="4"/>
      <c r="R37" s="68">
        <f t="shared" si="73"/>
        <v>0</v>
      </c>
      <c r="S37" s="4"/>
      <c r="T37" s="4"/>
      <c r="U37" s="45">
        <f>IF(U$10="",0,IF(U$1=MAX($1:$1),$R29-SUM($T37:T37),IF(U$1=1,SUMIFS(29:29,$1:$1,"&gt;="&amp;1,$1:$1,"&lt;="&amp;INT(-$N37/30))+(-$N37/30-INT(-$N37/30))*SUMIFS(29:29,$1:$1,INT(-$N37/30)+1),0)+(-$N37/30-INT(-$N37/30))*SUMIFS(29:29,$1:$1,U$1+INT(-$N37/30)+1)+(INT(-$N37/30)+1--$N37/30)*SUMIFS(29:29,$1:$1,U$1+INT(-$N37/30))))</f>
        <v>0</v>
      </c>
      <c r="V37" s="45">
        <f>IF(V$10="",0,IF(V$1=MAX($1:$1),$R29-SUM($T37:U37),IF(V$1=1,SUMIFS(29:29,$1:$1,"&gt;="&amp;1,$1:$1,"&lt;="&amp;INT(-$N37/30))+(-$N37/30-INT(-$N37/30))*SUMIFS(29:29,$1:$1,INT(-$N37/30)+1),0)+(-$N37/30-INT(-$N37/30))*SUMIFS(29:29,$1:$1,V$1+INT(-$N37/30)+1)+(INT(-$N37/30)+1--$N37/30)*SUMIFS(29:29,$1:$1,V$1+INT(-$N37/30))))</f>
        <v>0</v>
      </c>
      <c r="W37" s="45">
        <f>IF(W$10="",0,IF(W$1=MAX($1:$1),$R29-SUM($T37:V37),IF(W$1=1,SUMIFS(29:29,$1:$1,"&gt;="&amp;1,$1:$1,"&lt;="&amp;INT(-$N37/30))+(-$N37/30-INT(-$N37/30))*SUMIFS(29:29,$1:$1,INT(-$N37/30)+1),0)+(-$N37/30-INT(-$N37/30))*SUMIFS(29:29,$1:$1,W$1+INT(-$N37/30)+1)+(INT(-$N37/30)+1--$N37/30)*SUMIFS(29:29,$1:$1,W$1+INT(-$N37/30))))</f>
        <v>0</v>
      </c>
      <c r="X37" s="45">
        <f>IF(X$10="",0,IF(X$1=MAX($1:$1),$R29-SUM($T37:W37),IF(X$1=1,SUMIFS(29:29,$1:$1,"&gt;="&amp;1,$1:$1,"&lt;="&amp;INT(-$N37/30))+(-$N37/30-INT(-$N37/30))*SUMIFS(29:29,$1:$1,INT(-$N37/30)+1),0)+(-$N37/30-INT(-$N37/30))*SUMIFS(29:29,$1:$1,X$1+INT(-$N37/30)+1)+(INT(-$N37/30)+1--$N37/30)*SUMIFS(29:29,$1:$1,X$1+INT(-$N37/30))))</f>
        <v>0</v>
      </c>
      <c r="Y37" s="45">
        <f>IF(Y$10="",0,IF(Y$1=MAX($1:$1),$R29-SUM($T37:X37),IF(Y$1=1,SUMIFS(29:29,$1:$1,"&gt;="&amp;1,$1:$1,"&lt;="&amp;INT(-$N37/30))+(-$N37/30-INT(-$N37/30))*SUMIFS(29:29,$1:$1,INT(-$N37/30)+1),0)+(-$N37/30-INT(-$N37/30))*SUMIFS(29:29,$1:$1,Y$1+INT(-$N37/30)+1)+(INT(-$N37/30)+1--$N37/30)*SUMIFS(29:29,$1:$1,Y$1+INT(-$N37/30))))</f>
        <v>0</v>
      </c>
      <c r="Z37" s="45">
        <f>IF(Z$10="",0,IF(Z$1=MAX($1:$1),$R29-SUM($T37:Y37),IF(Z$1=1,SUMIFS(29:29,$1:$1,"&gt;="&amp;1,$1:$1,"&lt;="&amp;INT(-$N37/30))+(-$N37/30-INT(-$N37/30))*SUMIFS(29:29,$1:$1,INT(-$N37/30)+1),0)+(-$N37/30-INT(-$N37/30))*SUMIFS(29:29,$1:$1,Z$1+INT(-$N37/30)+1)+(INT(-$N37/30)+1--$N37/30)*SUMIFS(29:29,$1:$1,Z$1+INT(-$N37/30))))</f>
        <v>0</v>
      </c>
      <c r="AA37" s="45">
        <f>IF(AA$10="",0,IF(AA$1=MAX($1:$1),$R29-SUM($T37:Z37),IF(AA$1=1,SUMIFS(29:29,$1:$1,"&gt;="&amp;1,$1:$1,"&lt;="&amp;INT(-$N37/30))+(-$N37/30-INT(-$N37/30))*SUMIFS(29:29,$1:$1,INT(-$N37/30)+1),0)+(-$N37/30-INT(-$N37/30))*SUMIFS(29:29,$1:$1,AA$1+INT(-$N37/30)+1)+(INT(-$N37/30)+1--$N37/30)*SUMIFS(29:29,$1:$1,AA$1+INT(-$N37/30))))</f>
        <v>0</v>
      </c>
      <c r="AB37" s="45">
        <f>IF(AB$10="",0,IF(AB$1=MAX($1:$1),$R29-SUM($T37:AA37),IF(AB$1=1,SUMIFS(29:29,$1:$1,"&gt;="&amp;1,$1:$1,"&lt;="&amp;INT(-$N37/30))+(-$N37/30-INT(-$N37/30))*SUMIFS(29:29,$1:$1,INT(-$N37/30)+1),0)+(-$N37/30-INT(-$N37/30))*SUMIFS(29:29,$1:$1,AB$1+INT(-$N37/30)+1)+(INT(-$N37/30)+1--$N37/30)*SUMIFS(29:29,$1:$1,AB$1+INT(-$N37/30))))</f>
        <v>0</v>
      </c>
      <c r="AC37" s="45">
        <f>IF(AC$10="",0,IF(AC$1=MAX($1:$1),$R29-SUM($T37:AB37),IF(AC$1=1,SUMIFS(29:29,$1:$1,"&gt;="&amp;1,$1:$1,"&lt;="&amp;INT(-$N37/30))+(-$N37/30-INT(-$N37/30))*SUMIFS(29:29,$1:$1,INT(-$N37/30)+1),0)+(-$N37/30-INT(-$N37/30))*SUMIFS(29:29,$1:$1,AC$1+INT(-$N37/30)+1)+(INT(-$N37/30)+1--$N37/30)*SUMIFS(29:29,$1:$1,AC$1+INT(-$N37/30))))</f>
        <v>0</v>
      </c>
      <c r="AD37" s="45">
        <f>IF(AD$10="",0,IF(AD$1=MAX($1:$1),$R29-SUM($T37:AC37),IF(AD$1=1,SUMIFS(29:29,$1:$1,"&gt;="&amp;1,$1:$1,"&lt;="&amp;INT(-$N37/30))+(-$N37/30-INT(-$N37/30))*SUMIFS(29:29,$1:$1,INT(-$N37/30)+1),0)+(-$N37/30-INT(-$N37/30))*SUMIFS(29:29,$1:$1,AD$1+INT(-$N37/30)+1)+(INT(-$N37/30)+1--$N37/30)*SUMIFS(29:29,$1:$1,AD$1+INT(-$N37/30))))</f>
        <v>0</v>
      </c>
      <c r="AE37" s="45">
        <f>IF(AE$10="",0,IF(AE$1=MAX($1:$1),$R29-SUM($T37:AD37),IF(AE$1=1,SUMIFS(29:29,$1:$1,"&gt;="&amp;1,$1:$1,"&lt;="&amp;INT(-$N37/30))+(-$N37/30-INT(-$N37/30))*SUMIFS(29:29,$1:$1,INT(-$N37/30)+1),0)+(-$N37/30-INT(-$N37/30))*SUMIFS(29:29,$1:$1,AE$1+INT(-$N37/30)+1)+(INT(-$N37/30)+1--$N37/30)*SUMIFS(29:29,$1:$1,AE$1+INT(-$N37/30))))</f>
        <v>0</v>
      </c>
      <c r="AF37" s="45">
        <f>IF(AF$10="",0,IF(AF$1=MAX($1:$1),$R29-SUM($T37:AE37),IF(AF$1=1,SUMIFS(29:29,$1:$1,"&gt;="&amp;1,$1:$1,"&lt;="&amp;INT(-$N37/30))+(-$N37/30-INT(-$N37/30))*SUMIFS(29:29,$1:$1,INT(-$N37/30)+1),0)+(-$N37/30-INT(-$N37/30))*SUMIFS(29:29,$1:$1,AF$1+INT(-$N37/30)+1)+(INT(-$N37/30)+1--$N37/30)*SUMIFS(29:29,$1:$1,AF$1+INT(-$N37/30))))</f>
        <v>0</v>
      </c>
      <c r="AG37" s="45">
        <f>IF(AG$10="",0,IF(AG$1=MAX($1:$1),$R29-SUM($T37:AF37),IF(AG$1=1,SUMIFS(29:29,$1:$1,"&gt;="&amp;1,$1:$1,"&lt;="&amp;INT(-$N37/30))+(-$N37/30-INT(-$N37/30))*SUMIFS(29:29,$1:$1,INT(-$N37/30)+1),0)+(-$N37/30-INT(-$N37/30))*SUMIFS(29:29,$1:$1,AG$1+INT(-$N37/30)+1)+(INT(-$N37/30)+1--$N37/30)*SUMIFS(29:29,$1:$1,AG$1+INT(-$N37/30))))</f>
        <v>0</v>
      </c>
      <c r="AH37" s="45">
        <f>IF(AH$10="",0,IF(AH$1=MAX($1:$1),$R29-SUM($T37:AG37),IF(AH$1=1,SUMIFS(29:29,$1:$1,"&gt;="&amp;1,$1:$1,"&lt;="&amp;INT(-$N37/30))+(-$N37/30-INT(-$N37/30))*SUMIFS(29:29,$1:$1,INT(-$N37/30)+1),0)+(-$N37/30-INT(-$N37/30))*SUMIFS(29:29,$1:$1,AH$1+INT(-$N37/30)+1)+(INT(-$N37/30)+1--$N37/30)*SUMIFS(29:29,$1:$1,AH$1+INT(-$N37/30))))</f>
        <v>0</v>
      </c>
      <c r="AI37" s="45">
        <f>IF(AI$10="",0,IF(AI$1=MAX($1:$1),$R29-SUM($T37:AH37),IF(AI$1=1,SUMIFS(29:29,$1:$1,"&gt;="&amp;1,$1:$1,"&lt;="&amp;INT(-$N37/30))+(-$N37/30-INT(-$N37/30))*SUMIFS(29:29,$1:$1,INT(-$N37/30)+1),0)+(-$N37/30-INT(-$N37/30))*SUMIFS(29:29,$1:$1,AI$1+INT(-$N37/30)+1)+(INT(-$N37/30)+1--$N37/30)*SUMIFS(29:29,$1:$1,AI$1+INT(-$N37/30))))</f>
        <v>0</v>
      </c>
      <c r="AJ37" s="45">
        <f>IF(AJ$10="",0,IF(AJ$1=MAX($1:$1),$R29-SUM($T37:AI37),IF(AJ$1=1,SUMIFS(29:29,$1:$1,"&gt;="&amp;1,$1:$1,"&lt;="&amp;INT(-$N37/30))+(-$N37/30-INT(-$N37/30))*SUMIFS(29:29,$1:$1,INT(-$N37/30)+1),0)+(-$N37/30-INT(-$N37/30))*SUMIFS(29:29,$1:$1,AJ$1+INT(-$N37/30)+1)+(INT(-$N37/30)+1--$N37/30)*SUMIFS(29:29,$1:$1,AJ$1+INT(-$N37/30))))</f>
        <v>0</v>
      </c>
      <c r="AK37" s="45">
        <f>IF(AK$10="",0,IF(AK$1=MAX($1:$1),$R29-SUM($T37:AJ37),IF(AK$1=1,SUMIFS(29:29,$1:$1,"&gt;="&amp;1,$1:$1,"&lt;="&amp;INT(-$N37/30))+(-$N37/30-INT(-$N37/30))*SUMIFS(29:29,$1:$1,INT(-$N37/30)+1),0)+(-$N37/30-INT(-$N37/30))*SUMIFS(29:29,$1:$1,AK$1+INT(-$N37/30)+1)+(INT(-$N37/30)+1--$N37/30)*SUMIFS(29:29,$1:$1,AK$1+INT(-$N37/30))))</f>
        <v>0</v>
      </c>
      <c r="AL37" s="45">
        <f>IF(AL$10="",0,IF(AL$1=MAX($1:$1),$R29-SUM($T37:AK37),IF(AL$1=1,SUMIFS(29:29,$1:$1,"&gt;="&amp;1,$1:$1,"&lt;="&amp;INT(-$N37/30))+(-$N37/30-INT(-$N37/30))*SUMIFS(29:29,$1:$1,INT(-$N37/30)+1),0)+(-$N37/30-INT(-$N37/30))*SUMIFS(29:29,$1:$1,AL$1+INT(-$N37/30)+1)+(INT(-$N37/30)+1--$N37/30)*SUMIFS(29:29,$1:$1,AL$1+INT(-$N37/30))))</f>
        <v>0</v>
      </c>
      <c r="AM37" s="45">
        <f>IF(AM$10="",0,IF(AM$1=MAX($1:$1),$R29-SUM($T37:AL37),IF(AM$1=1,SUMIFS(29:29,$1:$1,"&gt;="&amp;1,$1:$1,"&lt;="&amp;INT(-$N37/30))+(-$N37/30-INT(-$N37/30))*SUMIFS(29:29,$1:$1,INT(-$N37/30)+1),0)+(-$N37/30-INT(-$N37/30))*SUMIFS(29:29,$1:$1,AM$1+INT(-$N37/30)+1)+(INT(-$N37/30)+1--$N37/30)*SUMIFS(29:29,$1:$1,AM$1+INT(-$N37/30))))</f>
        <v>0</v>
      </c>
      <c r="AN37" s="45">
        <f>IF(AN$10="",0,IF(AN$1=MAX($1:$1),$R29-SUM($T37:AM37),IF(AN$1=1,SUMIFS(29:29,$1:$1,"&gt;="&amp;1,$1:$1,"&lt;="&amp;INT(-$N37/30))+(-$N37/30-INT(-$N37/30))*SUMIFS(29:29,$1:$1,INT(-$N37/30)+1),0)+(-$N37/30-INT(-$N37/30))*SUMIFS(29:29,$1:$1,AN$1+INT(-$N37/30)+1)+(INT(-$N37/30)+1--$N37/30)*SUMIFS(29:29,$1:$1,AN$1+INT(-$N37/30))))</f>
        <v>0</v>
      </c>
      <c r="AO37" s="45">
        <f>IF(AO$10="",0,IF(AO$1=MAX($1:$1),$R29-SUM($T37:AN37),IF(AO$1=1,SUMIFS(29:29,$1:$1,"&gt;="&amp;1,$1:$1,"&lt;="&amp;INT(-$N37/30))+(-$N37/30-INT(-$N37/30))*SUMIFS(29:29,$1:$1,INT(-$N37/30)+1),0)+(-$N37/30-INT(-$N37/30))*SUMIFS(29:29,$1:$1,AO$1+INT(-$N37/30)+1)+(INT(-$N37/30)+1--$N37/30)*SUMIFS(29:29,$1:$1,AO$1+INT(-$N37/30))))</f>
        <v>0</v>
      </c>
      <c r="AP37" s="45">
        <f>IF(AP$10="",0,IF(AP$1=MAX($1:$1),$R29-SUM($T37:AO37),IF(AP$1=1,SUMIFS(29:29,$1:$1,"&gt;="&amp;1,$1:$1,"&lt;="&amp;INT(-$N37/30))+(-$N37/30-INT(-$N37/30))*SUMIFS(29:29,$1:$1,INT(-$N37/30)+1),0)+(-$N37/30-INT(-$N37/30))*SUMIFS(29:29,$1:$1,AP$1+INT(-$N37/30)+1)+(INT(-$N37/30)+1--$N37/30)*SUMIFS(29:29,$1:$1,AP$1+INT(-$N37/30))))</f>
        <v>0</v>
      </c>
      <c r="AQ37" s="45">
        <f>IF(AQ$10="",0,IF(AQ$1=MAX($1:$1),$R29-SUM($T37:AP37),IF(AQ$1=1,SUMIFS(29:29,$1:$1,"&gt;="&amp;1,$1:$1,"&lt;="&amp;INT(-$N37/30))+(-$N37/30-INT(-$N37/30))*SUMIFS(29:29,$1:$1,INT(-$N37/30)+1),0)+(-$N37/30-INT(-$N37/30))*SUMIFS(29:29,$1:$1,AQ$1+INT(-$N37/30)+1)+(INT(-$N37/30)+1--$N37/30)*SUMIFS(29:29,$1:$1,AQ$1+INT(-$N37/30))))</f>
        <v>0</v>
      </c>
      <c r="AR37" s="45">
        <f>IF(AR$10="",0,IF(AR$1=MAX($1:$1),$R29-SUM($T37:AQ37),IF(AR$1=1,SUMIFS(29:29,$1:$1,"&gt;="&amp;1,$1:$1,"&lt;="&amp;INT(-$N37/30))+(-$N37/30-INT(-$N37/30))*SUMIFS(29:29,$1:$1,INT(-$N37/30)+1),0)+(-$N37/30-INT(-$N37/30))*SUMIFS(29:29,$1:$1,AR$1+INT(-$N37/30)+1)+(INT(-$N37/30)+1--$N37/30)*SUMIFS(29:29,$1:$1,AR$1+INT(-$N37/30))))</f>
        <v>0</v>
      </c>
      <c r="AS37" s="45">
        <f>IF(AS$10="",0,IF(AS$1=MAX($1:$1),$R29-SUM($T37:AR37),IF(AS$1=1,SUMIFS(29:29,$1:$1,"&gt;="&amp;1,$1:$1,"&lt;="&amp;INT(-$N37/30))+(-$N37/30-INT(-$N37/30))*SUMIFS(29:29,$1:$1,INT(-$N37/30)+1),0)+(-$N37/30-INT(-$N37/30))*SUMIFS(29:29,$1:$1,AS$1+INT(-$N37/30)+1)+(INT(-$N37/30)+1--$N37/30)*SUMIFS(29:29,$1:$1,AS$1+INT(-$N37/30))))</f>
        <v>0</v>
      </c>
      <c r="AT37" s="45">
        <f>IF(AT$10="",0,IF(AT$1=MAX($1:$1),$R29-SUM($T37:AS37),IF(AT$1=1,SUMIFS(29:29,$1:$1,"&gt;="&amp;1,$1:$1,"&lt;="&amp;INT(-$N37/30))+(-$N37/30-INT(-$N37/30))*SUMIFS(29:29,$1:$1,INT(-$N37/30)+1),0)+(-$N37/30-INT(-$N37/30))*SUMIFS(29:29,$1:$1,AT$1+INT(-$N37/30)+1)+(INT(-$N37/30)+1--$N37/30)*SUMIFS(29:29,$1:$1,AT$1+INT(-$N37/30))))</f>
        <v>0</v>
      </c>
      <c r="AU37" s="45">
        <f>IF(AU$10="",0,IF(AU$1=MAX($1:$1),$R29-SUM($T37:AT37),IF(AU$1=1,SUMIFS(29:29,$1:$1,"&gt;="&amp;1,$1:$1,"&lt;="&amp;INT(-$N37/30))+(-$N37/30-INT(-$N37/30))*SUMIFS(29:29,$1:$1,INT(-$N37/30)+1),0)+(-$N37/30-INT(-$N37/30))*SUMIFS(29:29,$1:$1,AU$1+INT(-$N37/30)+1)+(INT(-$N37/30)+1--$N37/30)*SUMIFS(29:29,$1:$1,AU$1+INT(-$N37/30))))</f>
        <v>0</v>
      </c>
      <c r="AV37" s="45">
        <f>IF(AV$10="",0,IF(AV$1=MAX($1:$1),$R29-SUM($T37:AU37),IF(AV$1=1,SUMIFS(29:29,$1:$1,"&gt;="&amp;1,$1:$1,"&lt;="&amp;INT(-$N37/30))+(-$N37/30-INT(-$N37/30))*SUMIFS(29:29,$1:$1,INT(-$N37/30)+1),0)+(-$N37/30-INT(-$N37/30))*SUMIFS(29:29,$1:$1,AV$1+INT(-$N37/30)+1)+(INT(-$N37/30)+1--$N37/30)*SUMIFS(29:29,$1:$1,AV$1+INT(-$N37/30))))</f>
        <v>0</v>
      </c>
      <c r="AW37" s="45">
        <f>IF(AW$10="",0,IF(AW$1=MAX($1:$1),$R29-SUM($T37:AV37),IF(AW$1=1,SUMIFS(29:29,$1:$1,"&gt;="&amp;1,$1:$1,"&lt;="&amp;INT(-$N37/30))+(-$N37/30-INT(-$N37/30))*SUMIFS(29:29,$1:$1,INT(-$N37/30)+1),0)+(-$N37/30-INT(-$N37/30))*SUMIFS(29:29,$1:$1,AW$1+INT(-$N37/30)+1)+(INT(-$N37/30)+1--$N37/30)*SUMIFS(29:29,$1:$1,AW$1+INT(-$N37/30))))</f>
        <v>0</v>
      </c>
      <c r="AX37" s="45">
        <f>IF(AX$10="",0,IF(AX$1=MAX($1:$1),$R29-SUM($T37:AW37),IF(AX$1=1,SUMIFS(29:29,$1:$1,"&gt;="&amp;1,$1:$1,"&lt;="&amp;INT(-$N37/30))+(-$N37/30-INT(-$N37/30))*SUMIFS(29:29,$1:$1,INT(-$N37/30)+1),0)+(-$N37/30-INT(-$N37/30))*SUMIFS(29:29,$1:$1,AX$1+INT(-$N37/30)+1)+(INT(-$N37/30)+1--$N37/30)*SUMIFS(29:29,$1:$1,AX$1+INT(-$N37/30))))</f>
        <v>0</v>
      </c>
      <c r="AY37" s="45">
        <f>IF(AY$10="",0,IF(AY$1=MAX($1:$1),$R29-SUM($T37:AX37),IF(AY$1=1,SUMIFS(29:29,$1:$1,"&gt;="&amp;1,$1:$1,"&lt;="&amp;INT(-$N37/30))+(-$N37/30-INT(-$N37/30))*SUMIFS(29:29,$1:$1,INT(-$N37/30)+1),0)+(-$N37/30-INT(-$N37/30))*SUMIFS(29:29,$1:$1,AY$1+INT(-$N37/30)+1)+(INT(-$N37/30)+1--$N37/30)*SUMIFS(29:29,$1:$1,AY$1+INT(-$N37/30))))</f>
        <v>0</v>
      </c>
      <c r="AZ37" s="45">
        <f>IF(AZ$10="",0,IF(AZ$1=MAX($1:$1),$R29-SUM($T37:AY37),IF(AZ$1=1,SUMIFS(29:29,$1:$1,"&gt;="&amp;1,$1:$1,"&lt;="&amp;INT(-$N37/30))+(-$N37/30-INT(-$N37/30))*SUMIFS(29:29,$1:$1,INT(-$N37/30)+1),0)+(-$N37/30-INT(-$N37/30))*SUMIFS(29:29,$1:$1,AZ$1+INT(-$N37/30)+1)+(INT(-$N37/30)+1--$N37/30)*SUMIFS(29:29,$1:$1,AZ$1+INT(-$N37/30))))</f>
        <v>0</v>
      </c>
      <c r="BA37" s="45">
        <f>IF(BA$10="",0,IF(BA$1=MAX($1:$1),$R29-SUM($T37:AZ37),IF(BA$1=1,SUMIFS(29:29,$1:$1,"&gt;="&amp;1,$1:$1,"&lt;="&amp;INT(-$N37/30))+(-$N37/30-INT(-$N37/30))*SUMIFS(29:29,$1:$1,INT(-$N37/30)+1),0)+(-$N37/30-INT(-$N37/30))*SUMIFS(29:29,$1:$1,BA$1+INT(-$N37/30)+1)+(INT(-$N37/30)+1--$N37/30)*SUMIFS(29:29,$1:$1,BA$1+INT(-$N37/30))))</f>
        <v>0</v>
      </c>
      <c r="BB37" s="45">
        <f>IF(BB$10="",0,IF(BB$1=MAX($1:$1),$R29-SUM($T37:BA37),IF(BB$1=1,SUMIFS(29:29,$1:$1,"&gt;="&amp;1,$1:$1,"&lt;="&amp;INT(-$N37/30))+(-$N37/30-INT(-$N37/30))*SUMIFS(29:29,$1:$1,INT(-$N37/30)+1),0)+(-$N37/30-INT(-$N37/30))*SUMIFS(29:29,$1:$1,BB$1+INT(-$N37/30)+1)+(INT(-$N37/30)+1--$N37/30)*SUMIFS(29:29,$1:$1,BB$1+INT(-$N37/30))))</f>
        <v>0</v>
      </c>
      <c r="BC37" s="45">
        <f>IF(BC$10="",0,IF(BC$1=MAX($1:$1),$R29-SUM($T37:BB37),IF(BC$1=1,SUMIFS(29:29,$1:$1,"&gt;="&amp;1,$1:$1,"&lt;="&amp;INT(-$N37/30))+(-$N37/30-INT(-$N37/30))*SUMIFS(29:29,$1:$1,INT(-$N37/30)+1),0)+(-$N37/30-INT(-$N37/30))*SUMIFS(29:29,$1:$1,BC$1+INT(-$N37/30)+1)+(INT(-$N37/30)+1--$N37/30)*SUMIFS(29:29,$1:$1,BC$1+INT(-$N37/30))))</f>
        <v>0</v>
      </c>
      <c r="BD37" s="45">
        <f>IF(BD$10="",0,IF(BD$1=MAX($1:$1),$R29-SUM($T37:BC37),IF(BD$1=1,SUMIFS(29:29,$1:$1,"&gt;="&amp;1,$1:$1,"&lt;="&amp;INT(-$N37/30))+(-$N37/30-INT(-$N37/30))*SUMIFS(29:29,$1:$1,INT(-$N37/30)+1),0)+(-$N37/30-INT(-$N37/30))*SUMIFS(29:29,$1:$1,BD$1+INT(-$N37/30)+1)+(INT(-$N37/30)+1--$N37/30)*SUMIFS(29:29,$1:$1,BD$1+INT(-$N37/30))))</f>
        <v>0</v>
      </c>
      <c r="BE37" s="45">
        <f>IF(BE$10="",0,IF(BE$1=MAX($1:$1),$R29-SUM($T37:BD37),IF(BE$1=1,SUMIFS(29:29,$1:$1,"&gt;="&amp;1,$1:$1,"&lt;="&amp;INT(-$N37/30))+(-$N37/30-INT(-$N37/30))*SUMIFS(29:29,$1:$1,INT(-$N37/30)+1),0)+(-$N37/30-INT(-$N37/30))*SUMIFS(29:29,$1:$1,BE$1+INT(-$N37/30)+1)+(INT(-$N37/30)+1--$N37/30)*SUMIFS(29:29,$1:$1,BE$1+INT(-$N37/30))))</f>
        <v>0</v>
      </c>
      <c r="BF37" s="45">
        <f>IF(BF$10="",0,IF(BF$1=MAX($1:$1),$R29-SUM($T37:BE37),IF(BF$1=1,SUMIFS(29:29,$1:$1,"&gt;="&amp;1,$1:$1,"&lt;="&amp;INT(-$N37/30))+(-$N37/30-INT(-$N37/30))*SUMIFS(29:29,$1:$1,INT(-$N37/30)+1),0)+(-$N37/30-INT(-$N37/30))*SUMIFS(29:29,$1:$1,BF$1+INT(-$N37/30)+1)+(INT(-$N37/30)+1--$N37/30)*SUMIFS(29:29,$1:$1,BF$1+INT(-$N37/30))))</f>
        <v>0</v>
      </c>
      <c r="BG37" s="45">
        <f>IF(BG$10="",0,IF(BG$1=MAX($1:$1),$R29-SUM($T37:BF37),IF(BG$1=1,SUMIFS(29:29,$1:$1,"&gt;="&amp;1,$1:$1,"&lt;="&amp;INT(-$N37/30))+(-$N37/30-INT(-$N37/30))*SUMIFS(29:29,$1:$1,INT(-$N37/30)+1),0)+(-$N37/30-INT(-$N37/30))*SUMIFS(29:29,$1:$1,BG$1+INT(-$N37/30)+1)+(INT(-$N37/30)+1--$N37/30)*SUMIFS(29:29,$1:$1,BG$1+INT(-$N37/30))))</f>
        <v>0</v>
      </c>
      <c r="BH37" s="45">
        <f>IF(BH$10="",0,IF(BH$1=MAX($1:$1),$R29-SUM($T37:BG37),IF(BH$1=1,SUMIFS(29:29,$1:$1,"&gt;="&amp;1,$1:$1,"&lt;="&amp;INT(-$N37/30))+(-$N37/30-INT(-$N37/30))*SUMIFS(29:29,$1:$1,INT(-$N37/30)+1),0)+(-$N37/30-INT(-$N37/30))*SUMIFS(29:29,$1:$1,BH$1+INT(-$N37/30)+1)+(INT(-$N37/30)+1--$N37/30)*SUMIFS(29:29,$1:$1,BH$1+INT(-$N37/30))))</f>
        <v>0</v>
      </c>
      <c r="BI37" s="45">
        <f>IF(BI$10="",0,IF(BI$1=MAX($1:$1),$R29-SUM($T37:BH37),IF(BI$1=1,SUMIFS(29:29,$1:$1,"&gt;="&amp;1,$1:$1,"&lt;="&amp;INT(-$N37/30))+(-$N37/30-INT(-$N37/30))*SUMIFS(29:29,$1:$1,INT(-$N37/30)+1),0)+(-$N37/30-INT(-$N37/30))*SUMIFS(29:29,$1:$1,BI$1+INT(-$N37/30)+1)+(INT(-$N37/30)+1--$N37/30)*SUMIFS(29:29,$1:$1,BI$1+INT(-$N37/30))))</f>
        <v>0</v>
      </c>
      <c r="BJ37" s="45">
        <f>IF(BJ$10="",0,IF(BJ$1=MAX($1:$1),$R29-SUM($T37:BI37),IF(BJ$1=1,SUMIFS(29:29,$1:$1,"&gt;="&amp;1,$1:$1,"&lt;="&amp;INT(-$N37/30))+(-$N37/30-INT(-$N37/30))*SUMIFS(29:29,$1:$1,INT(-$N37/30)+1),0)+(-$N37/30-INT(-$N37/30))*SUMIFS(29:29,$1:$1,BJ$1+INT(-$N37/30)+1)+(INT(-$N37/30)+1--$N37/30)*SUMIFS(29:29,$1:$1,BJ$1+INT(-$N37/30))))</f>
        <v>0</v>
      </c>
      <c r="BK37" s="45">
        <f>IF(BK$10="",0,IF(BK$1=MAX($1:$1),$R29-SUM($T37:BJ37),IF(BK$1=1,SUMIFS(29:29,$1:$1,"&gt;="&amp;1,$1:$1,"&lt;="&amp;INT(-$N37/30))+(-$N37/30-INT(-$N37/30))*SUMIFS(29:29,$1:$1,INT(-$N37/30)+1),0)+(-$N37/30-INT(-$N37/30))*SUMIFS(29:29,$1:$1,BK$1+INT(-$N37/30)+1)+(INT(-$N37/30)+1--$N37/30)*SUMIFS(29:29,$1:$1,BK$1+INT(-$N37/30))))</f>
        <v>0</v>
      </c>
      <c r="BL37" s="45">
        <f>IF(BL$10="",0,IF(BL$1=MAX($1:$1),$R29-SUM($T37:BK37),IF(BL$1=1,SUMIFS(29:29,$1:$1,"&gt;="&amp;1,$1:$1,"&lt;="&amp;INT(-$N37/30))+(-$N37/30-INT(-$N37/30))*SUMIFS(29:29,$1:$1,INT(-$N37/30)+1),0)+(-$N37/30-INT(-$N37/30))*SUMIFS(29:29,$1:$1,BL$1+INT(-$N37/30)+1)+(INT(-$N37/30)+1--$N37/30)*SUMIFS(29:29,$1:$1,BL$1+INT(-$N37/30))))</f>
        <v>0</v>
      </c>
      <c r="BM37" s="45">
        <f>IF(BM$10="",0,IF(BM$1=MAX($1:$1),$R29-SUM($T37:BL37),IF(BM$1=1,SUMIFS(29:29,$1:$1,"&gt;="&amp;1,$1:$1,"&lt;="&amp;INT(-$N37/30))+(-$N37/30-INT(-$N37/30))*SUMIFS(29:29,$1:$1,INT(-$N37/30)+1),0)+(-$N37/30-INT(-$N37/30))*SUMIFS(29:29,$1:$1,BM$1+INT(-$N37/30)+1)+(INT(-$N37/30)+1--$N37/30)*SUMIFS(29:29,$1:$1,BM$1+INT(-$N37/30))))</f>
        <v>0</v>
      </c>
      <c r="BN37" s="45">
        <f>IF(BN$10="",0,IF(BN$1=MAX($1:$1),$R29-SUM($T37:BM37),IF(BN$1=1,SUMIFS(29:29,$1:$1,"&gt;="&amp;1,$1:$1,"&lt;="&amp;INT(-$N37/30))+(-$N37/30-INT(-$N37/30))*SUMIFS(29:29,$1:$1,INT(-$N37/30)+1),0)+(-$N37/30-INT(-$N37/30))*SUMIFS(29:29,$1:$1,BN$1+INT(-$N37/30)+1)+(INT(-$N37/30)+1--$N37/30)*SUMIFS(29:29,$1:$1,BN$1+INT(-$N37/30))))</f>
        <v>0</v>
      </c>
      <c r="BO37" s="45">
        <f>IF(BO$10="",0,IF(BO$1=MAX($1:$1),$R29-SUM($T37:BN37),IF(BO$1=1,SUMIFS(29:29,$1:$1,"&gt;="&amp;1,$1:$1,"&lt;="&amp;INT(-$N37/30))+(-$N37/30-INT(-$N37/30))*SUMIFS(29:29,$1:$1,INT(-$N37/30)+1),0)+(-$N37/30-INT(-$N37/30))*SUMIFS(29:29,$1:$1,BO$1+INT(-$N37/30)+1)+(INT(-$N37/30)+1--$N37/30)*SUMIFS(29:29,$1:$1,BO$1+INT(-$N37/30))))</f>
        <v>0</v>
      </c>
      <c r="BP37" s="45">
        <f>IF(BP$10="",0,IF(BP$1=MAX($1:$1),$R29-SUM($T37:BO37),IF(BP$1=1,SUMIFS(29:29,$1:$1,"&gt;="&amp;1,$1:$1,"&lt;="&amp;INT(-$N37/30))+(-$N37/30-INT(-$N37/30))*SUMIFS(29:29,$1:$1,INT(-$N37/30)+1),0)+(-$N37/30-INT(-$N37/30))*SUMIFS(29:29,$1:$1,BP$1+INT(-$N37/30)+1)+(INT(-$N37/30)+1--$N37/30)*SUMIFS(29:29,$1:$1,BP$1+INT(-$N37/30))))</f>
        <v>0</v>
      </c>
      <c r="BQ37" s="45">
        <f>IF(BQ$10="",0,IF(BQ$1=MAX($1:$1),$R29-SUM($T37:BP37),IF(BQ$1=1,SUMIFS(29:29,$1:$1,"&gt;="&amp;1,$1:$1,"&lt;="&amp;INT(-$N37/30))+(-$N37/30-INT(-$N37/30))*SUMIFS(29:29,$1:$1,INT(-$N37/30)+1),0)+(-$N37/30-INT(-$N37/30))*SUMIFS(29:29,$1:$1,BQ$1+INT(-$N37/30)+1)+(INT(-$N37/30)+1--$N37/30)*SUMIFS(29:29,$1:$1,BQ$1+INT(-$N37/30))))</f>
        <v>0</v>
      </c>
      <c r="BR37" s="45">
        <f>IF(BR$10="",0,IF(BR$1=MAX($1:$1),$R29-SUM($T37:BQ37),IF(BR$1=1,SUMIFS(29:29,$1:$1,"&gt;="&amp;1,$1:$1,"&lt;="&amp;INT(-$N37/30))+(-$N37/30-INT(-$N37/30))*SUMIFS(29:29,$1:$1,INT(-$N37/30)+1),0)+(-$N37/30-INT(-$N37/30))*SUMIFS(29:29,$1:$1,BR$1+INT(-$N37/30)+1)+(INT(-$N37/30)+1--$N37/30)*SUMIFS(29:29,$1:$1,BR$1+INT(-$N37/30))))</f>
        <v>0</v>
      </c>
      <c r="BS37" s="45">
        <f>IF(BS$10="",0,IF(BS$1=MAX($1:$1),$R29-SUM($T37:BR37),IF(BS$1=1,SUMIFS(29:29,$1:$1,"&gt;="&amp;1,$1:$1,"&lt;="&amp;INT(-$N37/30))+(-$N37/30-INT(-$N37/30))*SUMIFS(29:29,$1:$1,INT(-$N37/30)+1),0)+(-$N37/30-INT(-$N37/30))*SUMIFS(29:29,$1:$1,BS$1+INT(-$N37/30)+1)+(INT(-$N37/30)+1--$N37/30)*SUMIFS(29:29,$1:$1,BS$1+INT(-$N37/30))))</f>
        <v>0</v>
      </c>
      <c r="BT37" s="45">
        <f>IF(BT$10="",0,IF(BT$1=MAX($1:$1),$R29-SUM($T37:BS37),IF(BT$1=1,SUMIFS(29:29,$1:$1,"&gt;="&amp;1,$1:$1,"&lt;="&amp;INT(-$N37/30))+(-$N37/30-INT(-$N37/30))*SUMIFS(29:29,$1:$1,INT(-$N37/30)+1),0)+(-$N37/30-INT(-$N37/30))*SUMIFS(29:29,$1:$1,BT$1+INT(-$N37/30)+1)+(INT(-$N37/30)+1--$N37/30)*SUMIFS(29:29,$1:$1,BT$1+INT(-$N37/30))))</f>
        <v>0</v>
      </c>
      <c r="BU37" s="45">
        <f>IF(BU$10="",0,IF(BU$1=MAX($1:$1),$R29-SUM($T37:BT37),IF(BU$1=1,SUMIFS(29:29,$1:$1,"&gt;="&amp;1,$1:$1,"&lt;="&amp;INT(-$N37/30))+(-$N37/30-INT(-$N37/30))*SUMIFS(29:29,$1:$1,INT(-$N37/30)+1),0)+(-$N37/30-INT(-$N37/30))*SUMIFS(29:29,$1:$1,BU$1+INT(-$N37/30)+1)+(INT(-$N37/30)+1--$N37/30)*SUMIFS(29:29,$1:$1,BU$1+INT(-$N37/30))))</f>
        <v>0</v>
      </c>
      <c r="BV37" s="45">
        <f>IF(BV$10="",0,IF(BV$1=MAX($1:$1),$R29-SUM($T37:BU37),IF(BV$1=1,SUMIFS(29:29,$1:$1,"&gt;="&amp;1,$1:$1,"&lt;="&amp;INT(-$N37/30))+(-$N37/30-INT(-$N37/30))*SUMIFS(29:29,$1:$1,INT(-$N37/30)+1),0)+(-$N37/30-INT(-$N37/30))*SUMIFS(29:29,$1:$1,BV$1+INT(-$N37/30)+1)+(INT(-$N37/30)+1--$N37/30)*SUMIFS(29:29,$1:$1,BV$1+INT(-$N37/30))))</f>
        <v>0</v>
      </c>
      <c r="BW37" s="45">
        <f>IF(BW$10="",0,IF(BW$1=MAX($1:$1),$R29-SUM($T37:BV37),IF(BW$1=1,SUMIFS(29:29,$1:$1,"&gt;="&amp;1,$1:$1,"&lt;="&amp;INT(-$N37/30))+(-$N37/30-INT(-$N37/30))*SUMIFS(29:29,$1:$1,INT(-$N37/30)+1),0)+(-$N37/30-INT(-$N37/30))*SUMIFS(29:29,$1:$1,BW$1+INT(-$N37/30)+1)+(INT(-$N37/30)+1--$N37/30)*SUMIFS(29:29,$1:$1,BW$1+INT(-$N37/30))))</f>
        <v>0</v>
      </c>
      <c r="BX37" s="45">
        <f>IF(BX$10="",0,IF(BX$1=MAX($1:$1),$R29-SUM($T37:BW37),IF(BX$1=1,SUMIFS(29:29,$1:$1,"&gt;="&amp;1,$1:$1,"&lt;="&amp;INT(-$N37/30))+(-$N37/30-INT(-$N37/30))*SUMIFS(29:29,$1:$1,INT(-$N37/30)+1),0)+(-$N37/30-INT(-$N37/30))*SUMIFS(29:29,$1:$1,BX$1+INT(-$N37/30)+1)+(INT(-$N37/30)+1--$N37/30)*SUMIFS(29:29,$1:$1,BX$1+INT(-$N37/30))))</f>
        <v>0</v>
      </c>
      <c r="BY37" s="45">
        <f>IF(BY$10="",0,IF(BY$1=MAX($1:$1),$R29-SUM($T37:BX37),IF(BY$1=1,SUMIFS(29:29,$1:$1,"&gt;="&amp;1,$1:$1,"&lt;="&amp;INT(-$N37/30))+(-$N37/30-INT(-$N37/30))*SUMIFS(29:29,$1:$1,INT(-$N37/30)+1),0)+(-$N37/30-INT(-$N37/30))*SUMIFS(29:29,$1:$1,BY$1+INT(-$N37/30)+1)+(INT(-$N37/30)+1--$N37/30)*SUMIFS(29:29,$1:$1,BY$1+INT(-$N37/30))))</f>
        <v>0</v>
      </c>
      <c r="BZ37" s="45">
        <f>IF(BZ$10="",0,IF(BZ$1=MAX($1:$1),$R29-SUM($T37:BY37),IF(BZ$1=1,SUMIFS(29:29,$1:$1,"&gt;="&amp;1,$1:$1,"&lt;="&amp;INT(-$N37/30))+(-$N37/30-INT(-$N37/30))*SUMIFS(29:29,$1:$1,INT(-$N37/30)+1),0)+(-$N37/30-INT(-$N37/30))*SUMIFS(29:29,$1:$1,BZ$1+INT(-$N37/30)+1)+(INT(-$N37/30)+1--$N37/30)*SUMIFS(29:29,$1:$1,BZ$1+INT(-$N37/30))))</f>
        <v>0</v>
      </c>
      <c r="CA37" s="45">
        <f>IF(CA$10="",0,IF(CA$1=MAX($1:$1),$R29-SUM($T37:BZ37),IF(CA$1=1,SUMIFS(29:29,$1:$1,"&gt;="&amp;1,$1:$1,"&lt;="&amp;INT(-$N37/30))+(-$N37/30-INT(-$N37/30))*SUMIFS(29:29,$1:$1,INT(-$N37/30)+1),0)+(-$N37/30-INT(-$N37/30))*SUMIFS(29:29,$1:$1,CA$1+INT(-$N37/30)+1)+(INT(-$N37/30)+1--$N37/30)*SUMIFS(29:29,$1:$1,CA$1+INT(-$N37/30))))</f>
        <v>0</v>
      </c>
      <c r="CB37" s="45">
        <f>IF(CB$10="",0,IF(CB$1=MAX($1:$1),$R29-SUM($T37:CA37),IF(CB$1=1,SUMIFS(29:29,$1:$1,"&gt;="&amp;1,$1:$1,"&lt;="&amp;INT(-$N37/30))+(-$N37/30-INT(-$N37/30))*SUMIFS(29:29,$1:$1,INT(-$N37/30)+1),0)+(-$N37/30-INT(-$N37/30))*SUMIFS(29:29,$1:$1,CB$1+INT(-$N37/30)+1)+(INT(-$N37/30)+1--$N37/30)*SUMIFS(29:29,$1:$1,CB$1+INT(-$N37/30))))</f>
        <v>0</v>
      </c>
      <c r="CC37" s="45">
        <f>IF(CC$10="",0,IF(CC$1=MAX($1:$1),$R29-SUM($T37:CB37),IF(CC$1=1,SUMIFS(29:29,$1:$1,"&gt;="&amp;1,$1:$1,"&lt;="&amp;INT(-$N37/30))+(-$N37/30-INT(-$N37/30))*SUMIFS(29:29,$1:$1,INT(-$N37/30)+1),0)+(-$N37/30-INT(-$N37/30))*SUMIFS(29:29,$1:$1,CC$1+INT(-$N37/30)+1)+(INT(-$N37/30)+1--$N37/30)*SUMIFS(29:29,$1:$1,CC$1+INT(-$N37/30))))</f>
        <v>0</v>
      </c>
      <c r="CD37" s="45">
        <f>IF(CD$10="",0,IF(CD$1=MAX($1:$1),$R29-SUM($T37:CC37),IF(CD$1=1,SUMIFS(29:29,$1:$1,"&gt;="&amp;1,$1:$1,"&lt;="&amp;INT(-$N37/30))+(-$N37/30-INT(-$N37/30))*SUMIFS(29:29,$1:$1,INT(-$N37/30)+1),0)+(-$N37/30-INT(-$N37/30))*SUMIFS(29:29,$1:$1,CD$1+INT(-$N37/30)+1)+(INT(-$N37/30)+1--$N37/30)*SUMIFS(29:29,$1:$1,CD$1+INT(-$N37/30))))</f>
        <v>0</v>
      </c>
      <c r="CE37" s="45">
        <f>IF(CE$10="",0,IF(CE$1=MAX($1:$1),$R29-SUM($T37:CD37),IF(CE$1=1,SUMIFS(29:29,$1:$1,"&gt;="&amp;1,$1:$1,"&lt;="&amp;INT(-$N37/30))+(-$N37/30-INT(-$N37/30))*SUMIFS(29:29,$1:$1,INT(-$N37/30)+1),0)+(-$N37/30-INT(-$N37/30))*SUMIFS(29:29,$1:$1,CE$1+INT(-$N37/30)+1)+(INT(-$N37/30)+1--$N37/30)*SUMIFS(29:29,$1:$1,CE$1+INT(-$N37/30))))</f>
        <v>0</v>
      </c>
      <c r="CF37" s="45">
        <f>IF(CF$10="",0,IF(CF$1=MAX($1:$1),$R29-SUM($T37:CE37),IF(CF$1=1,SUMIFS(29:29,$1:$1,"&gt;="&amp;1,$1:$1,"&lt;="&amp;INT(-$N37/30))+(-$N37/30-INT(-$N37/30))*SUMIFS(29:29,$1:$1,INT(-$N37/30)+1),0)+(-$N37/30-INT(-$N37/30))*SUMIFS(29:29,$1:$1,CF$1+INT(-$N37/30)+1)+(INT(-$N37/30)+1--$N37/30)*SUMIFS(29:29,$1:$1,CF$1+INT(-$N37/30))))</f>
        <v>0</v>
      </c>
      <c r="CG37" s="45">
        <f>IF(CG$10="",0,IF(CG$1=MAX($1:$1),$R29-SUM($T37:CF37),IF(CG$1=1,SUMIFS(29:29,$1:$1,"&gt;="&amp;1,$1:$1,"&lt;="&amp;INT(-$N37/30))+(-$N37/30-INT(-$N37/30))*SUMIFS(29:29,$1:$1,INT(-$N37/30)+1),0)+(-$N37/30-INT(-$N37/30))*SUMIFS(29:29,$1:$1,CG$1+INT(-$N37/30)+1)+(INT(-$N37/30)+1--$N37/30)*SUMIFS(29:29,$1:$1,CG$1+INT(-$N37/30))))</f>
        <v>0</v>
      </c>
      <c r="CH37" s="45">
        <f>IF(CH$10="",0,IF(CH$1=MAX($1:$1),$R29-SUM($T37:CG37),IF(CH$1=1,SUMIFS(29:29,$1:$1,"&gt;="&amp;1,$1:$1,"&lt;="&amp;INT(-$N37/30))+(-$N37/30-INT(-$N37/30))*SUMIFS(29:29,$1:$1,INT(-$N37/30)+1),0)+(-$N37/30-INT(-$N37/30))*SUMIFS(29:29,$1:$1,CH$1+INT(-$N37/30)+1)+(INT(-$N37/30)+1--$N37/30)*SUMIFS(29:29,$1:$1,CH$1+INT(-$N37/30))))</f>
        <v>0</v>
      </c>
      <c r="CI37" s="45">
        <f>IF(CI$10="",0,IF(CI$1=MAX($1:$1),$R29-SUM($T37:CH37),IF(CI$1=1,SUMIFS(29:29,$1:$1,"&gt;="&amp;1,$1:$1,"&lt;="&amp;INT(-$N37/30))+(-$N37/30-INT(-$N37/30))*SUMIFS(29:29,$1:$1,INT(-$N37/30)+1),0)+(-$N37/30-INT(-$N37/30))*SUMIFS(29:29,$1:$1,CI$1+INT(-$N37/30)+1)+(INT(-$N37/30)+1--$N37/30)*SUMIFS(29:29,$1:$1,CI$1+INT(-$N37/30))))</f>
        <v>0</v>
      </c>
      <c r="CJ37" s="45">
        <f>IF(CJ$10="",0,IF(CJ$1=MAX($1:$1),$R29-SUM($T37:CI37),IF(CJ$1=1,SUMIFS(29:29,$1:$1,"&gt;="&amp;1,$1:$1,"&lt;="&amp;INT(-$N37/30))+(-$N37/30-INT(-$N37/30))*SUMIFS(29:29,$1:$1,INT(-$N37/30)+1),0)+(-$N37/30-INT(-$N37/30))*SUMIFS(29:29,$1:$1,CJ$1+INT(-$N37/30)+1)+(INT(-$N37/30)+1--$N37/30)*SUMIFS(29:29,$1:$1,CJ$1+INT(-$N37/30))))</f>
        <v>0</v>
      </c>
      <c r="CK37" s="45">
        <f>IF(CK$10="",0,IF(CK$1=MAX($1:$1),$R29-SUM($T37:CJ37),IF(CK$1=1,SUMIFS(29:29,$1:$1,"&gt;="&amp;1,$1:$1,"&lt;="&amp;INT(-$N37/30))+(-$N37/30-INT(-$N37/30))*SUMIFS(29:29,$1:$1,INT(-$N37/30)+1),0)+(-$N37/30-INT(-$N37/30))*SUMIFS(29:29,$1:$1,CK$1+INT(-$N37/30)+1)+(INT(-$N37/30)+1--$N37/30)*SUMIFS(29:29,$1:$1,CK$1+INT(-$N37/30))))</f>
        <v>0</v>
      </c>
      <c r="CL37" s="45">
        <f>IF(CL$10="",0,IF(CL$1=MAX($1:$1),$R29-SUM($T37:CK37),IF(CL$1=1,SUMIFS(29:29,$1:$1,"&gt;="&amp;1,$1:$1,"&lt;="&amp;INT(-$N37/30))+(-$N37/30-INT(-$N37/30))*SUMIFS(29:29,$1:$1,INT(-$N37/30)+1),0)+(-$N37/30-INT(-$N37/30))*SUMIFS(29:29,$1:$1,CL$1+INT(-$N37/30)+1)+(INT(-$N37/30)+1--$N37/30)*SUMIFS(29:29,$1:$1,CL$1+INT(-$N37/30))))</f>
        <v>0</v>
      </c>
      <c r="CM37" s="45">
        <f>IF(CM$10="",0,IF(CM$1=MAX($1:$1),$R29-SUM($T37:CL37),IF(CM$1=1,SUMIFS(29:29,$1:$1,"&gt;="&amp;1,$1:$1,"&lt;="&amp;INT(-$N37/30))+(-$N37/30-INT(-$N37/30))*SUMIFS(29:29,$1:$1,INT(-$N37/30)+1),0)+(-$N37/30-INT(-$N37/30))*SUMIFS(29:29,$1:$1,CM$1+INT(-$N37/30)+1)+(INT(-$N37/30)+1--$N37/30)*SUMIFS(29:29,$1:$1,CM$1+INT(-$N37/30))))</f>
        <v>0</v>
      </c>
      <c r="CN37" s="45">
        <f>IF(CN$10="",0,IF(CN$1=MAX($1:$1),$R29-SUM($T37:CM37),IF(CN$1=1,SUMIFS(29:29,$1:$1,"&gt;="&amp;1,$1:$1,"&lt;="&amp;INT(-$N37/30))+(-$N37/30-INT(-$N37/30))*SUMIFS(29:29,$1:$1,INT(-$N37/30)+1),0)+(-$N37/30-INT(-$N37/30))*SUMIFS(29:29,$1:$1,CN$1+INT(-$N37/30)+1)+(INT(-$N37/30)+1--$N37/30)*SUMIFS(29:29,$1:$1,CN$1+INT(-$N37/30))))</f>
        <v>0</v>
      </c>
      <c r="CO37" s="45">
        <f>IF(CO$10="",0,IF(CO$1=MAX($1:$1),$R29-SUM($T37:CN37),IF(CO$1=1,SUMIFS(29:29,$1:$1,"&gt;="&amp;1,$1:$1,"&lt;="&amp;INT(-$N37/30))+(-$N37/30-INT(-$N37/30))*SUMIFS(29:29,$1:$1,INT(-$N37/30)+1),0)+(-$N37/30-INT(-$N37/30))*SUMIFS(29:29,$1:$1,CO$1+INT(-$N37/30)+1)+(INT(-$N37/30)+1--$N37/30)*SUMIFS(29:29,$1:$1,CO$1+INT(-$N37/30))))</f>
        <v>0</v>
      </c>
      <c r="CP37" s="45">
        <f>IF(CP$10="",0,IF(CP$1=MAX($1:$1),$R29-SUM($T37:CO37),IF(CP$1=1,SUMIFS(29:29,$1:$1,"&gt;="&amp;1,$1:$1,"&lt;="&amp;INT(-$N37/30))+(-$N37/30-INT(-$N37/30))*SUMIFS(29:29,$1:$1,INT(-$N37/30)+1),0)+(-$N37/30-INT(-$N37/30))*SUMIFS(29:29,$1:$1,CP$1+INT(-$N37/30)+1)+(INT(-$N37/30)+1--$N37/30)*SUMIFS(29:29,$1:$1,CP$1+INT(-$N37/30))))</f>
        <v>0</v>
      </c>
      <c r="CQ37" s="45">
        <f>IF(CQ$10="",0,IF(CQ$1=MAX($1:$1),$R29-SUM($T37:CP37),IF(CQ$1=1,SUMIFS(29:29,$1:$1,"&gt;="&amp;1,$1:$1,"&lt;="&amp;INT(-$N37/30))+(-$N37/30-INT(-$N37/30))*SUMIFS(29:29,$1:$1,INT(-$N37/30)+1),0)+(-$N37/30-INT(-$N37/30))*SUMIFS(29:29,$1:$1,CQ$1+INT(-$N37/30)+1)+(INT(-$N37/30)+1--$N37/30)*SUMIFS(29:29,$1:$1,CQ$1+INT(-$N37/30))))</f>
        <v>0</v>
      </c>
      <c r="CR37" s="45">
        <f>IF(CR$10="",0,IF(CR$1=MAX($1:$1),$R29-SUM($T37:CQ37),IF(CR$1=1,SUMIFS(29:29,$1:$1,"&gt;="&amp;1,$1:$1,"&lt;="&amp;INT(-$N37/30))+(-$N37/30-INT(-$N37/30))*SUMIFS(29:29,$1:$1,INT(-$N37/30)+1),0)+(-$N37/30-INT(-$N37/30))*SUMIFS(29:29,$1:$1,CR$1+INT(-$N37/30)+1)+(INT(-$N37/30)+1--$N37/30)*SUMIFS(29:29,$1:$1,CR$1+INT(-$N37/30))))</f>
        <v>0</v>
      </c>
      <c r="CS37" s="45">
        <f>IF(CS$10="",0,IF(CS$1=MAX($1:$1),$R29-SUM($T37:CR37),IF(CS$1=1,SUMIFS(29:29,$1:$1,"&gt;="&amp;1,$1:$1,"&lt;="&amp;INT(-$N37/30))+(-$N37/30-INT(-$N37/30))*SUMIFS(29:29,$1:$1,INT(-$N37/30)+1),0)+(-$N37/30-INT(-$N37/30))*SUMIFS(29:29,$1:$1,CS$1+INT(-$N37/30)+1)+(INT(-$N37/30)+1--$N37/30)*SUMIFS(29:29,$1:$1,CS$1+INT(-$N37/30))))</f>
        <v>0</v>
      </c>
      <c r="CT37" s="45">
        <f>IF(CT$10="",0,IF(CT$1=MAX($1:$1),$R29-SUM($T37:CS37),IF(CT$1=1,SUMIFS(29:29,$1:$1,"&gt;="&amp;1,$1:$1,"&lt;="&amp;INT(-$N37/30))+(-$N37/30-INT(-$N37/30))*SUMIFS(29:29,$1:$1,INT(-$N37/30)+1),0)+(-$N37/30-INT(-$N37/30))*SUMIFS(29:29,$1:$1,CT$1+INT(-$N37/30)+1)+(INT(-$N37/30)+1--$N37/30)*SUMIFS(29:29,$1:$1,CT$1+INT(-$N37/30))))</f>
        <v>0</v>
      </c>
      <c r="CU37" s="45">
        <f>IF(CU$10="",0,IF(CU$1=MAX($1:$1),$R29-SUM($T37:CT37),IF(CU$1=1,SUMIFS(29:29,$1:$1,"&gt;="&amp;1,$1:$1,"&lt;="&amp;INT(-$N37/30))+(-$N37/30-INT(-$N37/30))*SUMIFS(29:29,$1:$1,INT(-$N37/30)+1),0)+(-$N37/30-INT(-$N37/30))*SUMIFS(29:29,$1:$1,CU$1+INT(-$N37/30)+1)+(INT(-$N37/30)+1--$N37/30)*SUMIFS(29:29,$1:$1,CU$1+INT(-$N37/30))))</f>
        <v>0</v>
      </c>
      <c r="CV37" s="45">
        <f>IF(CV$10="",0,IF(CV$1=MAX($1:$1),$R29-SUM($T37:CU37),IF(CV$1=1,SUMIFS(29:29,$1:$1,"&gt;="&amp;1,$1:$1,"&lt;="&amp;INT(-$N37/30))+(-$N37/30-INT(-$N37/30))*SUMIFS(29:29,$1:$1,INT(-$N37/30)+1),0)+(-$N37/30-INT(-$N37/30))*SUMIFS(29:29,$1:$1,CV$1+INT(-$N37/30)+1)+(INT(-$N37/30)+1--$N37/30)*SUMIFS(29:29,$1:$1,CV$1+INT(-$N37/30))))</f>
        <v>0</v>
      </c>
      <c r="CW37" s="45">
        <f>IF(CW$10="",0,IF(CW$1=MAX($1:$1),$R29-SUM($T37:CV37),IF(CW$1=1,SUMIFS(29:29,$1:$1,"&gt;="&amp;1,$1:$1,"&lt;="&amp;INT(-$N37/30))+(-$N37/30-INT(-$N37/30))*SUMIFS(29:29,$1:$1,INT(-$N37/30)+1),0)+(-$N37/30-INT(-$N37/30))*SUMIFS(29:29,$1:$1,CW$1+INT(-$N37/30)+1)+(INT(-$N37/30)+1--$N37/30)*SUMIFS(29:29,$1:$1,CW$1+INT(-$N37/30))))</f>
        <v>0</v>
      </c>
      <c r="CX37" s="45">
        <f>IF(CX$10="",0,IF(CX$1=MAX($1:$1),$R29-SUM($T37:CW37),IF(CX$1=1,SUMIFS(29:29,$1:$1,"&gt;="&amp;1,$1:$1,"&lt;="&amp;INT(-$N37/30))+(-$N37/30-INT(-$N37/30))*SUMIFS(29:29,$1:$1,INT(-$N37/30)+1),0)+(-$N37/30-INT(-$N37/30))*SUMIFS(29:29,$1:$1,CX$1+INT(-$N37/30)+1)+(INT(-$N37/30)+1--$N37/30)*SUMIFS(29:29,$1:$1,CX$1+INT(-$N37/30))))</f>
        <v>0</v>
      </c>
      <c r="CY37" s="45">
        <f>IF(CY$10="",0,IF(CY$1=MAX($1:$1),$R29-SUM($T37:CX37),IF(CY$1=1,SUMIFS(29:29,$1:$1,"&gt;="&amp;1,$1:$1,"&lt;="&amp;INT(-$N37/30))+(-$N37/30-INT(-$N37/30))*SUMIFS(29:29,$1:$1,INT(-$N37/30)+1),0)+(-$N37/30-INT(-$N37/30))*SUMIFS(29:29,$1:$1,CY$1+INT(-$N37/30)+1)+(INT(-$N37/30)+1--$N37/30)*SUMIFS(29:29,$1:$1,CY$1+INT(-$N37/30))))</f>
        <v>0</v>
      </c>
      <c r="CZ37" s="45">
        <f>IF(CZ$10="",0,IF(CZ$1=MAX($1:$1),$R29-SUM($T37:CY37),IF(CZ$1=1,SUMIFS(29:29,$1:$1,"&gt;="&amp;1,$1:$1,"&lt;="&amp;INT(-$N37/30))+(-$N37/30-INT(-$N37/30))*SUMIFS(29:29,$1:$1,INT(-$N37/30)+1),0)+(-$N37/30-INT(-$N37/30))*SUMIFS(29:29,$1:$1,CZ$1+INT(-$N37/30)+1)+(INT(-$N37/30)+1--$N37/30)*SUMIFS(29:29,$1:$1,CZ$1+INT(-$N37/30))))</f>
        <v>0</v>
      </c>
      <c r="DA37" s="45">
        <f>IF(DA$10="",0,IF(DA$1=MAX($1:$1),$R29-SUM($T37:CZ37),IF(DA$1=1,SUMIFS(29:29,$1:$1,"&gt;="&amp;1,$1:$1,"&lt;="&amp;INT(-$N37/30))+(-$N37/30-INT(-$N37/30))*SUMIFS(29:29,$1:$1,INT(-$N37/30)+1),0)+(-$N37/30-INT(-$N37/30))*SUMIFS(29:29,$1:$1,DA$1+INT(-$N37/30)+1)+(INT(-$N37/30)+1--$N37/30)*SUMIFS(29:29,$1:$1,DA$1+INT(-$N37/30))))</f>
        <v>0</v>
      </c>
      <c r="DB37" s="45">
        <f>IF(DB$10="",0,IF(DB$1=MAX($1:$1),$R29-SUM($T37:DA37),IF(DB$1=1,SUMIFS(29:29,$1:$1,"&gt;="&amp;1,$1:$1,"&lt;="&amp;INT(-$N37/30))+(-$N37/30-INT(-$N37/30))*SUMIFS(29:29,$1:$1,INT(-$N37/30)+1),0)+(-$N37/30-INT(-$N37/30))*SUMIFS(29:29,$1:$1,DB$1+INT(-$N37/30)+1)+(INT(-$N37/30)+1--$N37/30)*SUMIFS(29:29,$1:$1,DB$1+INT(-$N37/30))))</f>
        <v>0</v>
      </c>
      <c r="DC37" s="45">
        <f>IF(DC$10="",0,IF(DC$1=MAX($1:$1),$R29-SUM($T37:DB37),IF(DC$1=1,SUMIFS(29:29,$1:$1,"&gt;="&amp;1,$1:$1,"&lt;="&amp;INT(-$N37/30))+(-$N37/30-INT(-$N37/30))*SUMIFS(29:29,$1:$1,INT(-$N37/30)+1),0)+(-$N37/30-INT(-$N37/30))*SUMIFS(29:29,$1:$1,DC$1+INT(-$N37/30)+1)+(INT(-$N37/30)+1--$N37/30)*SUMIFS(29:29,$1:$1,DC$1+INT(-$N37/30))))</f>
        <v>0</v>
      </c>
      <c r="DD37" s="45">
        <f>IF(DD$10="",0,IF(DD$1=MAX($1:$1),$R29-SUM($T37:DC37),IF(DD$1=1,SUMIFS(29:29,$1:$1,"&gt;="&amp;1,$1:$1,"&lt;="&amp;INT(-$N37/30))+(-$N37/30-INT(-$N37/30))*SUMIFS(29:29,$1:$1,INT(-$N37/30)+1),0)+(-$N37/30-INT(-$N37/30))*SUMIFS(29:29,$1:$1,DD$1+INT(-$N37/30)+1)+(INT(-$N37/30)+1--$N37/30)*SUMIFS(29:29,$1:$1,DD$1+INT(-$N37/30))))</f>
        <v>0</v>
      </c>
      <c r="DE37" s="45">
        <f>IF(DE$10="",0,IF(DE$1=MAX($1:$1),$R29-SUM($T37:DD37),IF(DE$1=1,SUMIFS(29:29,$1:$1,"&gt;="&amp;1,$1:$1,"&lt;="&amp;INT(-$N37/30))+(-$N37/30-INT(-$N37/30))*SUMIFS(29:29,$1:$1,INT(-$N37/30)+1),0)+(-$N37/30-INT(-$N37/30))*SUMIFS(29:29,$1:$1,DE$1+INT(-$N37/30)+1)+(INT(-$N37/30)+1--$N37/30)*SUMIFS(29:29,$1:$1,DE$1+INT(-$N37/30))))</f>
        <v>0</v>
      </c>
      <c r="DF37" s="45">
        <f>IF(DF$10="",0,IF(DF$1=MAX($1:$1),$R29-SUM($T37:DE37),IF(DF$1=1,SUMIFS(29:29,$1:$1,"&gt;="&amp;1,$1:$1,"&lt;="&amp;INT(-$N37/30))+(-$N37/30-INT(-$N37/30))*SUMIFS(29:29,$1:$1,INT(-$N37/30)+1),0)+(-$N37/30-INT(-$N37/30))*SUMIFS(29:29,$1:$1,DF$1+INT(-$N37/30)+1)+(INT(-$N37/30)+1--$N37/30)*SUMIFS(29:29,$1:$1,DF$1+INT(-$N37/30))))</f>
        <v>0</v>
      </c>
      <c r="DG37" s="45">
        <f>IF(DG$10="",0,IF(DG$1=MAX($1:$1),$R29-SUM($T37:DF37),IF(DG$1=1,SUMIFS(29:29,$1:$1,"&gt;="&amp;1,$1:$1,"&lt;="&amp;INT(-$N37/30))+(-$N37/30-INT(-$N37/30))*SUMIFS(29:29,$1:$1,INT(-$N37/30)+1),0)+(-$N37/30-INT(-$N37/30))*SUMIFS(29:29,$1:$1,DG$1+INT(-$N37/30)+1)+(INT(-$N37/30)+1--$N37/30)*SUMIFS(29:29,$1:$1,DG$1+INT(-$N37/30))))</f>
        <v>0</v>
      </c>
      <c r="DH37" s="45">
        <f>IF(DH$10="",0,IF(DH$1=MAX($1:$1),$R29-SUM($T37:DG37),IF(DH$1=1,SUMIFS(29:29,$1:$1,"&gt;="&amp;1,$1:$1,"&lt;="&amp;INT(-$N37/30))+(-$N37/30-INT(-$N37/30))*SUMIFS(29:29,$1:$1,INT(-$N37/30)+1),0)+(-$N37/30-INT(-$N37/30))*SUMIFS(29:29,$1:$1,DH$1+INT(-$N37/30)+1)+(INT(-$N37/30)+1--$N37/30)*SUMIFS(29:29,$1:$1,DH$1+INT(-$N37/30))))</f>
        <v>0</v>
      </c>
      <c r="DI37" s="45">
        <f>IF(DI$10="",0,IF(DI$1=MAX($1:$1),$R29-SUM($T37:DH37),IF(DI$1=1,SUMIFS(29:29,$1:$1,"&gt;="&amp;1,$1:$1,"&lt;="&amp;INT(-$N37/30))+(-$N37/30-INT(-$N37/30))*SUMIFS(29:29,$1:$1,INT(-$N37/30)+1),0)+(-$N37/30-INT(-$N37/30))*SUMIFS(29:29,$1:$1,DI$1+INT(-$N37/30)+1)+(INT(-$N37/30)+1--$N37/30)*SUMIFS(29:29,$1:$1,DI$1+INT(-$N37/30))))</f>
        <v>0</v>
      </c>
      <c r="DJ37" s="45">
        <f>IF(DJ$10="",0,IF(DJ$1=MAX($1:$1),$R29-SUM($T37:DI37),IF(DJ$1=1,SUMIFS(29:29,$1:$1,"&gt;="&amp;1,$1:$1,"&lt;="&amp;INT(-$N37/30))+(-$N37/30-INT(-$N37/30))*SUMIFS(29:29,$1:$1,INT(-$N37/30)+1),0)+(-$N37/30-INT(-$N37/30))*SUMIFS(29:29,$1:$1,DJ$1+INT(-$N37/30)+1)+(INT(-$N37/30)+1--$N37/30)*SUMIFS(29:29,$1:$1,DJ$1+INT(-$N37/30))))</f>
        <v>0</v>
      </c>
      <c r="DK37" s="45">
        <f>IF(DK$10="",0,IF(DK$1=MAX($1:$1),$R29-SUM($T37:DJ37),IF(DK$1=1,SUMIFS(29:29,$1:$1,"&gt;="&amp;1,$1:$1,"&lt;="&amp;INT(-$N37/30))+(-$N37/30-INT(-$N37/30))*SUMIFS(29:29,$1:$1,INT(-$N37/30)+1),0)+(-$N37/30-INT(-$N37/30))*SUMIFS(29:29,$1:$1,DK$1+INT(-$N37/30)+1)+(INT(-$N37/30)+1--$N37/30)*SUMIFS(29:29,$1:$1,DK$1+INT(-$N37/30))))</f>
        <v>0</v>
      </c>
      <c r="DL37" s="45">
        <f>IF(DL$10="",0,IF(DL$1=MAX($1:$1),$R29-SUM($T37:DK37),IF(DL$1=1,SUMIFS(29:29,$1:$1,"&gt;="&amp;1,$1:$1,"&lt;="&amp;INT(-$N37/30))+(-$N37/30-INT(-$N37/30))*SUMIFS(29:29,$1:$1,INT(-$N37/30)+1),0)+(-$N37/30-INT(-$N37/30))*SUMIFS(29:29,$1:$1,DL$1+INT(-$N37/30)+1)+(INT(-$N37/30)+1--$N37/30)*SUMIFS(29:29,$1:$1,DL$1+INT(-$N37/30))))</f>
        <v>0</v>
      </c>
      <c r="DM37" s="45">
        <f>IF(DM$10="",0,IF(DM$1=MAX($1:$1),$R29-SUM($T37:DL37),IF(DM$1=1,SUMIFS(29:29,$1:$1,"&gt;="&amp;1,$1:$1,"&lt;="&amp;INT(-$N37/30))+(-$N37/30-INT(-$N37/30))*SUMIFS(29:29,$1:$1,INT(-$N37/30)+1),0)+(-$N37/30-INT(-$N37/30))*SUMIFS(29:29,$1:$1,DM$1+INT(-$N37/30)+1)+(INT(-$N37/30)+1--$N37/30)*SUMIFS(29:29,$1:$1,DM$1+INT(-$N37/30))))</f>
        <v>0</v>
      </c>
      <c r="DN37" s="45">
        <f>IF(DN$10="",0,IF(DN$1=MAX($1:$1),$R29-SUM($T37:DM37),IF(DN$1=1,SUMIFS(29:29,$1:$1,"&gt;="&amp;1,$1:$1,"&lt;="&amp;INT(-$N37/30))+(-$N37/30-INT(-$N37/30))*SUMIFS(29:29,$1:$1,INT(-$N37/30)+1),0)+(-$N37/30-INT(-$N37/30))*SUMIFS(29:29,$1:$1,DN$1+INT(-$N37/30)+1)+(INT(-$N37/30)+1--$N37/30)*SUMIFS(29:29,$1:$1,DN$1+INT(-$N37/30))))</f>
        <v>0</v>
      </c>
      <c r="DO37" s="45">
        <f>IF(DO$10="",0,IF(DO$1=MAX($1:$1),$R29-SUM($T37:DN37),IF(DO$1=1,SUMIFS(29:29,$1:$1,"&gt;="&amp;1,$1:$1,"&lt;="&amp;INT(-$N37/30))+(-$N37/30-INT(-$N37/30))*SUMIFS(29:29,$1:$1,INT(-$N37/30)+1),0)+(-$N37/30-INT(-$N37/30))*SUMIFS(29:29,$1:$1,DO$1+INT(-$N37/30)+1)+(INT(-$N37/30)+1--$N37/30)*SUMIFS(29:29,$1:$1,DO$1+INT(-$N37/30))))</f>
        <v>0</v>
      </c>
      <c r="DP37" s="45">
        <f>IF(DP$10="",0,IF(DP$1=MAX($1:$1),$R29-SUM($T37:DO37),IF(DP$1=1,SUMIFS(29:29,$1:$1,"&gt;="&amp;1,$1:$1,"&lt;="&amp;INT(-$N37/30))+(-$N37/30-INT(-$N37/30))*SUMIFS(29:29,$1:$1,INT(-$N37/30)+1),0)+(-$N37/30-INT(-$N37/30))*SUMIFS(29:29,$1:$1,DP$1+INT(-$N37/30)+1)+(INT(-$N37/30)+1--$N37/30)*SUMIFS(29:29,$1:$1,DP$1+INT(-$N37/30))))</f>
        <v>0</v>
      </c>
      <c r="DQ37" s="45">
        <f>IF(DQ$10="",0,IF(DQ$1=MAX($1:$1),$R29-SUM($T37:DP37),IF(DQ$1=1,SUMIFS(29:29,$1:$1,"&gt;="&amp;1,$1:$1,"&lt;="&amp;INT(-$N37/30))+(-$N37/30-INT(-$N37/30))*SUMIFS(29:29,$1:$1,INT(-$N37/30)+1),0)+(-$N37/30-INT(-$N37/30))*SUMIFS(29:29,$1:$1,DQ$1+INT(-$N37/30)+1)+(INT(-$N37/30)+1--$N37/30)*SUMIFS(29:29,$1:$1,DQ$1+INT(-$N37/30))))</f>
        <v>0</v>
      </c>
      <c r="DR37" s="45">
        <f>IF(DR$10="",0,IF(DR$1=MAX($1:$1),$R29-SUM($T37:DQ37),IF(DR$1=1,SUMIFS(29:29,$1:$1,"&gt;="&amp;1,$1:$1,"&lt;="&amp;INT(-$N37/30))+(-$N37/30-INT(-$N37/30))*SUMIFS(29:29,$1:$1,INT(-$N37/30)+1),0)+(-$N37/30-INT(-$N37/30))*SUMIFS(29:29,$1:$1,DR$1+INT(-$N37/30)+1)+(INT(-$N37/30)+1--$N37/30)*SUMIFS(29:29,$1:$1,DR$1+INT(-$N37/30))))</f>
        <v>0</v>
      </c>
      <c r="DS37" s="45">
        <f>IF(DS$10="",0,IF(DS$1=MAX($1:$1),$R29-SUM($T37:DR37),IF(DS$1=1,SUMIFS(29:29,$1:$1,"&gt;="&amp;1,$1:$1,"&lt;="&amp;INT(-$N37/30))+(-$N37/30-INT(-$N37/30))*SUMIFS(29:29,$1:$1,INT(-$N37/30)+1),0)+(-$N37/30-INT(-$N37/30))*SUMIFS(29:29,$1:$1,DS$1+INT(-$N37/30)+1)+(INT(-$N37/30)+1--$N37/30)*SUMIFS(29:29,$1:$1,DS$1+INT(-$N37/30))))</f>
        <v>0</v>
      </c>
      <c r="DT37" s="45">
        <f>IF(DT$10="",0,IF(DT$1=MAX($1:$1),$R29-SUM($T37:DS37),IF(DT$1=1,SUMIFS(29:29,$1:$1,"&gt;="&amp;1,$1:$1,"&lt;="&amp;INT(-$N37/30))+(-$N37/30-INT(-$N37/30))*SUMIFS(29:29,$1:$1,INT(-$N37/30)+1),0)+(-$N37/30-INT(-$N37/30))*SUMIFS(29:29,$1:$1,DT$1+INT(-$N37/30)+1)+(INT(-$N37/30)+1--$N37/30)*SUMIFS(29:29,$1:$1,DT$1+INT(-$N37/30))))</f>
        <v>0</v>
      </c>
      <c r="DU37" s="45">
        <f>IF(DU$10="",0,IF(DU$1=MAX($1:$1),$R29-SUM($T37:DT37),IF(DU$1=1,SUMIFS(29:29,$1:$1,"&gt;="&amp;1,$1:$1,"&lt;="&amp;INT(-$N37/30))+(-$N37/30-INT(-$N37/30))*SUMIFS(29:29,$1:$1,INT(-$N37/30)+1),0)+(-$N37/30-INT(-$N37/30))*SUMIFS(29:29,$1:$1,DU$1+INT(-$N37/30)+1)+(INT(-$N37/30)+1--$N37/30)*SUMIFS(29:29,$1:$1,DU$1+INT(-$N37/30))))</f>
        <v>0</v>
      </c>
      <c r="DV37" s="45">
        <f>IF(DV$10="",0,IF(DV$1=MAX($1:$1),$R29-SUM($T37:DU37),IF(DV$1=1,SUMIFS(29:29,$1:$1,"&gt;="&amp;1,$1:$1,"&lt;="&amp;INT(-$N37/30))+(-$N37/30-INT(-$N37/30))*SUMIFS(29:29,$1:$1,INT(-$N37/30)+1),0)+(-$N37/30-INT(-$N37/30))*SUMIFS(29:29,$1:$1,DV$1+INT(-$N37/30)+1)+(INT(-$N37/30)+1--$N37/30)*SUMIFS(29:29,$1:$1,DV$1+INT(-$N37/30))))</f>
        <v>0</v>
      </c>
      <c r="DW37" s="45">
        <f>IF(DW$10="",0,IF(DW$1=MAX($1:$1),$R29-SUM($T37:DV37),IF(DW$1=1,SUMIFS(29:29,$1:$1,"&gt;="&amp;1,$1:$1,"&lt;="&amp;INT(-$N37/30))+(-$N37/30-INT(-$N37/30))*SUMIFS(29:29,$1:$1,INT(-$N37/30)+1),0)+(-$N37/30-INT(-$N37/30))*SUMIFS(29:29,$1:$1,DW$1+INT(-$N37/30)+1)+(INT(-$N37/30)+1--$N37/30)*SUMIFS(29:29,$1:$1,DW$1+INT(-$N37/30))))</f>
        <v>0</v>
      </c>
      <c r="DX37" s="45">
        <f>IF(DX$10="",0,IF(DX$1=MAX($1:$1),$R29-SUM($T37:DW37),IF(DX$1=1,SUMIFS(29:29,$1:$1,"&gt;="&amp;1,$1:$1,"&lt;="&amp;INT(-$N37/30))+(-$N37/30-INT(-$N37/30))*SUMIFS(29:29,$1:$1,INT(-$N37/30)+1),0)+(-$N37/30-INT(-$N37/30))*SUMIFS(29:29,$1:$1,DX$1+INT(-$N37/30)+1)+(INT(-$N37/30)+1--$N37/30)*SUMIFS(29:29,$1:$1,DX$1+INT(-$N37/30))))</f>
        <v>0</v>
      </c>
      <c r="DY37" s="45">
        <f>IF(DY$10="",0,IF(DY$1=MAX($1:$1),$R29-SUM($T37:DX37),IF(DY$1=1,SUMIFS(29:29,$1:$1,"&gt;="&amp;1,$1:$1,"&lt;="&amp;INT(-$N37/30))+(-$N37/30-INT(-$N37/30))*SUMIFS(29:29,$1:$1,INT(-$N37/30)+1),0)+(-$N37/30-INT(-$N37/30))*SUMIFS(29:29,$1:$1,DY$1+INT(-$N37/30)+1)+(INT(-$N37/30)+1--$N37/30)*SUMIFS(29:29,$1:$1,DY$1+INT(-$N37/30))))</f>
        <v>0</v>
      </c>
      <c r="DZ37" s="45">
        <f>IF(DZ$10="",0,IF(DZ$1=MAX($1:$1),$R29-SUM($T37:DY37),IF(DZ$1=1,SUMIFS(29:29,$1:$1,"&gt;="&amp;1,$1:$1,"&lt;="&amp;INT(-$N37/30))+(-$N37/30-INT(-$N37/30))*SUMIFS(29:29,$1:$1,INT(-$N37/30)+1),0)+(-$N37/30-INT(-$N37/30))*SUMIFS(29:29,$1:$1,DZ$1+INT(-$N37/30)+1)+(INT(-$N37/30)+1--$N37/30)*SUMIFS(29:29,$1:$1,DZ$1+INT(-$N37/30))))</f>
        <v>0</v>
      </c>
      <c r="EA37" s="45">
        <f>IF(EA$10="",0,IF(EA$1=MAX($1:$1),$R29-SUM($T37:DZ37),IF(EA$1=1,SUMIFS(29:29,$1:$1,"&gt;="&amp;1,$1:$1,"&lt;="&amp;INT(-$N37/30))+(-$N37/30-INT(-$N37/30))*SUMIFS(29:29,$1:$1,INT(-$N37/30)+1),0)+(-$N37/30-INT(-$N37/30))*SUMIFS(29:29,$1:$1,EA$1+INT(-$N37/30)+1)+(INT(-$N37/30)+1--$N37/30)*SUMIFS(29:29,$1:$1,EA$1+INT(-$N37/30))))</f>
        <v>0</v>
      </c>
      <c r="EB37" s="45">
        <f>IF(EB$10="",0,IF(EB$1=MAX($1:$1),$R29-SUM($T37:EA37),IF(EB$1=1,SUMIFS(29:29,$1:$1,"&gt;="&amp;1,$1:$1,"&lt;="&amp;INT(-$N37/30))+(-$N37/30-INT(-$N37/30))*SUMIFS(29:29,$1:$1,INT(-$N37/30)+1),0)+(-$N37/30-INT(-$N37/30))*SUMIFS(29:29,$1:$1,EB$1+INT(-$N37/30)+1)+(INT(-$N37/30)+1--$N37/30)*SUMIFS(29:29,$1:$1,EB$1+INT(-$N37/30))))</f>
        <v>0</v>
      </c>
      <c r="EC37" s="45">
        <f>IF(EC$10="",0,IF(EC$1=MAX($1:$1),$R29-SUM($T37:EB37),IF(EC$1=1,SUMIFS(29:29,$1:$1,"&gt;="&amp;1,$1:$1,"&lt;="&amp;INT(-$N37/30))+(-$N37/30-INT(-$N37/30))*SUMIFS(29:29,$1:$1,INT(-$N37/30)+1),0)+(-$N37/30-INT(-$N37/30))*SUMIFS(29:29,$1:$1,EC$1+INT(-$N37/30)+1)+(INT(-$N37/30)+1--$N37/30)*SUMIFS(29:29,$1:$1,EC$1+INT(-$N37/30))))</f>
        <v>0</v>
      </c>
      <c r="ED37" s="45">
        <f>IF(ED$10="",0,IF(ED$1=MAX($1:$1),$R29-SUM($T37:EC37),IF(ED$1=1,SUMIFS(29:29,$1:$1,"&gt;="&amp;1,$1:$1,"&lt;="&amp;INT(-$N37/30))+(-$N37/30-INT(-$N37/30))*SUMIFS(29:29,$1:$1,INT(-$N37/30)+1),0)+(-$N37/30-INT(-$N37/30))*SUMIFS(29:29,$1:$1,ED$1+INT(-$N37/30)+1)+(INT(-$N37/30)+1--$N37/30)*SUMIFS(29:29,$1:$1,ED$1+INT(-$N37/30))))</f>
        <v>0</v>
      </c>
      <c r="EE37" s="45">
        <f>IF(EE$10="",0,IF(EE$1=MAX($1:$1),$R29-SUM($T37:ED37),IF(EE$1=1,SUMIFS(29:29,$1:$1,"&gt;="&amp;1,$1:$1,"&lt;="&amp;INT(-$N37/30))+(-$N37/30-INT(-$N37/30))*SUMIFS(29:29,$1:$1,INT(-$N37/30)+1),0)+(-$N37/30-INT(-$N37/30))*SUMIFS(29:29,$1:$1,EE$1+INT(-$N37/30)+1)+(INT(-$N37/30)+1--$N37/30)*SUMIFS(29:29,$1:$1,EE$1+INT(-$N37/30))))</f>
        <v>0</v>
      </c>
      <c r="EF37" s="45">
        <f>IF(EF$10="",0,IF(EF$1=MAX($1:$1),$R29-SUM($T37:EE37),IF(EF$1=1,SUMIFS(29:29,$1:$1,"&gt;="&amp;1,$1:$1,"&lt;="&amp;INT(-$N37/30))+(-$N37/30-INT(-$N37/30))*SUMIFS(29:29,$1:$1,INT(-$N37/30)+1),0)+(-$N37/30-INT(-$N37/30))*SUMIFS(29:29,$1:$1,EF$1+INT(-$N37/30)+1)+(INT(-$N37/30)+1--$N37/30)*SUMIFS(29:29,$1:$1,EF$1+INT(-$N37/30))))</f>
        <v>0</v>
      </c>
      <c r="EG37" s="45">
        <f>IF(EG$10="",0,IF(EG$1=MAX($1:$1),$R29-SUM($T37:EF37),IF(EG$1=1,SUMIFS(29:29,$1:$1,"&gt;="&amp;1,$1:$1,"&lt;="&amp;INT(-$N37/30))+(-$N37/30-INT(-$N37/30))*SUMIFS(29:29,$1:$1,INT(-$N37/30)+1),0)+(-$N37/30-INT(-$N37/30))*SUMIFS(29:29,$1:$1,EG$1+INT(-$N37/30)+1)+(INT(-$N37/30)+1--$N37/30)*SUMIFS(29:29,$1:$1,EG$1+INT(-$N37/30))))</f>
        <v>0</v>
      </c>
      <c r="EH37" s="45">
        <f>IF(EH$10="",0,IF(EH$1=MAX($1:$1),$R29-SUM($T37:EG37),IF(EH$1=1,SUMIFS(29:29,$1:$1,"&gt;="&amp;1,$1:$1,"&lt;="&amp;INT(-$N37/30))+(-$N37/30-INT(-$N37/30))*SUMIFS(29:29,$1:$1,INT(-$N37/30)+1),0)+(-$N37/30-INT(-$N37/30))*SUMIFS(29:29,$1:$1,EH$1+INT(-$N37/30)+1)+(INT(-$N37/30)+1--$N37/30)*SUMIFS(29:29,$1:$1,EH$1+INT(-$N37/30))))</f>
        <v>0</v>
      </c>
      <c r="EI37" s="45">
        <f>IF(EI$10="",0,IF(EI$1=MAX($1:$1),$R29-SUM($T37:EH37),IF(EI$1=1,SUMIFS(29:29,$1:$1,"&gt;="&amp;1,$1:$1,"&lt;="&amp;INT(-$N37/30))+(-$N37/30-INT(-$N37/30))*SUMIFS(29:29,$1:$1,INT(-$N37/30)+1),0)+(-$N37/30-INT(-$N37/30))*SUMIFS(29:29,$1:$1,EI$1+INT(-$N37/30)+1)+(INT(-$N37/30)+1--$N37/30)*SUMIFS(29:29,$1:$1,EI$1+INT(-$N37/30))))</f>
        <v>0</v>
      </c>
      <c r="EJ37" s="45">
        <f>IF(EJ$10="",0,IF(EJ$1=MAX($1:$1),$R29-SUM($T37:EI37),IF(EJ$1=1,SUMIFS(29:29,$1:$1,"&gt;="&amp;1,$1:$1,"&lt;="&amp;INT(-$N37/30))+(-$N37/30-INT(-$N37/30))*SUMIFS(29:29,$1:$1,INT(-$N37/30)+1),0)+(-$N37/30-INT(-$N37/30))*SUMIFS(29:29,$1:$1,EJ$1+INT(-$N37/30)+1)+(INT(-$N37/30)+1--$N37/30)*SUMIFS(29:29,$1:$1,EJ$1+INT(-$N37/30))))</f>
        <v>0</v>
      </c>
      <c r="EK37" s="45">
        <f>IF(EK$10="",0,IF(EK$1=MAX($1:$1),$R29-SUM($T37:EJ37),IF(EK$1=1,SUMIFS(29:29,$1:$1,"&gt;="&amp;1,$1:$1,"&lt;="&amp;INT(-$N37/30))+(-$N37/30-INT(-$N37/30))*SUMIFS(29:29,$1:$1,INT(-$N37/30)+1),0)+(-$N37/30-INT(-$N37/30))*SUMIFS(29:29,$1:$1,EK$1+INT(-$N37/30)+1)+(INT(-$N37/30)+1--$N37/30)*SUMIFS(29:29,$1:$1,EK$1+INT(-$N37/30))))</f>
        <v>0</v>
      </c>
      <c r="EL37" s="45">
        <f>IF(EL$10="",0,IF(EL$1=MAX($1:$1),$R29-SUM($T37:EK37),IF(EL$1=1,SUMIFS(29:29,$1:$1,"&gt;="&amp;1,$1:$1,"&lt;="&amp;INT(-$N37/30))+(-$N37/30-INT(-$N37/30))*SUMIFS(29:29,$1:$1,INT(-$N37/30)+1),0)+(-$N37/30-INT(-$N37/30))*SUMIFS(29:29,$1:$1,EL$1+INT(-$N37/30)+1)+(INT(-$N37/30)+1--$N37/30)*SUMIFS(29:29,$1:$1,EL$1+INT(-$N37/30))))</f>
        <v>0</v>
      </c>
      <c r="EM37" s="45">
        <f>IF(EM$10="",0,IF(EM$1=MAX($1:$1),$R29-SUM($T37:EL37),IF(EM$1=1,SUMIFS(29:29,$1:$1,"&gt;="&amp;1,$1:$1,"&lt;="&amp;INT(-$N37/30))+(-$N37/30-INT(-$N37/30))*SUMIFS(29:29,$1:$1,INT(-$N37/30)+1),0)+(-$N37/30-INT(-$N37/30))*SUMIFS(29:29,$1:$1,EM$1+INT(-$N37/30)+1)+(INT(-$N37/30)+1--$N37/30)*SUMIFS(29:29,$1:$1,EM$1+INT(-$N37/30))))</f>
        <v>0</v>
      </c>
      <c r="EN37" s="45">
        <f>IF(EN$10="",0,IF(EN$1=MAX($1:$1),$R29-SUM($T37:EM37),IF(EN$1=1,SUMIFS(29:29,$1:$1,"&gt;="&amp;1,$1:$1,"&lt;="&amp;INT(-$N37/30))+(-$N37/30-INT(-$N37/30))*SUMIFS(29:29,$1:$1,INT(-$N37/30)+1),0)+(-$N37/30-INT(-$N37/30))*SUMIFS(29:29,$1:$1,EN$1+INT(-$N37/30)+1)+(INT(-$N37/30)+1--$N37/30)*SUMIFS(29:29,$1:$1,EN$1+INT(-$N37/30))))</f>
        <v>0</v>
      </c>
      <c r="EO37" s="45">
        <f>IF(EO$10="",0,IF(EO$1=MAX($1:$1),$R29-SUM($T37:EN37),IF(EO$1=1,SUMIFS(29:29,$1:$1,"&gt;="&amp;1,$1:$1,"&lt;="&amp;INT(-$N37/30))+(-$N37/30-INT(-$N37/30))*SUMIFS(29:29,$1:$1,INT(-$N37/30)+1),0)+(-$N37/30-INT(-$N37/30))*SUMIFS(29:29,$1:$1,EO$1+INT(-$N37/30)+1)+(INT(-$N37/30)+1--$N37/30)*SUMIFS(29:29,$1:$1,EO$1+INT(-$N37/30))))</f>
        <v>0</v>
      </c>
      <c r="EP37" s="45">
        <f>IF(EP$10="",0,IF(EP$1=MAX($1:$1),$R29-SUM($T37:EO37),IF(EP$1=1,SUMIFS(29:29,$1:$1,"&gt;="&amp;1,$1:$1,"&lt;="&amp;INT(-$N37/30))+(-$N37/30-INT(-$N37/30))*SUMIFS(29:29,$1:$1,INT(-$N37/30)+1),0)+(-$N37/30-INT(-$N37/30))*SUMIFS(29:29,$1:$1,EP$1+INT(-$N37/30)+1)+(INT(-$N37/30)+1--$N37/30)*SUMIFS(29:29,$1:$1,EP$1+INT(-$N37/30))))</f>
        <v>0</v>
      </c>
      <c r="EQ37" s="45">
        <f>IF(EQ$10="",0,IF(EQ$1=MAX($1:$1),$R29-SUM($T37:EP37),IF(EQ$1=1,SUMIFS(29:29,$1:$1,"&gt;="&amp;1,$1:$1,"&lt;="&amp;INT(-$N37/30))+(-$N37/30-INT(-$N37/30))*SUMIFS(29:29,$1:$1,INT(-$N37/30)+1),0)+(-$N37/30-INT(-$N37/30))*SUMIFS(29:29,$1:$1,EQ$1+INT(-$N37/30)+1)+(INT(-$N37/30)+1--$N37/30)*SUMIFS(29:29,$1:$1,EQ$1+INT(-$N37/30))))</f>
        <v>0</v>
      </c>
      <c r="ER37" s="45">
        <f>IF(ER$10="",0,IF(ER$1=MAX($1:$1),$R29-SUM($T37:EQ37),IF(ER$1=1,SUMIFS(29:29,$1:$1,"&gt;="&amp;1,$1:$1,"&lt;="&amp;INT(-$N37/30))+(-$N37/30-INT(-$N37/30))*SUMIFS(29:29,$1:$1,INT(-$N37/30)+1),0)+(-$N37/30-INT(-$N37/30))*SUMIFS(29:29,$1:$1,ER$1+INT(-$N37/30)+1)+(INT(-$N37/30)+1--$N37/30)*SUMIFS(29:29,$1:$1,ER$1+INT(-$N37/30))))</f>
        <v>0</v>
      </c>
      <c r="ES37" s="45">
        <f>IF(ES$10="",0,IF(ES$1=MAX($1:$1),$R29-SUM($T37:ER37),IF(ES$1=1,SUMIFS(29:29,$1:$1,"&gt;="&amp;1,$1:$1,"&lt;="&amp;INT(-$N37/30))+(-$N37/30-INT(-$N37/30))*SUMIFS(29:29,$1:$1,INT(-$N37/30)+1),0)+(-$N37/30-INT(-$N37/30))*SUMIFS(29:29,$1:$1,ES$1+INT(-$N37/30)+1)+(INT(-$N37/30)+1--$N37/30)*SUMIFS(29:29,$1:$1,ES$1+INT(-$N37/30))))</f>
        <v>0</v>
      </c>
      <c r="ET37" s="45">
        <f>IF(ET$10="",0,IF(ET$1=MAX($1:$1),$R29-SUM($T37:ES37),IF(ET$1=1,SUMIFS(29:29,$1:$1,"&gt;="&amp;1,$1:$1,"&lt;="&amp;INT(-$N37/30))+(-$N37/30-INT(-$N37/30))*SUMIFS(29:29,$1:$1,INT(-$N37/30)+1),0)+(-$N37/30-INT(-$N37/30))*SUMIFS(29:29,$1:$1,ET$1+INT(-$N37/30)+1)+(INT(-$N37/30)+1--$N37/30)*SUMIFS(29:29,$1:$1,ET$1+INT(-$N37/30))))</f>
        <v>0</v>
      </c>
      <c r="EU37" s="45">
        <f>IF(EU$10="",0,IF(EU$1=MAX($1:$1),$R29-SUM($T37:ET37),IF(EU$1=1,SUMIFS(29:29,$1:$1,"&gt;="&amp;1,$1:$1,"&lt;="&amp;INT(-$N37/30))+(-$N37/30-INT(-$N37/30))*SUMIFS(29:29,$1:$1,INT(-$N37/30)+1),0)+(-$N37/30-INT(-$N37/30))*SUMIFS(29:29,$1:$1,EU$1+INT(-$N37/30)+1)+(INT(-$N37/30)+1--$N37/30)*SUMIFS(29:29,$1:$1,EU$1+INT(-$N37/30))))</f>
        <v>0</v>
      </c>
      <c r="EV37" s="45">
        <f>IF(EV$10="",0,IF(EV$1=MAX($1:$1),$R29-SUM($T37:EU37),IF(EV$1=1,SUMIFS(29:29,$1:$1,"&gt;="&amp;1,$1:$1,"&lt;="&amp;INT(-$N37/30))+(-$N37/30-INT(-$N37/30))*SUMIFS(29:29,$1:$1,INT(-$N37/30)+1),0)+(-$N37/30-INT(-$N37/30))*SUMIFS(29:29,$1:$1,EV$1+INT(-$N37/30)+1)+(INT(-$N37/30)+1--$N37/30)*SUMIFS(29:29,$1:$1,EV$1+INT(-$N37/30))))</f>
        <v>0</v>
      </c>
      <c r="EW37" s="45">
        <f>IF(EW$10="",0,IF(EW$1=MAX($1:$1),$R29-SUM($T37:EV37),IF(EW$1=1,SUMIFS(29:29,$1:$1,"&gt;="&amp;1,$1:$1,"&lt;="&amp;INT(-$N37/30))+(-$N37/30-INT(-$N37/30))*SUMIFS(29:29,$1:$1,INT(-$N37/30)+1),0)+(-$N37/30-INT(-$N37/30))*SUMIFS(29:29,$1:$1,EW$1+INT(-$N37/30)+1)+(INT(-$N37/30)+1--$N37/30)*SUMIFS(29:29,$1:$1,EW$1+INT(-$N37/30))))</f>
        <v>0</v>
      </c>
      <c r="EX37" s="45">
        <f>IF(EX$10="",0,IF(EX$1=MAX($1:$1),$R29-SUM($T37:EW37),IF(EX$1=1,SUMIFS(29:29,$1:$1,"&gt;="&amp;1,$1:$1,"&lt;="&amp;INT(-$N37/30))+(-$N37/30-INT(-$N37/30))*SUMIFS(29:29,$1:$1,INT(-$N37/30)+1),0)+(-$N37/30-INT(-$N37/30))*SUMIFS(29:29,$1:$1,EX$1+INT(-$N37/30)+1)+(INT(-$N37/30)+1--$N37/30)*SUMIFS(29:29,$1:$1,EX$1+INT(-$N37/30))))</f>
        <v>0</v>
      </c>
      <c r="EY37" s="45">
        <f>IF(EY$10="",0,IF(EY$1=MAX($1:$1),$R29-SUM($T37:EX37),IF(EY$1=1,SUMIFS(29:29,$1:$1,"&gt;="&amp;1,$1:$1,"&lt;="&amp;INT(-$N37/30))+(-$N37/30-INT(-$N37/30))*SUMIFS(29:29,$1:$1,INT(-$N37/30)+1),0)+(-$N37/30-INT(-$N37/30))*SUMIFS(29:29,$1:$1,EY$1+INT(-$N37/30)+1)+(INT(-$N37/30)+1--$N37/30)*SUMIFS(29:29,$1:$1,EY$1+INT(-$N37/30))))</f>
        <v>0</v>
      </c>
      <c r="EZ37" s="45">
        <f>IF(EZ$10="",0,IF(EZ$1=MAX($1:$1),$R29-SUM($T37:EY37),IF(EZ$1=1,SUMIFS(29:29,$1:$1,"&gt;="&amp;1,$1:$1,"&lt;="&amp;INT(-$N37/30))+(-$N37/30-INT(-$N37/30))*SUMIFS(29:29,$1:$1,INT(-$N37/30)+1),0)+(-$N37/30-INT(-$N37/30))*SUMIFS(29:29,$1:$1,EZ$1+INT(-$N37/30)+1)+(INT(-$N37/30)+1--$N37/30)*SUMIFS(29:29,$1:$1,EZ$1+INT(-$N37/30))))</f>
        <v>0</v>
      </c>
      <c r="FA37" s="45">
        <f>IF(FA$10="",0,IF(FA$1=MAX($1:$1),$R29-SUM($T37:EZ37),IF(FA$1=1,SUMIFS(29:29,$1:$1,"&gt;="&amp;1,$1:$1,"&lt;="&amp;INT(-$N37/30))+(-$N37/30-INT(-$N37/30))*SUMIFS(29:29,$1:$1,INT(-$N37/30)+1),0)+(-$N37/30-INT(-$N37/30))*SUMIFS(29:29,$1:$1,FA$1+INT(-$N37/30)+1)+(INT(-$N37/30)+1--$N37/30)*SUMIFS(29:29,$1:$1,FA$1+INT(-$N37/30))))</f>
        <v>0</v>
      </c>
      <c r="FB37" s="45">
        <f>IF(FB$10="",0,IF(FB$1=MAX($1:$1),$R29-SUM($T37:FA37),IF(FB$1=1,SUMIFS(29:29,$1:$1,"&gt;="&amp;1,$1:$1,"&lt;="&amp;INT(-$N37/30))+(-$N37/30-INT(-$N37/30))*SUMIFS(29:29,$1:$1,INT(-$N37/30)+1),0)+(-$N37/30-INT(-$N37/30))*SUMIFS(29:29,$1:$1,FB$1+INT(-$N37/30)+1)+(INT(-$N37/30)+1--$N37/30)*SUMIFS(29:29,$1:$1,FB$1+INT(-$N37/30))))</f>
        <v>0</v>
      </c>
      <c r="FC37" s="45">
        <f>IF(FC$10="",0,IF(FC$1=MAX($1:$1),$R29-SUM($T37:FB37),IF(FC$1=1,SUMIFS(29:29,$1:$1,"&gt;="&amp;1,$1:$1,"&lt;="&amp;INT(-$N37/30))+(-$N37/30-INT(-$N37/30))*SUMIFS(29:29,$1:$1,INT(-$N37/30)+1),0)+(-$N37/30-INT(-$N37/30))*SUMIFS(29:29,$1:$1,FC$1+INT(-$N37/30)+1)+(INT(-$N37/30)+1--$N37/30)*SUMIFS(29:29,$1:$1,FC$1+INT(-$N37/30))))</f>
        <v>0</v>
      </c>
      <c r="FD37" s="45">
        <f>IF(FD$10="",0,IF(FD$1=MAX($1:$1),$R29-SUM($T37:FC37),IF(FD$1=1,SUMIFS(29:29,$1:$1,"&gt;="&amp;1,$1:$1,"&lt;="&amp;INT(-$N37/30))+(-$N37/30-INT(-$N37/30))*SUMIFS(29:29,$1:$1,INT(-$N37/30)+1),0)+(-$N37/30-INT(-$N37/30))*SUMIFS(29:29,$1:$1,FD$1+INT(-$N37/30)+1)+(INT(-$N37/30)+1--$N37/30)*SUMIFS(29:29,$1:$1,FD$1+INT(-$N37/30))))</f>
        <v>0</v>
      </c>
      <c r="FE37" s="45">
        <f>IF(FE$10="",0,IF(FE$1=MAX($1:$1),$R29-SUM($T37:FD37),IF(FE$1=1,SUMIFS(29:29,$1:$1,"&gt;="&amp;1,$1:$1,"&lt;="&amp;INT(-$N37/30))+(-$N37/30-INT(-$N37/30))*SUMIFS(29:29,$1:$1,INT(-$N37/30)+1),0)+(-$N37/30-INT(-$N37/30))*SUMIFS(29:29,$1:$1,FE$1+INT(-$N37/30)+1)+(INT(-$N37/30)+1--$N37/30)*SUMIFS(29:29,$1:$1,FE$1+INT(-$N37/30))))</f>
        <v>0</v>
      </c>
      <c r="FF37" s="45">
        <f>IF(FF$10="",0,IF(FF$1=MAX($1:$1),$R29-SUM($T37:FE37),IF(FF$1=1,SUMIFS(29:29,$1:$1,"&gt;="&amp;1,$1:$1,"&lt;="&amp;INT(-$N37/30))+(-$N37/30-INT(-$N37/30))*SUMIFS(29:29,$1:$1,INT(-$N37/30)+1),0)+(-$N37/30-INT(-$N37/30))*SUMIFS(29:29,$1:$1,FF$1+INT(-$N37/30)+1)+(INT(-$N37/30)+1--$N37/30)*SUMIFS(29:29,$1:$1,FF$1+INT(-$N37/30))))</f>
        <v>0</v>
      </c>
      <c r="FG37" s="45">
        <f>IF(FG$10="",0,IF(FG$1=MAX($1:$1),$R29-SUM($T37:FF37),IF(FG$1=1,SUMIFS(29:29,$1:$1,"&gt;="&amp;1,$1:$1,"&lt;="&amp;INT(-$N37/30))+(-$N37/30-INT(-$N37/30))*SUMIFS(29:29,$1:$1,INT(-$N37/30)+1),0)+(-$N37/30-INT(-$N37/30))*SUMIFS(29:29,$1:$1,FG$1+INT(-$N37/30)+1)+(INT(-$N37/30)+1--$N37/30)*SUMIFS(29:29,$1:$1,FG$1+INT(-$N37/30))))</f>
        <v>0</v>
      </c>
      <c r="FH37" s="45">
        <f>IF(FH$10="",0,IF(FH$1=MAX($1:$1),$R29-SUM($T37:FG37),IF(FH$1=1,SUMIFS(29:29,$1:$1,"&gt;="&amp;1,$1:$1,"&lt;="&amp;INT(-$N37/30))+(-$N37/30-INT(-$N37/30))*SUMIFS(29:29,$1:$1,INT(-$N37/30)+1),0)+(-$N37/30-INT(-$N37/30))*SUMIFS(29:29,$1:$1,FH$1+INT(-$N37/30)+1)+(INT(-$N37/30)+1--$N37/30)*SUMIFS(29:29,$1:$1,FH$1+INT(-$N37/30))))</f>
        <v>0</v>
      </c>
      <c r="FI37" s="45">
        <f>IF(FI$10="",0,IF(FI$1=MAX($1:$1),$R29-SUM($T37:FH37),IF(FI$1=1,SUMIFS(29:29,$1:$1,"&gt;="&amp;1,$1:$1,"&lt;="&amp;INT(-$N37/30))+(-$N37/30-INT(-$N37/30))*SUMIFS(29:29,$1:$1,INT(-$N37/30)+1),0)+(-$N37/30-INT(-$N37/30))*SUMIFS(29:29,$1:$1,FI$1+INT(-$N37/30)+1)+(INT(-$N37/30)+1--$N37/30)*SUMIFS(29:29,$1:$1,FI$1+INT(-$N37/30))))</f>
        <v>0</v>
      </c>
      <c r="FJ37" s="45">
        <f>IF(FJ$10="",0,IF(FJ$1=MAX($1:$1),$R29-SUM($T37:FI37),IF(FJ$1=1,SUMIFS(29:29,$1:$1,"&gt;="&amp;1,$1:$1,"&lt;="&amp;INT(-$N37/30))+(-$N37/30-INT(-$N37/30))*SUMIFS(29:29,$1:$1,INT(-$N37/30)+1),0)+(-$N37/30-INT(-$N37/30))*SUMIFS(29:29,$1:$1,FJ$1+INT(-$N37/30)+1)+(INT(-$N37/30)+1--$N37/30)*SUMIFS(29:29,$1:$1,FJ$1+INT(-$N37/30))))</f>
        <v>0</v>
      </c>
      <c r="FK37" s="45">
        <f>IF(FK$10="",0,IF(FK$1=MAX($1:$1),$R29-SUM($T37:FJ37),IF(FK$1=1,SUMIFS(29:29,$1:$1,"&gt;="&amp;1,$1:$1,"&lt;="&amp;INT(-$N37/30))+(-$N37/30-INT(-$N37/30))*SUMIFS(29:29,$1:$1,INT(-$N37/30)+1),0)+(-$N37/30-INT(-$N37/30))*SUMIFS(29:29,$1:$1,FK$1+INT(-$N37/30)+1)+(INT(-$N37/30)+1--$N37/30)*SUMIFS(29:29,$1:$1,FK$1+INT(-$N37/30))))</f>
        <v>0</v>
      </c>
      <c r="FL37" s="45">
        <f>IF(FL$10="",0,IF(FL$1=MAX($1:$1),$R29-SUM($T37:FK37),IF(FL$1=1,SUMIFS(29:29,$1:$1,"&gt;="&amp;1,$1:$1,"&lt;="&amp;INT(-$N37/30))+(-$N37/30-INT(-$N37/30))*SUMIFS(29:29,$1:$1,INT(-$N37/30)+1),0)+(-$N37/30-INT(-$N37/30))*SUMIFS(29:29,$1:$1,FL$1+INT(-$N37/30)+1)+(INT(-$N37/30)+1--$N37/30)*SUMIFS(29:29,$1:$1,FL$1+INT(-$N37/30))))</f>
        <v>0</v>
      </c>
      <c r="FM37" s="45">
        <f>IF(FM$10="",0,IF(FM$1=MAX($1:$1),$R29-SUM($T37:FL37),IF(FM$1=1,SUMIFS(29:29,$1:$1,"&gt;="&amp;1,$1:$1,"&lt;="&amp;INT(-$N37/30))+(-$N37/30-INT(-$N37/30))*SUMIFS(29:29,$1:$1,INT(-$N37/30)+1),0)+(-$N37/30-INT(-$N37/30))*SUMIFS(29:29,$1:$1,FM$1+INT(-$N37/30)+1)+(INT(-$N37/30)+1--$N37/30)*SUMIFS(29:29,$1:$1,FM$1+INT(-$N37/30))))</f>
        <v>0</v>
      </c>
      <c r="FN37" s="45">
        <f>IF(FN$10="",0,IF(FN$1=MAX($1:$1),$R29-SUM($T37:FM37),IF(FN$1=1,SUMIFS(29:29,$1:$1,"&gt;="&amp;1,$1:$1,"&lt;="&amp;INT(-$N37/30))+(-$N37/30-INT(-$N37/30))*SUMIFS(29:29,$1:$1,INT(-$N37/30)+1),0)+(-$N37/30-INT(-$N37/30))*SUMIFS(29:29,$1:$1,FN$1+INT(-$N37/30)+1)+(INT(-$N37/30)+1--$N37/30)*SUMIFS(29:29,$1:$1,FN$1+INT(-$N37/30))))</f>
        <v>0</v>
      </c>
      <c r="FO37" s="45">
        <f>IF(FO$10="",0,IF(FO$1=MAX($1:$1),$R29-SUM($T37:FN37),IF(FO$1=1,SUMIFS(29:29,$1:$1,"&gt;="&amp;1,$1:$1,"&lt;="&amp;INT(-$N37/30))+(-$N37/30-INT(-$N37/30))*SUMIFS(29:29,$1:$1,INT(-$N37/30)+1),0)+(-$N37/30-INT(-$N37/30))*SUMIFS(29:29,$1:$1,FO$1+INT(-$N37/30)+1)+(INT(-$N37/30)+1--$N37/30)*SUMIFS(29:29,$1:$1,FO$1+INT(-$N37/30))))</f>
        <v>0</v>
      </c>
      <c r="FP37" s="45">
        <f>IF(FP$10="",0,IF(FP$1=MAX($1:$1),$R29-SUM($T37:FO37),IF(FP$1=1,SUMIFS(29:29,$1:$1,"&gt;="&amp;1,$1:$1,"&lt;="&amp;INT(-$N37/30))+(-$N37/30-INT(-$N37/30))*SUMIFS(29:29,$1:$1,INT(-$N37/30)+1),0)+(-$N37/30-INT(-$N37/30))*SUMIFS(29:29,$1:$1,FP$1+INT(-$N37/30)+1)+(INT(-$N37/30)+1--$N37/30)*SUMIFS(29:29,$1:$1,FP$1+INT(-$N37/30))))</f>
        <v>0</v>
      </c>
      <c r="FQ37" s="45">
        <f>IF(FQ$10="",0,IF(FQ$1=MAX($1:$1),$R29-SUM($T37:FP37),IF(FQ$1=1,SUMIFS(29:29,$1:$1,"&gt;="&amp;1,$1:$1,"&lt;="&amp;INT(-$N37/30))+(-$N37/30-INT(-$N37/30))*SUMIFS(29:29,$1:$1,INT(-$N37/30)+1),0)+(-$N37/30-INT(-$N37/30))*SUMIFS(29:29,$1:$1,FQ$1+INT(-$N37/30)+1)+(INT(-$N37/30)+1--$N37/30)*SUMIFS(29:29,$1:$1,FQ$1+INT(-$N37/30))))</f>
        <v>0</v>
      </c>
      <c r="FR37" s="45">
        <f>IF(FR$10="",0,IF(FR$1=MAX($1:$1),$R29-SUM($T37:FQ37),IF(FR$1=1,SUMIFS(29:29,$1:$1,"&gt;="&amp;1,$1:$1,"&lt;="&amp;INT(-$N37/30))+(-$N37/30-INT(-$N37/30))*SUMIFS(29:29,$1:$1,INT(-$N37/30)+1),0)+(-$N37/30-INT(-$N37/30))*SUMIFS(29:29,$1:$1,FR$1+INT(-$N37/30)+1)+(INT(-$N37/30)+1--$N37/30)*SUMIFS(29:29,$1:$1,FR$1+INT(-$N37/30))))</f>
        <v>0</v>
      </c>
      <c r="FS37" s="45">
        <f>IF(FS$10="",0,IF(FS$1=MAX($1:$1),$R29-SUM($T37:FR37),IF(FS$1=1,SUMIFS(29:29,$1:$1,"&gt;="&amp;1,$1:$1,"&lt;="&amp;INT(-$N37/30))+(-$N37/30-INT(-$N37/30))*SUMIFS(29:29,$1:$1,INT(-$N37/30)+1),0)+(-$N37/30-INT(-$N37/30))*SUMIFS(29:29,$1:$1,FS$1+INT(-$N37/30)+1)+(INT(-$N37/30)+1--$N37/30)*SUMIFS(29:29,$1:$1,FS$1+INT(-$N37/30))))</f>
        <v>0</v>
      </c>
      <c r="FT37" s="45">
        <f>IF(FT$10="",0,IF(FT$1=MAX($1:$1),$R29-SUM($T37:FS37),IF(FT$1=1,SUMIFS(29:29,$1:$1,"&gt;="&amp;1,$1:$1,"&lt;="&amp;INT(-$N37/30))+(-$N37/30-INT(-$N37/30))*SUMIFS(29:29,$1:$1,INT(-$N37/30)+1),0)+(-$N37/30-INT(-$N37/30))*SUMIFS(29:29,$1:$1,FT$1+INT(-$N37/30)+1)+(INT(-$N37/30)+1--$N37/30)*SUMIFS(29:29,$1:$1,FT$1+INT(-$N37/30))))</f>
        <v>0</v>
      </c>
      <c r="FU37" s="45">
        <f>IF(FU$10="",0,IF(FU$1=MAX($1:$1),$R29-SUM($T37:FT37),IF(FU$1=1,SUMIFS(29:29,$1:$1,"&gt;="&amp;1,$1:$1,"&lt;="&amp;INT(-$N37/30))+(-$N37/30-INT(-$N37/30))*SUMIFS(29:29,$1:$1,INT(-$N37/30)+1),0)+(-$N37/30-INT(-$N37/30))*SUMIFS(29:29,$1:$1,FU$1+INT(-$N37/30)+1)+(INT(-$N37/30)+1--$N37/30)*SUMIFS(29:29,$1:$1,FU$1+INT(-$N37/30))))</f>
        <v>0</v>
      </c>
      <c r="FV37" s="45">
        <f>IF(FV$10="",0,IF(FV$1=MAX($1:$1),$R29-SUM($T37:FU37),IF(FV$1=1,SUMIFS(29:29,$1:$1,"&gt;="&amp;1,$1:$1,"&lt;="&amp;INT(-$N37/30))+(-$N37/30-INT(-$N37/30))*SUMIFS(29:29,$1:$1,INT(-$N37/30)+1),0)+(-$N37/30-INT(-$N37/30))*SUMIFS(29:29,$1:$1,FV$1+INT(-$N37/30)+1)+(INT(-$N37/30)+1--$N37/30)*SUMIFS(29:29,$1:$1,FV$1+INT(-$N37/30))))</f>
        <v>0</v>
      </c>
      <c r="FW37" s="45">
        <f>IF(FW$10="",0,IF(FW$1=MAX($1:$1),$R29-SUM($T37:FV37),IF(FW$1=1,SUMIFS(29:29,$1:$1,"&gt;="&amp;1,$1:$1,"&lt;="&amp;INT(-$N37/30))+(-$N37/30-INT(-$N37/30))*SUMIFS(29:29,$1:$1,INT(-$N37/30)+1),0)+(-$N37/30-INT(-$N37/30))*SUMIFS(29:29,$1:$1,FW$1+INT(-$N37/30)+1)+(INT(-$N37/30)+1--$N37/30)*SUMIFS(29:29,$1:$1,FW$1+INT(-$N37/30))))</f>
        <v>0</v>
      </c>
      <c r="FX37" s="45">
        <f>IF(FX$10="",0,IF(FX$1=MAX($1:$1),$R29-SUM($T37:FW37),IF(FX$1=1,SUMIFS(29:29,$1:$1,"&gt;="&amp;1,$1:$1,"&lt;="&amp;INT(-$N37/30))+(-$N37/30-INT(-$N37/30))*SUMIFS(29:29,$1:$1,INT(-$N37/30)+1),0)+(-$N37/30-INT(-$N37/30))*SUMIFS(29:29,$1:$1,FX$1+INT(-$N37/30)+1)+(INT(-$N37/30)+1--$N37/30)*SUMIFS(29:29,$1:$1,FX$1+INT(-$N37/30))))</f>
        <v>0</v>
      </c>
      <c r="FY37" s="45">
        <f>IF(FY$10="",0,IF(FY$1=MAX($1:$1),$R29-SUM($T37:FX37),IF(FY$1=1,SUMIFS(29:29,$1:$1,"&gt;="&amp;1,$1:$1,"&lt;="&amp;INT(-$N37/30))+(-$N37/30-INT(-$N37/30))*SUMIFS(29:29,$1:$1,INT(-$N37/30)+1),0)+(-$N37/30-INT(-$N37/30))*SUMIFS(29:29,$1:$1,FY$1+INT(-$N37/30)+1)+(INT(-$N37/30)+1--$N37/30)*SUMIFS(29:29,$1:$1,FY$1+INT(-$N37/30))))</f>
        <v>0</v>
      </c>
      <c r="FZ37" s="45">
        <f>IF(FZ$10="",0,IF(FZ$1=MAX($1:$1),$R29-SUM($T37:FY37),IF(FZ$1=1,SUMIFS(29:29,$1:$1,"&gt;="&amp;1,$1:$1,"&lt;="&amp;INT(-$N37/30))+(-$N37/30-INT(-$N37/30))*SUMIFS(29:29,$1:$1,INT(-$N37/30)+1),0)+(-$N37/30-INT(-$N37/30))*SUMIFS(29:29,$1:$1,FZ$1+INT(-$N37/30)+1)+(INT(-$N37/30)+1--$N37/30)*SUMIFS(29:29,$1:$1,FZ$1+INT(-$N37/30))))</f>
        <v>0</v>
      </c>
      <c r="GA37" s="45">
        <f>IF(GA$10="",0,IF(GA$1=MAX($1:$1),$R29-SUM($T37:FZ37),IF(GA$1=1,SUMIFS(29:29,$1:$1,"&gt;="&amp;1,$1:$1,"&lt;="&amp;INT(-$N37/30))+(-$N37/30-INT(-$N37/30))*SUMIFS(29:29,$1:$1,INT(-$N37/30)+1),0)+(-$N37/30-INT(-$N37/30))*SUMIFS(29:29,$1:$1,GA$1+INT(-$N37/30)+1)+(INT(-$N37/30)+1--$N37/30)*SUMIFS(29:29,$1:$1,GA$1+INT(-$N37/30))))</f>
        <v>0</v>
      </c>
      <c r="GB37" s="45">
        <f>IF(GB$10="",0,IF(GB$1=MAX($1:$1),$R29-SUM($T37:GA37),IF(GB$1=1,SUMIFS(29:29,$1:$1,"&gt;="&amp;1,$1:$1,"&lt;="&amp;INT(-$N37/30))+(-$N37/30-INT(-$N37/30))*SUMIFS(29:29,$1:$1,INT(-$N37/30)+1),0)+(-$N37/30-INT(-$N37/30))*SUMIFS(29:29,$1:$1,GB$1+INT(-$N37/30)+1)+(INT(-$N37/30)+1--$N37/30)*SUMIFS(29:29,$1:$1,GB$1+INT(-$N37/30))))</f>
        <v>0</v>
      </c>
      <c r="GC37" s="45">
        <f>IF(GC$10="",0,IF(GC$1=MAX($1:$1),$R29-SUM($T37:GB37),IF(GC$1=1,SUMIFS(29:29,$1:$1,"&gt;="&amp;1,$1:$1,"&lt;="&amp;INT(-$N37/30))+(-$N37/30-INT(-$N37/30))*SUMIFS(29:29,$1:$1,INT(-$N37/30)+1),0)+(-$N37/30-INT(-$N37/30))*SUMIFS(29:29,$1:$1,GC$1+INT(-$N37/30)+1)+(INT(-$N37/30)+1--$N37/30)*SUMIFS(29:29,$1:$1,GC$1+INT(-$N37/30))))</f>
        <v>0</v>
      </c>
      <c r="GD37" s="45">
        <f>IF(GD$10="",0,IF(GD$1=MAX($1:$1),$R29-SUM($T37:GC37),IF(GD$1=1,SUMIFS(29:29,$1:$1,"&gt;="&amp;1,$1:$1,"&lt;="&amp;INT(-$N37/30))+(-$N37/30-INT(-$N37/30))*SUMIFS(29:29,$1:$1,INT(-$N37/30)+1),0)+(-$N37/30-INT(-$N37/30))*SUMIFS(29:29,$1:$1,GD$1+INT(-$N37/30)+1)+(INT(-$N37/30)+1--$N37/30)*SUMIFS(29:29,$1:$1,GD$1+INT(-$N37/30))))</f>
        <v>0</v>
      </c>
      <c r="GE37" s="45">
        <f>IF(GE$10="",0,IF(GE$1=MAX($1:$1),$R29-SUM($T37:GD37),IF(GE$1=1,SUMIFS(29:29,$1:$1,"&gt;="&amp;1,$1:$1,"&lt;="&amp;INT(-$N37/30))+(-$N37/30-INT(-$N37/30))*SUMIFS(29:29,$1:$1,INT(-$N37/30)+1),0)+(-$N37/30-INT(-$N37/30))*SUMIFS(29:29,$1:$1,GE$1+INT(-$N37/30)+1)+(INT(-$N37/30)+1--$N37/30)*SUMIFS(29:29,$1:$1,GE$1+INT(-$N37/30))))</f>
        <v>0</v>
      </c>
      <c r="GF37" s="45">
        <f>IF(GF$10="",0,IF(GF$1=MAX($1:$1),$R29-SUM($T37:GE37),IF(GF$1=1,SUMIFS(29:29,$1:$1,"&gt;="&amp;1,$1:$1,"&lt;="&amp;INT(-$N37/30))+(-$N37/30-INT(-$N37/30))*SUMIFS(29:29,$1:$1,INT(-$N37/30)+1),0)+(-$N37/30-INT(-$N37/30))*SUMIFS(29:29,$1:$1,GF$1+INT(-$N37/30)+1)+(INT(-$N37/30)+1--$N37/30)*SUMIFS(29:29,$1:$1,GF$1+INT(-$N37/30))))</f>
        <v>0</v>
      </c>
      <c r="GG37" s="45">
        <f>IF(GG$10="",0,IF(GG$1=MAX($1:$1),$R29-SUM($T37:GF37),IF(GG$1=1,SUMIFS(29:29,$1:$1,"&gt;="&amp;1,$1:$1,"&lt;="&amp;INT(-$N37/30))+(-$N37/30-INT(-$N37/30))*SUMIFS(29:29,$1:$1,INT(-$N37/30)+1),0)+(-$N37/30-INT(-$N37/30))*SUMIFS(29:29,$1:$1,GG$1+INT(-$N37/30)+1)+(INT(-$N37/30)+1--$N37/30)*SUMIFS(29:29,$1:$1,GG$1+INT(-$N37/30))))</f>
        <v>0</v>
      </c>
      <c r="GH37" s="45">
        <f>IF(GH$10="",0,IF(GH$1=MAX($1:$1),$R29-SUM($T37:GG37),IF(GH$1=1,SUMIFS(29:29,$1:$1,"&gt;="&amp;1,$1:$1,"&lt;="&amp;INT(-$N37/30))+(-$N37/30-INT(-$N37/30))*SUMIFS(29:29,$1:$1,INT(-$N37/30)+1),0)+(-$N37/30-INT(-$N37/30))*SUMIFS(29:29,$1:$1,GH$1+INT(-$N37/30)+1)+(INT(-$N37/30)+1--$N37/30)*SUMIFS(29:29,$1:$1,GH$1+INT(-$N37/30))))</f>
        <v>0</v>
      </c>
      <c r="GI37" s="45">
        <f>IF(GI$10="",0,IF(GI$1=MAX($1:$1),$R29-SUM($T37:GH37),IF(GI$1=1,SUMIFS(29:29,$1:$1,"&gt;="&amp;1,$1:$1,"&lt;="&amp;INT(-$N37/30))+(-$N37/30-INT(-$N37/30))*SUMIFS(29:29,$1:$1,INT(-$N37/30)+1),0)+(-$N37/30-INT(-$N37/30))*SUMIFS(29:29,$1:$1,GI$1+INT(-$N37/30)+1)+(INT(-$N37/30)+1--$N37/30)*SUMIFS(29:29,$1:$1,GI$1+INT(-$N37/30))))</f>
        <v>0</v>
      </c>
      <c r="GJ37" s="45">
        <f>IF(GJ$10="",0,IF(GJ$1=MAX($1:$1),$R29-SUM($T37:GI37),IF(GJ$1=1,SUMIFS(29:29,$1:$1,"&gt;="&amp;1,$1:$1,"&lt;="&amp;INT(-$N37/30))+(-$N37/30-INT(-$N37/30))*SUMIFS(29:29,$1:$1,INT(-$N37/30)+1),0)+(-$N37/30-INT(-$N37/30))*SUMIFS(29:29,$1:$1,GJ$1+INT(-$N37/30)+1)+(INT(-$N37/30)+1--$N37/30)*SUMIFS(29:29,$1:$1,GJ$1+INT(-$N37/30))))</f>
        <v>0</v>
      </c>
      <c r="GK37" s="45">
        <f>IF(GK$10="",0,IF(GK$1=MAX($1:$1),$R29-SUM($T37:GJ37),IF(GK$1=1,SUMIFS(29:29,$1:$1,"&gt;="&amp;1,$1:$1,"&lt;="&amp;INT(-$N37/30))+(-$N37/30-INT(-$N37/30))*SUMIFS(29:29,$1:$1,INT(-$N37/30)+1),0)+(-$N37/30-INT(-$N37/30))*SUMIFS(29:29,$1:$1,GK$1+INT(-$N37/30)+1)+(INT(-$N37/30)+1--$N37/30)*SUMIFS(29:29,$1:$1,GK$1+INT(-$N37/30))))</f>
        <v>0</v>
      </c>
      <c r="GL37" s="45">
        <f>IF(GL$10="",0,IF(GL$1=MAX($1:$1),$R29-SUM($T37:GK37),IF(GL$1=1,SUMIFS(29:29,$1:$1,"&gt;="&amp;1,$1:$1,"&lt;="&amp;INT(-$N37/30))+(-$N37/30-INT(-$N37/30))*SUMIFS(29:29,$1:$1,INT(-$N37/30)+1),0)+(-$N37/30-INT(-$N37/30))*SUMIFS(29:29,$1:$1,GL$1+INT(-$N37/30)+1)+(INT(-$N37/30)+1--$N37/30)*SUMIFS(29:29,$1:$1,GL$1+INT(-$N37/30))))</f>
        <v>0</v>
      </c>
      <c r="GM37" s="45">
        <f>IF(GM$10="",0,IF(GM$1=MAX($1:$1),$R29-SUM($T37:GL37),IF(GM$1=1,SUMIFS(29:29,$1:$1,"&gt;="&amp;1,$1:$1,"&lt;="&amp;INT(-$N37/30))+(-$N37/30-INT(-$N37/30))*SUMIFS(29:29,$1:$1,INT(-$N37/30)+1),0)+(-$N37/30-INT(-$N37/30))*SUMIFS(29:29,$1:$1,GM$1+INT(-$N37/30)+1)+(INT(-$N37/30)+1--$N37/30)*SUMIFS(29:29,$1:$1,GM$1+INT(-$N37/30))))</f>
        <v>0</v>
      </c>
      <c r="GN37" s="45">
        <f>IF(GN$10="",0,IF(GN$1=MAX($1:$1),$R29-SUM($T37:GM37),IF(GN$1=1,SUMIFS(29:29,$1:$1,"&gt;="&amp;1,$1:$1,"&lt;="&amp;INT(-$N37/30))+(-$N37/30-INT(-$N37/30))*SUMIFS(29:29,$1:$1,INT(-$N37/30)+1),0)+(-$N37/30-INT(-$N37/30))*SUMIFS(29:29,$1:$1,GN$1+INT(-$N37/30)+1)+(INT(-$N37/30)+1--$N37/30)*SUMIFS(29:29,$1:$1,GN$1+INT(-$N37/30))))</f>
        <v>0</v>
      </c>
      <c r="GO37" s="45">
        <f>IF(GO$10="",0,IF(GO$1=MAX($1:$1),$R29-SUM($T37:GN37),IF(GO$1=1,SUMIFS(29:29,$1:$1,"&gt;="&amp;1,$1:$1,"&lt;="&amp;INT(-$N37/30))+(-$N37/30-INT(-$N37/30))*SUMIFS(29:29,$1:$1,INT(-$N37/30)+1),0)+(-$N37/30-INT(-$N37/30))*SUMIFS(29:29,$1:$1,GO$1+INT(-$N37/30)+1)+(INT(-$N37/30)+1--$N37/30)*SUMIFS(29:29,$1:$1,GO$1+INT(-$N37/30))))</f>
        <v>0</v>
      </c>
      <c r="GP37" s="45">
        <f>IF(GP$10="",0,IF(GP$1=MAX($1:$1),$R29-SUM($T37:GO37),IF(GP$1=1,SUMIFS(29:29,$1:$1,"&gt;="&amp;1,$1:$1,"&lt;="&amp;INT(-$N37/30))+(-$N37/30-INT(-$N37/30))*SUMIFS(29:29,$1:$1,INT(-$N37/30)+1),0)+(-$N37/30-INT(-$N37/30))*SUMIFS(29:29,$1:$1,GP$1+INT(-$N37/30)+1)+(INT(-$N37/30)+1--$N37/30)*SUMIFS(29:29,$1:$1,GP$1+INT(-$N37/30))))</f>
        <v>0</v>
      </c>
      <c r="GQ37" s="45">
        <f>IF(GQ$10="",0,IF(GQ$1=MAX($1:$1),$R29-SUM($T37:GP37),IF(GQ$1=1,SUMIFS(29:29,$1:$1,"&gt;="&amp;1,$1:$1,"&lt;="&amp;INT(-$N37/30))+(-$N37/30-INT(-$N37/30))*SUMIFS(29:29,$1:$1,INT(-$N37/30)+1),0)+(-$N37/30-INT(-$N37/30))*SUMIFS(29:29,$1:$1,GQ$1+INT(-$N37/30)+1)+(INT(-$N37/30)+1--$N37/30)*SUMIFS(29:29,$1:$1,GQ$1+INT(-$N37/30))))</f>
        <v>0</v>
      </c>
      <c r="GR37" s="45">
        <f>IF(GR$10="",0,IF(GR$1=MAX($1:$1),$R29-SUM($T37:GQ37),IF(GR$1=1,SUMIFS(29:29,$1:$1,"&gt;="&amp;1,$1:$1,"&lt;="&amp;INT(-$N37/30))+(-$N37/30-INT(-$N37/30))*SUMIFS(29:29,$1:$1,INT(-$N37/30)+1),0)+(-$N37/30-INT(-$N37/30))*SUMIFS(29:29,$1:$1,GR$1+INT(-$N37/30)+1)+(INT(-$N37/30)+1--$N37/30)*SUMIFS(29:29,$1:$1,GR$1+INT(-$N37/30))))</f>
        <v>0</v>
      </c>
      <c r="GS37" s="45">
        <f>IF(GS$10="",0,IF(GS$1=MAX($1:$1),$R29-SUM($T37:GR37),IF(GS$1=1,SUMIFS(29:29,$1:$1,"&gt;="&amp;1,$1:$1,"&lt;="&amp;INT(-$N37/30))+(-$N37/30-INT(-$N37/30))*SUMIFS(29:29,$1:$1,INT(-$N37/30)+1),0)+(-$N37/30-INT(-$N37/30))*SUMIFS(29:29,$1:$1,GS$1+INT(-$N37/30)+1)+(INT(-$N37/30)+1--$N37/30)*SUMIFS(29:29,$1:$1,GS$1+INT(-$N37/30))))</f>
        <v>0</v>
      </c>
      <c r="GT37" s="45">
        <f>IF(GT$10="",0,IF(GT$1=MAX($1:$1),$R29-SUM($T37:GS37),IF(GT$1=1,SUMIFS(29:29,$1:$1,"&gt;="&amp;1,$1:$1,"&lt;="&amp;INT(-$N37/30))+(-$N37/30-INT(-$N37/30))*SUMIFS(29:29,$1:$1,INT(-$N37/30)+1),0)+(-$N37/30-INT(-$N37/30))*SUMIFS(29:29,$1:$1,GT$1+INT(-$N37/30)+1)+(INT(-$N37/30)+1--$N37/30)*SUMIFS(29:29,$1:$1,GT$1+INT(-$N37/30))))</f>
        <v>0</v>
      </c>
      <c r="GU37" s="45">
        <f>IF(GU$10="",0,IF(GU$1=MAX($1:$1),$R29-SUM($T37:GT37),IF(GU$1=1,SUMIFS(29:29,$1:$1,"&gt;="&amp;1,$1:$1,"&lt;="&amp;INT(-$N37/30))+(-$N37/30-INT(-$N37/30))*SUMIFS(29:29,$1:$1,INT(-$N37/30)+1),0)+(-$N37/30-INT(-$N37/30))*SUMIFS(29:29,$1:$1,GU$1+INT(-$N37/30)+1)+(INT(-$N37/30)+1--$N37/30)*SUMIFS(29:29,$1:$1,GU$1+INT(-$N37/30))))</f>
        <v>0</v>
      </c>
      <c r="GV37" s="45">
        <f>IF(GV$10="",0,IF(GV$1=MAX($1:$1),$R29-SUM($T37:GU37),IF(GV$1=1,SUMIFS(29:29,$1:$1,"&gt;="&amp;1,$1:$1,"&lt;="&amp;INT(-$N37/30))+(-$N37/30-INT(-$N37/30))*SUMIFS(29:29,$1:$1,INT(-$N37/30)+1),0)+(-$N37/30-INT(-$N37/30))*SUMIFS(29:29,$1:$1,GV$1+INT(-$N37/30)+1)+(INT(-$N37/30)+1--$N37/30)*SUMIFS(29:29,$1:$1,GV$1+INT(-$N37/30))))</f>
        <v>0</v>
      </c>
      <c r="GW37" s="45">
        <f>IF(GW$10="",0,IF(GW$1=MAX($1:$1),$R29-SUM($T37:GV37),IF(GW$1=1,SUMIFS(29:29,$1:$1,"&gt;="&amp;1,$1:$1,"&lt;="&amp;INT(-$N37/30))+(-$N37/30-INT(-$N37/30))*SUMIFS(29:29,$1:$1,INT(-$N37/30)+1),0)+(-$N37/30-INT(-$N37/30))*SUMIFS(29:29,$1:$1,GW$1+INT(-$N37/30)+1)+(INT(-$N37/30)+1--$N37/30)*SUMIFS(29:29,$1:$1,GW$1+INT(-$N37/30))))</f>
        <v>0</v>
      </c>
      <c r="GX37" s="45">
        <f>IF(GX$10="",0,IF(GX$1=MAX($1:$1),$R29-SUM($T37:GW37),IF(GX$1=1,SUMIFS(29:29,$1:$1,"&gt;="&amp;1,$1:$1,"&lt;="&amp;INT(-$N37/30))+(-$N37/30-INT(-$N37/30))*SUMIFS(29:29,$1:$1,INT(-$N37/30)+1),0)+(-$N37/30-INT(-$N37/30))*SUMIFS(29:29,$1:$1,GX$1+INT(-$N37/30)+1)+(INT(-$N37/30)+1--$N37/30)*SUMIFS(29:29,$1:$1,GX$1+INT(-$N37/30))))</f>
        <v>0</v>
      </c>
      <c r="GY37" s="45">
        <f>IF(GY$10="",0,IF(GY$1=MAX($1:$1),$R29-SUM($T37:GX37),IF(GY$1=1,SUMIFS(29:29,$1:$1,"&gt;="&amp;1,$1:$1,"&lt;="&amp;INT(-$N37/30))+(-$N37/30-INT(-$N37/30))*SUMIFS(29:29,$1:$1,INT(-$N37/30)+1),0)+(-$N37/30-INT(-$N37/30))*SUMIFS(29:29,$1:$1,GY$1+INT(-$N37/30)+1)+(INT(-$N37/30)+1--$N37/30)*SUMIFS(29:29,$1:$1,GY$1+INT(-$N37/30))))</f>
        <v>0</v>
      </c>
      <c r="GZ37" s="45">
        <f>IF(GZ$10="",0,IF(GZ$1=MAX($1:$1),$R29-SUM($T37:GY37),IF(GZ$1=1,SUMIFS(29:29,$1:$1,"&gt;="&amp;1,$1:$1,"&lt;="&amp;INT(-$N37/30))+(-$N37/30-INT(-$N37/30))*SUMIFS(29:29,$1:$1,INT(-$N37/30)+1),0)+(-$N37/30-INT(-$N37/30))*SUMIFS(29:29,$1:$1,GZ$1+INT(-$N37/30)+1)+(INT(-$N37/30)+1--$N37/30)*SUMIFS(29:29,$1:$1,GZ$1+INT(-$N37/30))))</f>
        <v>0</v>
      </c>
      <c r="HA37" s="45">
        <f>IF(HA$10="",0,IF(HA$1=MAX($1:$1),$R29-SUM($T37:GZ37),IF(HA$1=1,SUMIFS(29:29,$1:$1,"&gt;="&amp;1,$1:$1,"&lt;="&amp;INT(-$N37/30))+(-$N37/30-INT(-$N37/30))*SUMIFS(29:29,$1:$1,INT(-$N37/30)+1),0)+(-$N37/30-INT(-$N37/30))*SUMIFS(29:29,$1:$1,HA$1+INT(-$N37/30)+1)+(INT(-$N37/30)+1--$N37/30)*SUMIFS(29:29,$1:$1,HA$1+INT(-$N37/30))))</f>
        <v>0</v>
      </c>
      <c r="HB37" s="45">
        <f>IF(HB$10="",0,IF(HB$1=MAX($1:$1),$R29-SUM($T37:HA37),IF(HB$1=1,SUMIFS(29:29,$1:$1,"&gt;="&amp;1,$1:$1,"&lt;="&amp;INT(-$N37/30))+(-$N37/30-INT(-$N37/30))*SUMIFS(29:29,$1:$1,INT(-$N37/30)+1),0)+(-$N37/30-INT(-$N37/30))*SUMIFS(29:29,$1:$1,HB$1+INT(-$N37/30)+1)+(INT(-$N37/30)+1--$N37/30)*SUMIFS(29:29,$1:$1,HB$1+INT(-$N37/30))))</f>
        <v>0</v>
      </c>
      <c r="HC37" s="45">
        <f>IF(HC$10="",0,IF(HC$1=MAX($1:$1),$R29-SUM($T37:HB37),IF(HC$1=1,SUMIFS(29:29,$1:$1,"&gt;="&amp;1,$1:$1,"&lt;="&amp;INT(-$N37/30))+(-$N37/30-INT(-$N37/30))*SUMIFS(29:29,$1:$1,INT(-$N37/30)+1),0)+(-$N37/30-INT(-$N37/30))*SUMIFS(29:29,$1:$1,HC$1+INT(-$N37/30)+1)+(INT(-$N37/30)+1--$N37/30)*SUMIFS(29:29,$1:$1,HC$1+INT(-$N37/30))))</f>
        <v>0</v>
      </c>
      <c r="HD37" s="45">
        <f>IF(HD$10="",0,IF(HD$1=MAX($1:$1),$R29-SUM($T37:HC37),IF(HD$1=1,SUMIFS(29:29,$1:$1,"&gt;="&amp;1,$1:$1,"&lt;="&amp;INT(-$N37/30))+(-$N37/30-INT(-$N37/30))*SUMIFS(29:29,$1:$1,INT(-$N37/30)+1),0)+(-$N37/30-INT(-$N37/30))*SUMIFS(29:29,$1:$1,HD$1+INT(-$N37/30)+1)+(INT(-$N37/30)+1--$N37/30)*SUMIFS(29:29,$1:$1,HD$1+INT(-$N37/30))))</f>
        <v>0</v>
      </c>
      <c r="HE37" s="45">
        <f>IF(HE$10="",0,IF(HE$1=MAX($1:$1),$R29-SUM($T37:HD37),IF(HE$1=1,SUMIFS(29:29,$1:$1,"&gt;="&amp;1,$1:$1,"&lt;="&amp;INT(-$N37/30))+(-$N37/30-INT(-$N37/30))*SUMIFS(29:29,$1:$1,INT(-$N37/30)+1),0)+(-$N37/30-INT(-$N37/30))*SUMIFS(29:29,$1:$1,HE$1+INT(-$N37/30)+1)+(INT(-$N37/30)+1--$N37/30)*SUMIFS(29:29,$1:$1,HE$1+INT(-$N37/30))))</f>
        <v>0</v>
      </c>
      <c r="HF37" s="45">
        <f>IF(HF$10="",0,IF(HF$1=MAX($1:$1),$R29-SUM($T37:HE37),IF(HF$1=1,SUMIFS(29:29,$1:$1,"&gt;="&amp;1,$1:$1,"&lt;="&amp;INT(-$N37/30))+(-$N37/30-INT(-$N37/30))*SUMIFS(29:29,$1:$1,INT(-$N37/30)+1),0)+(-$N37/30-INT(-$N37/30))*SUMIFS(29:29,$1:$1,HF$1+INT(-$N37/30)+1)+(INT(-$N37/30)+1--$N37/30)*SUMIFS(29:29,$1:$1,HF$1+INT(-$N37/30))))</f>
        <v>0</v>
      </c>
      <c r="HG37" s="45">
        <f>IF(HG$10="",0,IF(HG$1=MAX($1:$1),$R29-SUM($T37:HF37),IF(HG$1=1,SUMIFS(29:29,$1:$1,"&gt;="&amp;1,$1:$1,"&lt;="&amp;INT(-$N37/30))+(-$N37/30-INT(-$N37/30))*SUMIFS(29:29,$1:$1,INT(-$N37/30)+1),0)+(-$N37/30-INT(-$N37/30))*SUMIFS(29:29,$1:$1,HG$1+INT(-$N37/30)+1)+(INT(-$N37/30)+1--$N37/30)*SUMIFS(29:29,$1:$1,HG$1+INT(-$N37/30))))</f>
        <v>0</v>
      </c>
      <c r="HH37" s="45">
        <f>IF(HH$10="",0,IF(HH$1=MAX($1:$1),$R29-SUM($T37:HG37),IF(HH$1=1,SUMIFS(29:29,$1:$1,"&gt;="&amp;1,$1:$1,"&lt;="&amp;INT(-$N37/30))+(-$N37/30-INT(-$N37/30))*SUMIFS(29:29,$1:$1,INT(-$N37/30)+1),0)+(-$N37/30-INT(-$N37/30))*SUMIFS(29:29,$1:$1,HH$1+INT(-$N37/30)+1)+(INT(-$N37/30)+1--$N37/30)*SUMIFS(29:29,$1:$1,HH$1+INT(-$N37/30))))</f>
        <v>0</v>
      </c>
      <c r="HI37" s="45">
        <f>IF(HI$10="",0,IF(HI$1=MAX($1:$1),$R29-SUM($T37:HH37),IF(HI$1=1,SUMIFS(29:29,$1:$1,"&gt;="&amp;1,$1:$1,"&lt;="&amp;INT(-$N37/30))+(-$N37/30-INT(-$N37/30))*SUMIFS(29:29,$1:$1,INT(-$N37/30)+1),0)+(-$N37/30-INT(-$N37/30))*SUMIFS(29:29,$1:$1,HI$1+INT(-$N37/30)+1)+(INT(-$N37/30)+1--$N37/30)*SUMIFS(29:29,$1:$1,HI$1+INT(-$N37/30))))</f>
        <v>0</v>
      </c>
      <c r="HJ37" s="45">
        <f>IF(HJ$10="",0,IF(HJ$1=MAX($1:$1),$R29-SUM($T37:HI37),IF(HJ$1=1,SUMIFS(29:29,$1:$1,"&gt;="&amp;1,$1:$1,"&lt;="&amp;INT(-$N37/30))+(-$N37/30-INT(-$N37/30))*SUMIFS(29:29,$1:$1,INT(-$N37/30)+1),0)+(-$N37/30-INT(-$N37/30))*SUMIFS(29:29,$1:$1,HJ$1+INT(-$N37/30)+1)+(INT(-$N37/30)+1--$N37/30)*SUMIFS(29:29,$1:$1,HJ$1+INT(-$N37/30))))</f>
        <v>0</v>
      </c>
      <c r="HK37" s="45">
        <f>IF(HK$10="",0,IF(HK$1=MAX($1:$1),$R29-SUM($T37:HJ37),IF(HK$1=1,SUMIFS(29:29,$1:$1,"&gt;="&amp;1,$1:$1,"&lt;="&amp;INT(-$N37/30))+(-$N37/30-INT(-$N37/30))*SUMIFS(29:29,$1:$1,INT(-$N37/30)+1),0)+(-$N37/30-INT(-$N37/30))*SUMIFS(29:29,$1:$1,HK$1+INT(-$N37/30)+1)+(INT(-$N37/30)+1--$N37/30)*SUMIFS(29:29,$1:$1,HK$1+INT(-$N37/30))))</f>
        <v>0</v>
      </c>
      <c r="HL37" s="45">
        <f>IF(HL$10="",0,IF(HL$1=MAX($1:$1),$R29-SUM($T37:HK37),IF(HL$1=1,SUMIFS(29:29,$1:$1,"&gt;="&amp;1,$1:$1,"&lt;="&amp;INT(-$N37/30))+(-$N37/30-INT(-$N37/30))*SUMIFS(29:29,$1:$1,INT(-$N37/30)+1),0)+(-$N37/30-INT(-$N37/30))*SUMIFS(29:29,$1:$1,HL$1+INT(-$N37/30)+1)+(INT(-$N37/30)+1--$N37/30)*SUMIFS(29:29,$1:$1,HL$1+INT(-$N37/30))))</f>
        <v>0</v>
      </c>
      <c r="HM37" s="4"/>
      <c r="HN37" s="4"/>
    </row>
    <row r="38" spans="1:222" s="1" customFormat="1" ht="10.199999999999999" x14ac:dyDescent="0.2">
      <c r="A38" s="4"/>
      <c r="B38" s="4"/>
      <c r="C38" s="4"/>
      <c r="D38" s="4"/>
      <c r="E38" s="42" t="str">
        <f>E33</f>
        <v>оборачиваемость кредиторской задолж-ти</v>
      </c>
      <c r="F38" s="4"/>
      <c r="G38" s="4"/>
      <c r="H38" s="42" t="str">
        <f>списки!$K17</f>
        <v>Тестирование и отладка</v>
      </c>
      <c r="I38" s="4"/>
      <c r="J38" s="4"/>
      <c r="K38" s="31" t="str">
        <f>IF($E38="","",INDEX(kpi!$H:$H,SUMIFS(kpi!$B:$B,kpi!$E:$E,$E38)))</f>
        <v>дни</v>
      </c>
      <c r="L38" s="4"/>
      <c r="M38" s="43" t="s">
        <v>6</v>
      </c>
      <c r="N38" s="70"/>
      <c r="O38" s="44"/>
      <c r="P38" s="4"/>
      <c r="Q38" s="4"/>
      <c r="R38" s="68">
        <f t="shared" si="73"/>
        <v>0</v>
      </c>
      <c r="S38" s="4"/>
      <c r="T38" s="4"/>
      <c r="U38" s="45">
        <f>IF(U$10="",0,IF(U$1=MAX($1:$1),$R30-SUM($T38:T38),IF(U$1=1,SUMIFS(30:30,$1:$1,"&gt;="&amp;1,$1:$1,"&lt;="&amp;INT(-$N38/30))+(-$N38/30-INT(-$N38/30))*SUMIFS(30:30,$1:$1,INT(-$N38/30)+1),0)+(-$N38/30-INT(-$N38/30))*SUMIFS(30:30,$1:$1,U$1+INT(-$N38/30)+1)+(INT(-$N38/30)+1--$N38/30)*SUMIFS(30:30,$1:$1,U$1+INT(-$N38/30))))</f>
        <v>0</v>
      </c>
      <c r="V38" s="45">
        <f>IF(V$10="",0,IF(V$1=MAX($1:$1),$R30-SUM($T38:U38),IF(V$1=1,SUMIFS(30:30,$1:$1,"&gt;="&amp;1,$1:$1,"&lt;="&amp;INT(-$N38/30))+(-$N38/30-INT(-$N38/30))*SUMIFS(30:30,$1:$1,INT(-$N38/30)+1),0)+(-$N38/30-INT(-$N38/30))*SUMIFS(30:30,$1:$1,V$1+INT(-$N38/30)+1)+(INT(-$N38/30)+1--$N38/30)*SUMIFS(30:30,$1:$1,V$1+INT(-$N38/30))))</f>
        <v>0</v>
      </c>
      <c r="W38" s="45">
        <f>IF(W$10="",0,IF(W$1=MAX($1:$1),$R30-SUM($T38:V38),IF(W$1=1,SUMIFS(30:30,$1:$1,"&gt;="&amp;1,$1:$1,"&lt;="&amp;INT(-$N38/30))+(-$N38/30-INT(-$N38/30))*SUMIFS(30:30,$1:$1,INT(-$N38/30)+1),0)+(-$N38/30-INT(-$N38/30))*SUMIFS(30:30,$1:$1,W$1+INT(-$N38/30)+1)+(INT(-$N38/30)+1--$N38/30)*SUMIFS(30:30,$1:$1,W$1+INT(-$N38/30))))</f>
        <v>0</v>
      </c>
      <c r="X38" s="45">
        <f>IF(X$10="",0,IF(X$1=MAX($1:$1),$R30-SUM($T38:W38),IF(X$1=1,SUMIFS(30:30,$1:$1,"&gt;="&amp;1,$1:$1,"&lt;="&amp;INT(-$N38/30))+(-$N38/30-INT(-$N38/30))*SUMIFS(30:30,$1:$1,INT(-$N38/30)+1),0)+(-$N38/30-INT(-$N38/30))*SUMIFS(30:30,$1:$1,X$1+INT(-$N38/30)+1)+(INT(-$N38/30)+1--$N38/30)*SUMIFS(30:30,$1:$1,X$1+INT(-$N38/30))))</f>
        <v>0</v>
      </c>
      <c r="Y38" s="45">
        <f>IF(Y$10="",0,IF(Y$1=MAX($1:$1),$R30-SUM($T38:X38),IF(Y$1=1,SUMIFS(30:30,$1:$1,"&gt;="&amp;1,$1:$1,"&lt;="&amp;INT(-$N38/30))+(-$N38/30-INT(-$N38/30))*SUMIFS(30:30,$1:$1,INT(-$N38/30)+1),0)+(-$N38/30-INT(-$N38/30))*SUMIFS(30:30,$1:$1,Y$1+INT(-$N38/30)+1)+(INT(-$N38/30)+1--$N38/30)*SUMIFS(30:30,$1:$1,Y$1+INT(-$N38/30))))</f>
        <v>0</v>
      </c>
      <c r="Z38" s="45">
        <f>IF(Z$10="",0,IF(Z$1=MAX($1:$1),$R30-SUM($T38:Y38),IF(Z$1=1,SUMIFS(30:30,$1:$1,"&gt;="&amp;1,$1:$1,"&lt;="&amp;INT(-$N38/30))+(-$N38/30-INT(-$N38/30))*SUMIFS(30:30,$1:$1,INT(-$N38/30)+1),0)+(-$N38/30-INT(-$N38/30))*SUMIFS(30:30,$1:$1,Z$1+INT(-$N38/30)+1)+(INT(-$N38/30)+1--$N38/30)*SUMIFS(30:30,$1:$1,Z$1+INT(-$N38/30))))</f>
        <v>0</v>
      </c>
      <c r="AA38" s="45">
        <f>IF(AA$10="",0,IF(AA$1=MAX($1:$1),$R30-SUM($T38:Z38),IF(AA$1=1,SUMIFS(30:30,$1:$1,"&gt;="&amp;1,$1:$1,"&lt;="&amp;INT(-$N38/30))+(-$N38/30-INT(-$N38/30))*SUMIFS(30:30,$1:$1,INT(-$N38/30)+1),0)+(-$N38/30-INT(-$N38/30))*SUMIFS(30:30,$1:$1,AA$1+INT(-$N38/30)+1)+(INT(-$N38/30)+1--$N38/30)*SUMIFS(30:30,$1:$1,AA$1+INT(-$N38/30))))</f>
        <v>0</v>
      </c>
      <c r="AB38" s="45">
        <f>IF(AB$10="",0,IF(AB$1=MAX($1:$1),$R30-SUM($T38:AA38),IF(AB$1=1,SUMIFS(30:30,$1:$1,"&gt;="&amp;1,$1:$1,"&lt;="&amp;INT(-$N38/30))+(-$N38/30-INT(-$N38/30))*SUMIFS(30:30,$1:$1,INT(-$N38/30)+1),0)+(-$N38/30-INT(-$N38/30))*SUMIFS(30:30,$1:$1,AB$1+INT(-$N38/30)+1)+(INT(-$N38/30)+1--$N38/30)*SUMIFS(30:30,$1:$1,AB$1+INT(-$N38/30))))</f>
        <v>0</v>
      </c>
      <c r="AC38" s="45">
        <f>IF(AC$10="",0,IF(AC$1=MAX($1:$1),$R30-SUM($T38:AB38),IF(AC$1=1,SUMIFS(30:30,$1:$1,"&gt;="&amp;1,$1:$1,"&lt;="&amp;INT(-$N38/30))+(-$N38/30-INT(-$N38/30))*SUMIFS(30:30,$1:$1,INT(-$N38/30)+1),0)+(-$N38/30-INT(-$N38/30))*SUMIFS(30:30,$1:$1,AC$1+INT(-$N38/30)+1)+(INT(-$N38/30)+1--$N38/30)*SUMIFS(30:30,$1:$1,AC$1+INT(-$N38/30))))</f>
        <v>0</v>
      </c>
      <c r="AD38" s="45">
        <f>IF(AD$10="",0,IF(AD$1=MAX($1:$1),$R30-SUM($T38:AC38),IF(AD$1=1,SUMIFS(30:30,$1:$1,"&gt;="&amp;1,$1:$1,"&lt;="&amp;INT(-$N38/30))+(-$N38/30-INT(-$N38/30))*SUMIFS(30:30,$1:$1,INT(-$N38/30)+1),0)+(-$N38/30-INT(-$N38/30))*SUMIFS(30:30,$1:$1,AD$1+INT(-$N38/30)+1)+(INT(-$N38/30)+1--$N38/30)*SUMIFS(30:30,$1:$1,AD$1+INT(-$N38/30))))</f>
        <v>0</v>
      </c>
      <c r="AE38" s="45">
        <f>IF(AE$10="",0,IF(AE$1=MAX($1:$1),$R30-SUM($T38:AD38),IF(AE$1=1,SUMIFS(30:30,$1:$1,"&gt;="&amp;1,$1:$1,"&lt;="&amp;INT(-$N38/30))+(-$N38/30-INT(-$N38/30))*SUMIFS(30:30,$1:$1,INT(-$N38/30)+1),0)+(-$N38/30-INT(-$N38/30))*SUMIFS(30:30,$1:$1,AE$1+INT(-$N38/30)+1)+(INT(-$N38/30)+1--$N38/30)*SUMIFS(30:30,$1:$1,AE$1+INT(-$N38/30))))</f>
        <v>0</v>
      </c>
      <c r="AF38" s="45">
        <f>IF(AF$10="",0,IF(AF$1=MAX($1:$1),$R30-SUM($T38:AE38),IF(AF$1=1,SUMIFS(30:30,$1:$1,"&gt;="&amp;1,$1:$1,"&lt;="&amp;INT(-$N38/30))+(-$N38/30-INT(-$N38/30))*SUMIFS(30:30,$1:$1,INT(-$N38/30)+1),0)+(-$N38/30-INT(-$N38/30))*SUMIFS(30:30,$1:$1,AF$1+INT(-$N38/30)+1)+(INT(-$N38/30)+1--$N38/30)*SUMIFS(30:30,$1:$1,AF$1+INT(-$N38/30))))</f>
        <v>0</v>
      </c>
      <c r="AG38" s="45">
        <f>IF(AG$10="",0,IF(AG$1=MAX($1:$1),$R30-SUM($T38:AF38),IF(AG$1=1,SUMIFS(30:30,$1:$1,"&gt;="&amp;1,$1:$1,"&lt;="&amp;INT(-$N38/30))+(-$N38/30-INT(-$N38/30))*SUMIFS(30:30,$1:$1,INT(-$N38/30)+1),0)+(-$N38/30-INT(-$N38/30))*SUMIFS(30:30,$1:$1,AG$1+INT(-$N38/30)+1)+(INT(-$N38/30)+1--$N38/30)*SUMIFS(30:30,$1:$1,AG$1+INT(-$N38/30))))</f>
        <v>0</v>
      </c>
      <c r="AH38" s="45">
        <f>IF(AH$10="",0,IF(AH$1=MAX($1:$1),$R30-SUM($T38:AG38),IF(AH$1=1,SUMIFS(30:30,$1:$1,"&gt;="&amp;1,$1:$1,"&lt;="&amp;INT(-$N38/30))+(-$N38/30-INT(-$N38/30))*SUMIFS(30:30,$1:$1,INT(-$N38/30)+1),0)+(-$N38/30-INT(-$N38/30))*SUMIFS(30:30,$1:$1,AH$1+INT(-$N38/30)+1)+(INT(-$N38/30)+1--$N38/30)*SUMIFS(30:30,$1:$1,AH$1+INT(-$N38/30))))</f>
        <v>0</v>
      </c>
      <c r="AI38" s="45">
        <f>IF(AI$10="",0,IF(AI$1=MAX($1:$1),$R30-SUM($T38:AH38),IF(AI$1=1,SUMIFS(30:30,$1:$1,"&gt;="&amp;1,$1:$1,"&lt;="&amp;INT(-$N38/30))+(-$N38/30-INT(-$N38/30))*SUMIFS(30:30,$1:$1,INT(-$N38/30)+1),0)+(-$N38/30-INT(-$N38/30))*SUMIFS(30:30,$1:$1,AI$1+INT(-$N38/30)+1)+(INT(-$N38/30)+1--$N38/30)*SUMIFS(30:30,$1:$1,AI$1+INT(-$N38/30))))</f>
        <v>0</v>
      </c>
      <c r="AJ38" s="45">
        <f>IF(AJ$10="",0,IF(AJ$1=MAX($1:$1),$R30-SUM($T38:AI38),IF(AJ$1=1,SUMIFS(30:30,$1:$1,"&gt;="&amp;1,$1:$1,"&lt;="&amp;INT(-$N38/30))+(-$N38/30-INT(-$N38/30))*SUMIFS(30:30,$1:$1,INT(-$N38/30)+1),0)+(-$N38/30-INT(-$N38/30))*SUMIFS(30:30,$1:$1,AJ$1+INT(-$N38/30)+1)+(INT(-$N38/30)+1--$N38/30)*SUMIFS(30:30,$1:$1,AJ$1+INT(-$N38/30))))</f>
        <v>0</v>
      </c>
      <c r="AK38" s="45">
        <f>IF(AK$10="",0,IF(AK$1=MAX($1:$1),$R30-SUM($T38:AJ38),IF(AK$1=1,SUMIFS(30:30,$1:$1,"&gt;="&amp;1,$1:$1,"&lt;="&amp;INT(-$N38/30))+(-$N38/30-INT(-$N38/30))*SUMIFS(30:30,$1:$1,INT(-$N38/30)+1),0)+(-$N38/30-INT(-$N38/30))*SUMIFS(30:30,$1:$1,AK$1+INT(-$N38/30)+1)+(INT(-$N38/30)+1--$N38/30)*SUMIFS(30:30,$1:$1,AK$1+INT(-$N38/30))))</f>
        <v>0</v>
      </c>
      <c r="AL38" s="45">
        <f>IF(AL$10="",0,IF(AL$1=MAX($1:$1),$R30-SUM($T38:AK38),IF(AL$1=1,SUMIFS(30:30,$1:$1,"&gt;="&amp;1,$1:$1,"&lt;="&amp;INT(-$N38/30))+(-$N38/30-INT(-$N38/30))*SUMIFS(30:30,$1:$1,INT(-$N38/30)+1),0)+(-$N38/30-INT(-$N38/30))*SUMIFS(30:30,$1:$1,AL$1+INT(-$N38/30)+1)+(INT(-$N38/30)+1--$N38/30)*SUMIFS(30:30,$1:$1,AL$1+INT(-$N38/30))))</f>
        <v>0</v>
      </c>
      <c r="AM38" s="45">
        <f>IF(AM$10="",0,IF(AM$1=MAX($1:$1),$R30-SUM($T38:AL38),IF(AM$1=1,SUMIFS(30:30,$1:$1,"&gt;="&amp;1,$1:$1,"&lt;="&amp;INT(-$N38/30))+(-$N38/30-INT(-$N38/30))*SUMIFS(30:30,$1:$1,INT(-$N38/30)+1),0)+(-$N38/30-INT(-$N38/30))*SUMIFS(30:30,$1:$1,AM$1+INT(-$N38/30)+1)+(INT(-$N38/30)+1--$N38/30)*SUMIFS(30:30,$1:$1,AM$1+INT(-$N38/30))))</f>
        <v>0</v>
      </c>
      <c r="AN38" s="45">
        <f>IF(AN$10="",0,IF(AN$1=MAX($1:$1),$R30-SUM($T38:AM38),IF(AN$1=1,SUMIFS(30:30,$1:$1,"&gt;="&amp;1,$1:$1,"&lt;="&amp;INT(-$N38/30))+(-$N38/30-INT(-$N38/30))*SUMIFS(30:30,$1:$1,INT(-$N38/30)+1),0)+(-$N38/30-INT(-$N38/30))*SUMIFS(30:30,$1:$1,AN$1+INT(-$N38/30)+1)+(INT(-$N38/30)+1--$N38/30)*SUMIFS(30:30,$1:$1,AN$1+INT(-$N38/30))))</f>
        <v>0</v>
      </c>
      <c r="AO38" s="45">
        <f>IF(AO$10="",0,IF(AO$1=MAX($1:$1),$R30-SUM($T38:AN38),IF(AO$1=1,SUMIFS(30:30,$1:$1,"&gt;="&amp;1,$1:$1,"&lt;="&amp;INT(-$N38/30))+(-$N38/30-INT(-$N38/30))*SUMIFS(30:30,$1:$1,INT(-$N38/30)+1),0)+(-$N38/30-INT(-$N38/30))*SUMIFS(30:30,$1:$1,AO$1+INT(-$N38/30)+1)+(INT(-$N38/30)+1--$N38/30)*SUMIFS(30:30,$1:$1,AO$1+INT(-$N38/30))))</f>
        <v>0</v>
      </c>
      <c r="AP38" s="45">
        <f>IF(AP$10="",0,IF(AP$1=MAX($1:$1),$R30-SUM($T38:AO38),IF(AP$1=1,SUMIFS(30:30,$1:$1,"&gt;="&amp;1,$1:$1,"&lt;="&amp;INT(-$N38/30))+(-$N38/30-INT(-$N38/30))*SUMIFS(30:30,$1:$1,INT(-$N38/30)+1),0)+(-$N38/30-INT(-$N38/30))*SUMIFS(30:30,$1:$1,AP$1+INT(-$N38/30)+1)+(INT(-$N38/30)+1--$N38/30)*SUMIFS(30:30,$1:$1,AP$1+INT(-$N38/30))))</f>
        <v>0</v>
      </c>
      <c r="AQ38" s="45">
        <f>IF(AQ$10="",0,IF(AQ$1=MAX($1:$1),$R30-SUM($T38:AP38),IF(AQ$1=1,SUMIFS(30:30,$1:$1,"&gt;="&amp;1,$1:$1,"&lt;="&amp;INT(-$N38/30))+(-$N38/30-INT(-$N38/30))*SUMIFS(30:30,$1:$1,INT(-$N38/30)+1),0)+(-$N38/30-INT(-$N38/30))*SUMIFS(30:30,$1:$1,AQ$1+INT(-$N38/30)+1)+(INT(-$N38/30)+1--$N38/30)*SUMIFS(30:30,$1:$1,AQ$1+INT(-$N38/30))))</f>
        <v>0</v>
      </c>
      <c r="AR38" s="45">
        <f>IF(AR$10="",0,IF(AR$1=MAX($1:$1),$R30-SUM($T38:AQ38),IF(AR$1=1,SUMIFS(30:30,$1:$1,"&gt;="&amp;1,$1:$1,"&lt;="&amp;INT(-$N38/30))+(-$N38/30-INT(-$N38/30))*SUMIFS(30:30,$1:$1,INT(-$N38/30)+1),0)+(-$N38/30-INT(-$N38/30))*SUMIFS(30:30,$1:$1,AR$1+INT(-$N38/30)+1)+(INT(-$N38/30)+1--$N38/30)*SUMIFS(30:30,$1:$1,AR$1+INT(-$N38/30))))</f>
        <v>0</v>
      </c>
      <c r="AS38" s="45">
        <f>IF(AS$10="",0,IF(AS$1=MAX($1:$1),$R30-SUM($T38:AR38),IF(AS$1=1,SUMIFS(30:30,$1:$1,"&gt;="&amp;1,$1:$1,"&lt;="&amp;INT(-$N38/30))+(-$N38/30-INT(-$N38/30))*SUMIFS(30:30,$1:$1,INT(-$N38/30)+1),0)+(-$N38/30-INT(-$N38/30))*SUMIFS(30:30,$1:$1,AS$1+INT(-$N38/30)+1)+(INT(-$N38/30)+1--$N38/30)*SUMIFS(30:30,$1:$1,AS$1+INT(-$N38/30))))</f>
        <v>0</v>
      </c>
      <c r="AT38" s="45">
        <f>IF(AT$10="",0,IF(AT$1=MAX($1:$1),$R30-SUM($T38:AS38),IF(AT$1=1,SUMIFS(30:30,$1:$1,"&gt;="&amp;1,$1:$1,"&lt;="&amp;INT(-$N38/30))+(-$N38/30-INT(-$N38/30))*SUMIFS(30:30,$1:$1,INT(-$N38/30)+1),0)+(-$N38/30-INT(-$N38/30))*SUMIFS(30:30,$1:$1,AT$1+INT(-$N38/30)+1)+(INT(-$N38/30)+1--$N38/30)*SUMIFS(30:30,$1:$1,AT$1+INT(-$N38/30))))</f>
        <v>0</v>
      </c>
      <c r="AU38" s="45">
        <f>IF(AU$10="",0,IF(AU$1=MAX($1:$1),$R30-SUM($T38:AT38),IF(AU$1=1,SUMIFS(30:30,$1:$1,"&gt;="&amp;1,$1:$1,"&lt;="&amp;INT(-$N38/30))+(-$N38/30-INT(-$N38/30))*SUMIFS(30:30,$1:$1,INT(-$N38/30)+1),0)+(-$N38/30-INT(-$N38/30))*SUMIFS(30:30,$1:$1,AU$1+INT(-$N38/30)+1)+(INT(-$N38/30)+1--$N38/30)*SUMIFS(30:30,$1:$1,AU$1+INT(-$N38/30))))</f>
        <v>0</v>
      </c>
      <c r="AV38" s="45">
        <f>IF(AV$10="",0,IF(AV$1=MAX($1:$1),$R30-SUM($T38:AU38),IF(AV$1=1,SUMIFS(30:30,$1:$1,"&gt;="&amp;1,$1:$1,"&lt;="&amp;INT(-$N38/30))+(-$N38/30-INT(-$N38/30))*SUMIFS(30:30,$1:$1,INT(-$N38/30)+1),0)+(-$N38/30-INT(-$N38/30))*SUMIFS(30:30,$1:$1,AV$1+INT(-$N38/30)+1)+(INT(-$N38/30)+1--$N38/30)*SUMIFS(30:30,$1:$1,AV$1+INT(-$N38/30))))</f>
        <v>0</v>
      </c>
      <c r="AW38" s="45">
        <f>IF(AW$10="",0,IF(AW$1=MAX($1:$1),$R30-SUM($T38:AV38),IF(AW$1=1,SUMIFS(30:30,$1:$1,"&gt;="&amp;1,$1:$1,"&lt;="&amp;INT(-$N38/30))+(-$N38/30-INT(-$N38/30))*SUMIFS(30:30,$1:$1,INT(-$N38/30)+1),0)+(-$N38/30-INT(-$N38/30))*SUMIFS(30:30,$1:$1,AW$1+INT(-$N38/30)+1)+(INT(-$N38/30)+1--$N38/30)*SUMIFS(30:30,$1:$1,AW$1+INT(-$N38/30))))</f>
        <v>0</v>
      </c>
      <c r="AX38" s="45">
        <f>IF(AX$10="",0,IF(AX$1=MAX($1:$1),$R30-SUM($T38:AW38),IF(AX$1=1,SUMIFS(30:30,$1:$1,"&gt;="&amp;1,$1:$1,"&lt;="&amp;INT(-$N38/30))+(-$N38/30-INT(-$N38/30))*SUMIFS(30:30,$1:$1,INT(-$N38/30)+1),0)+(-$N38/30-INT(-$N38/30))*SUMIFS(30:30,$1:$1,AX$1+INT(-$N38/30)+1)+(INT(-$N38/30)+1--$N38/30)*SUMIFS(30:30,$1:$1,AX$1+INT(-$N38/30))))</f>
        <v>0</v>
      </c>
      <c r="AY38" s="45">
        <f>IF(AY$10="",0,IF(AY$1=MAX($1:$1),$R30-SUM($T38:AX38),IF(AY$1=1,SUMIFS(30:30,$1:$1,"&gt;="&amp;1,$1:$1,"&lt;="&amp;INT(-$N38/30))+(-$N38/30-INT(-$N38/30))*SUMIFS(30:30,$1:$1,INT(-$N38/30)+1),0)+(-$N38/30-INT(-$N38/30))*SUMIFS(30:30,$1:$1,AY$1+INT(-$N38/30)+1)+(INT(-$N38/30)+1--$N38/30)*SUMIFS(30:30,$1:$1,AY$1+INT(-$N38/30))))</f>
        <v>0</v>
      </c>
      <c r="AZ38" s="45">
        <f>IF(AZ$10="",0,IF(AZ$1=MAX($1:$1),$R30-SUM($T38:AY38),IF(AZ$1=1,SUMIFS(30:30,$1:$1,"&gt;="&amp;1,$1:$1,"&lt;="&amp;INT(-$N38/30))+(-$N38/30-INT(-$N38/30))*SUMIFS(30:30,$1:$1,INT(-$N38/30)+1),0)+(-$N38/30-INT(-$N38/30))*SUMIFS(30:30,$1:$1,AZ$1+INT(-$N38/30)+1)+(INT(-$N38/30)+1--$N38/30)*SUMIFS(30:30,$1:$1,AZ$1+INT(-$N38/30))))</f>
        <v>0</v>
      </c>
      <c r="BA38" s="45">
        <f>IF(BA$10="",0,IF(BA$1=MAX($1:$1),$R30-SUM($T38:AZ38),IF(BA$1=1,SUMIFS(30:30,$1:$1,"&gt;="&amp;1,$1:$1,"&lt;="&amp;INT(-$N38/30))+(-$N38/30-INT(-$N38/30))*SUMIFS(30:30,$1:$1,INT(-$N38/30)+1),0)+(-$N38/30-INT(-$N38/30))*SUMIFS(30:30,$1:$1,BA$1+INT(-$N38/30)+1)+(INT(-$N38/30)+1--$N38/30)*SUMIFS(30:30,$1:$1,BA$1+INT(-$N38/30))))</f>
        <v>0</v>
      </c>
      <c r="BB38" s="45">
        <f>IF(BB$10="",0,IF(BB$1=MAX($1:$1),$R30-SUM($T38:BA38),IF(BB$1=1,SUMIFS(30:30,$1:$1,"&gt;="&amp;1,$1:$1,"&lt;="&amp;INT(-$N38/30))+(-$N38/30-INT(-$N38/30))*SUMIFS(30:30,$1:$1,INT(-$N38/30)+1),0)+(-$N38/30-INT(-$N38/30))*SUMIFS(30:30,$1:$1,BB$1+INT(-$N38/30)+1)+(INT(-$N38/30)+1--$N38/30)*SUMIFS(30:30,$1:$1,BB$1+INT(-$N38/30))))</f>
        <v>0</v>
      </c>
      <c r="BC38" s="45">
        <f>IF(BC$10="",0,IF(BC$1=MAX($1:$1),$R30-SUM($T38:BB38),IF(BC$1=1,SUMIFS(30:30,$1:$1,"&gt;="&amp;1,$1:$1,"&lt;="&amp;INT(-$N38/30))+(-$N38/30-INT(-$N38/30))*SUMIFS(30:30,$1:$1,INT(-$N38/30)+1),0)+(-$N38/30-INT(-$N38/30))*SUMIFS(30:30,$1:$1,BC$1+INT(-$N38/30)+1)+(INT(-$N38/30)+1--$N38/30)*SUMIFS(30:30,$1:$1,BC$1+INT(-$N38/30))))</f>
        <v>0</v>
      </c>
      <c r="BD38" s="45">
        <f>IF(BD$10="",0,IF(BD$1=MAX($1:$1),$R30-SUM($T38:BC38),IF(BD$1=1,SUMIFS(30:30,$1:$1,"&gt;="&amp;1,$1:$1,"&lt;="&amp;INT(-$N38/30))+(-$N38/30-INT(-$N38/30))*SUMIFS(30:30,$1:$1,INT(-$N38/30)+1),0)+(-$N38/30-INT(-$N38/30))*SUMIFS(30:30,$1:$1,BD$1+INT(-$N38/30)+1)+(INT(-$N38/30)+1--$N38/30)*SUMIFS(30:30,$1:$1,BD$1+INT(-$N38/30))))</f>
        <v>0</v>
      </c>
      <c r="BE38" s="45">
        <f>IF(BE$10="",0,IF(BE$1=MAX($1:$1),$R30-SUM($T38:BD38),IF(BE$1=1,SUMIFS(30:30,$1:$1,"&gt;="&amp;1,$1:$1,"&lt;="&amp;INT(-$N38/30))+(-$N38/30-INT(-$N38/30))*SUMIFS(30:30,$1:$1,INT(-$N38/30)+1),0)+(-$N38/30-INT(-$N38/30))*SUMIFS(30:30,$1:$1,BE$1+INT(-$N38/30)+1)+(INT(-$N38/30)+1--$N38/30)*SUMIFS(30:30,$1:$1,BE$1+INT(-$N38/30))))</f>
        <v>0</v>
      </c>
      <c r="BF38" s="45">
        <f>IF(BF$10="",0,IF(BF$1=MAX($1:$1),$R30-SUM($T38:BE38),IF(BF$1=1,SUMIFS(30:30,$1:$1,"&gt;="&amp;1,$1:$1,"&lt;="&amp;INT(-$N38/30))+(-$N38/30-INT(-$N38/30))*SUMIFS(30:30,$1:$1,INT(-$N38/30)+1),0)+(-$N38/30-INT(-$N38/30))*SUMIFS(30:30,$1:$1,BF$1+INT(-$N38/30)+1)+(INT(-$N38/30)+1--$N38/30)*SUMIFS(30:30,$1:$1,BF$1+INT(-$N38/30))))</f>
        <v>0</v>
      </c>
      <c r="BG38" s="45">
        <f>IF(BG$10="",0,IF(BG$1=MAX($1:$1),$R30-SUM($T38:BF38),IF(BG$1=1,SUMIFS(30:30,$1:$1,"&gt;="&amp;1,$1:$1,"&lt;="&amp;INT(-$N38/30))+(-$N38/30-INT(-$N38/30))*SUMIFS(30:30,$1:$1,INT(-$N38/30)+1),0)+(-$N38/30-INT(-$N38/30))*SUMIFS(30:30,$1:$1,BG$1+INT(-$N38/30)+1)+(INT(-$N38/30)+1--$N38/30)*SUMIFS(30:30,$1:$1,BG$1+INT(-$N38/30))))</f>
        <v>0</v>
      </c>
      <c r="BH38" s="45">
        <f>IF(BH$10="",0,IF(BH$1=MAX($1:$1),$R30-SUM($T38:BG38),IF(BH$1=1,SUMIFS(30:30,$1:$1,"&gt;="&amp;1,$1:$1,"&lt;="&amp;INT(-$N38/30))+(-$N38/30-INT(-$N38/30))*SUMIFS(30:30,$1:$1,INT(-$N38/30)+1),0)+(-$N38/30-INT(-$N38/30))*SUMIFS(30:30,$1:$1,BH$1+INT(-$N38/30)+1)+(INT(-$N38/30)+1--$N38/30)*SUMIFS(30:30,$1:$1,BH$1+INT(-$N38/30))))</f>
        <v>0</v>
      </c>
      <c r="BI38" s="45">
        <f>IF(BI$10="",0,IF(BI$1=MAX($1:$1),$R30-SUM($T38:BH38),IF(BI$1=1,SUMIFS(30:30,$1:$1,"&gt;="&amp;1,$1:$1,"&lt;="&amp;INT(-$N38/30))+(-$N38/30-INT(-$N38/30))*SUMIFS(30:30,$1:$1,INT(-$N38/30)+1),0)+(-$N38/30-INT(-$N38/30))*SUMIFS(30:30,$1:$1,BI$1+INT(-$N38/30)+1)+(INT(-$N38/30)+1--$N38/30)*SUMIFS(30:30,$1:$1,BI$1+INT(-$N38/30))))</f>
        <v>0</v>
      </c>
      <c r="BJ38" s="45">
        <f>IF(BJ$10="",0,IF(BJ$1=MAX($1:$1),$R30-SUM($T38:BI38),IF(BJ$1=1,SUMIFS(30:30,$1:$1,"&gt;="&amp;1,$1:$1,"&lt;="&amp;INT(-$N38/30))+(-$N38/30-INT(-$N38/30))*SUMIFS(30:30,$1:$1,INT(-$N38/30)+1),0)+(-$N38/30-INT(-$N38/30))*SUMIFS(30:30,$1:$1,BJ$1+INT(-$N38/30)+1)+(INT(-$N38/30)+1--$N38/30)*SUMIFS(30:30,$1:$1,BJ$1+INT(-$N38/30))))</f>
        <v>0</v>
      </c>
      <c r="BK38" s="45">
        <f>IF(BK$10="",0,IF(BK$1=MAX($1:$1),$R30-SUM($T38:BJ38),IF(BK$1=1,SUMIFS(30:30,$1:$1,"&gt;="&amp;1,$1:$1,"&lt;="&amp;INT(-$N38/30))+(-$N38/30-INT(-$N38/30))*SUMIFS(30:30,$1:$1,INT(-$N38/30)+1),0)+(-$N38/30-INT(-$N38/30))*SUMIFS(30:30,$1:$1,BK$1+INT(-$N38/30)+1)+(INT(-$N38/30)+1--$N38/30)*SUMIFS(30:30,$1:$1,BK$1+INT(-$N38/30))))</f>
        <v>0</v>
      </c>
      <c r="BL38" s="45">
        <f>IF(BL$10="",0,IF(BL$1=MAX($1:$1),$R30-SUM($T38:BK38),IF(BL$1=1,SUMIFS(30:30,$1:$1,"&gt;="&amp;1,$1:$1,"&lt;="&amp;INT(-$N38/30))+(-$N38/30-INT(-$N38/30))*SUMIFS(30:30,$1:$1,INT(-$N38/30)+1),0)+(-$N38/30-INT(-$N38/30))*SUMIFS(30:30,$1:$1,BL$1+INT(-$N38/30)+1)+(INT(-$N38/30)+1--$N38/30)*SUMIFS(30:30,$1:$1,BL$1+INT(-$N38/30))))</f>
        <v>0</v>
      </c>
      <c r="BM38" s="45">
        <f>IF(BM$10="",0,IF(BM$1=MAX($1:$1),$R30-SUM($T38:BL38),IF(BM$1=1,SUMIFS(30:30,$1:$1,"&gt;="&amp;1,$1:$1,"&lt;="&amp;INT(-$N38/30))+(-$N38/30-INT(-$N38/30))*SUMIFS(30:30,$1:$1,INT(-$N38/30)+1),0)+(-$N38/30-INT(-$N38/30))*SUMIFS(30:30,$1:$1,BM$1+INT(-$N38/30)+1)+(INT(-$N38/30)+1--$N38/30)*SUMIFS(30:30,$1:$1,BM$1+INT(-$N38/30))))</f>
        <v>0</v>
      </c>
      <c r="BN38" s="45">
        <f>IF(BN$10="",0,IF(BN$1=MAX($1:$1),$R30-SUM($T38:BM38),IF(BN$1=1,SUMIFS(30:30,$1:$1,"&gt;="&amp;1,$1:$1,"&lt;="&amp;INT(-$N38/30))+(-$N38/30-INT(-$N38/30))*SUMIFS(30:30,$1:$1,INT(-$N38/30)+1),0)+(-$N38/30-INT(-$N38/30))*SUMIFS(30:30,$1:$1,BN$1+INT(-$N38/30)+1)+(INT(-$N38/30)+1--$N38/30)*SUMIFS(30:30,$1:$1,BN$1+INT(-$N38/30))))</f>
        <v>0</v>
      </c>
      <c r="BO38" s="45">
        <f>IF(BO$10="",0,IF(BO$1=MAX($1:$1),$R30-SUM($T38:BN38),IF(BO$1=1,SUMIFS(30:30,$1:$1,"&gt;="&amp;1,$1:$1,"&lt;="&amp;INT(-$N38/30))+(-$N38/30-INT(-$N38/30))*SUMIFS(30:30,$1:$1,INT(-$N38/30)+1),0)+(-$N38/30-INT(-$N38/30))*SUMIFS(30:30,$1:$1,BO$1+INT(-$N38/30)+1)+(INT(-$N38/30)+1--$N38/30)*SUMIFS(30:30,$1:$1,BO$1+INT(-$N38/30))))</f>
        <v>0</v>
      </c>
      <c r="BP38" s="45">
        <f>IF(BP$10="",0,IF(BP$1=MAX($1:$1),$R30-SUM($T38:BO38),IF(BP$1=1,SUMIFS(30:30,$1:$1,"&gt;="&amp;1,$1:$1,"&lt;="&amp;INT(-$N38/30))+(-$N38/30-INT(-$N38/30))*SUMIFS(30:30,$1:$1,INT(-$N38/30)+1),0)+(-$N38/30-INT(-$N38/30))*SUMIFS(30:30,$1:$1,BP$1+INT(-$N38/30)+1)+(INT(-$N38/30)+1--$N38/30)*SUMIFS(30:30,$1:$1,BP$1+INT(-$N38/30))))</f>
        <v>0</v>
      </c>
      <c r="BQ38" s="45">
        <f>IF(BQ$10="",0,IF(BQ$1=MAX($1:$1),$R30-SUM($T38:BP38),IF(BQ$1=1,SUMIFS(30:30,$1:$1,"&gt;="&amp;1,$1:$1,"&lt;="&amp;INT(-$N38/30))+(-$N38/30-INT(-$N38/30))*SUMIFS(30:30,$1:$1,INT(-$N38/30)+1),0)+(-$N38/30-INT(-$N38/30))*SUMIFS(30:30,$1:$1,BQ$1+INT(-$N38/30)+1)+(INT(-$N38/30)+1--$N38/30)*SUMIFS(30:30,$1:$1,BQ$1+INT(-$N38/30))))</f>
        <v>0</v>
      </c>
      <c r="BR38" s="45">
        <f>IF(BR$10="",0,IF(BR$1=MAX($1:$1),$R30-SUM($T38:BQ38),IF(BR$1=1,SUMIFS(30:30,$1:$1,"&gt;="&amp;1,$1:$1,"&lt;="&amp;INT(-$N38/30))+(-$N38/30-INT(-$N38/30))*SUMIFS(30:30,$1:$1,INT(-$N38/30)+1),0)+(-$N38/30-INT(-$N38/30))*SUMIFS(30:30,$1:$1,BR$1+INT(-$N38/30)+1)+(INT(-$N38/30)+1--$N38/30)*SUMIFS(30:30,$1:$1,BR$1+INT(-$N38/30))))</f>
        <v>0</v>
      </c>
      <c r="BS38" s="45">
        <f>IF(BS$10="",0,IF(BS$1=MAX($1:$1),$R30-SUM($T38:BR38),IF(BS$1=1,SUMIFS(30:30,$1:$1,"&gt;="&amp;1,$1:$1,"&lt;="&amp;INT(-$N38/30))+(-$N38/30-INT(-$N38/30))*SUMIFS(30:30,$1:$1,INT(-$N38/30)+1),0)+(-$N38/30-INT(-$N38/30))*SUMIFS(30:30,$1:$1,BS$1+INT(-$N38/30)+1)+(INT(-$N38/30)+1--$N38/30)*SUMIFS(30:30,$1:$1,BS$1+INT(-$N38/30))))</f>
        <v>0</v>
      </c>
      <c r="BT38" s="45">
        <f>IF(BT$10="",0,IF(BT$1=MAX($1:$1),$R30-SUM($T38:BS38),IF(BT$1=1,SUMIFS(30:30,$1:$1,"&gt;="&amp;1,$1:$1,"&lt;="&amp;INT(-$N38/30))+(-$N38/30-INT(-$N38/30))*SUMIFS(30:30,$1:$1,INT(-$N38/30)+1),0)+(-$N38/30-INT(-$N38/30))*SUMIFS(30:30,$1:$1,BT$1+INT(-$N38/30)+1)+(INT(-$N38/30)+1--$N38/30)*SUMIFS(30:30,$1:$1,BT$1+INT(-$N38/30))))</f>
        <v>0</v>
      </c>
      <c r="BU38" s="45">
        <f>IF(BU$10="",0,IF(BU$1=MAX($1:$1),$R30-SUM($T38:BT38),IF(BU$1=1,SUMIFS(30:30,$1:$1,"&gt;="&amp;1,$1:$1,"&lt;="&amp;INT(-$N38/30))+(-$N38/30-INT(-$N38/30))*SUMIFS(30:30,$1:$1,INT(-$N38/30)+1),0)+(-$N38/30-INT(-$N38/30))*SUMIFS(30:30,$1:$1,BU$1+INT(-$N38/30)+1)+(INT(-$N38/30)+1--$N38/30)*SUMIFS(30:30,$1:$1,BU$1+INT(-$N38/30))))</f>
        <v>0</v>
      </c>
      <c r="BV38" s="45">
        <f>IF(BV$10="",0,IF(BV$1=MAX($1:$1),$R30-SUM($T38:BU38),IF(BV$1=1,SUMIFS(30:30,$1:$1,"&gt;="&amp;1,$1:$1,"&lt;="&amp;INT(-$N38/30))+(-$N38/30-INT(-$N38/30))*SUMIFS(30:30,$1:$1,INT(-$N38/30)+1),0)+(-$N38/30-INT(-$N38/30))*SUMIFS(30:30,$1:$1,BV$1+INT(-$N38/30)+1)+(INT(-$N38/30)+1--$N38/30)*SUMIFS(30:30,$1:$1,BV$1+INT(-$N38/30))))</f>
        <v>0</v>
      </c>
      <c r="BW38" s="45">
        <f>IF(BW$10="",0,IF(BW$1=MAX($1:$1),$R30-SUM($T38:BV38),IF(BW$1=1,SUMIFS(30:30,$1:$1,"&gt;="&amp;1,$1:$1,"&lt;="&amp;INT(-$N38/30))+(-$N38/30-INT(-$N38/30))*SUMIFS(30:30,$1:$1,INT(-$N38/30)+1),0)+(-$N38/30-INT(-$N38/30))*SUMIFS(30:30,$1:$1,BW$1+INT(-$N38/30)+1)+(INT(-$N38/30)+1--$N38/30)*SUMIFS(30:30,$1:$1,BW$1+INT(-$N38/30))))</f>
        <v>0</v>
      </c>
      <c r="BX38" s="45">
        <f>IF(BX$10="",0,IF(BX$1=MAX($1:$1),$R30-SUM($T38:BW38),IF(BX$1=1,SUMIFS(30:30,$1:$1,"&gt;="&amp;1,$1:$1,"&lt;="&amp;INT(-$N38/30))+(-$N38/30-INT(-$N38/30))*SUMIFS(30:30,$1:$1,INT(-$N38/30)+1),0)+(-$N38/30-INT(-$N38/30))*SUMIFS(30:30,$1:$1,BX$1+INT(-$N38/30)+1)+(INT(-$N38/30)+1--$N38/30)*SUMIFS(30:30,$1:$1,BX$1+INT(-$N38/30))))</f>
        <v>0</v>
      </c>
      <c r="BY38" s="45">
        <f>IF(BY$10="",0,IF(BY$1=MAX($1:$1),$R30-SUM($T38:BX38),IF(BY$1=1,SUMIFS(30:30,$1:$1,"&gt;="&amp;1,$1:$1,"&lt;="&amp;INT(-$N38/30))+(-$N38/30-INT(-$N38/30))*SUMIFS(30:30,$1:$1,INT(-$N38/30)+1),0)+(-$N38/30-INT(-$N38/30))*SUMIFS(30:30,$1:$1,BY$1+INT(-$N38/30)+1)+(INT(-$N38/30)+1--$N38/30)*SUMIFS(30:30,$1:$1,BY$1+INT(-$N38/30))))</f>
        <v>0</v>
      </c>
      <c r="BZ38" s="45">
        <f>IF(BZ$10="",0,IF(BZ$1=MAX($1:$1),$R30-SUM($T38:BY38),IF(BZ$1=1,SUMIFS(30:30,$1:$1,"&gt;="&amp;1,$1:$1,"&lt;="&amp;INT(-$N38/30))+(-$N38/30-INT(-$N38/30))*SUMIFS(30:30,$1:$1,INT(-$N38/30)+1),0)+(-$N38/30-INT(-$N38/30))*SUMIFS(30:30,$1:$1,BZ$1+INT(-$N38/30)+1)+(INT(-$N38/30)+1--$N38/30)*SUMIFS(30:30,$1:$1,BZ$1+INT(-$N38/30))))</f>
        <v>0</v>
      </c>
      <c r="CA38" s="45">
        <f>IF(CA$10="",0,IF(CA$1=MAX($1:$1),$R30-SUM($T38:BZ38),IF(CA$1=1,SUMIFS(30:30,$1:$1,"&gt;="&amp;1,$1:$1,"&lt;="&amp;INT(-$N38/30))+(-$N38/30-INT(-$N38/30))*SUMIFS(30:30,$1:$1,INT(-$N38/30)+1),0)+(-$N38/30-INT(-$N38/30))*SUMIFS(30:30,$1:$1,CA$1+INT(-$N38/30)+1)+(INT(-$N38/30)+1--$N38/30)*SUMIFS(30:30,$1:$1,CA$1+INT(-$N38/30))))</f>
        <v>0</v>
      </c>
      <c r="CB38" s="45">
        <f>IF(CB$10="",0,IF(CB$1=MAX($1:$1),$R30-SUM($T38:CA38),IF(CB$1=1,SUMIFS(30:30,$1:$1,"&gt;="&amp;1,$1:$1,"&lt;="&amp;INT(-$N38/30))+(-$N38/30-INT(-$N38/30))*SUMIFS(30:30,$1:$1,INT(-$N38/30)+1),0)+(-$N38/30-INT(-$N38/30))*SUMIFS(30:30,$1:$1,CB$1+INT(-$N38/30)+1)+(INT(-$N38/30)+1--$N38/30)*SUMIFS(30:30,$1:$1,CB$1+INT(-$N38/30))))</f>
        <v>0</v>
      </c>
      <c r="CC38" s="45">
        <f>IF(CC$10="",0,IF(CC$1=MAX($1:$1),$R30-SUM($T38:CB38),IF(CC$1=1,SUMIFS(30:30,$1:$1,"&gt;="&amp;1,$1:$1,"&lt;="&amp;INT(-$N38/30))+(-$N38/30-INT(-$N38/30))*SUMIFS(30:30,$1:$1,INT(-$N38/30)+1),0)+(-$N38/30-INT(-$N38/30))*SUMIFS(30:30,$1:$1,CC$1+INT(-$N38/30)+1)+(INT(-$N38/30)+1--$N38/30)*SUMIFS(30:30,$1:$1,CC$1+INT(-$N38/30))))</f>
        <v>0</v>
      </c>
      <c r="CD38" s="45">
        <f>IF(CD$10="",0,IF(CD$1=MAX($1:$1),$R30-SUM($T38:CC38),IF(CD$1=1,SUMIFS(30:30,$1:$1,"&gt;="&amp;1,$1:$1,"&lt;="&amp;INT(-$N38/30))+(-$N38/30-INT(-$N38/30))*SUMIFS(30:30,$1:$1,INT(-$N38/30)+1),0)+(-$N38/30-INT(-$N38/30))*SUMIFS(30:30,$1:$1,CD$1+INT(-$N38/30)+1)+(INT(-$N38/30)+1--$N38/30)*SUMIFS(30:30,$1:$1,CD$1+INT(-$N38/30))))</f>
        <v>0</v>
      </c>
      <c r="CE38" s="45">
        <f>IF(CE$10="",0,IF(CE$1=MAX($1:$1),$R30-SUM($T38:CD38),IF(CE$1=1,SUMIFS(30:30,$1:$1,"&gt;="&amp;1,$1:$1,"&lt;="&amp;INT(-$N38/30))+(-$N38/30-INT(-$N38/30))*SUMIFS(30:30,$1:$1,INT(-$N38/30)+1),0)+(-$N38/30-INT(-$N38/30))*SUMIFS(30:30,$1:$1,CE$1+INT(-$N38/30)+1)+(INT(-$N38/30)+1--$N38/30)*SUMIFS(30:30,$1:$1,CE$1+INT(-$N38/30))))</f>
        <v>0</v>
      </c>
      <c r="CF38" s="45">
        <f>IF(CF$10="",0,IF(CF$1=MAX($1:$1),$R30-SUM($T38:CE38),IF(CF$1=1,SUMIFS(30:30,$1:$1,"&gt;="&amp;1,$1:$1,"&lt;="&amp;INT(-$N38/30))+(-$N38/30-INT(-$N38/30))*SUMIFS(30:30,$1:$1,INT(-$N38/30)+1),0)+(-$N38/30-INT(-$N38/30))*SUMIFS(30:30,$1:$1,CF$1+INT(-$N38/30)+1)+(INT(-$N38/30)+1--$N38/30)*SUMIFS(30:30,$1:$1,CF$1+INT(-$N38/30))))</f>
        <v>0</v>
      </c>
      <c r="CG38" s="45">
        <f>IF(CG$10="",0,IF(CG$1=MAX($1:$1),$R30-SUM($T38:CF38),IF(CG$1=1,SUMIFS(30:30,$1:$1,"&gt;="&amp;1,$1:$1,"&lt;="&amp;INT(-$N38/30))+(-$N38/30-INT(-$N38/30))*SUMIFS(30:30,$1:$1,INT(-$N38/30)+1),0)+(-$N38/30-INT(-$N38/30))*SUMIFS(30:30,$1:$1,CG$1+INT(-$N38/30)+1)+(INT(-$N38/30)+1--$N38/30)*SUMIFS(30:30,$1:$1,CG$1+INT(-$N38/30))))</f>
        <v>0</v>
      </c>
      <c r="CH38" s="45">
        <f>IF(CH$10="",0,IF(CH$1=MAX($1:$1),$R30-SUM($T38:CG38),IF(CH$1=1,SUMIFS(30:30,$1:$1,"&gt;="&amp;1,$1:$1,"&lt;="&amp;INT(-$N38/30))+(-$N38/30-INT(-$N38/30))*SUMIFS(30:30,$1:$1,INT(-$N38/30)+1),0)+(-$N38/30-INT(-$N38/30))*SUMIFS(30:30,$1:$1,CH$1+INT(-$N38/30)+1)+(INT(-$N38/30)+1--$N38/30)*SUMIFS(30:30,$1:$1,CH$1+INT(-$N38/30))))</f>
        <v>0</v>
      </c>
      <c r="CI38" s="45">
        <f>IF(CI$10="",0,IF(CI$1=MAX($1:$1),$R30-SUM($T38:CH38),IF(CI$1=1,SUMIFS(30:30,$1:$1,"&gt;="&amp;1,$1:$1,"&lt;="&amp;INT(-$N38/30))+(-$N38/30-INT(-$N38/30))*SUMIFS(30:30,$1:$1,INT(-$N38/30)+1),0)+(-$N38/30-INT(-$N38/30))*SUMIFS(30:30,$1:$1,CI$1+INT(-$N38/30)+1)+(INT(-$N38/30)+1--$N38/30)*SUMIFS(30:30,$1:$1,CI$1+INT(-$N38/30))))</f>
        <v>0</v>
      </c>
      <c r="CJ38" s="45">
        <f>IF(CJ$10="",0,IF(CJ$1=MAX($1:$1),$R30-SUM($T38:CI38),IF(CJ$1=1,SUMIFS(30:30,$1:$1,"&gt;="&amp;1,$1:$1,"&lt;="&amp;INT(-$N38/30))+(-$N38/30-INT(-$N38/30))*SUMIFS(30:30,$1:$1,INT(-$N38/30)+1),0)+(-$N38/30-INT(-$N38/30))*SUMIFS(30:30,$1:$1,CJ$1+INT(-$N38/30)+1)+(INT(-$N38/30)+1--$N38/30)*SUMIFS(30:30,$1:$1,CJ$1+INT(-$N38/30))))</f>
        <v>0</v>
      </c>
      <c r="CK38" s="45">
        <f>IF(CK$10="",0,IF(CK$1=MAX($1:$1),$R30-SUM($T38:CJ38),IF(CK$1=1,SUMIFS(30:30,$1:$1,"&gt;="&amp;1,$1:$1,"&lt;="&amp;INT(-$N38/30))+(-$N38/30-INT(-$N38/30))*SUMIFS(30:30,$1:$1,INT(-$N38/30)+1),0)+(-$N38/30-INT(-$N38/30))*SUMIFS(30:30,$1:$1,CK$1+INT(-$N38/30)+1)+(INT(-$N38/30)+1--$N38/30)*SUMIFS(30:30,$1:$1,CK$1+INT(-$N38/30))))</f>
        <v>0</v>
      </c>
      <c r="CL38" s="45">
        <f>IF(CL$10="",0,IF(CL$1=MAX($1:$1),$R30-SUM($T38:CK38),IF(CL$1=1,SUMIFS(30:30,$1:$1,"&gt;="&amp;1,$1:$1,"&lt;="&amp;INT(-$N38/30))+(-$N38/30-INT(-$N38/30))*SUMIFS(30:30,$1:$1,INT(-$N38/30)+1),0)+(-$N38/30-INT(-$N38/30))*SUMIFS(30:30,$1:$1,CL$1+INT(-$N38/30)+1)+(INT(-$N38/30)+1--$N38/30)*SUMIFS(30:30,$1:$1,CL$1+INT(-$N38/30))))</f>
        <v>0</v>
      </c>
      <c r="CM38" s="45">
        <f>IF(CM$10="",0,IF(CM$1=MAX($1:$1),$R30-SUM($T38:CL38),IF(CM$1=1,SUMIFS(30:30,$1:$1,"&gt;="&amp;1,$1:$1,"&lt;="&amp;INT(-$N38/30))+(-$N38/30-INT(-$N38/30))*SUMIFS(30:30,$1:$1,INT(-$N38/30)+1),0)+(-$N38/30-INT(-$N38/30))*SUMIFS(30:30,$1:$1,CM$1+INT(-$N38/30)+1)+(INT(-$N38/30)+1--$N38/30)*SUMIFS(30:30,$1:$1,CM$1+INT(-$N38/30))))</f>
        <v>0</v>
      </c>
      <c r="CN38" s="45">
        <f>IF(CN$10="",0,IF(CN$1=MAX($1:$1),$R30-SUM($T38:CM38),IF(CN$1=1,SUMIFS(30:30,$1:$1,"&gt;="&amp;1,$1:$1,"&lt;="&amp;INT(-$N38/30))+(-$N38/30-INT(-$N38/30))*SUMIFS(30:30,$1:$1,INT(-$N38/30)+1),0)+(-$N38/30-INT(-$N38/30))*SUMIFS(30:30,$1:$1,CN$1+INT(-$N38/30)+1)+(INT(-$N38/30)+1--$N38/30)*SUMIFS(30:30,$1:$1,CN$1+INT(-$N38/30))))</f>
        <v>0</v>
      </c>
      <c r="CO38" s="45">
        <f>IF(CO$10="",0,IF(CO$1=MAX($1:$1),$R30-SUM($T38:CN38),IF(CO$1=1,SUMIFS(30:30,$1:$1,"&gt;="&amp;1,$1:$1,"&lt;="&amp;INT(-$N38/30))+(-$N38/30-INT(-$N38/30))*SUMIFS(30:30,$1:$1,INT(-$N38/30)+1),0)+(-$N38/30-INT(-$N38/30))*SUMIFS(30:30,$1:$1,CO$1+INT(-$N38/30)+1)+(INT(-$N38/30)+1--$N38/30)*SUMIFS(30:30,$1:$1,CO$1+INT(-$N38/30))))</f>
        <v>0</v>
      </c>
      <c r="CP38" s="45">
        <f>IF(CP$10="",0,IF(CP$1=MAX($1:$1),$R30-SUM($T38:CO38),IF(CP$1=1,SUMIFS(30:30,$1:$1,"&gt;="&amp;1,$1:$1,"&lt;="&amp;INT(-$N38/30))+(-$N38/30-INT(-$N38/30))*SUMIFS(30:30,$1:$1,INT(-$N38/30)+1),0)+(-$N38/30-INT(-$N38/30))*SUMIFS(30:30,$1:$1,CP$1+INT(-$N38/30)+1)+(INT(-$N38/30)+1--$N38/30)*SUMIFS(30:30,$1:$1,CP$1+INT(-$N38/30))))</f>
        <v>0</v>
      </c>
      <c r="CQ38" s="45">
        <f>IF(CQ$10="",0,IF(CQ$1=MAX($1:$1),$R30-SUM($T38:CP38),IF(CQ$1=1,SUMIFS(30:30,$1:$1,"&gt;="&amp;1,$1:$1,"&lt;="&amp;INT(-$N38/30))+(-$N38/30-INT(-$N38/30))*SUMIFS(30:30,$1:$1,INT(-$N38/30)+1),0)+(-$N38/30-INT(-$N38/30))*SUMIFS(30:30,$1:$1,CQ$1+INT(-$N38/30)+1)+(INT(-$N38/30)+1--$N38/30)*SUMIFS(30:30,$1:$1,CQ$1+INT(-$N38/30))))</f>
        <v>0</v>
      </c>
      <c r="CR38" s="45">
        <f>IF(CR$10="",0,IF(CR$1=MAX($1:$1),$R30-SUM($T38:CQ38),IF(CR$1=1,SUMIFS(30:30,$1:$1,"&gt;="&amp;1,$1:$1,"&lt;="&amp;INT(-$N38/30))+(-$N38/30-INT(-$N38/30))*SUMIFS(30:30,$1:$1,INT(-$N38/30)+1),0)+(-$N38/30-INT(-$N38/30))*SUMIFS(30:30,$1:$1,CR$1+INT(-$N38/30)+1)+(INT(-$N38/30)+1--$N38/30)*SUMIFS(30:30,$1:$1,CR$1+INT(-$N38/30))))</f>
        <v>0</v>
      </c>
      <c r="CS38" s="45">
        <f>IF(CS$10="",0,IF(CS$1=MAX($1:$1),$R30-SUM($T38:CR38),IF(CS$1=1,SUMIFS(30:30,$1:$1,"&gt;="&amp;1,$1:$1,"&lt;="&amp;INT(-$N38/30))+(-$N38/30-INT(-$N38/30))*SUMIFS(30:30,$1:$1,INT(-$N38/30)+1),0)+(-$N38/30-INT(-$N38/30))*SUMIFS(30:30,$1:$1,CS$1+INT(-$N38/30)+1)+(INT(-$N38/30)+1--$N38/30)*SUMIFS(30:30,$1:$1,CS$1+INT(-$N38/30))))</f>
        <v>0</v>
      </c>
      <c r="CT38" s="45">
        <f>IF(CT$10="",0,IF(CT$1=MAX($1:$1),$R30-SUM($T38:CS38),IF(CT$1=1,SUMIFS(30:30,$1:$1,"&gt;="&amp;1,$1:$1,"&lt;="&amp;INT(-$N38/30))+(-$N38/30-INT(-$N38/30))*SUMIFS(30:30,$1:$1,INT(-$N38/30)+1),0)+(-$N38/30-INT(-$N38/30))*SUMIFS(30:30,$1:$1,CT$1+INT(-$N38/30)+1)+(INT(-$N38/30)+1--$N38/30)*SUMIFS(30:30,$1:$1,CT$1+INT(-$N38/30))))</f>
        <v>0</v>
      </c>
      <c r="CU38" s="45">
        <f>IF(CU$10="",0,IF(CU$1=MAX($1:$1),$R30-SUM($T38:CT38),IF(CU$1=1,SUMIFS(30:30,$1:$1,"&gt;="&amp;1,$1:$1,"&lt;="&amp;INT(-$N38/30))+(-$N38/30-INT(-$N38/30))*SUMIFS(30:30,$1:$1,INT(-$N38/30)+1),0)+(-$N38/30-INT(-$N38/30))*SUMIFS(30:30,$1:$1,CU$1+INT(-$N38/30)+1)+(INT(-$N38/30)+1--$N38/30)*SUMIFS(30:30,$1:$1,CU$1+INT(-$N38/30))))</f>
        <v>0</v>
      </c>
      <c r="CV38" s="45">
        <f>IF(CV$10="",0,IF(CV$1=MAX($1:$1),$R30-SUM($T38:CU38),IF(CV$1=1,SUMIFS(30:30,$1:$1,"&gt;="&amp;1,$1:$1,"&lt;="&amp;INT(-$N38/30))+(-$N38/30-INT(-$N38/30))*SUMIFS(30:30,$1:$1,INT(-$N38/30)+1),0)+(-$N38/30-INT(-$N38/30))*SUMIFS(30:30,$1:$1,CV$1+INT(-$N38/30)+1)+(INT(-$N38/30)+1--$N38/30)*SUMIFS(30:30,$1:$1,CV$1+INT(-$N38/30))))</f>
        <v>0</v>
      </c>
      <c r="CW38" s="45">
        <f>IF(CW$10="",0,IF(CW$1=MAX($1:$1),$R30-SUM($T38:CV38),IF(CW$1=1,SUMIFS(30:30,$1:$1,"&gt;="&amp;1,$1:$1,"&lt;="&amp;INT(-$N38/30))+(-$N38/30-INT(-$N38/30))*SUMIFS(30:30,$1:$1,INT(-$N38/30)+1),0)+(-$N38/30-INT(-$N38/30))*SUMIFS(30:30,$1:$1,CW$1+INT(-$N38/30)+1)+(INT(-$N38/30)+1--$N38/30)*SUMIFS(30:30,$1:$1,CW$1+INT(-$N38/30))))</f>
        <v>0</v>
      </c>
      <c r="CX38" s="45">
        <f>IF(CX$10="",0,IF(CX$1=MAX($1:$1),$R30-SUM($T38:CW38),IF(CX$1=1,SUMIFS(30:30,$1:$1,"&gt;="&amp;1,$1:$1,"&lt;="&amp;INT(-$N38/30))+(-$N38/30-INT(-$N38/30))*SUMIFS(30:30,$1:$1,INT(-$N38/30)+1),0)+(-$N38/30-INT(-$N38/30))*SUMIFS(30:30,$1:$1,CX$1+INT(-$N38/30)+1)+(INT(-$N38/30)+1--$N38/30)*SUMIFS(30:30,$1:$1,CX$1+INT(-$N38/30))))</f>
        <v>0</v>
      </c>
      <c r="CY38" s="45">
        <f>IF(CY$10="",0,IF(CY$1=MAX($1:$1),$R30-SUM($T38:CX38),IF(CY$1=1,SUMIFS(30:30,$1:$1,"&gt;="&amp;1,$1:$1,"&lt;="&amp;INT(-$N38/30))+(-$N38/30-INT(-$N38/30))*SUMIFS(30:30,$1:$1,INT(-$N38/30)+1),0)+(-$N38/30-INT(-$N38/30))*SUMIFS(30:30,$1:$1,CY$1+INT(-$N38/30)+1)+(INT(-$N38/30)+1--$N38/30)*SUMIFS(30:30,$1:$1,CY$1+INT(-$N38/30))))</f>
        <v>0</v>
      </c>
      <c r="CZ38" s="45">
        <f>IF(CZ$10="",0,IF(CZ$1=MAX($1:$1),$R30-SUM($T38:CY38),IF(CZ$1=1,SUMIFS(30:30,$1:$1,"&gt;="&amp;1,$1:$1,"&lt;="&amp;INT(-$N38/30))+(-$N38/30-INT(-$N38/30))*SUMIFS(30:30,$1:$1,INT(-$N38/30)+1),0)+(-$N38/30-INT(-$N38/30))*SUMIFS(30:30,$1:$1,CZ$1+INT(-$N38/30)+1)+(INT(-$N38/30)+1--$N38/30)*SUMIFS(30:30,$1:$1,CZ$1+INT(-$N38/30))))</f>
        <v>0</v>
      </c>
      <c r="DA38" s="45">
        <f>IF(DA$10="",0,IF(DA$1=MAX($1:$1),$R30-SUM($T38:CZ38),IF(DA$1=1,SUMIFS(30:30,$1:$1,"&gt;="&amp;1,$1:$1,"&lt;="&amp;INT(-$N38/30))+(-$N38/30-INT(-$N38/30))*SUMIFS(30:30,$1:$1,INT(-$N38/30)+1),0)+(-$N38/30-INT(-$N38/30))*SUMIFS(30:30,$1:$1,DA$1+INT(-$N38/30)+1)+(INT(-$N38/30)+1--$N38/30)*SUMIFS(30:30,$1:$1,DA$1+INT(-$N38/30))))</f>
        <v>0</v>
      </c>
      <c r="DB38" s="45">
        <f>IF(DB$10="",0,IF(DB$1=MAX($1:$1),$R30-SUM($T38:DA38),IF(DB$1=1,SUMIFS(30:30,$1:$1,"&gt;="&amp;1,$1:$1,"&lt;="&amp;INT(-$N38/30))+(-$N38/30-INT(-$N38/30))*SUMIFS(30:30,$1:$1,INT(-$N38/30)+1),0)+(-$N38/30-INT(-$N38/30))*SUMIFS(30:30,$1:$1,DB$1+INT(-$N38/30)+1)+(INT(-$N38/30)+1--$N38/30)*SUMIFS(30:30,$1:$1,DB$1+INT(-$N38/30))))</f>
        <v>0</v>
      </c>
      <c r="DC38" s="45">
        <f>IF(DC$10="",0,IF(DC$1=MAX($1:$1),$R30-SUM($T38:DB38),IF(DC$1=1,SUMIFS(30:30,$1:$1,"&gt;="&amp;1,$1:$1,"&lt;="&amp;INT(-$N38/30))+(-$N38/30-INT(-$N38/30))*SUMIFS(30:30,$1:$1,INT(-$N38/30)+1),0)+(-$N38/30-INT(-$N38/30))*SUMIFS(30:30,$1:$1,DC$1+INT(-$N38/30)+1)+(INT(-$N38/30)+1--$N38/30)*SUMIFS(30:30,$1:$1,DC$1+INT(-$N38/30))))</f>
        <v>0</v>
      </c>
      <c r="DD38" s="45">
        <f>IF(DD$10="",0,IF(DD$1=MAX($1:$1),$R30-SUM($T38:DC38),IF(DD$1=1,SUMIFS(30:30,$1:$1,"&gt;="&amp;1,$1:$1,"&lt;="&amp;INT(-$N38/30))+(-$N38/30-INT(-$N38/30))*SUMIFS(30:30,$1:$1,INT(-$N38/30)+1),0)+(-$N38/30-INT(-$N38/30))*SUMIFS(30:30,$1:$1,DD$1+INT(-$N38/30)+1)+(INT(-$N38/30)+1--$N38/30)*SUMIFS(30:30,$1:$1,DD$1+INT(-$N38/30))))</f>
        <v>0</v>
      </c>
      <c r="DE38" s="45">
        <f>IF(DE$10="",0,IF(DE$1=MAX($1:$1),$R30-SUM($T38:DD38),IF(DE$1=1,SUMIFS(30:30,$1:$1,"&gt;="&amp;1,$1:$1,"&lt;="&amp;INT(-$N38/30))+(-$N38/30-INT(-$N38/30))*SUMIFS(30:30,$1:$1,INT(-$N38/30)+1),0)+(-$N38/30-INT(-$N38/30))*SUMIFS(30:30,$1:$1,DE$1+INT(-$N38/30)+1)+(INT(-$N38/30)+1--$N38/30)*SUMIFS(30:30,$1:$1,DE$1+INT(-$N38/30))))</f>
        <v>0</v>
      </c>
      <c r="DF38" s="45">
        <f>IF(DF$10="",0,IF(DF$1=MAX($1:$1),$R30-SUM($T38:DE38),IF(DF$1=1,SUMIFS(30:30,$1:$1,"&gt;="&amp;1,$1:$1,"&lt;="&amp;INT(-$N38/30))+(-$N38/30-INT(-$N38/30))*SUMIFS(30:30,$1:$1,INT(-$N38/30)+1),0)+(-$N38/30-INT(-$N38/30))*SUMIFS(30:30,$1:$1,DF$1+INT(-$N38/30)+1)+(INT(-$N38/30)+1--$N38/30)*SUMIFS(30:30,$1:$1,DF$1+INT(-$N38/30))))</f>
        <v>0</v>
      </c>
      <c r="DG38" s="45">
        <f>IF(DG$10="",0,IF(DG$1=MAX($1:$1),$R30-SUM($T38:DF38),IF(DG$1=1,SUMIFS(30:30,$1:$1,"&gt;="&amp;1,$1:$1,"&lt;="&amp;INT(-$N38/30))+(-$N38/30-INT(-$N38/30))*SUMIFS(30:30,$1:$1,INT(-$N38/30)+1),0)+(-$N38/30-INT(-$N38/30))*SUMIFS(30:30,$1:$1,DG$1+INT(-$N38/30)+1)+(INT(-$N38/30)+1--$N38/30)*SUMIFS(30:30,$1:$1,DG$1+INT(-$N38/30))))</f>
        <v>0</v>
      </c>
      <c r="DH38" s="45">
        <f>IF(DH$10="",0,IF(DH$1=MAX($1:$1),$R30-SUM($T38:DG38),IF(DH$1=1,SUMIFS(30:30,$1:$1,"&gt;="&amp;1,$1:$1,"&lt;="&amp;INT(-$N38/30))+(-$N38/30-INT(-$N38/30))*SUMIFS(30:30,$1:$1,INT(-$N38/30)+1),0)+(-$N38/30-INT(-$N38/30))*SUMIFS(30:30,$1:$1,DH$1+INT(-$N38/30)+1)+(INT(-$N38/30)+1--$N38/30)*SUMIFS(30:30,$1:$1,DH$1+INT(-$N38/30))))</f>
        <v>0</v>
      </c>
      <c r="DI38" s="45">
        <f>IF(DI$10="",0,IF(DI$1=MAX($1:$1),$R30-SUM($T38:DH38),IF(DI$1=1,SUMIFS(30:30,$1:$1,"&gt;="&amp;1,$1:$1,"&lt;="&amp;INT(-$N38/30))+(-$N38/30-INT(-$N38/30))*SUMIFS(30:30,$1:$1,INT(-$N38/30)+1),0)+(-$N38/30-INT(-$N38/30))*SUMIFS(30:30,$1:$1,DI$1+INT(-$N38/30)+1)+(INT(-$N38/30)+1--$N38/30)*SUMIFS(30:30,$1:$1,DI$1+INT(-$N38/30))))</f>
        <v>0</v>
      </c>
      <c r="DJ38" s="45">
        <f>IF(DJ$10="",0,IF(DJ$1=MAX($1:$1),$R30-SUM($T38:DI38),IF(DJ$1=1,SUMIFS(30:30,$1:$1,"&gt;="&amp;1,$1:$1,"&lt;="&amp;INT(-$N38/30))+(-$N38/30-INT(-$N38/30))*SUMIFS(30:30,$1:$1,INT(-$N38/30)+1),0)+(-$N38/30-INT(-$N38/30))*SUMIFS(30:30,$1:$1,DJ$1+INT(-$N38/30)+1)+(INT(-$N38/30)+1--$N38/30)*SUMIFS(30:30,$1:$1,DJ$1+INT(-$N38/30))))</f>
        <v>0</v>
      </c>
      <c r="DK38" s="45">
        <f>IF(DK$10="",0,IF(DK$1=MAX($1:$1),$R30-SUM($T38:DJ38),IF(DK$1=1,SUMIFS(30:30,$1:$1,"&gt;="&amp;1,$1:$1,"&lt;="&amp;INT(-$N38/30))+(-$N38/30-INT(-$N38/30))*SUMIFS(30:30,$1:$1,INT(-$N38/30)+1),0)+(-$N38/30-INT(-$N38/30))*SUMIFS(30:30,$1:$1,DK$1+INT(-$N38/30)+1)+(INT(-$N38/30)+1--$N38/30)*SUMIFS(30:30,$1:$1,DK$1+INT(-$N38/30))))</f>
        <v>0</v>
      </c>
      <c r="DL38" s="45">
        <f>IF(DL$10="",0,IF(DL$1=MAX($1:$1),$R30-SUM($T38:DK38),IF(DL$1=1,SUMIFS(30:30,$1:$1,"&gt;="&amp;1,$1:$1,"&lt;="&amp;INT(-$N38/30))+(-$N38/30-INT(-$N38/30))*SUMIFS(30:30,$1:$1,INT(-$N38/30)+1),0)+(-$N38/30-INT(-$N38/30))*SUMIFS(30:30,$1:$1,DL$1+INT(-$N38/30)+1)+(INT(-$N38/30)+1--$N38/30)*SUMIFS(30:30,$1:$1,DL$1+INT(-$N38/30))))</f>
        <v>0</v>
      </c>
      <c r="DM38" s="45">
        <f>IF(DM$10="",0,IF(DM$1=MAX($1:$1),$R30-SUM($T38:DL38),IF(DM$1=1,SUMIFS(30:30,$1:$1,"&gt;="&amp;1,$1:$1,"&lt;="&amp;INT(-$N38/30))+(-$N38/30-INT(-$N38/30))*SUMIFS(30:30,$1:$1,INT(-$N38/30)+1),0)+(-$N38/30-INT(-$N38/30))*SUMIFS(30:30,$1:$1,DM$1+INT(-$N38/30)+1)+(INT(-$N38/30)+1--$N38/30)*SUMIFS(30:30,$1:$1,DM$1+INT(-$N38/30))))</f>
        <v>0</v>
      </c>
      <c r="DN38" s="45">
        <f>IF(DN$10="",0,IF(DN$1=MAX($1:$1),$R30-SUM($T38:DM38),IF(DN$1=1,SUMIFS(30:30,$1:$1,"&gt;="&amp;1,$1:$1,"&lt;="&amp;INT(-$N38/30))+(-$N38/30-INT(-$N38/30))*SUMIFS(30:30,$1:$1,INT(-$N38/30)+1),0)+(-$N38/30-INT(-$N38/30))*SUMIFS(30:30,$1:$1,DN$1+INT(-$N38/30)+1)+(INT(-$N38/30)+1--$N38/30)*SUMIFS(30:30,$1:$1,DN$1+INT(-$N38/30))))</f>
        <v>0</v>
      </c>
      <c r="DO38" s="45">
        <f>IF(DO$10="",0,IF(DO$1=MAX($1:$1),$R30-SUM($T38:DN38),IF(DO$1=1,SUMIFS(30:30,$1:$1,"&gt;="&amp;1,$1:$1,"&lt;="&amp;INT(-$N38/30))+(-$N38/30-INT(-$N38/30))*SUMIFS(30:30,$1:$1,INT(-$N38/30)+1),0)+(-$N38/30-INT(-$N38/30))*SUMIFS(30:30,$1:$1,DO$1+INT(-$N38/30)+1)+(INT(-$N38/30)+1--$N38/30)*SUMIFS(30:30,$1:$1,DO$1+INT(-$N38/30))))</f>
        <v>0</v>
      </c>
      <c r="DP38" s="45">
        <f>IF(DP$10="",0,IF(DP$1=MAX($1:$1),$R30-SUM($T38:DO38),IF(DP$1=1,SUMIFS(30:30,$1:$1,"&gt;="&amp;1,$1:$1,"&lt;="&amp;INT(-$N38/30))+(-$N38/30-INT(-$N38/30))*SUMIFS(30:30,$1:$1,INT(-$N38/30)+1),0)+(-$N38/30-INT(-$N38/30))*SUMIFS(30:30,$1:$1,DP$1+INT(-$N38/30)+1)+(INT(-$N38/30)+1--$N38/30)*SUMIFS(30:30,$1:$1,DP$1+INT(-$N38/30))))</f>
        <v>0</v>
      </c>
      <c r="DQ38" s="45">
        <f>IF(DQ$10="",0,IF(DQ$1=MAX($1:$1),$R30-SUM($T38:DP38),IF(DQ$1=1,SUMIFS(30:30,$1:$1,"&gt;="&amp;1,$1:$1,"&lt;="&amp;INT(-$N38/30))+(-$N38/30-INT(-$N38/30))*SUMIFS(30:30,$1:$1,INT(-$N38/30)+1),0)+(-$N38/30-INT(-$N38/30))*SUMIFS(30:30,$1:$1,DQ$1+INT(-$N38/30)+1)+(INT(-$N38/30)+1--$N38/30)*SUMIFS(30:30,$1:$1,DQ$1+INT(-$N38/30))))</f>
        <v>0</v>
      </c>
      <c r="DR38" s="45">
        <f>IF(DR$10="",0,IF(DR$1=MAX($1:$1),$R30-SUM($T38:DQ38),IF(DR$1=1,SUMIFS(30:30,$1:$1,"&gt;="&amp;1,$1:$1,"&lt;="&amp;INT(-$N38/30))+(-$N38/30-INT(-$N38/30))*SUMIFS(30:30,$1:$1,INT(-$N38/30)+1),0)+(-$N38/30-INT(-$N38/30))*SUMIFS(30:30,$1:$1,DR$1+INT(-$N38/30)+1)+(INT(-$N38/30)+1--$N38/30)*SUMIFS(30:30,$1:$1,DR$1+INT(-$N38/30))))</f>
        <v>0</v>
      </c>
      <c r="DS38" s="45">
        <f>IF(DS$10="",0,IF(DS$1=MAX($1:$1),$R30-SUM($T38:DR38),IF(DS$1=1,SUMIFS(30:30,$1:$1,"&gt;="&amp;1,$1:$1,"&lt;="&amp;INT(-$N38/30))+(-$N38/30-INT(-$N38/30))*SUMIFS(30:30,$1:$1,INT(-$N38/30)+1),0)+(-$N38/30-INT(-$N38/30))*SUMIFS(30:30,$1:$1,DS$1+INT(-$N38/30)+1)+(INT(-$N38/30)+1--$N38/30)*SUMIFS(30:30,$1:$1,DS$1+INT(-$N38/30))))</f>
        <v>0</v>
      </c>
      <c r="DT38" s="45">
        <f>IF(DT$10="",0,IF(DT$1=MAX($1:$1),$R30-SUM($T38:DS38),IF(DT$1=1,SUMIFS(30:30,$1:$1,"&gt;="&amp;1,$1:$1,"&lt;="&amp;INT(-$N38/30))+(-$N38/30-INT(-$N38/30))*SUMIFS(30:30,$1:$1,INT(-$N38/30)+1),0)+(-$N38/30-INT(-$N38/30))*SUMIFS(30:30,$1:$1,DT$1+INT(-$N38/30)+1)+(INT(-$N38/30)+1--$N38/30)*SUMIFS(30:30,$1:$1,DT$1+INT(-$N38/30))))</f>
        <v>0</v>
      </c>
      <c r="DU38" s="45">
        <f>IF(DU$10="",0,IF(DU$1=MAX($1:$1),$R30-SUM($T38:DT38),IF(DU$1=1,SUMIFS(30:30,$1:$1,"&gt;="&amp;1,$1:$1,"&lt;="&amp;INT(-$N38/30))+(-$N38/30-INT(-$N38/30))*SUMIFS(30:30,$1:$1,INT(-$N38/30)+1),0)+(-$N38/30-INT(-$N38/30))*SUMIFS(30:30,$1:$1,DU$1+INT(-$N38/30)+1)+(INT(-$N38/30)+1--$N38/30)*SUMIFS(30:30,$1:$1,DU$1+INT(-$N38/30))))</f>
        <v>0</v>
      </c>
      <c r="DV38" s="45">
        <f>IF(DV$10="",0,IF(DV$1=MAX($1:$1),$R30-SUM($T38:DU38),IF(DV$1=1,SUMIFS(30:30,$1:$1,"&gt;="&amp;1,$1:$1,"&lt;="&amp;INT(-$N38/30))+(-$N38/30-INT(-$N38/30))*SUMIFS(30:30,$1:$1,INT(-$N38/30)+1),0)+(-$N38/30-INT(-$N38/30))*SUMIFS(30:30,$1:$1,DV$1+INT(-$N38/30)+1)+(INT(-$N38/30)+1--$N38/30)*SUMIFS(30:30,$1:$1,DV$1+INT(-$N38/30))))</f>
        <v>0</v>
      </c>
      <c r="DW38" s="45">
        <f>IF(DW$10="",0,IF(DW$1=MAX($1:$1),$R30-SUM($T38:DV38),IF(DW$1=1,SUMIFS(30:30,$1:$1,"&gt;="&amp;1,$1:$1,"&lt;="&amp;INT(-$N38/30))+(-$N38/30-INT(-$N38/30))*SUMIFS(30:30,$1:$1,INT(-$N38/30)+1),0)+(-$N38/30-INT(-$N38/30))*SUMIFS(30:30,$1:$1,DW$1+INT(-$N38/30)+1)+(INT(-$N38/30)+1--$N38/30)*SUMIFS(30:30,$1:$1,DW$1+INT(-$N38/30))))</f>
        <v>0</v>
      </c>
      <c r="DX38" s="45">
        <f>IF(DX$10="",0,IF(DX$1=MAX($1:$1),$R30-SUM($T38:DW38),IF(DX$1=1,SUMIFS(30:30,$1:$1,"&gt;="&amp;1,$1:$1,"&lt;="&amp;INT(-$N38/30))+(-$N38/30-INT(-$N38/30))*SUMIFS(30:30,$1:$1,INT(-$N38/30)+1),0)+(-$N38/30-INT(-$N38/30))*SUMIFS(30:30,$1:$1,DX$1+INT(-$N38/30)+1)+(INT(-$N38/30)+1--$N38/30)*SUMIFS(30:30,$1:$1,DX$1+INT(-$N38/30))))</f>
        <v>0</v>
      </c>
      <c r="DY38" s="45">
        <f>IF(DY$10="",0,IF(DY$1=MAX($1:$1),$R30-SUM($T38:DX38),IF(DY$1=1,SUMIFS(30:30,$1:$1,"&gt;="&amp;1,$1:$1,"&lt;="&amp;INT(-$N38/30))+(-$N38/30-INT(-$N38/30))*SUMIFS(30:30,$1:$1,INT(-$N38/30)+1),0)+(-$N38/30-INT(-$N38/30))*SUMIFS(30:30,$1:$1,DY$1+INT(-$N38/30)+1)+(INT(-$N38/30)+1--$N38/30)*SUMIFS(30:30,$1:$1,DY$1+INT(-$N38/30))))</f>
        <v>0</v>
      </c>
      <c r="DZ38" s="45">
        <f>IF(DZ$10="",0,IF(DZ$1=MAX($1:$1),$R30-SUM($T38:DY38),IF(DZ$1=1,SUMIFS(30:30,$1:$1,"&gt;="&amp;1,$1:$1,"&lt;="&amp;INT(-$N38/30))+(-$N38/30-INT(-$N38/30))*SUMIFS(30:30,$1:$1,INT(-$N38/30)+1),0)+(-$N38/30-INT(-$N38/30))*SUMIFS(30:30,$1:$1,DZ$1+INT(-$N38/30)+1)+(INT(-$N38/30)+1--$N38/30)*SUMIFS(30:30,$1:$1,DZ$1+INT(-$N38/30))))</f>
        <v>0</v>
      </c>
      <c r="EA38" s="45">
        <f>IF(EA$10="",0,IF(EA$1=MAX($1:$1),$R30-SUM($T38:DZ38),IF(EA$1=1,SUMIFS(30:30,$1:$1,"&gt;="&amp;1,$1:$1,"&lt;="&amp;INT(-$N38/30))+(-$N38/30-INT(-$N38/30))*SUMIFS(30:30,$1:$1,INT(-$N38/30)+1),0)+(-$N38/30-INT(-$N38/30))*SUMIFS(30:30,$1:$1,EA$1+INT(-$N38/30)+1)+(INT(-$N38/30)+1--$N38/30)*SUMIFS(30:30,$1:$1,EA$1+INT(-$N38/30))))</f>
        <v>0</v>
      </c>
      <c r="EB38" s="45">
        <f>IF(EB$10="",0,IF(EB$1=MAX($1:$1),$R30-SUM($T38:EA38),IF(EB$1=1,SUMIFS(30:30,$1:$1,"&gt;="&amp;1,$1:$1,"&lt;="&amp;INT(-$N38/30))+(-$N38/30-INT(-$N38/30))*SUMIFS(30:30,$1:$1,INT(-$N38/30)+1),0)+(-$N38/30-INT(-$N38/30))*SUMIFS(30:30,$1:$1,EB$1+INT(-$N38/30)+1)+(INT(-$N38/30)+1--$N38/30)*SUMIFS(30:30,$1:$1,EB$1+INT(-$N38/30))))</f>
        <v>0</v>
      </c>
      <c r="EC38" s="45">
        <f>IF(EC$10="",0,IF(EC$1=MAX($1:$1),$R30-SUM($T38:EB38),IF(EC$1=1,SUMIFS(30:30,$1:$1,"&gt;="&amp;1,$1:$1,"&lt;="&amp;INT(-$N38/30))+(-$N38/30-INT(-$N38/30))*SUMIFS(30:30,$1:$1,INT(-$N38/30)+1),0)+(-$N38/30-INT(-$N38/30))*SUMIFS(30:30,$1:$1,EC$1+INT(-$N38/30)+1)+(INT(-$N38/30)+1--$N38/30)*SUMIFS(30:30,$1:$1,EC$1+INT(-$N38/30))))</f>
        <v>0</v>
      </c>
      <c r="ED38" s="45">
        <f>IF(ED$10="",0,IF(ED$1=MAX($1:$1),$R30-SUM($T38:EC38),IF(ED$1=1,SUMIFS(30:30,$1:$1,"&gt;="&amp;1,$1:$1,"&lt;="&amp;INT(-$N38/30))+(-$N38/30-INT(-$N38/30))*SUMIFS(30:30,$1:$1,INT(-$N38/30)+1),0)+(-$N38/30-INT(-$N38/30))*SUMIFS(30:30,$1:$1,ED$1+INT(-$N38/30)+1)+(INT(-$N38/30)+1--$N38/30)*SUMIFS(30:30,$1:$1,ED$1+INT(-$N38/30))))</f>
        <v>0</v>
      </c>
      <c r="EE38" s="45">
        <f>IF(EE$10="",0,IF(EE$1=MAX($1:$1),$R30-SUM($T38:ED38),IF(EE$1=1,SUMIFS(30:30,$1:$1,"&gt;="&amp;1,$1:$1,"&lt;="&amp;INT(-$N38/30))+(-$N38/30-INT(-$N38/30))*SUMIFS(30:30,$1:$1,INT(-$N38/30)+1),0)+(-$N38/30-INT(-$N38/30))*SUMIFS(30:30,$1:$1,EE$1+INT(-$N38/30)+1)+(INT(-$N38/30)+1--$N38/30)*SUMIFS(30:30,$1:$1,EE$1+INT(-$N38/30))))</f>
        <v>0</v>
      </c>
      <c r="EF38" s="45">
        <f>IF(EF$10="",0,IF(EF$1=MAX($1:$1),$R30-SUM($T38:EE38),IF(EF$1=1,SUMIFS(30:30,$1:$1,"&gt;="&amp;1,$1:$1,"&lt;="&amp;INT(-$N38/30))+(-$N38/30-INT(-$N38/30))*SUMIFS(30:30,$1:$1,INT(-$N38/30)+1),0)+(-$N38/30-INT(-$N38/30))*SUMIFS(30:30,$1:$1,EF$1+INT(-$N38/30)+1)+(INT(-$N38/30)+1--$N38/30)*SUMIFS(30:30,$1:$1,EF$1+INT(-$N38/30))))</f>
        <v>0</v>
      </c>
      <c r="EG38" s="45">
        <f>IF(EG$10="",0,IF(EG$1=MAX($1:$1),$R30-SUM($T38:EF38),IF(EG$1=1,SUMIFS(30:30,$1:$1,"&gt;="&amp;1,$1:$1,"&lt;="&amp;INT(-$N38/30))+(-$N38/30-INT(-$N38/30))*SUMIFS(30:30,$1:$1,INT(-$N38/30)+1),0)+(-$N38/30-INT(-$N38/30))*SUMIFS(30:30,$1:$1,EG$1+INT(-$N38/30)+1)+(INT(-$N38/30)+1--$N38/30)*SUMIFS(30:30,$1:$1,EG$1+INT(-$N38/30))))</f>
        <v>0</v>
      </c>
      <c r="EH38" s="45">
        <f>IF(EH$10="",0,IF(EH$1=MAX($1:$1),$R30-SUM($T38:EG38),IF(EH$1=1,SUMIFS(30:30,$1:$1,"&gt;="&amp;1,$1:$1,"&lt;="&amp;INT(-$N38/30))+(-$N38/30-INT(-$N38/30))*SUMIFS(30:30,$1:$1,INT(-$N38/30)+1),0)+(-$N38/30-INT(-$N38/30))*SUMIFS(30:30,$1:$1,EH$1+INT(-$N38/30)+1)+(INT(-$N38/30)+1--$N38/30)*SUMIFS(30:30,$1:$1,EH$1+INT(-$N38/30))))</f>
        <v>0</v>
      </c>
      <c r="EI38" s="45">
        <f>IF(EI$10="",0,IF(EI$1=MAX($1:$1),$R30-SUM($T38:EH38),IF(EI$1=1,SUMIFS(30:30,$1:$1,"&gt;="&amp;1,$1:$1,"&lt;="&amp;INT(-$N38/30))+(-$N38/30-INT(-$N38/30))*SUMIFS(30:30,$1:$1,INT(-$N38/30)+1),0)+(-$N38/30-INT(-$N38/30))*SUMIFS(30:30,$1:$1,EI$1+INT(-$N38/30)+1)+(INT(-$N38/30)+1--$N38/30)*SUMIFS(30:30,$1:$1,EI$1+INT(-$N38/30))))</f>
        <v>0</v>
      </c>
      <c r="EJ38" s="45">
        <f>IF(EJ$10="",0,IF(EJ$1=MAX($1:$1),$R30-SUM($T38:EI38),IF(EJ$1=1,SUMIFS(30:30,$1:$1,"&gt;="&amp;1,$1:$1,"&lt;="&amp;INT(-$N38/30))+(-$N38/30-INT(-$N38/30))*SUMIFS(30:30,$1:$1,INT(-$N38/30)+1),0)+(-$N38/30-INT(-$N38/30))*SUMIFS(30:30,$1:$1,EJ$1+INT(-$N38/30)+1)+(INT(-$N38/30)+1--$N38/30)*SUMIFS(30:30,$1:$1,EJ$1+INT(-$N38/30))))</f>
        <v>0</v>
      </c>
      <c r="EK38" s="45">
        <f>IF(EK$10="",0,IF(EK$1=MAX($1:$1),$R30-SUM($T38:EJ38),IF(EK$1=1,SUMIFS(30:30,$1:$1,"&gt;="&amp;1,$1:$1,"&lt;="&amp;INT(-$N38/30))+(-$N38/30-INT(-$N38/30))*SUMIFS(30:30,$1:$1,INT(-$N38/30)+1),0)+(-$N38/30-INT(-$N38/30))*SUMIFS(30:30,$1:$1,EK$1+INT(-$N38/30)+1)+(INT(-$N38/30)+1--$N38/30)*SUMIFS(30:30,$1:$1,EK$1+INT(-$N38/30))))</f>
        <v>0</v>
      </c>
      <c r="EL38" s="45">
        <f>IF(EL$10="",0,IF(EL$1=MAX($1:$1),$R30-SUM($T38:EK38),IF(EL$1=1,SUMIFS(30:30,$1:$1,"&gt;="&amp;1,$1:$1,"&lt;="&amp;INT(-$N38/30))+(-$N38/30-INT(-$N38/30))*SUMIFS(30:30,$1:$1,INT(-$N38/30)+1),0)+(-$N38/30-INT(-$N38/30))*SUMIFS(30:30,$1:$1,EL$1+INT(-$N38/30)+1)+(INT(-$N38/30)+1--$N38/30)*SUMIFS(30:30,$1:$1,EL$1+INT(-$N38/30))))</f>
        <v>0</v>
      </c>
      <c r="EM38" s="45">
        <f>IF(EM$10="",0,IF(EM$1=MAX($1:$1),$R30-SUM($T38:EL38),IF(EM$1=1,SUMIFS(30:30,$1:$1,"&gt;="&amp;1,$1:$1,"&lt;="&amp;INT(-$N38/30))+(-$N38/30-INT(-$N38/30))*SUMIFS(30:30,$1:$1,INT(-$N38/30)+1),0)+(-$N38/30-INT(-$N38/30))*SUMIFS(30:30,$1:$1,EM$1+INT(-$N38/30)+1)+(INT(-$N38/30)+1--$N38/30)*SUMIFS(30:30,$1:$1,EM$1+INT(-$N38/30))))</f>
        <v>0</v>
      </c>
      <c r="EN38" s="45">
        <f>IF(EN$10="",0,IF(EN$1=MAX($1:$1),$R30-SUM($T38:EM38),IF(EN$1=1,SUMIFS(30:30,$1:$1,"&gt;="&amp;1,$1:$1,"&lt;="&amp;INT(-$N38/30))+(-$N38/30-INT(-$N38/30))*SUMIFS(30:30,$1:$1,INT(-$N38/30)+1),0)+(-$N38/30-INT(-$N38/30))*SUMIFS(30:30,$1:$1,EN$1+INT(-$N38/30)+1)+(INT(-$N38/30)+1--$N38/30)*SUMIFS(30:30,$1:$1,EN$1+INT(-$N38/30))))</f>
        <v>0</v>
      </c>
      <c r="EO38" s="45">
        <f>IF(EO$10="",0,IF(EO$1=MAX($1:$1),$R30-SUM($T38:EN38),IF(EO$1=1,SUMIFS(30:30,$1:$1,"&gt;="&amp;1,$1:$1,"&lt;="&amp;INT(-$N38/30))+(-$N38/30-INT(-$N38/30))*SUMIFS(30:30,$1:$1,INT(-$N38/30)+1),0)+(-$N38/30-INT(-$N38/30))*SUMIFS(30:30,$1:$1,EO$1+INT(-$N38/30)+1)+(INT(-$N38/30)+1--$N38/30)*SUMIFS(30:30,$1:$1,EO$1+INT(-$N38/30))))</f>
        <v>0</v>
      </c>
      <c r="EP38" s="45">
        <f>IF(EP$10="",0,IF(EP$1=MAX($1:$1),$R30-SUM($T38:EO38),IF(EP$1=1,SUMIFS(30:30,$1:$1,"&gt;="&amp;1,$1:$1,"&lt;="&amp;INT(-$N38/30))+(-$N38/30-INT(-$N38/30))*SUMIFS(30:30,$1:$1,INT(-$N38/30)+1),0)+(-$N38/30-INT(-$N38/30))*SUMIFS(30:30,$1:$1,EP$1+INT(-$N38/30)+1)+(INT(-$N38/30)+1--$N38/30)*SUMIFS(30:30,$1:$1,EP$1+INT(-$N38/30))))</f>
        <v>0</v>
      </c>
      <c r="EQ38" s="45">
        <f>IF(EQ$10="",0,IF(EQ$1=MAX($1:$1),$R30-SUM($T38:EP38),IF(EQ$1=1,SUMIFS(30:30,$1:$1,"&gt;="&amp;1,$1:$1,"&lt;="&amp;INT(-$N38/30))+(-$N38/30-INT(-$N38/30))*SUMIFS(30:30,$1:$1,INT(-$N38/30)+1),0)+(-$N38/30-INT(-$N38/30))*SUMIFS(30:30,$1:$1,EQ$1+INT(-$N38/30)+1)+(INT(-$N38/30)+1--$N38/30)*SUMIFS(30:30,$1:$1,EQ$1+INT(-$N38/30))))</f>
        <v>0</v>
      </c>
      <c r="ER38" s="45">
        <f>IF(ER$10="",0,IF(ER$1=MAX($1:$1),$R30-SUM($T38:EQ38),IF(ER$1=1,SUMIFS(30:30,$1:$1,"&gt;="&amp;1,$1:$1,"&lt;="&amp;INT(-$N38/30))+(-$N38/30-INT(-$N38/30))*SUMIFS(30:30,$1:$1,INT(-$N38/30)+1),0)+(-$N38/30-INT(-$N38/30))*SUMIFS(30:30,$1:$1,ER$1+INT(-$N38/30)+1)+(INT(-$N38/30)+1--$N38/30)*SUMIFS(30:30,$1:$1,ER$1+INT(-$N38/30))))</f>
        <v>0</v>
      </c>
      <c r="ES38" s="45">
        <f>IF(ES$10="",0,IF(ES$1=MAX($1:$1),$R30-SUM($T38:ER38),IF(ES$1=1,SUMIFS(30:30,$1:$1,"&gt;="&amp;1,$1:$1,"&lt;="&amp;INT(-$N38/30))+(-$N38/30-INT(-$N38/30))*SUMIFS(30:30,$1:$1,INT(-$N38/30)+1),0)+(-$N38/30-INT(-$N38/30))*SUMIFS(30:30,$1:$1,ES$1+INT(-$N38/30)+1)+(INT(-$N38/30)+1--$N38/30)*SUMIFS(30:30,$1:$1,ES$1+INT(-$N38/30))))</f>
        <v>0</v>
      </c>
      <c r="ET38" s="45">
        <f>IF(ET$10="",0,IF(ET$1=MAX($1:$1),$R30-SUM($T38:ES38),IF(ET$1=1,SUMIFS(30:30,$1:$1,"&gt;="&amp;1,$1:$1,"&lt;="&amp;INT(-$N38/30))+(-$N38/30-INT(-$N38/30))*SUMIFS(30:30,$1:$1,INT(-$N38/30)+1),0)+(-$N38/30-INT(-$N38/30))*SUMIFS(30:30,$1:$1,ET$1+INT(-$N38/30)+1)+(INT(-$N38/30)+1--$N38/30)*SUMIFS(30:30,$1:$1,ET$1+INT(-$N38/30))))</f>
        <v>0</v>
      </c>
      <c r="EU38" s="45">
        <f>IF(EU$10="",0,IF(EU$1=MAX($1:$1),$R30-SUM($T38:ET38),IF(EU$1=1,SUMIFS(30:30,$1:$1,"&gt;="&amp;1,$1:$1,"&lt;="&amp;INT(-$N38/30))+(-$N38/30-INT(-$N38/30))*SUMIFS(30:30,$1:$1,INT(-$N38/30)+1),0)+(-$N38/30-INT(-$N38/30))*SUMIFS(30:30,$1:$1,EU$1+INT(-$N38/30)+1)+(INT(-$N38/30)+1--$N38/30)*SUMIFS(30:30,$1:$1,EU$1+INT(-$N38/30))))</f>
        <v>0</v>
      </c>
      <c r="EV38" s="45">
        <f>IF(EV$10="",0,IF(EV$1=MAX($1:$1),$R30-SUM($T38:EU38),IF(EV$1=1,SUMIFS(30:30,$1:$1,"&gt;="&amp;1,$1:$1,"&lt;="&amp;INT(-$N38/30))+(-$N38/30-INT(-$N38/30))*SUMIFS(30:30,$1:$1,INT(-$N38/30)+1),0)+(-$N38/30-INT(-$N38/30))*SUMIFS(30:30,$1:$1,EV$1+INT(-$N38/30)+1)+(INT(-$N38/30)+1--$N38/30)*SUMIFS(30:30,$1:$1,EV$1+INT(-$N38/30))))</f>
        <v>0</v>
      </c>
      <c r="EW38" s="45">
        <f>IF(EW$10="",0,IF(EW$1=MAX($1:$1),$R30-SUM($T38:EV38),IF(EW$1=1,SUMIFS(30:30,$1:$1,"&gt;="&amp;1,$1:$1,"&lt;="&amp;INT(-$N38/30))+(-$N38/30-INT(-$N38/30))*SUMIFS(30:30,$1:$1,INT(-$N38/30)+1),0)+(-$N38/30-INT(-$N38/30))*SUMIFS(30:30,$1:$1,EW$1+INT(-$N38/30)+1)+(INT(-$N38/30)+1--$N38/30)*SUMIFS(30:30,$1:$1,EW$1+INT(-$N38/30))))</f>
        <v>0</v>
      </c>
      <c r="EX38" s="45">
        <f>IF(EX$10="",0,IF(EX$1=MAX($1:$1),$R30-SUM($T38:EW38),IF(EX$1=1,SUMIFS(30:30,$1:$1,"&gt;="&amp;1,$1:$1,"&lt;="&amp;INT(-$N38/30))+(-$N38/30-INT(-$N38/30))*SUMIFS(30:30,$1:$1,INT(-$N38/30)+1),0)+(-$N38/30-INT(-$N38/30))*SUMIFS(30:30,$1:$1,EX$1+INT(-$N38/30)+1)+(INT(-$N38/30)+1--$N38/30)*SUMIFS(30:30,$1:$1,EX$1+INT(-$N38/30))))</f>
        <v>0</v>
      </c>
      <c r="EY38" s="45">
        <f>IF(EY$10="",0,IF(EY$1=MAX($1:$1),$R30-SUM($T38:EX38),IF(EY$1=1,SUMIFS(30:30,$1:$1,"&gt;="&amp;1,$1:$1,"&lt;="&amp;INT(-$N38/30))+(-$N38/30-INT(-$N38/30))*SUMIFS(30:30,$1:$1,INT(-$N38/30)+1),0)+(-$N38/30-INT(-$N38/30))*SUMIFS(30:30,$1:$1,EY$1+INT(-$N38/30)+1)+(INT(-$N38/30)+1--$N38/30)*SUMIFS(30:30,$1:$1,EY$1+INT(-$N38/30))))</f>
        <v>0</v>
      </c>
      <c r="EZ38" s="45">
        <f>IF(EZ$10="",0,IF(EZ$1=MAX($1:$1),$R30-SUM($T38:EY38),IF(EZ$1=1,SUMIFS(30:30,$1:$1,"&gt;="&amp;1,$1:$1,"&lt;="&amp;INT(-$N38/30))+(-$N38/30-INT(-$N38/30))*SUMIFS(30:30,$1:$1,INT(-$N38/30)+1),0)+(-$N38/30-INT(-$N38/30))*SUMIFS(30:30,$1:$1,EZ$1+INT(-$N38/30)+1)+(INT(-$N38/30)+1--$N38/30)*SUMIFS(30:30,$1:$1,EZ$1+INT(-$N38/30))))</f>
        <v>0</v>
      </c>
      <c r="FA38" s="45">
        <f>IF(FA$10="",0,IF(FA$1=MAX($1:$1),$R30-SUM($T38:EZ38),IF(FA$1=1,SUMIFS(30:30,$1:$1,"&gt;="&amp;1,$1:$1,"&lt;="&amp;INT(-$N38/30))+(-$N38/30-INT(-$N38/30))*SUMIFS(30:30,$1:$1,INT(-$N38/30)+1),0)+(-$N38/30-INT(-$N38/30))*SUMIFS(30:30,$1:$1,FA$1+INT(-$N38/30)+1)+(INT(-$N38/30)+1--$N38/30)*SUMIFS(30:30,$1:$1,FA$1+INT(-$N38/30))))</f>
        <v>0</v>
      </c>
      <c r="FB38" s="45">
        <f>IF(FB$10="",0,IF(FB$1=MAX($1:$1),$R30-SUM($T38:FA38),IF(FB$1=1,SUMIFS(30:30,$1:$1,"&gt;="&amp;1,$1:$1,"&lt;="&amp;INT(-$N38/30))+(-$N38/30-INT(-$N38/30))*SUMIFS(30:30,$1:$1,INT(-$N38/30)+1),0)+(-$N38/30-INT(-$N38/30))*SUMIFS(30:30,$1:$1,FB$1+INT(-$N38/30)+1)+(INT(-$N38/30)+1--$N38/30)*SUMIFS(30:30,$1:$1,FB$1+INT(-$N38/30))))</f>
        <v>0</v>
      </c>
      <c r="FC38" s="45">
        <f>IF(FC$10="",0,IF(FC$1=MAX($1:$1),$R30-SUM($T38:FB38),IF(FC$1=1,SUMIFS(30:30,$1:$1,"&gt;="&amp;1,$1:$1,"&lt;="&amp;INT(-$N38/30))+(-$N38/30-INT(-$N38/30))*SUMIFS(30:30,$1:$1,INT(-$N38/30)+1),0)+(-$N38/30-INT(-$N38/30))*SUMIFS(30:30,$1:$1,FC$1+INT(-$N38/30)+1)+(INT(-$N38/30)+1--$N38/30)*SUMIFS(30:30,$1:$1,FC$1+INT(-$N38/30))))</f>
        <v>0</v>
      </c>
      <c r="FD38" s="45">
        <f>IF(FD$10="",0,IF(FD$1=MAX($1:$1),$R30-SUM($T38:FC38),IF(FD$1=1,SUMIFS(30:30,$1:$1,"&gt;="&amp;1,$1:$1,"&lt;="&amp;INT(-$N38/30))+(-$N38/30-INT(-$N38/30))*SUMIFS(30:30,$1:$1,INT(-$N38/30)+1),0)+(-$N38/30-INT(-$N38/30))*SUMIFS(30:30,$1:$1,FD$1+INT(-$N38/30)+1)+(INT(-$N38/30)+1--$N38/30)*SUMIFS(30:30,$1:$1,FD$1+INT(-$N38/30))))</f>
        <v>0</v>
      </c>
      <c r="FE38" s="45">
        <f>IF(FE$10="",0,IF(FE$1=MAX($1:$1),$R30-SUM($T38:FD38),IF(FE$1=1,SUMIFS(30:30,$1:$1,"&gt;="&amp;1,$1:$1,"&lt;="&amp;INT(-$N38/30))+(-$N38/30-INT(-$N38/30))*SUMIFS(30:30,$1:$1,INT(-$N38/30)+1),0)+(-$N38/30-INT(-$N38/30))*SUMIFS(30:30,$1:$1,FE$1+INT(-$N38/30)+1)+(INT(-$N38/30)+1--$N38/30)*SUMIFS(30:30,$1:$1,FE$1+INT(-$N38/30))))</f>
        <v>0</v>
      </c>
      <c r="FF38" s="45">
        <f>IF(FF$10="",0,IF(FF$1=MAX($1:$1),$R30-SUM($T38:FE38),IF(FF$1=1,SUMIFS(30:30,$1:$1,"&gt;="&amp;1,$1:$1,"&lt;="&amp;INT(-$N38/30))+(-$N38/30-INT(-$N38/30))*SUMIFS(30:30,$1:$1,INT(-$N38/30)+1),0)+(-$N38/30-INT(-$N38/30))*SUMIFS(30:30,$1:$1,FF$1+INT(-$N38/30)+1)+(INT(-$N38/30)+1--$N38/30)*SUMIFS(30:30,$1:$1,FF$1+INT(-$N38/30))))</f>
        <v>0</v>
      </c>
      <c r="FG38" s="45">
        <f>IF(FG$10="",0,IF(FG$1=MAX($1:$1),$R30-SUM($T38:FF38),IF(FG$1=1,SUMIFS(30:30,$1:$1,"&gt;="&amp;1,$1:$1,"&lt;="&amp;INT(-$N38/30))+(-$N38/30-INT(-$N38/30))*SUMIFS(30:30,$1:$1,INT(-$N38/30)+1),0)+(-$N38/30-INT(-$N38/30))*SUMIFS(30:30,$1:$1,FG$1+INT(-$N38/30)+1)+(INT(-$N38/30)+1--$N38/30)*SUMIFS(30:30,$1:$1,FG$1+INT(-$N38/30))))</f>
        <v>0</v>
      </c>
      <c r="FH38" s="45">
        <f>IF(FH$10="",0,IF(FH$1=MAX($1:$1),$R30-SUM($T38:FG38),IF(FH$1=1,SUMIFS(30:30,$1:$1,"&gt;="&amp;1,$1:$1,"&lt;="&amp;INT(-$N38/30))+(-$N38/30-INT(-$N38/30))*SUMIFS(30:30,$1:$1,INT(-$N38/30)+1),0)+(-$N38/30-INT(-$N38/30))*SUMIFS(30:30,$1:$1,FH$1+INT(-$N38/30)+1)+(INT(-$N38/30)+1--$N38/30)*SUMIFS(30:30,$1:$1,FH$1+INT(-$N38/30))))</f>
        <v>0</v>
      </c>
      <c r="FI38" s="45">
        <f>IF(FI$10="",0,IF(FI$1=MAX($1:$1),$R30-SUM($T38:FH38),IF(FI$1=1,SUMIFS(30:30,$1:$1,"&gt;="&amp;1,$1:$1,"&lt;="&amp;INT(-$N38/30))+(-$N38/30-INT(-$N38/30))*SUMIFS(30:30,$1:$1,INT(-$N38/30)+1),0)+(-$N38/30-INT(-$N38/30))*SUMIFS(30:30,$1:$1,FI$1+INT(-$N38/30)+1)+(INT(-$N38/30)+1--$N38/30)*SUMIFS(30:30,$1:$1,FI$1+INT(-$N38/30))))</f>
        <v>0</v>
      </c>
      <c r="FJ38" s="45">
        <f>IF(FJ$10="",0,IF(FJ$1=MAX($1:$1),$R30-SUM($T38:FI38),IF(FJ$1=1,SUMIFS(30:30,$1:$1,"&gt;="&amp;1,$1:$1,"&lt;="&amp;INT(-$N38/30))+(-$N38/30-INT(-$N38/30))*SUMIFS(30:30,$1:$1,INT(-$N38/30)+1),0)+(-$N38/30-INT(-$N38/30))*SUMIFS(30:30,$1:$1,FJ$1+INT(-$N38/30)+1)+(INT(-$N38/30)+1--$N38/30)*SUMIFS(30:30,$1:$1,FJ$1+INT(-$N38/30))))</f>
        <v>0</v>
      </c>
      <c r="FK38" s="45">
        <f>IF(FK$10="",0,IF(FK$1=MAX($1:$1),$R30-SUM($T38:FJ38),IF(FK$1=1,SUMIFS(30:30,$1:$1,"&gt;="&amp;1,$1:$1,"&lt;="&amp;INT(-$N38/30))+(-$N38/30-INT(-$N38/30))*SUMIFS(30:30,$1:$1,INT(-$N38/30)+1),0)+(-$N38/30-INT(-$N38/30))*SUMIFS(30:30,$1:$1,FK$1+INT(-$N38/30)+1)+(INT(-$N38/30)+1--$N38/30)*SUMIFS(30:30,$1:$1,FK$1+INT(-$N38/30))))</f>
        <v>0</v>
      </c>
      <c r="FL38" s="45">
        <f>IF(FL$10="",0,IF(FL$1=MAX($1:$1),$R30-SUM($T38:FK38),IF(FL$1=1,SUMIFS(30:30,$1:$1,"&gt;="&amp;1,$1:$1,"&lt;="&amp;INT(-$N38/30))+(-$N38/30-INT(-$N38/30))*SUMIFS(30:30,$1:$1,INT(-$N38/30)+1),0)+(-$N38/30-INT(-$N38/30))*SUMIFS(30:30,$1:$1,FL$1+INT(-$N38/30)+1)+(INT(-$N38/30)+1--$N38/30)*SUMIFS(30:30,$1:$1,FL$1+INT(-$N38/30))))</f>
        <v>0</v>
      </c>
      <c r="FM38" s="45">
        <f>IF(FM$10="",0,IF(FM$1=MAX($1:$1),$R30-SUM($T38:FL38),IF(FM$1=1,SUMIFS(30:30,$1:$1,"&gt;="&amp;1,$1:$1,"&lt;="&amp;INT(-$N38/30))+(-$N38/30-INT(-$N38/30))*SUMIFS(30:30,$1:$1,INT(-$N38/30)+1),0)+(-$N38/30-INT(-$N38/30))*SUMIFS(30:30,$1:$1,FM$1+INT(-$N38/30)+1)+(INT(-$N38/30)+1--$N38/30)*SUMIFS(30:30,$1:$1,FM$1+INT(-$N38/30))))</f>
        <v>0</v>
      </c>
      <c r="FN38" s="45">
        <f>IF(FN$10="",0,IF(FN$1=MAX($1:$1),$R30-SUM($T38:FM38),IF(FN$1=1,SUMIFS(30:30,$1:$1,"&gt;="&amp;1,$1:$1,"&lt;="&amp;INT(-$N38/30))+(-$N38/30-INT(-$N38/30))*SUMIFS(30:30,$1:$1,INT(-$N38/30)+1),0)+(-$N38/30-INT(-$N38/30))*SUMIFS(30:30,$1:$1,FN$1+INT(-$N38/30)+1)+(INT(-$N38/30)+1--$N38/30)*SUMIFS(30:30,$1:$1,FN$1+INT(-$N38/30))))</f>
        <v>0</v>
      </c>
      <c r="FO38" s="45">
        <f>IF(FO$10="",0,IF(FO$1=MAX($1:$1),$R30-SUM($T38:FN38),IF(FO$1=1,SUMIFS(30:30,$1:$1,"&gt;="&amp;1,$1:$1,"&lt;="&amp;INT(-$N38/30))+(-$N38/30-INT(-$N38/30))*SUMIFS(30:30,$1:$1,INT(-$N38/30)+1),0)+(-$N38/30-INT(-$N38/30))*SUMIFS(30:30,$1:$1,FO$1+INT(-$N38/30)+1)+(INT(-$N38/30)+1--$N38/30)*SUMIFS(30:30,$1:$1,FO$1+INT(-$N38/30))))</f>
        <v>0</v>
      </c>
      <c r="FP38" s="45">
        <f>IF(FP$10="",0,IF(FP$1=MAX($1:$1),$R30-SUM($T38:FO38),IF(FP$1=1,SUMIFS(30:30,$1:$1,"&gt;="&amp;1,$1:$1,"&lt;="&amp;INT(-$N38/30))+(-$N38/30-INT(-$N38/30))*SUMIFS(30:30,$1:$1,INT(-$N38/30)+1),0)+(-$N38/30-INT(-$N38/30))*SUMIFS(30:30,$1:$1,FP$1+INT(-$N38/30)+1)+(INT(-$N38/30)+1--$N38/30)*SUMIFS(30:30,$1:$1,FP$1+INT(-$N38/30))))</f>
        <v>0</v>
      </c>
      <c r="FQ38" s="45">
        <f>IF(FQ$10="",0,IF(FQ$1=MAX($1:$1),$R30-SUM($T38:FP38),IF(FQ$1=1,SUMIFS(30:30,$1:$1,"&gt;="&amp;1,$1:$1,"&lt;="&amp;INT(-$N38/30))+(-$N38/30-INT(-$N38/30))*SUMIFS(30:30,$1:$1,INT(-$N38/30)+1),0)+(-$N38/30-INT(-$N38/30))*SUMIFS(30:30,$1:$1,FQ$1+INT(-$N38/30)+1)+(INT(-$N38/30)+1--$N38/30)*SUMIFS(30:30,$1:$1,FQ$1+INT(-$N38/30))))</f>
        <v>0</v>
      </c>
      <c r="FR38" s="45">
        <f>IF(FR$10="",0,IF(FR$1=MAX($1:$1),$R30-SUM($T38:FQ38),IF(FR$1=1,SUMIFS(30:30,$1:$1,"&gt;="&amp;1,$1:$1,"&lt;="&amp;INT(-$N38/30))+(-$N38/30-INT(-$N38/30))*SUMIFS(30:30,$1:$1,INT(-$N38/30)+1),0)+(-$N38/30-INT(-$N38/30))*SUMIFS(30:30,$1:$1,FR$1+INT(-$N38/30)+1)+(INT(-$N38/30)+1--$N38/30)*SUMIFS(30:30,$1:$1,FR$1+INT(-$N38/30))))</f>
        <v>0</v>
      </c>
      <c r="FS38" s="45">
        <f>IF(FS$10="",0,IF(FS$1=MAX($1:$1),$R30-SUM($T38:FR38),IF(FS$1=1,SUMIFS(30:30,$1:$1,"&gt;="&amp;1,$1:$1,"&lt;="&amp;INT(-$N38/30))+(-$N38/30-INT(-$N38/30))*SUMIFS(30:30,$1:$1,INT(-$N38/30)+1),0)+(-$N38/30-INT(-$N38/30))*SUMIFS(30:30,$1:$1,FS$1+INT(-$N38/30)+1)+(INT(-$N38/30)+1--$N38/30)*SUMIFS(30:30,$1:$1,FS$1+INT(-$N38/30))))</f>
        <v>0</v>
      </c>
      <c r="FT38" s="45">
        <f>IF(FT$10="",0,IF(FT$1=MAX($1:$1),$R30-SUM($T38:FS38),IF(FT$1=1,SUMIFS(30:30,$1:$1,"&gt;="&amp;1,$1:$1,"&lt;="&amp;INT(-$N38/30))+(-$N38/30-INT(-$N38/30))*SUMIFS(30:30,$1:$1,INT(-$N38/30)+1),0)+(-$N38/30-INT(-$N38/30))*SUMIFS(30:30,$1:$1,FT$1+INT(-$N38/30)+1)+(INT(-$N38/30)+1--$N38/30)*SUMIFS(30:30,$1:$1,FT$1+INT(-$N38/30))))</f>
        <v>0</v>
      </c>
      <c r="FU38" s="45">
        <f>IF(FU$10="",0,IF(FU$1=MAX($1:$1),$R30-SUM($T38:FT38),IF(FU$1=1,SUMIFS(30:30,$1:$1,"&gt;="&amp;1,$1:$1,"&lt;="&amp;INT(-$N38/30))+(-$N38/30-INT(-$N38/30))*SUMIFS(30:30,$1:$1,INT(-$N38/30)+1),0)+(-$N38/30-INT(-$N38/30))*SUMIFS(30:30,$1:$1,FU$1+INT(-$N38/30)+1)+(INT(-$N38/30)+1--$N38/30)*SUMIFS(30:30,$1:$1,FU$1+INT(-$N38/30))))</f>
        <v>0</v>
      </c>
      <c r="FV38" s="45">
        <f>IF(FV$10="",0,IF(FV$1=MAX($1:$1),$R30-SUM($T38:FU38),IF(FV$1=1,SUMIFS(30:30,$1:$1,"&gt;="&amp;1,$1:$1,"&lt;="&amp;INT(-$N38/30))+(-$N38/30-INT(-$N38/30))*SUMIFS(30:30,$1:$1,INT(-$N38/30)+1),0)+(-$N38/30-INT(-$N38/30))*SUMIFS(30:30,$1:$1,FV$1+INT(-$N38/30)+1)+(INT(-$N38/30)+1--$N38/30)*SUMIFS(30:30,$1:$1,FV$1+INT(-$N38/30))))</f>
        <v>0</v>
      </c>
      <c r="FW38" s="45">
        <f>IF(FW$10="",0,IF(FW$1=MAX($1:$1),$R30-SUM($T38:FV38),IF(FW$1=1,SUMIFS(30:30,$1:$1,"&gt;="&amp;1,$1:$1,"&lt;="&amp;INT(-$N38/30))+(-$N38/30-INT(-$N38/30))*SUMIFS(30:30,$1:$1,INT(-$N38/30)+1),0)+(-$N38/30-INT(-$N38/30))*SUMIFS(30:30,$1:$1,FW$1+INT(-$N38/30)+1)+(INT(-$N38/30)+1--$N38/30)*SUMIFS(30:30,$1:$1,FW$1+INT(-$N38/30))))</f>
        <v>0</v>
      </c>
      <c r="FX38" s="45">
        <f>IF(FX$10="",0,IF(FX$1=MAX($1:$1),$R30-SUM($T38:FW38),IF(FX$1=1,SUMIFS(30:30,$1:$1,"&gt;="&amp;1,$1:$1,"&lt;="&amp;INT(-$N38/30))+(-$N38/30-INT(-$N38/30))*SUMIFS(30:30,$1:$1,INT(-$N38/30)+1),0)+(-$N38/30-INT(-$N38/30))*SUMIFS(30:30,$1:$1,FX$1+INT(-$N38/30)+1)+(INT(-$N38/30)+1--$N38/30)*SUMIFS(30:30,$1:$1,FX$1+INT(-$N38/30))))</f>
        <v>0</v>
      </c>
      <c r="FY38" s="45">
        <f>IF(FY$10="",0,IF(FY$1=MAX($1:$1),$R30-SUM($T38:FX38),IF(FY$1=1,SUMIFS(30:30,$1:$1,"&gt;="&amp;1,$1:$1,"&lt;="&amp;INT(-$N38/30))+(-$N38/30-INT(-$N38/30))*SUMIFS(30:30,$1:$1,INT(-$N38/30)+1),0)+(-$N38/30-INT(-$N38/30))*SUMIFS(30:30,$1:$1,FY$1+INT(-$N38/30)+1)+(INT(-$N38/30)+1--$N38/30)*SUMIFS(30:30,$1:$1,FY$1+INT(-$N38/30))))</f>
        <v>0</v>
      </c>
      <c r="FZ38" s="45">
        <f>IF(FZ$10="",0,IF(FZ$1=MAX($1:$1),$R30-SUM($T38:FY38),IF(FZ$1=1,SUMIFS(30:30,$1:$1,"&gt;="&amp;1,$1:$1,"&lt;="&amp;INT(-$N38/30))+(-$N38/30-INT(-$N38/30))*SUMIFS(30:30,$1:$1,INT(-$N38/30)+1),0)+(-$N38/30-INT(-$N38/30))*SUMIFS(30:30,$1:$1,FZ$1+INT(-$N38/30)+1)+(INT(-$N38/30)+1--$N38/30)*SUMIFS(30:30,$1:$1,FZ$1+INT(-$N38/30))))</f>
        <v>0</v>
      </c>
      <c r="GA38" s="45">
        <f>IF(GA$10="",0,IF(GA$1=MAX($1:$1),$R30-SUM($T38:FZ38),IF(GA$1=1,SUMIFS(30:30,$1:$1,"&gt;="&amp;1,$1:$1,"&lt;="&amp;INT(-$N38/30))+(-$N38/30-INT(-$N38/30))*SUMIFS(30:30,$1:$1,INT(-$N38/30)+1),0)+(-$N38/30-INT(-$N38/30))*SUMIFS(30:30,$1:$1,GA$1+INT(-$N38/30)+1)+(INT(-$N38/30)+1--$N38/30)*SUMIFS(30:30,$1:$1,GA$1+INT(-$N38/30))))</f>
        <v>0</v>
      </c>
      <c r="GB38" s="45">
        <f>IF(GB$10="",0,IF(GB$1=MAX($1:$1),$R30-SUM($T38:GA38),IF(GB$1=1,SUMIFS(30:30,$1:$1,"&gt;="&amp;1,$1:$1,"&lt;="&amp;INT(-$N38/30))+(-$N38/30-INT(-$N38/30))*SUMIFS(30:30,$1:$1,INT(-$N38/30)+1),0)+(-$N38/30-INT(-$N38/30))*SUMIFS(30:30,$1:$1,GB$1+INT(-$N38/30)+1)+(INT(-$N38/30)+1--$N38/30)*SUMIFS(30:30,$1:$1,GB$1+INT(-$N38/30))))</f>
        <v>0</v>
      </c>
      <c r="GC38" s="45">
        <f>IF(GC$10="",0,IF(GC$1=MAX($1:$1),$R30-SUM($T38:GB38),IF(GC$1=1,SUMIFS(30:30,$1:$1,"&gt;="&amp;1,$1:$1,"&lt;="&amp;INT(-$N38/30))+(-$N38/30-INT(-$N38/30))*SUMIFS(30:30,$1:$1,INT(-$N38/30)+1),0)+(-$N38/30-INT(-$N38/30))*SUMIFS(30:30,$1:$1,GC$1+INT(-$N38/30)+1)+(INT(-$N38/30)+1--$N38/30)*SUMIFS(30:30,$1:$1,GC$1+INT(-$N38/30))))</f>
        <v>0</v>
      </c>
      <c r="GD38" s="45">
        <f>IF(GD$10="",0,IF(GD$1=MAX($1:$1),$R30-SUM($T38:GC38),IF(GD$1=1,SUMIFS(30:30,$1:$1,"&gt;="&amp;1,$1:$1,"&lt;="&amp;INT(-$N38/30))+(-$N38/30-INT(-$N38/30))*SUMIFS(30:30,$1:$1,INT(-$N38/30)+1),0)+(-$N38/30-INT(-$N38/30))*SUMIFS(30:30,$1:$1,GD$1+INT(-$N38/30)+1)+(INT(-$N38/30)+1--$N38/30)*SUMIFS(30:30,$1:$1,GD$1+INT(-$N38/30))))</f>
        <v>0</v>
      </c>
      <c r="GE38" s="45">
        <f>IF(GE$10="",0,IF(GE$1=MAX($1:$1),$R30-SUM($T38:GD38),IF(GE$1=1,SUMIFS(30:30,$1:$1,"&gt;="&amp;1,$1:$1,"&lt;="&amp;INT(-$N38/30))+(-$N38/30-INT(-$N38/30))*SUMIFS(30:30,$1:$1,INT(-$N38/30)+1),0)+(-$N38/30-INT(-$N38/30))*SUMIFS(30:30,$1:$1,GE$1+INT(-$N38/30)+1)+(INT(-$N38/30)+1--$N38/30)*SUMIFS(30:30,$1:$1,GE$1+INT(-$N38/30))))</f>
        <v>0</v>
      </c>
      <c r="GF38" s="45">
        <f>IF(GF$10="",0,IF(GF$1=MAX($1:$1),$R30-SUM($T38:GE38),IF(GF$1=1,SUMIFS(30:30,$1:$1,"&gt;="&amp;1,$1:$1,"&lt;="&amp;INT(-$N38/30))+(-$N38/30-INT(-$N38/30))*SUMIFS(30:30,$1:$1,INT(-$N38/30)+1),0)+(-$N38/30-INT(-$N38/30))*SUMIFS(30:30,$1:$1,GF$1+INT(-$N38/30)+1)+(INT(-$N38/30)+1--$N38/30)*SUMIFS(30:30,$1:$1,GF$1+INT(-$N38/30))))</f>
        <v>0</v>
      </c>
      <c r="GG38" s="45">
        <f>IF(GG$10="",0,IF(GG$1=MAX($1:$1),$R30-SUM($T38:GF38),IF(GG$1=1,SUMIFS(30:30,$1:$1,"&gt;="&amp;1,$1:$1,"&lt;="&amp;INT(-$N38/30))+(-$N38/30-INT(-$N38/30))*SUMIFS(30:30,$1:$1,INT(-$N38/30)+1),0)+(-$N38/30-INT(-$N38/30))*SUMIFS(30:30,$1:$1,GG$1+INT(-$N38/30)+1)+(INT(-$N38/30)+1--$N38/30)*SUMIFS(30:30,$1:$1,GG$1+INT(-$N38/30))))</f>
        <v>0</v>
      </c>
      <c r="GH38" s="45">
        <f>IF(GH$10="",0,IF(GH$1=MAX($1:$1),$R30-SUM($T38:GG38),IF(GH$1=1,SUMIFS(30:30,$1:$1,"&gt;="&amp;1,$1:$1,"&lt;="&amp;INT(-$N38/30))+(-$N38/30-INT(-$N38/30))*SUMIFS(30:30,$1:$1,INT(-$N38/30)+1),0)+(-$N38/30-INT(-$N38/30))*SUMIFS(30:30,$1:$1,GH$1+INT(-$N38/30)+1)+(INT(-$N38/30)+1--$N38/30)*SUMIFS(30:30,$1:$1,GH$1+INT(-$N38/30))))</f>
        <v>0</v>
      </c>
      <c r="GI38" s="45">
        <f>IF(GI$10="",0,IF(GI$1=MAX($1:$1),$R30-SUM($T38:GH38),IF(GI$1=1,SUMIFS(30:30,$1:$1,"&gt;="&amp;1,$1:$1,"&lt;="&amp;INT(-$N38/30))+(-$N38/30-INT(-$N38/30))*SUMIFS(30:30,$1:$1,INT(-$N38/30)+1),0)+(-$N38/30-INT(-$N38/30))*SUMIFS(30:30,$1:$1,GI$1+INT(-$N38/30)+1)+(INT(-$N38/30)+1--$N38/30)*SUMIFS(30:30,$1:$1,GI$1+INT(-$N38/30))))</f>
        <v>0</v>
      </c>
      <c r="GJ38" s="45">
        <f>IF(GJ$10="",0,IF(GJ$1=MAX($1:$1),$R30-SUM($T38:GI38),IF(GJ$1=1,SUMIFS(30:30,$1:$1,"&gt;="&amp;1,$1:$1,"&lt;="&amp;INT(-$N38/30))+(-$N38/30-INT(-$N38/30))*SUMIFS(30:30,$1:$1,INT(-$N38/30)+1),0)+(-$N38/30-INT(-$N38/30))*SUMIFS(30:30,$1:$1,GJ$1+INT(-$N38/30)+1)+(INT(-$N38/30)+1--$N38/30)*SUMIFS(30:30,$1:$1,GJ$1+INT(-$N38/30))))</f>
        <v>0</v>
      </c>
      <c r="GK38" s="45">
        <f>IF(GK$10="",0,IF(GK$1=MAX($1:$1),$R30-SUM($T38:GJ38),IF(GK$1=1,SUMIFS(30:30,$1:$1,"&gt;="&amp;1,$1:$1,"&lt;="&amp;INT(-$N38/30))+(-$N38/30-INT(-$N38/30))*SUMIFS(30:30,$1:$1,INT(-$N38/30)+1),0)+(-$N38/30-INT(-$N38/30))*SUMIFS(30:30,$1:$1,GK$1+INT(-$N38/30)+1)+(INT(-$N38/30)+1--$N38/30)*SUMIFS(30:30,$1:$1,GK$1+INT(-$N38/30))))</f>
        <v>0</v>
      </c>
      <c r="GL38" s="45">
        <f>IF(GL$10="",0,IF(GL$1=MAX($1:$1),$R30-SUM($T38:GK38),IF(GL$1=1,SUMIFS(30:30,$1:$1,"&gt;="&amp;1,$1:$1,"&lt;="&amp;INT(-$N38/30))+(-$N38/30-INT(-$N38/30))*SUMIFS(30:30,$1:$1,INT(-$N38/30)+1),0)+(-$N38/30-INT(-$N38/30))*SUMIFS(30:30,$1:$1,GL$1+INT(-$N38/30)+1)+(INT(-$N38/30)+1--$N38/30)*SUMIFS(30:30,$1:$1,GL$1+INT(-$N38/30))))</f>
        <v>0</v>
      </c>
      <c r="GM38" s="45">
        <f>IF(GM$10="",0,IF(GM$1=MAX($1:$1),$R30-SUM($T38:GL38),IF(GM$1=1,SUMIFS(30:30,$1:$1,"&gt;="&amp;1,$1:$1,"&lt;="&amp;INT(-$N38/30))+(-$N38/30-INT(-$N38/30))*SUMIFS(30:30,$1:$1,INT(-$N38/30)+1),0)+(-$N38/30-INT(-$N38/30))*SUMIFS(30:30,$1:$1,GM$1+INT(-$N38/30)+1)+(INT(-$N38/30)+1--$N38/30)*SUMIFS(30:30,$1:$1,GM$1+INT(-$N38/30))))</f>
        <v>0</v>
      </c>
      <c r="GN38" s="45">
        <f>IF(GN$10="",0,IF(GN$1=MAX($1:$1),$R30-SUM($T38:GM38),IF(GN$1=1,SUMIFS(30:30,$1:$1,"&gt;="&amp;1,$1:$1,"&lt;="&amp;INT(-$N38/30))+(-$N38/30-INT(-$N38/30))*SUMIFS(30:30,$1:$1,INT(-$N38/30)+1),0)+(-$N38/30-INT(-$N38/30))*SUMIFS(30:30,$1:$1,GN$1+INT(-$N38/30)+1)+(INT(-$N38/30)+1--$N38/30)*SUMIFS(30:30,$1:$1,GN$1+INT(-$N38/30))))</f>
        <v>0</v>
      </c>
      <c r="GO38" s="45">
        <f>IF(GO$10="",0,IF(GO$1=MAX($1:$1),$R30-SUM($T38:GN38),IF(GO$1=1,SUMIFS(30:30,$1:$1,"&gt;="&amp;1,$1:$1,"&lt;="&amp;INT(-$N38/30))+(-$N38/30-INT(-$N38/30))*SUMIFS(30:30,$1:$1,INT(-$N38/30)+1),0)+(-$N38/30-INT(-$N38/30))*SUMIFS(30:30,$1:$1,GO$1+INT(-$N38/30)+1)+(INT(-$N38/30)+1--$N38/30)*SUMIFS(30:30,$1:$1,GO$1+INT(-$N38/30))))</f>
        <v>0</v>
      </c>
      <c r="GP38" s="45">
        <f>IF(GP$10="",0,IF(GP$1=MAX($1:$1),$R30-SUM($T38:GO38),IF(GP$1=1,SUMIFS(30:30,$1:$1,"&gt;="&amp;1,$1:$1,"&lt;="&amp;INT(-$N38/30))+(-$N38/30-INT(-$N38/30))*SUMIFS(30:30,$1:$1,INT(-$N38/30)+1),0)+(-$N38/30-INT(-$N38/30))*SUMIFS(30:30,$1:$1,GP$1+INT(-$N38/30)+1)+(INT(-$N38/30)+1--$N38/30)*SUMIFS(30:30,$1:$1,GP$1+INT(-$N38/30))))</f>
        <v>0</v>
      </c>
      <c r="GQ38" s="45">
        <f>IF(GQ$10="",0,IF(GQ$1=MAX($1:$1),$R30-SUM($T38:GP38),IF(GQ$1=1,SUMIFS(30:30,$1:$1,"&gt;="&amp;1,$1:$1,"&lt;="&amp;INT(-$N38/30))+(-$N38/30-INT(-$N38/30))*SUMIFS(30:30,$1:$1,INT(-$N38/30)+1),0)+(-$N38/30-INT(-$N38/30))*SUMIFS(30:30,$1:$1,GQ$1+INT(-$N38/30)+1)+(INT(-$N38/30)+1--$N38/30)*SUMIFS(30:30,$1:$1,GQ$1+INT(-$N38/30))))</f>
        <v>0</v>
      </c>
      <c r="GR38" s="45">
        <f>IF(GR$10="",0,IF(GR$1=MAX($1:$1),$R30-SUM($T38:GQ38),IF(GR$1=1,SUMIFS(30:30,$1:$1,"&gt;="&amp;1,$1:$1,"&lt;="&amp;INT(-$N38/30))+(-$N38/30-INT(-$N38/30))*SUMIFS(30:30,$1:$1,INT(-$N38/30)+1),0)+(-$N38/30-INT(-$N38/30))*SUMIFS(30:30,$1:$1,GR$1+INT(-$N38/30)+1)+(INT(-$N38/30)+1--$N38/30)*SUMIFS(30:30,$1:$1,GR$1+INT(-$N38/30))))</f>
        <v>0</v>
      </c>
      <c r="GS38" s="45">
        <f>IF(GS$10="",0,IF(GS$1=MAX($1:$1),$R30-SUM($T38:GR38),IF(GS$1=1,SUMIFS(30:30,$1:$1,"&gt;="&amp;1,$1:$1,"&lt;="&amp;INT(-$N38/30))+(-$N38/30-INT(-$N38/30))*SUMIFS(30:30,$1:$1,INT(-$N38/30)+1),0)+(-$N38/30-INT(-$N38/30))*SUMIFS(30:30,$1:$1,GS$1+INT(-$N38/30)+1)+(INT(-$N38/30)+1--$N38/30)*SUMIFS(30:30,$1:$1,GS$1+INT(-$N38/30))))</f>
        <v>0</v>
      </c>
      <c r="GT38" s="45">
        <f>IF(GT$10="",0,IF(GT$1=MAX($1:$1),$R30-SUM($T38:GS38),IF(GT$1=1,SUMIFS(30:30,$1:$1,"&gt;="&amp;1,$1:$1,"&lt;="&amp;INT(-$N38/30))+(-$N38/30-INT(-$N38/30))*SUMIFS(30:30,$1:$1,INT(-$N38/30)+1),0)+(-$N38/30-INT(-$N38/30))*SUMIFS(30:30,$1:$1,GT$1+INT(-$N38/30)+1)+(INT(-$N38/30)+1--$N38/30)*SUMIFS(30:30,$1:$1,GT$1+INT(-$N38/30))))</f>
        <v>0</v>
      </c>
      <c r="GU38" s="45">
        <f>IF(GU$10="",0,IF(GU$1=MAX($1:$1),$R30-SUM($T38:GT38),IF(GU$1=1,SUMIFS(30:30,$1:$1,"&gt;="&amp;1,$1:$1,"&lt;="&amp;INT(-$N38/30))+(-$N38/30-INT(-$N38/30))*SUMIFS(30:30,$1:$1,INT(-$N38/30)+1),0)+(-$N38/30-INT(-$N38/30))*SUMIFS(30:30,$1:$1,GU$1+INT(-$N38/30)+1)+(INT(-$N38/30)+1--$N38/30)*SUMIFS(30:30,$1:$1,GU$1+INT(-$N38/30))))</f>
        <v>0</v>
      </c>
      <c r="GV38" s="45">
        <f>IF(GV$10="",0,IF(GV$1=MAX($1:$1),$R30-SUM($T38:GU38),IF(GV$1=1,SUMIFS(30:30,$1:$1,"&gt;="&amp;1,$1:$1,"&lt;="&amp;INT(-$N38/30))+(-$N38/30-INT(-$N38/30))*SUMIFS(30:30,$1:$1,INT(-$N38/30)+1),0)+(-$N38/30-INT(-$N38/30))*SUMIFS(30:30,$1:$1,GV$1+INT(-$N38/30)+1)+(INT(-$N38/30)+1--$N38/30)*SUMIFS(30:30,$1:$1,GV$1+INT(-$N38/30))))</f>
        <v>0</v>
      </c>
      <c r="GW38" s="45">
        <f>IF(GW$10="",0,IF(GW$1=MAX($1:$1),$R30-SUM($T38:GV38),IF(GW$1=1,SUMIFS(30:30,$1:$1,"&gt;="&amp;1,$1:$1,"&lt;="&amp;INT(-$N38/30))+(-$N38/30-INT(-$N38/30))*SUMIFS(30:30,$1:$1,INT(-$N38/30)+1),0)+(-$N38/30-INT(-$N38/30))*SUMIFS(30:30,$1:$1,GW$1+INT(-$N38/30)+1)+(INT(-$N38/30)+1--$N38/30)*SUMIFS(30:30,$1:$1,GW$1+INT(-$N38/30))))</f>
        <v>0</v>
      </c>
      <c r="GX38" s="45">
        <f>IF(GX$10="",0,IF(GX$1=MAX($1:$1),$R30-SUM($T38:GW38),IF(GX$1=1,SUMIFS(30:30,$1:$1,"&gt;="&amp;1,$1:$1,"&lt;="&amp;INT(-$N38/30))+(-$N38/30-INT(-$N38/30))*SUMIFS(30:30,$1:$1,INT(-$N38/30)+1),0)+(-$N38/30-INT(-$N38/30))*SUMIFS(30:30,$1:$1,GX$1+INT(-$N38/30)+1)+(INT(-$N38/30)+1--$N38/30)*SUMIFS(30:30,$1:$1,GX$1+INT(-$N38/30))))</f>
        <v>0</v>
      </c>
      <c r="GY38" s="45">
        <f>IF(GY$10="",0,IF(GY$1=MAX($1:$1),$R30-SUM($T38:GX38),IF(GY$1=1,SUMIFS(30:30,$1:$1,"&gt;="&amp;1,$1:$1,"&lt;="&amp;INT(-$N38/30))+(-$N38/30-INT(-$N38/30))*SUMIFS(30:30,$1:$1,INT(-$N38/30)+1),0)+(-$N38/30-INT(-$N38/30))*SUMIFS(30:30,$1:$1,GY$1+INT(-$N38/30)+1)+(INT(-$N38/30)+1--$N38/30)*SUMIFS(30:30,$1:$1,GY$1+INT(-$N38/30))))</f>
        <v>0</v>
      </c>
      <c r="GZ38" s="45">
        <f>IF(GZ$10="",0,IF(GZ$1=MAX($1:$1),$R30-SUM($T38:GY38),IF(GZ$1=1,SUMIFS(30:30,$1:$1,"&gt;="&amp;1,$1:$1,"&lt;="&amp;INT(-$N38/30))+(-$N38/30-INT(-$N38/30))*SUMIFS(30:30,$1:$1,INT(-$N38/30)+1),0)+(-$N38/30-INT(-$N38/30))*SUMIFS(30:30,$1:$1,GZ$1+INT(-$N38/30)+1)+(INT(-$N38/30)+1--$N38/30)*SUMIFS(30:30,$1:$1,GZ$1+INT(-$N38/30))))</f>
        <v>0</v>
      </c>
      <c r="HA38" s="45">
        <f>IF(HA$10="",0,IF(HA$1=MAX($1:$1),$R30-SUM($T38:GZ38),IF(HA$1=1,SUMIFS(30:30,$1:$1,"&gt;="&amp;1,$1:$1,"&lt;="&amp;INT(-$N38/30))+(-$N38/30-INT(-$N38/30))*SUMIFS(30:30,$1:$1,INT(-$N38/30)+1),0)+(-$N38/30-INT(-$N38/30))*SUMIFS(30:30,$1:$1,HA$1+INT(-$N38/30)+1)+(INT(-$N38/30)+1--$N38/30)*SUMIFS(30:30,$1:$1,HA$1+INT(-$N38/30))))</f>
        <v>0</v>
      </c>
      <c r="HB38" s="45">
        <f>IF(HB$10="",0,IF(HB$1=MAX($1:$1),$R30-SUM($T38:HA38),IF(HB$1=1,SUMIFS(30:30,$1:$1,"&gt;="&amp;1,$1:$1,"&lt;="&amp;INT(-$N38/30))+(-$N38/30-INT(-$N38/30))*SUMIFS(30:30,$1:$1,INT(-$N38/30)+1),0)+(-$N38/30-INT(-$N38/30))*SUMIFS(30:30,$1:$1,HB$1+INT(-$N38/30)+1)+(INT(-$N38/30)+1--$N38/30)*SUMIFS(30:30,$1:$1,HB$1+INT(-$N38/30))))</f>
        <v>0</v>
      </c>
      <c r="HC38" s="45">
        <f>IF(HC$10="",0,IF(HC$1=MAX($1:$1),$R30-SUM($T38:HB38),IF(HC$1=1,SUMIFS(30:30,$1:$1,"&gt;="&amp;1,$1:$1,"&lt;="&amp;INT(-$N38/30))+(-$N38/30-INT(-$N38/30))*SUMIFS(30:30,$1:$1,INT(-$N38/30)+1),0)+(-$N38/30-INT(-$N38/30))*SUMIFS(30:30,$1:$1,HC$1+INT(-$N38/30)+1)+(INT(-$N38/30)+1--$N38/30)*SUMIFS(30:30,$1:$1,HC$1+INT(-$N38/30))))</f>
        <v>0</v>
      </c>
      <c r="HD38" s="45">
        <f>IF(HD$10="",0,IF(HD$1=MAX($1:$1),$R30-SUM($T38:HC38),IF(HD$1=1,SUMIFS(30:30,$1:$1,"&gt;="&amp;1,$1:$1,"&lt;="&amp;INT(-$N38/30))+(-$N38/30-INT(-$N38/30))*SUMIFS(30:30,$1:$1,INT(-$N38/30)+1),0)+(-$N38/30-INT(-$N38/30))*SUMIFS(30:30,$1:$1,HD$1+INT(-$N38/30)+1)+(INT(-$N38/30)+1--$N38/30)*SUMIFS(30:30,$1:$1,HD$1+INT(-$N38/30))))</f>
        <v>0</v>
      </c>
      <c r="HE38" s="45">
        <f>IF(HE$10="",0,IF(HE$1=MAX($1:$1),$R30-SUM($T38:HD38),IF(HE$1=1,SUMIFS(30:30,$1:$1,"&gt;="&amp;1,$1:$1,"&lt;="&amp;INT(-$N38/30))+(-$N38/30-INT(-$N38/30))*SUMIFS(30:30,$1:$1,INT(-$N38/30)+1),0)+(-$N38/30-INT(-$N38/30))*SUMIFS(30:30,$1:$1,HE$1+INT(-$N38/30)+1)+(INT(-$N38/30)+1--$N38/30)*SUMIFS(30:30,$1:$1,HE$1+INT(-$N38/30))))</f>
        <v>0</v>
      </c>
      <c r="HF38" s="45">
        <f>IF(HF$10="",0,IF(HF$1=MAX($1:$1),$R30-SUM($T38:HE38),IF(HF$1=1,SUMIFS(30:30,$1:$1,"&gt;="&amp;1,$1:$1,"&lt;="&amp;INT(-$N38/30))+(-$N38/30-INT(-$N38/30))*SUMIFS(30:30,$1:$1,INT(-$N38/30)+1),0)+(-$N38/30-INT(-$N38/30))*SUMIFS(30:30,$1:$1,HF$1+INT(-$N38/30)+1)+(INT(-$N38/30)+1--$N38/30)*SUMIFS(30:30,$1:$1,HF$1+INT(-$N38/30))))</f>
        <v>0</v>
      </c>
      <c r="HG38" s="45">
        <f>IF(HG$10="",0,IF(HG$1=MAX($1:$1),$R30-SUM($T38:HF38),IF(HG$1=1,SUMIFS(30:30,$1:$1,"&gt;="&amp;1,$1:$1,"&lt;="&amp;INT(-$N38/30))+(-$N38/30-INT(-$N38/30))*SUMIFS(30:30,$1:$1,INT(-$N38/30)+1),0)+(-$N38/30-INT(-$N38/30))*SUMIFS(30:30,$1:$1,HG$1+INT(-$N38/30)+1)+(INT(-$N38/30)+1--$N38/30)*SUMIFS(30:30,$1:$1,HG$1+INT(-$N38/30))))</f>
        <v>0</v>
      </c>
      <c r="HH38" s="45">
        <f>IF(HH$10="",0,IF(HH$1=MAX($1:$1),$R30-SUM($T38:HG38),IF(HH$1=1,SUMIFS(30:30,$1:$1,"&gt;="&amp;1,$1:$1,"&lt;="&amp;INT(-$N38/30))+(-$N38/30-INT(-$N38/30))*SUMIFS(30:30,$1:$1,INT(-$N38/30)+1),0)+(-$N38/30-INT(-$N38/30))*SUMIFS(30:30,$1:$1,HH$1+INT(-$N38/30)+1)+(INT(-$N38/30)+1--$N38/30)*SUMIFS(30:30,$1:$1,HH$1+INT(-$N38/30))))</f>
        <v>0</v>
      </c>
      <c r="HI38" s="45">
        <f>IF(HI$10="",0,IF(HI$1=MAX($1:$1),$R30-SUM($T38:HH38),IF(HI$1=1,SUMIFS(30:30,$1:$1,"&gt;="&amp;1,$1:$1,"&lt;="&amp;INT(-$N38/30))+(-$N38/30-INT(-$N38/30))*SUMIFS(30:30,$1:$1,INT(-$N38/30)+1),0)+(-$N38/30-INT(-$N38/30))*SUMIFS(30:30,$1:$1,HI$1+INT(-$N38/30)+1)+(INT(-$N38/30)+1--$N38/30)*SUMIFS(30:30,$1:$1,HI$1+INT(-$N38/30))))</f>
        <v>0</v>
      </c>
      <c r="HJ38" s="45">
        <f>IF(HJ$10="",0,IF(HJ$1=MAX($1:$1),$R30-SUM($T38:HI38),IF(HJ$1=1,SUMIFS(30:30,$1:$1,"&gt;="&amp;1,$1:$1,"&lt;="&amp;INT(-$N38/30))+(-$N38/30-INT(-$N38/30))*SUMIFS(30:30,$1:$1,INT(-$N38/30)+1),0)+(-$N38/30-INT(-$N38/30))*SUMIFS(30:30,$1:$1,HJ$1+INT(-$N38/30)+1)+(INT(-$N38/30)+1--$N38/30)*SUMIFS(30:30,$1:$1,HJ$1+INT(-$N38/30))))</f>
        <v>0</v>
      </c>
      <c r="HK38" s="45">
        <f>IF(HK$10="",0,IF(HK$1=MAX($1:$1),$R30-SUM($T38:HJ38),IF(HK$1=1,SUMIFS(30:30,$1:$1,"&gt;="&amp;1,$1:$1,"&lt;="&amp;INT(-$N38/30))+(-$N38/30-INT(-$N38/30))*SUMIFS(30:30,$1:$1,INT(-$N38/30)+1),0)+(-$N38/30-INT(-$N38/30))*SUMIFS(30:30,$1:$1,HK$1+INT(-$N38/30)+1)+(INT(-$N38/30)+1--$N38/30)*SUMIFS(30:30,$1:$1,HK$1+INT(-$N38/30))))</f>
        <v>0</v>
      </c>
      <c r="HL38" s="45">
        <f>IF(HL$10="",0,IF(HL$1=MAX($1:$1),$R30-SUM($T38:HK38),IF(HL$1=1,SUMIFS(30:30,$1:$1,"&gt;="&amp;1,$1:$1,"&lt;="&amp;INT(-$N38/30))+(-$N38/30-INT(-$N38/30))*SUMIFS(30:30,$1:$1,INT(-$N38/30)+1),0)+(-$N38/30-INT(-$N38/30))*SUMIFS(30:30,$1:$1,HL$1+INT(-$N38/30)+1)+(INT(-$N38/30)+1--$N38/30)*SUMIFS(30:30,$1:$1,HL$1+INT(-$N38/30))))</f>
        <v>0</v>
      </c>
      <c r="HM38" s="4"/>
      <c r="HN38" s="4"/>
    </row>
    <row r="39" spans="1:222" s="1" customFormat="1" ht="10.199999999999999" x14ac:dyDescent="0.2">
      <c r="A39" s="4"/>
      <c r="B39" s="4"/>
      <c r="C39" s="4"/>
      <c r="D39" s="4"/>
      <c r="E39" s="42" t="str">
        <f>E33</f>
        <v>оборачиваемость кредиторской задолж-ти</v>
      </c>
      <c r="F39" s="4"/>
      <c r="G39" s="4"/>
      <c r="H39" s="42" t="str">
        <f>списки!$K18</f>
        <v>прочее</v>
      </c>
      <c r="I39" s="4"/>
      <c r="J39" s="4"/>
      <c r="K39" s="31" t="str">
        <f>IF($E39="","",INDEX(kpi!$H:$H,SUMIFS(kpi!$B:$B,kpi!$E:$E,$E39)))</f>
        <v>дни</v>
      </c>
      <c r="L39" s="4"/>
      <c r="M39" s="43" t="s">
        <v>6</v>
      </c>
      <c r="N39" s="70"/>
      <c r="O39" s="44"/>
      <c r="P39" s="4"/>
      <c r="Q39" s="4"/>
      <c r="R39" s="68">
        <f t="shared" si="73"/>
        <v>0</v>
      </c>
      <c r="S39" s="4"/>
      <c r="T39" s="4"/>
      <c r="U39" s="45">
        <f>IF(U$10="",0,IF(U$1=MAX($1:$1),$R31-SUM($T39:T39),IF(U$1=1,SUMIFS(31:31,$1:$1,"&gt;="&amp;1,$1:$1,"&lt;="&amp;INT(-$N39/30))+(-$N39/30-INT(-$N39/30))*SUMIFS(31:31,$1:$1,INT(-$N39/30)+1),0)+(-$N39/30-INT(-$N39/30))*SUMIFS(31:31,$1:$1,U$1+INT(-$N39/30)+1)+(INT(-$N39/30)+1--$N39/30)*SUMIFS(31:31,$1:$1,U$1+INT(-$N39/30))))</f>
        <v>0</v>
      </c>
      <c r="V39" s="45">
        <f>IF(V$10="",0,IF(V$1=MAX($1:$1),$R31-SUM($T39:U39),IF(V$1=1,SUMIFS(31:31,$1:$1,"&gt;="&amp;1,$1:$1,"&lt;="&amp;INT(-$N39/30))+(-$N39/30-INT(-$N39/30))*SUMIFS(31:31,$1:$1,INT(-$N39/30)+1),0)+(-$N39/30-INT(-$N39/30))*SUMIFS(31:31,$1:$1,V$1+INT(-$N39/30)+1)+(INT(-$N39/30)+1--$N39/30)*SUMIFS(31:31,$1:$1,V$1+INT(-$N39/30))))</f>
        <v>0</v>
      </c>
      <c r="W39" s="45">
        <f>IF(W$10="",0,IF(W$1=MAX($1:$1),$R31-SUM($T39:V39),IF(W$1=1,SUMIFS(31:31,$1:$1,"&gt;="&amp;1,$1:$1,"&lt;="&amp;INT(-$N39/30))+(-$N39/30-INT(-$N39/30))*SUMIFS(31:31,$1:$1,INT(-$N39/30)+1),0)+(-$N39/30-INT(-$N39/30))*SUMIFS(31:31,$1:$1,W$1+INT(-$N39/30)+1)+(INT(-$N39/30)+1--$N39/30)*SUMIFS(31:31,$1:$1,W$1+INT(-$N39/30))))</f>
        <v>0</v>
      </c>
      <c r="X39" s="45">
        <f>IF(X$10="",0,IF(X$1=MAX($1:$1),$R31-SUM($T39:W39),IF(X$1=1,SUMIFS(31:31,$1:$1,"&gt;="&amp;1,$1:$1,"&lt;="&amp;INT(-$N39/30))+(-$N39/30-INT(-$N39/30))*SUMIFS(31:31,$1:$1,INT(-$N39/30)+1),0)+(-$N39/30-INT(-$N39/30))*SUMIFS(31:31,$1:$1,X$1+INT(-$N39/30)+1)+(INT(-$N39/30)+1--$N39/30)*SUMIFS(31:31,$1:$1,X$1+INT(-$N39/30))))</f>
        <v>0</v>
      </c>
      <c r="Y39" s="45">
        <f>IF(Y$10="",0,IF(Y$1=MAX($1:$1),$R31-SUM($T39:X39),IF(Y$1=1,SUMIFS(31:31,$1:$1,"&gt;="&amp;1,$1:$1,"&lt;="&amp;INT(-$N39/30))+(-$N39/30-INT(-$N39/30))*SUMIFS(31:31,$1:$1,INT(-$N39/30)+1),0)+(-$N39/30-INT(-$N39/30))*SUMIFS(31:31,$1:$1,Y$1+INT(-$N39/30)+1)+(INT(-$N39/30)+1--$N39/30)*SUMIFS(31:31,$1:$1,Y$1+INT(-$N39/30))))</f>
        <v>0</v>
      </c>
      <c r="Z39" s="45">
        <f>IF(Z$10="",0,IF(Z$1=MAX($1:$1),$R31-SUM($T39:Y39),IF(Z$1=1,SUMIFS(31:31,$1:$1,"&gt;="&amp;1,$1:$1,"&lt;="&amp;INT(-$N39/30))+(-$N39/30-INT(-$N39/30))*SUMIFS(31:31,$1:$1,INT(-$N39/30)+1),0)+(-$N39/30-INT(-$N39/30))*SUMIFS(31:31,$1:$1,Z$1+INT(-$N39/30)+1)+(INT(-$N39/30)+1--$N39/30)*SUMIFS(31:31,$1:$1,Z$1+INT(-$N39/30))))</f>
        <v>0</v>
      </c>
      <c r="AA39" s="45">
        <f>IF(AA$10="",0,IF(AA$1=MAX($1:$1),$R31-SUM($T39:Z39),IF(AA$1=1,SUMIFS(31:31,$1:$1,"&gt;="&amp;1,$1:$1,"&lt;="&amp;INT(-$N39/30))+(-$N39/30-INT(-$N39/30))*SUMIFS(31:31,$1:$1,INT(-$N39/30)+1),0)+(-$N39/30-INT(-$N39/30))*SUMIFS(31:31,$1:$1,AA$1+INT(-$N39/30)+1)+(INT(-$N39/30)+1--$N39/30)*SUMIFS(31:31,$1:$1,AA$1+INT(-$N39/30))))</f>
        <v>0</v>
      </c>
      <c r="AB39" s="45">
        <f>IF(AB$10="",0,IF(AB$1=MAX($1:$1),$R31-SUM($T39:AA39),IF(AB$1=1,SUMIFS(31:31,$1:$1,"&gt;="&amp;1,$1:$1,"&lt;="&amp;INT(-$N39/30))+(-$N39/30-INT(-$N39/30))*SUMIFS(31:31,$1:$1,INT(-$N39/30)+1),0)+(-$N39/30-INT(-$N39/30))*SUMIFS(31:31,$1:$1,AB$1+INT(-$N39/30)+1)+(INT(-$N39/30)+1--$N39/30)*SUMIFS(31:31,$1:$1,AB$1+INT(-$N39/30))))</f>
        <v>0</v>
      </c>
      <c r="AC39" s="45">
        <f>IF(AC$10="",0,IF(AC$1=MAX($1:$1),$R31-SUM($T39:AB39),IF(AC$1=1,SUMIFS(31:31,$1:$1,"&gt;="&amp;1,$1:$1,"&lt;="&amp;INT(-$N39/30))+(-$N39/30-INT(-$N39/30))*SUMIFS(31:31,$1:$1,INT(-$N39/30)+1),0)+(-$N39/30-INT(-$N39/30))*SUMIFS(31:31,$1:$1,AC$1+INT(-$N39/30)+1)+(INT(-$N39/30)+1--$N39/30)*SUMIFS(31:31,$1:$1,AC$1+INT(-$N39/30))))</f>
        <v>0</v>
      </c>
      <c r="AD39" s="45">
        <f>IF(AD$10="",0,IF(AD$1=MAX($1:$1),$R31-SUM($T39:AC39),IF(AD$1=1,SUMIFS(31:31,$1:$1,"&gt;="&amp;1,$1:$1,"&lt;="&amp;INT(-$N39/30))+(-$N39/30-INT(-$N39/30))*SUMIFS(31:31,$1:$1,INT(-$N39/30)+1),0)+(-$N39/30-INT(-$N39/30))*SUMIFS(31:31,$1:$1,AD$1+INT(-$N39/30)+1)+(INT(-$N39/30)+1--$N39/30)*SUMIFS(31:31,$1:$1,AD$1+INT(-$N39/30))))</f>
        <v>0</v>
      </c>
      <c r="AE39" s="45">
        <f>IF(AE$10="",0,IF(AE$1=MAX($1:$1),$R31-SUM($T39:AD39),IF(AE$1=1,SUMIFS(31:31,$1:$1,"&gt;="&amp;1,$1:$1,"&lt;="&amp;INT(-$N39/30))+(-$N39/30-INT(-$N39/30))*SUMIFS(31:31,$1:$1,INT(-$N39/30)+1),0)+(-$N39/30-INT(-$N39/30))*SUMIFS(31:31,$1:$1,AE$1+INT(-$N39/30)+1)+(INT(-$N39/30)+1--$N39/30)*SUMIFS(31:31,$1:$1,AE$1+INT(-$N39/30))))</f>
        <v>0</v>
      </c>
      <c r="AF39" s="45">
        <f>IF(AF$10="",0,IF(AF$1=MAX($1:$1),$R31-SUM($T39:AE39),IF(AF$1=1,SUMIFS(31:31,$1:$1,"&gt;="&amp;1,$1:$1,"&lt;="&amp;INT(-$N39/30))+(-$N39/30-INT(-$N39/30))*SUMIFS(31:31,$1:$1,INT(-$N39/30)+1),0)+(-$N39/30-INT(-$N39/30))*SUMIFS(31:31,$1:$1,AF$1+INT(-$N39/30)+1)+(INT(-$N39/30)+1--$N39/30)*SUMIFS(31:31,$1:$1,AF$1+INT(-$N39/30))))</f>
        <v>0</v>
      </c>
      <c r="AG39" s="45">
        <f>IF(AG$10="",0,IF(AG$1=MAX($1:$1),$R31-SUM($T39:AF39),IF(AG$1=1,SUMIFS(31:31,$1:$1,"&gt;="&amp;1,$1:$1,"&lt;="&amp;INT(-$N39/30))+(-$N39/30-INT(-$N39/30))*SUMIFS(31:31,$1:$1,INT(-$N39/30)+1),0)+(-$N39/30-INT(-$N39/30))*SUMIFS(31:31,$1:$1,AG$1+INT(-$N39/30)+1)+(INT(-$N39/30)+1--$N39/30)*SUMIFS(31:31,$1:$1,AG$1+INT(-$N39/30))))</f>
        <v>0</v>
      </c>
      <c r="AH39" s="45">
        <f>IF(AH$10="",0,IF(AH$1=MAX($1:$1),$R31-SUM($T39:AG39),IF(AH$1=1,SUMIFS(31:31,$1:$1,"&gt;="&amp;1,$1:$1,"&lt;="&amp;INT(-$N39/30))+(-$N39/30-INT(-$N39/30))*SUMIFS(31:31,$1:$1,INT(-$N39/30)+1),0)+(-$N39/30-INT(-$N39/30))*SUMIFS(31:31,$1:$1,AH$1+INT(-$N39/30)+1)+(INT(-$N39/30)+1--$N39/30)*SUMIFS(31:31,$1:$1,AH$1+INT(-$N39/30))))</f>
        <v>0</v>
      </c>
      <c r="AI39" s="45">
        <f>IF(AI$10="",0,IF(AI$1=MAX($1:$1),$R31-SUM($T39:AH39),IF(AI$1=1,SUMIFS(31:31,$1:$1,"&gt;="&amp;1,$1:$1,"&lt;="&amp;INT(-$N39/30))+(-$N39/30-INT(-$N39/30))*SUMIFS(31:31,$1:$1,INT(-$N39/30)+1),0)+(-$N39/30-INT(-$N39/30))*SUMIFS(31:31,$1:$1,AI$1+INT(-$N39/30)+1)+(INT(-$N39/30)+1--$N39/30)*SUMIFS(31:31,$1:$1,AI$1+INT(-$N39/30))))</f>
        <v>0</v>
      </c>
      <c r="AJ39" s="45">
        <f>IF(AJ$10="",0,IF(AJ$1=MAX($1:$1),$R31-SUM($T39:AI39),IF(AJ$1=1,SUMIFS(31:31,$1:$1,"&gt;="&amp;1,$1:$1,"&lt;="&amp;INT(-$N39/30))+(-$N39/30-INT(-$N39/30))*SUMIFS(31:31,$1:$1,INT(-$N39/30)+1),0)+(-$N39/30-INT(-$N39/30))*SUMIFS(31:31,$1:$1,AJ$1+INT(-$N39/30)+1)+(INT(-$N39/30)+1--$N39/30)*SUMIFS(31:31,$1:$1,AJ$1+INT(-$N39/30))))</f>
        <v>0</v>
      </c>
      <c r="AK39" s="45">
        <f>IF(AK$10="",0,IF(AK$1=MAX($1:$1),$R31-SUM($T39:AJ39),IF(AK$1=1,SUMIFS(31:31,$1:$1,"&gt;="&amp;1,$1:$1,"&lt;="&amp;INT(-$N39/30))+(-$N39/30-INT(-$N39/30))*SUMIFS(31:31,$1:$1,INT(-$N39/30)+1),0)+(-$N39/30-INT(-$N39/30))*SUMIFS(31:31,$1:$1,AK$1+INT(-$N39/30)+1)+(INT(-$N39/30)+1--$N39/30)*SUMIFS(31:31,$1:$1,AK$1+INT(-$N39/30))))</f>
        <v>0</v>
      </c>
      <c r="AL39" s="45">
        <f>IF(AL$10="",0,IF(AL$1=MAX($1:$1),$R31-SUM($T39:AK39),IF(AL$1=1,SUMIFS(31:31,$1:$1,"&gt;="&amp;1,$1:$1,"&lt;="&amp;INT(-$N39/30))+(-$N39/30-INT(-$N39/30))*SUMIFS(31:31,$1:$1,INT(-$N39/30)+1),0)+(-$N39/30-INT(-$N39/30))*SUMIFS(31:31,$1:$1,AL$1+INT(-$N39/30)+1)+(INT(-$N39/30)+1--$N39/30)*SUMIFS(31:31,$1:$1,AL$1+INT(-$N39/30))))</f>
        <v>0</v>
      </c>
      <c r="AM39" s="45">
        <f>IF(AM$10="",0,IF(AM$1=MAX($1:$1),$R31-SUM($T39:AL39),IF(AM$1=1,SUMIFS(31:31,$1:$1,"&gt;="&amp;1,$1:$1,"&lt;="&amp;INT(-$N39/30))+(-$N39/30-INT(-$N39/30))*SUMIFS(31:31,$1:$1,INT(-$N39/30)+1),0)+(-$N39/30-INT(-$N39/30))*SUMIFS(31:31,$1:$1,AM$1+INT(-$N39/30)+1)+(INT(-$N39/30)+1--$N39/30)*SUMIFS(31:31,$1:$1,AM$1+INT(-$N39/30))))</f>
        <v>0</v>
      </c>
      <c r="AN39" s="45">
        <f>IF(AN$10="",0,IF(AN$1=MAX($1:$1),$R31-SUM($T39:AM39),IF(AN$1=1,SUMIFS(31:31,$1:$1,"&gt;="&amp;1,$1:$1,"&lt;="&amp;INT(-$N39/30))+(-$N39/30-INT(-$N39/30))*SUMIFS(31:31,$1:$1,INT(-$N39/30)+1),0)+(-$N39/30-INT(-$N39/30))*SUMIFS(31:31,$1:$1,AN$1+INT(-$N39/30)+1)+(INT(-$N39/30)+1--$N39/30)*SUMIFS(31:31,$1:$1,AN$1+INT(-$N39/30))))</f>
        <v>0</v>
      </c>
      <c r="AO39" s="45">
        <f>IF(AO$10="",0,IF(AO$1=MAX($1:$1),$R31-SUM($T39:AN39),IF(AO$1=1,SUMIFS(31:31,$1:$1,"&gt;="&amp;1,$1:$1,"&lt;="&amp;INT(-$N39/30))+(-$N39/30-INT(-$N39/30))*SUMIFS(31:31,$1:$1,INT(-$N39/30)+1),0)+(-$N39/30-INT(-$N39/30))*SUMIFS(31:31,$1:$1,AO$1+INT(-$N39/30)+1)+(INT(-$N39/30)+1--$N39/30)*SUMIFS(31:31,$1:$1,AO$1+INT(-$N39/30))))</f>
        <v>0</v>
      </c>
      <c r="AP39" s="45">
        <f>IF(AP$10="",0,IF(AP$1=MAX($1:$1),$R31-SUM($T39:AO39),IF(AP$1=1,SUMIFS(31:31,$1:$1,"&gt;="&amp;1,$1:$1,"&lt;="&amp;INT(-$N39/30))+(-$N39/30-INT(-$N39/30))*SUMIFS(31:31,$1:$1,INT(-$N39/30)+1),0)+(-$N39/30-INT(-$N39/30))*SUMIFS(31:31,$1:$1,AP$1+INT(-$N39/30)+1)+(INT(-$N39/30)+1--$N39/30)*SUMIFS(31:31,$1:$1,AP$1+INT(-$N39/30))))</f>
        <v>0</v>
      </c>
      <c r="AQ39" s="45">
        <f>IF(AQ$10="",0,IF(AQ$1=MAX($1:$1),$R31-SUM($T39:AP39),IF(AQ$1=1,SUMIFS(31:31,$1:$1,"&gt;="&amp;1,$1:$1,"&lt;="&amp;INT(-$N39/30))+(-$N39/30-INT(-$N39/30))*SUMIFS(31:31,$1:$1,INT(-$N39/30)+1),0)+(-$N39/30-INT(-$N39/30))*SUMIFS(31:31,$1:$1,AQ$1+INT(-$N39/30)+1)+(INT(-$N39/30)+1--$N39/30)*SUMIFS(31:31,$1:$1,AQ$1+INT(-$N39/30))))</f>
        <v>0</v>
      </c>
      <c r="AR39" s="45">
        <f>IF(AR$10="",0,IF(AR$1=MAX($1:$1),$R31-SUM($T39:AQ39),IF(AR$1=1,SUMIFS(31:31,$1:$1,"&gt;="&amp;1,$1:$1,"&lt;="&amp;INT(-$N39/30))+(-$N39/30-INT(-$N39/30))*SUMIFS(31:31,$1:$1,INT(-$N39/30)+1),0)+(-$N39/30-INT(-$N39/30))*SUMIFS(31:31,$1:$1,AR$1+INT(-$N39/30)+1)+(INT(-$N39/30)+1--$N39/30)*SUMIFS(31:31,$1:$1,AR$1+INT(-$N39/30))))</f>
        <v>0</v>
      </c>
      <c r="AS39" s="45">
        <f>IF(AS$10="",0,IF(AS$1=MAX($1:$1),$R31-SUM($T39:AR39),IF(AS$1=1,SUMIFS(31:31,$1:$1,"&gt;="&amp;1,$1:$1,"&lt;="&amp;INT(-$N39/30))+(-$N39/30-INT(-$N39/30))*SUMIFS(31:31,$1:$1,INT(-$N39/30)+1),0)+(-$N39/30-INT(-$N39/30))*SUMIFS(31:31,$1:$1,AS$1+INT(-$N39/30)+1)+(INT(-$N39/30)+1--$N39/30)*SUMIFS(31:31,$1:$1,AS$1+INT(-$N39/30))))</f>
        <v>0</v>
      </c>
      <c r="AT39" s="45">
        <f>IF(AT$10="",0,IF(AT$1=MAX($1:$1),$R31-SUM($T39:AS39),IF(AT$1=1,SUMIFS(31:31,$1:$1,"&gt;="&amp;1,$1:$1,"&lt;="&amp;INT(-$N39/30))+(-$N39/30-INT(-$N39/30))*SUMIFS(31:31,$1:$1,INT(-$N39/30)+1),0)+(-$N39/30-INT(-$N39/30))*SUMIFS(31:31,$1:$1,AT$1+INT(-$N39/30)+1)+(INT(-$N39/30)+1--$N39/30)*SUMIFS(31:31,$1:$1,AT$1+INT(-$N39/30))))</f>
        <v>0</v>
      </c>
      <c r="AU39" s="45">
        <f>IF(AU$10="",0,IF(AU$1=MAX($1:$1),$R31-SUM($T39:AT39),IF(AU$1=1,SUMIFS(31:31,$1:$1,"&gt;="&amp;1,$1:$1,"&lt;="&amp;INT(-$N39/30))+(-$N39/30-INT(-$N39/30))*SUMIFS(31:31,$1:$1,INT(-$N39/30)+1),0)+(-$N39/30-INT(-$N39/30))*SUMIFS(31:31,$1:$1,AU$1+INT(-$N39/30)+1)+(INT(-$N39/30)+1--$N39/30)*SUMIFS(31:31,$1:$1,AU$1+INT(-$N39/30))))</f>
        <v>0</v>
      </c>
      <c r="AV39" s="45">
        <f>IF(AV$10="",0,IF(AV$1=MAX($1:$1),$R31-SUM($T39:AU39),IF(AV$1=1,SUMIFS(31:31,$1:$1,"&gt;="&amp;1,$1:$1,"&lt;="&amp;INT(-$N39/30))+(-$N39/30-INT(-$N39/30))*SUMIFS(31:31,$1:$1,INT(-$N39/30)+1),0)+(-$N39/30-INT(-$N39/30))*SUMIFS(31:31,$1:$1,AV$1+INT(-$N39/30)+1)+(INT(-$N39/30)+1--$N39/30)*SUMIFS(31:31,$1:$1,AV$1+INT(-$N39/30))))</f>
        <v>0</v>
      </c>
      <c r="AW39" s="45">
        <f>IF(AW$10="",0,IF(AW$1=MAX($1:$1),$R31-SUM($T39:AV39),IF(AW$1=1,SUMIFS(31:31,$1:$1,"&gt;="&amp;1,$1:$1,"&lt;="&amp;INT(-$N39/30))+(-$N39/30-INT(-$N39/30))*SUMIFS(31:31,$1:$1,INT(-$N39/30)+1),0)+(-$N39/30-INT(-$N39/30))*SUMIFS(31:31,$1:$1,AW$1+INT(-$N39/30)+1)+(INT(-$N39/30)+1--$N39/30)*SUMIFS(31:31,$1:$1,AW$1+INT(-$N39/30))))</f>
        <v>0</v>
      </c>
      <c r="AX39" s="45">
        <f>IF(AX$10="",0,IF(AX$1=MAX($1:$1),$R31-SUM($T39:AW39),IF(AX$1=1,SUMIFS(31:31,$1:$1,"&gt;="&amp;1,$1:$1,"&lt;="&amp;INT(-$N39/30))+(-$N39/30-INT(-$N39/30))*SUMIFS(31:31,$1:$1,INT(-$N39/30)+1),0)+(-$N39/30-INT(-$N39/30))*SUMIFS(31:31,$1:$1,AX$1+INT(-$N39/30)+1)+(INT(-$N39/30)+1--$N39/30)*SUMIFS(31:31,$1:$1,AX$1+INT(-$N39/30))))</f>
        <v>0</v>
      </c>
      <c r="AY39" s="45">
        <f>IF(AY$10="",0,IF(AY$1=MAX($1:$1),$R31-SUM($T39:AX39),IF(AY$1=1,SUMIFS(31:31,$1:$1,"&gt;="&amp;1,$1:$1,"&lt;="&amp;INT(-$N39/30))+(-$N39/30-INT(-$N39/30))*SUMIFS(31:31,$1:$1,INT(-$N39/30)+1),0)+(-$N39/30-INT(-$N39/30))*SUMIFS(31:31,$1:$1,AY$1+INT(-$N39/30)+1)+(INT(-$N39/30)+1--$N39/30)*SUMIFS(31:31,$1:$1,AY$1+INT(-$N39/30))))</f>
        <v>0</v>
      </c>
      <c r="AZ39" s="45">
        <f>IF(AZ$10="",0,IF(AZ$1=MAX($1:$1),$R31-SUM($T39:AY39),IF(AZ$1=1,SUMIFS(31:31,$1:$1,"&gt;="&amp;1,$1:$1,"&lt;="&amp;INT(-$N39/30))+(-$N39/30-INT(-$N39/30))*SUMIFS(31:31,$1:$1,INT(-$N39/30)+1),0)+(-$N39/30-INT(-$N39/30))*SUMIFS(31:31,$1:$1,AZ$1+INT(-$N39/30)+1)+(INT(-$N39/30)+1--$N39/30)*SUMIFS(31:31,$1:$1,AZ$1+INT(-$N39/30))))</f>
        <v>0</v>
      </c>
      <c r="BA39" s="45">
        <f>IF(BA$10="",0,IF(BA$1=MAX($1:$1),$R31-SUM($T39:AZ39),IF(BA$1=1,SUMIFS(31:31,$1:$1,"&gt;="&amp;1,$1:$1,"&lt;="&amp;INT(-$N39/30))+(-$N39/30-INT(-$N39/30))*SUMIFS(31:31,$1:$1,INT(-$N39/30)+1),0)+(-$N39/30-INT(-$N39/30))*SUMIFS(31:31,$1:$1,BA$1+INT(-$N39/30)+1)+(INT(-$N39/30)+1--$N39/30)*SUMIFS(31:31,$1:$1,BA$1+INT(-$N39/30))))</f>
        <v>0</v>
      </c>
      <c r="BB39" s="45">
        <f>IF(BB$10="",0,IF(BB$1=MAX($1:$1),$R31-SUM($T39:BA39),IF(BB$1=1,SUMIFS(31:31,$1:$1,"&gt;="&amp;1,$1:$1,"&lt;="&amp;INT(-$N39/30))+(-$N39/30-INT(-$N39/30))*SUMIFS(31:31,$1:$1,INT(-$N39/30)+1),0)+(-$N39/30-INT(-$N39/30))*SUMIFS(31:31,$1:$1,BB$1+INT(-$N39/30)+1)+(INT(-$N39/30)+1--$N39/30)*SUMIFS(31:31,$1:$1,BB$1+INT(-$N39/30))))</f>
        <v>0</v>
      </c>
      <c r="BC39" s="45">
        <f>IF(BC$10="",0,IF(BC$1=MAX($1:$1),$R31-SUM($T39:BB39),IF(BC$1=1,SUMIFS(31:31,$1:$1,"&gt;="&amp;1,$1:$1,"&lt;="&amp;INT(-$N39/30))+(-$N39/30-INT(-$N39/30))*SUMIFS(31:31,$1:$1,INT(-$N39/30)+1),0)+(-$N39/30-INT(-$N39/30))*SUMIFS(31:31,$1:$1,BC$1+INT(-$N39/30)+1)+(INT(-$N39/30)+1--$N39/30)*SUMIFS(31:31,$1:$1,BC$1+INT(-$N39/30))))</f>
        <v>0</v>
      </c>
      <c r="BD39" s="45">
        <f>IF(BD$10="",0,IF(BD$1=MAX($1:$1),$R31-SUM($T39:BC39),IF(BD$1=1,SUMIFS(31:31,$1:$1,"&gt;="&amp;1,$1:$1,"&lt;="&amp;INT(-$N39/30))+(-$N39/30-INT(-$N39/30))*SUMIFS(31:31,$1:$1,INT(-$N39/30)+1),0)+(-$N39/30-INT(-$N39/30))*SUMIFS(31:31,$1:$1,BD$1+INT(-$N39/30)+1)+(INT(-$N39/30)+1--$N39/30)*SUMIFS(31:31,$1:$1,BD$1+INT(-$N39/30))))</f>
        <v>0</v>
      </c>
      <c r="BE39" s="45">
        <f>IF(BE$10="",0,IF(BE$1=MAX($1:$1),$R31-SUM($T39:BD39),IF(BE$1=1,SUMIFS(31:31,$1:$1,"&gt;="&amp;1,$1:$1,"&lt;="&amp;INT(-$N39/30))+(-$N39/30-INT(-$N39/30))*SUMIFS(31:31,$1:$1,INT(-$N39/30)+1),0)+(-$N39/30-INT(-$N39/30))*SUMIFS(31:31,$1:$1,BE$1+INT(-$N39/30)+1)+(INT(-$N39/30)+1--$N39/30)*SUMIFS(31:31,$1:$1,BE$1+INT(-$N39/30))))</f>
        <v>0</v>
      </c>
      <c r="BF39" s="45">
        <f>IF(BF$10="",0,IF(BF$1=MAX($1:$1),$R31-SUM($T39:BE39),IF(BF$1=1,SUMIFS(31:31,$1:$1,"&gt;="&amp;1,$1:$1,"&lt;="&amp;INT(-$N39/30))+(-$N39/30-INT(-$N39/30))*SUMIFS(31:31,$1:$1,INT(-$N39/30)+1),0)+(-$N39/30-INT(-$N39/30))*SUMIFS(31:31,$1:$1,BF$1+INT(-$N39/30)+1)+(INT(-$N39/30)+1--$N39/30)*SUMIFS(31:31,$1:$1,BF$1+INT(-$N39/30))))</f>
        <v>0</v>
      </c>
      <c r="BG39" s="45">
        <f>IF(BG$10="",0,IF(BG$1=MAX($1:$1),$R31-SUM($T39:BF39),IF(BG$1=1,SUMIFS(31:31,$1:$1,"&gt;="&amp;1,$1:$1,"&lt;="&amp;INT(-$N39/30))+(-$N39/30-INT(-$N39/30))*SUMIFS(31:31,$1:$1,INT(-$N39/30)+1),0)+(-$N39/30-INT(-$N39/30))*SUMIFS(31:31,$1:$1,BG$1+INT(-$N39/30)+1)+(INT(-$N39/30)+1--$N39/30)*SUMIFS(31:31,$1:$1,BG$1+INT(-$N39/30))))</f>
        <v>0</v>
      </c>
      <c r="BH39" s="45">
        <f>IF(BH$10="",0,IF(BH$1=MAX($1:$1),$R31-SUM($T39:BG39),IF(BH$1=1,SUMIFS(31:31,$1:$1,"&gt;="&amp;1,$1:$1,"&lt;="&amp;INT(-$N39/30))+(-$N39/30-INT(-$N39/30))*SUMIFS(31:31,$1:$1,INT(-$N39/30)+1),0)+(-$N39/30-INT(-$N39/30))*SUMIFS(31:31,$1:$1,BH$1+INT(-$N39/30)+1)+(INT(-$N39/30)+1--$N39/30)*SUMIFS(31:31,$1:$1,BH$1+INT(-$N39/30))))</f>
        <v>0</v>
      </c>
      <c r="BI39" s="45">
        <f>IF(BI$10="",0,IF(BI$1=MAX($1:$1),$R31-SUM($T39:BH39),IF(BI$1=1,SUMIFS(31:31,$1:$1,"&gt;="&amp;1,$1:$1,"&lt;="&amp;INT(-$N39/30))+(-$N39/30-INT(-$N39/30))*SUMIFS(31:31,$1:$1,INT(-$N39/30)+1),0)+(-$N39/30-INT(-$N39/30))*SUMIFS(31:31,$1:$1,BI$1+INT(-$N39/30)+1)+(INT(-$N39/30)+1--$N39/30)*SUMIFS(31:31,$1:$1,BI$1+INT(-$N39/30))))</f>
        <v>0</v>
      </c>
      <c r="BJ39" s="45">
        <f>IF(BJ$10="",0,IF(BJ$1=MAX($1:$1),$R31-SUM($T39:BI39),IF(BJ$1=1,SUMIFS(31:31,$1:$1,"&gt;="&amp;1,$1:$1,"&lt;="&amp;INT(-$N39/30))+(-$N39/30-INT(-$N39/30))*SUMIFS(31:31,$1:$1,INT(-$N39/30)+1),0)+(-$N39/30-INT(-$N39/30))*SUMIFS(31:31,$1:$1,BJ$1+INT(-$N39/30)+1)+(INT(-$N39/30)+1--$N39/30)*SUMIFS(31:31,$1:$1,BJ$1+INT(-$N39/30))))</f>
        <v>0</v>
      </c>
      <c r="BK39" s="45">
        <f>IF(BK$10="",0,IF(BK$1=MAX($1:$1),$R31-SUM($T39:BJ39),IF(BK$1=1,SUMIFS(31:31,$1:$1,"&gt;="&amp;1,$1:$1,"&lt;="&amp;INT(-$N39/30))+(-$N39/30-INT(-$N39/30))*SUMIFS(31:31,$1:$1,INT(-$N39/30)+1),0)+(-$N39/30-INT(-$N39/30))*SUMIFS(31:31,$1:$1,BK$1+INT(-$N39/30)+1)+(INT(-$N39/30)+1--$N39/30)*SUMIFS(31:31,$1:$1,BK$1+INT(-$N39/30))))</f>
        <v>0</v>
      </c>
      <c r="BL39" s="45">
        <f>IF(BL$10="",0,IF(BL$1=MAX($1:$1),$R31-SUM($T39:BK39),IF(BL$1=1,SUMIFS(31:31,$1:$1,"&gt;="&amp;1,$1:$1,"&lt;="&amp;INT(-$N39/30))+(-$N39/30-INT(-$N39/30))*SUMIFS(31:31,$1:$1,INT(-$N39/30)+1),0)+(-$N39/30-INT(-$N39/30))*SUMIFS(31:31,$1:$1,BL$1+INT(-$N39/30)+1)+(INT(-$N39/30)+1--$N39/30)*SUMIFS(31:31,$1:$1,BL$1+INT(-$N39/30))))</f>
        <v>0</v>
      </c>
      <c r="BM39" s="45">
        <f>IF(BM$10="",0,IF(BM$1=MAX($1:$1),$R31-SUM($T39:BL39),IF(BM$1=1,SUMIFS(31:31,$1:$1,"&gt;="&amp;1,$1:$1,"&lt;="&amp;INT(-$N39/30))+(-$N39/30-INT(-$N39/30))*SUMIFS(31:31,$1:$1,INT(-$N39/30)+1),0)+(-$N39/30-INT(-$N39/30))*SUMIFS(31:31,$1:$1,BM$1+INT(-$N39/30)+1)+(INT(-$N39/30)+1--$N39/30)*SUMIFS(31:31,$1:$1,BM$1+INT(-$N39/30))))</f>
        <v>0</v>
      </c>
      <c r="BN39" s="45">
        <f>IF(BN$10="",0,IF(BN$1=MAX($1:$1),$R31-SUM($T39:BM39),IF(BN$1=1,SUMIFS(31:31,$1:$1,"&gt;="&amp;1,$1:$1,"&lt;="&amp;INT(-$N39/30))+(-$N39/30-INT(-$N39/30))*SUMIFS(31:31,$1:$1,INT(-$N39/30)+1),0)+(-$N39/30-INT(-$N39/30))*SUMIFS(31:31,$1:$1,BN$1+INT(-$N39/30)+1)+(INT(-$N39/30)+1--$N39/30)*SUMIFS(31:31,$1:$1,BN$1+INT(-$N39/30))))</f>
        <v>0</v>
      </c>
      <c r="BO39" s="45">
        <f>IF(BO$10="",0,IF(BO$1=MAX($1:$1),$R31-SUM($T39:BN39),IF(BO$1=1,SUMIFS(31:31,$1:$1,"&gt;="&amp;1,$1:$1,"&lt;="&amp;INT(-$N39/30))+(-$N39/30-INT(-$N39/30))*SUMIFS(31:31,$1:$1,INT(-$N39/30)+1),0)+(-$N39/30-INT(-$N39/30))*SUMIFS(31:31,$1:$1,BO$1+INT(-$N39/30)+1)+(INT(-$N39/30)+1--$N39/30)*SUMIFS(31:31,$1:$1,BO$1+INT(-$N39/30))))</f>
        <v>0</v>
      </c>
      <c r="BP39" s="45">
        <f>IF(BP$10="",0,IF(BP$1=MAX($1:$1),$R31-SUM($T39:BO39),IF(BP$1=1,SUMIFS(31:31,$1:$1,"&gt;="&amp;1,$1:$1,"&lt;="&amp;INT(-$N39/30))+(-$N39/30-INT(-$N39/30))*SUMIFS(31:31,$1:$1,INT(-$N39/30)+1),0)+(-$N39/30-INT(-$N39/30))*SUMIFS(31:31,$1:$1,BP$1+INT(-$N39/30)+1)+(INT(-$N39/30)+1--$N39/30)*SUMIFS(31:31,$1:$1,BP$1+INT(-$N39/30))))</f>
        <v>0</v>
      </c>
      <c r="BQ39" s="45">
        <f>IF(BQ$10="",0,IF(BQ$1=MAX($1:$1),$R31-SUM($T39:BP39),IF(BQ$1=1,SUMIFS(31:31,$1:$1,"&gt;="&amp;1,$1:$1,"&lt;="&amp;INT(-$N39/30))+(-$N39/30-INT(-$N39/30))*SUMIFS(31:31,$1:$1,INT(-$N39/30)+1),0)+(-$N39/30-INT(-$N39/30))*SUMIFS(31:31,$1:$1,BQ$1+INT(-$N39/30)+1)+(INT(-$N39/30)+1--$N39/30)*SUMIFS(31:31,$1:$1,BQ$1+INT(-$N39/30))))</f>
        <v>0</v>
      </c>
      <c r="BR39" s="45">
        <f>IF(BR$10="",0,IF(BR$1=MAX($1:$1),$R31-SUM($T39:BQ39),IF(BR$1=1,SUMIFS(31:31,$1:$1,"&gt;="&amp;1,$1:$1,"&lt;="&amp;INT(-$N39/30))+(-$N39/30-INT(-$N39/30))*SUMIFS(31:31,$1:$1,INT(-$N39/30)+1),0)+(-$N39/30-INT(-$N39/30))*SUMIFS(31:31,$1:$1,BR$1+INT(-$N39/30)+1)+(INT(-$N39/30)+1--$N39/30)*SUMIFS(31:31,$1:$1,BR$1+INT(-$N39/30))))</f>
        <v>0</v>
      </c>
      <c r="BS39" s="45">
        <f>IF(BS$10="",0,IF(BS$1=MAX($1:$1),$R31-SUM($T39:BR39),IF(BS$1=1,SUMIFS(31:31,$1:$1,"&gt;="&amp;1,$1:$1,"&lt;="&amp;INT(-$N39/30))+(-$N39/30-INT(-$N39/30))*SUMIFS(31:31,$1:$1,INT(-$N39/30)+1),0)+(-$N39/30-INT(-$N39/30))*SUMIFS(31:31,$1:$1,BS$1+INT(-$N39/30)+1)+(INT(-$N39/30)+1--$N39/30)*SUMIFS(31:31,$1:$1,BS$1+INT(-$N39/30))))</f>
        <v>0</v>
      </c>
      <c r="BT39" s="45">
        <f>IF(BT$10="",0,IF(BT$1=MAX($1:$1),$R31-SUM($T39:BS39),IF(BT$1=1,SUMIFS(31:31,$1:$1,"&gt;="&amp;1,$1:$1,"&lt;="&amp;INT(-$N39/30))+(-$N39/30-INT(-$N39/30))*SUMIFS(31:31,$1:$1,INT(-$N39/30)+1),0)+(-$N39/30-INT(-$N39/30))*SUMIFS(31:31,$1:$1,BT$1+INT(-$N39/30)+1)+(INT(-$N39/30)+1--$N39/30)*SUMIFS(31:31,$1:$1,BT$1+INT(-$N39/30))))</f>
        <v>0</v>
      </c>
      <c r="BU39" s="45">
        <f>IF(BU$10="",0,IF(BU$1=MAX($1:$1),$R31-SUM($T39:BT39),IF(BU$1=1,SUMIFS(31:31,$1:$1,"&gt;="&amp;1,$1:$1,"&lt;="&amp;INT(-$N39/30))+(-$N39/30-INT(-$N39/30))*SUMIFS(31:31,$1:$1,INT(-$N39/30)+1),0)+(-$N39/30-INT(-$N39/30))*SUMIFS(31:31,$1:$1,BU$1+INT(-$N39/30)+1)+(INT(-$N39/30)+1--$N39/30)*SUMIFS(31:31,$1:$1,BU$1+INT(-$N39/30))))</f>
        <v>0</v>
      </c>
      <c r="BV39" s="45">
        <f>IF(BV$10="",0,IF(BV$1=MAX($1:$1),$R31-SUM($T39:BU39),IF(BV$1=1,SUMIFS(31:31,$1:$1,"&gt;="&amp;1,$1:$1,"&lt;="&amp;INT(-$N39/30))+(-$N39/30-INT(-$N39/30))*SUMIFS(31:31,$1:$1,INT(-$N39/30)+1),0)+(-$N39/30-INT(-$N39/30))*SUMIFS(31:31,$1:$1,BV$1+INT(-$N39/30)+1)+(INT(-$N39/30)+1--$N39/30)*SUMIFS(31:31,$1:$1,BV$1+INT(-$N39/30))))</f>
        <v>0</v>
      </c>
      <c r="BW39" s="45">
        <f>IF(BW$10="",0,IF(BW$1=MAX($1:$1),$R31-SUM($T39:BV39),IF(BW$1=1,SUMIFS(31:31,$1:$1,"&gt;="&amp;1,$1:$1,"&lt;="&amp;INT(-$N39/30))+(-$N39/30-INT(-$N39/30))*SUMIFS(31:31,$1:$1,INT(-$N39/30)+1),0)+(-$N39/30-INT(-$N39/30))*SUMIFS(31:31,$1:$1,BW$1+INT(-$N39/30)+1)+(INT(-$N39/30)+1--$N39/30)*SUMIFS(31:31,$1:$1,BW$1+INT(-$N39/30))))</f>
        <v>0</v>
      </c>
      <c r="BX39" s="45">
        <f>IF(BX$10="",0,IF(BX$1=MAX($1:$1),$R31-SUM($T39:BW39),IF(BX$1=1,SUMIFS(31:31,$1:$1,"&gt;="&amp;1,$1:$1,"&lt;="&amp;INT(-$N39/30))+(-$N39/30-INT(-$N39/30))*SUMIFS(31:31,$1:$1,INT(-$N39/30)+1),0)+(-$N39/30-INT(-$N39/30))*SUMIFS(31:31,$1:$1,BX$1+INT(-$N39/30)+1)+(INT(-$N39/30)+1--$N39/30)*SUMIFS(31:31,$1:$1,BX$1+INT(-$N39/30))))</f>
        <v>0</v>
      </c>
      <c r="BY39" s="45">
        <f>IF(BY$10="",0,IF(BY$1=MAX($1:$1),$R31-SUM($T39:BX39),IF(BY$1=1,SUMIFS(31:31,$1:$1,"&gt;="&amp;1,$1:$1,"&lt;="&amp;INT(-$N39/30))+(-$N39/30-INT(-$N39/30))*SUMIFS(31:31,$1:$1,INT(-$N39/30)+1),0)+(-$N39/30-INT(-$N39/30))*SUMIFS(31:31,$1:$1,BY$1+INT(-$N39/30)+1)+(INT(-$N39/30)+1--$N39/30)*SUMIFS(31:31,$1:$1,BY$1+INT(-$N39/30))))</f>
        <v>0</v>
      </c>
      <c r="BZ39" s="45">
        <f>IF(BZ$10="",0,IF(BZ$1=MAX($1:$1),$R31-SUM($T39:BY39),IF(BZ$1=1,SUMIFS(31:31,$1:$1,"&gt;="&amp;1,$1:$1,"&lt;="&amp;INT(-$N39/30))+(-$N39/30-INT(-$N39/30))*SUMIFS(31:31,$1:$1,INT(-$N39/30)+1),0)+(-$N39/30-INT(-$N39/30))*SUMIFS(31:31,$1:$1,BZ$1+INT(-$N39/30)+1)+(INT(-$N39/30)+1--$N39/30)*SUMIFS(31:31,$1:$1,BZ$1+INT(-$N39/30))))</f>
        <v>0</v>
      </c>
      <c r="CA39" s="45">
        <f>IF(CA$10="",0,IF(CA$1=MAX($1:$1),$R31-SUM($T39:BZ39),IF(CA$1=1,SUMIFS(31:31,$1:$1,"&gt;="&amp;1,$1:$1,"&lt;="&amp;INT(-$N39/30))+(-$N39/30-INT(-$N39/30))*SUMIFS(31:31,$1:$1,INT(-$N39/30)+1),0)+(-$N39/30-INT(-$N39/30))*SUMIFS(31:31,$1:$1,CA$1+INT(-$N39/30)+1)+(INT(-$N39/30)+1--$N39/30)*SUMIFS(31:31,$1:$1,CA$1+INT(-$N39/30))))</f>
        <v>0</v>
      </c>
      <c r="CB39" s="45">
        <f>IF(CB$10="",0,IF(CB$1=MAX($1:$1),$R31-SUM($T39:CA39),IF(CB$1=1,SUMIFS(31:31,$1:$1,"&gt;="&amp;1,$1:$1,"&lt;="&amp;INT(-$N39/30))+(-$N39/30-INT(-$N39/30))*SUMIFS(31:31,$1:$1,INT(-$N39/30)+1),0)+(-$N39/30-INT(-$N39/30))*SUMIFS(31:31,$1:$1,CB$1+INT(-$N39/30)+1)+(INT(-$N39/30)+1--$N39/30)*SUMIFS(31:31,$1:$1,CB$1+INT(-$N39/30))))</f>
        <v>0</v>
      </c>
      <c r="CC39" s="45">
        <f>IF(CC$10="",0,IF(CC$1=MAX($1:$1),$R31-SUM($T39:CB39),IF(CC$1=1,SUMIFS(31:31,$1:$1,"&gt;="&amp;1,$1:$1,"&lt;="&amp;INT(-$N39/30))+(-$N39/30-INT(-$N39/30))*SUMIFS(31:31,$1:$1,INT(-$N39/30)+1),0)+(-$N39/30-INT(-$N39/30))*SUMIFS(31:31,$1:$1,CC$1+INT(-$N39/30)+1)+(INT(-$N39/30)+1--$N39/30)*SUMIFS(31:31,$1:$1,CC$1+INT(-$N39/30))))</f>
        <v>0</v>
      </c>
      <c r="CD39" s="45">
        <f>IF(CD$10="",0,IF(CD$1=MAX($1:$1),$R31-SUM($T39:CC39),IF(CD$1=1,SUMIFS(31:31,$1:$1,"&gt;="&amp;1,$1:$1,"&lt;="&amp;INT(-$N39/30))+(-$N39/30-INT(-$N39/30))*SUMIFS(31:31,$1:$1,INT(-$N39/30)+1),0)+(-$N39/30-INT(-$N39/30))*SUMIFS(31:31,$1:$1,CD$1+INT(-$N39/30)+1)+(INT(-$N39/30)+1--$N39/30)*SUMIFS(31:31,$1:$1,CD$1+INT(-$N39/30))))</f>
        <v>0</v>
      </c>
      <c r="CE39" s="45">
        <f>IF(CE$10="",0,IF(CE$1=MAX($1:$1),$R31-SUM($T39:CD39),IF(CE$1=1,SUMIFS(31:31,$1:$1,"&gt;="&amp;1,$1:$1,"&lt;="&amp;INT(-$N39/30))+(-$N39/30-INT(-$N39/30))*SUMIFS(31:31,$1:$1,INT(-$N39/30)+1),0)+(-$N39/30-INT(-$N39/30))*SUMIFS(31:31,$1:$1,CE$1+INT(-$N39/30)+1)+(INT(-$N39/30)+1--$N39/30)*SUMIFS(31:31,$1:$1,CE$1+INT(-$N39/30))))</f>
        <v>0</v>
      </c>
      <c r="CF39" s="45">
        <f>IF(CF$10="",0,IF(CF$1=MAX($1:$1),$R31-SUM($T39:CE39),IF(CF$1=1,SUMIFS(31:31,$1:$1,"&gt;="&amp;1,$1:$1,"&lt;="&amp;INT(-$N39/30))+(-$N39/30-INT(-$N39/30))*SUMIFS(31:31,$1:$1,INT(-$N39/30)+1),0)+(-$N39/30-INT(-$N39/30))*SUMIFS(31:31,$1:$1,CF$1+INT(-$N39/30)+1)+(INT(-$N39/30)+1--$N39/30)*SUMIFS(31:31,$1:$1,CF$1+INT(-$N39/30))))</f>
        <v>0</v>
      </c>
      <c r="CG39" s="45">
        <f>IF(CG$10="",0,IF(CG$1=MAX($1:$1),$R31-SUM($T39:CF39),IF(CG$1=1,SUMIFS(31:31,$1:$1,"&gt;="&amp;1,$1:$1,"&lt;="&amp;INT(-$N39/30))+(-$N39/30-INT(-$N39/30))*SUMIFS(31:31,$1:$1,INT(-$N39/30)+1),0)+(-$N39/30-INT(-$N39/30))*SUMIFS(31:31,$1:$1,CG$1+INT(-$N39/30)+1)+(INT(-$N39/30)+1--$N39/30)*SUMIFS(31:31,$1:$1,CG$1+INT(-$N39/30))))</f>
        <v>0</v>
      </c>
      <c r="CH39" s="45">
        <f>IF(CH$10="",0,IF(CH$1=MAX($1:$1),$R31-SUM($T39:CG39),IF(CH$1=1,SUMIFS(31:31,$1:$1,"&gt;="&amp;1,$1:$1,"&lt;="&amp;INT(-$N39/30))+(-$N39/30-INT(-$N39/30))*SUMIFS(31:31,$1:$1,INT(-$N39/30)+1),0)+(-$N39/30-INT(-$N39/30))*SUMIFS(31:31,$1:$1,CH$1+INT(-$N39/30)+1)+(INT(-$N39/30)+1--$N39/30)*SUMIFS(31:31,$1:$1,CH$1+INT(-$N39/30))))</f>
        <v>0</v>
      </c>
      <c r="CI39" s="45">
        <f>IF(CI$10="",0,IF(CI$1=MAX($1:$1),$R31-SUM($T39:CH39),IF(CI$1=1,SUMIFS(31:31,$1:$1,"&gt;="&amp;1,$1:$1,"&lt;="&amp;INT(-$N39/30))+(-$N39/30-INT(-$N39/30))*SUMIFS(31:31,$1:$1,INT(-$N39/30)+1),0)+(-$N39/30-INT(-$N39/30))*SUMIFS(31:31,$1:$1,CI$1+INT(-$N39/30)+1)+(INT(-$N39/30)+1--$N39/30)*SUMIFS(31:31,$1:$1,CI$1+INT(-$N39/30))))</f>
        <v>0</v>
      </c>
      <c r="CJ39" s="45">
        <f>IF(CJ$10="",0,IF(CJ$1=MAX($1:$1),$R31-SUM($T39:CI39),IF(CJ$1=1,SUMIFS(31:31,$1:$1,"&gt;="&amp;1,$1:$1,"&lt;="&amp;INT(-$N39/30))+(-$N39/30-INT(-$N39/30))*SUMIFS(31:31,$1:$1,INT(-$N39/30)+1),0)+(-$N39/30-INT(-$N39/30))*SUMIFS(31:31,$1:$1,CJ$1+INT(-$N39/30)+1)+(INT(-$N39/30)+1--$N39/30)*SUMIFS(31:31,$1:$1,CJ$1+INT(-$N39/30))))</f>
        <v>0</v>
      </c>
      <c r="CK39" s="45">
        <f>IF(CK$10="",0,IF(CK$1=MAX($1:$1),$R31-SUM($T39:CJ39),IF(CK$1=1,SUMIFS(31:31,$1:$1,"&gt;="&amp;1,$1:$1,"&lt;="&amp;INT(-$N39/30))+(-$N39/30-INT(-$N39/30))*SUMIFS(31:31,$1:$1,INT(-$N39/30)+1),0)+(-$N39/30-INT(-$N39/30))*SUMIFS(31:31,$1:$1,CK$1+INT(-$N39/30)+1)+(INT(-$N39/30)+1--$N39/30)*SUMIFS(31:31,$1:$1,CK$1+INT(-$N39/30))))</f>
        <v>0</v>
      </c>
      <c r="CL39" s="45">
        <f>IF(CL$10="",0,IF(CL$1=MAX($1:$1),$R31-SUM($T39:CK39),IF(CL$1=1,SUMIFS(31:31,$1:$1,"&gt;="&amp;1,$1:$1,"&lt;="&amp;INT(-$N39/30))+(-$N39/30-INT(-$N39/30))*SUMIFS(31:31,$1:$1,INT(-$N39/30)+1),0)+(-$N39/30-INT(-$N39/30))*SUMIFS(31:31,$1:$1,CL$1+INT(-$N39/30)+1)+(INT(-$N39/30)+1--$N39/30)*SUMIFS(31:31,$1:$1,CL$1+INT(-$N39/30))))</f>
        <v>0</v>
      </c>
      <c r="CM39" s="45">
        <f>IF(CM$10="",0,IF(CM$1=MAX($1:$1),$R31-SUM($T39:CL39),IF(CM$1=1,SUMIFS(31:31,$1:$1,"&gt;="&amp;1,$1:$1,"&lt;="&amp;INT(-$N39/30))+(-$N39/30-INT(-$N39/30))*SUMIFS(31:31,$1:$1,INT(-$N39/30)+1),0)+(-$N39/30-INT(-$N39/30))*SUMIFS(31:31,$1:$1,CM$1+INT(-$N39/30)+1)+(INT(-$N39/30)+1--$N39/30)*SUMIFS(31:31,$1:$1,CM$1+INT(-$N39/30))))</f>
        <v>0</v>
      </c>
      <c r="CN39" s="45">
        <f>IF(CN$10="",0,IF(CN$1=MAX($1:$1),$R31-SUM($T39:CM39),IF(CN$1=1,SUMIFS(31:31,$1:$1,"&gt;="&amp;1,$1:$1,"&lt;="&amp;INT(-$N39/30))+(-$N39/30-INT(-$N39/30))*SUMIFS(31:31,$1:$1,INT(-$N39/30)+1),0)+(-$N39/30-INT(-$N39/30))*SUMIFS(31:31,$1:$1,CN$1+INT(-$N39/30)+1)+(INT(-$N39/30)+1--$N39/30)*SUMIFS(31:31,$1:$1,CN$1+INT(-$N39/30))))</f>
        <v>0</v>
      </c>
      <c r="CO39" s="45">
        <f>IF(CO$10="",0,IF(CO$1=MAX($1:$1),$R31-SUM($T39:CN39),IF(CO$1=1,SUMIFS(31:31,$1:$1,"&gt;="&amp;1,$1:$1,"&lt;="&amp;INT(-$N39/30))+(-$N39/30-INT(-$N39/30))*SUMIFS(31:31,$1:$1,INT(-$N39/30)+1),0)+(-$N39/30-INT(-$N39/30))*SUMIFS(31:31,$1:$1,CO$1+INT(-$N39/30)+1)+(INT(-$N39/30)+1--$N39/30)*SUMIFS(31:31,$1:$1,CO$1+INT(-$N39/30))))</f>
        <v>0</v>
      </c>
      <c r="CP39" s="45">
        <f>IF(CP$10="",0,IF(CP$1=MAX($1:$1),$R31-SUM($T39:CO39),IF(CP$1=1,SUMIFS(31:31,$1:$1,"&gt;="&amp;1,$1:$1,"&lt;="&amp;INT(-$N39/30))+(-$N39/30-INT(-$N39/30))*SUMIFS(31:31,$1:$1,INT(-$N39/30)+1),0)+(-$N39/30-INT(-$N39/30))*SUMIFS(31:31,$1:$1,CP$1+INT(-$N39/30)+1)+(INT(-$N39/30)+1--$N39/30)*SUMIFS(31:31,$1:$1,CP$1+INT(-$N39/30))))</f>
        <v>0</v>
      </c>
      <c r="CQ39" s="45">
        <f>IF(CQ$10="",0,IF(CQ$1=MAX($1:$1),$R31-SUM($T39:CP39),IF(CQ$1=1,SUMIFS(31:31,$1:$1,"&gt;="&amp;1,$1:$1,"&lt;="&amp;INT(-$N39/30))+(-$N39/30-INT(-$N39/30))*SUMIFS(31:31,$1:$1,INT(-$N39/30)+1),0)+(-$N39/30-INT(-$N39/30))*SUMIFS(31:31,$1:$1,CQ$1+INT(-$N39/30)+1)+(INT(-$N39/30)+1--$N39/30)*SUMIFS(31:31,$1:$1,CQ$1+INT(-$N39/30))))</f>
        <v>0</v>
      </c>
      <c r="CR39" s="45">
        <f>IF(CR$10="",0,IF(CR$1=MAX($1:$1),$R31-SUM($T39:CQ39),IF(CR$1=1,SUMIFS(31:31,$1:$1,"&gt;="&amp;1,$1:$1,"&lt;="&amp;INT(-$N39/30))+(-$N39/30-INT(-$N39/30))*SUMIFS(31:31,$1:$1,INT(-$N39/30)+1),0)+(-$N39/30-INT(-$N39/30))*SUMIFS(31:31,$1:$1,CR$1+INT(-$N39/30)+1)+(INT(-$N39/30)+1--$N39/30)*SUMIFS(31:31,$1:$1,CR$1+INT(-$N39/30))))</f>
        <v>0</v>
      </c>
      <c r="CS39" s="45">
        <f>IF(CS$10="",0,IF(CS$1=MAX($1:$1),$R31-SUM($T39:CR39),IF(CS$1=1,SUMIFS(31:31,$1:$1,"&gt;="&amp;1,$1:$1,"&lt;="&amp;INT(-$N39/30))+(-$N39/30-INT(-$N39/30))*SUMIFS(31:31,$1:$1,INT(-$N39/30)+1),0)+(-$N39/30-INT(-$N39/30))*SUMIFS(31:31,$1:$1,CS$1+INT(-$N39/30)+1)+(INT(-$N39/30)+1--$N39/30)*SUMIFS(31:31,$1:$1,CS$1+INT(-$N39/30))))</f>
        <v>0</v>
      </c>
      <c r="CT39" s="45">
        <f>IF(CT$10="",0,IF(CT$1=MAX($1:$1),$R31-SUM($T39:CS39),IF(CT$1=1,SUMIFS(31:31,$1:$1,"&gt;="&amp;1,$1:$1,"&lt;="&amp;INT(-$N39/30))+(-$N39/30-INT(-$N39/30))*SUMIFS(31:31,$1:$1,INT(-$N39/30)+1),0)+(-$N39/30-INT(-$N39/30))*SUMIFS(31:31,$1:$1,CT$1+INT(-$N39/30)+1)+(INT(-$N39/30)+1--$N39/30)*SUMIFS(31:31,$1:$1,CT$1+INT(-$N39/30))))</f>
        <v>0</v>
      </c>
      <c r="CU39" s="45">
        <f>IF(CU$10="",0,IF(CU$1=MAX($1:$1),$R31-SUM($T39:CT39),IF(CU$1=1,SUMIFS(31:31,$1:$1,"&gt;="&amp;1,$1:$1,"&lt;="&amp;INT(-$N39/30))+(-$N39/30-INT(-$N39/30))*SUMIFS(31:31,$1:$1,INT(-$N39/30)+1),0)+(-$N39/30-INT(-$N39/30))*SUMIFS(31:31,$1:$1,CU$1+INT(-$N39/30)+1)+(INT(-$N39/30)+1--$N39/30)*SUMIFS(31:31,$1:$1,CU$1+INT(-$N39/30))))</f>
        <v>0</v>
      </c>
      <c r="CV39" s="45">
        <f>IF(CV$10="",0,IF(CV$1=MAX($1:$1),$R31-SUM($T39:CU39),IF(CV$1=1,SUMIFS(31:31,$1:$1,"&gt;="&amp;1,$1:$1,"&lt;="&amp;INT(-$N39/30))+(-$N39/30-INT(-$N39/30))*SUMIFS(31:31,$1:$1,INT(-$N39/30)+1),0)+(-$N39/30-INT(-$N39/30))*SUMIFS(31:31,$1:$1,CV$1+INT(-$N39/30)+1)+(INT(-$N39/30)+1--$N39/30)*SUMIFS(31:31,$1:$1,CV$1+INT(-$N39/30))))</f>
        <v>0</v>
      </c>
      <c r="CW39" s="45">
        <f>IF(CW$10="",0,IF(CW$1=MAX($1:$1),$R31-SUM($T39:CV39),IF(CW$1=1,SUMIFS(31:31,$1:$1,"&gt;="&amp;1,$1:$1,"&lt;="&amp;INT(-$N39/30))+(-$N39/30-INT(-$N39/30))*SUMIFS(31:31,$1:$1,INT(-$N39/30)+1),0)+(-$N39/30-INT(-$N39/30))*SUMIFS(31:31,$1:$1,CW$1+INT(-$N39/30)+1)+(INT(-$N39/30)+1--$N39/30)*SUMIFS(31:31,$1:$1,CW$1+INT(-$N39/30))))</f>
        <v>0</v>
      </c>
      <c r="CX39" s="45">
        <f>IF(CX$10="",0,IF(CX$1=MAX($1:$1),$R31-SUM($T39:CW39),IF(CX$1=1,SUMIFS(31:31,$1:$1,"&gt;="&amp;1,$1:$1,"&lt;="&amp;INT(-$N39/30))+(-$N39/30-INT(-$N39/30))*SUMIFS(31:31,$1:$1,INT(-$N39/30)+1),0)+(-$N39/30-INT(-$N39/30))*SUMIFS(31:31,$1:$1,CX$1+INT(-$N39/30)+1)+(INT(-$N39/30)+1--$N39/30)*SUMIFS(31:31,$1:$1,CX$1+INT(-$N39/30))))</f>
        <v>0</v>
      </c>
      <c r="CY39" s="45">
        <f>IF(CY$10="",0,IF(CY$1=MAX($1:$1),$R31-SUM($T39:CX39),IF(CY$1=1,SUMIFS(31:31,$1:$1,"&gt;="&amp;1,$1:$1,"&lt;="&amp;INT(-$N39/30))+(-$N39/30-INT(-$N39/30))*SUMIFS(31:31,$1:$1,INT(-$N39/30)+1),0)+(-$N39/30-INT(-$N39/30))*SUMIFS(31:31,$1:$1,CY$1+INT(-$N39/30)+1)+(INT(-$N39/30)+1--$N39/30)*SUMIFS(31:31,$1:$1,CY$1+INT(-$N39/30))))</f>
        <v>0</v>
      </c>
      <c r="CZ39" s="45">
        <f>IF(CZ$10="",0,IF(CZ$1=MAX($1:$1),$R31-SUM($T39:CY39),IF(CZ$1=1,SUMIFS(31:31,$1:$1,"&gt;="&amp;1,$1:$1,"&lt;="&amp;INT(-$N39/30))+(-$N39/30-INT(-$N39/30))*SUMIFS(31:31,$1:$1,INT(-$N39/30)+1),0)+(-$N39/30-INT(-$N39/30))*SUMIFS(31:31,$1:$1,CZ$1+INT(-$N39/30)+1)+(INT(-$N39/30)+1--$N39/30)*SUMIFS(31:31,$1:$1,CZ$1+INT(-$N39/30))))</f>
        <v>0</v>
      </c>
      <c r="DA39" s="45">
        <f>IF(DA$10="",0,IF(DA$1=MAX($1:$1),$R31-SUM($T39:CZ39),IF(DA$1=1,SUMIFS(31:31,$1:$1,"&gt;="&amp;1,$1:$1,"&lt;="&amp;INT(-$N39/30))+(-$N39/30-INT(-$N39/30))*SUMIFS(31:31,$1:$1,INT(-$N39/30)+1),0)+(-$N39/30-INT(-$N39/30))*SUMIFS(31:31,$1:$1,DA$1+INT(-$N39/30)+1)+(INT(-$N39/30)+1--$N39/30)*SUMIFS(31:31,$1:$1,DA$1+INT(-$N39/30))))</f>
        <v>0</v>
      </c>
      <c r="DB39" s="45">
        <f>IF(DB$10="",0,IF(DB$1=MAX($1:$1),$R31-SUM($T39:DA39),IF(DB$1=1,SUMIFS(31:31,$1:$1,"&gt;="&amp;1,$1:$1,"&lt;="&amp;INT(-$N39/30))+(-$N39/30-INT(-$N39/30))*SUMIFS(31:31,$1:$1,INT(-$N39/30)+1),0)+(-$N39/30-INT(-$N39/30))*SUMIFS(31:31,$1:$1,DB$1+INT(-$N39/30)+1)+(INT(-$N39/30)+1--$N39/30)*SUMIFS(31:31,$1:$1,DB$1+INT(-$N39/30))))</f>
        <v>0</v>
      </c>
      <c r="DC39" s="45">
        <f>IF(DC$10="",0,IF(DC$1=MAX($1:$1),$R31-SUM($T39:DB39),IF(DC$1=1,SUMIFS(31:31,$1:$1,"&gt;="&amp;1,$1:$1,"&lt;="&amp;INT(-$N39/30))+(-$N39/30-INT(-$N39/30))*SUMIFS(31:31,$1:$1,INT(-$N39/30)+1),0)+(-$N39/30-INT(-$N39/30))*SUMIFS(31:31,$1:$1,DC$1+INT(-$N39/30)+1)+(INT(-$N39/30)+1--$N39/30)*SUMIFS(31:31,$1:$1,DC$1+INT(-$N39/30))))</f>
        <v>0</v>
      </c>
      <c r="DD39" s="45">
        <f>IF(DD$10="",0,IF(DD$1=MAX($1:$1),$R31-SUM($T39:DC39),IF(DD$1=1,SUMIFS(31:31,$1:$1,"&gt;="&amp;1,$1:$1,"&lt;="&amp;INT(-$N39/30))+(-$N39/30-INT(-$N39/30))*SUMIFS(31:31,$1:$1,INT(-$N39/30)+1),0)+(-$N39/30-INT(-$N39/30))*SUMIFS(31:31,$1:$1,DD$1+INT(-$N39/30)+1)+(INT(-$N39/30)+1--$N39/30)*SUMIFS(31:31,$1:$1,DD$1+INT(-$N39/30))))</f>
        <v>0</v>
      </c>
      <c r="DE39" s="45">
        <f>IF(DE$10="",0,IF(DE$1=MAX($1:$1),$R31-SUM($T39:DD39),IF(DE$1=1,SUMIFS(31:31,$1:$1,"&gt;="&amp;1,$1:$1,"&lt;="&amp;INT(-$N39/30))+(-$N39/30-INT(-$N39/30))*SUMIFS(31:31,$1:$1,INT(-$N39/30)+1),0)+(-$N39/30-INT(-$N39/30))*SUMIFS(31:31,$1:$1,DE$1+INT(-$N39/30)+1)+(INT(-$N39/30)+1--$N39/30)*SUMIFS(31:31,$1:$1,DE$1+INT(-$N39/30))))</f>
        <v>0</v>
      </c>
      <c r="DF39" s="45">
        <f>IF(DF$10="",0,IF(DF$1=MAX($1:$1),$R31-SUM($T39:DE39),IF(DF$1=1,SUMIFS(31:31,$1:$1,"&gt;="&amp;1,$1:$1,"&lt;="&amp;INT(-$N39/30))+(-$N39/30-INT(-$N39/30))*SUMIFS(31:31,$1:$1,INT(-$N39/30)+1),0)+(-$N39/30-INT(-$N39/30))*SUMIFS(31:31,$1:$1,DF$1+INT(-$N39/30)+1)+(INT(-$N39/30)+1--$N39/30)*SUMIFS(31:31,$1:$1,DF$1+INT(-$N39/30))))</f>
        <v>0</v>
      </c>
      <c r="DG39" s="45">
        <f>IF(DG$10="",0,IF(DG$1=MAX($1:$1),$R31-SUM($T39:DF39),IF(DG$1=1,SUMIFS(31:31,$1:$1,"&gt;="&amp;1,$1:$1,"&lt;="&amp;INT(-$N39/30))+(-$N39/30-INT(-$N39/30))*SUMIFS(31:31,$1:$1,INT(-$N39/30)+1),0)+(-$N39/30-INT(-$N39/30))*SUMIFS(31:31,$1:$1,DG$1+INT(-$N39/30)+1)+(INT(-$N39/30)+1--$N39/30)*SUMIFS(31:31,$1:$1,DG$1+INT(-$N39/30))))</f>
        <v>0</v>
      </c>
      <c r="DH39" s="45">
        <f>IF(DH$10="",0,IF(DH$1=MAX($1:$1),$R31-SUM($T39:DG39),IF(DH$1=1,SUMIFS(31:31,$1:$1,"&gt;="&amp;1,$1:$1,"&lt;="&amp;INT(-$N39/30))+(-$N39/30-INT(-$N39/30))*SUMIFS(31:31,$1:$1,INT(-$N39/30)+1),0)+(-$N39/30-INT(-$N39/30))*SUMIFS(31:31,$1:$1,DH$1+INT(-$N39/30)+1)+(INT(-$N39/30)+1--$N39/30)*SUMIFS(31:31,$1:$1,DH$1+INT(-$N39/30))))</f>
        <v>0</v>
      </c>
      <c r="DI39" s="45">
        <f>IF(DI$10="",0,IF(DI$1=MAX($1:$1),$R31-SUM($T39:DH39),IF(DI$1=1,SUMIFS(31:31,$1:$1,"&gt;="&amp;1,$1:$1,"&lt;="&amp;INT(-$N39/30))+(-$N39/30-INT(-$N39/30))*SUMIFS(31:31,$1:$1,INT(-$N39/30)+1),0)+(-$N39/30-INT(-$N39/30))*SUMIFS(31:31,$1:$1,DI$1+INT(-$N39/30)+1)+(INT(-$N39/30)+1--$N39/30)*SUMIFS(31:31,$1:$1,DI$1+INT(-$N39/30))))</f>
        <v>0</v>
      </c>
      <c r="DJ39" s="45">
        <f>IF(DJ$10="",0,IF(DJ$1=MAX($1:$1),$R31-SUM($T39:DI39),IF(DJ$1=1,SUMIFS(31:31,$1:$1,"&gt;="&amp;1,$1:$1,"&lt;="&amp;INT(-$N39/30))+(-$N39/30-INT(-$N39/30))*SUMIFS(31:31,$1:$1,INT(-$N39/30)+1),0)+(-$N39/30-INT(-$N39/30))*SUMIFS(31:31,$1:$1,DJ$1+INT(-$N39/30)+1)+(INT(-$N39/30)+1--$N39/30)*SUMIFS(31:31,$1:$1,DJ$1+INT(-$N39/30))))</f>
        <v>0</v>
      </c>
      <c r="DK39" s="45">
        <f>IF(DK$10="",0,IF(DK$1=MAX($1:$1),$R31-SUM($T39:DJ39),IF(DK$1=1,SUMIFS(31:31,$1:$1,"&gt;="&amp;1,$1:$1,"&lt;="&amp;INT(-$N39/30))+(-$N39/30-INT(-$N39/30))*SUMIFS(31:31,$1:$1,INT(-$N39/30)+1),0)+(-$N39/30-INT(-$N39/30))*SUMIFS(31:31,$1:$1,DK$1+INT(-$N39/30)+1)+(INT(-$N39/30)+1--$N39/30)*SUMIFS(31:31,$1:$1,DK$1+INT(-$N39/30))))</f>
        <v>0</v>
      </c>
      <c r="DL39" s="45">
        <f>IF(DL$10="",0,IF(DL$1=MAX($1:$1),$R31-SUM($T39:DK39),IF(DL$1=1,SUMIFS(31:31,$1:$1,"&gt;="&amp;1,$1:$1,"&lt;="&amp;INT(-$N39/30))+(-$N39/30-INT(-$N39/30))*SUMIFS(31:31,$1:$1,INT(-$N39/30)+1),0)+(-$N39/30-INT(-$N39/30))*SUMIFS(31:31,$1:$1,DL$1+INT(-$N39/30)+1)+(INT(-$N39/30)+1--$N39/30)*SUMIFS(31:31,$1:$1,DL$1+INT(-$N39/30))))</f>
        <v>0</v>
      </c>
      <c r="DM39" s="45">
        <f>IF(DM$10="",0,IF(DM$1=MAX($1:$1),$R31-SUM($T39:DL39),IF(DM$1=1,SUMIFS(31:31,$1:$1,"&gt;="&amp;1,$1:$1,"&lt;="&amp;INT(-$N39/30))+(-$N39/30-INT(-$N39/30))*SUMIFS(31:31,$1:$1,INT(-$N39/30)+1),0)+(-$N39/30-INT(-$N39/30))*SUMIFS(31:31,$1:$1,DM$1+INT(-$N39/30)+1)+(INT(-$N39/30)+1--$N39/30)*SUMIFS(31:31,$1:$1,DM$1+INT(-$N39/30))))</f>
        <v>0</v>
      </c>
      <c r="DN39" s="45">
        <f>IF(DN$10="",0,IF(DN$1=MAX($1:$1),$R31-SUM($T39:DM39),IF(DN$1=1,SUMIFS(31:31,$1:$1,"&gt;="&amp;1,$1:$1,"&lt;="&amp;INT(-$N39/30))+(-$N39/30-INT(-$N39/30))*SUMIFS(31:31,$1:$1,INT(-$N39/30)+1),0)+(-$N39/30-INT(-$N39/30))*SUMIFS(31:31,$1:$1,DN$1+INT(-$N39/30)+1)+(INT(-$N39/30)+1--$N39/30)*SUMIFS(31:31,$1:$1,DN$1+INT(-$N39/30))))</f>
        <v>0</v>
      </c>
      <c r="DO39" s="45">
        <f>IF(DO$10="",0,IF(DO$1=MAX($1:$1),$R31-SUM($T39:DN39),IF(DO$1=1,SUMIFS(31:31,$1:$1,"&gt;="&amp;1,$1:$1,"&lt;="&amp;INT(-$N39/30))+(-$N39/30-INT(-$N39/30))*SUMIFS(31:31,$1:$1,INT(-$N39/30)+1),0)+(-$N39/30-INT(-$N39/30))*SUMIFS(31:31,$1:$1,DO$1+INT(-$N39/30)+1)+(INT(-$N39/30)+1--$N39/30)*SUMIFS(31:31,$1:$1,DO$1+INT(-$N39/30))))</f>
        <v>0</v>
      </c>
      <c r="DP39" s="45">
        <f>IF(DP$10="",0,IF(DP$1=MAX($1:$1),$R31-SUM($T39:DO39),IF(DP$1=1,SUMIFS(31:31,$1:$1,"&gt;="&amp;1,$1:$1,"&lt;="&amp;INT(-$N39/30))+(-$N39/30-INT(-$N39/30))*SUMIFS(31:31,$1:$1,INT(-$N39/30)+1),0)+(-$N39/30-INT(-$N39/30))*SUMIFS(31:31,$1:$1,DP$1+INT(-$N39/30)+1)+(INT(-$N39/30)+1--$N39/30)*SUMIFS(31:31,$1:$1,DP$1+INT(-$N39/30))))</f>
        <v>0</v>
      </c>
      <c r="DQ39" s="45">
        <f>IF(DQ$10="",0,IF(DQ$1=MAX($1:$1),$R31-SUM($T39:DP39),IF(DQ$1=1,SUMIFS(31:31,$1:$1,"&gt;="&amp;1,$1:$1,"&lt;="&amp;INT(-$N39/30))+(-$N39/30-INT(-$N39/30))*SUMIFS(31:31,$1:$1,INT(-$N39/30)+1),0)+(-$N39/30-INT(-$N39/30))*SUMIFS(31:31,$1:$1,DQ$1+INT(-$N39/30)+1)+(INT(-$N39/30)+1--$N39/30)*SUMIFS(31:31,$1:$1,DQ$1+INT(-$N39/30))))</f>
        <v>0</v>
      </c>
      <c r="DR39" s="45">
        <f>IF(DR$10="",0,IF(DR$1=MAX($1:$1),$R31-SUM($T39:DQ39),IF(DR$1=1,SUMIFS(31:31,$1:$1,"&gt;="&amp;1,$1:$1,"&lt;="&amp;INT(-$N39/30))+(-$N39/30-INT(-$N39/30))*SUMIFS(31:31,$1:$1,INT(-$N39/30)+1),0)+(-$N39/30-INT(-$N39/30))*SUMIFS(31:31,$1:$1,DR$1+INT(-$N39/30)+1)+(INT(-$N39/30)+1--$N39/30)*SUMIFS(31:31,$1:$1,DR$1+INT(-$N39/30))))</f>
        <v>0</v>
      </c>
      <c r="DS39" s="45">
        <f>IF(DS$10="",0,IF(DS$1=MAX($1:$1),$R31-SUM($T39:DR39),IF(DS$1=1,SUMIFS(31:31,$1:$1,"&gt;="&amp;1,$1:$1,"&lt;="&amp;INT(-$N39/30))+(-$N39/30-INT(-$N39/30))*SUMIFS(31:31,$1:$1,INT(-$N39/30)+1),0)+(-$N39/30-INT(-$N39/30))*SUMIFS(31:31,$1:$1,DS$1+INT(-$N39/30)+1)+(INT(-$N39/30)+1--$N39/30)*SUMIFS(31:31,$1:$1,DS$1+INT(-$N39/30))))</f>
        <v>0</v>
      </c>
      <c r="DT39" s="45">
        <f>IF(DT$10="",0,IF(DT$1=MAX($1:$1),$R31-SUM($T39:DS39),IF(DT$1=1,SUMIFS(31:31,$1:$1,"&gt;="&amp;1,$1:$1,"&lt;="&amp;INT(-$N39/30))+(-$N39/30-INT(-$N39/30))*SUMIFS(31:31,$1:$1,INT(-$N39/30)+1),0)+(-$N39/30-INT(-$N39/30))*SUMIFS(31:31,$1:$1,DT$1+INT(-$N39/30)+1)+(INT(-$N39/30)+1--$N39/30)*SUMIFS(31:31,$1:$1,DT$1+INT(-$N39/30))))</f>
        <v>0</v>
      </c>
      <c r="DU39" s="45">
        <f>IF(DU$10="",0,IF(DU$1=MAX($1:$1),$R31-SUM($T39:DT39),IF(DU$1=1,SUMIFS(31:31,$1:$1,"&gt;="&amp;1,$1:$1,"&lt;="&amp;INT(-$N39/30))+(-$N39/30-INT(-$N39/30))*SUMIFS(31:31,$1:$1,INT(-$N39/30)+1),0)+(-$N39/30-INT(-$N39/30))*SUMIFS(31:31,$1:$1,DU$1+INT(-$N39/30)+1)+(INT(-$N39/30)+1--$N39/30)*SUMIFS(31:31,$1:$1,DU$1+INT(-$N39/30))))</f>
        <v>0</v>
      </c>
      <c r="DV39" s="45">
        <f>IF(DV$10="",0,IF(DV$1=MAX($1:$1),$R31-SUM($T39:DU39),IF(DV$1=1,SUMIFS(31:31,$1:$1,"&gt;="&amp;1,$1:$1,"&lt;="&amp;INT(-$N39/30))+(-$N39/30-INT(-$N39/30))*SUMIFS(31:31,$1:$1,INT(-$N39/30)+1),0)+(-$N39/30-INT(-$N39/30))*SUMIFS(31:31,$1:$1,DV$1+INT(-$N39/30)+1)+(INT(-$N39/30)+1--$N39/30)*SUMIFS(31:31,$1:$1,DV$1+INT(-$N39/30))))</f>
        <v>0</v>
      </c>
      <c r="DW39" s="45">
        <f>IF(DW$10="",0,IF(DW$1=MAX($1:$1),$R31-SUM($T39:DV39),IF(DW$1=1,SUMIFS(31:31,$1:$1,"&gt;="&amp;1,$1:$1,"&lt;="&amp;INT(-$N39/30))+(-$N39/30-INT(-$N39/30))*SUMIFS(31:31,$1:$1,INT(-$N39/30)+1),0)+(-$N39/30-INT(-$N39/30))*SUMIFS(31:31,$1:$1,DW$1+INT(-$N39/30)+1)+(INT(-$N39/30)+1--$N39/30)*SUMIFS(31:31,$1:$1,DW$1+INT(-$N39/30))))</f>
        <v>0</v>
      </c>
      <c r="DX39" s="45">
        <f>IF(DX$10="",0,IF(DX$1=MAX($1:$1),$R31-SUM($T39:DW39),IF(DX$1=1,SUMIFS(31:31,$1:$1,"&gt;="&amp;1,$1:$1,"&lt;="&amp;INT(-$N39/30))+(-$N39/30-INT(-$N39/30))*SUMIFS(31:31,$1:$1,INT(-$N39/30)+1),0)+(-$N39/30-INT(-$N39/30))*SUMIFS(31:31,$1:$1,DX$1+INT(-$N39/30)+1)+(INT(-$N39/30)+1--$N39/30)*SUMIFS(31:31,$1:$1,DX$1+INT(-$N39/30))))</f>
        <v>0</v>
      </c>
      <c r="DY39" s="45">
        <f>IF(DY$10="",0,IF(DY$1=MAX($1:$1),$R31-SUM($T39:DX39),IF(DY$1=1,SUMIFS(31:31,$1:$1,"&gt;="&amp;1,$1:$1,"&lt;="&amp;INT(-$N39/30))+(-$N39/30-INT(-$N39/30))*SUMIFS(31:31,$1:$1,INT(-$N39/30)+1),0)+(-$N39/30-INT(-$N39/30))*SUMIFS(31:31,$1:$1,DY$1+INT(-$N39/30)+1)+(INT(-$N39/30)+1--$N39/30)*SUMIFS(31:31,$1:$1,DY$1+INT(-$N39/30))))</f>
        <v>0</v>
      </c>
      <c r="DZ39" s="45">
        <f>IF(DZ$10="",0,IF(DZ$1=MAX($1:$1),$R31-SUM($T39:DY39),IF(DZ$1=1,SUMIFS(31:31,$1:$1,"&gt;="&amp;1,$1:$1,"&lt;="&amp;INT(-$N39/30))+(-$N39/30-INT(-$N39/30))*SUMIFS(31:31,$1:$1,INT(-$N39/30)+1),0)+(-$N39/30-INT(-$N39/30))*SUMIFS(31:31,$1:$1,DZ$1+INT(-$N39/30)+1)+(INT(-$N39/30)+1--$N39/30)*SUMIFS(31:31,$1:$1,DZ$1+INT(-$N39/30))))</f>
        <v>0</v>
      </c>
      <c r="EA39" s="45">
        <f>IF(EA$10="",0,IF(EA$1=MAX($1:$1),$R31-SUM($T39:DZ39),IF(EA$1=1,SUMIFS(31:31,$1:$1,"&gt;="&amp;1,$1:$1,"&lt;="&amp;INT(-$N39/30))+(-$N39/30-INT(-$N39/30))*SUMIFS(31:31,$1:$1,INT(-$N39/30)+1),0)+(-$N39/30-INT(-$N39/30))*SUMIFS(31:31,$1:$1,EA$1+INT(-$N39/30)+1)+(INT(-$N39/30)+1--$N39/30)*SUMIFS(31:31,$1:$1,EA$1+INT(-$N39/30))))</f>
        <v>0</v>
      </c>
      <c r="EB39" s="45">
        <f>IF(EB$10="",0,IF(EB$1=MAX($1:$1),$R31-SUM($T39:EA39),IF(EB$1=1,SUMIFS(31:31,$1:$1,"&gt;="&amp;1,$1:$1,"&lt;="&amp;INT(-$N39/30))+(-$N39/30-INT(-$N39/30))*SUMIFS(31:31,$1:$1,INT(-$N39/30)+1),0)+(-$N39/30-INT(-$N39/30))*SUMIFS(31:31,$1:$1,EB$1+INT(-$N39/30)+1)+(INT(-$N39/30)+1--$N39/30)*SUMIFS(31:31,$1:$1,EB$1+INT(-$N39/30))))</f>
        <v>0</v>
      </c>
      <c r="EC39" s="45">
        <f>IF(EC$10="",0,IF(EC$1=MAX($1:$1),$R31-SUM($T39:EB39),IF(EC$1=1,SUMIFS(31:31,$1:$1,"&gt;="&amp;1,$1:$1,"&lt;="&amp;INT(-$N39/30))+(-$N39/30-INT(-$N39/30))*SUMIFS(31:31,$1:$1,INT(-$N39/30)+1),0)+(-$N39/30-INT(-$N39/30))*SUMIFS(31:31,$1:$1,EC$1+INT(-$N39/30)+1)+(INT(-$N39/30)+1--$N39/30)*SUMIFS(31:31,$1:$1,EC$1+INT(-$N39/30))))</f>
        <v>0</v>
      </c>
      <c r="ED39" s="45">
        <f>IF(ED$10="",0,IF(ED$1=MAX($1:$1),$R31-SUM($T39:EC39),IF(ED$1=1,SUMIFS(31:31,$1:$1,"&gt;="&amp;1,$1:$1,"&lt;="&amp;INT(-$N39/30))+(-$N39/30-INT(-$N39/30))*SUMIFS(31:31,$1:$1,INT(-$N39/30)+1),0)+(-$N39/30-INT(-$N39/30))*SUMIFS(31:31,$1:$1,ED$1+INT(-$N39/30)+1)+(INT(-$N39/30)+1--$N39/30)*SUMIFS(31:31,$1:$1,ED$1+INT(-$N39/30))))</f>
        <v>0</v>
      </c>
      <c r="EE39" s="45">
        <f>IF(EE$10="",0,IF(EE$1=MAX($1:$1),$R31-SUM($T39:ED39),IF(EE$1=1,SUMIFS(31:31,$1:$1,"&gt;="&amp;1,$1:$1,"&lt;="&amp;INT(-$N39/30))+(-$N39/30-INT(-$N39/30))*SUMIFS(31:31,$1:$1,INT(-$N39/30)+1),0)+(-$N39/30-INT(-$N39/30))*SUMIFS(31:31,$1:$1,EE$1+INT(-$N39/30)+1)+(INT(-$N39/30)+1--$N39/30)*SUMIFS(31:31,$1:$1,EE$1+INT(-$N39/30))))</f>
        <v>0</v>
      </c>
      <c r="EF39" s="45">
        <f>IF(EF$10="",0,IF(EF$1=MAX($1:$1),$R31-SUM($T39:EE39),IF(EF$1=1,SUMIFS(31:31,$1:$1,"&gt;="&amp;1,$1:$1,"&lt;="&amp;INT(-$N39/30))+(-$N39/30-INT(-$N39/30))*SUMIFS(31:31,$1:$1,INT(-$N39/30)+1),0)+(-$N39/30-INT(-$N39/30))*SUMIFS(31:31,$1:$1,EF$1+INT(-$N39/30)+1)+(INT(-$N39/30)+1--$N39/30)*SUMIFS(31:31,$1:$1,EF$1+INT(-$N39/30))))</f>
        <v>0</v>
      </c>
      <c r="EG39" s="45">
        <f>IF(EG$10="",0,IF(EG$1=MAX($1:$1),$R31-SUM($T39:EF39),IF(EG$1=1,SUMIFS(31:31,$1:$1,"&gt;="&amp;1,$1:$1,"&lt;="&amp;INT(-$N39/30))+(-$N39/30-INT(-$N39/30))*SUMIFS(31:31,$1:$1,INT(-$N39/30)+1),0)+(-$N39/30-INT(-$N39/30))*SUMIFS(31:31,$1:$1,EG$1+INT(-$N39/30)+1)+(INT(-$N39/30)+1--$N39/30)*SUMIFS(31:31,$1:$1,EG$1+INT(-$N39/30))))</f>
        <v>0</v>
      </c>
      <c r="EH39" s="45">
        <f>IF(EH$10="",0,IF(EH$1=MAX($1:$1),$R31-SUM($T39:EG39),IF(EH$1=1,SUMIFS(31:31,$1:$1,"&gt;="&amp;1,$1:$1,"&lt;="&amp;INT(-$N39/30))+(-$N39/30-INT(-$N39/30))*SUMIFS(31:31,$1:$1,INT(-$N39/30)+1),0)+(-$N39/30-INT(-$N39/30))*SUMIFS(31:31,$1:$1,EH$1+INT(-$N39/30)+1)+(INT(-$N39/30)+1--$N39/30)*SUMIFS(31:31,$1:$1,EH$1+INT(-$N39/30))))</f>
        <v>0</v>
      </c>
      <c r="EI39" s="45">
        <f>IF(EI$10="",0,IF(EI$1=MAX($1:$1),$R31-SUM($T39:EH39),IF(EI$1=1,SUMIFS(31:31,$1:$1,"&gt;="&amp;1,$1:$1,"&lt;="&amp;INT(-$N39/30))+(-$N39/30-INT(-$N39/30))*SUMIFS(31:31,$1:$1,INT(-$N39/30)+1),0)+(-$N39/30-INT(-$N39/30))*SUMIFS(31:31,$1:$1,EI$1+INT(-$N39/30)+1)+(INT(-$N39/30)+1--$N39/30)*SUMIFS(31:31,$1:$1,EI$1+INT(-$N39/30))))</f>
        <v>0</v>
      </c>
      <c r="EJ39" s="45">
        <f>IF(EJ$10="",0,IF(EJ$1=MAX($1:$1),$R31-SUM($T39:EI39),IF(EJ$1=1,SUMIFS(31:31,$1:$1,"&gt;="&amp;1,$1:$1,"&lt;="&amp;INT(-$N39/30))+(-$N39/30-INT(-$N39/30))*SUMIFS(31:31,$1:$1,INT(-$N39/30)+1),0)+(-$N39/30-INT(-$N39/30))*SUMIFS(31:31,$1:$1,EJ$1+INT(-$N39/30)+1)+(INT(-$N39/30)+1--$N39/30)*SUMIFS(31:31,$1:$1,EJ$1+INT(-$N39/30))))</f>
        <v>0</v>
      </c>
      <c r="EK39" s="45">
        <f>IF(EK$10="",0,IF(EK$1=MAX($1:$1),$R31-SUM($T39:EJ39),IF(EK$1=1,SUMIFS(31:31,$1:$1,"&gt;="&amp;1,$1:$1,"&lt;="&amp;INT(-$N39/30))+(-$N39/30-INT(-$N39/30))*SUMIFS(31:31,$1:$1,INT(-$N39/30)+1),0)+(-$N39/30-INT(-$N39/30))*SUMIFS(31:31,$1:$1,EK$1+INT(-$N39/30)+1)+(INT(-$N39/30)+1--$N39/30)*SUMIFS(31:31,$1:$1,EK$1+INT(-$N39/30))))</f>
        <v>0</v>
      </c>
      <c r="EL39" s="45">
        <f>IF(EL$10="",0,IF(EL$1=MAX($1:$1),$R31-SUM($T39:EK39),IF(EL$1=1,SUMIFS(31:31,$1:$1,"&gt;="&amp;1,$1:$1,"&lt;="&amp;INT(-$N39/30))+(-$N39/30-INT(-$N39/30))*SUMIFS(31:31,$1:$1,INT(-$N39/30)+1),0)+(-$N39/30-INT(-$N39/30))*SUMIFS(31:31,$1:$1,EL$1+INT(-$N39/30)+1)+(INT(-$N39/30)+1--$N39/30)*SUMIFS(31:31,$1:$1,EL$1+INT(-$N39/30))))</f>
        <v>0</v>
      </c>
      <c r="EM39" s="45">
        <f>IF(EM$10="",0,IF(EM$1=MAX($1:$1),$R31-SUM($T39:EL39),IF(EM$1=1,SUMIFS(31:31,$1:$1,"&gt;="&amp;1,$1:$1,"&lt;="&amp;INT(-$N39/30))+(-$N39/30-INT(-$N39/30))*SUMIFS(31:31,$1:$1,INT(-$N39/30)+1),0)+(-$N39/30-INT(-$N39/30))*SUMIFS(31:31,$1:$1,EM$1+INT(-$N39/30)+1)+(INT(-$N39/30)+1--$N39/30)*SUMIFS(31:31,$1:$1,EM$1+INT(-$N39/30))))</f>
        <v>0</v>
      </c>
      <c r="EN39" s="45">
        <f>IF(EN$10="",0,IF(EN$1=MAX($1:$1),$R31-SUM($T39:EM39),IF(EN$1=1,SUMIFS(31:31,$1:$1,"&gt;="&amp;1,$1:$1,"&lt;="&amp;INT(-$N39/30))+(-$N39/30-INT(-$N39/30))*SUMIFS(31:31,$1:$1,INT(-$N39/30)+1),0)+(-$N39/30-INT(-$N39/30))*SUMIFS(31:31,$1:$1,EN$1+INT(-$N39/30)+1)+(INT(-$N39/30)+1--$N39/30)*SUMIFS(31:31,$1:$1,EN$1+INT(-$N39/30))))</f>
        <v>0</v>
      </c>
      <c r="EO39" s="45">
        <f>IF(EO$10="",0,IF(EO$1=MAX($1:$1),$R31-SUM($T39:EN39),IF(EO$1=1,SUMIFS(31:31,$1:$1,"&gt;="&amp;1,$1:$1,"&lt;="&amp;INT(-$N39/30))+(-$N39/30-INT(-$N39/30))*SUMIFS(31:31,$1:$1,INT(-$N39/30)+1),0)+(-$N39/30-INT(-$N39/30))*SUMIFS(31:31,$1:$1,EO$1+INT(-$N39/30)+1)+(INT(-$N39/30)+1--$N39/30)*SUMIFS(31:31,$1:$1,EO$1+INT(-$N39/30))))</f>
        <v>0</v>
      </c>
      <c r="EP39" s="45">
        <f>IF(EP$10="",0,IF(EP$1=MAX($1:$1),$R31-SUM($T39:EO39),IF(EP$1=1,SUMIFS(31:31,$1:$1,"&gt;="&amp;1,$1:$1,"&lt;="&amp;INT(-$N39/30))+(-$N39/30-INT(-$N39/30))*SUMIFS(31:31,$1:$1,INT(-$N39/30)+1),0)+(-$N39/30-INT(-$N39/30))*SUMIFS(31:31,$1:$1,EP$1+INT(-$N39/30)+1)+(INT(-$N39/30)+1--$N39/30)*SUMIFS(31:31,$1:$1,EP$1+INT(-$N39/30))))</f>
        <v>0</v>
      </c>
      <c r="EQ39" s="45">
        <f>IF(EQ$10="",0,IF(EQ$1=MAX($1:$1),$R31-SUM($T39:EP39),IF(EQ$1=1,SUMIFS(31:31,$1:$1,"&gt;="&amp;1,$1:$1,"&lt;="&amp;INT(-$N39/30))+(-$N39/30-INT(-$N39/30))*SUMIFS(31:31,$1:$1,INT(-$N39/30)+1),0)+(-$N39/30-INT(-$N39/30))*SUMIFS(31:31,$1:$1,EQ$1+INT(-$N39/30)+1)+(INT(-$N39/30)+1--$N39/30)*SUMIFS(31:31,$1:$1,EQ$1+INT(-$N39/30))))</f>
        <v>0</v>
      </c>
      <c r="ER39" s="45">
        <f>IF(ER$10="",0,IF(ER$1=MAX($1:$1),$R31-SUM($T39:EQ39),IF(ER$1=1,SUMIFS(31:31,$1:$1,"&gt;="&amp;1,$1:$1,"&lt;="&amp;INT(-$N39/30))+(-$N39/30-INT(-$N39/30))*SUMIFS(31:31,$1:$1,INT(-$N39/30)+1),0)+(-$N39/30-INT(-$N39/30))*SUMIFS(31:31,$1:$1,ER$1+INT(-$N39/30)+1)+(INT(-$N39/30)+1--$N39/30)*SUMIFS(31:31,$1:$1,ER$1+INT(-$N39/30))))</f>
        <v>0</v>
      </c>
      <c r="ES39" s="45">
        <f>IF(ES$10="",0,IF(ES$1=MAX($1:$1),$R31-SUM($T39:ER39),IF(ES$1=1,SUMIFS(31:31,$1:$1,"&gt;="&amp;1,$1:$1,"&lt;="&amp;INT(-$N39/30))+(-$N39/30-INT(-$N39/30))*SUMIFS(31:31,$1:$1,INT(-$N39/30)+1),0)+(-$N39/30-INT(-$N39/30))*SUMIFS(31:31,$1:$1,ES$1+INT(-$N39/30)+1)+(INT(-$N39/30)+1--$N39/30)*SUMIFS(31:31,$1:$1,ES$1+INT(-$N39/30))))</f>
        <v>0</v>
      </c>
      <c r="ET39" s="45">
        <f>IF(ET$10="",0,IF(ET$1=MAX($1:$1),$R31-SUM($T39:ES39),IF(ET$1=1,SUMIFS(31:31,$1:$1,"&gt;="&amp;1,$1:$1,"&lt;="&amp;INT(-$N39/30))+(-$N39/30-INT(-$N39/30))*SUMIFS(31:31,$1:$1,INT(-$N39/30)+1),0)+(-$N39/30-INT(-$N39/30))*SUMIFS(31:31,$1:$1,ET$1+INT(-$N39/30)+1)+(INT(-$N39/30)+1--$N39/30)*SUMIFS(31:31,$1:$1,ET$1+INT(-$N39/30))))</f>
        <v>0</v>
      </c>
      <c r="EU39" s="45">
        <f>IF(EU$10="",0,IF(EU$1=MAX($1:$1),$R31-SUM($T39:ET39),IF(EU$1=1,SUMIFS(31:31,$1:$1,"&gt;="&amp;1,$1:$1,"&lt;="&amp;INT(-$N39/30))+(-$N39/30-INT(-$N39/30))*SUMIFS(31:31,$1:$1,INT(-$N39/30)+1),0)+(-$N39/30-INT(-$N39/30))*SUMIFS(31:31,$1:$1,EU$1+INT(-$N39/30)+1)+(INT(-$N39/30)+1--$N39/30)*SUMIFS(31:31,$1:$1,EU$1+INT(-$N39/30))))</f>
        <v>0</v>
      </c>
      <c r="EV39" s="45">
        <f>IF(EV$10="",0,IF(EV$1=MAX($1:$1),$R31-SUM($T39:EU39),IF(EV$1=1,SUMIFS(31:31,$1:$1,"&gt;="&amp;1,$1:$1,"&lt;="&amp;INT(-$N39/30))+(-$N39/30-INT(-$N39/30))*SUMIFS(31:31,$1:$1,INT(-$N39/30)+1),0)+(-$N39/30-INT(-$N39/30))*SUMIFS(31:31,$1:$1,EV$1+INT(-$N39/30)+1)+(INT(-$N39/30)+1--$N39/30)*SUMIFS(31:31,$1:$1,EV$1+INT(-$N39/30))))</f>
        <v>0</v>
      </c>
      <c r="EW39" s="45">
        <f>IF(EW$10="",0,IF(EW$1=MAX($1:$1),$R31-SUM($T39:EV39),IF(EW$1=1,SUMIFS(31:31,$1:$1,"&gt;="&amp;1,$1:$1,"&lt;="&amp;INT(-$N39/30))+(-$N39/30-INT(-$N39/30))*SUMIFS(31:31,$1:$1,INT(-$N39/30)+1),0)+(-$N39/30-INT(-$N39/30))*SUMIFS(31:31,$1:$1,EW$1+INT(-$N39/30)+1)+(INT(-$N39/30)+1--$N39/30)*SUMIFS(31:31,$1:$1,EW$1+INT(-$N39/30))))</f>
        <v>0</v>
      </c>
      <c r="EX39" s="45">
        <f>IF(EX$10="",0,IF(EX$1=MAX($1:$1),$R31-SUM($T39:EW39),IF(EX$1=1,SUMIFS(31:31,$1:$1,"&gt;="&amp;1,$1:$1,"&lt;="&amp;INT(-$N39/30))+(-$N39/30-INT(-$N39/30))*SUMIFS(31:31,$1:$1,INT(-$N39/30)+1),0)+(-$N39/30-INT(-$N39/30))*SUMIFS(31:31,$1:$1,EX$1+INT(-$N39/30)+1)+(INT(-$N39/30)+1--$N39/30)*SUMIFS(31:31,$1:$1,EX$1+INT(-$N39/30))))</f>
        <v>0</v>
      </c>
      <c r="EY39" s="45">
        <f>IF(EY$10="",0,IF(EY$1=MAX($1:$1),$R31-SUM($T39:EX39),IF(EY$1=1,SUMIFS(31:31,$1:$1,"&gt;="&amp;1,$1:$1,"&lt;="&amp;INT(-$N39/30))+(-$N39/30-INT(-$N39/30))*SUMIFS(31:31,$1:$1,INT(-$N39/30)+1),0)+(-$N39/30-INT(-$N39/30))*SUMIFS(31:31,$1:$1,EY$1+INT(-$N39/30)+1)+(INT(-$N39/30)+1--$N39/30)*SUMIFS(31:31,$1:$1,EY$1+INT(-$N39/30))))</f>
        <v>0</v>
      </c>
      <c r="EZ39" s="45">
        <f>IF(EZ$10="",0,IF(EZ$1=MAX($1:$1),$R31-SUM($T39:EY39),IF(EZ$1=1,SUMIFS(31:31,$1:$1,"&gt;="&amp;1,$1:$1,"&lt;="&amp;INT(-$N39/30))+(-$N39/30-INT(-$N39/30))*SUMIFS(31:31,$1:$1,INT(-$N39/30)+1),0)+(-$N39/30-INT(-$N39/30))*SUMIFS(31:31,$1:$1,EZ$1+INT(-$N39/30)+1)+(INT(-$N39/30)+1--$N39/30)*SUMIFS(31:31,$1:$1,EZ$1+INT(-$N39/30))))</f>
        <v>0</v>
      </c>
      <c r="FA39" s="45">
        <f>IF(FA$10="",0,IF(FA$1=MAX($1:$1),$R31-SUM($T39:EZ39),IF(FA$1=1,SUMIFS(31:31,$1:$1,"&gt;="&amp;1,$1:$1,"&lt;="&amp;INT(-$N39/30))+(-$N39/30-INT(-$N39/30))*SUMIFS(31:31,$1:$1,INT(-$N39/30)+1),0)+(-$N39/30-INT(-$N39/30))*SUMIFS(31:31,$1:$1,FA$1+INT(-$N39/30)+1)+(INT(-$N39/30)+1--$N39/30)*SUMIFS(31:31,$1:$1,FA$1+INT(-$N39/30))))</f>
        <v>0</v>
      </c>
      <c r="FB39" s="45">
        <f>IF(FB$10="",0,IF(FB$1=MAX($1:$1),$R31-SUM($T39:FA39),IF(FB$1=1,SUMIFS(31:31,$1:$1,"&gt;="&amp;1,$1:$1,"&lt;="&amp;INT(-$N39/30))+(-$N39/30-INT(-$N39/30))*SUMIFS(31:31,$1:$1,INT(-$N39/30)+1),0)+(-$N39/30-INT(-$N39/30))*SUMIFS(31:31,$1:$1,FB$1+INT(-$N39/30)+1)+(INT(-$N39/30)+1--$N39/30)*SUMIFS(31:31,$1:$1,FB$1+INT(-$N39/30))))</f>
        <v>0</v>
      </c>
      <c r="FC39" s="45">
        <f>IF(FC$10="",0,IF(FC$1=MAX($1:$1),$R31-SUM($T39:FB39),IF(FC$1=1,SUMIFS(31:31,$1:$1,"&gt;="&amp;1,$1:$1,"&lt;="&amp;INT(-$N39/30))+(-$N39/30-INT(-$N39/30))*SUMIFS(31:31,$1:$1,INT(-$N39/30)+1),0)+(-$N39/30-INT(-$N39/30))*SUMIFS(31:31,$1:$1,FC$1+INT(-$N39/30)+1)+(INT(-$N39/30)+1--$N39/30)*SUMIFS(31:31,$1:$1,FC$1+INT(-$N39/30))))</f>
        <v>0</v>
      </c>
      <c r="FD39" s="45">
        <f>IF(FD$10="",0,IF(FD$1=MAX($1:$1),$R31-SUM($T39:FC39),IF(FD$1=1,SUMIFS(31:31,$1:$1,"&gt;="&amp;1,$1:$1,"&lt;="&amp;INT(-$N39/30))+(-$N39/30-INT(-$N39/30))*SUMIFS(31:31,$1:$1,INT(-$N39/30)+1),0)+(-$N39/30-INT(-$N39/30))*SUMIFS(31:31,$1:$1,FD$1+INT(-$N39/30)+1)+(INT(-$N39/30)+1--$N39/30)*SUMIFS(31:31,$1:$1,FD$1+INT(-$N39/30))))</f>
        <v>0</v>
      </c>
      <c r="FE39" s="45">
        <f>IF(FE$10="",0,IF(FE$1=MAX($1:$1),$R31-SUM($T39:FD39),IF(FE$1=1,SUMIFS(31:31,$1:$1,"&gt;="&amp;1,$1:$1,"&lt;="&amp;INT(-$N39/30))+(-$N39/30-INT(-$N39/30))*SUMIFS(31:31,$1:$1,INT(-$N39/30)+1),0)+(-$N39/30-INT(-$N39/30))*SUMIFS(31:31,$1:$1,FE$1+INT(-$N39/30)+1)+(INT(-$N39/30)+1--$N39/30)*SUMIFS(31:31,$1:$1,FE$1+INT(-$N39/30))))</f>
        <v>0</v>
      </c>
      <c r="FF39" s="45">
        <f>IF(FF$10="",0,IF(FF$1=MAX($1:$1),$R31-SUM($T39:FE39),IF(FF$1=1,SUMIFS(31:31,$1:$1,"&gt;="&amp;1,$1:$1,"&lt;="&amp;INT(-$N39/30))+(-$N39/30-INT(-$N39/30))*SUMIFS(31:31,$1:$1,INT(-$N39/30)+1),0)+(-$N39/30-INT(-$N39/30))*SUMIFS(31:31,$1:$1,FF$1+INT(-$N39/30)+1)+(INT(-$N39/30)+1--$N39/30)*SUMIFS(31:31,$1:$1,FF$1+INT(-$N39/30))))</f>
        <v>0</v>
      </c>
      <c r="FG39" s="45">
        <f>IF(FG$10="",0,IF(FG$1=MAX($1:$1),$R31-SUM($T39:FF39),IF(FG$1=1,SUMIFS(31:31,$1:$1,"&gt;="&amp;1,$1:$1,"&lt;="&amp;INT(-$N39/30))+(-$N39/30-INT(-$N39/30))*SUMIFS(31:31,$1:$1,INT(-$N39/30)+1),0)+(-$N39/30-INT(-$N39/30))*SUMIFS(31:31,$1:$1,FG$1+INT(-$N39/30)+1)+(INT(-$N39/30)+1--$N39/30)*SUMIFS(31:31,$1:$1,FG$1+INT(-$N39/30))))</f>
        <v>0</v>
      </c>
      <c r="FH39" s="45">
        <f>IF(FH$10="",0,IF(FH$1=MAX($1:$1),$R31-SUM($T39:FG39),IF(FH$1=1,SUMIFS(31:31,$1:$1,"&gt;="&amp;1,$1:$1,"&lt;="&amp;INT(-$N39/30))+(-$N39/30-INT(-$N39/30))*SUMIFS(31:31,$1:$1,INT(-$N39/30)+1),0)+(-$N39/30-INT(-$N39/30))*SUMIFS(31:31,$1:$1,FH$1+INT(-$N39/30)+1)+(INT(-$N39/30)+1--$N39/30)*SUMIFS(31:31,$1:$1,FH$1+INT(-$N39/30))))</f>
        <v>0</v>
      </c>
      <c r="FI39" s="45">
        <f>IF(FI$10="",0,IF(FI$1=MAX($1:$1),$R31-SUM($T39:FH39),IF(FI$1=1,SUMIFS(31:31,$1:$1,"&gt;="&amp;1,$1:$1,"&lt;="&amp;INT(-$N39/30))+(-$N39/30-INT(-$N39/30))*SUMIFS(31:31,$1:$1,INT(-$N39/30)+1),0)+(-$N39/30-INT(-$N39/30))*SUMIFS(31:31,$1:$1,FI$1+INT(-$N39/30)+1)+(INT(-$N39/30)+1--$N39/30)*SUMIFS(31:31,$1:$1,FI$1+INT(-$N39/30))))</f>
        <v>0</v>
      </c>
      <c r="FJ39" s="45">
        <f>IF(FJ$10="",0,IF(FJ$1=MAX($1:$1),$R31-SUM($T39:FI39),IF(FJ$1=1,SUMIFS(31:31,$1:$1,"&gt;="&amp;1,$1:$1,"&lt;="&amp;INT(-$N39/30))+(-$N39/30-INT(-$N39/30))*SUMIFS(31:31,$1:$1,INT(-$N39/30)+1),0)+(-$N39/30-INT(-$N39/30))*SUMIFS(31:31,$1:$1,FJ$1+INT(-$N39/30)+1)+(INT(-$N39/30)+1--$N39/30)*SUMIFS(31:31,$1:$1,FJ$1+INT(-$N39/30))))</f>
        <v>0</v>
      </c>
      <c r="FK39" s="45">
        <f>IF(FK$10="",0,IF(FK$1=MAX($1:$1),$R31-SUM($T39:FJ39),IF(FK$1=1,SUMIFS(31:31,$1:$1,"&gt;="&amp;1,$1:$1,"&lt;="&amp;INT(-$N39/30))+(-$N39/30-INT(-$N39/30))*SUMIFS(31:31,$1:$1,INT(-$N39/30)+1),0)+(-$N39/30-INT(-$N39/30))*SUMIFS(31:31,$1:$1,FK$1+INT(-$N39/30)+1)+(INT(-$N39/30)+1--$N39/30)*SUMIFS(31:31,$1:$1,FK$1+INT(-$N39/30))))</f>
        <v>0</v>
      </c>
      <c r="FL39" s="45">
        <f>IF(FL$10="",0,IF(FL$1=MAX($1:$1),$R31-SUM($T39:FK39),IF(FL$1=1,SUMIFS(31:31,$1:$1,"&gt;="&amp;1,$1:$1,"&lt;="&amp;INT(-$N39/30))+(-$N39/30-INT(-$N39/30))*SUMIFS(31:31,$1:$1,INT(-$N39/30)+1),0)+(-$N39/30-INT(-$N39/30))*SUMIFS(31:31,$1:$1,FL$1+INT(-$N39/30)+1)+(INT(-$N39/30)+1--$N39/30)*SUMIFS(31:31,$1:$1,FL$1+INT(-$N39/30))))</f>
        <v>0</v>
      </c>
      <c r="FM39" s="45">
        <f>IF(FM$10="",0,IF(FM$1=MAX($1:$1),$R31-SUM($T39:FL39),IF(FM$1=1,SUMIFS(31:31,$1:$1,"&gt;="&amp;1,$1:$1,"&lt;="&amp;INT(-$N39/30))+(-$N39/30-INT(-$N39/30))*SUMIFS(31:31,$1:$1,INT(-$N39/30)+1),0)+(-$N39/30-INT(-$N39/30))*SUMIFS(31:31,$1:$1,FM$1+INT(-$N39/30)+1)+(INT(-$N39/30)+1--$N39/30)*SUMIFS(31:31,$1:$1,FM$1+INT(-$N39/30))))</f>
        <v>0</v>
      </c>
      <c r="FN39" s="45">
        <f>IF(FN$10="",0,IF(FN$1=MAX($1:$1),$R31-SUM($T39:FM39),IF(FN$1=1,SUMIFS(31:31,$1:$1,"&gt;="&amp;1,$1:$1,"&lt;="&amp;INT(-$N39/30))+(-$N39/30-INT(-$N39/30))*SUMIFS(31:31,$1:$1,INT(-$N39/30)+1),0)+(-$N39/30-INT(-$N39/30))*SUMIFS(31:31,$1:$1,FN$1+INT(-$N39/30)+1)+(INT(-$N39/30)+1--$N39/30)*SUMIFS(31:31,$1:$1,FN$1+INT(-$N39/30))))</f>
        <v>0</v>
      </c>
      <c r="FO39" s="45">
        <f>IF(FO$10="",0,IF(FO$1=MAX($1:$1),$R31-SUM($T39:FN39),IF(FO$1=1,SUMIFS(31:31,$1:$1,"&gt;="&amp;1,$1:$1,"&lt;="&amp;INT(-$N39/30))+(-$N39/30-INT(-$N39/30))*SUMIFS(31:31,$1:$1,INT(-$N39/30)+1),0)+(-$N39/30-INT(-$N39/30))*SUMIFS(31:31,$1:$1,FO$1+INT(-$N39/30)+1)+(INT(-$N39/30)+1--$N39/30)*SUMIFS(31:31,$1:$1,FO$1+INT(-$N39/30))))</f>
        <v>0</v>
      </c>
      <c r="FP39" s="45">
        <f>IF(FP$10="",0,IF(FP$1=MAX($1:$1),$R31-SUM($T39:FO39),IF(FP$1=1,SUMIFS(31:31,$1:$1,"&gt;="&amp;1,$1:$1,"&lt;="&amp;INT(-$N39/30))+(-$N39/30-INT(-$N39/30))*SUMIFS(31:31,$1:$1,INT(-$N39/30)+1),0)+(-$N39/30-INT(-$N39/30))*SUMIFS(31:31,$1:$1,FP$1+INT(-$N39/30)+1)+(INT(-$N39/30)+1--$N39/30)*SUMIFS(31:31,$1:$1,FP$1+INT(-$N39/30))))</f>
        <v>0</v>
      </c>
      <c r="FQ39" s="45">
        <f>IF(FQ$10="",0,IF(FQ$1=MAX($1:$1),$R31-SUM($T39:FP39),IF(FQ$1=1,SUMIFS(31:31,$1:$1,"&gt;="&amp;1,$1:$1,"&lt;="&amp;INT(-$N39/30))+(-$N39/30-INT(-$N39/30))*SUMIFS(31:31,$1:$1,INT(-$N39/30)+1),0)+(-$N39/30-INT(-$N39/30))*SUMIFS(31:31,$1:$1,FQ$1+INT(-$N39/30)+1)+(INT(-$N39/30)+1--$N39/30)*SUMIFS(31:31,$1:$1,FQ$1+INT(-$N39/30))))</f>
        <v>0</v>
      </c>
      <c r="FR39" s="45">
        <f>IF(FR$10="",0,IF(FR$1=MAX($1:$1),$R31-SUM($T39:FQ39),IF(FR$1=1,SUMIFS(31:31,$1:$1,"&gt;="&amp;1,$1:$1,"&lt;="&amp;INT(-$N39/30))+(-$N39/30-INT(-$N39/30))*SUMIFS(31:31,$1:$1,INT(-$N39/30)+1),0)+(-$N39/30-INT(-$N39/30))*SUMIFS(31:31,$1:$1,FR$1+INT(-$N39/30)+1)+(INT(-$N39/30)+1--$N39/30)*SUMIFS(31:31,$1:$1,FR$1+INT(-$N39/30))))</f>
        <v>0</v>
      </c>
      <c r="FS39" s="45">
        <f>IF(FS$10="",0,IF(FS$1=MAX($1:$1),$R31-SUM($T39:FR39),IF(FS$1=1,SUMIFS(31:31,$1:$1,"&gt;="&amp;1,$1:$1,"&lt;="&amp;INT(-$N39/30))+(-$N39/30-INT(-$N39/30))*SUMIFS(31:31,$1:$1,INT(-$N39/30)+1),0)+(-$N39/30-INT(-$N39/30))*SUMIFS(31:31,$1:$1,FS$1+INT(-$N39/30)+1)+(INT(-$N39/30)+1--$N39/30)*SUMIFS(31:31,$1:$1,FS$1+INT(-$N39/30))))</f>
        <v>0</v>
      </c>
      <c r="FT39" s="45">
        <f>IF(FT$10="",0,IF(FT$1=MAX($1:$1),$R31-SUM($T39:FS39),IF(FT$1=1,SUMIFS(31:31,$1:$1,"&gt;="&amp;1,$1:$1,"&lt;="&amp;INT(-$N39/30))+(-$N39/30-INT(-$N39/30))*SUMIFS(31:31,$1:$1,INT(-$N39/30)+1),0)+(-$N39/30-INT(-$N39/30))*SUMIFS(31:31,$1:$1,FT$1+INT(-$N39/30)+1)+(INT(-$N39/30)+1--$N39/30)*SUMIFS(31:31,$1:$1,FT$1+INT(-$N39/30))))</f>
        <v>0</v>
      </c>
      <c r="FU39" s="45">
        <f>IF(FU$10="",0,IF(FU$1=MAX($1:$1),$R31-SUM($T39:FT39),IF(FU$1=1,SUMIFS(31:31,$1:$1,"&gt;="&amp;1,$1:$1,"&lt;="&amp;INT(-$N39/30))+(-$N39/30-INT(-$N39/30))*SUMIFS(31:31,$1:$1,INT(-$N39/30)+1),0)+(-$N39/30-INT(-$N39/30))*SUMIFS(31:31,$1:$1,FU$1+INT(-$N39/30)+1)+(INT(-$N39/30)+1--$N39/30)*SUMIFS(31:31,$1:$1,FU$1+INT(-$N39/30))))</f>
        <v>0</v>
      </c>
      <c r="FV39" s="45">
        <f>IF(FV$10="",0,IF(FV$1=MAX($1:$1),$R31-SUM($T39:FU39),IF(FV$1=1,SUMIFS(31:31,$1:$1,"&gt;="&amp;1,$1:$1,"&lt;="&amp;INT(-$N39/30))+(-$N39/30-INT(-$N39/30))*SUMIFS(31:31,$1:$1,INT(-$N39/30)+1),0)+(-$N39/30-INT(-$N39/30))*SUMIFS(31:31,$1:$1,FV$1+INT(-$N39/30)+1)+(INT(-$N39/30)+1--$N39/30)*SUMIFS(31:31,$1:$1,FV$1+INT(-$N39/30))))</f>
        <v>0</v>
      </c>
      <c r="FW39" s="45">
        <f>IF(FW$10="",0,IF(FW$1=MAX($1:$1),$R31-SUM($T39:FV39),IF(FW$1=1,SUMIFS(31:31,$1:$1,"&gt;="&amp;1,$1:$1,"&lt;="&amp;INT(-$N39/30))+(-$N39/30-INT(-$N39/30))*SUMIFS(31:31,$1:$1,INT(-$N39/30)+1),0)+(-$N39/30-INT(-$N39/30))*SUMIFS(31:31,$1:$1,FW$1+INT(-$N39/30)+1)+(INT(-$N39/30)+1--$N39/30)*SUMIFS(31:31,$1:$1,FW$1+INT(-$N39/30))))</f>
        <v>0</v>
      </c>
      <c r="FX39" s="45">
        <f>IF(FX$10="",0,IF(FX$1=MAX($1:$1),$R31-SUM($T39:FW39),IF(FX$1=1,SUMIFS(31:31,$1:$1,"&gt;="&amp;1,$1:$1,"&lt;="&amp;INT(-$N39/30))+(-$N39/30-INT(-$N39/30))*SUMIFS(31:31,$1:$1,INT(-$N39/30)+1),0)+(-$N39/30-INT(-$N39/30))*SUMIFS(31:31,$1:$1,FX$1+INT(-$N39/30)+1)+(INT(-$N39/30)+1--$N39/30)*SUMIFS(31:31,$1:$1,FX$1+INT(-$N39/30))))</f>
        <v>0</v>
      </c>
      <c r="FY39" s="45">
        <f>IF(FY$10="",0,IF(FY$1=MAX($1:$1),$R31-SUM($T39:FX39),IF(FY$1=1,SUMIFS(31:31,$1:$1,"&gt;="&amp;1,$1:$1,"&lt;="&amp;INT(-$N39/30))+(-$N39/30-INT(-$N39/30))*SUMIFS(31:31,$1:$1,INT(-$N39/30)+1),0)+(-$N39/30-INT(-$N39/30))*SUMIFS(31:31,$1:$1,FY$1+INT(-$N39/30)+1)+(INT(-$N39/30)+1--$N39/30)*SUMIFS(31:31,$1:$1,FY$1+INT(-$N39/30))))</f>
        <v>0</v>
      </c>
      <c r="FZ39" s="45">
        <f>IF(FZ$10="",0,IF(FZ$1=MAX($1:$1),$R31-SUM($T39:FY39),IF(FZ$1=1,SUMIFS(31:31,$1:$1,"&gt;="&amp;1,$1:$1,"&lt;="&amp;INT(-$N39/30))+(-$N39/30-INT(-$N39/30))*SUMIFS(31:31,$1:$1,INT(-$N39/30)+1),0)+(-$N39/30-INT(-$N39/30))*SUMIFS(31:31,$1:$1,FZ$1+INT(-$N39/30)+1)+(INT(-$N39/30)+1--$N39/30)*SUMIFS(31:31,$1:$1,FZ$1+INT(-$N39/30))))</f>
        <v>0</v>
      </c>
      <c r="GA39" s="45">
        <f>IF(GA$10="",0,IF(GA$1=MAX($1:$1),$R31-SUM($T39:FZ39),IF(GA$1=1,SUMIFS(31:31,$1:$1,"&gt;="&amp;1,$1:$1,"&lt;="&amp;INT(-$N39/30))+(-$N39/30-INT(-$N39/30))*SUMIFS(31:31,$1:$1,INT(-$N39/30)+1),0)+(-$N39/30-INT(-$N39/30))*SUMIFS(31:31,$1:$1,GA$1+INT(-$N39/30)+1)+(INT(-$N39/30)+1--$N39/30)*SUMIFS(31:31,$1:$1,GA$1+INT(-$N39/30))))</f>
        <v>0</v>
      </c>
      <c r="GB39" s="45">
        <f>IF(GB$10="",0,IF(GB$1=MAX($1:$1),$R31-SUM($T39:GA39),IF(GB$1=1,SUMIFS(31:31,$1:$1,"&gt;="&amp;1,$1:$1,"&lt;="&amp;INT(-$N39/30))+(-$N39/30-INT(-$N39/30))*SUMIFS(31:31,$1:$1,INT(-$N39/30)+1),0)+(-$N39/30-INT(-$N39/30))*SUMIFS(31:31,$1:$1,GB$1+INT(-$N39/30)+1)+(INT(-$N39/30)+1--$N39/30)*SUMIFS(31:31,$1:$1,GB$1+INT(-$N39/30))))</f>
        <v>0</v>
      </c>
      <c r="GC39" s="45">
        <f>IF(GC$10="",0,IF(GC$1=MAX($1:$1),$R31-SUM($T39:GB39),IF(GC$1=1,SUMIFS(31:31,$1:$1,"&gt;="&amp;1,$1:$1,"&lt;="&amp;INT(-$N39/30))+(-$N39/30-INT(-$N39/30))*SUMIFS(31:31,$1:$1,INT(-$N39/30)+1),0)+(-$N39/30-INT(-$N39/30))*SUMIFS(31:31,$1:$1,GC$1+INT(-$N39/30)+1)+(INT(-$N39/30)+1--$N39/30)*SUMIFS(31:31,$1:$1,GC$1+INT(-$N39/30))))</f>
        <v>0</v>
      </c>
      <c r="GD39" s="45">
        <f>IF(GD$10="",0,IF(GD$1=MAX($1:$1),$R31-SUM($T39:GC39),IF(GD$1=1,SUMIFS(31:31,$1:$1,"&gt;="&amp;1,$1:$1,"&lt;="&amp;INT(-$N39/30))+(-$N39/30-INT(-$N39/30))*SUMIFS(31:31,$1:$1,INT(-$N39/30)+1),0)+(-$N39/30-INT(-$N39/30))*SUMIFS(31:31,$1:$1,GD$1+INT(-$N39/30)+1)+(INT(-$N39/30)+1--$N39/30)*SUMIFS(31:31,$1:$1,GD$1+INT(-$N39/30))))</f>
        <v>0</v>
      </c>
      <c r="GE39" s="45">
        <f>IF(GE$10="",0,IF(GE$1=MAX($1:$1),$R31-SUM($T39:GD39),IF(GE$1=1,SUMIFS(31:31,$1:$1,"&gt;="&amp;1,$1:$1,"&lt;="&amp;INT(-$N39/30))+(-$N39/30-INT(-$N39/30))*SUMIFS(31:31,$1:$1,INT(-$N39/30)+1),0)+(-$N39/30-INT(-$N39/30))*SUMIFS(31:31,$1:$1,GE$1+INT(-$N39/30)+1)+(INT(-$N39/30)+1--$N39/30)*SUMIFS(31:31,$1:$1,GE$1+INT(-$N39/30))))</f>
        <v>0</v>
      </c>
      <c r="GF39" s="45">
        <f>IF(GF$10="",0,IF(GF$1=MAX($1:$1),$R31-SUM($T39:GE39),IF(GF$1=1,SUMIFS(31:31,$1:$1,"&gt;="&amp;1,$1:$1,"&lt;="&amp;INT(-$N39/30))+(-$N39/30-INT(-$N39/30))*SUMIFS(31:31,$1:$1,INT(-$N39/30)+1),0)+(-$N39/30-INT(-$N39/30))*SUMIFS(31:31,$1:$1,GF$1+INT(-$N39/30)+1)+(INT(-$N39/30)+1--$N39/30)*SUMIFS(31:31,$1:$1,GF$1+INT(-$N39/30))))</f>
        <v>0</v>
      </c>
      <c r="GG39" s="45">
        <f>IF(GG$10="",0,IF(GG$1=MAX($1:$1),$R31-SUM($T39:GF39),IF(GG$1=1,SUMIFS(31:31,$1:$1,"&gt;="&amp;1,$1:$1,"&lt;="&amp;INT(-$N39/30))+(-$N39/30-INT(-$N39/30))*SUMIFS(31:31,$1:$1,INT(-$N39/30)+1),0)+(-$N39/30-INT(-$N39/30))*SUMIFS(31:31,$1:$1,GG$1+INT(-$N39/30)+1)+(INT(-$N39/30)+1--$N39/30)*SUMIFS(31:31,$1:$1,GG$1+INT(-$N39/30))))</f>
        <v>0</v>
      </c>
      <c r="GH39" s="45">
        <f>IF(GH$10="",0,IF(GH$1=MAX($1:$1),$R31-SUM($T39:GG39),IF(GH$1=1,SUMIFS(31:31,$1:$1,"&gt;="&amp;1,$1:$1,"&lt;="&amp;INT(-$N39/30))+(-$N39/30-INT(-$N39/30))*SUMIFS(31:31,$1:$1,INT(-$N39/30)+1),0)+(-$N39/30-INT(-$N39/30))*SUMIFS(31:31,$1:$1,GH$1+INT(-$N39/30)+1)+(INT(-$N39/30)+1--$N39/30)*SUMIFS(31:31,$1:$1,GH$1+INT(-$N39/30))))</f>
        <v>0</v>
      </c>
      <c r="GI39" s="45">
        <f>IF(GI$10="",0,IF(GI$1=MAX($1:$1),$R31-SUM($T39:GH39),IF(GI$1=1,SUMIFS(31:31,$1:$1,"&gt;="&amp;1,$1:$1,"&lt;="&amp;INT(-$N39/30))+(-$N39/30-INT(-$N39/30))*SUMIFS(31:31,$1:$1,INT(-$N39/30)+1),0)+(-$N39/30-INT(-$N39/30))*SUMIFS(31:31,$1:$1,GI$1+INT(-$N39/30)+1)+(INT(-$N39/30)+1--$N39/30)*SUMIFS(31:31,$1:$1,GI$1+INT(-$N39/30))))</f>
        <v>0</v>
      </c>
      <c r="GJ39" s="45">
        <f>IF(GJ$10="",0,IF(GJ$1=MAX($1:$1),$R31-SUM($T39:GI39),IF(GJ$1=1,SUMIFS(31:31,$1:$1,"&gt;="&amp;1,$1:$1,"&lt;="&amp;INT(-$N39/30))+(-$N39/30-INT(-$N39/30))*SUMIFS(31:31,$1:$1,INT(-$N39/30)+1),0)+(-$N39/30-INT(-$N39/30))*SUMIFS(31:31,$1:$1,GJ$1+INT(-$N39/30)+1)+(INT(-$N39/30)+1--$N39/30)*SUMIFS(31:31,$1:$1,GJ$1+INT(-$N39/30))))</f>
        <v>0</v>
      </c>
      <c r="GK39" s="45">
        <f>IF(GK$10="",0,IF(GK$1=MAX($1:$1),$R31-SUM($T39:GJ39),IF(GK$1=1,SUMIFS(31:31,$1:$1,"&gt;="&amp;1,$1:$1,"&lt;="&amp;INT(-$N39/30))+(-$N39/30-INT(-$N39/30))*SUMIFS(31:31,$1:$1,INT(-$N39/30)+1),0)+(-$N39/30-INT(-$N39/30))*SUMIFS(31:31,$1:$1,GK$1+INT(-$N39/30)+1)+(INT(-$N39/30)+1--$N39/30)*SUMIFS(31:31,$1:$1,GK$1+INT(-$N39/30))))</f>
        <v>0</v>
      </c>
      <c r="GL39" s="45">
        <f>IF(GL$10="",0,IF(GL$1=MAX($1:$1),$R31-SUM($T39:GK39),IF(GL$1=1,SUMIFS(31:31,$1:$1,"&gt;="&amp;1,$1:$1,"&lt;="&amp;INT(-$N39/30))+(-$N39/30-INT(-$N39/30))*SUMIFS(31:31,$1:$1,INT(-$N39/30)+1),0)+(-$N39/30-INT(-$N39/30))*SUMIFS(31:31,$1:$1,GL$1+INT(-$N39/30)+1)+(INT(-$N39/30)+1--$N39/30)*SUMIFS(31:31,$1:$1,GL$1+INT(-$N39/30))))</f>
        <v>0</v>
      </c>
      <c r="GM39" s="45">
        <f>IF(GM$10="",0,IF(GM$1=MAX($1:$1),$R31-SUM($T39:GL39),IF(GM$1=1,SUMIFS(31:31,$1:$1,"&gt;="&amp;1,$1:$1,"&lt;="&amp;INT(-$N39/30))+(-$N39/30-INT(-$N39/30))*SUMIFS(31:31,$1:$1,INT(-$N39/30)+1),0)+(-$N39/30-INT(-$N39/30))*SUMIFS(31:31,$1:$1,GM$1+INT(-$N39/30)+1)+(INT(-$N39/30)+1--$N39/30)*SUMIFS(31:31,$1:$1,GM$1+INT(-$N39/30))))</f>
        <v>0</v>
      </c>
      <c r="GN39" s="45">
        <f>IF(GN$10="",0,IF(GN$1=MAX($1:$1),$R31-SUM($T39:GM39),IF(GN$1=1,SUMIFS(31:31,$1:$1,"&gt;="&amp;1,$1:$1,"&lt;="&amp;INT(-$N39/30))+(-$N39/30-INT(-$N39/30))*SUMIFS(31:31,$1:$1,INT(-$N39/30)+1),0)+(-$N39/30-INT(-$N39/30))*SUMIFS(31:31,$1:$1,GN$1+INT(-$N39/30)+1)+(INT(-$N39/30)+1--$N39/30)*SUMIFS(31:31,$1:$1,GN$1+INT(-$N39/30))))</f>
        <v>0</v>
      </c>
      <c r="GO39" s="45">
        <f>IF(GO$10="",0,IF(GO$1=MAX($1:$1),$R31-SUM($T39:GN39),IF(GO$1=1,SUMIFS(31:31,$1:$1,"&gt;="&amp;1,$1:$1,"&lt;="&amp;INT(-$N39/30))+(-$N39/30-INT(-$N39/30))*SUMIFS(31:31,$1:$1,INT(-$N39/30)+1),0)+(-$N39/30-INT(-$N39/30))*SUMIFS(31:31,$1:$1,GO$1+INT(-$N39/30)+1)+(INT(-$N39/30)+1--$N39/30)*SUMIFS(31:31,$1:$1,GO$1+INT(-$N39/30))))</f>
        <v>0</v>
      </c>
      <c r="GP39" s="45">
        <f>IF(GP$10="",0,IF(GP$1=MAX($1:$1),$R31-SUM($T39:GO39),IF(GP$1=1,SUMIFS(31:31,$1:$1,"&gt;="&amp;1,$1:$1,"&lt;="&amp;INT(-$N39/30))+(-$N39/30-INT(-$N39/30))*SUMIFS(31:31,$1:$1,INT(-$N39/30)+1),0)+(-$N39/30-INT(-$N39/30))*SUMIFS(31:31,$1:$1,GP$1+INT(-$N39/30)+1)+(INT(-$N39/30)+1--$N39/30)*SUMIFS(31:31,$1:$1,GP$1+INT(-$N39/30))))</f>
        <v>0</v>
      </c>
      <c r="GQ39" s="45">
        <f>IF(GQ$10="",0,IF(GQ$1=MAX($1:$1),$R31-SUM($T39:GP39),IF(GQ$1=1,SUMIFS(31:31,$1:$1,"&gt;="&amp;1,$1:$1,"&lt;="&amp;INT(-$N39/30))+(-$N39/30-INT(-$N39/30))*SUMIFS(31:31,$1:$1,INT(-$N39/30)+1),0)+(-$N39/30-INT(-$N39/30))*SUMIFS(31:31,$1:$1,GQ$1+INT(-$N39/30)+1)+(INT(-$N39/30)+1--$N39/30)*SUMIFS(31:31,$1:$1,GQ$1+INT(-$N39/30))))</f>
        <v>0</v>
      </c>
      <c r="GR39" s="45">
        <f>IF(GR$10="",0,IF(GR$1=MAX($1:$1),$R31-SUM($T39:GQ39),IF(GR$1=1,SUMIFS(31:31,$1:$1,"&gt;="&amp;1,$1:$1,"&lt;="&amp;INT(-$N39/30))+(-$N39/30-INT(-$N39/30))*SUMIFS(31:31,$1:$1,INT(-$N39/30)+1),0)+(-$N39/30-INT(-$N39/30))*SUMIFS(31:31,$1:$1,GR$1+INT(-$N39/30)+1)+(INT(-$N39/30)+1--$N39/30)*SUMIFS(31:31,$1:$1,GR$1+INT(-$N39/30))))</f>
        <v>0</v>
      </c>
      <c r="GS39" s="45">
        <f>IF(GS$10="",0,IF(GS$1=MAX($1:$1),$R31-SUM($T39:GR39),IF(GS$1=1,SUMIFS(31:31,$1:$1,"&gt;="&amp;1,$1:$1,"&lt;="&amp;INT(-$N39/30))+(-$N39/30-INT(-$N39/30))*SUMIFS(31:31,$1:$1,INT(-$N39/30)+1),0)+(-$N39/30-INT(-$N39/30))*SUMIFS(31:31,$1:$1,GS$1+INT(-$N39/30)+1)+(INT(-$N39/30)+1--$N39/30)*SUMIFS(31:31,$1:$1,GS$1+INT(-$N39/30))))</f>
        <v>0</v>
      </c>
      <c r="GT39" s="45">
        <f>IF(GT$10="",0,IF(GT$1=MAX($1:$1),$R31-SUM($T39:GS39),IF(GT$1=1,SUMIFS(31:31,$1:$1,"&gt;="&amp;1,$1:$1,"&lt;="&amp;INT(-$N39/30))+(-$N39/30-INT(-$N39/30))*SUMIFS(31:31,$1:$1,INT(-$N39/30)+1),0)+(-$N39/30-INT(-$N39/30))*SUMIFS(31:31,$1:$1,GT$1+INT(-$N39/30)+1)+(INT(-$N39/30)+1--$N39/30)*SUMIFS(31:31,$1:$1,GT$1+INT(-$N39/30))))</f>
        <v>0</v>
      </c>
      <c r="GU39" s="45">
        <f>IF(GU$10="",0,IF(GU$1=MAX($1:$1),$R31-SUM($T39:GT39),IF(GU$1=1,SUMIFS(31:31,$1:$1,"&gt;="&amp;1,$1:$1,"&lt;="&amp;INT(-$N39/30))+(-$N39/30-INT(-$N39/30))*SUMIFS(31:31,$1:$1,INT(-$N39/30)+1),0)+(-$N39/30-INT(-$N39/30))*SUMIFS(31:31,$1:$1,GU$1+INT(-$N39/30)+1)+(INT(-$N39/30)+1--$N39/30)*SUMIFS(31:31,$1:$1,GU$1+INT(-$N39/30))))</f>
        <v>0</v>
      </c>
      <c r="GV39" s="45">
        <f>IF(GV$10="",0,IF(GV$1=MAX($1:$1),$R31-SUM($T39:GU39),IF(GV$1=1,SUMIFS(31:31,$1:$1,"&gt;="&amp;1,$1:$1,"&lt;="&amp;INT(-$N39/30))+(-$N39/30-INT(-$N39/30))*SUMIFS(31:31,$1:$1,INT(-$N39/30)+1),0)+(-$N39/30-INT(-$N39/30))*SUMIFS(31:31,$1:$1,GV$1+INT(-$N39/30)+1)+(INT(-$N39/30)+1--$N39/30)*SUMIFS(31:31,$1:$1,GV$1+INT(-$N39/30))))</f>
        <v>0</v>
      </c>
      <c r="GW39" s="45">
        <f>IF(GW$10="",0,IF(GW$1=MAX($1:$1),$R31-SUM($T39:GV39),IF(GW$1=1,SUMIFS(31:31,$1:$1,"&gt;="&amp;1,$1:$1,"&lt;="&amp;INT(-$N39/30))+(-$N39/30-INT(-$N39/30))*SUMIFS(31:31,$1:$1,INT(-$N39/30)+1),0)+(-$N39/30-INT(-$N39/30))*SUMIFS(31:31,$1:$1,GW$1+INT(-$N39/30)+1)+(INT(-$N39/30)+1--$N39/30)*SUMIFS(31:31,$1:$1,GW$1+INT(-$N39/30))))</f>
        <v>0</v>
      </c>
      <c r="GX39" s="45">
        <f>IF(GX$10="",0,IF(GX$1=MAX($1:$1),$R31-SUM($T39:GW39),IF(GX$1=1,SUMIFS(31:31,$1:$1,"&gt;="&amp;1,$1:$1,"&lt;="&amp;INT(-$N39/30))+(-$N39/30-INT(-$N39/30))*SUMIFS(31:31,$1:$1,INT(-$N39/30)+1),0)+(-$N39/30-INT(-$N39/30))*SUMIFS(31:31,$1:$1,GX$1+INT(-$N39/30)+1)+(INT(-$N39/30)+1--$N39/30)*SUMIFS(31:31,$1:$1,GX$1+INT(-$N39/30))))</f>
        <v>0</v>
      </c>
      <c r="GY39" s="45">
        <f>IF(GY$10="",0,IF(GY$1=MAX($1:$1),$R31-SUM($T39:GX39),IF(GY$1=1,SUMIFS(31:31,$1:$1,"&gt;="&amp;1,$1:$1,"&lt;="&amp;INT(-$N39/30))+(-$N39/30-INT(-$N39/30))*SUMIFS(31:31,$1:$1,INT(-$N39/30)+1),0)+(-$N39/30-INT(-$N39/30))*SUMIFS(31:31,$1:$1,GY$1+INT(-$N39/30)+1)+(INT(-$N39/30)+1--$N39/30)*SUMIFS(31:31,$1:$1,GY$1+INT(-$N39/30))))</f>
        <v>0</v>
      </c>
      <c r="GZ39" s="45">
        <f>IF(GZ$10="",0,IF(GZ$1=MAX($1:$1),$R31-SUM($T39:GY39),IF(GZ$1=1,SUMIFS(31:31,$1:$1,"&gt;="&amp;1,$1:$1,"&lt;="&amp;INT(-$N39/30))+(-$N39/30-INT(-$N39/30))*SUMIFS(31:31,$1:$1,INT(-$N39/30)+1),0)+(-$N39/30-INT(-$N39/30))*SUMIFS(31:31,$1:$1,GZ$1+INT(-$N39/30)+1)+(INT(-$N39/30)+1--$N39/30)*SUMIFS(31:31,$1:$1,GZ$1+INT(-$N39/30))))</f>
        <v>0</v>
      </c>
      <c r="HA39" s="45">
        <f>IF(HA$10="",0,IF(HA$1=MAX($1:$1),$R31-SUM($T39:GZ39),IF(HA$1=1,SUMIFS(31:31,$1:$1,"&gt;="&amp;1,$1:$1,"&lt;="&amp;INT(-$N39/30))+(-$N39/30-INT(-$N39/30))*SUMIFS(31:31,$1:$1,INT(-$N39/30)+1),0)+(-$N39/30-INT(-$N39/30))*SUMIFS(31:31,$1:$1,HA$1+INT(-$N39/30)+1)+(INT(-$N39/30)+1--$N39/30)*SUMIFS(31:31,$1:$1,HA$1+INT(-$N39/30))))</f>
        <v>0</v>
      </c>
      <c r="HB39" s="45">
        <f>IF(HB$10="",0,IF(HB$1=MAX($1:$1),$R31-SUM($T39:HA39),IF(HB$1=1,SUMIFS(31:31,$1:$1,"&gt;="&amp;1,$1:$1,"&lt;="&amp;INT(-$N39/30))+(-$N39/30-INT(-$N39/30))*SUMIFS(31:31,$1:$1,INT(-$N39/30)+1),0)+(-$N39/30-INT(-$N39/30))*SUMIFS(31:31,$1:$1,HB$1+INT(-$N39/30)+1)+(INT(-$N39/30)+1--$N39/30)*SUMIFS(31:31,$1:$1,HB$1+INT(-$N39/30))))</f>
        <v>0</v>
      </c>
      <c r="HC39" s="45">
        <f>IF(HC$10="",0,IF(HC$1=MAX($1:$1),$R31-SUM($T39:HB39),IF(HC$1=1,SUMIFS(31:31,$1:$1,"&gt;="&amp;1,$1:$1,"&lt;="&amp;INT(-$N39/30))+(-$N39/30-INT(-$N39/30))*SUMIFS(31:31,$1:$1,INT(-$N39/30)+1),0)+(-$N39/30-INT(-$N39/30))*SUMIFS(31:31,$1:$1,HC$1+INT(-$N39/30)+1)+(INT(-$N39/30)+1--$N39/30)*SUMIFS(31:31,$1:$1,HC$1+INT(-$N39/30))))</f>
        <v>0</v>
      </c>
      <c r="HD39" s="45">
        <f>IF(HD$10="",0,IF(HD$1=MAX($1:$1),$R31-SUM($T39:HC39),IF(HD$1=1,SUMIFS(31:31,$1:$1,"&gt;="&amp;1,$1:$1,"&lt;="&amp;INT(-$N39/30))+(-$N39/30-INT(-$N39/30))*SUMIFS(31:31,$1:$1,INT(-$N39/30)+1),0)+(-$N39/30-INT(-$N39/30))*SUMIFS(31:31,$1:$1,HD$1+INT(-$N39/30)+1)+(INT(-$N39/30)+1--$N39/30)*SUMIFS(31:31,$1:$1,HD$1+INT(-$N39/30))))</f>
        <v>0</v>
      </c>
      <c r="HE39" s="45">
        <f>IF(HE$10="",0,IF(HE$1=MAX($1:$1),$R31-SUM($T39:HD39),IF(HE$1=1,SUMIFS(31:31,$1:$1,"&gt;="&amp;1,$1:$1,"&lt;="&amp;INT(-$N39/30))+(-$N39/30-INT(-$N39/30))*SUMIFS(31:31,$1:$1,INT(-$N39/30)+1),0)+(-$N39/30-INT(-$N39/30))*SUMIFS(31:31,$1:$1,HE$1+INT(-$N39/30)+1)+(INT(-$N39/30)+1--$N39/30)*SUMIFS(31:31,$1:$1,HE$1+INT(-$N39/30))))</f>
        <v>0</v>
      </c>
      <c r="HF39" s="45">
        <f>IF(HF$10="",0,IF(HF$1=MAX($1:$1),$R31-SUM($T39:HE39),IF(HF$1=1,SUMIFS(31:31,$1:$1,"&gt;="&amp;1,$1:$1,"&lt;="&amp;INT(-$N39/30))+(-$N39/30-INT(-$N39/30))*SUMIFS(31:31,$1:$1,INT(-$N39/30)+1),0)+(-$N39/30-INT(-$N39/30))*SUMIFS(31:31,$1:$1,HF$1+INT(-$N39/30)+1)+(INT(-$N39/30)+1--$N39/30)*SUMIFS(31:31,$1:$1,HF$1+INT(-$N39/30))))</f>
        <v>0</v>
      </c>
      <c r="HG39" s="45">
        <f>IF(HG$10="",0,IF(HG$1=MAX($1:$1),$R31-SUM($T39:HF39),IF(HG$1=1,SUMIFS(31:31,$1:$1,"&gt;="&amp;1,$1:$1,"&lt;="&amp;INT(-$N39/30))+(-$N39/30-INT(-$N39/30))*SUMIFS(31:31,$1:$1,INT(-$N39/30)+1),0)+(-$N39/30-INT(-$N39/30))*SUMIFS(31:31,$1:$1,HG$1+INT(-$N39/30)+1)+(INT(-$N39/30)+1--$N39/30)*SUMIFS(31:31,$1:$1,HG$1+INT(-$N39/30))))</f>
        <v>0</v>
      </c>
      <c r="HH39" s="45">
        <f>IF(HH$10="",0,IF(HH$1=MAX($1:$1),$R31-SUM($T39:HG39),IF(HH$1=1,SUMIFS(31:31,$1:$1,"&gt;="&amp;1,$1:$1,"&lt;="&amp;INT(-$N39/30))+(-$N39/30-INT(-$N39/30))*SUMIFS(31:31,$1:$1,INT(-$N39/30)+1),0)+(-$N39/30-INT(-$N39/30))*SUMIFS(31:31,$1:$1,HH$1+INT(-$N39/30)+1)+(INT(-$N39/30)+1--$N39/30)*SUMIFS(31:31,$1:$1,HH$1+INT(-$N39/30))))</f>
        <v>0</v>
      </c>
      <c r="HI39" s="45">
        <f>IF(HI$10="",0,IF(HI$1=MAX($1:$1),$R31-SUM($T39:HH39),IF(HI$1=1,SUMIFS(31:31,$1:$1,"&gt;="&amp;1,$1:$1,"&lt;="&amp;INT(-$N39/30))+(-$N39/30-INT(-$N39/30))*SUMIFS(31:31,$1:$1,INT(-$N39/30)+1),0)+(-$N39/30-INT(-$N39/30))*SUMIFS(31:31,$1:$1,HI$1+INT(-$N39/30)+1)+(INT(-$N39/30)+1--$N39/30)*SUMIFS(31:31,$1:$1,HI$1+INT(-$N39/30))))</f>
        <v>0</v>
      </c>
      <c r="HJ39" s="45">
        <f>IF(HJ$10="",0,IF(HJ$1=MAX($1:$1),$R31-SUM($T39:HI39),IF(HJ$1=1,SUMIFS(31:31,$1:$1,"&gt;="&amp;1,$1:$1,"&lt;="&amp;INT(-$N39/30))+(-$N39/30-INT(-$N39/30))*SUMIFS(31:31,$1:$1,INT(-$N39/30)+1),0)+(-$N39/30-INT(-$N39/30))*SUMIFS(31:31,$1:$1,HJ$1+INT(-$N39/30)+1)+(INT(-$N39/30)+1--$N39/30)*SUMIFS(31:31,$1:$1,HJ$1+INT(-$N39/30))))</f>
        <v>0</v>
      </c>
      <c r="HK39" s="45">
        <f>IF(HK$10="",0,IF(HK$1=MAX($1:$1),$R31-SUM($T39:HJ39),IF(HK$1=1,SUMIFS(31:31,$1:$1,"&gt;="&amp;1,$1:$1,"&lt;="&amp;INT(-$N39/30))+(-$N39/30-INT(-$N39/30))*SUMIFS(31:31,$1:$1,INT(-$N39/30)+1),0)+(-$N39/30-INT(-$N39/30))*SUMIFS(31:31,$1:$1,HK$1+INT(-$N39/30)+1)+(INT(-$N39/30)+1--$N39/30)*SUMIFS(31:31,$1:$1,HK$1+INT(-$N39/30))))</f>
        <v>0</v>
      </c>
      <c r="HL39" s="45">
        <f>IF(HL$10="",0,IF(HL$1=MAX($1:$1),$R31-SUM($T39:HK39),IF(HL$1=1,SUMIFS(31:31,$1:$1,"&gt;="&amp;1,$1:$1,"&lt;="&amp;INT(-$N39/30))+(-$N39/30-INT(-$N39/30))*SUMIFS(31:31,$1:$1,INT(-$N39/30)+1),0)+(-$N39/30-INT(-$N39/30))*SUMIFS(31:31,$1:$1,HL$1+INT(-$N39/30)+1)+(INT(-$N39/30)+1--$N39/30)*SUMIFS(31:31,$1:$1,HL$1+INT(-$N39/30))))</f>
        <v>0</v>
      </c>
      <c r="HM39" s="4"/>
      <c r="HN39" s="4"/>
    </row>
    <row r="40" spans="1:222" s="1" customFormat="1" ht="10.199999999999999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31"/>
      <c r="L40" s="4"/>
      <c r="M40" s="43"/>
      <c r="N40" s="4"/>
      <c r="O40" s="44"/>
      <c r="P40" s="4"/>
      <c r="Q40" s="38"/>
      <c r="R40" s="71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</row>
    <row r="41" spans="1:222" x14ac:dyDescent="0.25">
      <c r="A41" s="6"/>
      <c r="B41" s="6"/>
      <c r="C41" s="6"/>
      <c r="D41" s="6"/>
      <c r="E41" s="30" t="str">
        <f>kpi!$E$28</f>
        <v>прочие затраты в инвестиционный период</v>
      </c>
      <c r="F41" s="6"/>
      <c r="G41" s="6"/>
      <c r="H41" s="6"/>
      <c r="I41" s="6"/>
      <c r="J41" s="6"/>
      <c r="K41" s="31"/>
      <c r="L41" s="6"/>
      <c r="M41" s="13"/>
      <c r="N41" s="6"/>
      <c r="O41" s="20"/>
      <c r="P41" s="6"/>
      <c r="Q41" s="6"/>
      <c r="R41" s="64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</row>
    <row r="42" spans="1:222" s="59" customFormat="1" ht="10.199999999999999" x14ac:dyDescent="0.2">
      <c r="A42" s="51"/>
      <c r="B42" s="51"/>
      <c r="C42" s="51"/>
      <c r="D42" s="51"/>
      <c r="E42" s="42" t="str">
        <f>E41</f>
        <v>прочие затраты в инвестиционный период</v>
      </c>
      <c r="F42" s="51"/>
      <c r="G42" s="51"/>
      <c r="H42" s="42" t="str">
        <f>списки!$N$13</f>
        <v>ФОТ персонала</v>
      </c>
      <c r="I42" s="51"/>
      <c r="J42" s="51"/>
      <c r="K42" s="55" t="str">
        <f>IF($E42="","",INDEX(kpi!$H:$H,SUMIFS(kpi!$B:$B,kpi!$E:$E,$E42)))</f>
        <v>долл.</v>
      </c>
      <c r="L42" s="51"/>
      <c r="M42" s="58"/>
      <c r="N42" s="51"/>
      <c r="O42" s="61"/>
      <c r="P42" s="51"/>
      <c r="Q42" s="51"/>
      <c r="R42" s="68">
        <f t="shared" ref="R42:R50" si="74">SUMIFS($T42:$LI42,$T$1:$LI$1,"&lt;="&amp;MAX($1:$1),$T$1:$LI$1,"&gt;="&amp;1)</f>
        <v>0</v>
      </c>
      <c r="S42" s="51"/>
      <c r="T42" s="72" t="s">
        <v>6</v>
      </c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51"/>
      <c r="HN42" s="51"/>
    </row>
    <row r="43" spans="1:222" s="59" customFormat="1" ht="10.199999999999999" x14ac:dyDescent="0.2">
      <c r="A43" s="51"/>
      <c r="B43" s="51"/>
      <c r="C43" s="51"/>
      <c r="D43" s="51"/>
      <c r="E43" s="42" t="str">
        <f>E41</f>
        <v>прочие затраты в инвестиционный период</v>
      </c>
      <c r="F43" s="51"/>
      <c r="G43" s="51"/>
      <c r="H43" s="42" t="str">
        <f>списки!$N$14</f>
        <v>отчисления в соцфонды</v>
      </c>
      <c r="I43" s="51"/>
      <c r="J43" s="51"/>
      <c r="K43" s="55" t="str">
        <f>IF($E43="","",INDEX(kpi!$H:$H,SUMIFS(kpi!$B:$B,kpi!$E:$E,$E43)))</f>
        <v>долл.</v>
      </c>
      <c r="L43" s="51"/>
      <c r="M43" s="58"/>
      <c r="N43" s="51"/>
      <c r="O43" s="61"/>
      <c r="P43" s="51"/>
      <c r="Q43" s="51"/>
      <c r="R43" s="68">
        <f t="shared" si="74"/>
        <v>0</v>
      </c>
      <c r="S43" s="51"/>
      <c r="T43" s="51"/>
      <c r="U43" s="62">
        <f>IF(U$10="",0,U42*главная!$N$22)</f>
        <v>0</v>
      </c>
      <c r="V43" s="62">
        <f>IF(V$10="",0,V42*главная!$N$22)</f>
        <v>0</v>
      </c>
      <c r="W43" s="62">
        <f>IF(W$10="",0,W42*главная!$N$22)</f>
        <v>0</v>
      </c>
      <c r="X43" s="62">
        <f>IF(X$10="",0,X42*главная!$N$22)</f>
        <v>0</v>
      </c>
      <c r="Y43" s="62">
        <f>IF(Y$10="",0,Y42*главная!$N$22)</f>
        <v>0</v>
      </c>
      <c r="Z43" s="62">
        <f>IF(Z$10="",0,Z42*главная!$N$22)</f>
        <v>0</v>
      </c>
      <c r="AA43" s="62">
        <f>IF(AA$10="",0,AA42*главная!$N$22)</f>
        <v>0</v>
      </c>
      <c r="AB43" s="62">
        <f>IF(AB$10="",0,AB42*главная!$N$22)</f>
        <v>0</v>
      </c>
      <c r="AC43" s="62">
        <f>IF(AC$10="",0,AC42*главная!$N$22)</f>
        <v>0</v>
      </c>
      <c r="AD43" s="62">
        <f>IF(AD$10="",0,AD42*главная!$N$22)</f>
        <v>0</v>
      </c>
      <c r="AE43" s="62">
        <f>IF(AE$10="",0,AE42*главная!$N$22)</f>
        <v>0</v>
      </c>
      <c r="AF43" s="62">
        <f>IF(AF$10="",0,AF42*главная!$N$22)</f>
        <v>0</v>
      </c>
      <c r="AG43" s="62">
        <f>IF(AG$10="",0,AG42*главная!$N$22)</f>
        <v>0</v>
      </c>
      <c r="AH43" s="62">
        <f>IF(AH$10="",0,AH42*главная!$N$22)</f>
        <v>0</v>
      </c>
      <c r="AI43" s="62">
        <f>IF(AI$10="",0,AI42*главная!$N$22)</f>
        <v>0</v>
      </c>
      <c r="AJ43" s="62">
        <f>IF(AJ$10="",0,AJ42*главная!$N$22)</f>
        <v>0</v>
      </c>
      <c r="AK43" s="62">
        <f>IF(AK$10="",0,AK42*главная!$N$22)</f>
        <v>0</v>
      </c>
      <c r="AL43" s="62">
        <f>IF(AL$10="",0,AL42*главная!$N$22)</f>
        <v>0</v>
      </c>
      <c r="AM43" s="62">
        <f>IF(AM$10="",0,AM42*главная!$N$22)</f>
        <v>0</v>
      </c>
      <c r="AN43" s="62">
        <f>IF(AN$10="",0,AN42*главная!$N$22)</f>
        <v>0</v>
      </c>
      <c r="AO43" s="62">
        <f>IF(AO$10="",0,AO42*главная!$N$22)</f>
        <v>0</v>
      </c>
      <c r="AP43" s="62">
        <f>IF(AP$10="",0,AP42*главная!$N$22)</f>
        <v>0</v>
      </c>
      <c r="AQ43" s="62">
        <f>IF(AQ$10="",0,AQ42*главная!$N$22)</f>
        <v>0</v>
      </c>
      <c r="AR43" s="62">
        <f>IF(AR$10="",0,AR42*главная!$N$22)</f>
        <v>0</v>
      </c>
      <c r="AS43" s="62">
        <f>IF(AS$10="",0,AS42*главная!$N$22)</f>
        <v>0</v>
      </c>
      <c r="AT43" s="62">
        <f>IF(AT$10="",0,AT42*главная!$N$22)</f>
        <v>0</v>
      </c>
      <c r="AU43" s="62">
        <f>IF(AU$10="",0,AU42*главная!$N$22)</f>
        <v>0</v>
      </c>
      <c r="AV43" s="62">
        <f>IF(AV$10="",0,AV42*главная!$N$22)</f>
        <v>0</v>
      </c>
      <c r="AW43" s="62">
        <f>IF(AW$10="",0,AW42*главная!$N$22)</f>
        <v>0</v>
      </c>
      <c r="AX43" s="62">
        <f>IF(AX$10="",0,AX42*главная!$N$22)</f>
        <v>0</v>
      </c>
      <c r="AY43" s="62">
        <f>IF(AY$10="",0,AY42*главная!$N$22)</f>
        <v>0</v>
      </c>
      <c r="AZ43" s="62">
        <f>IF(AZ$10="",0,AZ42*главная!$N$22)</f>
        <v>0</v>
      </c>
      <c r="BA43" s="62">
        <f>IF(BA$10="",0,BA42*главная!$N$22)</f>
        <v>0</v>
      </c>
      <c r="BB43" s="62">
        <f>IF(BB$10="",0,BB42*главная!$N$22)</f>
        <v>0</v>
      </c>
      <c r="BC43" s="62">
        <f>IF(BC$10="",0,BC42*главная!$N$22)</f>
        <v>0</v>
      </c>
      <c r="BD43" s="62">
        <f>IF(BD$10="",0,BD42*главная!$N$22)</f>
        <v>0</v>
      </c>
      <c r="BE43" s="62">
        <f>IF(BE$10="",0,BE42*главная!$N$22)</f>
        <v>0</v>
      </c>
      <c r="BF43" s="62">
        <f>IF(BF$10="",0,BF42*главная!$N$22)</f>
        <v>0</v>
      </c>
      <c r="BG43" s="62">
        <f>IF(BG$10="",0,BG42*главная!$N$22)</f>
        <v>0</v>
      </c>
      <c r="BH43" s="62">
        <f>IF(BH$10="",0,BH42*главная!$N$22)</f>
        <v>0</v>
      </c>
      <c r="BI43" s="62">
        <f>IF(BI$10="",0,BI42*главная!$N$22)</f>
        <v>0</v>
      </c>
      <c r="BJ43" s="62">
        <f>IF(BJ$10="",0,BJ42*главная!$N$22)</f>
        <v>0</v>
      </c>
      <c r="BK43" s="62">
        <f>IF(BK$10="",0,BK42*главная!$N$22)</f>
        <v>0</v>
      </c>
      <c r="BL43" s="62">
        <f>IF(BL$10="",0,BL42*главная!$N$22)</f>
        <v>0</v>
      </c>
      <c r="BM43" s="62">
        <f>IF(BM$10="",0,BM42*главная!$N$22)</f>
        <v>0</v>
      </c>
      <c r="BN43" s="62">
        <f>IF(BN$10="",0,BN42*главная!$N$22)</f>
        <v>0</v>
      </c>
      <c r="BO43" s="62">
        <f>IF(BO$10="",0,BO42*главная!$N$22)</f>
        <v>0</v>
      </c>
      <c r="BP43" s="62">
        <f>IF(BP$10="",0,BP42*главная!$N$22)</f>
        <v>0</v>
      </c>
      <c r="BQ43" s="62">
        <f>IF(BQ$10="",0,BQ42*главная!$N$22)</f>
        <v>0</v>
      </c>
      <c r="BR43" s="62">
        <f>IF(BR$10="",0,BR42*главная!$N$22)</f>
        <v>0</v>
      </c>
      <c r="BS43" s="62">
        <f>IF(BS$10="",0,BS42*главная!$N$22)</f>
        <v>0</v>
      </c>
      <c r="BT43" s="62">
        <f>IF(BT$10="",0,BT42*главная!$N$22)</f>
        <v>0</v>
      </c>
      <c r="BU43" s="62">
        <f>IF(BU$10="",0,BU42*главная!$N$22)</f>
        <v>0</v>
      </c>
      <c r="BV43" s="62">
        <f>IF(BV$10="",0,BV42*главная!$N$22)</f>
        <v>0</v>
      </c>
      <c r="BW43" s="62">
        <f>IF(BW$10="",0,BW42*главная!$N$22)</f>
        <v>0</v>
      </c>
      <c r="BX43" s="62">
        <f>IF(BX$10="",0,BX42*главная!$N$22)</f>
        <v>0</v>
      </c>
      <c r="BY43" s="62">
        <f>IF(BY$10="",0,BY42*главная!$N$22)</f>
        <v>0</v>
      </c>
      <c r="BZ43" s="62">
        <f>IF(BZ$10="",0,BZ42*главная!$N$22)</f>
        <v>0</v>
      </c>
      <c r="CA43" s="62">
        <f>IF(CA$10="",0,CA42*главная!$N$22)</f>
        <v>0</v>
      </c>
      <c r="CB43" s="62">
        <f>IF(CB$10="",0,CB42*главная!$N$22)</f>
        <v>0</v>
      </c>
      <c r="CC43" s="62">
        <f>IF(CC$10="",0,CC42*главная!$N$22)</f>
        <v>0</v>
      </c>
      <c r="CD43" s="62">
        <f>IF(CD$10="",0,CD42*главная!$N$22)</f>
        <v>0</v>
      </c>
      <c r="CE43" s="62">
        <f>IF(CE$10="",0,CE42*главная!$N$22)</f>
        <v>0</v>
      </c>
      <c r="CF43" s="62">
        <f>IF(CF$10="",0,CF42*главная!$N$22)</f>
        <v>0</v>
      </c>
      <c r="CG43" s="62">
        <f>IF(CG$10="",0,CG42*главная!$N$22)</f>
        <v>0</v>
      </c>
      <c r="CH43" s="62">
        <f>IF(CH$10="",0,CH42*главная!$N$22)</f>
        <v>0</v>
      </c>
      <c r="CI43" s="62">
        <f>IF(CI$10="",0,CI42*главная!$N$22)</f>
        <v>0</v>
      </c>
      <c r="CJ43" s="62">
        <f>IF(CJ$10="",0,CJ42*главная!$N$22)</f>
        <v>0</v>
      </c>
      <c r="CK43" s="62">
        <f>IF(CK$10="",0,CK42*главная!$N$22)</f>
        <v>0</v>
      </c>
      <c r="CL43" s="62">
        <f>IF(CL$10="",0,CL42*главная!$N$22)</f>
        <v>0</v>
      </c>
      <c r="CM43" s="62">
        <f>IF(CM$10="",0,CM42*главная!$N$22)</f>
        <v>0</v>
      </c>
      <c r="CN43" s="62">
        <f>IF(CN$10="",0,CN42*главная!$N$22)</f>
        <v>0</v>
      </c>
      <c r="CO43" s="62">
        <f>IF(CO$10="",0,CO42*главная!$N$22)</f>
        <v>0</v>
      </c>
      <c r="CP43" s="62">
        <f>IF(CP$10="",0,CP42*главная!$N$22)</f>
        <v>0</v>
      </c>
      <c r="CQ43" s="62">
        <f>IF(CQ$10="",0,CQ42*главная!$N$22)</f>
        <v>0</v>
      </c>
      <c r="CR43" s="62">
        <f>IF(CR$10="",0,CR42*главная!$N$22)</f>
        <v>0</v>
      </c>
      <c r="CS43" s="62">
        <f>IF(CS$10="",0,CS42*главная!$N$22)</f>
        <v>0</v>
      </c>
      <c r="CT43" s="62">
        <f>IF(CT$10="",0,CT42*главная!$N$22)</f>
        <v>0</v>
      </c>
      <c r="CU43" s="62">
        <f>IF(CU$10="",0,CU42*главная!$N$22)</f>
        <v>0</v>
      </c>
      <c r="CV43" s="62">
        <f>IF(CV$10="",0,CV42*главная!$N$22)</f>
        <v>0</v>
      </c>
      <c r="CW43" s="62">
        <f>IF(CW$10="",0,CW42*главная!$N$22)</f>
        <v>0</v>
      </c>
      <c r="CX43" s="62">
        <f>IF(CX$10="",0,CX42*главная!$N$22)</f>
        <v>0</v>
      </c>
      <c r="CY43" s="62">
        <f>IF(CY$10="",0,CY42*главная!$N$22)</f>
        <v>0</v>
      </c>
      <c r="CZ43" s="62">
        <f>IF(CZ$10="",0,CZ42*главная!$N$22)</f>
        <v>0</v>
      </c>
      <c r="DA43" s="62">
        <f>IF(DA$10="",0,DA42*главная!$N$22)</f>
        <v>0</v>
      </c>
      <c r="DB43" s="62">
        <f>IF(DB$10="",0,DB42*главная!$N$22)</f>
        <v>0</v>
      </c>
      <c r="DC43" s="62">
        <f>IF(DC$10="",0,DC42*главная!$N$22)</f>
        <v>0</v>
      </c>
      <c r="DD43" s="62">
        <f>IF(DD$10="",0,DD42*главная!$N$22)</f>
        <v>0</v>
      </c>
      <c r="DE43" s="62">
        <f>IF(DE$10="",0,DE42*главная!$N$22)</f>
        <v>0</v>
      </c>
      <c r="DF43" s="62">
        <f>IF(DF$10="",0,DF42*главная!$N$22)</f>
        <v>0</v>
      </c>
      <c r="DG43" s="62">
        <f>IF(DG$10="",0,DG42*главная!$N$22)</f>
        <v>0</v>
      </c>
      <c r="DH43" s="62">
        <f>IF(DH$10="",0,DH42*главная!$N$22)</f>
        <v>0</v>
      </c>
      <c r="DI43" s="62">
        <f>IF(DI$10="",0,DI42*главная!$N$22)</f>
        <v>0</v>
      </c>
      <c r="DJ43" s="62">
        <f>IF(DJ$10="",0,DJ42*главная!$N$22)</f>
        <v>0</v>
      </c>
      <c r="DK43" s="62">
        <f>IF(DK$10="",0,DK42*главная!$N$22)</f>
        <v>0</v>
      </c>
      <c r="DL43" s="62">
        <f>IF(DL$10="",0,DL42*главная!$N$22)</f>
        <v>0</v>
      </c>
      <c r="DM43" s="62">
        <f>IF(DM$10="",0,DM42*главная!$N$22)</f>
        <v>0</v>
      </c>
      <c r="DN43" s="62">
        <f>IF(DN$10="",0,DN42*главная!$N$22)</f>
        <v>0</v>
      </c>
      <c r="DO43" s="62">
        <f>IF(DO$10="",0,DO42*главная!$N$22)</f>
        <v>0</v>
      </c>
      <c r="DP43" s="62">
        <f>IF(DP$10="",0,DP42*главная!$N$22)</f>
        <v>0</v>
      </c>
      <c r="DQ43" s="62">
        <f>IF(DQ$10="",0,DQ42*главная!$N$22)</f>
        <v>0</v>
      </c>
      <c r="DR43" s="62">
        <f>IF(DR$10="",0,DR42*главная!$N$22)</f>
        <v>0</v>
      </c>
      <c r="DS43" s="62">
        <f>IF(DS$10="",0,DS42*главная!$N$22)</f>
        <v>0</v>
      </c>
      <c r="DT43" s="62">
        <f>IF(DT$10="",0,DT42*главная!$N$22)</f>
        <v>0</v>
      </c>
      <c r="DU43" s="62">
        <f>IF(DU$10="",0,DU42*главная!$N$22)</f>
        <v>0</v>
      </c>
      <c r="DV43" s="62">
        <f>IF(DV$10="",0,DV42*главная!$N$22)</f>
        <v>0</v>
      </c>
      <c r="DW43" s="62">
        <f>IF(DW$10="",0,DW42*главная!$N$22)</f>
        <v>0</v>
      </c>
      <c r="DX43" s="62">
        <f>IF(DX$10="",0,DX42*главная!$N$22)</f>
        <v>0</v>
      </c>
      <c r="DY43" s="62">
        <f>IF(DY$10="",0,DY42*главная!$N$22)</f>
        <v>0</v>
      </c>
      <c r="DZ43" s="62">
        <f>IF(DZ$10="",0,DZ42*главная!$N$22)</f>
        <v>0</v>
      </c>
      <c r="EA43" s="62">
        <f>IF(EA$10="",0,EA42*главная!$N$22)</f>
        <v>0</v>
      </c>
      <c r="EB43" s="62">
        <f>IF(EB$10="",0,EB42*главная!$N$22)</f>
        <v>0</v>
      </c>
      <c r="EC43" s="62">
        <f>IF(EC$10="",0,EC42*главная!$N$22)</f>
        <v>0</v>
      </c>
      <c r="ED43" s="62">
        <f>IF(ED$10="",0,ED42*главная!$N$22)</f>
        <v>0</v>
      </c>
      <c r="EE43" s="62">
        <f>IF(EE$10="",0,EE42*главная!$N$22)</f>
        <v>0</v>
      </c>
      <c r="EF43" s="62">
        <f>IF(EF$10="",0,EF42*главная!$N$22)</f>
        <v>0</v>
      </c>
      <c r="EG43" s="62">
        <f>IF(EG$10="",0,EG42*главная!$N$22)</f>
        <v>0</v>
      </c>
      <c r="EH43" s="62">
        <f>IF(EH$10="",0,EH42*главная!$N$22)</f>
        <v>0</v>
      </c>
      <c r="EI43" s="62">
        <f>IF(EI$10="",0,EI42*главная!$N$22)</f>
        <v>0</v>
      </c>
      <c r="EJ43" s="62">
        <f>IF(EJ$10="",0,EJ42*главная!$N$22)</f>
        <v>0</v>
      </c>
      <c r="EK43" s="62">
        <f>IF(EK$10="",0,EK42*главная!$N$22)</f>
        <v>0</v>
      </c>
      <c r="EL43" s="62">
        <f>IF(EL$10="",0,EL42*главная!$N$22)</f>
        <v>0</v>
      </c>
      <c r="EM43" s="62">
        <f>IF(EM$10="",0,EM42*главная!$N$22)</f>
        <v>0</v>
      </c>
      <c r="EN43" s="62">
        <f>IF(EN$10="",0,EN42*главная!$N$22)</f>
        <v>0</v>
      </c>
      <c r="EO43" s="62">
        <f>IF(EO$10="",0,EO42*главная!$N$22)</f>
        <v>0</v>
      </c>
      <c r="EP43" s="62">
        <f>IF(EP$10="",0,EP42*главная!$N$22)</f>
        <v>0</v>
      </c>
      <c r="EQ43" s="62">
        <f>IF(EQ$10="",0,EQ42*главная!$N$22)</f>
        <v>0</v>
      </c>
      <c r="ER43" s="62">
        <f>IF(ER$10="",0,ER42*главная!$N$22)</f>
        <v>0</v>
      </c>
      <c r="ES43" s="62">
        <f>IF(ES$10="",0,ES42*главная!$N$22)</f>
        <v>0</v>
      </c>
      <c r="ET43" s="62">
        <f>IF(ET$10="",0,ET42*главная!$N$22)</f>
        <v>0</v>
      </c>
      <c r="EU43" s="62">
        <f>IF(EU$10="",0,EU42*главная!$N$22)</f>
        <v>0</v>
      </c>
      <c r="EV43" s="62">
        <f>IF(EV$10="",0,EV42*главная!$N$22)</f>
        <v>0</v>
      </c>
      <c r="EW43" s="62">
        <f>IF(EW$10="",0,EW42*главная!$N$22)</f>
        <v>0</v>
      </c>
      <c r="EX43" s="62">
        <f>IF(EX$10="",0,EX42*главная!$N$22)</f>
        <v>0</v>
      </c>
      <c r="EY43" s="62">
        <f>IF(EY$10="",0,EY42*главная!$N$22)</f>
        <v>0</v>
      </c>
      <c r="EZ43" s="62">
        <f>IF(EZ$10="",0,EZ42*главная!$N$22)</f>
        <v>0</v>
      </c>
      <c r="FA43" s="62">
        <f>IF(FA$10="",0,FA42*главная!$N$22)</f>
        <v>0</v>
      </c>
      <c r="FB43" s="62">
        <f>IF(FB$10="",0,FB42*главная!$N$22)</f>
        <v>0</v>
      </c>
      <c r="FC43" s="62">
        <f>IF(FC$10="",0,FC42*главная!$N$22)</f>
        <v>0</v>
      </c>
      <c r="FD43" s="62">
        <f>IF(FD$10="",0,FD42*главная!$N$22)</f>
        <v>0</v>
      </c>
      <c r="FE43" s="62">
        <f>IF(FE$10="",0,FE42*главная!$N$22)</f>
        <v>0</v>
      </c>
      <c r="FF43" s="62">
        <f>IF(FF$10="",0,FF42*главная!$N$22)</f>
        <v>0</v>
      </c>
      <c r="FG43" s="62">
        <f>IF(FG$10="",0,FG42*главная!$N$22)</f>
        <v>0</v>
      </c>
      <c r="FH43" s="62">
        <f>IF(FH$10="",0,FH42*главная!$N$22)</f>
        <v>0</v>
      </c>
      <c r="FI43" s="62">
        <f>IF(FI$10="",0,FI42*главная!$N$22)</f>
        <v>0</v>
      </c>
      <c r="FJ43" s="62">
        <f>IF(FJ$10="",0,FJ42*главная!$N$22)</f>
        <v>0</v>
      </c>
      <c r="FK43" s="62">
        <f>IF(FK$10="",0,FK42*главная!$N$22)</f>
        <v>0</v>
      </c>
      <c r="FL43" s="62">
        <f>IF(FL$10="",0,FL42*главная!$N$22)</f>
        <v>0</v>
      </c>
      <c r="FM43" s="62">
        <f>IF(FM$10="",0,FM42*главная!$N$22)</f>
        <v>0</v>
      </c>
      <c r="FN43" s="62">
        <f>IF(FN$10="",0,FN42*главная!$N$22)</f>
        <v>0</v>
      </c>
      <c r="FO43" s="62">
        <f>IF(FO$10="",0,FO42*главная!$N$22)</f>
        <v>0</v>
      </c>
      <c r="FP43" s="62">
        <f>IF(FP$10="",0,FP42*главная!$N$22)</f>
        <v>0</v>
      </c>
      <c r="FQ43" s="62">
        <f>IF(FQ$10="",0,FQ42*главная!$N$22)</f>
        <v>0</v>
      </c>
      <c r="FR43" s="62">
        <f>IF(FR$10="",0,FR42*главная!$N$22)</f>
        <v>0</v>
      </c>
      <c r="FS43" s="62">
        <f>IF(FS$10="",0,FS42*главная!$N$22)</f>
        <v>0</v>
      </c>
      <c r="FT43" s="62">
        <f>IF(FT$10="",0,FT42*главная!$N$22)</f>
        <v>0</v>
      </c>
      <c r="FU43" s="62">
        <f>IF(FU$10="",0,FU42*главная!$N$22)</f>
        <v>0</v>
      </c>
      <c r="FV43" s="62">
        <f>IF(FV$10="",0,FV42*главная!$N$22)</f>
        <v>0</v>
      </c>
      <c r="FW43" s="62">
        <f>IF(FW$10="",0,FW42*главная!$N$22)</f>
        <v>0</v>
      </c>
      <c r="FX43" s="62">
        <f>IF(FX$10="",0,FX42*главная!$N$22)</f>
        <v>0</v>
      </c>
      <c r="FY43" s="62">
        <f>IF(FY$10="",0,FY42*главная!$N$22)</f>
        <v>0</v>
      </c>
      <c r="FZ43" s="62">
        <f>IF(FZ$10="",0,FZ42*главная!$N$22)</f>
        <v>0</v>
      </c>
      <c r="GA43" s="62">
        <f>IF(GA$10="",0,GA42*главная!$N$22)</f>
        <v>0</v>
      </c>
      <c r="GB43" s="62">
        <f>IF(GB$10="",0,GB42*главная!$N$22)</f>
        <v>0</v>
      </c>
      <c r="GC43" s="62">
        <f>IF(GC$10="",0,GC42*главная!$N$22)</f>
        <v>0</v>
      </c>
      <c r="GD43" s="62">
        <f>IF(GD$10="",0,GD42*главная!$N$22)</f>
        <v>0</v>
      </c>
      <c r="GE43" s="62">
        <f>IF(GE$10="",0,GE42*главная!$N$22)</f>
        <v>0</v>
      </c>
      <c r="GF43" s="62">
        <f>IF(GF$10="",0,GF42*главная!$N$22)</f>
        <v>0</v>
      </c>
      <c r="GG43" s="62">
        <f>IF(GG$10="",0,GG42*главная!$N$22)</f>
        <v>0</v>
      </c>
      <c r="GH43" s="62">
        <f>IF(GH$10="",0,GH42*главная!$N$22)</f>
        <v>0</v>
      </c>
      <c r="GI43" s="62">
        <f>IF(GI$10="",0,GI42*главная!$N$22)</f>
        <v>0</v>
      </c>
      <c r="GJ43" s="62">
        <f>IF(GJ$10="",0,GJ42*главная!$N$22)</f>
        <v>0</v>
      </c>
      <c r="GK43" s="62">
        <f>IF(GK$10="",0,GK42*главная!$N$22)</f>
        <v>0</v>
      </c>
      <c r="GL43" s="62">
        <f>IF(GL$10="",0,GL42*главная!$N$22)</f>
        <v>0</v>
      </c>
      <c r="GM43" s="62">
        <f>IF(GM$10="",0,GM42*главная!$N$22)</f>
        <v>0</v>
      </c>
      <c r="GN43" s="62">
        <f>IF(GN$10="",0,GN42*главная!$N$22)</f>
        <v>0</v>
      </c>
      <c r="GO43" s="62">
        <f>IF(GO$10="",0,GO42*главная!$N$22)</f>
        <v>0</v>
      </c>
      <c r="GP43" s="62">
        <f>IF(GP$10="",0,GP42*главная!$N$22)</f>
        <v>0</v>
      </c>
      <c r="GQ43" s="62">
        <f>IF(GQ$10="",0,GQ42*главная!$N$22)</f>
        <v>0</v>
      </c>
      <c r="GR43" s="62">
        <f>IF(GR$10="",0,GR42*главная!$N$22)</f>
        <v>0</v>
      </c>
      <c r="GS43" s="62">
        <f>IF(GS$10="",0,GS42*главная!$N$22)</f>
        <v>0</v>
      </c>
      <c r="GT43" s="62">
        <f>IF(GT$10="",0,GT42*главная!$N$22)</f>
        <v>0</v>
      </c>
      <c r="GU43" s="62">
        <f>IF(GU$10="",0,GU42*главная!$N$22)</f>
        <v>0</v>
      </c>
      <c r="GV43" s="62">
        <f>IF(GV$10="",0,GV42*главная!$N$22)</f>
        <v>0</v>
      </c>
      <c r="GW43" s="62">
        <f>IF(GW$10="",0,GW42*главная!$N$22)</f>
        <v>0</v>
      </c>
      <c r="GX43" s="62">
        <f>IF(GX$10="",0,GX42*главная!$N$22)</f>
        <v>0</v>
      </c>
      <c r="GY43" s="62">
        <f>IF(GY$10="",0,GY42*главная!$N$22)</f>
        <v>0</v>
      </c>
      <c r="GZ43" s="62">
        <f>IF(GZ$10="",0,GZ42*главная!$N$22)</f>
        <v>0</v>
      </c>
      <c r="HA43" s="62">
        <f>IF(HA$10="",0,HA42*главная!$N$22)</f>
        <v>0</v>
      </c>
      <c r="HB43" s="62">
        <f>IF(HB$10="",0,HB42*главная!$N$22)</f>
        <v>0</v>
      </c>
      <c r="HC43" s="62">
        <f>IF(HC$10="",0,HC42*главная!$N$22)</f>
        <v>0</v>
      </c>
      <c r="HD43" s="62">
        <f>IF(HD$10="",0,HD42*главная!$N$22)</f>
        <v>0</v>
      </c>
      <c r="HE43" s="62">
        <f>IF(HE$10="",0,HE42*главная!$N$22)</f>
        <v>0</v>
      </c>
      <c r="HF43" s="62">
        <f>IF(HF$10="",0,HF42*главная!$N$22)</f>
        <v>0</v>
      </c>
      <c r="HG43" s="62">
        <f>IF(HG$10="",0,HG42*главная!$N$22)</f>
        <v>0</v>
      </c>
      <c r="HH43" s="62">
        <f>IF(HH$10="",0,HH42*главная!$N$22)</f>
        <v>0</v>
      </c>
      <c r="HI43" s="62">
        <f>IF(HI$10="",0,HI42*главная!$N$22)</f>
        <v>0</v>
      </c>
      <c r="HJ43" s="62">
        <f>IF(HJ$10="",0,HJ42*главная!$N$22)</f>
        <v>0</v>
      </c>
      <c r="HK43" s="62">
        <f>IF(HK$10="",0,HK42*главная!$N$22)</f>
        <v>0</v>
      </c>
      <c r="HL43" s="62">
        <f>IF(HL$10="",0,HL42*главная!$N$22)</f>
        <v>0</v>
      </c>
      <c r="HM43" s="51"/>
      <c r="HN43" s="51"/>
    </row>
    <row r="44" spans="1:222" s="59" customFormat="1" ht="10.199999999999999" x14ac:dyDescent="0.2">
      <c r="A44" s="51"/>
      <c r="B44" s="51"/>
      <c r="C44" s="51"/>
      <c r="D44" s="51"/>
      <c r="E44" s="42" t="str">
        <f>E41</f>
        <v>прочие затраты в инвестиционный период</v>
      </c>
      <c r="F44" s="51"/>
      <c r="G44" s="51"/>
      <c r="H44" s="42" t="str">
        <f>списки!$N$15</f>
        <v>Регистрация компании</v>
      </c>
      <c r="I44" s="51"/>
      <c r="J44" s="51"/>
      <c r="K44" s="55" t="str">
        <f>IF($E44="","",INDEX(kpi!$H:$H,SUMIFS(kpi!$B:$B,kpi!$E:$E,$E44)))</f>
        <v>долл.</v>
      </c>
      <c r="L44" s="51"/>
      <c r="M44" s="58"/>
      <c r="N44" s="51"/>
      <c r="O44" s="61"/>
      <c r="P44" s="51"/>
      <c r="Q44" s="51"/>
      <c r="R44" s="68">
        <f t="shared" si="74"/>
        <v>0</v>
      </c>
      <c r="S44" s="51"/>
      <c r="T44" s="72" t="s">
        <v>6</v>
      </c>
      <c r="U44" s="73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G44" s="74"/>
      <c r="HH44" s="74"/>
      <c r="HI44" s="74"/>
      <c r="HJ44" s="74"/>
      <c r="HK44" s="74"/>
      <c r="HL44" s="74"/>
      <c r="HM44" s="51"/>
      <c r="HN44" s="51"/>
    </row>
    <row r="45" spans="1:222" s="59" customFormat="1" ht="10.199999999999999" x14ac:dyDescent="0.2">
      <c r="A45" s="51"/>
      <c r="B45" s="51"/>
      <c r="C45" s="51"/>
      <c r="D45" s="51"/>
      <c r="E45" s="42" t="str">
        <f t="shared" ref="E45:E50" si="75">E41</f>
        <v>прочие затраты в инвестиционный период</v>
      </c>
      <c r="F45" s="51"/>
      <c r="G45" s="51"/>
      <c r="H45" s="42" t="str">
        <f>списки!$N$16</f>
        <v>Лицензия на криптодеятельность</v>
      </c>
      <c r="I45" s="51"/>
      <c r="J45" s="51"/>
      <c r="K45" s="55" t="str">
        <f>IF($E45="","",INDEX(kpi!$H:$H,SUMIFS(kpi!$B:$B,kpi!$E:$E,$E45)))</f>
        <v>долл.</v>
      </c>
      <c r="L45" s="51"/>
      <c r="M45" s="58"/>
      <c r="N45" s="51"/>
      <c r="O45" s="61"/>
      <c r="P45" s="51"/>
      <c r="Q45" s="51"/>
      <c r="R45" s="68">
        <f t="shared" si="74"/>
        <v>0</v>
      </c>
      <c r="S45" s="51"/>
      <c r="T45" s="72" t="s">
        <v>6</v>
      </c>
      <c r="U45" s="73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  <c r="HE45" s="74"/>
      <c r="HF45" s="74"/>
      <c r="HG45" s="74"/>
      <c r="HH45" s="74"/>
      <c r="HI45" s="74"/>
      <c r="HJ45" s="74"/>
      <c r="HK45" s="74"/>
      <c r="HL45" s="74"/>
      <c r="HM45" s="51"/>
      <c r="HN45" s="51"/>
    </row>
    <row r="46" spans="1:222" s="59" customFormat="1" ht="10.199999999999999" x14ac:dyDescent="0.2">
      <c r="A46" s="51"/>
      <c r="B46" s="51"/>
      <c r="C46" s="51"/>
      <c r="D46" s="51"/>
      <c r="E46" s="42" t="str">
        <f t="shared" si="75"/>
        <v>прочие затраты в инвестиционный период</v>
      </c>
      <c r="F46" s="51"/>
      <c r="G46" s="51"/>
      <c r="H46" s="42" t="str">
        <f>списки!$N$17</f>
        <v>Маркетинг</v>
      </c>
      <c r="I46" s="51"/>
      <c r="J46" s="51"/>
      <c r="K46" s="55" t="str">
        <f>IF($E46="","",INDEX(kpi!$H:$H,SUMIFS(kpi!$B:$B,kpi!$E:$E,$E46)))</f>
        <v>долл.</v>
      </c>
      <c r="L46" s="51"/>
      <c r="M46" s="58"/>
      <c r="N46" s="51"/>
      <c r="O46" s="61"/>
      <c r="P46" s="51"/>
      <c r="Q46" s="51"/>
      <c r="R46" s="68">
        <f t="shared" si="74"/>
        <v>0</v>
      </c>
      <c r="S46" s="51"/>
      <c r="T46" s="72" t="s">
        <v>6</v>
      </c>
      <c r="U46" s="73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G46" s="74"/>
      <c r="HH46" s="74"/>
      <c r="HI46" s="74"/>
      <c r="HJ46" s="74"/>
      <c r="HK46" s="74"/>
      <c r="HL46" s="74"/>
      <c r="HM46" s="51"/>
      <c r="HN46" s="51"/>
    </row>
    <row r="47" spans="1:222" s="59" customFormat="1" ht="10.199999999999999" x14ac:dyDescent="0.2">
      <c r="A47" s="51"/>
      <c r="B47" s="51"/>
      <c r="C47" s="51"/>
      <c r="D47" s="51"/>
      <c r="E47" s="42" t="str">
        <f t="shared" si="75"/>
        <v>прочие затраты в инвестиционный период</v>
      </c>
      <c r="F47" s="51"/>
      <c r="G47" s="51"/>
      <c r="H47" s="42" t="str">
        <f>списки!$N$18</f>
        <v>Оборудование и оргтехника</v>
      </c>
      <c r="I47" s="51"/>
      <c r="J47" s="51"/>
      <c r="K47" s="55" t="str">
        <f>IF($E47="","",INDEX(kpi!$H:$H,SUMIFS(kpi!$B:$B,kpi!$E:$E,$E47)))</f>
        <v>долл.</v>
      </c>
      <c r="L47" s="51"/>
      <c r="M47" s="58"/>
      <c r="N47" s="51"/>
      <c r="O47" s="61"/>
      <c r="P47" s="51"/>
      <c r="Q47" s="51"/>
      <c r="R47" s="68">
        <f t="shared" si="74"/>
        <v>0</v>
      </c>
      <c r="S47" s="51"/>
      <c r="T47" s="72" t="s">
        <v>6</v>
      </c>
      <c r="U47" s="73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M47" s="74"/>
      <c r="GN47" s="74"/>
      <c r="GO47" s="74"/>
      <c r="GP47" s="74"/>
      <c r="GQ47" s="74"/>
      <c r="GR47" s="74"/>
      <c r="GS47" s="74"/>
      <c r="GT47" s="74"/>
      <c r="GU47" s="74"/>
      <c r="GV47" s="74"/>
      <c r="GW47" s="74"/>
      <c r="GX47" s="74"/>
      <c r="GY47" s="74"/>
      <c r="GZ47" s="74"/>
      <c r="HA47" s="74"/>
      <c r="HB47" s="74"/>
      <c r="HC47" s="74"/>
      <c r="HD47" s="74"/>
      <c r="HE47" s="74"/>
      <c r="HF47" s="74"/>
      <c r="HG47" s="74"/>
      <c r="HH47" s="74"/>
      <c r="HI47" s="74"/>
      <c r="HJ47" s="74"/>
      <c r="HK47" s="74"/>
      <c r="HL47" s="74"/>
      <c r="HM47" s="51"/>
      <c r="HN47" s="51"/>
    </row>
    <row r="48" spans="1:222" s="59" customFormat="1" ht="10.199999999999999" x14ac:dyDescent="0.2">
      <c r="A48" s="51"/>
      <c r="B48" s="51"/>
      <c r="C48" s="51"/>
      <c r="D48" s="51"/>
      <c r="E48" s="42" t="str">
        <f t="shared" si="75"/>
        <v>прочие затраты в инвестиционный период</v>
      </c>
      <c r="F48" s="51"/>
      <c r="G48" s="51"/>
      <c r="H48" s="42" t="str">
        <f>списки!$N$19</f>
        <v>Аренда серверов</v>
      </c>
      <c r="I48" s="51"/>
      <c r="J48" s="51"/>
      <c r="K48" s="55" t="str">
        <f>IF($E48="","",INDEX(kpi!$H:$H,SUMIFS(kpi!$B:$B,kpi!$E:$E,$E48)))</f>
        <v>долл.</v>
      </c>
      <c r="L48" s="51"/>
      <c r="M48" s="58"/>
      <c r="N48" s="51"/>
      <c r="O48" s="61"/>
      <c r="P48" s="51"/>
      <c r="Q48" s="51"/>
      <c r="R48" s="68">
        <f t="shared" si="74"/>
        <v>0</v>
      </c>
      <c r="S48" s="51"/>
      <c r="T48" s="72" t="s">
        <v>6</v>
      </c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G48" s="74"/>
      <c r="HH48" s="74"/>
      <c r="HI48" s="74"/>
      <c r="HJ48" s="74"/>
      <c r="HK48" s="74"/>
      <c r="HL48" s="74"/>
      <c r="HM48" s="51"/>
      <c r="HN48" s="51"/>
    </row>
    <row r="49" spans="1:222" s="59" customFormat="1" ht="10.199999999999999" x14ac:dyDescent="0.2">
      <c r="A49" s="51"/>
      <c r="B49" s="51"/>
      <c r="C49" s="51"/>
      <c r="D49" s="51"/>
      <c r="E49" s="42" t="str">
        <f t="shared" si="75"/>
        <v>прочие затраты в инвестиционный период</v>
      </c>
      <c r="F49" s="51"/>
      <c r="G49" s="51"/>
      <c r="H49" s="42" t="str">
        <f>списки!$N$20</f>
        <v>Аренда офиса-1</v>
      </c>
      <c r="I49" s="51"/>
      <c r="J49" s="51"/>
      <c r="K49" s="55" t="str">
        <f>IF($E49="","",INDEX(kpi!$H:$H,SUMIFS(kpi!$B:$B,kpi!$E:$E,$E49)))</f>
        <v>долл.</v>
      </c>
      <c r="L49" s="51"/>
      <c r="M49" s="58"/>
      <c r="N49" s="51"/>
      <c r="O49" s="61"/>
      <c r="P49" s="51"/>
      <c r="Q49" s="51"/>
      <c r="R49" s="68">
        <f t="shared" si="74"/>
        <v>0</v>
      </c>
      <c r="S49" s="51"/>
      <c r="T49" s="72" t="s">
        <v>6</v>
      </c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M49" s="74"/>
      <c r="GN49" s="74"/>
      <c r="GO49" s="74"/>
      <c r="GP49" s="74"/>
      <c r="GQ49" s="74"/>
      <c r="GR49" s="74"/>
      <c r="GS49" s="74"/>
      <c r="GT49" s="74"/>
      <c r="GU49" s="74"/>
      <c r="GV49" s="74"/>
      <c r="GW49" s="74"/>
      <c r="GX49" s="74"/>
      <c r="GY49" s="74"/>
      <c r="GZ49" s="74"/>
      <c r="HA49" s="74"/>
      <c r="HB49" s="74"/>
      <c r="HC49" s="74"/>
      <c r="HD49" s="74"/>
      <c r="HE49" s="74"/>
      <c r="HF49" s="74"/>
      <c r="HG49" s="74"/>
      <c r="HH49" s="74"/>
      <c r="HI49" s="74"/>
      <c r="HJ49" s="74"/>
      <c r="HK49" s="74"/>
      <c r="HL49" s="74"/>
      <c r="HM49" s="51"/>
      <c r="HN49" s="51"/>
    </row>
    <row r="50" spans="1:222" s="59" customFormat="1" ht="10.199999999999999" x14ac:dyDescent="0.2">
      <c r="A50" s="51"/>
      <c r="B50" s="51"/>
      <c r="C50" s="51"/>
      <c r="D50" s="51"/>
      <c r="E50" s="42" t="str">
        <f t="shared" si="75"/>
        <v>прочие затраты в инвестиционный период</v>
      </c>
      <c r="F50" s="51"/>
      <c r="G50" s="51"/>
      <c r="H50" s="42" t="str">
        <f>списки!$N$21</f>
        <v>Аренда офиса-2</v>
      </c>
      <c r="I50" s="51"/>
      <c r="J50" s="51"/>
      <c r="K50" s="55" t="str">
        <f>IF($E50="","",INDEX(kpi!$H:$H,SUMIFS(kpi!$B:$B,kpi!$E:$E,$E50)))</f>
        <v>долл.</v>
      </c>
      <c r="L50" s="51"/>
      <c r="M50" s="58"/>
      <c r="N50" s="51"/>
      <c r="O50" s="61"/>
      <c r="P50" s="51"/>
      <c r="Q50" s="51"/>
      <c r="R50" s="68">
        <f t="shared" si="74"/>
        <v>0</v>
      </c>
      <c r="S50" s="51"/>
      <c r="T50" s="72" t="s">
        <v>6</v>
      </c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M50" s="74"/>
      <c r="GN50" s="74"/>
      <c r="GO50" s="74"/>
      <c r="GP50" s="74"/>
      <c r="GQ50" s="74"/>
      <c r="GR50" s="74"/>
      <c r="GS50" s="74"/>
      <c r="GT50" s="74"/>
      <c r="GU50" s="74"/>
      <c r="GV50" s="74"/>
      <c r="GW50" s="74"/>
      <c r="GX50" s="74"/>
      <c r="GY50" s="74"/>
      <c r="GZ50" s="74"/>
      <c r="HA50" s="74"/>
      <c r="HB50" s="74"/>
      <c r="HC50" s="74"/>
      <c r="HD50" s="74"/>
      <c r="HE50" s="74"/>
      <c r="HF50" s="74"/>
      <c r="HG50" s="74"/>
      <c r="HH50" s="74"/>
      <c r="HI50" s="74"/>
      <c r="HJ50" s="74"/>
      <c r="HK50" s="74"/>
      <c r="HL50" s="74"/>
      <c r="HM50" s="51"/>
      <c r="HN50" s="51"/>
    </row>
    <row r="51" spans="1:222" s="1" customFormat="1" ht="7.2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31"/>
      <c r="L51" s="4"/>
      <c r="M51" s="43"/>
      <c r="N51" s="4"/>
      <c r="O51" s="44"/>
      <c r="P51" s="4"/>
      <c r="Q51" s="38"/>
      <c r="R51" s="71"/>
      <c r="S51" s="4"/>
      <c r="T51" s="4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"/>
      <c r="HN51" s="4"/>
    </row>
    <row r="52" spans="1:222" s="11" customFormat="1" x14ac:dyDescent="0.25">
      <c r="A52" s="10"/>
      <c r="B52" s="10"/>
      <c r="C52" s="10"/>
      <c r="D52" s="10"/>
      <c r="E52" s="30" t="str">
        <f>kpi!$E$31</f>
        <v>начисление НДС к возмещению</v>
      </c>
      <c r="F52" s="10"/>
      <c r="G52" s="10"/>
      <c r="H52" s="30"/>
      <c r="I52" s="10"/>
      <c r="J52" s="10"/>
      <c r="K52" s="78" t="str">
        <f>IF($E52="","",INDEX(kpi!$H:$H,SUMIFS(kpi!$B:$B,kpi!$E:$E,$E52)))</f>
        <v>долл.</v>
      </c>
      <c r="L52" s="10"/>
      <c r="M52" s="13"/>
      <c r="N52" s="10"/>
      <c r="O52" s="20"/>
      <c r="P52" s="10"/>
      <c r="Q52" s="10"/>
      <c r="R52" s="65">
        <f>SUMIFS($T52:$LI52,$T$1:$LI$1,"&lt;="&amp;MAX($1:$1),$T$1:$LI$1,"&gt;="&amp;1)</f>
        <v>0</v>
      </c>
      <c r="S52" s="10"/>
      <c r="T52" s="10"/>
      <c r="U52" s="48">
        <f>IF(U$10="",0,U17*главная!$N$35/(1+главная!$N$35))</f>
        <v>0</v>
      </c>
      <c r="V52" s="48">
        <f>IF(V$10="",0,V17*главная!$N$35/(1+главная!$N$35))</f>
        <v>0</v>
      </c>
      <c r="W52" s="48">
        <f>IF(W$10="",0,W17*главная!$N$35/(1+главная!$N$35))</f>
        <v>0</v>
      </c>
      <c r="X52" s="48">
        <f>IF(X$10="",0,X17*главная!$N$35/(1+главная!$N$35))</f>
        <v>0</v>
      </c>
      <c r="Y52" s="48">
        <f>IF(Y$10="",0,Y17*главная!$N$35/(1+главная!$N$35))</f>
        <v>0</v>
      </c>
      <c r="Z52" s="48">
        <f>IF(Z$10="",0,Z17*главная!$N$35/(1+главная!$N$35))</f>
        <v>0</v>
      </c>
      <c r="AA52" s="48">
        <f>IF(AA$10="",0,AA17*главная!$N$35/(1+главная!$N$35))</f>
        <v>0</v>
      </c>
      <c r="AB52" s="48">
        <f>IF(AB$10="",0,AB17*главная!$N$35/(1+главная!$N$35))</f>
        <v>0</v>
      </c>
      <c r="AC52" s="48">
        <f>IF(AC$10="",0,AC17*главная!$N$35/(1+главная!$N$35))</f>
        <v>0</v>
      </c>
      <c r="AD52" s="48">
        <f>IF(AD$10="",0,AD17*главная!$N$35/(1+главная!$N$35))</f>
        <v>0</v>
      </c>
      <c r="AE52" s="48">
        <f>IF(AE$10="",0,AE17*главная!$N$35/(1+главная!$N$35))</f>
        <v>0</v>
      </c>
      <c r="AF52" s="48">
        <f>IF(AF$10="",0,AF17*главная!$N$35/(1+главная!$N$35))</f>
        <v>0</v>
      </c>
      <c r="AG52" s="48">
        <f>IF(AG$10="",0,AG17*главная!$N$35/(1+главная!$N$35))</f>
        <v>0</v>
      </c>
      <c r="AH52" s="48">
        <f>IF(AH$10="",0,AH17*главная!$N$35/(1+главная!$N$35))</f>
        <v>0</v>
      </c>
      <c r="AI52" s="48">
        <f>IF(AI$10="",0,AI17*главная!$N$35/(1+главная!$N$35))</f>
        <v>0</v>
      </c>
      <c r="AJ52" s="48">
        <f>IF(AJ$10="",0,AJ17*главная!$N$35/(1+главная!$N$35))</f>
        <v>0</v>
      </c>
      <c r="AK52" s="48">
        <f>IF(AK$10="",0,AK17*главная!$N$35/(1+главная!$N$35))</f>
        <v>0</v>
      </c>
      <c r="AL52" s="48">
        <f>IF(AL$10="",0,AL17*главная!$N$35/(1+главная!$N$35))</f>
        <v>0</v>
      </c>
      <c r="AM52" s="48">
        <f>IF(AM$10="",0,AM17*главная!$N$35/(1+главная!$N$35))</f>
        <v>0</v>
      </c>
      <c r="AN52" s="48">
        <f>IF(AN$10="",0,AN17*главная!$N$35/(1+главная!$N$35))</f>
        <v>0</v>
      </c>
      <c r="AO52" s="48">
        <f>IF(AO$10="",0,AO17*главная!$N$35/(1+главная!$N$35))</f>
        <v>0</v>
      </c>
      <c r="AP52" s="48">
        <f>IF(AP$10="",0,AP17*главная!$N$35/(1+главная!$N$35))</f>
        <v>0</v>
      </c>
      <c r="AQ52" s="48">
        <f>IF(AQ$10="",0,AQ17*главная!$N$35/(1+главная!$N$35))</f>
        <v>0</v>
      </c>
      <c r="AR52" s="48">
        <f>IF(AR$10="",0,AR17*главная!$N$35/(1+главная!$N$35))</f>
        <v>0</v>
      </c>
      <c r="AS52" s="48">
        <f>IF(AS$10="",0,AS17*главная!$N$35/(1+главная!$N$35))</f>
        <v>0</v>
      </c>
      <c r="AT52" s="48">
        <f>IF(AT$10="",0,AT17*главная!$N$35/(1+главная!$N$35))</f>
        <v>0</v>
      </c>
      <c r="AU52" s="48">
        <f>IF(AU$10="",0,AU17*главная!$N$35/(1+главная!$N$35))</f>
        <v>0</v>
      </c>
      <c r="AV52" s="48">
        <f>IF(AV$10="",0,AV17*главная!$N$35/(1+главная!$N$35))</f>
        <v>0</v>
      </c>
      <c r="AW52" s="48">
        <f>IF(AW$10="",0,AW17*главная!$N$35/(1+главная!$N$35))</f>
        <v>0</v>
      </c>
      <c r="AX52" s="48">
        <f>IF(AX$10="",0,AX17*главная!$N$35/(1+главная!$N$35))</f>
        <v>0</v>
      </c>
      <c r="AY52" s="48">
        <f>IF(AY$10="",0,AY17*главная!$N$35/(1+главная!$N$35))</f>
        <v>0</v>
      </c>
      <c r="AZ52" s="48">
        <f>IF(AZ$10="",0,AZ17*главная!$N$35/(1+главная!$N$35))</f>
        <v>0</v>
      </c>
      <c r="BA52" s="48">
        <f>IF(BA$10="",0,BA17*главная!$N$35/(1+главная!$N$35))</f>
        <v>0</v>
      </c>
      <c r="BB52" s="48">
        <f>IF(BB$10="",0,BB17*главная!$N$35/(1+главная!$N$35))</f>
        <v>0</v>
      </c>
      <c r="BC52" s="48">
        <f>IF(BC$10="",0,BC17*главная!$N$35/(1+главная!$N$35))</f>
        <v>0</v>
      </c>
      <c r="BD52" s="48">
        <f>IF(BD$10="",0,BD17*главная!$N$35/(1+главная!$N$35))</f>
        <v>0</v>
      </c>
      <c r="BE52" s="48">
        <f>IF(BE$10="",0,BE17*главная!$N$35/(1+главная!$N$35))</f>
        <v>0</v>
      </c>
      <c r="BF52" s="48">
        <f>IF(BF$10="",0,BF17*главная!$N$35/(1+главная!$N$35))</f>
        <v>0</v>
      </c>
      <c r="BG52" s="48">
        <f>IF(BG$10="",0,BG17*главная!$N$35/(1+главная!$N$35))</f>
        <v>0</v>
      </c>
      <c r="BH52" s="48">
        <f>IF(BH$10="",0,BH17*главная!$N$35/(1+главная!$N$35))</f>
        <v>0</v>
      </c>
      <c r="BI52" s="48">
        <f>IF(BI$10="",0,BI17*главная!$N$35/(1+главная!$N$35))</f>
        <v>0</v>
      </c>
      <c r="BJ52" s="48">
        <f>IF(BJ$10="",0,BJ17*главная!$N$35/(1+главная!$N$35))</f>
        <v>0</v>
      </c>
      <c r="BK52" s="48">
        <f>IF(BK$10="",0,BK17*главная!$N$35/(1+главная!$N$35))</f>
        <v>0</v>
      </c>
      <c r="BL52" s="48">
        <f>IF(BL$10="",0,BL17*главная!$N$35/(1+главная!$N$35))</f>
        <v>0</v>
      </c>
      <c r="BM52" s="48">
        <f>IF(BM$10="",0,BM17*главная!$N$35/(1+главная!$N$35))</f>
        <v>0</v>
      </c>
      <c r="BN52" s="48">
        <f>IF(BN$10="",0,BN17*главная!$N$35/(1+главная!$N$35))</f>
        <v>0</v>
      </c>
      <c r="BO52" s="48">
        <f>IF(BO$10="",0,BO17*главная!$N$35/(1+главная!$N$35))</f>
        <v>0</v>
      </c>
      <c r="BP52" s="48">
        <f>IF(BP$10="",0,BP17*главная!$N$35/(1+главная!$N$35))</f>
        <v>0</v>
      </c>
      <c r="BQ52" s="48">
        <f>IF(BQ$10="",0,BQ17*главная!$N$35/(1+главная!$N$35))</f>
        <v>0</v>
      </c>
      <c r="BR52" s="48">
        <f>IF(BR$10="",0,BR17*главная!$N$35/(1+главная!$N$35))</f>
        <v>0</v>
      </c>
      <c r="BS52" s="48">
        <f>IF(BS$10="",0,BS17*главная!$N$35/(1+главная!$N$35))</f>
        <v>0</v>
      </c>
      <c r="BT52" s="48">
        <f>IF(BT$10="",0,BT17*главная!$N$35/(1+главная!$N$35))</f>
        <v>0</v>
      </c>
      <c r="BU52" s="48">
        <f>IF(BU$10="",0,BU17*главная!$N$35/(1+главная!$N$35))</f>
        <v>0</v>
      </c>
      <c r="BV52" s="48">
        <f>IF(BV$10="",0,BV17*главная!$N$35/(1+главная!$N$35))</f>
        <v>0</v>
      </c>
      <c r="BW52" s="48">
        <f>IF(BW$10="",0,BW17*главная!$N$35/(1+главная!$N$35))</f>
        <v>0</v>
      </c>
      <c r="BX52" s="48">
        <f>IF(BX$10="",0,BX17*главная!$N$35/(1+главная!$N$35))</f>
        <v>0</v>
      </c>
      <c r="BY52" s="48">
        <f>IF(BY$10="",0,BY17*главная!$N$35/(1+главная!$N$35))</f>
        <v>0</v>
      </c>
      <c r="BZ52" s="48">
        <f>IF(BZ$10="",0,BZ17*главная!$N$35/(1+главная!$N$35))</f>
        <v>0</v>
      </c>
      <c r="CA52" s="48">
        <f>IF(CA$10="",0,CA17*главная!$N$35/(1+главная!$N$35))</f>
        <v>0</v>
      </c>
      <c r="CB52" s="48">
        <f>IF(CB$10="",0,CB17*главная!$N$35/(1+главная!$N$35))</f>
        <v>0</v>
      </c>
      <c r="CC52" s="48">
        <f>IF(CC$10="",0,CC17*главная!$N$35/(1+главная!$N$35))</f>
        <v>0</v>
      </c>
      <c r="CD52" s="48">
        <f>IF(CD$10="",0,CD17*главная!$N$35/(1+главная!$N$35))</f>
        <v>0</v>
      </c>
      <c r="CE52" s="48">
        <f>IF(CE$10="",0,CE17*главная!$N$35/(1+главная!$N$35))</f>
        <v>0</v>
      </c>
      <c r="CF52" s="48">
        <f>IF(CF$10="",0,CF17*главная!$N$35/(1+главная!$N$35))</f>
        <v>0</v>
      </c>
      <c r="CG52" s="48">
        <f>IF(CG$10="",0,CG17*главная!$N$35/(1+главная!$N$35))</f>
        <v>0</v>
      </c>
      <c r="CH52" s="48">
        <f>IF(CH$10="",0,CH17*главная!$N$35/(1+главная!$N$35))</f>
        <v>0</v>
      </c>
      <c r="CI52" s="48">
        <f>IF(CI$10="",0,CI17*главная!$N$35/(1+главная!$N$35))</f>
        <v>0</v>
      </c>
      <c r="CJ52" s="48">
        <f>IF(CJ$10="",0,CJ17*главная!$N$35/(1+главная!$N$35))</f>
        <v>0</v>
      </c>
      <c r="CK52" s="48">
        <f>IF(CK$10="",0,CK17*главная!$N$35/(1+главная!$N$35))</f>
        <v>0</v>
      </c>
      <c r="CL52" s="48">
        <f>IF(CL$10="",0,CL17*главная!$N$35/(1+главная!$N$35))</f>
        <v>0</v>
      </c>
      <c r="CM52" s="48">
        <f>IF(CM$10="",0,CM17*главная!$N$35/(1+главная!$N$35))</f>
        <v>0</v>
      </c>
      <c r="CN52" s="48">
        <f>IF(CN$10="",0,CN17*главная!$N$35/(1+главная!$N$35))</f>
        <v>0</v>
      </c>
      <c r="CO52" s="48">
        <f>IF(CO$10="",0,CO17*главная!$N$35/(1+главная!$N$35))</f>
        <v>0</v>
      </c>
      <c r="CP52" s="48">
        <f>IF(CP$10="",0,CP17*главная!$N$35/(1+главная!$N$35))</f>
        <v>0</v>
      </c>
      <c r="CQ52" s="48">
        <f>IF(CQ$10="",0,CQ17*главная!$N$35/(1+главная!$N$35))</f>
        <v>0</v>
      </c>
      <c r="CR52" s="48">
        <f>IF(CR$10="",0,CR17*главная!$N$35/(1+главная!$N$35))</f>
        <v>0</v>
      </c>
      <c r="CS52" s="48">
        <f>IF(CS$10="",0,CS17*главная!$N$35/(1+главная!$N$35))</f>
        <v>0</v>
      </c>
      <c r="CT52" s="48">
        <f>IF(CT$10="",0,CT17*главная!$N$35/(1+главная!$N$35))</f>
        <v>0</v>
      </c>
      <c r="CU52" s="48">
        <f>IF(CU$10="",0,CU17*главная!$N$35/(1+главная!$N$35))</f>
        <v>0</v>
      </c>
      <c r="CV52" s="48">
        <f>IF(CV$10="",0,CV17*главная!$N$35/(1+главная!$N$35))</f>
        <v>0</v>
      </c>
      <c r="CW52" s="48">
        <f>IF(CW$10="",0,CW17*главная!$N$35/(1+главная!$N$35))</f>
        <v>0</v>
      </c>
      <c r="CX52" s="48">
        <f>IF(CX$10="",0,CX17*главная!$N$35/(1+главная!$N$35))</f>
        <v>0</v>
      </c>
      <c r="CY52" s="48">
        <f>IF(CY$10="",0,CY17*главная!$N$35/(1+главная!$N$35))</f>
        <v>0</v>
      </c>
      <c r="CZ52" s="48">
        <f>IF(CZ$10="",0,CZ17*главная!$N$35/(1+главная!$N$35))</f>
        <v>0</v>
      </c>
      <c r="DA52" s="48">
        <f>IF(DA$10="",0,DA17*главная!$N$35/(1+главная!$N$35))</f>
        <v>0</v>
      </c>
      <c r="DB52" s="48">
        <f>IF(DB$10="",0,DB17*главная!$N$35/(1+главная!$N$35))</f>
        <v>0</v>
      </c>
      <c r="DC52" s="48">
        <f>IF(DC$10="",0,DC17*главная!$N$35/(1+главная!$N$35))</f>
        <v>0</v>
      </c>
      <c r="DD52" s="48">
        <f>IF(DD$10="",0,DD17*главная!$N$35/(1+главная!$N$35))</f>
        <v>0</v>
      </c>
      <c r="DE52" s="48">
        <f>IF(DE$10="",0,DE17*главная!$N$35/(1+главная!$N$35))</f>
        <v>0</v>
      </c>
      <c r="DF52" s="48">
        <f>IF(DF$10="",0,DF17*главная!$N$35/(1+главная!$N$35))</f>
        <v>0</v>
      </c>
      <c r="DG52" s="48">
        <f>IF(DG$10="",0,DG17*главная!$N$35/(1+главная!$N$35))</f>
        <v>0</v>
      </c>
      <c r="DH52" s="48">
        <f>IF(DH$10="",0,DH17*главная!$N$35/(1+главная!$N$35))</f>
        <v>0</v>
      </c>
      <c r="DI52" s="48">
        <f>IF(DI$10="",0,DI17*главная!$N$35/(1+главная!$N$35))</f>
        <v>0</v>
      </c>
      <c r="DJ52" s="48">
        <f>IF(DJ$10="",0,DJ17*главная!$N$35/(1+главная!$N$35))</f>
        <v>0</v>
      </c>
      <c r="DK52" s="48">
        <f>IF(DK$10="",0,DK17*главная!$N$35/(1+главная!$N$35))</f>
        <v>0</v>
      </c>
      <c r="DL52" s="48">
        <f>IF(DL$10="",0,DL17*главная!$N$35/(1+главная!$N$35))</f>
        <v>0</v>
      </c>
      <c r="DM52" s="48">
        <f>IF(DM$10="",0,DM17*главная!$N$35/(1+главная!$N$35))</f>
        <v>0</v>
      </c>
      <c r="DN52" s="48">
        <f>IF(DN$10="",0,DN17*главная!$N$35/(1+главная!$N$35))</f>
        <v>0</v>
      </c>
      <c r="DO52" s="48">
        <f>IF(DO$10="",0,DO17*главная!$N$35/(1+главная!$N$35))</f>
        <v>0</v>
      </c>
      <c r="DP52" s="48">
        <f>IF(DP$10="",0,DP17*главная!$N$35/(1+главная!$N$35))</f>
        <v>0</v>
      </c>
      <c r="DQ52" s="48">
        <f>IF(DQ$10="",0,DQ17*главная!$N$35/(1+главная!$N$35))</f>
        <v>0</v>
      </c>
      <c r="DR52" s="48">
        <f>IF(DR$10="",0,DR17*главная!$N$35/(1+главная!$N$35))</f>
        <v>0</v>
      </c>
      <c r="DS52" s="48">
        <f>IF(DS$10="",0,DS17*главная!$N$35/(1+главная!$N$35))</f>
        <v>0</v>
      </c>
      <c r="DT52" s="48">
        <f>IF(DT$10="",0,DT17*главная!$N$35/(1+главная!$N$35))</f>
        <v>0</v>
      </c>
      <c r="DU52" s="48">
        <f>IF(DU$10="",0,DU17*главная!$N$35/(1+главная!$N$35))</f>
        <v>0</v>
      </c>
      <c r="DV52" s="48">
        <f>IF(DV$10="",0,DV17*главная!$N$35/(1+главная!$N$35))</f>
        <v>0</v>
      </c>
      <c r="DW52" s="48">
        <f>IF(DW$10="",0,DW17*главная!$N$35/(1+главная!$N$35))</f>
        <v>0</v>
      </c>
      <c r="DX52" s="48">
        <f>IF(DX$10="",0,DX17*главная!$N$35/(1+главная!$N$35))</f>
        <v>0</v>
      </c>
      <c r="DY52" s="48">
        <f>IF(DY$10="",0,DY17*главная!$N$35/(1+главная!$N$35))</f>
        <v>0</v>
      </c>
      <c r="DZ52" s="48">
        <f>IF(DZ$10="",0,DZ17*главная!$N$35/(1+главная!$N$35))</f>
        <v>0</v>
      </c>
      <c r="EA52" s="48">
        <f>IF(EA$10="",0,EA17*главная!$N$35/(1+главная!$N$35))</f>
        <v>0</v>
      </c>
      <c r="EB52" s="48">
        <f>IF(EB$10="",0,EB17*главная!$N$35/(1+главная!$N$35))</f>
        <v>0</v>
      </c>
      <c r="EC52" s="48">
        <f>IF(EC$10="",0,EC17*главная!$N$35/(1+главная!$N$35))</f>
        <v>0</v>
      </c>
      <c r="ED52" s="48">
        <f>IF(ED$10="",0,ED17*главная!$N$35/(1+главная!$N$35))</f>
        <v>0</v>
      </c>
      <c r="EE52" s="48">
        <f>IF(EE$10="",0,EE17*главная!$N$35/(1+главная!$N$35))</f>
        <v>0</v>
      </c>
      <c r="EF52" s="48">
        <f>IF(EF$10="",0,EF17*главная!$N$35/(1+главная!$N$35))</f>
        <v>0</v>
      </c>
      <c r="EG52" s="48">
        <f>IF(EG$10="",0,EG17*главная!$N$35/(1+главная!$N$35))</f>
        <v>0</v>
      </c>
      <c r="EH52" s="48">
        <f>IF(EH$10="",0,EH17*главная!$N$35/(1+главная!$N$35))</f>
        <v>0</v>
      </c>
      <c r="EI52" s="48">
        <f>IF(EI$10="",0,EI17*главная!$N$35/(1+главная!$N$35))</f>
        <v>0</v>
      </c>
      <c r="EJ52" s="48">
        <f>IF(EJ$10="",0,EJ17*главная!$N$35/(1+главная!$N$35))</f>
        <v>0</v>
      </c>
      <c r="EK52" s="48">
        <f>IF(EK$10="",0,EK17*главная!$N$35/(1+главная!$N$35))</f>
        <v>0</v>
      </c>
      <c r="EL52" s="48">
        <f>IF(EL$10="",0,EL17*главная!$N$35/(1+главная!$N$35))</f>
        <v>0</v>
      </c>
      <c r="EM52" s="48">
        <f>IF(EM$10="",0,EM17*главная!$N$35/(1+главная!$N$35))</f>
        <v>0</v>
      </c>
      <c r="EN52" s="48">
        <f>IF(EN$10="",0,EN17*главная!$N$35/(1+главная!$N$35))</f>
        <v>0</v>
      </c>
      <c r="EO52" s="48">
        <f>IF(EO$10="",0,EO17*главная!$N$35/(1+главная!$N$35))</f>
        <v>0</v>
      </c>
      <c r="EP52" s="48">
        <f>IF(EP$10="",0,EP17*главная!$N$35/(1+главная!$N$35))</f>
        <v>0</v>
      </c>
      <c r="EQ52" s="48">
        <f>IF(EQ$10="",0,EQ17*главная!$N$35/(1+главная!$N$35))</f>
        <v>0</v>
      </c>
      <c r="ER52" s="48">
        <f>IF(ER$10="",0,ER17*главная!$N$35/(1+главная!$N$35))</f>
        <v>0</v>
      </c>
      <c r="ES52" s="48">
        <f>IF(ES$10="",0,ES17*главная!$N$35/(1+главная!$N$35))</f>
        <v>0</v>
      </c>
      <c r="ET52" s="48">
        <f>IF(ET$10="",0,ET17*главная!$N$35/(1+главная!$N$35))</f>
        <v>0</v>
      </c>
      <c r="EU52" s="48">
        <f>IF(EU$10="",0,EU17*главная!$N$35/(1+главная!$N$35))</f>
        <v>0</v>
      </c>
      <c r="EV52" s="48">
        <f>IF(EV$10="",0,EV17*главная!$N$35/(1+главная!$N$35))</f>
        <v>0</v>
      </c>
      <c r="EW52" s="48">
        <f>IF(EW$10="",0,EW17*главная!$N$35/(1+главная!$N$35))</f>
        <v>0</v>
      </c>
      <c r="EX52" s="48">
        <f>IF(EX$10="",0,EX17*главная!$N$35/(1+главная!$N$35))</f>
        <v>0</v>
      </c>
      <c r="EY52" s="48">
        <f>IF(EY$10="",0,EY17*главная!$N$35/(1+главная!$N$35))</f>
        <v>0</v>
      </c>
      <c r="EZ52" s="48">
        <f>IF(EZ$10="",0,EZ17*главная!$N$35/(1+главная!$N$35))</f>
        <v>0</v>
      </c>
      <c r="FA52" s="48">
        <f>IF(FA$10="",0,FA17*главная!$N$35/(1+главная!$N$35))</f>
        <v>0</v>
      </c>
      <c r="FB52" s="48">
        <f>IF(FB$10="",0,FB17*главная!$N$35/(1+главная!$N$35))</f>
        <v>0</v>
      </c>
      <c r="FC52" s="48">
        <f>IF(FC$10="",0,FC17*главная!$N$35/(1+главная!$N$35))</f>
        <v>0</v>
      </c>
      <c r="FD52" s="48">
        <f>IF(FD$10="",0,FD17*главная!$N$35/(1+главная!$N$35))</f>
        <v>0</v>
      </c>
      <c r="FE52" s="48">
        <f>IF(FE$10="",0,FE17*главная!$N$35/(1+главная!$N$35))</f>
        <v>0</v>
      </c>
      <c r="FF52" s="48">
        <f>IF(FF$10="",0,FF17*главная!$N$35/(1+главная!$N$35))</f>
        <v>0</v>
      </c>
      <c r="FG52" s="48">
        <f>IF(FG$10="",0,FG17*главная!$N$35/(1+главная!$N$35))</f>
        <v>0</v>
      </c>
      <c r="FH52" s="48">
        <f>IF(FH$10="",0,FH17*главная!$N$35/(1+главная!$N$35))</f>
        <v>0</v>
      </c>
      <c r="FI52" s="48">
        <f>IF(FI$10="",0,FI17*главная!$N$35/(1+главная!$N$35))</f>
        <v>0</v>
      </c>
      <c r="FJ52" s="48">
        <f>IF(FJ$10="",0,FJ17*главная!$N$35/(1+главная!$N$35))</f>
        <v>0</v>
      </c>
      <c r="FK52" s="48">
        <f>IF(FK$10="",0,FK17*главная!$N$35/(1+главная!$N$35))</f>
        <v>0</v>
      </c>
      <c r="FL52" s="48">
        <f>IF(FL$10="",0,FL17*главная!$N$35/(1+главная!$N$35))</f>
        <v>0</v>
      </c>
      <c r="FM52" s="48">
        <f>IF(FM$10="",0,FM17*главная!$N$35/(1+главная!$N$35))</f>
        <v>0</v>
      </c>
      <c r="FN52" s="48">
        <f>IF(FN$10="",0,FN17*главная!$N$35/(1+главная!$N$35))</f>
        <v>0</v>
      </c>
      <c r="FO52" s="48">
        <f>IF(FO$10="",0,FO17*главная!$N$35/(1+главная!$N$35))</f>
        <v>0</v>
      </c>
      <c r="FP52" s="48">
        <f>IF(FP$10="",0,FP17*главная!$N$35/(1+главная!$N$35))</f>
        <v>0</v>
      </c>
      <c r="FQ52" s="48">
        <f>IF(FQ$10="",0,FQ17*главная!$N$35/(1+главная!$N$35))</f>
        <v>0</v>
      </c>
      <c r="FR52" s="48">
        <f>IF(FR$10="",0,FR17*главная!$N$35/(1+главная!$N$35))</f>
        <v>0</v>
      </c>
      <c r="FS52" s="48">
        <f>IF(FS$10="",0,FS17*главная!$N$35/(1+главная!$N$35))</f>
        <v>0</v>
      </c>
      <c r="FT52" s="48">
        <f>IF(FT$10="",0,FT17*главная!$N$35/(1+главная!$N$35))</f>
        <v>0</v>
      </c>
      <c r="FU52" s="48">
        <f>IF(FU$10="",0,FU17*главная!$N$35/(1+главная!$N$35))</f>
        <v>0</v>
      </c>
      <c r="FV52" s="48">
        <f>IF(FV$10="",0,FV17*главная!$N$35/(1+главная!$N$35))</f>
        <v>0</v>
      </c>
      <c r="FW52" s="48">
        <f>IF(FW$10="",0,FW17*главная!$N$35/(1+главная!$N$35))</f>
        <v>0</v>
      </c>
      <c r="FX52" s="48">
        <f>IF(FX$10="",0,FX17*главная!$N$35/(1+главная!$N$35))</f>
        <v>0</v>
      </c>
      <c r="FY52" s="48">
        <f>IF(FY$10="",0,FY17*главная!$N$35/(1+главная!$N$35))</f>
        <v>0</v>
      </c>
      <c r="FZ52" s="48">
        <f>IF(FZ$10="",0,FZ17*главная!$N$35/(1+главная!$N$35))</f>
        <v>0</v>
      </c>
      <c r="GA52" s="48">
        <f>IF(GA$10="",0,GA17*главная!$N$35/(1+главная!$N$35))</f>
        <v>0</v>
      </c>
      <c r="GB52" s="48">
        <f>IF(GB$10="",0,GB17*главная!$N$35/(1+главная!$N$35))</f>
        <v>0</v>
      </c>
      <c r="GC52" s="48">
        <f>IF(GC$10="",0,GC17*главная!$N$35/(1+главная!$N$35))</f>
        <v>0</v>
      </c>
      <c r="GD52" s="48">
        <f>IF(GD$10="",0,GD17*главная!$N$35/(1+главная!$N$35))</f>
        <v>0</v>
      </c>
      <c r="GE52" s="48">
        <f>IF(GE$10="",0,GE17*главная!$N$35/(1+главная!$N$35))</f>
        <v>0</v>
      </c>
      <c r="GF52" s="48">
        <f>IF(GF$10="",0,GF17*главная!$N$35/(1+главная!$N$35))</f>
        <v>0</v>
      </c>
      <c r="GG52" s="48">
        <f>IF(GG$10="",0,GG17*главная!$N$35/(1+главная!$N$35))</f>
        <v>0</v>
      </c>
      <c r="GH52" s="48">
        <f>IF(GH$10="",0,GH17*главная!$N$35/(1+главная!$N$35))</f>
        <v>0</v>
      </c>
      <c r="GI52" s="48">
        <f>IF(GI$10="",0,GI17*главная!$N$35/(1+главная!$N$35))</f>
        <v>0</v>
      </c>
      <c r="GJ52" s="48">
        <f>IF(GJ$10="",0,GJ17*главная!$N$35/(1+главная!$N$35))</f>
        <v>0</v>
      </c>
      <c r="GK52" s="48">
        <f>IF(GK$10="",0,GK17*главная!$N$35/(1+главная!$N$35))</f>
        <v>0</v>
      </c>
      <c r="GL52" s="48">
        <f>IF(GL$10="",0,GL17*главная!$N$35/(1+главная!$N$35))</f>
        <v>0</v>
      </c>
      <c r="GM52" s="48">
        <f>IF(GM$10="",0,GM17*главная!$N$35/(1+главная!$N$35))</f>
        <v>0</v>
      </c>
      <c r="GN52" s="48">
        <f>IF(GN$10="",0,GN17*главная!$N$35/(1+главная!$N$35))</f>
        <v>0</v>
      </c>
      <c r="GO52" s="48">
        <f>IF(GO$10="",0,GO17*главная!$N$35/(1+главная!$N$35))</f>
        <v>0</v>
      </c>
      <c r="GP52" s="48">
        <f>IF(GP$10="",0,GP17*главная!$N$35/(1+главная!$N$35))</f>
        <v>0</v>
      </c>
      <c r="GQ52" s="48">
        <f>IF(GQ$10="",0,GQ17*главная!$N$35/(1+главная!$N$35))</f>
        <v>0</v>
      </c>
      <c r="GR52" s="48">
        <f>IF(GR$10="",0,GR17*главная!$N$35/(1+главная!$N$35))</f>
        <v>0</v>
      </c>
      <c r="GS52" s="48">
        <f>IF(GS$10="",0,GS17*главная!$N$35/(1+главная!$N$35))</f>
        <v>0</v>
      </c>
      <c r="GT52" s="48">
        <f>IF(GT$10="",0,GT17*главная!$N$35/(1+главная!$N$35))</f>
        <v>0</v>
      </c>
      <c r="GU52" s="48">
        <f>IF(GU$10="",0,GU17*главная!$N$35/(1+главная!$N$35))</f>
        <v>0</v>
      </c>
      <c r="GV52" s="48">
        <f>IF(GV$10="",0,GV17*главная!$N$35/(1+главная!$N$35))</f>
        <v>0</v>
      </c>
      <c r="GW52" s="48">
        <f>IF(GW$10="",0,GW17*главная!$N$35/(1+главная!$N$35))</f>
        <v>0</v>
      </c>
      <c r="GX52" s="48">
        <f>IF(GX$10="",0,GX17*главная!$N$35/(1+главная!$N$35))</f>
        <v>0</v>
      </c>
      <c r="GY52" s="48">
        <f>IF(GY$10="",0,GY17*главная!$N$35/(1+главная!$N$35))</f>
        <v>0</v>
      </c>
      <c r="GZ52" s="48">
        <f>IF(GZ$10="",0,GZ17*главная!$N$35/(1+главная!$N$35))</f>
        <v>0</v>
      </c>
      <c r="HA52" s="48">
        <f>IF(HA$10="",0,HA17*главная!$N$35/(1+главная!$N$35))</f>
        <v>0</v>
      </c>
      <c r="HB52" s="48">
        <f>IF(HB$10="",0,HB17*главная!$N$35/(1+главная!$N$35))</f>
        <v>0</v>
      </c>
      <c r="HC52" s="48">
        <f>IF(HC$10="",0,HC17*главная!$N$35/(1+главная!$N$35))</f>
        <v>0</v>
      </c>
      <c r="HD52" s="48">
        <f>IF(HD$10="",0,HD17*главная!$N$35/(1+главная!$N$35))</f>
        <v>0</v>
      </c>
      <c r="HE52" s="48">
        <f>IF(HE$10="",0,HE17*главная!$N$35/(1+главная!$N$35))</f>
        <v>0</v>
      </c>
      <c r="HF52" s="48">
        <f>IF(HF$10="",0,HF17*главная!$N$35/(1+главная!$N$35))</f>
        <v>0</v>
      </c>
      <c r="HG52" s="48">
        <f>IF(HG$10="",0,HG17*главная!$N$35/(1+главная!$N$35))</f>
        <v>0</v>
      </c>
      <c r="HH52" s="48">
        <f>IF(HH$10="",0,HH17*главная!$N$35/(1+главная!$N$35))</f>
        <v>0</v>
      </c>
      <c r="HI52" s="48">
        <f>IF(HI$10="",0,HI17*главная!$N$35/(1+главная!$N$35))</f>
        <v>0</v>
      </c>
      <c r="HJ52" s="48">
        <f>IF(HJ$10="",0,HJ17*главная!$N$35/(1+главная!$N$35))</f>
        <v>0</v>
      </c>
      <c r="HK52" s="48">
        <f>IF(HK$10="",0,HK17*главная!$N$35/(1+главная!$N$35))</f>
        <v>0</v>
      </c>
      <c r="HL52" s="48">
        <f>IF(HL$10="",0,HL17*главная!$N$35/(1+главная!$N$35))</f>
        <v>0</v>
      </c>
      <c r="HM52" s="10"/>
      <c r="HN52" s="10"/>
    </row>
    <row r="53" spans="1:222" ht="7.2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31"/>
      <c r="L53" s="6"/>
      <c r="M53" s="13"/>
      <c r="N53" s="6"/>
      <c r="O53" s="20"/>
      <c r="P53" s="6"/>
      <c r="Q53" s="6"/>
      <c r="R53" s="64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</row>
    <row r="54" spans="1:222" s="84" customFormat="1" x14ac:dyDescent="0.25">
      <c r="A54" s="79"/>
      <c r="B54" s="79"/>
      <c r="C54" s="79"/>
      <c r="D54" s="79"/>
      <c r="E54" s="80" t="str">
        <f>kpi!$E$32</f>
        <v>Расходы по проекту (НДС не облагается)</v>
      </c>
      <c r="F54" s="79"/>
      <c r="G54" s="79"/>
      <c r="H54" s="80"/>
      <c r="I54" s="79"/>
      <c r="J54" s="79"/>
      <c r="K54" s="79" t="str">
        <f>IF($E54="","",INDEX(kpi!$H:$H,SUMIFS(kpi!$B:$B,kpi!$E:$E,$E54)))</f>
        <v>долл.</v>
      </c>
      <c r="L54" s="79"/>
      <c r="M54" s="81"/>
      <c r="N54" s="79"/>
      <c r="O54" s="81"/>
      <c r="P54" s="79"/>
      <c r="Q54" s="79"/>
      <c r="R54" s="82">
        <f>SUMIFS($T54:$LI54,$T$1:$LI$1,"&lt;="&amp;MAX($1:$1),$T$1:$LI$1,"&gt;="&amp;1)</f>
        <v>0</v>
      </c>
      <c r="S54" s="79"/>
      <c r="T54" s="79"/>
      <c r="U54" s="83">
        <f>IF(U$10="",0,SUM(U34:U39)+SUM(U42:U51))</f>
        <v>0</v>
      </c>
      <c r="V54" s="83">
        <f>IF(V$10="",0,SUM(V34:V39)+SUM(V42:V51))</f>
        <v>0</v>
      </c>
      <c r="W54" s="83">
        <f t="shared" ref="W54:CG54" si="76">IF(W$10="",0,SUM(W34:W39)+SUM(W42:W51))</f>
        <v>0</v>
      </c>
      <c r="X54" s="83">
        <f>IF(X$10="",0,SUM(X34:X39)+SUM(X42:X51))</f>
        <v>0</v>
      </c>
      <c r="Y54" s="83">
        <f t="shared" si="76"/>
        <v>0</v>
      </c>
      <c r="Z54" s="83">
        <f t="shared" si="76"/>
        <v>0</v>
      </c>
      <c r="AA54" s="83">
        <f t="shared" si="76"/>
        <v>0</v>
      </c>
      <c r="AB54" s="83">
        <f t="shared" si="76"/>
        <v>0</v>
      </c>
      <c r="AC54" s="83">
        <f t="shared" si="76"/>
        <v>0</v>
      </c>
      <c r="AD54" s="83">
        <f t="shared" si="76"/>
        <v>0</v>
      </c>
      <c r="AE54" s="83">
        <f t="shared" si="76"/>
        <v>0</v>
      </c>
      <c r="AF54" s="83">
        <f t="shared" si="76"/>
        <v>0</v>
      </c>
      <c r="AG54" s="83">
        <f t="shared" si="76"/>
        <v>0</v>
      </c>
      <c r="AH54" s="83">
        <f t="shared" si="76"/>
        <v>0</v>
      </c>
      <c r="AI54" s="83">
        <f t="shared" si="76"/>
        <v>0</v>
      </c>
      <c r="AJ54" s="83">
        <f t="shared" si="76"/>
        <v>0</v>
      </c>
      <c r="AK54" s="83">
        <f t="shared" si="76"/>
        <v>0</v>
      </c>
      <c r="AL54" s="83">
        <f t="shared" si="76"/>
        <v>0</v>
      </c>
      <c r="AM54" s="83">
        <f t="shared" si="76"/>
        <v>0</v>
      </c>
      <c r="AN54" s="83">
        <f t="shared" si="76"/>
        <v>0</v>
      </c>
      <c r="AO54" s="83">
        <f t="shared" si="76"/>
        <v>0</v>
      </c>
      <c r="AP54" s="83">
        <f t="shared" si="76"/>
        <v>0</v>
      </c>
      <c r="AQ54" s="83">
        <f t="shared" si="76"/>
        <v>0</v>
      </c>
      <c r="AR54" s="83">
        <f t="shared" si="76"/>
        <v>0</v>
      </c>
      <c r="AS54" s="83">
        <f t="shared" si="76"/>
        <v>0</v>
      </c>
      <c r="AT54" s="83">
        <f t="shared" si="76"/>
        <v>0</v>
      </c>
      <c r="AU54" s="83">
        <f t="shared" si="76"/>
        <v>0</v>
      </c>
      <c r="AV54" s="83">
        <f t="shared" si="76"/>
        <v>0</v>
      </c>
      <c r="AW54" s="83">
        <f t="shared" si="76"/>
        <v>0</v>
      </c>
      <c r="AX54" s="83">
        <f t="shared" si="76"/>
        <v>0</v>
      </c>
      <c r="AY54" s="83">
        <f t="shared" si="76"/>
        <v>0</v>
      </c>
      <c r="AZ54" s="83">
        <f t="shared" si="76"/>
        <v>0</v>
      </c>
      <c r="BA54" s="83">
        <f t="shared" si="76"/>
        <v>0</v>
      </c>
      <c r="BB54" s="83">
        <f t="shared" si="76"/>
        <v>0</v>
      </c>
      <c r="BC54" s="83">
        <f t="shared" si="76"/>
        <v>0</v>
      </c>
      <c r="BD54" s="83">
        <f t="shared" si="76"/>
        <v>0</v>
      </c>
      <c r="BE54" s="83">
        <f t="shared" si="76"/>
        <v>0</v>
      </c>
      <c r="BF54" s="83">
        <f t="shared" si="76"/>
        <v>0</v>
      </c>
      <c r="BG54" s="83">
        <f t="shared" si="76"/>
        <v>0</v>
      </c>
      <c r="BH54" s="83">
        <f t="shared" si="76"/>
        <v>0</v>
      </c>
      <c r="BI54" s="83">
        <f t="shared" si="76"/>
        <v>0</v>
      </c>
      <c r="BJ54" s="83">
        <f t="shared" si="76"/>
        <v>0</v>
      </c>
      <c r="BK54" s="83">
        <f t="shared" si="76"/>
        <v>0</v>
      </c>
      <c r="BL54" s="83">
        <f t="shared" si="76"/>
        <v>0</v>
      </c>
      <c r="BM54" s="83">
        <f t="shared" si="76"/>
        <v>0</v>
      </c>
      <c r="BN54" s="83">
        <f t="shared" si="76"/>
        <v>0</v>
      </c>
      <c r="BO54" s="83">
        <f t="shared" si="76"/>
        <v>0</v>
      </c>
      <c r="BP54" s="83">
        <f t="shared" si="76"/>
        <v>0</v>
      </c>
      <c r="BQ54" s="83">
        <f t="shared" si="76"/>
        <v>0</v>
      </c>
      <c r="BR54" s="83">
        <f t="shared" si="76"/>
        <v>0</v>
      </c>
      <c r="BS54" s="83">
        <f t="shared" si="76"/>
        <v>0</v>
      </c>
      <c r="BT54" s="83">
        <f t="shared" si="76"/>
        <v>0</v>
      </c>
      <c r="BU54" s="83">
        <f t="shared" si="76"/>
        <v>0</v>
      </c>
      <c r="BV54" s="83">
        <f t="shared" si="76"/>
        <v>0</v>
      </c>
      <c r="BW54" s="83">
        <f t="shared" si="76"/>
        <v>0</v>
      </c>
      <c r="BX54" s="83">
        <f t="shared" si="76"/>
        <v>0</v>
      </c>
      <c r="BY54" s="83">
        <f t="shared" si="76"/>
        <v>0</v>
      </c>
      <c r="BZ54" s="83">
        <f t="shared" si="76"/>
        <v>0</v>
      </c>
      <c r="CA54" s="83">
        <f t="shared" si="76"/>
        <v>0</v>
      </c>
      <c r="CB54" s="83">
        <f t="shared" si="76"/>
        <v>0</v>
      </c>
      <c r="CC54" s="83">
        <f t="shared" si="76"/>
        <v>0</v>
      </c>
      <c r="CD54" s="83">
        <f t="shared" si="76"/>
        <v>0</v>
      </c>
      <c r="CE54" s="83">
        <f t="shared" si="76"/>
        <v>0</v>
      </c>
      <c r="CF54" s="83">
        <f t="shared" si="76"/>
        <v>0</v>
      </c>
      <c r="CG54" s="83">
        <f t="shared" si="76"/>
        <v>0</v>
      </c>
      <c r="CH54" s="83">
        <f t="shared" ref="CH54:ES54" si="77">IF(CH$10="",0,SUM(CH34:CH39)+SUM(CH42:CH51))</f>
        <v>0</v>
      </c>
      <c r="CI54" s="83">
        <f t="shared" si="77"/>
        <v>0</v>
      </c>
      <c r="CJ54" s="83">
        <f t="shared" si="77"/>
        <v>0</v>
      </c>
      <c r="CK54" s="83">
        <f t="shared" si="77"/>
        <v>0</v>
      </c>
      <c r="CL54" s="83">
        <f t="shared" si="77"/>
        <v>0</v>
      </c>
      <c r="CM54" s="83">
        <f t="shared" si="77"/>
        <v>0</v>
      </c>
      <c r="CN54" s="83">
        <f t="shared" si="77"/>
        <v>0</v>
      </c>
      <c r="CO54" s="83">
        <f t="shared" si="77"/>
        <v>0</v>
      </c>
      <c r="CP54" s="83">
        <f t="shared" si="77"/>
        <v>0</v>
      </c>
      <c r="CQ54" s="83">
        <f t="shared" si="77"/>
        <v>0</v>
      </c>
      <c r="CR54" s="83">
        <f t="shared" si="77"/>
        <v>0</v>
      </c>
      <c r="CS54" s="83">
        <f t="shared" si="77"/>
        <v>0</v>
      </c>
      <c r="CT54" s="83">
        <f t="shared" si="77"/>
        <v>0</v>
      </c>
      <c r="CU54" s="83">
        <f t="shared" si="77"/>
        <v>0</v>
      </c>
      <c r="CV54" s="83">
        <f t="shared" si="77"/>
        <v>0</v>
      </c>
      <c r="CW54" s="83">
        <f t="shared" si="77"/>
        <v>0</v>
      </c>
      <c r="CX54" s="83">
        <f t="shared" si="77"/>
        <v>0</v>
      </c>
      <c r="CY54" s="83">
        <f t="shared" si="77"/>
        <v>0</v>
      </c>
      <c r="CZ54" s="83">
        <f t="shared" si="77"/>
        <v>0</v>
      </c>
      <c r="DA54" s="83">
        <f t="shared" si="77"/>
        <v>0</v>
      </c>
      <c r="DB54" s="83">
        <f t="shared" si="77"/>
        <v>0</v>
      </c>
      <c r="DC54" s="83">
        <f t="shared" si="77"/>
        <v>0</v>
      </c>
      <c r="DD54" s="83">
        <f t="shared" si="77"/>
        <v>0</v>
      </c>
      <c r="DE54" s="83">
        <f t="shared" si="77"/>
        <v>0</v>
      </c>
      <c r="DF54" s="83">
        <f t="shared" si="77"/>
        <v>0</v>
      </c>
      <c r="DG54" s="83">
        <f t="shared" si="77"/>
        <v>0</v>
      </c>
      <c r="DH54" s="83">
        <f t="shared" si="77"/>
        <v>0</v>
      </c>
      <c r="DI54" s="83">
        <f t="shared" si="77"/>
        <v>0</v>
      </c>
      <c r="DJ54" s="83">
        <f t="shared" si="77"/>
        <v>0</v>
      </c>
      <c r="DK54" s="83">
        <f t="shared" si="77"/>
        <v>0</v>
      </c>
      <c r="DL54" s="83">
        <f t="shared" si="77"/>
        <v>0</v>
      </c>
      <c r="DM54" s="83">
        <f t="shared" si="77"/>
        <v>0</v>
      </c>
      <c r="DN54" s="83">
        <f t="shared" si="77"/>
        <v>0</v>
      </c>
      <c r="DO54" s="83">
        <f t="shared" si="77"/>
        <v>0</v>
      </c>
      <c r="DP54" s="83">
        <f t="shared" si="77"/>
        <v>0</v>
      </c>
      <c r="DQ54" s="83">
        <f t="shared" si="77"/>
        <v>0</v>
      </c>
      <c r="DR54" s="83">
        <f t="shared" si="77"/>
        <v>0</v>
      </c>
      <c r="DS54" s="83">
        <f t="shared" si="77"/>
        <v>0</v>
      </c>
      <c r="DT54" s="83">
        <f t="shared" si="77"/>
        <v>0</v>
      </c>
      <c r="DU54" s="83">
        <f t="shared" si="77"/>
        <v>0</v>
      </c>
      <c r="DV54" s="83">
        <f t="shared" si="77"/>
        <v>0</v>
      </c>
      <c r="DW54" s="83">
        <f t="shared" si="77"/>
        <v>0</v>
      </c>
      <c r="DX54" s="83">
        <f t="shared" si="77"/>
        <v>0</v>
      </c>
      <c r="DY54" s="83">
        <f t="shared" si="77"/>
        <v>0</v>
      </c>
      <c r="DZ54" s="83">
        <f t="shared" si="77"/>
        <v>0</v>
      </c>
      <c r="EA54" s="83">
        <f t="shared" si="77"/>
        <v>0</v>
      </c>
      <c r="EB54" s="83">
        <f t="shared" si="77"/>
        <v>0</v>
      </c>
      <c r="EC54" s="83">
        <f t="shared" si="77"/>
        <v>0</v>
      </c>
      <c r="ED54" s="83">
        <f t="shared" si="77"/>
        <v>0</v>
      </c>
      <c r="EE54" s="83">
        <f t="shared" si="77"/>
        <v>0</v>
      </c>
      <c r="EF54" s="83">
        <f t="shared" si="77"/>
        <v>0</v>
      </c>
      <c r="EG54" s="83">
        <f t="shared" si="77"/>
        <v>0</v>
      </c>
      <c r="EH54" s="83">
        <f t="shared" si="77"/>
        <v>0</v>
      </c>
      <c r="EI54" s="83">
        <f t="shared" si="77"/>
        <v>0</v>
      </c>
      <c r="EJ54" s="83">
        <f t="shared" si="77"/>
        <v>0</v>
      </c>
      <c r="EK54" s="83">
        <f t="shared" si="77"/>
        <v>0</v>
      </c>
      <c r="EL54" s="83">
        <f t="shared" si="77"/>
        <v>0</v>
      </c>
      <c r="EM54" s="83">
        <f t="shared" si="77"/>
        <v>0</v>
      </c>
      <c r="EN54" s="83">
        <f t="shared" si="77"/>
        <v>0</v>
      </c>
      <c r="EO54" s="83">
        <f t="shared" si="77"/>
        <v>0</v>
      </c>
      <c r="EP54" s="83">
        <f t="shared" si="77"/>
        <v>0</v>
      </c>
      <c r="EQ54" s="83">
        <f t="shared" si="77"/>
        <v>0</v>
      </c>
      <c r="ER54" s="83">
        <f t="shared" si="77"/>
        <v>0</v>
      </c>
      <c r="ES54" s="83">
        <f t="shared" si="77"/>
        <v>0</v>
      </c>
      <c r="ET54" s="83">
        <f t="shared" ref="ET54:HE54" si="78">IF(ET$10="",0,SUM(ET34:ET39)+SUM(ET42:ET51))</f>
        <v>0</v>
      </c>
      <c r="EU54" s="83">
        <f t="shared" si="78"/>
        <v>0</v>
      </c>
      <c r="EV54" s="83">
        <f t="shared" si="78"/>
        <v>0</v>
      </c>
      <c r="EW54" s="83">
        <f t="shared" si="78"/>
        <v>0</v>
      </c>
      <c r="EX54" s="83">
        <f t="shared" si="78"/>
        <v>0</v>
      </c>
      <c r="EY54" s="83">
        <f t="shared" si="78"/>
        <v>0</v>
      </c>
      <c r="EZ54" s="83">
        <f t="shared" si="78"/>
        <v>0</v>
      </c>
      <c r="FA54" s="83">
        <f t="shared" si="78"/>
        <v>0</v>
      </c>
      <c r="FB54" s="83">
        <f t="shared" si="78"/>
        <v>0</v>
      </c>
      <c r="FC54" s="83">
        <f t="shared" si="78"/>
        <v>0</v>
      </c>
      <c r="FD54" s="83">
        <f t="shared" si="78"/>
        <v>0</v>
      </c>
      <c r="FE54" s="83">
        <f t="shared" si="78"/>
        <v>0</v>
      </c>
      <c r="FF54" s="83">
        <f t="shared" si="78"/>
        <v>0</v>
      </c>
      <c r="FG54" s="83">
        <f t="shared" si="78"/>
        <v>0</v>
      </c>
      <c r="FH54" s="83">
        <f t="shared" si="78"/>
        <v>0</v>
      </c>
      <c r="FI54" s="83">
        <f t="shared" si="78"/>
        <v>0</v>
      </c>
      <c r="FJ54" s="83">
        <f t="shared" si="78"/>
        <v>0</v>
      </c>
      <c r="FK54" s="83">
        <f t="shared" si="78"/>
        <v>0</v>
      </c>
      <c r="FL54" s="83">
        <f t="shared" si="78"/>
        <v>0</v>
      </c>
      <c r="FM54" s="83">
        <f t="shared" si="78"/>
        <v>0</v>
      </c>
      <c r="FN54" s="83">
        <f t="shared" si="78"/>
        <v>0</v>
      </c>
      <c r="FO54" s="83">
        <f t="shared" si="78"/>
        <v>0</v>
      </c>
      <c r="FP54" s="83">
        <f t="shared" si="78"/>
        <v>0</v>
      </c>
      <c r="FQ54" s="83">
        <f t="shared" si="78"/>
        <v>0</v>
      </c>
      <c r="FR54" s="83">
        <f t="shared" si="78"/>
        <v>0</v>
      </c>
      <c r="FS54" s="83">
        <f t="shared" si="78"/>
        <v>0</v>
      </c>
      <c r="FT54" s="83">
        <f t="shared" si="78"/>
        <v>0</v>
      </c>
      <c r="FU54" s="83">
        <f t="shared" si="78"/>
        <v>0</v>
      </c>
      <c r="FV54" s="83">
        <f t="shared" si="78"/>
        <v>0</v>
      </c>
      <c r="FW54" s="83">
        <f t="shared" si="78"/>
        <v>0</v>
      </c>
      <c r="FX54" s="83">
        <f t="shared" si="78"/>
        <v>0</v>
      </c>
      <c r="FY54" s="83">
        <f t="shared" si="78"/>
        <v>0</v>
      </c>
      <c r="FZ54" s="83">
        <f t="shared" si="78"/>
        <v>0</v>
      </c>
      <c r="GA54" s="83">
        <f t="shared" si="78"/>
        <v>0</v>
      </c>
      <c r="GB54" s="83">
        <f t="shared" si="78"/>
        <v>0</v>
      </c>
      <c r="GC54" s="83">
        <f t="shared" si="78"/>
        <v>0</v>
      </c>
      <c r="GD54" s="83">
        <f t="shared" si="78"/>
        <v>0</v>
      </c>
      <c r="GE54" s="83">
        <f t="shared" si="78"/>
        <v>0</v>
      </c>
      <c r="GF54" s="83">
        <f t="shared" si="78"/>
        <v>0</v>
      </c>
      <c r="GG54" s="83">
        <f t="shared" si="78"/>
        <v>0</v>
      </c>
      <c r="GH54" s="83">
        <f t="shared" si="78"/>
        <v>0</v>
      </c>
      <c r="GI54" s="83">
        <f t="shared" si="78"/>
        <v>0</v>
      </c>
      <c r="GJ54" s="83">
        <f t="shared" si="78"/>
        <v>0</v>
      </c>
      <c r="GK54" s="83">
        <f t="shared" si="78"/>
        <v>0</v>
      </c>
      <c r="GL54" s="83">
        <f t="shared" si="78"/>
        <v>0</v>
      </c>
      <c r="GM54" s="83">
        <f t="shared" si="78"/>
        <v>0</v>
      </c>
      <c r="GN54" s="83">
        <f t="shared" si="78"/>
        <v>0</v>
      </c>
      <c r="GO54" s="83">
        <f t="shared" si="78"/>
        <v>0</v>
      </c>
      <c r="GP54" s="83">
        <f t="shared" si="78"/>
        <v>0</v>
      </c>
      <c r="GQ54" s="83">
        <f t="shared" si="78"/>
        <v>0</v>
      </c>
      <c r="GR54" s="83">
        <f t="shared" si="78"/>
        <v>0</v>
      </c>
      <c r="GS54" s="83">
        <f t="shared" si="78"/>
        <v>0</v>
      </c>
      <c r="GT54" s="83">
        <f t="shared" si="78"/>
        <v>0</v>
      </c>
      <c r="GU54" s="83">
        <f t="shared" si="78"/>
        <v>0</v>
      </c>
      <c r="GV54" s="83">
        <f t="shared" si="78"/>
        <v>0</v>
      </c>
      <c r="GW54" s="83">
        <f t="shared" si="78"/>
        <v>0</v>
      </c>
      <c r="GX54" s="83">
        <f t="shared" si="78"/>
        <v>0</v>
      </c>
      <c r="GY54" s="83">
        <f t="shared" si="78"/>
        <v>0</v>
      </c>
      <c r="GZ54" s="83">
        <f t="shared" si="78"/>
        <v>0</v>
      </c>
      <c r="HA54" s="83">
        <f t="shared" si="78"/>
        <v>0</v>
      </c>
      <c r="HB54" s="83">
        <f t="shared" si="78"/>
        <v>0</v>
      </c>
      <c r="HC54" s="83">
        <f t="shared" si="78"/>
        <v>0</v>
      </c>
      <c r="HD54" s="83">
        <f t="shared" si="78"/>
        <v>0</v>
      </c>
      <c r="HE54" s="83">
        <f t="shared" si="78"/>
        <v>0</v>
      </c>
      <c r="HF54" s="83">
        <f t="shared" ref="HF54:HL54" si="79">IF(HF$10="",0,SUM(HF34:HF39)+SUM(HF42:HF51))</f>
        <v>0</v>
      </c>
      <c r="HG54" s="83">
        <f t="shared" si="79"/>
        <v>0</v>
      </c>
      <c r="HH54" s="83">
        <f t="shared" si="79"/>
        <v>0</v>
      </c>
      <c r="HI54" s="83">
        <f t="shared" si="79"/>
        <v>0</v>
      </c>
      <c r="HJ54" s="83">
        <f t="shared" si="79"/>
        <v>0</v>
      </c>
      <c r="HK54" s="83">
        <f t="shared" si="79"/>
        <v>0</v>
      </c>
      <c r="HL54" s="83">
        <f t="shared" si="79"/>
        <v>0</v>
      </c>
      <c r="HM54" s="79"/>
      <c r="HN54" s="79"/>
    </row>
    <row r="55" spans="1:222" ht="4.2" customHeight="1" x14ac:dyDescent="0.25">
      <c r="A55" s="6"/>
      <c r="B55" s="6"/>
      <c r="C55" s="6"/>
      <c r="D55" s="6"/>
      <c r="E55" s="85"/>
      <c r="F55" s="6"/>
      <c r="G55" s="6"/>
      <c r="H55" s="6"/>
      <c r="I55" s="6"/>
      <c r="J55" s="6"/>
      <c r="K55" s="85"/>
      <c r="L55" s="6"/>
      <c r="M55" s="13"/>
      <c r="N55" s="6"/>
      <c r="O55" s="20"/>
      <c r="P55" s="6"/>
      <c r="Q55" s="6"/>
      <c r="R55" s="85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</row>
    <row r="56" spans="1:222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31"/>
      <c r="L56" s="6"/>
      <c r="M56" s="13"/>
      <c r="N56" s="6"/>
      <c r="O56" s="20"/>
      <c r="P56" s="6"/>
      <c r="Q56" s="6"/>
      <c r="R56" s="64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</row>
    <row r="57" spans="1:222" s="1" customFormat="1" x14ac:dyDescent="0.25">
      <c r="A57" s="4"/>
      <c r="B57" s="4"/>
      <c r="C57" s="4"/>
      <c r="D57" s="4"/>
      <c r="E57" s="30" t="str">
        <f>kpi!$E$70</f>
        <v>кол-во лет амортизации IT-оборудования</v>
      </c>
      <c r="F57" s="4"/>
      <c r="G57" s="4"/>
      <c r="H57" s="42" t="str">
        <f>списки!$N$18</f>
        <v>Оборудование и оргтехника</v>
      </c>
      <c r="I57" s="4"/>
      <c r="J57" s="4"/>
      <c r="K57" s="31" t="str">
        <f>IF($E57="","",INDEX(kpi!$H:$H,SUMIFS(kpi!$B:$B,kpi!$E:$E,$E57)))</f>
        <v>кол-во лет</v>
      </c>
      <c r="L57" s="4"/>
      <c r="M57" s="43" t="s">
        <v>6</v>
      </c>
      <c r="N57" s="70"/>
      <c r="O57" s="44"/>
      <c r="P57" s="4"/>
      <c r="Q57" s="4"/>
      <c r="R57" s="68"/>
      <c r="S57" s="4"/>
      <c r="T57" s="4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"/>
      <c r="HN57" s="4"/>
    </row>
    <row r="58" spans="1:222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31"/>
      <c r="L58" s="6"/>
      <c r="M58" s="13"/>
      <c r="N58" s="6"/>
      <c r="O58" s="20"/>
      <c r="P58" s="6"/>
      <c r="Q58" s="6"/>
      <c r="R58" s="64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</row>
    <row r="59" spans="1:222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31"/>
      <c r="L59" s="6"/>
      <c r="M59" s="13"/>
      <c r="N59" s="6"/>
      <c r="O59" s="20"/>
      <c r="P59" s="6"/>
      <c r="Q59" s="6"/>
      <c r="R59" s="64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</row>
    <row r="60" spans="1:222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31"/>
      <c r="L60" s="6"/>
      <c r="M60" s="13"/>
      <c r="N60" s="6"/>
      <c r="O60" s="20"/>
      <c r="P60" s="6"/>
      <c r="Q60" s="6"/>
      <c r="R60" s="64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</row>
    <row r="61" spans="1:222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31"/>
      <c r="L61" s="6"/>
      <c r="M61" s="13"/>
      <c r="N61" s="6"/>
      <c r="O61" s="20"/>
      <c r="P61" s="6"/>
      <c r="Q61" s="6"/>
      <c r="R61" s="64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</row>
    <row r="62" spans="1:222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31"/>
      <c r="L62" s="6"/>
      <c r="M62" s="13"/>
      <c r="N62" s="6"/>
      <c r="O62" s="20"/>
      <c r="P62" s="6"/>
      <c r="Q62" s="6"/>
      <c r="R62" s="64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</row>
    <row r="63" spans="1:222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31"/>
      <c r="L63" s="6"/>
      <c r="M63" s="13"/>
      <c r="N63" s="6"/>
      <c r="O63" s="20"/>
      <c r="P63" s="6"/>
      <c r="Q63" s="6"/>
      <c r="R63" s="64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</row>
    <row r="64" spans="1:222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31"/>
      <c r="L64" s="6"/>
      <c r="M64" s="13"/>
      <c r="N64" s="6"/>
      <c r="O64" s="20"/>
      <c r="P64" s="6"/>
      <c r="Q64" s="6"/>
      <c r="R64" s="64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</row>
    <row r="65" spans="1:222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31"/>
      <c r="L65" s="6"/>
      <c r="M65" s="13"/>
      <c r="N65" s="6"/>
      <c r="O65" s="20"/>
      <c r="P65" s="6"/>
      <c r="Q65" s="6"/>
      <c r="R65" s="64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</row>
    <row r="66" spans="1:222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31"/>
      <c r="L66" s="6"/>
      <c r="M66" s="13"/>
      <c r="N66" s="6"/>
      <c r="O66" s="20"/>
      <c r="P66" s="6"/>
      <c r="Q66" s="6"/>
      <c r="R66" s="64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</row>
    <row r="67" spans="1:222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31"/>
      <c r="L67" s="6"/>
      <c r="M67" s="13"/>
      <c r="N67" s="6"/>
      <c r="O67" s="20"/>
      <c r="P67" s="6"/>
      <c r="Q67" s="6"/>
      <c r="R67" s="64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</row>
    <row r="68" spans="1:222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31"/>
      <c r="L68" s="6"/>
      <c r="M68" s="13"/>
      <c r="N68" s="6"/>
      <c r="O68" s="20"/>
      <c r="P68" s="6"/>
      <c r="Q68" s="6"/>
      <c r="R68" s="64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</row>
    <row r="69" spans="1:222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31"/>
      <c r="L69" s="6"/>
      <c r="M69" s="13"/>
      <c r="N69" s="6"/>
      <c r="O69" s="20"/>
      <c r="P69" s="6"/>
      <c r="Q69" s="6"/>
      <c r="R69" s="64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</row>
    <row r="70" spans="1:222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31"/>
      <c r="L70" s="6"/>
      <c r="M70" s="13"/>
      <c r="N70" s="6"/>
      <c r="O70" s="20"/>
      <c r="P70" s="6"/>
      <c r="Q70" s="6"/>
      <c r="R70" s="64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</row>
    <row r="71" spans="1:222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31"/>
      <c r="L71" s="6"/>
      <c r="M71" s="13"/>
      <c r="N71" s="6"/>
      <c r="O71" s="20"/>
      <c r="P71" s="6"/>
      <c r="Q71" s="6"/>
      <c r="R71" s="64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</row>
    <row r="72" spans="1:222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31"/>
      <c r="L72" s="6"/>
      <c r="M72" s="13"/>
      <c r="N72" s="6"/>
      <c r="O72" s="20"/>
      <c r="P72" s="6"/>
      <c r="Q72" s="6"/>
      <c r="R72" s="64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</row>
    <row r="73" spans="1:222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31"/>
      <c r="L73" s="6"/>
      <c r="M73" s="13"/>
      <c r="N73" s="6"/>
      <c r="O73" s="20"/>
      <c r="P73" s="6"/>
      <c r="Q73" s="6"/>
      <c r="R73" s="64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</row>
    <row r="74" spans="1:222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31"/>
      <c r="L74" s="6"/>
      <c r="M74" s="13"/>
      <c r="N74" s="6"/>
      <c r="O74" s="20"/>
      <c r="P74" s="6"/>
      <c r="Q74" s="6"/>
      <c r="R74" s="64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</row>
    <row r="75" spans="1:222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31"/>
      <c r="L75" s="6"/>
      <c r="M75" s="13"/>
      <c r="N75" s="6"/>
      <c r="O75" s="20"/>
      <c r="P75" s="6"/>
      <c r="Q75" s="6"/>
      <c r="R75" s="64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</row>
    <row r="76" spans="1:222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31"/>
      <c r="L76" s="6"/>
      <c r="M76" s="13"/>
      <c r="N76" s="6"/>
      <c r="O76" s="20"/>
      <c r="P76" s="6"/>
      <c r="Q76" s="6"/>
      <c r="R76" s="64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</row>
    <row r="77" spans="1:222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31"/>
      <c r="L77" s="6"/>
      <c r="M77" s="13"/>
      <c r="N77" s="6"/>
      <c r="O77" s="20"/>
      <c r="P77" s="6"/>
      <c r="Q77" s="6"/>
      <c r="R77" s="64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</row>
    <row r="78" spans="1:222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31"/>
      <c r="L78" s="6"/>
      <c r="M78" s="13"/>
      <c r="N78" s="6"/>
      <c r="O78" s="20"/>
      <c r="P78" s="6"/>
      <c r="Q78" s="6"/>
      <c r="R78" s="64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</row>
    <row r="79" spans="1:222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31"/>
      <c r="L79" s="6"/>
      <c r="M79" s="13"/>
      <c r="N79" s="6"/>
      <c r="O79" s="20"/>
      <c r="P79" s="6"/>
      <c r="Q79" s="6"/>
      <c r="R79" s="64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</row>
    <row r="80" spans="1:222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31"/>
      <c r="L80" s="6"/>
      <c r="M80" s="13"/>
      <c r="N80" s="6"/>
      <c r="O80" s="20"/>
      <c r="P80" s="6"/>
      <c r="Q80" s="6"/>
      <c r="R80" s="64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</row>
    <row r="81" spans="1:222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31"/>
      <c r="L81" s="6"/>
      <c r="M81" s="13"/>
      <c r="N81" s="6"/>
      <c r="O81" s="20"/>
      <c r="P81" s="6"/>
      <c r="Q81" s="6"/>
      <c r="R81" s="64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</row>
    <row r="82" spans="1:222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31"/>
      <c r="L82" s="6"/>
      <c r="M82" s="13"/>
      <c r="N82" s="6"/>
      <c r="O82" s="20"/>
      <c r="P82" s="6"/>
      <c r="Q82" s="6"/>
      <c r="R82" s="64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</row>
    <row r="83" spans="1:222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31"/>
      <c r="L83" s="6"/>
      <c r="M83" s="13"/>
      <c r="N83" s="6"/>
      <c r="O83" s="20"/>
      <c r="P83" s="6"/>
      <c r="Q83" s="6"/>
      <c r="R83" s="64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</row>
    <row r="84" spans="1:222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31"/>
      <c r="L84" s="6"/>
      <c r="M84" s="13"/>
      <c r="N84" s="6"/>
      <c r="O84" s="20"/>
      <c r="P84" s="6"/>
      <c r="Q84" s="6"/>
      <c r="R84" s="64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</row>
    <row r="85" spans="1:222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31"/>
      <c r="L85" s="6"/>
      <c r="M85" s="13"/>
      <c r="N85" s="6"/>
      <c r="O85" s="20"/>
      <c r="P85" s="6"/>
      <c r="Q85" s="6"/>
      <c r="R85" s="64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</row>
    <row r="86" spans="1:222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31"/>
      <c r="L86" s="6"/>
      <c r="M86" s="13"/>
      <c r="N86" s="6"/>
      <c r="O86" s="20"/>
      <c r="P86" s="6"/>
      <c r="Q86" s="6"/>
      <c r="R86" s="64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</row>
    <row r="87" spans="1:222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31"/>
      <c r="L87" s="6"/>
      <c r="M87" s="13"/>
      <c r="N87" s="6"/>
      <c r="O87" s="20"/>
      <c r="P87" s="6"/>
      <c r="Q87" s="6"/>
      <c r="R87" s="64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</row>
  </sheetData>
  <conditionalFormatting sqref="U9:HL10">
    <cfRule type="containsBlanks" dxfId="466" priority="35">
      <formula>LEN(TRIM(U9))=0</formula>
    </cfRule>
  </conditionalFormatting>
  <conditionalFormatting sqref="N13">
    <cfRule type="containsBlanks" dxfId="465" priority="28">
      <formula>LEN(TRIM(N13))=0</formula>
    </cfRule>
  </conditionalFormatting>
  <conditionalFormatting sqref="N26:N31">
    <cfRule type="containsBlanks" dxfId="464" priority="19">
      <formula>LEN(TRIM(N26))=0</formula>
    </cfRule>
  </conditionalFormatting>
  <conditionalFormatting sqref="U18:HL23">
    <cfRule type="expression" dxfId="463" priority="21">
      <formula>U$10=""</formula>
    </cfRule>
  </conditionalFormatting>
  <conditionalFormatting sqref="A1:XFD2 A8:F8 K8:XFD8 A6:XFD7 A3:B5 D3:XFD5 A9:XFD1048576">
    <cfRule type="cellIs" dxfId="462" priority="20" operator="equal">
      <formula>0</formula>
    </cfRule>
  </conditionalFormatting>
  <conditionalFormatting sqref="N34:N39">
    <cfRule type="containsBlanks" dxfId="461" priority="18">
      <formula>LEN(TRIM(N34))=0</formula>
    </cfRule>
  </conditionalFormatting>
  <conditionalFormatting sqref="U42:HL50">
    <cfRule type="expression" dxfId="460" priority="17">
      <formula>U$10=""</formula>
    </cfRule>
  </conditionalFormatting>
  <conditionalFormatting sqref="U42:HL42">
    <cfRule type="containsBlanks" dxfId="459" priority="16">
      <formula>LEN(TRIM(U42))=0</formula>
    </cfRule>
  </conditionalFormatting>
  <conditionalFormatting sqref="U42:HL42">
    <cfRule type="expression" dxfId="458" priority="15">
      <formula>U$10=""</formula>
    </cfRule>
  </conditionalFormatting>
  <conditionalFormatting sqref="U44:HL50">
    <cfRule type="containsBlanks" dxfId="457" priority="14">
      <formula>LEN(TRIM(U44))=0</formula>
    </cfRule>
  </conditionalFormatting>
  <conditionalFormatting sqref="U44:HL50">
    <cfRule type="expression" dxfId="456" priority="13">
      <formula>U$10=""</formula>
    </cfRule>
  </conditionalFormatting>
  <conditionalFormatting sqref="U54:HL54">
    <cfRule type="expression" dxfId="455" priority="11">
      <formula>U$10=""</formula>
    </cfRule>
  </conditionalFormatting>
  <conditionalFormatting sqref="U52:HL52">
    <cfRule type="expression" dxfId="454" priority="12">
      <formula>U$10=""</formula>
    </cfRule>
  </conditionalFormatting>
  <conditionalFormatting sqref="G8:J8">
    <cfRule type="cellIs" dxfId="453" priority="10" operator="equal">
      <formula>0</formula>
    </cfRule>
  </conditionalFormatting>
  <conditionalFormatting sqref="H8">
    <cfRule type="containsBlanks" dxfId="452" priority="9">
      <formula>LEN(TRIM(H8))=0</formula>
    </cfRule>
  </conditionalFormatting>
  <conditionalFormatting sqref="U13:HL13">
    <cfRule type="containsBlanks" dxfId="451" priority="8">
      <formula>LEN(TRIM(U13))=0</formula>
    </cfRule>
  </conditionalFormatting>
  <conditionalFormatting sqref="U13:HL13">
    <cfRule type="expression" dxfId="450" priority="7">
      <formula>U$10=""</formula>
    </cfRule>
  </conditionalFormatting>
  <conditionalFormatting sqref="U18:HL23">
    <cfRule type="containsBlanks" dxfId="449" priority="6">
      <formula>LEN(TRIM(U18))=0</formula>
    </cfRule>
  </conditionalFormatting>
  <conditionalFormatting sqref="U18:HL23">
    <cfRule type="expression" dxfId="448" priority="5">
      <formula>U$10=""</formula>
    </cfRule>
  </conditionalFormatting>
  <conditionalFormatting sqref="U15:HL15">
    <cfRule type="containsBlanks" dxfId="447" priority="3">
      <formula>LEN(TRIM(U15))=0</formula>
    </cfRule>
  </conditionalFormatting>
  <conditionalFormatting sqref="U15:HL15">
    <cfRule type="expression" dxfId="446" priority="2">
      <formula>U$10=""</formula>
    </cfRule>
  </conditionalFormatting>
  <conditionalFormatting sqref="N57">
    <cfRule type="containsBlanks" dxfId="445" priority="1">
      <formula>LEN(TRIM(N57))=0</formula>
    </cfRule>
  </conditionalFormatting>
  <dataValidations count="2">
    <dataValidation type="decimal" operator="greaterThan" allowBlank="1" showInputMessage="1" showErrorMessage="1" sqref="N13">
      <formula1>0</formula1>
    </dataValidation>
    <dataValidation type="decimal" operator="greaterThanOrEqual" allowBlank="1" showInputMessage="1" showErrorMessage="1" sqref="H8 N26:N31 N34:N39 N57">
      <formula1>0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J233"/>
  <sheetViews>
    <sheetView showGridLines="0" workbookViewId="0">
      <pane xSplit="19" ySplit="10" topLeftCell="T11" activePane="bottomRight" state="frozen"/>
      <selection pane="topRight" activeCell="T1" sqref="T1"/>
      <selection pane="bottomLeft" activeCell="A11" sqref="A11"/>
      <selection pane="bottomRight"/>
    </sheetView>
  </sheetViews>
  <sheetFormatPr defaultColWidth="8.88671875" defaultRowHeight="12" x14ac:dyDescent="0.25"/>
  <cols>
    <col min="1" max="3" width="1.6640625" style="2" customWidth="1"/>
    <col min="4" max="4" width="1.6640625" style="14" customWidth="1"/>
    <col min="5" max="5" width="37.44140625" style="2" customWidth="1"/>
    <col min="6" max="7" width="1.6640625" style="2" customWidth="1"/>
    <col min="8" max="8" width="17.5546875" style="2" bestFit="1" customWidth="1"/>
    <col min="9" max="10" width="1.6640625" style="2" customWidth="1"/>
    <col min="11" max="11" width="5.5546875" style="33" bestFit="1" customWidth="1"/>
    <col min="12" max="12" width="1.6640625" style="2" customWidth="1"/>
    <col min="13" max="13" width="1.44140625" style="14" bestFit="1" customWidth="1"/>
    <col min="14" max="14" width="8.88671875" style="2"/>
    <col min="15" max="15" width="1.6640625" style="21" customWidth="1"/>
    <col min="16" max="17" width="1.6640625" style="2" customWidth="1"/>
    <col min="18" max="18" width="9.5546875" style="69" customWidth="1"/>
    <col min="19" max="19" width="1.6640625" style="2" customWidth="1"/>
    <col min="20" max="20" width="8.88671875" style="144" customWidth="1"/>
    <col min="21" max="21" width="9.5546875" style="2" bestFit="1" customWidth="1"/>
    <col min="22" max="320" width="8.88671875" style="2"/>
    <col min="321" max="322" width="1.6640625" style="2" customWidth="1"/>
    <col min="323" max="16384" width="8.88671875" style="2"/>
  </cols>
  <sheetData>
    <row r="1" spans="1:322" s="1" customFormat="1" ht="10.199999999999999" x14ac:dyDescent="0.2">
      <c r="A1" s="4"/>
      <c r="B1" s="4"/>
      <c r="C1" s="4"/>
      <c r="D1" s="12"/>
      <c r="E1" s="4"/>
      <c r="F1" s="4"/>
      <c r="G1" s="4"/>
      <c r="H1" s="4"/>
      <c r="I1" s="4"/>
      <c r="J1" s="4"/>
      <c r="K1" s="31"/>
      <c r="L1" s="4"/>
      <c r="M1" s="12"/>
      <c r="N1" s="4"/>
      <c r="O1" s="19"/>
      <c r="P1" s="4"/>
      <c r="Q1" s="4"/>
      <c r="R1" s="63"/>
      <c r="S1" s="4"/>
      <c r="T1" s="134"/>
      <c r="U1" s="4">
        <v>1</v>
      </c>
      <c r="V1" s="4" t="str">
        <f>IF(V10="","",U1+1)</f>
        <v/>
      </c>
      <c r="W1" s="4" t="str">
        <f t="shared" ref="W1:CH1" si="0">IF(W10="","",V1+1)</f>
        <v/>
      </c>
      <c r="X1" s="4" t="str">
        <f t="shared" si="0"/>
        <v/>
      </c>
      <c r="Y1" s="4" t="str">
        <f t="shared" si="0"/>
        <v/>
      </c>
      <c r="Z1" s="4" t="str">
        <f t="shared" si="0"/>
        <v/>
      </c>
      <c r="AA1" s="4" t="str">
        <f t="shared" si="0"/>
        <v/>
      </c>
      <c r="AB1" s="4" t="str">
        <f t="shared" si="0"/>
        <v/>
      </c>
      <c r="AC1" s="4" t="str">
        <f t="shared" si="0"/>
        <v/>
      </c>
      <c r="AD1" s="4" t="str">
        <f t="shared" si="0"/>
        <v/>
      </c>
      <c r="AE1" s="4" t="str">
        <f t="shared" si="0"/>
        <v/>
      </c>
      <c r="AF1" s="4" t="str">
        <f t="shared" si="0"/>
        <v/>
      </c>
      <c r="AG1" s="4" t="str">
        <f t="shared" si="0"/>
        <v/>
      </c>
      <c r="AH1" s="4" t="str">
        <f t="shared" si="0"/>
        <v/>
      </c>
      <c r="AI1" s="4" t="str">
        <f t="shared" si="0"/>
        <v/>
      </c>
      <c r="AJ1" s="4" t="str">
        <f t="shared" si="0"/>
        <v/>
      </c>
      <c r="AK1" s="4" t="str">
        <f t="shared" si="0"/>
        <v/>
      </c>
      <c r="AL1" s="4" t="str">
        <f t="shared" si="0"/>
        <v/>
      </c>
      <c r="AM1" s="4" t="str">
        <f t="shared" si="0"/>
        <v/>
      </c>
      <c r="AN1" s="4" t="str">
        <f t="shared" si="0"/>
        <v/>
      </c>
      <c r="AO1" s="4" t="str">
        <f t="shared" si="0"/>
        <v/>
      </c>
      <c r="AP1" s="4" t="str">
        <f t="shared" si="0"/>
        <v/>
      </c>
      <c r="AQ1" s="4" t="str">
        <f t="shared" si="0"/>
        <v/>
      </c>
      <c r="AR1" s="4" t="str">
        <f t="shared" si="0"/>
        <v/>
      </c>
      <c r="AS1" s="4" t="str">
        <f t="shared" si="0"/>
        <v/>
      </c>
      <c r="AT1" s="4" t="str">
        <f t="shared" si="0"/>
        <v/>
      </c>
      <c r="AU1" s="4" t="str">
        <f t="shared" si="0"/>
        <v/>
      </c>
      <c r="AV1" s="4" t="str">
        <f t="shared" si="0"/>
        <v/>
      </c>
      <c r="AW1" s="4" t="str">
        <f t="shared" si="0"/>
        <v/>
      </c>
      <c r="AX1" s="4" t="str">
        <f t="shared" si="0"/>
        <v/>
      </c>
      <c r="AY1" s="4" t="str">
        <f t="shared" si="0"/>
        <v/>
      </c>
      <c r="AZ1" s="4" t="str">
        <f t="shared" si="0"/>
        <v/>
      </c>
      <c r="BA1" s="4" t="str">
        <f t="shared" si="0"/>
        <v/>
      </c>
      <c r="BB1" s="4" t="str">
        <f t="shared" si="0"/>
        <v/>
      </c>
      <c r="BC1" s="4" t="str">
        <f t="shared" si="0"/>
        <v/>
      </c>
      <c r="BD1" s="4" t="str">
        <f t="shared" si="0"/>
        <v/>
      </c>
      <c r="BE1" s="4" t="str">
        <f t="shared" si="0"/>
        <v/>
      </c>
      <c r="BF1" s="4" t="str">
        <f t="shared" si="0"/>
        <v/>
      </c>
      <c r="BG1" s="4" t="str">
        <f t="shared" si="0"/>
        <v/>
      </c>
      <c r="BH1" s="4" t="str">
        <f t="shared" si="0"/>
        <v/>
      </c>
      <c r="BI1" s="4" t="str">
        <f t="shared" si="0"/>
        <v/>
      </c>
      <c r="BJ1" s="4" t="str">
        <f t="shared" si="0"/>
        <v/>
      </c>
      <c r="BK1" s="4" t="str">
        <f t="shared" si="0"/>
        <v/>
      </c>
      <c r="BL1" s="4" t="str">
        <f t="shared" si="0"/>
        <v/>
      </c>
      <c r="BM1" s="4" t="str">
        <f t="shared" si="0"/>
        <v/>
      </c>
      <c r="BN1" s="4" t="str">
        <f t="shared" si="0"/>
        <v/>
      </c>
      <c r="BO1" s="4" t="str">
        <f t="shared" si="0"/>
        <v/>
      </c>
      <c r="BP1" s="4" t="str">
        <f t="shared" si="0"/>
        <v/>
      </c>
      <c r="BQ1" s="4" t="str">
        <f t="shared" si="0"/>
        <v/>
      </c>
      <c r="BR1" s="4" t="str">
        <f t="shared" si="0"/>
        <v/>
      </c>
      <c r="BS1" s="4" t="str">
        <f t="shared" si="0"/>
        <v/>
      </c>
      <c r="BT1" s="4" t="str">
        <f t="shared" si="0"/>
        <v/>
      </c>
      <c r="BU1" s="4" t="str">
        <f t="shared" si="0"/>
        <v/>
      </c>
      <c r="BV1" s="4" t="str">
        <f t="shared" si="0"/>
        <v/>
      </c>
      <c r="BW1" s="4" t="str">
        <f t="shared" si="0"/>
        <v/>
      </c>
      <c r="BX1" s="4" t="str">
        <f t="shared" si="0"/>
        <v/>
      </c>
      <c r="BY1" s="4" t="str">
        <f t="shared" si="0"/>
        <v/>
      </c>
      <c r="BZ1" s="4" t="str">
        <f t="shared" si="0"/>
        <v/>
      </c>
      <c r="CA1" s="4" t="str">
        <f t="shared" si="0"/>
        <v/>
      </c>
      <c r="CB1" s="4" t="str">
        <f t="shared" si="0"/>
        <v/>
      </c>
      <c r="CC1" s="4" t="str">
        <f t="shared" si="0"/>
        <v/>
      </c>
      <c r="CD1" s="4" t="str">
        <f t="shared" si="0"/>
        <v/>
      </c>
      <c r="CE1" s="4" t="str">
        <f t="shared" si="0"/>
        <v/>
      </c>
      <c r="CF1" s="4" t="str">
        <f t="shared" si="0"/>
        <v/>
      </c>
      <c r="CG1" s="4" t="str">
        <f t="shared" si="0"/>
        <v/>
      </c>
      <c r="CH1" s="4" t="str">
        <f t="shared" si="0"/>
        <v/>
      </c>
      <c r="CI1" s="4" t="str">
        <f t="shared" ref="CI1:ET1" si="1">IF(CI10="","",CH1+1)</f>
        <v/>
      </c>
      <c r="CJ1" s="4" t="str">
        <f t="shared" si="1"/>
        <v/>
      </c>
      <c r="CK1" s="4" t="str">
        <f t="shared" si="1"/>
        <v/>
      </c>
      <c r="CL1" s="4" t="str">
        <f t="shared" si="1"/>
        <v/>
      </c>
      <c r="CM1" s="4" t="str">
        <f t="shared" si="1"/>
        <v/>
      </c>
      <c r="CN1" s="4" t="str">
        <f t="shared" si="1"/>
        <v/>
      </c>
      <c r="CO1" s="4" t="str">
        <f t="shared" si="1"/>
        <v/>
      </c>
      <c r="CP1" s="4" t="str">
        <f t="shared" si="1"/>
        <v/>
      </c>
      <c r="CQ1" s="4" t="str">
        <f t="shared" si="1"/>
        <v/>
      </c>
      <c r="CR1" s="4" t="str">
        <f t="shared" si="1"/>
        <v/>
      </c>
      <c r="CS1" s="4" t="str">
        <f t="shared" si="1"/>
        <v/>
      </c>
      <c r="CT1" s="4" t="str">
        <f t="shared" si="1"/>
        <v/>
      </c>
      <c r="CU1" s="4" t="str">
        <f t="shared" si="1"/>
        <v/>
      </c>
      <c r="CV1" s="4" t="str">
        <f t="shared" si="1"/>
        <v/>
      </c>
      <c r="CW1" s="4" t="str">
        <f t="shared" si="1"/>
        <v/>
      </c>
      <c r="CX1" s="4" t="str">
        <f t="shared" si="1"/>
        <v/>
      </c>
      <c r="CY1" s="4" t="str">
        <f t="shared" si="1"/>
        <v/>
      </c>
      <c r="CZ1" s="4" t="str">
        <f t="shared" si="1"/>
        <v/>
      </c>
      <c r="DA1" s="4" t="str">
        <f t="shared" si="1"/>
        <v/>
      </c>
      <c r="DB1" s="4" t="str">
        <f t="shared" si="1"/>
        <v/>
      </c>
      <c r="DC1" s="4" t="str">
        <f t="shared" si="1"/>
        <v/>
      </c>
      <c r="DD1" s="4" t="str">
        <f t="shared" si="1"/>
        <v/>
      </c>
      <c r="DE1" s="4" t="str">
        <f t="shared" si="1"/>
        <v/>
      </c>
      <c r="DF1" s="4" t="str">
        <f t="shared" si="1"/>
        <v/>
      </c>
      <c r="DG1" s="4" t="str">
        <f t="shared" si="1"/>
        <v/>
      </c>
      <c r="DH1" s="4" t="str">
        <f t="shared" si="1"/>
        <v/>
      </c>
      <c r="DI1" s="4" t="str">
        <f t="shared" si="1"/>
        <v/>
      </c>
      <c r="DJ1" s="4" t="str">
        <f t="shared" si="1"/>
        <v/>
      </c>
      <c r="DK1" s="4" t="str">
        <f t="shared" si="1"/>
        <v/>
      </c>
      <c r="DL1" s="4" t="str">
        <f t="shared" si="1"/>
        <v/>
      </c>
      <c r="DM1" s="4" t="str">
        <f t="shared" si="1"/>
        <v/>
      </c>
      <c r="DN1" s="4" t="str">
        <f t="shared" si="1"/>
        <v/>
      </c>
      <c r="DO1" s="4" t="str">
        <f t="shared" si="1"/>
        <v/>
      </c>
      <c r="DP1" s="4" t="str">
        <f t="shared" si="1"/>
        <v/>
      </c>
      <c r="DQ1" s="4" t="str">
        <f t="shared" si="1"/>
        <v/>
      </c>
      <c r="DR1" s="4" t="str">
        <f t="shared" si="1"/>
        <v/>
      </c>
      <c r="DS1" s="4" t="str">
        <f t="shared" si="1"/>
        <v/>
      </c>
      <c r="DT1" s="4" t="str">
        <f t="shared" si="1"/>
        <v/>
      </c>
      <c r="DU1" s="4" t="str">
        <f t="shared" si="1"/>
        <v/>
      </c>
      <c r="DV1" s="4" t="str">
        <f t="shared" si="1"/>
        <v/>
      </c>
      <c r="DW1" s="4" t="str">
        <f t="shared" si="1"/>
        <v/>
      </c>
      <c r="DX1" s="4" t="str">
        <f t="shared" si="1"/>
        <v/>
      </c>
      <c r="DY1" s="4" t="str">
        <f t="shared" si="1"/>
        <v/>
      </c>
      <c r="DZ1" s="4" t="str">
        <f t="shared" si="1"/>
        <v/>
      </c>
      <c r="EA1" s="4" t="str">
        <f t="shared" si="1"/>
        <v/>
      </c>
      <c r="EB1" s="4" t="str">
        <f t="shared" si="1"/>
        <v/>
      </c>
      <c r="EC1" s="4" t="str">
        <f t="shared" si="1"/>
        <v/>
      </c>
      <c r="ED1" s="4" t="str">
        <f t="shared" si="1"/>
        <v/>
      </c>
      <c r="EE1" s="4" t="str">
        <f t="shared" si="1"/>
        <v/>
      </c>
      <c r="EF1" s="4" t="str">
        <f t="shared" si="1"/>
        <v/>
      </c>
      <c r="EG1" s="4" t="str">
        <f t="shared" si="1"/>
        <v/>
      </c>
      <c r="EH1" s="4" t="str">
        <f t="shared" si="1"/>
        <v/>
      </c>
      <c r="EI1" s="4" t="str">
        <f t="shared" si="1"/>
        <v/>
      </c>
      <c r="EJ1" s="4" t="str">
        <f t="shared" si="1"/>
        <v/>
      </c>
      <c r="EK1" s="4" t="str">
        <f t="shared" si="1"/>
        <v/>
      </c>
      <c r="EL1" s="4" t="str">
        <f t="shared" si="1"/>
        <v/>
      </c>
      <c r="EM1" s="4" t="str">
        <f t="shared" si="1"/>
        <v/>
      </c>
      <c r="EN1" s="4" t="str">
        <f t="shared" si="1"/>
        <v/>
      </c>
      <c r="EO1" s="4" t="str">
        <f t="shared" si="1"/>
        <v/>
      </c>
      <c r="EP1" s="4" t="str">
        <f t="shared" si="1"/>
        <v/>
      </c>
      <c r="EQ1" s="4" t="str">
        <f t="shared" si="1"/>
        <v/>
      </c>
      <c r="ER1" s="4" t="str">
        <f t="shared" si="1"/>
        <v/>
      </c>
      <c r="ES1" s="4" t="str">
        <f t="shared" si="1"/>
        <v/>
      </c>
      <c r="ET1" s="4" t="str">
        <f t="shared" si="1"/>
        <v/>
      </c>
      <c r="EU1" s="4" t="str">
        <f t="shared" ref="EU1:HF1" si="2">IF(EU10="","",ET1+1)</f>
        <v/>
      </c>
      <c r="EV1" s="4" t="str">
        <f t="shared" si="2"/>
        <v/>
      </c>
      <c r="EW1" s="4" t="str">
        <f t="shared" si="2"/>
        <v/>
      </c>
      <c r="EX1" s="4" t="str">
        <f t="shared" si="2"/>
        <v/>
      </c>
      <c r="EY1" s="4" t="str">
        <f t="shared" si="2"/>
        <v/>
      </c>
      <c r="EZ1" s="4" t="str">
        <f t="shared" si="2"/>
        <v/>
      </c>
      <c r="FA1" s="4" t="str">
        <f t="shared" si="2"/>
        <v/>
      </c>
      <c r="FB1" s="4" t="str">
        <f t="shared" si="2"/>
        <v/>
      </c>
      <c r="FC1" s="4" t="str">
        <f t="shared" si="2"/>
        <v/>
      </c>
      <c r="FD1" s="4" t="str">
        <f t="shared" si="2"/>
        <v/>
      </c>
      <c r="FE1" s="4" t="str">
        <f t="shared" si="2"/>
        <v/>
      </c>
      <c r="FF1" s="4" t="str">
        <f t="shared" si="2"/>
        <v/>
      </c>
      <c r="FG1" s="4" t="str">
        <f t="shared" si="2"/>
        <v/>
      </c>
      <c r="FH1" s="4" t="str">
        <f t="shared" si="2"/>
        <v/>
      </c>
      <c r="FI1" s="4" t="str">
        <f t="shared" si="2"/>
        <v/>
      </c>
      <c r="FJ1" s="4" t="str">
        <f t="shared" si="2"/>
        <v/>
      </c>
      <c r="FK1" s="4" t="str">
        <f t="shared" si="2"/>
        <v/>
      </c>
      <c r="FL1" s="4" t="str">
        <f t="shared" si="2"/>
        <v/>
      </c>
      <c r="FM1" s="4" t="str">
        <f t="shared" si="2"/>
        <v/>
      </c>
      <c r="FN1" s="4" t="str">
        <f t="shared" si="2"/>
        <v/>
      </c>
      <c r="FO1" s="4" t="str">
        <f t="shared" si="2"/>
        <v/>
      </c>
      <c r="FP1" s="4" t="str">
        <f t="shared" si="2"/>
        <v/>
      </c>
      <c r="FQ1" s="4" t="str">
        <f t="shared" si="2"/>
        <v/>
      </c>
      <c r="FR1" s="4" t="str">
        <f t="shared" si="2"/>
        <v/>
      </c>
      <c r="FS1" s="4" t="str">
        <f t="shared" si="2"/>
        <v/>
      </c>
      <c r="FT1" s="4" t="str">
        <f t="shared" si="2"/>
        <v/>
      </c>
      <c r="FU1" s="4" t="str">
        <f t="shared" si="2"/>
        <v/>
      </c>
      <c r="FV1" s="4" t="str">
        <f t="shared" si="2"/>
        <v/>
      </c>
      <c r="FW1" s="4" t="str">
        <f t="shared" si="2"/>
        <v/>
      </c>
      <c r="FX1" s="4" t="str">
        <f t="shared" si="2"/>
        <v/>
      </c>
      <c r="FY1" s="4" t="str">
        <f t="shared" si="2"/>
        <v/>
      </c>
      <c r="FZ1" s="4" t="str">
        <f t="shared" si="2"/>
        <v/>
      </c>
      <c r="GA1" s="4" t="str">
        <f t="shared" si="2"/>
        <v/>
      </c>
      <c r="GB1" s="4" t="str">
        <f t="shared" si="2"/>
        <v/>
      </c>
      <c r="GC1" s="4" t="str">
        <f t="shared" si="2"/>
        <v/>
      </c>
      <c r="GD1" s="4" t="str">
        <f t="shared" si="2"/>
        <v/>
      </c>
      <c r="GE1" s="4" t="str">
        <f t="shared" si="2"/>
        <v/>
      </c>
      <c r="GF1" s="4" t="str">
        <f t="shared" si="2"/>
        <v/>
      </c>
      <c r="GG1" s="4" t="str">
        <f t="shared" si="2"/>
        <v/>
      </c>
      <c r="GH1" s="4" t="str">
        <f t="shared" si="2"/>
        <v/>
      </c>
      <c r="GI1" s="4" t="str">
        <f t="shared" si="2"/>
        <v/>
      </c>
      <c r="GJ1" s="4" t="str">
        <f t="shared" si="2"/>
        <v/>
      </c>
      <c r="GK1" s="4" t="str">
        <f t="shared" si="2"/>
        <v/>
      </c>
      <c r="GL1" s="4" t="str">
        <f t="shared" si="2"/>
        <v/>
      </c>
      <c r="GM1" s="4" t="str">
        <f t="shared" si="2"/>
        <v/>
      </c>
      <c r="GN1" s="4" t="str">
        <f t="shared" si="2"/>
        <v/>
      </c>
      <c r="GO1" s="4" t="str">
        <f t="shared" si="2"/>
        <v/>
      </c>
      <c r="GP1" s="4" t="str">
        <f t="shared" si="2"/>
        <v/>
      </c>
      <c r="GQ1" s="4" t="str">
        <f t="shared" si="2"/>
        <v/>
      </c>
      <c r="GR1" s="4" t="str">
        <f t="shared" si="2"/>
        <v/>
      </c>
      <c r="GS1" s="4" t="str">
        <f t="shared" si="2"/>
        <v/>
      </c>
      <c r="GT1" s="4" t="str">
        <f t="shared" si="2"/>
        <v/>
      </c>
      <c r="GU1" s="4" t="str">
        <f t="shared" si="2"/>
        <v/>
      </c>
      <c r="GV1" s="4" t="str">
        <f t="shared" si="2"/>
        <v/>
      </c>
      <c r="GW1" s="4" t="str">
        <f t="shared" si="2"/>
        <v/>
      </c>
      <c r="GX1" s="4" t="str">
        <f t="shared" si="2"/>
        <v/>
      </c>
      <c r="GY1" s="4" t="str">
        <f t="shared" si="2"/>
        <v/>
      </c>
      <c r="GZ1" s="4" t="str">
        <f t="shared" si="2"/>
        <v/>
      </c>
      <c r="HA1" s="4" t="str">
        <f t="shared" si="2"/>
        <v/>
      </c>
      <c r="HB1" s="4" t="str">
        <f t="shared" si="2"/>
        <v/>
      </c>
      <c r="HC1" s="4" t="str">
        <f t="shared" si="2"/>
        <v/>
      </c>
      <c r="HD1" s="4" t="str">
        <f t="shared" si="2"/>
        <v/>
      </c>
      <c r="HE1" s="4" t="str">
        <f t="shared" si="2"/>
        <v/>
      </c>
      <c r="HF1" s="4" t="str">
        <f t="shared" si="2"/>
        <v/>
      </c>
      <c r="HG1" s="4" t="str">
        <f t="shared" ref="HG1:JR1" si="3">IF(HG10="","",HF1+1)</f>
        <v/>
      </c>
      <c r="HH1" s="4" t="str">
        <f t="shared" si="3"/>
        <v/>
      </c>
      <c r="HI1" s="4" t="str">
        <f t="shared" si="3"/>
        <v/>
      </c>
      <c r="HJ1" s="4" t="str">
        <f t="shared" si="3"/>
        <v/>
      </c>
      <c r="HK1" s="4" t="str">
        <f t="shared" si="3"/>
        <v/>
      </c>
      <c r="HL1" s="4" t="str">
        <f t="shared" si="3"/>
        <v/>
      </c>
      <c r="HM1" s="4" t="str">
        <f t="shared" si="3"/>
        <v/>
      </c>
      <c r="HN1" s="4" t="str">
        <f t="shared" si="3"/>
        <v/>
      </c>
      <c r="HO1" s="4" t="str">
        <f t="shared" si="3"/>
        <v/>
      </c>
      <c r="HP1" s="4" t="str">
        <f t="shared" si="3"/>
        <v/>
      </c>
      <c r="HQ1" s="4" t="str">
        <f t="shared" si="3"/>
        <v/>
      </c>
      <c r="HR1" s="4" t="str">
        <f t="shared" si="3"/>
        <v/>
      </c>
      <c r="HS1" s="4" t="str">
        <f t="shared" si="3"/>
        <v/>
      </c>
      <c r="HT1" s="4" t="str">
        <f t="shared" si="3"/>
        <v/>
      </c>
      <c r="HU1" s="4" t="str">
        <f t="shared" si="3"/>
        <v/>
      </c>
      <c r="HV1" s="4" t="str">
        <f t="shared" si="3"/>
        <v/>
      </c>
      <c r="HW1" s="4" t="str">
        <f t="shared" si="3"/>
        <v/>
      </c>
      <c r="HX1" s="4" t="str">
        <f t="shared" si="3"/>
        <v/>
      </c>
      <c r="HY1" s="4" t="str">
        <f t="shared" si="3"/>
        <v/>
      </c>
      <c r="HZ1" s="4" t="str">
        <f t="shared" si="3"/>
        <v/>
      </c>
      <c r="IA1" s="4" t="str">
        <f t="shared" si="3"/>
        <v/>
      </c>
      <c r="IB1" s="4" t="str">
        <f t="shared" si="3"/>
        <v/>
      </c>
      <c r="IC1" s="4" t="str">
        <f t="shared" si="3"/>
        <v/>
      </c>
      <c r="ID1" s="4" t="str">
        <f t="shared" si="3"/>
        <v/>
      </c>
      <c r="IE1" s="4" t="str">
        <f t="shared" si="3"/>
        <v/>
      </c>
      <c r="IF1" s="4" t="str">
        <f t="shared" si="3"/>
        <v/>
      </c>
      <c r="IG1" s="4" t="str">
        <f t="shared" si="3"/>
        <v/>
      </c>
      <c r="IH1" s="4" t="str">
        <f t="shared" si="3"/>
        <v/>
      </c>
      <c r="II1" s="4" t="str">
        <f t="shared" si="3"/>
        <v/>
      </c>
      <c r="IJ1" s="4" t="str">
        <f t="shared" si="3"/>
        <v/>
      </c>
      <c r="IK1" s="4" t="str">
        <f t="shared" si="3"/>
        <v/>
      </c>
      <c r="IL1" s="4" t="str">
        <f t="shared" si="3"/>
        <v/>
      </c>
      <c r="IM1" s="4" t="str">
        <f t="shared" si="3"/>
        <v/>
      </c>
      <c r="IN1" s="4" t="str">
        <f t="shared" si="3"/>
        <v/>
      </c>
      <c r="IO1" s="4" t="str">
        <f t="shared" si="3"/>
        <v/>
      </c>
      <c r="IP1" s="4" t="str">
        <f t="shared" si="3"/>
        <v/>
      </c>
      <c r="IQ1" s="4" t="str">
        <f t="shared" si="3"/>
        <v/>
      </c>
      <c r="IR1" s="4" t="str">
        <f t="shared" si="3"/>
        <v/>
      </c>
      <c r="IS1" s="4" t="str">
        <f t="shared" si="3"/>
        <v/>
      </c>
      <c r="IT1" s="4" t="str">
        <f t="shared" si="3"/>
        <v/>
      </c>
      <c r="IU1" s="4" t="str">
        <f t="shared" si="3"/>
        <v/>
      </c>
      <c r="IV1" s="4" t="str">
        <f t="shared" si="3"/>
        <v/>
      </c>
      <c r="IW1" s="4" t="str">
        <f t="shared" si="3"/>
        <v/>
      </c>
      <c r="IX1" s="4" t="str">
        <f t="shared" si="3"/>
        <v/>
      </c>
      <c r="IY1" s="4" t="str">
        <f t="shared" si="3"/>
        <v/>
      </c>
      <c r="IZ1" s="4" t="str">
        <f t="shared" si="3"/>
        <v/>
      </c>
      <c r="JA1" s="4" t="str">
        <f t="shared" si="3"/>
        <v/>
      </c>
      <c r="JB1" s="4" t="str">
        <f t="shared" si="3"/>
        <v/>
      </c>
      <c r="JC1" s="4" t="str">
        <f t="shared" si="3"/>
        <v/>
      </c>
      <c r="JD1" s="4" t="str">
        <f t="shared" si="3"/>
        <v/>
      </c>
      <c r="JE1" s="4" t="str">
        <f t="shared" si="3"/>
        <v/>
      </c>
      <c r="JF1" s="4" t="str">
        <f t="shared" si="3"/>
        <v/>
      </c>
      <c r="JG1" s="4" t="str">
        <f t="shared" si="3"/>
        <v/>
      </c>
      <c r="JH1" s="4" t="str">
        <f t="shared" si="3"/>
        <v/>
      </c>
      <c r="JI1" s="4" t="str">
        <f t="shared" si="3"/>
        <v/>
      </c>
      <c r="JJ1" s="4" t="str">
        <f t="shared" si="3"/>
        <v/>
      </c>
      <c r="JK1" s="4" t="str">
        <f t="shared" si="3"/>
        <v/>
      </c>
      <c r="JL1" s="4" t="str">
        <f t="shared" si="3"/>
        <v/>
      </c>
      <c r="JM1" s="4" t="str">
        <f t="shared" si="3"/>
        <v/>
      </c>
      <c r="JN1" s="4" t="str">
        <f t="shared" si="3"/>
        <v/>
      </c>
      <c r="JO1" s="4" t="str">
        <f t="shared" si="3"/>
        <v/>
      </c>
      <c r="JP1" s="4" t="str">
        <f t="shared" si="3"/>
        <v/>
      </c>
      <c r="JQ1" s="4" t="str">
        <f t="shared" si="3"/>
        <v/>
      </c>
      <c r="JR1" s="4" t="str">
        <f t="shared" si="3"/>
        <v/>
      </c>
      <c r="JS1" s="4" t="str">
        <f t="shared" ref="JS1:LH1" si="4">IF(JS10="","",JR1+1)</f>
        <v/>
      </c>
      <c r="JT1" s="4" t="str">
        <f t="shared" si="4"/>
        <v/>
      </c>
      <c r="JU1" s="4" t="str">
        <f t="shared" si="4"/>
        <v/>
      </c>
      <c r="JV1" s="4" t="str">
        <f t="shared" si="4"/>
        <v/>
      </c>
      <c r="JW1" s="4" t="str">
        <f t="shared" si="4"/>
        <v/>
      </c>
      <c r="JX1" s="4" t="str">
        <f t="shared" si="4"/>
        <v/>
      </c>
      <c r="JY1" s="4" t="str">
        <f t="shared" si="4"/>
        <v/>
      </c>
      <c r="JZ1" s="4" t="str">
        <f t="shared" si="4"/>
        <v/>
      </c>
      <c r="KA1" s="4" t="str">
        <f t="shared" si="4"/>
        <v/>
      </c>
      <c r="KB1" s="4" t="str">
        <f t="shared" si="4"/>
        <v/>
      </c>
      <c r="KC1" s="4" t="str">
        <f t="shared" si="4"/>
        <v/>
      </c>
      <c r="KD1" s="4" t="str">
        <f t="shared" si="4"/>
        <v/>
      </c>
      <c r="KE1" s="4" t="str">
        <f t="shared" si="4"/>
        <v/>
      </c>
      <c r="KF1" s="4" t="str">
        <f t="shared" si="4"/>
        <v/>
      </c>
      <c r="KG1" s="4" t="str">
        <f t="shared" si="4"/>
        <v/>
      </c>
      <c r="KH1" s="4" t="str">
        <f t="shared" si="4"/>
        <v/>
      </c>
      <c r="KI1" s="4" t="str">
        <f t="shared" si="4"/>
        <v/>
      </c>
      <c r="KJ1" s="4" t="str">
        <f t="shared" si="4"/>
        <v/>
      </c>
      <c r="KK1" s="4" t="str">
        <f t="shared" si="4"/>
        <v/>
      </c>
      <c r="KL1" s="4" t="str">
        <f t="shared" si="4"/>
        <v/>
      </c>
      <c r="KM1" s="4" t="str">
        <f t="shared" si="4"/>
        <v/>
      </c>
      <c r="KN1" s="4" t="str">
        <f t="shared" si="4"/>
        <v/>
      </c>
      <c r="KO1" s="4" t="str">
        <f t="shared" si="4"/>
        <v/>
      </c>
      <c r="KP1" s="4" t="str">
        <f t="shared" si="4"/>
        <v/>
      </c>
      <c r="KQ1" s="4" t="str">
        <f t="shared" si="4"/>
        <v/>
      </c>
      <c r="KR1" s="4" t="str">
        <f t="shared" si="4"/>
        <v/>
      </c>
      <c r="KS1" s="4" t="str">
        <f t="shared" si="4"/>
        <v/>
      </c>
      <c r="KT1" s="4" t="str">
        <f t="shared" si="4"/>
        <v/>
      </c>
      <c r="KU1" s="4" t="str">
        <f t="shared" si="4"/>
        <v/>
      </c>
      <c r="KV1" s="4" t="str">
        <f t="shared" si="4"/>
        <v/>
      </c>
      <c r="KW1" s="4" t="str">
        <f t="shared" si="4"/>
        <v/>
      </c>
      <c r="KX1" s="4" t="str">
        <f t="shared" si="4"/>
        <v/>
      </c>
      <c r="KY1" s="4" t="str">
        <f t="shared" si="4"/>
        <v/>
      </c>
      <c r="KZ1" s="4" t="str">
        <f t="shared" si="4"/>
        <v/>
      </c>
      <c r="LA1" s="4" t="str">
        <f t="shared" si="4"/>
        <v/>
      </c>
      <c r="LB1" s="4" t="str">
        <f t="shared" si="4"/>
        <v/>
      </c>
      <c r="LC1" s="4" t="str">
        <f t="shared" si="4"/>
        <v/>
      </c>
      <c r="LD1" s="4" t="str">
        <f t="shared" si="4"/>
        <v/>
      </c>
      <c r="LE1" s="4" t="str">
        <f t="shared" si="4"/>
        <v/>
      </c>
      <c r="LF1" s="4" t="str">
        <f t="shared" si="4"/>
        <v/>
      </c>
      <c r="LG1" s="4" t="str">
        <f t="shared" si="4"/>
        <v/>
      </c>
      <c r="LH1" s="4" t="str">
        <f t="shared" si="4"/>
        <v/>
      </c>
      <c r="LI1" s="4"/>
      <c r="LJ1" s="4"/>
    </row>
    <row r="2" spans="1:322" s="1" customFormat="1" ht="10.199999999999999" x14ac:dyDescent="0.2">
      <c r="A2" s="4"/>
      <c r="B2" s="4"/>
      <c r="C2" s="4"/>
      <c r="D2" s="12"/>
      <c r="E2" s="4"/>
      <c r="F2" s="4"/>
      <c r="G2" s="4"/>
      <c r="H2" s="4"/>
      <c r="I2" s="4"/>
      <c r="J2" s="4"/>
      <c r="K2" s="31"/>
      <c r="L2" s="4"/>
      <c r="M2" s="12"/>
      <c r="N2" s="4"/>
      <c r="O2" s="19"/>
      <c r="P2" s="4"/>
      <c r="Q2" s="4"/>
      <c r="R2" s="63"/>
      <c r="S2" s="4"/>
      <c r="T2" s="13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</row>
    <row r="3" spans="1:322" s="1" customFormat="1" ht="10.199999999999999" x14ac:dyDescent="0.2">
      <c r="A3" s="4"/>
      <c r="B3" s="4"/>
      <c r="C3" s="5" t="str">
        <f>главная!C3</f>
        <v>Финмодель Бизнес-проекта</v>
      </c>
      <c r="D3" s="12"/>
      <c r="E3" s="4"/>
      <c r="F3" s="4"/>
      <c r="G3" s="4"/>
      <c r="H3" s="4"/>
      <c r="I3" s="4"/>
      <c r="J3" s="4"/>
      <c r="K3" s="31"/>
      <c r="L3" s="4"/>
      <c r="M3" s="12"/>
      <c r="N3" s="4"/>
      <c r="O3" s="19"/>
      <c r="P3" s="4"/>
      <c r="Q3" s="4"/>
      <c r="R3" s="63"/>
      <c r="S3" s="4"/>
      <c r="T3" s="13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</row>
    <row r="4" spans="1:322" s="1" customFormat="1" ht="10.199999999999999" x14ac:dyDescent="0.2">
      <c r="A4" s="4"/>
      <c r="B4" s="4"/>
      <c r="C4" s="5" t="str">
        <f>главная!C4</f>
        <v>Бизнес-проект: Блокчейн платформа</v>
      </c>
      <c r="D4" s="12"/>
      <c r="E4" s="4"/>
      <c r="F4" s="4"/>
      <c r="G4" s="4"/>
      <c r="H4" s="4"/>
      <c r="I4" s="4"/>
      <c r="J4" s="4"/>
      <c r="K4" s="31"/>
      <c r="L4" s="4"/>
      <c r="M4" s="12"/>
      <c r="N4" s="4"/>
      <c r="O4" s="19"/>
      <c r="P4" s="4"/>
      <c r="Q4" s="4"/>
      <c r="R4" s="63"/>
      <c r="S4" s="4"/>
      <c r="T4" s="13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</row>
    <row r="5" spans="1:322" s="1" customFormat="1" ht="10.199999999999999" x14ac:dyDescent="0.2">
      <c r="A5" s="4"/>
      <c r="B5" s="4"/>
      <c r="C5" s="5"/>
      <c r="D5" s="12"/>
      <c r="E5" s="4"/>
      <c r="F5" s="4"/>
      <c r="G5" s="4"/>
      <c r="H5" s="4"/>
      <c r="I5" s="4"/>
      <c r="J5" s="4"/>
      <c r="K5" s="31"/>
      <c r="L5" s="4"/>
      <c r="M5" s="12"/>
      <c r="N5" s="4"/>
      <c r="O5" s="19"/>
      <c r="P5" s="4"/>
      <c r="Q5" s="4"/>
      <c r="R5" s="63"/>
      <c r="S5" s="4"/>
      <c r="T5" s="13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</row>
    <row r="6" spans="1:322" s="1" customFormat="1" ht="10.199999999999999" x14ac:dyDescent="0.2">
      <c r="A6" s="4"/>
      <c r="B6" s="4"/>
      <c r="C6" s="4" t="s">
        <v>139</v>
      </c>
      <c r="D6" s="12"/>
      <c r="E6" s="4"/>
      <c r="F6" s="4"/>
      <c r="G6" s="4"/>
      <c r="H6" s="4"/>
      <c r="I6" s="4"/>
      <c r="J6" s="4"/>
      <c r="K6" s="31"/>
      <c r="L6" s="4"/>
      <c r="M6" s="12"/>
      <c r="N6" s="4"/>
      <c r="O6" s="19"/>
      <c r="P6" s="4"/>
      <c r="Q6" s="4"/>
      <c r="R6" s="63"/>
      <c r="S6" s="4"/>
      <c r="T6" s="13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</row>
    <row r="7" spans="1:322" s="1" customFormat="1" ht="10.199999999999999" x14ac:dyDescent="0.2">
      <c r="A7" s="4"/>
      <c r="B7" s="4"/>
      <c r="C7" s="4"/>
      <c r="D7" s="12"/>
      <c r="E7" s="4"/>
      <c r="F7" s="4"/>
      <c r="G7" s="4"/>
      <c r="H7" s="4"/>
      <c r="I7" s="4"/>
      <c r="J7" s="4"/>
      <c r="K7" s="31"/>
      <c r="L7" s="4"/>
      <c r="M7" s="12"/>
      <c r="N7" s="4"/>
      <c r="O7" s="19"/>
      <c r="P7" s="4"/>
      <c r="Q7" s="4"/>
      <c r="R7" s="63"/>
      <c r="S7" s="4"/>
      <c r="T7" s="13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</row>
    <row r="8" spans="1:322" s="26" customFormat="1" ht="10.199999999999999" x14ac:dyDescent="0.2">
      <c r="A8" s="23"/>
      <c r="B8" s="23"/>
      <c r="C8" s="23"/>
      <c r="D8" s="12"/>
      <c r="E8" s="23"/>
      <c r="F8" s="23"/>
      <c r="G8" s="43" t="s">
        <v>6</v>
      </c>
      <c r="H8" s="95"/>
      <c r="I8" s="96" t="s">
        <v>30</v>
      </c>
      <c r="J8" s="97" t="s">
        <v>31</v>
      </c>
      <c r="K8" s="31"/>
      <c r="L8" s="23"/>
      <c r="M8" s="24"/>
      <c r="N8" s="23"/>
      <c r="O8" s="24"/>
      <c r="P8" s="23"/>
      <c r="Q8" s="23"/>
      <c r="R8" s="66"/>
      <c r="S8" s="23"/>
      <c r="T8" s="25"/>
      <c r="U8" s="25" t="str">
        <f>IF(U10="","",MONTH(U10)&amp;" мес")</f>
        <v/>
      </c>
      <c r="V8" s="25" t="str">
        <f>IF(V10="","",MONTH(V10)&amp;" мес")</f>
        <v/>
      </c>
      <c r="W8" s="25" t="str">
        <f t="shared" ref="W8:CH8" si="5">IF(W10="","",MONTH(W10)&amp;" мес")</f>
        <v/>
      </c>
      <c r="X8" s="25" t="str">
        <f t="shared" si="5"/>
        <v/>
      </c>
      <c r="Y8" s="25" t="str">
        <f t="shared" si="5"/>
        <v/>
      </c>
      <c r="Z8" s="25" t="str">
        <f t="shared" si="5"/>
        <v/>
      </c>
      <c r="AA8" s="25" t="str">
        <f t="shared" si="5"/>
        <v/>
      </c>
      <c r="AB8" s="25" t="str">
        <f t="shared" si="5"/>
        <v/>
      </c>
      <c r="AC8" s="25" t="str">
        <f t="shared" si="5"/>
        <v/>
      </c>
      <c r="AD8" s="25" t="str">
        <f t="shared" si="5"/>
        <v/>
      </c>
      <c r="AE8" s="25" t="str">
        <f t="shared" si="5"/>
        <v/>
      </c>
      <c r="AF8" s="25" t="str">
        <f t="shared" si="5"/>
        <v/>
      </c>
      <c r="AG8" s="25" t="str">
        <f t="shared" si="5"/>
        <v/>
      </c>
      <c r="AH8" s="25" t="str">
        <f t="shared" si="5"/>
        <v/>
      </c>
      <c r="AI8" s="25" t="str">
        <f t="shared" si="5"/>
        <v/>
      </c>
      <c r="AJ8" s="25" t="str">
        <f t="shared" si="5"/>
        <v/>
      </c>
      <c r="AK8" s="25" t="str">
        <f t="shared" si="5"/>
        <v/>
      </c>
      <c r="AL8" s="25" t="str">
        <f t="shared" si="5"/>
        <v/>
      </c>
      <c r="AM8" s="25" t="str">
        <f t="shared" si="5"/>
        <v/>
      </c>
      <c r="AN8" s="25" t="str">
        <f t="shared" si="5"/>
        <v/>
      </c>
      <c r="AO8" s="25" t="str">
        <f t="shared" si="5"/>
        <v/>
      </c>
      <c r="AP8" s="25" t="str">
        <f t="shared" si="5"/>
        <v/>
      </c>
      <c r="AQ8" s="25" t="str">
        <f t="shared" si="5"/>
        <v/>
      </c>
      <c r="AR8" s="25" t="str">
        <f t="shared" si="5"/>
        <v/>
      </c>
      <c r="AS8" s="25" t="str">
        <f t="shared" si="5"/>
        <v/>
      </c>
      <c r="AT8" s="25" t="str">
        <f t="shared" si="5"/>
        <v/>
      </c>
      <c r="AU8" s="25" t="str">
        <f t="shared" si="5"/>
        <v/>
      </c>
      <c r="AV8" s="25" t="str">
        <f t="shared" si="5"/>
        <v/>
      </c>
      <c r="AW8" s="25" t="str">
        <f t="shared" si="5"/>
        <v/>
      </c>
      <c r="AX8" s="25" t="str">
        <f t="shared" si="5"/>
        <v/>
      </c>
      <c r="AY8" s="25" t="str">
        <f t="shared" si="5"/>
        <v/>
      </c>
      <c r="AZ8" s="25" t="str">
        <f t="shared" si="5"/>
        <v/>
      </c>
      <c r="BA8" s="25" t="str">
        <f t="shared" si="5"/>
        <v/>
      </c>
      <c r="BB8" s="25" t="str">
        <f t="shared" si="5"/>
        <v/>
      </c>
      <c r="BC8" s="25" t="str">
        <f t="shared" si="5"/>
        <v/>
      </c>
      <c r="BD8" s="25" t="str">
        <f t="shared" si="5"/>
        <v/>
      </c>
      <c r="BE8" s="25" t="str">
        <f t="shared" si="5"/>
        <v/>
      </c>
      <c r="BF8" s="25" t="str">
        <f t="shared" si="5"/>
        <v/>
      </c>
      <c r="BG8" s="25" t="str">
        <f t="shared" si="5"/>
        <v/>
      </c>
      <c r="BH8" s="25" t="str">
        <f t="shared" si="5"/>
        <v/>
      </c>
      <c r="BI8" s="25" t="str">
        <f t="shared" si="5"/>
        <v/>
      </c>
      <c r="BJ8" s="25" t="str">
        <f t="shared" si="5"/>
        <v/>
      </c>
      <c r="BK8" s="25" t="str">
        <f t="shared" si="5"/>
        <v/>
      </c>
      <c r="BL8" s="25" t="str">
        <f t="shared" si="5"/>
        <v/>
      </c>
      <c r="BM8" s="25" t="str">
        <f t="shared" si="5"/>
        <v/>
      </c>
      <c r="BN8" s="25" t="str">
        <f t="shared" si="5"/>
        <v/>
      </c>
      <c r="BO8" s="25" t="str">
        <f t="shared" si="5"/>
        <v/>
      </c>
      <c r="BP8" s="25" t="str">
        <f t="shared" si="5"/>
        <v/>
      </c>
      <c r="BQ8" s="25" t="str">
        <f t="shared" si="5"/>
        <v/>
      </c>
      <c r="BR8" s="25" t="str">
        <f t="shared" si="5"/>
        <v/>
      </c>
      <c r="BS8" s="25" t="str">
        <f t="shared" si="5"/>
        <v/>
      </c>
      <c r="BT8" s="25" t="str">
        <f t="shared" si="5"/>
        <v/>
      </c>
      <c r="BU8" s="25" t="str">
        <f t="shared" si="5"/>
        <v/>
      </c>
      <c r="BV8" s="25" t="str">
        <f t="shared" si="5"/>
        <v/>
      </c>
      <c r="BW8" s="25" t="str">
        <f t="shared" si="5"/>
        <v/>
      </c>
      <c r="BX8" s="25" t="str">
        <f t="shared" si="5"/>
        <v/>
      </c>
      <c r="BY8" s="25" t="str">
        <f t="shared" si="5"/>
        <v/>
      </c>
      <c r="BZ8" s="25" t="str">
        <f t="shared" si="5"/>
        <v/>
      </c>
      <c r="CA8" s="25" t="str">
        <f t="shared" si="5"/>
        <v/>
      </c>
      <c r="CB8" s="25" t="str">
        <f t="shared" si="5"/>
        <v/>
      </c>
      <c r="CC8" s="25" t="str">
        <f t="shared" si="5"/>
        <v/>
      </c>
      <c r="CD8" s="25" t="str">
        <f t="shared" si="5"/>
        <v/>
      </c>
      <c r="CE8" s="25" t="str">
        <f t="shared" si="5"/>
        <v/>
      </c>
      <c r="CF8" s="25" t="str">
        <f t="shared" si="5"/>
        <v/>
      </c>
      <c r="CG8" s="25" t="str">
        <f t="shared" si="5"/>
        <v/>
      </c>
      <c r="CH8" s="25" t="str">
        <f t="shared" si="5"/>
        <v/>
      </c>
      <c r="CI8" s="25" t="str">
        <f t="shared" ref="CI8:ET8" si="6">IF(CI10="","",MONTH(CI10)&amp;" мес")</f>
        <v/>
      </c>
      <c r="CJ8" s="25" t="str">
        <f t="shared" si="6"/>
        <v/>
      </c>
      <c r="CK8" s="25" t="str">
        <f t="shared" si="6"/>
        <v/>
      </c>
      <c r="CL8" s="25" t="str">
        <f t="shared" si="6"/>
        <v/>
      </c>
      <c r="CM8" s="25" t="str">
        <f t="shared" si="6"/>
        <v/>
      </c>
      <c r="CN8" s="25" t="str">
        <f t="shared" si="6"/>
        <v/>
      </c>
      <c r="CO8" s="25" t="str">
        <f t="shared" si="6"/>
        <v/>
      </c>
      <c r="CP8" s="25" t="str">
        <f t="shared" si="6"/>
        <v/>
      </c>
      <c r="CQ8" s="25" t="str">
        <f t="shared" si="6"/>
        <v/>
      </c>
      <c r="CR8" s="25" t="str">
        <f t="shared" si="6"/>
        <v/>
      </c>
      <c r="CS8" s="25" t="str">
        <f t="shared" si="6"/>
        <v/>
      </c>
      <c r="CT8" s="25" t="str">
        <f t="shared" si="6"/>
        <v/>
      </c>
      <c r="CU8" s="25" t="str">
        <f t="shared" si="6"/>
        <v/>
      </c>
      <c r="CV8" s="25" t="str">
        <f t="shared" si="6"/>
        <v/>
      </c>
      <c r="CW8" s="25" t="str">
        <f t="shared" si="6"/>
        <v/>
      </c>
      <c r="CX8" s="25" t="str">
        <f t="shared" si="6"/>
        <v/>
      </c>
      <c r="CY8" s="25" t="str">
        <f t="shared" si="6"/>
        <v/>
      </c>
      <c r="CZ8" s="25" t="str">
        <f t="shared" si="6"/>
        <v/>
      </c>
      <c r="DA8" s="25" t="str">
        <f t="shared" si="6"/>
        <v/>
      </c>
      <c r="DB8" s="25" t="str">
        <f t="shared" si="6"/>
        <v/>
      </c>
      <c r="DC8" s="25" t="str">
        <f t="shared" si="6"/>
        <v/>
      </c>
      <c r="DD8" s="25" t="str">
        <f t="shared" si="6"/>
        <v/>
      </c>
      <c r="DE8" s="25" t="str">
        <f t="shared" si="6"/>
        <v/>
      </c>
      <c r="DF8" s="25" t="str">
        <f t="shared" si="6"/>
        <v/>
      </c>
      <c r="DG8" s="25" t="str">
        <f t="shared" si="6"/>
        <v/>
      </c>
      <c r="DH8" s="25" t="str">
        <f t="shared" si="6"/>
        <v/>
      </c>
      <c r="DI8" s="25" t="str">
        <f t="shared" si="6"/>
        <v/>
      </c>
      <c r="DJ8" s="25" t="str">
        <f t="shared" si="6"/>
        <v/>
      </c>
      <c r="DK8" s="25" t="str">
        <f t="shared" si="6"/>
        <v/>
      </c>
      <c r="DL8" s="25" t="str">
        <f t="shared" si="6"/>
        <v/>
      </c>
      <c r="DM8" s="25" t="str">
        <f t="shared" si="6"/>
        <v/>
      </c>
      <c r="DN8" s="25" t="str">
        <f t="shared" si="6"/>
        <v/>
      </c>
      <c r="DO8" s="25" t="str">
        <f t="shared" si="6"/>
        <v/>
      </c>
      <c r="DP8" s="25" t="str">
        <f t="shared" si="6"/>
        <v/>
      </c>
      <c r="DQ8" s="25" t="str">
        <f t="shared" si="6"/>
        <v/>
      </c>
      <c r="DR8" s="25" t="str">
        <f t="shared" si="6"/>
        <v/>
      </c>
      <c r="DS8" s="25" t="str">
        <f t="shared" si="6"/>
        <v/>
      </c>
      <c r="DT8" s="25" t="str">
        <f t="shared" si="6"/>
        <v/>
      </c>
      <c r="DU8" s="25" t="str">
        <f t="shared" si="6"/>
        <v/>
      </c>
      <c r="DV8" s="25" t="str">
        <f t="shared" si="6"/>
        <v/>
      </c>
      <c r="DW8" s="25" t="str">
        <f t="shared" si="6"/>
        <v/>
      </c>
      <c r="DX8" s="25" t="str">
        <f t="shared" si="6"/>
        <v/>
      </c>
      <c r="DY8" s="25" t="str">
        <f t="shared" si="6"/>
        <v/>
      </c>
      <c r="DZ8" s="25" t="str">
        <f t="shared" si="6"/>
        <v/>
      </c>
      <c r="EA8" s="25" t="str">
        <f t="shared" si="6"/>
        <v/>
      </c>
      <c r="EB8" s="25" t="str">
        <f t="shared" si="6"/>
        <v/>
      </c>
      <c r="EC8" s="25" t="str">
        <f t="shared" si="6"/>
        <v/>
      </c>
      <c r="ED8" s="25" t="str">
        <f t="shared" si="6"/>
        <v/>
      </c>
      <c r="EE8" s="25" t="str">
        <f t="shared" si="6"/>
        <v/>
      </c>
      <c r="EF8" s="25" t="str">
        <f t="shared" si="6"/>
        <v/>
      </c>
      <c r="EG8" s="25" t="str">
        <f t="shared" si="6"/>
        <v/>
      </c>
      <c r="EH8" s="25" t="str">
        <f t="shared" si="6"/>
        <v/>
      </c>
      <c r="EI8" s="25" t="str">
        <f t="shared" si="6"/>
        <v/>
      </c>
      <c r="EJ8" s="25" t="str">
        <f t="shared" si="6"/>
        <v/>
      </c>
      <c r="EK8" s="25" t="str">
        <f t="shared" si="6"/>
        <v/>
      </c>
      <c r="EL8" s="25" t="str">
        <f t="shared" si="6"/>
        <v/>
      </c>
      <c r="EM8" s="25" t="str">
        <f t="shared" si="6"/>
        <v/>
      </c>
      <c r="EN8" s="25" t="str">
        <f t="shared" si="6"/>
        <v/>
      </c>
      <c r="EO8" s="25" t="str">
        <f t="shared" si="6"/>
        <v/>
      </c>
      <c r="EP8" s="25" t="str">
        <f t="shared" si="6"/>
        <v/>
      </c>
      <c r="EQ8" s="25" t="str">
        <f t="shared" si="6"/>
        <v/>
      </c>
      <c r="ER8" s="25" t="str">
        <f t="shared" si="6"/>
        <v/>
      </c>
      <c r="ES8" s="25" t="str">
        <f t="shared" si="6"/>
        <v/>
      </c>
      <c r="ET8" s="25" t="str">
        <f t="shared" si="6"/>
        <v/>
      </c>
      <c r="EU8" s="25" t="str">
        <f t="shared" ref="EU8:HF8" si="7">IF(EU10="","",MONTH(EU10)&amp;" мес")</f>
        <v/>
      </c>
      <c r="EV8" s="25" t="str">
        <f t="shared" si="7"/>
        <v/>
      </c>
      <c r="EW8" s="25" t="str">
        <f t="shared" si="7"/>
        <v/>
      </c>
      <c r="EX8" s="25" t="str">
        <f t="shared" si="7"/>
        <v/>
      </c>
      <c r="EY8" s="25" t="str">
        <f t="shared" si="7"/>
        <v/>
      </c>
      <c r="EZ8" s="25" t="str">
        <f t="shared" si="7"/>
        <v/>
      </c>
      <c r="FA8" s="25" t="str">
        <f t="shared" si="7"/>
        <v/>
      </c>
      <c r="FB8" s="25" t="str">
        <f t="shared" si="7"/>
        <v/>
      </c>
      <c r="FC8" s="25" t="str">
        <f t="shared" si="7"/>
        <v/>
      </c>
      <c r="FD8" s="25" t="str">
        <f t="shared" si="7"/>
        <v/>
      </c>
      <c r="FE8" s="25" t="str">
        <f t="shared" si="7"/>
        <v/>
      </c>
      <c r="FF8" s="25" t="str">
        <f t="shared" si="7"/>
        <v/>
      </c>
      <c r="FG8" s="25" t="str">
        <f t="shared" si="7"/>
        <v/>
      </c>
      <c r="FH8" s="25" t="str">
        <f t="shared" si="7"/>
        <v/>
      </c>
      <c r="FI8" s="25" t="str">
        <f t="shared" si="7"/>
        <v/>
      </c>
      <c r="FJ8" s="25" t="str">
        <f t="shared" si="7"/>
        <v/>
      </c>
      <c r="FK8" s="25" t="str">
        <f t="shared" si="7"/>
        <v/>
      </c>
      <c r="FL8" s="25" t="str">
        <f t="shared" si="7"/>
        <v/>
      </c>
      <c r="FM8" s="25" t="str">
        <f t="shared" si="7"/>
        <v/>
      </c>
      <c r="FN8" s="25" t="str">
        <f t="shared" si="7"/>
        <v/>
      </c>
      <c r="FO8" s="25" t="str">
        <f t="shared" si="7"/>
        <v/>
      </c>
      <c r="FP8" s="25" t="str">
        <f t="shared" si="7"/>
        <v/>
      </c>
      <c r="FQ8" s="25" t="str">
        <f t="shared" si="7"/>
        <v/>
      </c>
      <c r="FR8" s="25" t="str">
        <f t="shared" si="7"/>
        <v/>
      </c>
      <c r="FS8" s="25" t="str">
        <f t="shared" si="7"/>
        <v/>
      </c>
      <c r="FT8" s="25" t="str">
        <f t="shared" si="7"/>
        <v/>
      </c>
      <c r="FU8" s="25" t="str">
        <f t="shared" si="7"/>
        <v/>
      </c>
      <c r="FV8" s="25" t="str">
        <f t="shared" si="7"/>
        <v/>
      </c>
      <c r="FW8" s="25" t="str">
        <f t="shared" si="7"/>
        <v/>
      </c>
      <c r="FX8" s="25" t="str">
        <f t="shared" si="7"/>
        <v/>
      </c>
      <c r="FY8" s="25" t="str">
        <f t="shared" si="7"/>
        <v/>
      </c>
      <c r="FZ8" s="25" t="str">
        <f t="shared" si="7"/>
        <v/>
      </c>
      <c r="GA8" s="25" t="str">
        <f t="shared" si="7"/>
        <v/>
      </c>
      <c r="GB8" s="25" t="str">
        <f t="shared" si="7"/>
        <v/>
      </c>
      <c r="GC8" s="25" t="str">
        <f t="shared" si="7"/>
        <v/>
      </c>
      <c r="GD8" s="25" t="str">
        <f t="shared" si="7"/>
        <v/>
      </c>
      <c r="GE8" s="25" t="str">
        <f t="shared" si="7"/>
        <v/>
      </c>
      <c r="GF8" s="25" t="str">
        <f t="shared" si="7"/>
        <v/>
      </c>
      <c r="GG8" s="25" t="str">
        <f t="shared" si="7"/>
        <v/>
      </c>
      <c r="GH8" s="25" t="str">
        <f t="shared" si="7"/>
        <v/>
      </c>
      <c r="GI8" s="25" t="str">
        <f t="shared" si="7"/>
        <v/>
      </c>
      <c r="GJ8" s="25" t="str">
        <f t="shared" si="7"/>
        <v/>
      </c>
      <c r="GK8" s="25" t="str">
        <f t="shared" si="7"/>
        <v/>
      </c>
      <c r="GL8" s="25" t="str">
        <f t="shared" si="7"/>
        <v/>
      </c>
      <c r="GM8" s="25" t="str">
        <f t="shared" si="7"/>
        <v/>
      </c>
      <c r="GN8" s="25" t="str">
        <f t="shared" si="7"/>
        <v/>
      </c>
      <c r="GO8" s="25" t="str">
        <f t="shared" si="7"/>
        <v/>
      </c>
      <c r="GP8" s="25" t="str">
        <f t="shared" si="7"/>
        <v/>
      </c>
      <c r="GQ8" s="25" t="str">
        <f t="shared" si="7"/>
        <v/>
      </c>
      <c r="GR8" s="25" t="str">
        <f t="shared" si="7"/>
        <v/>
      </c>
      <c r="GS8" s="25" t="str">
        <f t="shared" si="7"/>
        <v/>
      </c>
      <c r="GT8" s="25" t="str">
        <f t="shared" si="7"/>
        <v/>
      </c>
      <c r="GU8" s="25" t="str">
        <f t="shared" si="7"/>
        <v/>
      </c>
      <c r="GV8" s="25" t="str">
        <f t="shared" si="7"/>
        <v/>
      </c>
      <c r="GW8" s="25" t="str">
        <f t="shared" si="7"/>
        <v/>
      </c>
      <c r="GX8" s="25" t="str">
        <f t="shared" si="7"/>
        <v/>
      </c>
      <c r="GY8" s="25" t="str">
        <f t="shared" si="7"/>
        <v/>
      </c>
      <c r="GZ8" s="25" t="str">
        <f t="shared" si="7"/>
        <v/>
      </c>
      <c r="HA8" s="25" t="str">
        <f t="shared" si="7"/>
        <v/>
      </c>
      <c r="HB8" s="25" t="str">
        <f t="shared" si="7"/>
        <v/>
      </c>
      <c r="HC8" s="25" t="str">
        <f t="shared" si="7"/>
        <v/>
      </c>
      <c r="HD8" s="25" t="str">
        <f t="shared" si="7"/>
        <v/>
      </c>
      <c r="HE8" s="25" t="str">
        <f t="shared" si="7"/>
        <v/>
      </c>
      <c r="HF8" s="25" t="str">
        <f t="shared" si="7"/>
        <v/>
      </c>
      <c r="HG8" s="25" t="str">
        <f t="shared" ref="HG8:JR8" si="8">IF(HG10="","",MONTH(HG10)&amp;" мес")</f>
        <v/>
      </c>
      <c r="HH8" s="25" t="str">
        <f t="shared" si="8"/>
        <v/>
      </c>
      <c r="HI8" s="25" t="str">
        <f t="shared" si="8"/>
        <v/>
      </c>
      <c r="HJ8" s="25" t="str">
        <f t="shared" si="8"/>
        <v/>
      </c>
      <c r="HK8" s="25" t="str">
        <f t="shared" si="8"/>
        <v/>
      </c>
      <c r="HL8" s="25" t="str">
        <f t="shared" si="8"/>
        <v/>
      </c>
      <c r="HM8" s="25" t="str">
        <f t="shared" si="8"/>
        <v/>
      </c>
      <c r="HN8" s="25" t="str">
        <f t="shared" si="8"/>
        <v/>
      </c>
      <c r="HO8" s="25" t="str">
        <f t="shared" si="8"/>
        <v/>
      </c>
      <c r="HP8" s="25" t="str">
        <f t="shared" si="8"/>
        <v/>
      </c>
      <c r="HQ8" s="25" t="str">
        <f t="shared" si="8"/>
        <v/>
      </c>
      <c r="HR8" s="25" t="str">
        <f t="shared" si="8"/>
        <v/>
      </c>
      <c r="HS8" s="25" t="str">
        <f t="shared" si="8"/>
        <v/>
      </c>
      <c r="HT8" s="25" t="str">
        <f t="shared" si="8"/>
        <v/>
      </c>
      <c r="HU8" s="25" t="str">
        <f t="shared" si="8"/>
        <v/>
      </c>
      <c r="HV8" s="25" t="str">
        <f t="shared" si="8"/>
        <v/>
      </c>
      <c r="HW8" s="25" t="str">
        <f t="shared" si="8"/>
        <v/>
      </c>
      <c r="HX8" s="25" t="str">
        <f t="shared" si="8"/>
        <v/>
      </c>
      <c r="HY8" s="25" t="str">
        <f t="shared" si="8"/>
        <v/>
      </c>
      <c r="HZ8" s="25" t="str">
        <f t="shared" si="8"/>
        <v/>
      </c>
      <c r="IA8" s="25" t="str">
        <f t="shared" si="8"/>
        <v/>
      </c>
      <c r="IB8" s="25" t="str">
        <f t="shared" si="8"/>
        <v/>
      </c>
      <c r="IC8" s="25" t="str">
        <f t="shared" si="8"/>
        <v/>
      </c>
      <c r="ID8" s="25" t="str">
        <f t="shared" si="8"/>
        <v/>
      </c>
      <c r="IE8" s="25" t="str">
        <f t="shared" si="8"/>
        <v/>
      </c>
      <c r="IF8" s="25" t="str">
        <f t="shared" si="8"/>
        <v/>
      </c>
      <c r="IG8" s="25" t="str">
        <f t="shared" si="8"/>
        <v/>
      </c>
      <c r="IH8" s="25" t="str">
        <f t="shared" si="8"/>
        <v/>
      </c>
      <c r="II8" s="25" t="str">
        <f t="shared" si="8"/>
        <v/>
      </c>
      <c r="IJ8" s="25" t="str">
        <f t="shared" si="8"/>
        <v/>
      </c>
      <c r="IK8" s="25" t="str">
        <f t="shared" si="8"/>
        <v/>
      </c>
      <c r="IL8" s="25" t="str">
        <f t="shared" si="8"/>
        <v/>
      </c>
      <c r="IM8" s="25" t="str">
        <f t="shared" si="8"/>
        <v/>
      </c>
      <c r="IN8" s="25" t="str">
        <f t="shared" si="8"/>
        <v/>
      </c>
      <c r="IO8" s="25" t="str">
        <f t="shared" si="8"/>
        <v/>
      </c>
      <c r="IP8" s="25" t="str">
        <f t="shared" si="8"/>
        <v/>
      </c>
      <c r="IQ8" s="25" t="str">
        <f t="shared" si="8"/>
        <v/>
      </c>
      <c r="IR8" s="25" t="str">
        <f t="shared" si="8"/>
        <v/>
      </c>
      <c r="IS8" s="25" t="str">
        <f t="shared" si="8"/>
        <v/>
      </c>
      <c r="IT8" s="25" t="str">
        <f t="shared" si="8"/>
        <v/>
      </c>
      <c r="IU8" s="25" t="str">
        <f t="shared" si="8"/>
        <v/>
      </c>
      <c r="IV8" s="25" t="str">
        <f t="shared" si="8"/>
        <v/>
      </c>
      <c r="IW8" s="25" t="str">
        <f t="shared" si="8"/>
        <v/>
      </c>
      <c r="IX8" s="25" t="str">
        <f t="shared" si="8"/>
        <v/>
      </c>
      <c r="IY8" s="25" t="str">
        <f t="shared" si="8"/>
        <v/>
      </c>
      <c r="IZ8" s="25" t="str">
        <f t="shared" si="8"/>
        <v/>
      </c>
      <c r="JA8" s="25" t="str">
        <f t="shared" si="8"/>
        <v/>
      </c>
      <c r="JB8" s="25" t="str">
        <f t="shared" si="8"/>
        <v/>
      </c>
      <c r="JC8" s="25" t="str">
        <f t="shared" si="8"/>
        <v/>
      </c>
      <c r="JD8" s="25" t="str">
        <f t="shared" si="8"/>
        <v/>
      </c>
      <c r="JE8" s="25" t="str">
        <f t="shared" si="8"/>
        <v/>
      </c>
      <c r="JF8" s="25" t="str">
        <f t="shared" si="8"/>
        <v/>
      </c>
      <c r="JG8" s="25" t="str">
        <f t="shared" si="8"/>
        <v/>
      </c>
      <c r="JH8" s="25" t="str">
        <f t="shared" si="8"/>
        <v/>
      </c>
      <c r="JI8" s="25" t="str">
        <f t="shared" si="8"/>
        <v/>
      </c>
      <c r="JJ8" s="25" t="str">
        <f t="shared" si="8"/>
        <v/>
      </c>
      <c r="JK8" s="25" t="str">
        <f t="shared" si="8"/>
        <v/>
      </c>
      <c r="JL8" s="25" t="str">
        <f t="shared" si="8"/>
        <v/>
      </c>
      <c r="JM8" s="25" t="str">
        <f t="shared" si="8"/>
        <v/>
      </c>
      <c r="JN8" s="25" t="str">
        <f t="shared" si="8"/>
        <v/>
      </c>
      <c r="JO8" s="25" t="str">
        <f t="shared" si="8"/>
        <v/>
      </c>
      <c r="JP8" s="25" t="str">
        <f t="shared" si="8"/>
        <v/>
      </c>
      <c r="JQ8" s="25" t="str">
        <f t="shared" si="8"/>
        <v/>
      </c>
      <c r="JR8" s="25" t="str">
        <f t="shared" si="8"/>
        <v/>
      </c>
      <c r="JS8" s="25" t="str">
        <f t="shared" ref="JS8:LH8" si="9">IF(JS10="","",MONTH(JS10)&amp;" мес")</f>
        <v/>
      </c>
      <c r="JT8" s="25" t="str">
        <f t="shared" si="9"/>
        <v/>
      </c>
      <c r="JU8" s="25" t="str">
        <f t="shared" si="9"/>
        <v/>
      </c>
      <c r="JV8" s="25" t="str">
        <f t="shared" si="9"/>
        <v/>
      </c>
      <c r="JW8" s="25" t="str">
        <f t="shared" si="9"/>
        <v/>
      </c>
      <c r="JX8" s="25" t="str">
        <f t="shared" si="9"/>
        <v/>
      </c>
      <c r="JY8" s="25" t="str">
        <f t="shared" si="9"/>
        <v/>
      </c>
      <c r="JZ8" s="25" t="str">
        <f t="shared" si="9"/>
        <v/>
      </c>
      <c r="KA8" s="25" t="str">
        <f t="shared" si="9"/>
        <v/>
      </c>
      <c r="KB8" s="25" t="str">
        <f t="shared" si="9"/>
        <v/>
      </c>
      <c r="KC8" s="25" t="str">
        <f t="shared" si="9"/>
        <v/>
      </c>
      <c r="KD8" s="25" t="str">
        <f t="shared" si="9"/>
        <v/>
      </c>
      <c r="KE8" s="25" t="str">
        <f t="shared" si="9"/>
        <v/>
      </c>
      <c r="KF8" s="25" t="str">
        <f t="shared" si="9"/>
        <v/>
      </c>
      <c r="KG8" s="25" t="str">
        <f t="shared" si="9"/>
        <v/>
      </c>
      <c r="KH8" s="25" t="str">
        <f t="shared" si="9"/>
        <v/>
      </c>
      <c r="KI8" s="25" t="str">
        <f t="shared" si="9"/>
        <v/>
      </c>
      <c r="KJ8" s="25" t="str">
        <f t="shared" si="9"/>
        <v/>
      </c>
      <c r="KK8" s="25" t="str">
        <f t="shared" si="9"/>
        <v/>
      </c>
      <c r="KL8" s="25" t="str">
        <f t="shared" si="9"/>
        <v/>
      </c>
      <c r="KM8" s="25" t="str">
        <f t="shared" si="9"/>
        <v/>
      </c>
      <c r="KN8" s="25" t="str">
        <f t="shared" si="9"/>
        <v/>
      </c>
      <c r="KO8" s="25" t="str">
        <f t="shared" si="9"/>
        <v/>
      </c>
      <c r="KP8" s="25" t="str">
        <f t="shared" si="9"/>
        <v/>
      </c>
      <c r="KQ8" s="25" t="str">
        <f t="shared" si="9"/>
        <v/>
      </c>
      <c r="KR8" s="25" t="str">
        <f t="shared" si="9"/>
        <v/>
      </c>
      <c r="KS8" s="25" t="str">
        <f t="shared" si="9"/>
        <v/>
      </c>
      <c r="KT8" s="25" t="str">
        <f t="shared" si="9"/>
        <v/>
      </c>
      <c r="KU8" s="25" t="str">
        <f t="shared" si="9"/>
        <v/>
      </c>
      <c r="KV8" s="25" t="str">
        <f t="shared" si="9"/>
        <v/>
      </c>
      <c r="KW8" s="25" t="str">
        <f t="shared" si="9"/>
        <v/>
      </c>
      <c r="KX8" s="25" t="str">
        <f t="shared" si="9"/>
        <v/>
      </c>
      <c r="KY8" s="25" t="str">
        <f t="shared" si="9"/>
        <v/>
      </c>
      <c r="KZ8" s="25" t="str">
        <f t="shared" si="9"/>
        <v/>
      </c>
      <c r="LA8" s="25" t="str">
        <f t="shared" si="9"/>
        <v/>
      </c>
      <c r="LB8" s="25" t="str">
        <f t="shared" si="9"/>
        <v/>
      </c>
      <c r="LC8" s="25" t="str">
        <f t="shared" si="9"/>
        <v/>
      </c>
      <c r="LD8" s="25" t="str">
        <f t="shared" si="9"/>
        <v/>
      </c>
      <c r="LE8" s="25" t="str">
        <f t="shared" si="9"/>
        <v/>
      </c>
      <c r="LF8" s="25" t="str">
        <f t="shared" si="9"/>
        <v/>
      </c>
      <c r="LG8" s="25" t="str">
        <f t="shared" si="9"/>
        <v/>
      </c>
      <c r="LH8" s="25" t="str">
        <f t="shared" si="9"/>
        <v/>
      </c>
      <c r="LI8" s="23"/>
      <c r="LJ8" s="23"/>
    </row>
    <row r="9" spans="1:322" s="3" customFormat="1" ht="10.199999999999999" x14ac:dyDescent="0.2">
      <c r="A9" s="5"/>
      <c r="B9" s="5"/>
      <c r="C9" s="5"/>
      <c r="D9" s="12"/>
      <c r="E9" s="5"/>
      <c r="F9" s="5"/>
      <c r="G9" s="5"/>
      <c r="H9" s="5"/>
      <c r="I9" s="5"/>
      <c r="J9" s="5"/>
      <c r="K9" s="32"/>
      <c r="L9" s="5"/>
      <c r="M9" s="12"/>
      <c r="N9" s="5"/>
      <c r="O9" s="19"/>
      <c r="P9" s="5"/>
      <c r="Q9" s="38" t="s">
        <v>12</v>
      </c>
      <c r="R9" s="67">
        <f>SUMIFS($R$12:$R$10168,$Q$12:$Q$10168,$Q$9)</f>
        <v>0</v>
      </c>
      <c r="S9" s="5"/>
      <c r="T9" s="41" t="str">
        <f>инвестиции!U9</f>
        <v/>
      </c>
      <c r="U9" s="41" t="str">
        <f>IF(главная!$N$13="","",главная!$N$13)</f>
        <v/>
      </c>
      <c r="V9" s="41" t="str">
        <f>IF(U10="","",IF(U10+1&gt;MAX(главная!$10:$10),"",U10+1))</f>
        <v/>
      </c>
      <c r="W9" s="41" t="str">
        <f>IF(V10="","",IF(V10+1&gt;MAX(главная!$10:$10),"",V10+1))</f>
        <v/>
      </c>
      <c r="X9" s="41" t="str">
        <f>IF(W10="","",IF(W10+1&gt;MAX(главная!$10:$10),"",W10+1))</f>
        <v/>
      </c>
      <c r="Y9" s="41" t="str">
        <f>IF(X10="","",IF(X10+1&gt;MAX(главная!$10:$10),"",X10+1))</f>
        <v/>
      </c>
      <c r="Z9" s="41" t="str">
        <f>IF(Y10="","",IF(Y10+1&gt;MAX(главная!$10:$10),"",Y10+1))</f>
        <v/>
      </c>
      <c r="AA9" s="41" t="str">
        <f>IF(Z10="","",IF(Z10+1&gt;MAX(главная!$10:$10),"",Z10+1))</f>
        <v/>
      </c>
      <c r="AB9" s="41" t="str">
        <f>IF(AA10="","",IF(AA10+1&gt;MAX(главная!$10:$10),"",AA10+1))</f>
        <v/>
      </c>
      <c r="AC9" s="41" t="str">
        <f>IF(AB10="","",IF(AB10+1&gt;MAX(главная!$10:$10),"",AB10+1))</f>
        <v/>
      </c>
      <c r="AD9" s="41" t="str">
        <f>IF(AC10="","",IF(AC10+1&gt;MAX(главная!$10:$10),"",AC10+1))</f>
        <v/>
      </c>
      <c r="AE9" s="41" t="str">
        <f>IF(AD10="","",IF(AD10+1&gt;MAX(главная!$10:$10),"",AD10+1))</f>
        <v/>
      </c>
      <c r="AF9" s="41" t="str">
        <f>IF(AE10="","",IF(AE10+1&gt;MAX(главная!$10:$10),"",AE10+1))</f>
        <v/>
      </c>
      <c r="AG9" s="41" t="str">
        <f>IF(AF10="","",IF(AF10+1&gt;MAX(главная!$10:$10),"",AF10+1))</f>
        <v/>
      </c>
      <c r="AH9" s="41" t="str">
        <f>IF(AG10="","",IF(AG10+1&gt;MAX(главная!$10:$10),"",AG10+1))</f>
        <v/>
      </c>
      <c r="AI9" s="41" t="str">
        <f>IF(AH10="","",IF(AH10+1&gt;MAX(главная!$10:$10),"",AH10+1))</f>
        <v/>
      </c>
      <c r="AJ9" s="41" t="str">
        <f>IF(AI10="","",IF(AI10+1&gt;MAX(главная!$10:$10),"",AI10+1))</f>
        <v/>
      </c>
      <c r="AK9" s="41" t="str">
        <f>IF(AJ10="","",IF(AJ10+1&gt;MAX(главная!$10:$10),"",AJ10+1))</f>
        <v/>
      </c>
      <c r="AL9" s="41" t="str">
        <f>IF(AK10="","",IF(AK10+1&gt;MAX(главная!$10:$10),"",AK10+1))</f>
        <v/>
      </c>
      <c r="AM9" s="41" t="str">
        <f>IF(AL10="","",IF(AL10+1&gt;MAX(главная!$10:$10),"",AL10+1))</f>
        <v/>
      </c>
      <c r="AN9" s="41" t="str">
        <f>IF(AM10="","",IF(AM10+1&gt;MAX(главная!$10:$10),"",AM10+1))</f>
        <v/>
      </c>
      <c r="AO9" s="41" t="str">
        <f>IF(AN10="","",IF(AN10+1&gt;MAX(главная!$10:$10),"",AN10+1))</f>
        <v/>
      </c>
      <c r="AP9" s="41" t="str">
        <f>IF(AO10="","",IF(AO10+1&gt;MAX(главная!$10:$10),"",AO10+1))</f>
        <v/>
      </c>
      <c r="AQ9" s="41" t="str">
        <f>IF(AP10="","",IF(AP10+1&gt;MAX(главная!$10:$10),"",AP10+1))</f>
        <v/>
      </c>
      <c r="AR9" s="41" t="str">
        <f>IF(AQ10="","",IF(AQ10+1&gt;MAX(главная!$10:$10),"",AQ10+1))</f>
        <v/>
      </c>
      <c r="AS9" s="41" t="str">
        <f>IF(AR10="","",IF(AR10+1&gt;MAX(главная!$10:$10),"",AR10+1))</f>
        <v/>
      </c>
      <c r="AT9" s="41" t="str">
        <f>IF(AS10="","",IF(AS10+1&gt;MAX(главная!$10:$10),"",AS10+1))</f>
        <v/>
      </c>
      <c r="AU9" s="41" t="str">
        <f>IF(AT10="","",IF(AT10+1&gt;MAX(главная!$10:$10),"",AT10+1))</f>
        <v/>
      </c>
      <c r="AV9" s="41" t="str">
        <f>IF(AU10="","",IF(AU10+1&gt;MAX(главная!$10:$10),"",AU10+1))</f>
        <v/>
      </c>
      <c r="AW9" s="41" t="str">
        <f>IF(AV10="","",IF(AV10+1&gt;MAX(главная!$10:$10),"",AV10+1))</f>
        <v/>
      </c>
      <c r="AX9" s="41" t="str">
        <f>IF(AW10="","",IF(AW10+1&gt;MAX(главная!$10:$10),"",AW10+1))</f>
        <v/>
      </c>
      <c r="AY9" s="41" t="str">
        <f>IF(AX10="","",IF(AX10+1&gt;MAX(главная!$10:$10),"",AX10+1))</f>
        <v/>
      </c>
      <c r="AZ9" s="41" t="str">
        <f>IF(AY10="","",IF(AY10+1&gt;MAX(главная!$10:$10),"",AY10+1))</f>
        <v/>
      </c>
      <c r="BA9" s="41" t="str">
        <f>IF(AZ10="","",IF(AZ10+1&gt;MAX(главная!$10:$10),"",AZ10+1))</f>
        <v/>
      </c>
      <c r="BB9" s="41" t="str">
        <f>IF(BA10="","",IF(BA10+1&gt;MAX(главная!$10:$10),"",BA10+1))</f>
        <v/>
      </c>
      <c r="BC9" s="41" t="str">
        <f>IF(BB10="","",IF(BB10+1&gt;MAX(главная!$10:$10),"",BB10+1))</f>
        <v/>
      </c>
      <c r="BD9" s="41" t="str">
        <f>IF(BC10="","",IF(BC10+1&gt;MAX(главная!$10:$10),"",BC10+1))</f>
        <v/>
      </c>
      <c r="BE9" s="41" t="str">
        <f>IF(BD10="","",IF(BD10+1&gt;MAX(главная!$10:$10),"",BD10+1))</f>
        <v/>
      </c>
      <c r="BF9" s="41" t="str">
        <f>IF(BE10="","",IF(BE10+1&gt;MAX(главная!$10:$10),"",BE10+1))</f>
        <v/>
      </c>
      <c r="BG9" s="41" t="str">
        <f>IF(BF10="","",IF(BF10+1&gt;MAX(главная!$10:$10),"",BF10+1))</f>
        <v/>
      </c>
      <c r="BH9" s="41" t="str">
        <f>IF(BG10="","",IF(BG10+1&gt;MAX(главная!$10:$10),"",BG10+1))</f>
        <v/>
      </c>
      <c r="BI9" s="41" t="str">
        <f>IF(BH10="","",IF(BH10+1&gt;MAX(главная!$10:$10),"",BH10+1))</f>
        <v/>
      </c>
      <c r="BJ9" s="41" t="str">
        <f>IF(BI10="","",IF(BI10+1&gt;MAX(главная!$10:$10),"",BI10+1))</f>
        <v/>
      </c>
      <c r="BK9" s="41" t="str">
        <f>IF(BJ10="","",IF(BJ10+1&gt;MAX(главная!$10:$10),"",BJ10+1))</f>
        <v/>
      </c>
      <c r="BL9" s="41" t="str">
        <f>IF(BK10="","",IF(BK10+1&gt;MAX(главная!$10:$10),"",BK10+1))</f>
        <v/>
      </c>
      <c r="BM9" s="41" t="str">
        <f>IF(BL10="","",IF(BL10+1&gt;MAX(главная!$10:$10),"",BL10+1))</f>
        <v/>
      </c>
      <c r="BN9" s="41" t="str">
        <f>IF(BM10="","",IF(BM10+1&gt;MAX(главная!$10:$10),"",BM10+1))</f>
        <v/>
      </c>
      <c r="BO9" s="41" t="str">
        <f>IF(BN10="","",IF(BN10+1&gt;MAX(главная!$10:$10),"",BN10+1))</f>
        <v/>
      </c>
      <c r="BP9" s="41" t="str">
        <f>IF(BO10="","",IF(BO10+1&gt;MAX(главная!$10:$10),"",BO10+1))</f>
        <v/>
      </c>
      <c r="BQ9" s="41" t="str">
        <f>IF(BP10="","",IF(BP10+1&gt;MAX(главная!$10:$10),"",BP10+1))</f>
        <v/>
      </c>
      <c r="BR9" s="41" t="str">
        <f>IF(BQ10="","",IF(BQ10+1&gt;MAX(главная!$10:$10),"",BQ10+1))</f>
        <v/>
      </c>
      <c r="BS9" s="41" t="str">
        <f>IF(BR10="","",IF(BR10+1&gt;MAX(главная!$10:$10),"",BR10+1))</f>
        <v/>
      </c>
      <c r="BT9" s="41" t="str">
        <f>IF(BS10="","",IF(BS10+1&gt;MAX(главная!$10:$10),"",BS10+1))</f>
        <v/>
      </c>
      <c r="BU9" s="41" t="str">
        <f>IF(BT10="","",IF(BT10+1&gt;MAX(главная!$10:$10),"",BT10+1))</f>
        <v/>
      </c>
      <c r="BV9" s="41" t="str">
        <f>IF(BU10="","",IF(BU10+1&gt;MAX(главная!$10:$10),"",BU10+1))</f>
        <v/>
      </c>
      <c r="BW9" s="41" t="str">
        <f>IF(BV10="","",IF(BV10+1&gt;MAX(главная!$10:$10),"",BV10+1))</f>
        <v/>
      </c>
      <c r="BX9" s="41" t="str">
        <f>IF(BW10="","",IF(BW10+1&gt;MAX(главная!$10:$10),"",BW10+1))</f>
        <v/>
      </c>
      <c r="BY9" s="41" t="str">
        <f>IF(BX10="","",IF(BX10+1&gt;MAX(главная!$10:$10),"",BX10+1))</f>
        <v/>
      </c>
      <c r="BZ9" s="41" t="str">
        <f>IF(BY10="","",IF(BY10+1&gt;MAX(главная!$10:$10),"",BY10+1))</f>
        <v/>
      </c>
      <c r="CA9" s="41" t="str">
        <f>IF(BZ10="","",IF(BZ10+1&gt;MAX(главная!$10:$10),"",BZ10+1))</f>
        <v/>
      </c>
      <c r="CB9" s="41" t="str">
        <f>IF(CA10="","",IF(CA10+1&gt;MAX(главная!$10:$10),"",CA10+1))</f>
        <v/>
      </c>
      <c r="CC9" s="41" t="str">
        <f>IF(CB10="","",IF(CB10+1&gt;MAX(главная!$10:$10),"",CB10+1))</f>
        <v/>
      </c>
      <c r="CD9" s="41" t="str">
        <f>IF(CC10="","",IF(CC10+1&gt;MAX(главная!$10:$10),"",CC10+1))</f>
        <v/>
      </c>
      <c r="CE9" s="41" t="str">
        <f>IF(CD10="","",IF(CD10+1&gt;MAX(главная!$10:$10),"",CD10+1))</f>
        <v/>
      </c>
      <c r="CF9" s="41" t="str">
        <f>IF(CE10="","",IF(CE10+1&gt;MAX(главная!$10:$10),"",CE10+1))</f>
        <v/>
      </c>
      <c r="CG9" s="41" t="str">
        <f>IF(CF10="","",IF(CF10+1&gt;MAX(главная!$10:$10),"",CF10+1))</f>
        <v/>
      </c>
      <c r="CH9" s="41" t="str">
        <f>IF(CG10="","",IF(CG10+1&gt;MAX(главная!$10:$10),"",CG10+1))</f>
        <v/>
      </c>
      <c r="CI9" s="41" t="str">
        <f>IF(CH10="","",IF(CH10+1&gt;MAX(главная!$10:$10),"",CH10+1))</f>
        <v/>
      </c>
      <c r="CJ9" s="41" t="str">
        <f>IF(CI10="","",IF(CI10+1&gt;MAX(главная!$10:$10),"",CI10+1))</f>
        <v/>
      </c>
      <c r="CK9" s="41" t="str">
        <f>IF(CJ10="","",IF(CJ10+1&gt;MAX(главная!$10:$10),"",CJ10+1))</f>
        <v/>
      </c>
      <c r="CL9" s="41" t="str">
        <f>IF(CK10="","",IF(CK10+1&gt;MAX(главная!$10:$10),"",CK10+1))</f>
        <v/>
      </c>
      <c r="CM9" s="41" t="str">
        <f>IF(CL10="","",IF(CL10+1&gt;MAX(главная!$10:$10),"",CL10+1))</f>
        <v/>
      </c>
      <c r="CN9" s="41" t="str">
        <f>IF(CM10="","",IF(CM10+1&gt;MAX(главная!$10:$10),"",CM10+1))</f>
        <v/>
      </c>
      <c r="CO9" s="41" t="str">
        <f>IF(CN10="","",IF(CN10+1&gt;MAX(главная!$10:$10),"",CN10+1))</f>
        <v/>
      </c>
      <c r="CP9" s="41" t="str">
        <f>IF(CO10="","",IF(CO10+1&gt;MAX(главная!$10:$10),"",CO10+1))</f>
        <v/>
      </c>
      <c r="CQ9" s="41" t="str">
        <f>IF(CP10="","",IF(CP10+1&gt;MAX(главная!$10:$10),"",CP10+1))</f>
        <v/>
      </c>
      <c r="CR9" s="41" t="str">
        <f>IF(CQ10="","",IF(CQ10+1&gt;MAX(главная!$10:$10),"",CQ10+1))</f>
        <v/>
      </c>
      <c r="CS9" s="41" t="str">
        <f>IF(CR10="","",IF(CR10+1&gt;MAX(главная!$10:$10),"",CR10+1))</f>
        <v/>
      </c>
      <c r="CT9" s="41" t="str">
        <f>IF(CS10="","",IF(CS10+1&gt;MAX(главная!$10:$10),"",CS10+1))</f>
        <v/>
      </c>
      <c r="CU9" s="41" t="str">
        <f>IF(CT10="","",IF(CT10+1&gt;MAX(главная!$10:$10),"",CT10+1))</f>
        <v/>
      </c>
      <c r="CV9" s="41" t="str">
        <f>IF(CU10="","",IF(CU10+1&gt;MAX(главная!$10:$10),"",CU10+1))</f>
        <v/>
      </c>
      <c r="CW9" s="41" t="str">
        <f>IF(CV10="","",IF(CV10+1&gt;MAX(главная!$10:$10),"",CV10+1))</f>
        <v/>
      </c>
      <c r="CX9" s="41" t="str">
        <f>IF(CW10="","",IF(CW10+1&gt;MAX(главная!$10:$10),"",CW10+1))</f>
        <v/>
      </c>
      <c r="CY9" s="41" t="str">
        <f>IF(CX10="","",IF(CX10+1&gt;MAX(главная!$10:$10),"",CX10+1))</f>
        <v/>
      </c>
      <c r="CZ9" s="41" t="str">
        <f>IF(CY10="","",IF(CY10+1&gt;MAX(главная!$10:$10),"",CY10+1))</f>
        <v/>
      </c>
      <c r="DA9" s="41" t="str">
        <f>IF(CZ10="","",IF(CZ10+1&gt;MAX(главная!$10:$10),"",CZ10+1))</f>
        <v/>
      </c>
      <c r="DB9" s="41" t="str">
        <f>IF(DA10="","",IF(DA10+1&gt;MAX(главная!$10:$10),"",DA10+1))</f>
        <v/>
      </c>
      <c r="DC9" s="41" t="str">
        <f>IF(DB10="","",IF(DB10+1&gt;MAX(главная!$10:$10),"",DB10+1))</f>
        <v/>
      </c>
      <c r="DD9" s="41" t="str">
        <f>IF(DC10="","",IF(DC10+1&gt;MAX(главная!$10:$10),"",DC10+1))</f>
        <v/>
      </c>
      <c r="DE9" s="41" t="str">
        <f>IF(DD10="","",IF(DD10+1&gt;MAX(главная!$10:$10),"",DD10+1))</f>
        <v/>
      </c>
      <c r="DF9" s="41" t="str">
        <f>IF(DE10="","",IF(DE10+1&gt;MAX(главная!$10:$10),"",DE10+1))</f>
        <v/>
      </c>
      <c r="DG9" s="41" t="str">
        <f>IF(DF10="","",IF(DF10+1&gt;MAX(главная!$10:$10),"",DF10+1))</f>
        <v/>
      </c>
      <c r="DH9" s="41" t="str">
        <f>IF(DG10="","",IF(DG10+1&gt;MAX(главная!$10:$10),"",DG10+1))</f>
        <v/>
      </c>
      <c r="DI9" s="41" t="str">
        <f>IF(DH10="","",IF(DH10+1&gt;MAX(главная!$10:$10),"",DH10+1))</f>
        <v/>
      </c>
      <c r="DJ9" s="41" t="str">
        <f>IF(DI10="","",IF(DI10+1&gt;MAX(главная!$10:$10),"",DI10+1))</f>
        <v/>
      </c>
      <c r="DK9" s="41" t="str">
        <f>IF(DJ10="","",IF(DJ10+1&gt;MAX(главная!$10:$10),"",DJ10+1))</f>
        <v/>
      </c>
      <c r="DL9" s="41" t="str">
        <f>IF(DK10="","",IF(DK10+1&gt;MAX(главная!$10:$10),"",DK10+1))</f>
        <v/>
      </c>
      <c r="DM9" s="41" t="str">
        <f>IF(DL10="","",IF(DL10+1&gt;MAX(главная!$10:$10),"",DL10+1))</f>
        <v/>
      </c>
      <c r="DN9" s="41" t="str">
        <f>IF(DM10="","",IF(DM10+1&gt;MAX(главная!$10:$10),"",DM10+1))</f>
        <v/>
      </c>
      <c r="DO9" s="41" t="str">
        <f>IF(DN10="","",IF(DN10+1&gt;MAX(главная!$10:$10),"",DN10+1))</f>
        <v/>
      </c>
      <c r="DP9" s="41" t="str">
        <f>IF(DO10="","",IF(DO10+1&gt;MAX(главная!$10:$10),"",DO10+1))</f>
        <v/>
      </c>
      <c r="DQ9" s="41" t="str">
        <f>IF(DP10="","",IF(DP10+1&gt;MAX(главная!$10:$10),"",DP10+1))</f>
        <v/>
      </c>
      <c r="DR9" s="41" t="str">
        <f>IF(DQ10="","",IF(DQ10+1&gt;MAX(главная!$10:$10),"",DQ10+1))</f>
        <v/>
      </c>
      <c r="DS9" s="41" t="str">
        <f>IF(DR10="","",IF(DR10+1&gt;MAX(главная!$10:$10),"",DR10+1))</f>
        <v/>
      </c>
      <c r="DT9" s="41" t="str">
        <f>IF(DS10="","",IF(DS10+1&gt;MAX(главная!$10:$10),"",DS10+1))</f>
        <v/>
      </c>
      <c r="DU9" s="41" t="str">
        <f>IF(DT10="","",IF(DT10+1&gt;MAX(главная!$10:$10),"",DT10+1))</f>
        <v/>
      </c>
      <c r="DV9" s="41" t="str">
        <f>IF(DU10="","",IF(DU10+1&gt;MAX(главная!$10:$10),"",DU10+1))</f>
        <v/>
      </c>
      <c r="DW9" s="41" t="str">
        <f>IF(DV10="","",IF(DV10+1&gt;MAX(главная!$10:$10),"",DV10+1))</f>
        <v/>
      </c>
      <c r="DX9" s="41" t="str">
        <f>IF(DW10="","",IF(DW10+1&gt;MAX(главная!$10:$10),"",DW10+1))</f>
        <v/>
      </c>
      <c r="DY9" s="41" t="str">
        <f>IF(DX10="","",IF(DX10+1&gt;MAX(главная!$10:$10),"",DX10+1))</f>
        <v/>
      </c>
      <c r="DZ9" s="41" t="str">
        <f>IF(DY10="","",IF(DY10+1&gt;MAX(главная!$10:$10),"",DY10+1))</f>
        <v/>
      </c>
      <c r="EA9" s="41" t="str">
        <f>IF(DZ10="","",IF(DZ10+1&gt;MAX(главная!$10:$10),"",DZ10+1))</f>
        <v/>
      </c>
      <c r="EB9" s="41" t="str">
        <f>IF(EA10="","",IF(EA10+1&gt;MAX(главная!$10:$10),"",EA10+1))</f>
        <v/>
      </c>
      <c r="EC9" s="41" t="str">
        <f>IF(EB10="","",IF(EB10+1&gt;MAX(главная!$10:$10),"",EB10+1))</f>
        <v/>
      </c>
      <c r="ED9" s="41" t="str">
        <f>IF(EC10="","",IF(EC10+1&gt;MAX(главная!$10:$10),"",EC10+1))</f>
        <v/>
      </c>
      <c r="EE9" s="41" t="str">
        <f>IF(ED10="","",IF(ED10+1&gt;MAX(главная!$10:$10),"",ED10+1))</f>
        <v/>
      </c>
      <c r="EF9" s="41" t="str">
        <f>IF(EE10="","",IF(EE10+1&gt;MAX(главная!$10:$10),"",EE10+1))</f>
        <v/>
      </c>
      <c r="EG9" s="41" t="str">
        <f>IF(EF10="","",IF(EF10+1&gt;MAX(главная!$10:$10),"",EF10+1))</f>
        <v/>
      </c>
      <c r="EH9" s="41" t="str">
        <f>IF(EG10="","",IF(EG10+1&gt;MAX(главная!$10:$10),"",EG10+1))</f>
        <v/>
      </c>
      <c r="EI9" s="41" t="str">
        <f>IF(EH10="","",IF(EH10+1&gt;MAX(главная!$10:$10),"",EH10+1))</f>
        <v/>
      </c>
      <c r="EJ9" s="41" t="str">
        <f>IF(EI10="","",IF(EI10+1&gt;MAX(главная!$10:$10),"",EI10+1))</f>
        <v/>
      </c>
      <c r="EK9" s="41" t="str">
        <f>IF(EJ10="","",IF(EJ10+1&gt;MAX(главная!$10:$10),"",EJ10+1))</f>
        <v/>
      </c>
      <c r="EL9" s="41" t="str">
        <f>IF(EK10="","",IF(EK10+1&gt;MAX(главная!$10:$10),"",EK10+1))</f>
        <v/>
      </c>
      <c r="EM9" s="41" t="str">
        <f>IF(EL10="","",IF(EL10+1&gt;MAX(главная!$10:$10),"",EL10+1))</f>
        <v/>
      </c>
      <c r="EN9" s="41" t="str">
        <f>IF(EM10="","",IF(EM10+1&gt;MAX(главная!$10:$10),"",EM10+1))</f>
        <v/>
      </c>
      <c r="EO9" s="41" t="str">
        <f>IF(EN10="","",IF(EN10+1&gt;MAX(главная!$10:$10),"",EN10+1))</f>
        <v/>
      </c>
      <c r="EP9" s="41" t="str">
        <f>IF(EO10="","",IF(EO10+1&gt;MAX(главная!$10:$10),"",EO10+1))</f>
        <v/>
      </c>
      <c r="EQ9" s="41" t="str">
        <f>IF(EP10="","",IF(EP10+1&gt;MAX(главная!$10:$10),"",EP10+1))</f>
        <v/>
      </c>
      <c r="ER9" s="41" t="str">
        <f>IF(EQ10="","",IF(EQ10+1&gt;MAX(главная!$10:$10),"",EQ10+1))</f>
        <v/>
      </c>
      <c r="ES9" s="41" t="str">
        <f>IF(ER10="","",IF(ER10+1&gt;MAX(главная!$10:$10),"",ER10+1))</f>
        <v/>
      </c>
      <c r="ET9" s="41" t="str">
        <f>IF(ES10="","",IF(ES10+1&gt;MAX(главная!$10:$10),"",ES10+1))</f>
        <v/>
      </c>
      <c r="EU9" s="41" t="str">
        <f>IF(ET10="","",IF(ET10+1&gt;MAX(главная!$10:$10),"",ET10+1))</f>
        <v/>
      </c>
      <c r="EV9" s="41" t="str">
        <f>IF(EU10="","",IF(EU10+1&gt;MAX(главная!$10:$10),"",EU10+1))</f>
        <v/>
      </c>
      <c r="EW9" s="41" t="str">
        <f>IF(EV10="","",IF(EV10+1&gt;MAX(главная!$10:$10),"",EV10+1))</f>
        <v/>
      </c>
      <c r="EX9" s="41" t="str">
        <f>IF(EW10="","",IF(EW10+1&gt;MAX(главная!$10:$10),"",EW10+1))</f>
        <v/>
      </c>
      <c r="EY9" s="41" t="str">
        <f>IF(EX10="","",IF(EX10+1&gt;MAX(главная!$10:$10),"",EX10+1))</f>
        <v/>
      </c>
      <c r="EZ9" s="41" t="str">
        <f>IF(EY10="","",IF(EY10+1&gt;MAX(главная!$10:$10),"",EY10+1))</f>
        <v/>
      </c>
      <c r="FA9" s="41" t="str">
        <f>IF(EZ10="","",IF(EZ10+1&gt;MAX(главная!$10:$10),"",EZ10+1))</f>
        <v/>
      </c>
      <c r="FB9" s="41" t="str">
        <f>IF(FA10="","",IF(FA10+1&gt;MAX(главная!$10:$10),"",FA10+1))</f>
        <v/>
      </c>
      <c r="FC9" s="41" t="str">
        <f>IF(FB10="","",IF(FB10+1&gt;MAX(главная!$10:$10),"",FB10+1))</f>
        <v/>
      </c>
      <c r="FD9" s="41" t="str">
        <f>IF(FC10="","",IF(FC10+1&gt;MAX(главная!$10:$10),"",FC10+1))</f>
        <v/>
      </c>
      <c r="FE9" s="41" t="str">
        <f>IF(FD10="","",IF(FD10+1&gt;MAX(главная!$10:$10),"",FD10+1))</f>
        <v/>
      </c>
      <c r="FF9" s="41" t="str">
        <f>IF(FE10="","",IF(FE10+1&gt;MAX(главная!$10:$10),"",FE10+1))</f>
        <v/>
      </c>
      <c r="FG9" s="41" t="str">
        <f>IF(FF10="","",IF(FF10+1&gt;MAX(главная!$10:$10),"",FF10+1))</f>
        <v/>
      </c>
      <c r="FH9" s="41" t="str">
        <f>IF(FG10="","",IF(FG10+1&gt;MAX(главная!$10:$10),"",FG10+1))</f>
        <v/>
      </c>
      <c r="FI9" s="41" t="str">
        <f>IF(FH10="","",IF(FH10+1&gt;MAX(главная!$10:$10),"",FH10+1))</f>
        <v/>
      </c>
      <c r="FJ9" s="41" t="str">
        <f>IF(FI10="","",IF(FI10+1&gt;MAX(главная!$10:$10),"",FI10+1))</f>
        <v/>
      </c>
      <c r="FK9" s="41" t="str">
        <f>IF(FJ10="","",IF(FJ10+1&gt;MAX(главная!$10:$10),"",FJ10+1))</f>
        <v/>
      </c>
      <c r="FL9" s="41" t="str">
        <f>IF(FK10="","",IF(FK10+1&gt;MAX(главная!$10:$10),"",FK10+1))</f>
        <v/>
      </c>
      <c r="FM9" s="41" t="str">
        <f>IF(FL10="","",IF(FL10+1&gt;MAX(главная!$10:$10),"",FL10+1))</f>
        <v/>
      </c>
      <c r="FN9" s="41" t="str">
        <f>IF(FM10="","",IF(FM10+1&gt;MAX(главная!$10:$10),"",FM10+1))</f>
        <v/>
      </c>
      <c r="FO9" s="41" t="str">
        <f>IF(FN10="","",IF(FN10+1&gt;MAX(главная!$10:$10),"",FN10+1))</f>
        <v/>
      </c>
      <c r="FP9" s="41" t="str">
        <f>IF(FO10="","",IF(FO10+1&gt;MAX(главная!$10:$10),"",FO10+1))</f>
        <v/>
      </c>
      <c r="FQ9" s="41" t="str">
        <f>IF(FP10="","",IF(FP10+1&gt;MAX(главная!$10:$10),"",FP10+1))</f>
        <v/>
      </c>
      <c r="FR9" s="41" t="str">
        <f>IF(FQ10="","",IF(FQ10+1&gt;MAX(главная!$10:$10),"",FQ10+1))</f>
        <v/>
      </c>
      <c r="FS9" s="41" t="str">
        <f>IF(FR10="","",IF(FR10+1&gt;MAX(главная!$10:$10),"",FR10+1))</f>
        <v/>
      </c>
      <c r="FT9" s="41" t="str">
        <f>IF(FS10="","",IF(FS10+1&gt;MAX(главная!$10:$10),"",FS10+1))</f>
        <v/>
      </c>
      <c r="FU9" s="41" t="str">
        <f>IF(FT10="","",IF(FT10+1&gt;MAX(главная!$10:$10),"",FT10+1))</f>
        <v/>
      </c>
      <c r="FV9" s="41" t="str">
        <f>IF(FU10="","",IF(FU10+1&gt;MAX(главная!$10:$10),"",FU10+1))</f>
        <v/>
      </c>
      <c r="FW9" s="41" t="str">
        <f>IF(FV10="","",IF(FV10+1&gt;MAX(главная!$10:$10),"",FV10+1))</f>
        <v/>
      </c>
      <c r="FX9" s="41" t="str">
        <f>IF(FW10="","",IF(FW10+1&gt;MAX(главная!$10:$10),"",FW10+1))</f>
        <v/>
      </c>
      <c r="FY9" s="41" t="str">
        <f>IF(FX10="","",IF(FX10+1&gt;MAX(главная!$10:$10),"",FX10+1))</f>
        <v/>
      </c>
      <c r="FZ9" s="41" t="str">
        <f>IF(FY10="","",IF(FY10+1&gt;MAX(главная!$10:$10),"",FY10+1))</f>
        <v/>
      </c>
      <c r="GA9" s="41" t="str">
        <f>IF(FZ10="","",IF(FZ10+1&gt;MAX(главная!$10:$10),"",FZ10+1))</f>
        <v/>
      </c>
      <c r="GB9" s="41" t="str">
        <f>IF(GA10="","",IF(GA10+1&gt;MAX(главная!$10:$10),"",GA10+1))</f>
        <v/>
      </c>
      <c r="GC9" s="41" t="str">
        <f>IF(GB10="","",IF(GB10+1&gt;MAX(главная!$10:$10),"",GB10+1))</f>
        <v/>
      </c>
      <c r="GD9" s="41" t="str">
        <f>IF(GC10="","",IF(GC10+1&gt;MAX(главная!$10:$10),"",GC10+1))</f>
        <v/>
      </c>
      <c r="GE9" s="41" t="str">
        <f>IF(GD10="","",IF(GD10+1&gt;MAX(главная!$10:$10),"",GD10+1))</f>
        <v/>
      </c>
      <c r="GF9" s="41" t="str">
        <f>IF(GE10="","",IF(GE10+1&gt;MAX(главная!$10:$10),"",GE10+1))</f>
        <v/>
      </c>
      <c r="GG9" s="41" t="str">
        <f>IF(GF10="","",IF(GF10+1&gt;MAX(главная!$10:$10),"",GF10+1))</f>
        <v/>
      </c>
      <c r="GH9" s="41" t="str">
        <f>IF(GG10="","",IF(GG10+1&gt;MAX(главная!$10:$10),"",GG10+1))</f>
        <v/>
      </c>
      <c r="GI9" s="41" t="str">
        <f>IF(GH10="","",IF(GH10+1&gt;MAX(главная!$10:$10),"",GH10+1))</f>
        <v/>
      </c>
      <c r="GJ9" s="41" t="str">
        <f>IF(GI10="","",IF(GI10+1&gt;MAX(главная!$10:$10),"",GI10+1))</f>
        <v/>
      </c>
      <c r="GK9" s="41" t="str">
        <f>IF(GJ10="","",IF(GJ10+1&gt;MAX(главная!$10:$10),"",GJ10+1))</f>
        <v/>
      </c>
      <c r="GL9" s="41" t="str">
        <f>IF(GK10="","",IF(GK10+1&gt;MAX(главная!$10:$10),"",GK10+1))</f>
        <v/>
      </c>
      <c r="GM9" s="41" t="str">
        <f>IF(GL10="","",IF(GL10+1&gt;MAX(главная!$10:$10),"",GL10+1))</f>
        <v/>
      </c>
      <c r="GN9" s="41" t="str">
        <f>IF(GM10="","",IF(GM10+1&gt;MAX(главная!$10:$10),"",GM10+1))</f>
        <v/>
      </c>
      <c r="GO9" s="41" t="str">
        <f>IF(GN10="","",IF(GN10+1&gt;MAX(главная!$10:$10),"",GN10+1))</f>
        <v/>
      </c>
      <c r="GP9" s="41" t="str">
        <f>IF(GO10="","",IF(GO10+1&gt;MAX(главная!$10:$10),"",GO10+1))</f>
        <v/>
      </c>
      <c r="GQ9" s="41" t="str">
        <f>IF(GP10="","",IF(GP10+1&gt;MAX(главная!$10:$10),"",GP10+1))</f>
        <v/>
      </c>
      <c r="GR9" s="41" t="str">
        <f>IF(GQ10="","",IF(GQ10+1&gt;MAX(главная!$10:$10),"",GQ10+1))</f>
        <v/>
      </c>
      <c r="GS9" s="41" t="str">
        <f>IF(GR10="","",IF(GR10+1&gt;MAX(главная!$10:$10),"",GR10+1))</f>
        <v/>
      </c>
      <c r="GT9" s="41" t="str">
        <f>IF(GS10="","",IF(GS10+1&gt;MAX(главная!$10:$10),"",GS10+1))</f>
        <v/>
      </c>
      <c r="GU9" s="41" t="str">
        <f>IF(GT10="","",IF(GT10+1&gt;MAX(главная!$10:$10),"",GT10+1))</f>
        <v/>
      </c>
      <c r="GV9" s="41" t="str">
        <f>IF(GU10="","",IF(GU10+1&gt;MAX(главная!$10:$10),"",GU10+1))</f>
        <v/>
      </c>
      <c r="GW9" s="41" t="str">
        <f>IF(GV10="","",IF(GV10+1&gt;MAX(главная!$10:$10),"",GV10+1))</f>
        <v/>
      </c>
      <c r="GX9" s="41" t="str">
        <f>IF(GW10="","",IF(GW10+1&gt;MAX(главная!$10:$10),"",GW10+1))</f>
        <v/>
      </c>
      <c r="GY9" s="41" t="str">
        <f>IF(GX10="","",IF(GX10+1&gt;MAX(главная!$10:$10),"",GX10+1))</f>
        <v/>
      </c>
      <c r="GZ9" s="41" t="str">
        <f>IF(GY10="","",IF(GY10+1&gt;MAX(главная!$10:$10),"",GY10+1))</f>
        <v/>
      </c>
      <c r="HA9" s="41" t="str">
        <f>IF(GZ10="","",IF(GZ10+1&gt;MAX(главная!$10:$10),"",GZ10+1))</f>
        <v/>
      </c>
      <c r="HB9" s="41" t="str">
        <f>IF(HA10="","",IF(HA10+1&gt;MAX(главная!$10:$10),"",HA10+1))</f>
        <v/>
      </c>
      <c r="HC9" s="41" t="str">
        <f>IF(HB10="","",IF(HB10+1&gt;MAX(главная!$10:$10),"",HB10+1))</f>
        <v/>
      </c>
      <c r="HD9" s="41" t="str">
        <f>IF(HC10="","",IF(HC10+1&gt;MAX(главная!$10:$10),"",HC10+1))</f>
        <v/>
      </c>
      <c r="HE9" s="41" t="str">
        <f>IF(HD10="","",IF(HD10+1&gt;MAX(главная!$10:$10),"",HD10+1))</f>
        <v/>
      </c>
      <c r="HF9" s="41" t="str">
        <f>IF(HE10="","",IF(HE10+1&gt;MAX(главная!$10:$10),"",HE10+1))</f>
        <v/>
      </c>
      <c r="HG9" s="41" t="str">
        <f>IF(HF10="","",IF(HF10+1&gt;MAX(главная!$10:$10),"",HF10+1))</f>
        <v/>
      </c>
      <c r="HH9" s="41" t="str">
        <f>IF(HG10="","",IF(HG10+1&gt;MAX(главная!$10:$10),"",HG10+1))</f>
        <v/>
      </c>
      <c r="HI9" s="41" t="str">
        <f>IF(HH10="","",IF(HH10+1&gt;MAX(главная!$10:$10),"",HH10+1))</f>
        <v/>
      </c>
      <c r="HJ9" s="41" t="str">
        <f>IF(HI10="","",IF(HI10+1&gt;MAX(главная!$10:$10),"",HI10+1))</f>
        <v/>
      </c>
      <c r="HK9" s="41" t="str">
        <f>IF(HJ10="","",IF(HJ10+1&gt;MAX(главная!$10:$10),"",HJ10+1))</f>
        <v/>
      </c>
      <c r="HL9" s="41" t="str">
        <f>IF(HK10="","",IF(HK10+1&gt;MAX(главная!$10:$10),"",HK10+1))</f>
        <v/>
      </c>
      <c r="HM9" s="41" t="str">
        <f>IF(HL10="","",IF(HL10+1&gt;MAX(главная!$10:$10),"",HL10+1))</f>
        <v/>
      </c>
      <c r="HN9" s="41" t="str">
        <f>IF(HM10="","",IF(HM10+1&gt;MAX(главная!$10:$10),"",HM10+1))</f>
        <v/>
      </c>
      <c r="HO9" s="41" t="str">
        <f>IF(HN10="","",IF(HN10+1&gt;MAX(главная!$10:$10),"",HN10+1))</f>
        <v/>
      </c>
      <c r="HP9" s="41" t="str">
        <f>IF(HO10="","",IF(HO10+1&gt;MAX(главная!$10:$10),"",HO10+1))</f>
        <v/>
      </c>
      <c r="HQ9" s="41" t="str">
        <f>IF(HP10="","",IF(HP10+1&gt;MAX(главная!$10:$10),"",HP10+1))</f>
        <v/>
      </c>
      <c r="HR9" s="41" t="str">
        <f>IF(HQ10="","",IF(HQ10+1&gt;MAX(главная!$10:$10),"",HQ10+1))</f>
        <v/>
      </c>
      <c r="HS9" s="41" t="str">
        <f>IF(HR10="","",IF(HR10+1&gt;MAX(главная!$10:$10),"",HR10+1))</f>
        <v/>
      </c>
      <c r="HT9" s="41" t="str">
        <f>IF(HS10="","",IF(HS10+1&gt;MAX(главная!$10:$10),"",HS10+1))</f>
        <v/>
      </c>
      <c r="HU9" s="41" t="str">
        <f>IF(HT10="","",IF(HT10+1&gt;MAX(главная!$10:$10),"",HT10+1))</f>
        <v/>
      </c>
      <c r="HV9" s="41" t="str">
        <f>IF(HU10="","",IF(HU10+1&gt;MAX(главная!$10:$10),"",HU10+1))</f>
        <v/>
      </c>
      <c r="HW9" s="41" t="str">
        <f>IF(HV10="","",IF(HV10+1&gt;MAX(главная!$10:$10),"",HV10+1))</f>
        <v/>
      </c>
      <c r="HX9" s="41" t="str">
        <f>IF(HW10="","",IF(HW10+1&gt;MAX(главная!$10:$10),"",HW10+1))</f>
        <v/>
      </c>
      <c r="HY9" s="41" t="str">
        <f>IF(HX10="","",IF(HX10+1&gt;MAX(главная!$10:$10),"",HX10+1))</f>
        <v/>
      </c>
      <c r="HZ9" s="41" t="str">
        <f>IF(HY10="","",IF(HY10+1&gt;MAX(главная!$10:$10),"",HY10+1))</f>
        <v/>
      </c>
      <c r="IA9" s="41" t="str">
        <f>IF(HZ10="","",IF(HZ10+1&gt;MAX(главная!$10:$10),"",HZ10+1))</f>
        <v/>
      </c>
      <c r="IB9" s="41" t="str">
        <f>IF(IA10="","",IF(IA10+1&gt;MAX(главная!$10:$10),"",IA10+1))</f>
        <v/>
      </c>
      <c r="IC9" s="41" t="str">
        <f>IF(IB10="","",IF(IB10+1&gt;MAX(главная!$10:$10),"",IB10+1))</f>
        <v/>
      </c>
      <c r="ID9" s="41" t="str">
        <f>IF(IC10="","",IF(IC10+1&gt;MAX(главная!$10:$10),"",IC10+1))</f>
        <v/>
      </c>
      <c r="IE9" s="41" t="str">
        <f>IF(ID10="","",IF(ID10+1&gt;MAX(главная!$10:$10),"",ID10+1))</f>
        <v/>
      </c>
      <c r="IF9" s="41" t="str">
        <f>IF(IE10="","",IF(IE10+1&gt;MAX(главная!$10:$10),"",IE10+1))</f>
        <v/>
      </c>
      <c r="IG9" s="41" t="str">
        <f>IF(IF10="","",IF(IF10+1&gt;MAX(главная!$10:$10),"",IF10+1))</f>
        <v/>
      </c>
      <c r="IH9" s="41" t="str">
        <f>IF(IG10="","",IF(IG10+1&gt;MAX(главная!$10:$10),"",IG10+1))</f>
        <v/>
      </c>
      <c r="II9" s="41" t="str">
        <f>IF(IH10="","",IF(IH10+1&gt;MAX(главная!$10:$10),"",IH10+1))</f>
        <v/>
      </c>
      <c r="IJ9" s="41" t="str">
        <f>IF(II10="","",IF(II10+1&gt;MAX(главная!$10:$10),"",II10+1))</f>
        <v/>
      </c>
      <c r="IK9" s="41" t="str">
        <f>IF(IJ10="","",IF(IJ10+1&gt;MAX(главная!$10:$10),"",IJ10+1))</f>
        <v/>
      </c>
      <c r="IL9" s="41" t="str">
        <f>IF(IK10="","",IF(IK10+1&gt;MAX(главная!$10:$10),"",IK10+1))</f>
        <v/>
      </c>
      <c r="IM9" s="41" t="str">
        <f>IF(IL10="","",IF(IL10+1&gt;MAX(главная!$10:$10),"",IL10+1))</f>
        <v/>
      </c>
      <c r="IN9" s="41" t="str">
        <f>IF(IM10="","",IF(IM10+1&gt;MAX(главная!$10:$10),"",IM10+1))</f>
        <v/>
      </c>
      <c r="IO9" s="41" t="str">
        <f>IF(IN10="","",IF(IN10+1&gt;MAX(главная!$10:$10),"",IN10+1))</f>
        <v/>
      </c>
      <c r="IP9" s="41" t="str">
        <f>IF(IO10="","",IF(IO10+1&gt;MAX(главная!$10:$10),"",IO10+1))</f>
        <v/>
      </c>
      <c r="IQ9" s="41" t="str">
        <f>IF(IP10="","",IF(IP10+1&gt;MAX(главная!$10:$10),"",IP10+1))</f>
        <v/>
      </c>
      <c r="IR9" s="41" t="str">
        <f>IF(IQ10="","",IF(IQ10+1&gt;MAX(главная!$10:$10),"",IQ10+1))</f>
        <v/>
      </c>
      <c r="IS9" s="41" t="str">
        <f>IF(IR10="","",IF(IR10+1&gt;MAX(главная!$10:$10),"",IR10+1))</f>
        <v/>
      </c>
      <c r="IT9" s="41" t="str">
        <f>IF(IS10="","",IF(IS10+1&gt;MAX(главная!$10:$10),"",IS10+1))</f>
        <v/>
      </c>
      <c r="IU9" s="41" t="str">
        <f>IF(IT10="","",IF(IT10+1&gt;MAX(главная!$10:$10),"",IT10+1))</f>
        <v/>
      </c>
      <c r="IV9" s="41" t="str">
        <f>IF(IU10="","",IF(IU10+1&gt;MAX(главная!$10:$10),"",IU10+1))</f>
        <v/>
      </c>
      <c r="IW9" s="41" t="str">
        <f>IF(IV10="","",IF(IV10+1&gt;MAX(главная!$10:$10),"",IV10+1))</f>
        <v/>
      </c>
      <c r="IX9" s="41" t="str">
        <f>IF(IW10="","",IF(IW10+1&gt;MAX(главная!$10:$10),"",IW10+1))</f>
        <v/>
      </c>
      <c r="IY9" s="41" t="str">
        <f>IF(IX10="","",IF(IX10+1&gt;MAX(главная!$10:$10),"",IX10+1))</f>
        <v/>
      </c>
      <c r="IZ9" s="41" t="str">
        <f>IF(IY10="","",IF(IY10+1&gt;MAX(главная!$10:$10),"",IY10+1))</f>
        <v/>
      </c>
      <c r="JA9" s="41" t="str">
        <f>IF(IZ10="","",IF(IZ10+1&gt;MAX(главная!$10:$10),"",IZ10+1))</f>
        <v/>
      </c>
      <c r="JB9" s="41" t="str">
        <f>IF(JA10="","",IF(JA10+1&gt;MAX(главная!$10:$10),"",JA10+1))</f>
        <v/>
      </c>
      <c r="JC9" s="41" t="str">
        <f>IF(JB10="","",IF(JB10+1&gt;MAX(главная!$10:$10),"",JB10+1))</f>
        <v/>
      </c>
      <c r="JD9" s="41" t="str">
        <f>IF(JC10="","",IF(JC10+1&gt;MAX(главная!$10:$10),"",JC10+1))</f>
        <v/>
      </c>
      <c r="JE9" s="41" t="str">
        <f>IF(JD10="","",IF(JD10+1&gt;MAX(главная!$10:$10),"",JD10+1))</f>
        <v/>
      </c>
      <c r="JF9" s="41" t="str">
        <f>IF(JE10="","",IF(JE10+1&gt;MAX(главная!$10:$10),"",JE10+1))</f>
        <v/>
      </c>
      <c r="JG9" s="41" t="str">
        <f>IF(JF10="","",IF(JF10+1&gt;MAX(главная!$10:$10),"",JF10+1))</f>
        <v/>
      </c>
      <c r="JH9" s="41" t="str">
        <f>IF(JG10="","",IF(JG10+1&gt;MAX(главная!$10:$10),"",JG10+1))</f>
        <v/>
      </c>
      <c r="JI9" s="41" t="str">
        <f>IF(JH10="","",IF(JH10+1&gt;MAX(главная!$10:$10),"",JH10+1))</f>
        <v/>
      </c>
      <c r="JJ9" s="41" t="str">
        <f>IF(JI10="","",IF(JI10+1&gt;MAX(главная!$10:$10),"",JI10+1))</f>
        <v/>
      </c>
      <c r="JK9" s="41" t="str">
        <f>IF(JJ10="","",IF(JJ10+1&gt;MAX(главная!$10:$10),"",JJ10+1))</f>
        <v/>
      </c>
      <c r="JL9" s="41" t="str">
        <f>IF(JK10="","",IF(JK10+1&gt;MAX(главная!$10:$10),"",JK10+1))</f>
        <v/>
      </c>
      <c r="JM9" s="41" t="str">
        <f>IF(JL10="","",IF(JL10+1&gt;MAX(главная!$10:$10),"",JL10+1))</f>
        <v/>
      </c>
      <c r="JN9" s="41" t="str">
        <f>IF(JM10="","",IF(JM10+1&gt;MAX(главная!$10:$10),"",JM10+1))</f>
        <v/>
      </c>
      <c r="JO9" s="41" t="str">
        <f>IF(JN10="","",IF(JN10+1&gt;MAX(главная!$10:$10),"",JN10+1))</f>
        <v/>
      </c>
      <c r="JP9" s="41" t="str">
        <f>IF(JO10="","",IF(JO10+1&gt;MAX(главная!$10:$10),"",JO10+1))</f>
        <v/>
      </c>
      <c r="JQ9" s="41" t="str">
        <f>IF(JP10="","",IF(JP10+1&gt;MAX(главная!$10:$10),"",JP10+1))</f>
        <v/>
      </c>
      <c r="JR9" s="41" t="str">
        <f>IF(JQ10="","",IF(JQ10+1&gt;MAX(главная!$10:$10),"",JQ10+1))</f>
        <v/>
      </c>
      <c r="JS9" s="41" t="str">
        <f>IF(JR10="","",IF(JR10+1&gt;MAX(главная!$10:$10),"",JR10+1))</f>
        <v/>
      </c>
      <c r="JT9" s="41" t="str">
        <f>IF(JS10="","",IF(JS10+1&gt;MAX(главная!$10:$10),"",JS10+1))</f>
        <v/>
      </c>
      <c r="JU9" s="41" t="str">
        <f>IF(JT10="","",IF(JT10+1&gt;MAX(главная!$10:$10),"",JT10+1))</f>
        <v/>
      </c>
      <c r="JV9" s="41" t="str">
        <f>IF(JU10="","",IF(JU10+1&gt;MAX(главная!$10:$10),"",JU10+1))</f>
        <v/>
      </c>
      <c r="JW9" s="41" t="str">
        <f>IF(JV10="","",IF(JV10+1&gt;MAX(главная!$10:$10),"",JV10+1))</f>
        <v/>
      </c>
      <c r="JX9" s="41" t="str">
        <f>IF(JW10="","",IF(JW10+1&gt;MAX(главная!$10:$10),"",JW10+1))</f>
        <v/>
      </c>
      <c r="JY9" s="41" t="str">
        <f>IF(JX10="","",IF(JX10+1&gt;MAX(главная!$10:$10),"",JX10+1))</f>
        <v/>
      </c>
      <c r="JZ9" s="41" t="str">
        <f>IF(JY10="","",IF(JY10+1&gt;MAX(главная!$10:$10),"",JY10+1))</f>
        <v/>
      </c>
      <c r="KA9" s="41" t="str">
        <f>IF(JZ10="","",IF(JZ10+1&gt;MAX(главная!$10:$10),"",JZ10+1))</f>
        <v/>
      </c>
      <c r="KB9" s="41" t="str">
        <f>IF(KA10="","",IF(KA10+1&gt;MAX(главная!$10:$10),"",KA10+1))</f>
        <v/>
      </c>
      <c r="KC9" s="41" t="str">
        <f>IF(KB10="","",IF(KB10+1&gt;MAX(главная!$10:$10),"",KB10+1))</f>
        <v/>
      </c>
      <c r="KD9" s="41" t="str">
        <f>IF(KC10="","",IF(KC10+1&gt;MAX(главная!$10:$10),"",KC10+1))</f>
        <v/>
      </c>
      <c r="KE9" s="41" t="str">
        <f>IF(KD10="","",IF(KD10+1&gt;MAX(главная!$10:$10),"",KD10+1))</f>
        <v/>
      </c>
      <c r="KF9" s="41" t="str">
        <f>IF(KE10="","",IF(KE10+1&gt;MAX(главная!$10:$10),"",KE10+1))</f>
        <v/>
      </c>
      <c r="KG9" s="41" t="str">
        <f>IF(KF10="","",IF(KF10+1&gt;MAX(главная!$10:$10),"",KF10+1))</f>
        <v/>
      </c>
      <c r="KH9" s="41" t="str">
        <f>IF(KG10="","",IF(KG10+1&gt;MAX(главная!$10:$10),"",KG10+1))</f>
        <v/>
      </c>
      <c r="KI9" s="41" t="str">
        <f>IF(KH10="","",IF(KH10+1&gt;MAX(главная!$10:$10),"",KH10+1))</f>
        <v/>
      </c>
      <c r="KJ9" s="41" t="str">
        <f>IF(KI10="","",IF(KI10+1&gt;MAX(главная!$10:$10),"",KI10+1))</f>
        <v/>
      </c>
      <c r="KK9" s="41" t="str">
        <f>IF(KJ10="","",IF(KJ10+1&gt;MAX(главная!$10:$10),"",KJ10+1))</f>
        <v/>
      </c>
      <c r="KL9" s="41" t="str">
        <f>IF(KK10="","",IF(KK10+1&gt;MAX(главная!$10:$10),"",KK10+1))</f>
        <v/>
      </c>
      <c r="KM9" s="41" t="str">
        <f>IF(KL10="","",IF(KL10+1&gt;MAX(главная!$10:$10),"",KL10+1))</f>
        <v/>
      </c>
      <c r="KN9" s="41" t="str">
        <f>IF(KM10="","",IF(KM10+1&gt;MAX(главная!$10:$10),"",KM10+1))</f>
        <v/>
      </c>
      <c r="KO9" s="41" t="str">
        <f>IF(KN10="","",IF(KN10+1&gt;MAX(главная!$10:$10),"",KN10+1))</f>
        <v/>
      </c>
      <c r="KP9" s="41" t="str">
        <f>IF(KO10="","",IF(KO10+1&gt;MAX(главная!$10:$10),"",KO10+1))</f>
        <v/>
      </c>
      <c r="KQ9" s="41" t="str">
        <f>IF(KP10="","",IF(KP10+1&gt;MAX(главная!$10:$10),"",KP10+1))</f>
        <v/>
      </c>
      <c r="KR9" s="41" t="str">
        <f>IF(KQ10="","",IF(KQ10+1&gt;MAX(главная!$10:$10),"",KQ10+1))</f>
        <v/>
      </c>
      <c r="KS9" s="41" t="str">
        <f>IF(KR10="","",IF(KR10+1&gt;MAX(главная!$10:$10),"",KR10+1))</f>
        <v/>
      </c>
      <c r="KT9" s="41" t="str">
        <f>IF(KS10="","",IF(KS10+1&gt;MAX(главная!$10:$10),"",KS10+1))</f>
        <v/>
      </c>
      <c r="KU9" s="41" t="str">
        <f>IF(KT10="","",IF(KT10+1&gt;MAX(главная!$10:$10),"",KT10+1))</f>
        <v/>
      </c>
      <c r="KV9" s="41" t="str">
        <f>IF(KU10="","",IF(KU10+1&gt;MAX(главная!$10:$10),"",KU10+1))</f>
        <v/>
      </c>
      <c r="KW9" s="41" t="str">
        <f>IF(KV10="","",IF(KV10+1&gt;MAX(главная!$10:$10),"",KV10+1))</f>
        <v/>
      </c>
      <c r="KX9" s="41" t="str">
        <f>IF(KW10="","",IF(KW10+1&gt;MAX(главная!$10:$10),"",KW10+1))</f>
        <v/>
      </c>
      <c r="KY9" s="41" t="str">
        <f>IF(KX10="","",IF(KX10+1&gt;MAX(главная!$10:$10),"",KX10+1))</f>
        <v/>
      </c>
      <c r="KZ9" s="41" t="str">
        <f>IF(KY10="","",IF(KY10+1&gt;MAX(главная!$10:$10),"",KY10+1))</f>
        <v/>
      </c>
      <c r="LA9" s="41" t="str">
        <f>IF(KZ10="","",IF(KZ10+1&gt;MAX(главная!$10:$10),"",KZ10+1))</f>
        <v/>
      </c>
      <c r="LB9" s="41" t="str">
        <f>IF(LA10="","",IF(LA10+1&gt;MAX(главная!$10:$10),"",LA10+1))</f>
        <v/>
      </c>
      <c r="LC9" s="41" t="str">
        <f>IF(LB10="","",IF(LB10+1&gt;MAX(главная!$10:$10),"",LB10+1))</f>
        <v/>
      </c>
      <c r="LD9" s="41" t="str">
        <f>IF(LC10="","",IF(LC10+1&gt;MAX(главная!$10:$10),"",LC10+1))</f>
        <v/>
      </c>
      <c r="LE9" s="41" t="str">
        <f>IF(LD10="","",IF(LD10+1&gt;MAX(главная!$10:$10),"",LD10+1))</f>
        <v/>
      </c>
      <c r="LF9" s="41" t="str">
        <f>IF(LE10="","",IF(LE10+1&gt;MAX(главная!$10:$10),"",LE10+1))</f>
        <v/>
      </c>
      <c r="LG9" s="41" t="str">
        <f>IF(LF10="","",IF(LF10+1&gt;MAX(главная!$10:$10),"",LF10+1))</f>
        <v/>
      </c>
      <c r="LH9" s="41" t="str">
        <f>IF(LG10="","",IF(LG10+1&gt;MAX(главная!$10:$10),"",LG10+1))</f>
        <v/>
      </c>
      <c r="LI9" s="5"/>
      <c r="LJ9" s="5"/>
    </row>
    <row r="10" spans="1:322" s="3" customFormat="1" ht="10.199999999999999" x14ac:dyDescent="0.2">
      <c r="A10" s="5"/>
      <c r="B10" s="5"/>
      <c r="C10" s="5"/>
      <c r="D10" s="12"/>
      <c r="E10" s="5" t="s">
        <v>0</v>
      </c>
      <c r="F10" s="5"/>
      <c r="G10" s="5"/>
      <c r="H10" s="5" t="s">
        <v>1</v>
      </c>
      <c r="I10" s="5"/>
      <c r="J10" s="5"/>
      <c r="K10" s="32" t="s">
        <v>2</v>
      </c>
      <c r="L10" s="5"/>
      <c r="M10" s="12"/>
      <c r="N10" s="5" t="s">
        <v>7</v>
      </c>
      <c r="O10" s="19"/>
      <c r="P10" s="5"/>
      <c r="Q10" s="5"/>
      <c r="R10" s="63" t="s">
        <v>3</v>
      </c>
      <c r="S10" s="5"/>
      <c r="T10" s="41">
        <f>MAX(инвестиции!$10:$10)</f>
        <v>0</v>
      </c>
      <c r="U10" s="41" t="str">
        <f>IF(U9="","",EOMONTH(U9,0))</f>
        <v/>
      </c>
      <c r="V10" s="41" t="str">
        <f>IF(V9="","",EOMONTH(V9,0))</f>
        <v/>
      </c>
      <c r="W10" s="41" t="str">
        <f t="shared" ref="W10:CH10" si="10">IF(W9="","",EOMONTH(W9,0))</f>
        <v/>
      </c>
      <c r="X10" s="41" t="str">
        <f t="shared" si="10"/>
        <v/>
      </c>
      <c r="Y10" s="41" t="str">
        <f t="shared" si="10"/>
        <v/>
      </c>
      <c r="Z10" s="41" t="str">
        <f t="shared" si="10"/>
        <v/>
      </c>
      <c r="AA10" s="41" t="str">
        <f t="shared" si="10"/>
        <v/>
      </c>
      <c r="AB10" s="41" t="str">
        <f t="shared" si="10"/>
        <v/>
      </c>
      <c r="AC10" s="41" t="str">
        <f t="shared" si="10"/>
        <v/>
      </c>
      <c r="AD10" s="41" t="str">
        <f t="shared" si="10"/>
        <v/>
      </c>
      <c r="AE10" s="41" t="str">
        <f t="shared" si="10"/>
        <v/>
      </c>
      <c r="AF10" s="41" t="str">
        <f t="shared" si="10"/>
        <v/>
      </c>
      <c r="AG10" s="41" t="str">
        <f t="shared" si="10"/>
        <v/>
      </c>
      <c r="AH10" s="41" t="str">
        <f t="shared" si="10"/>
        <v/>
      </c>
      <c r="AI10" s="41" t="str">
        <f t="shared" si="10"/>
        <v/>
      </c>
      <c r="AJ10" s="41" t="str">
        <f t="shared" si="10"/>
        <v/>
      </c>
      <c r="AK10" s="41" t="str">
        <f t="shared" si="10"/>
        <v/>
      </c>
      <c r="AL10" s="41" t="str">
        <f t="shared" si="10"/>
        <v/>
      </c>
      <c r="AM10" s="41" t="str">
        <f t="shared" si="10"/>
        <v/>
      </c>
      <c r="AN10" s="41" t="str">
        <f t="shared" si="10"/>
        <v/>
      </c>
      <c r="AO10" s="41" t="str">
        <f t="shared" si="10"/>
        <v/>
      </c>
      <c r="AP10" s="41" t="str">
        <f t="shared" si="10"/>
        <v/>
      </c>
      <c r="AQ10" s="41" t="str">
        <f t="shared" si="10"/>
        <v/>
      </c>
      <c r="AR10" s="41" t="str">
        <f t="shared" si="10"/>
        <v/>
      </c>
      <c r="AS10" s="41" t="str">
        <f t="shared" si="10"/>
        <v/>
      </c>
      <c r="AT10" s="41" t="str">
        <f t="shared" si="10"/>
        <v/>
      </c>
      <c r="AU10" s="41" t="str">
        <f t="shared" si="10"/>
        <v/>
      </c>
      <c r="AV10" s="41" t="str">
        <f t="shared" si="10"/>
        <v/>
      </c>
      <c r="AW10" s="41" t="str">
        <f t="shared" si="10"/>
        <v/>
      </c>
      <c r="AX10" s="41" t="str">
        <f t="shared" si="10"/>
        <v/>
      </c>
      <c r="AY10" s="41" t="str">
        <f t="shared" si="10"/>
        <v/>
      </c>
      <c r="AZ10" s="41" t="str">
        <f t="shared" si="10"/>
        <v/>
      </c>
      <c r="BA10" s="41" t="str">
        <f t="shared" si="10"/>
        <v/>
      </c>
      <c r="BB10" s="41" t="str">
        <f t="shared" si="10"/>
        <v/>
      </c>
      <c r="BC10" s="41" t="str">
        <f t="shared" si="10"/>
        <v/>
      </c>
      <c r="BD10" s="41" t="str">
        <f t="shared" si="10"/>
        <v/>
      </c>
      <c r="BE10" s="41" t="str">
        <f t="shared" si="10"/>
        <v/>
      </c>
      <c r="BF10" s="41" t="str">
        <f t="shared" si="10"/>
        <v/>
      </c>
      <c r="BG10" s="41" t="str">
        <f t="shared" si="10"/>
        <v/>
      </c>
      <c r="BH10" s="41" t="str">
        <f t="shared" si="10"/>
        <v/>
      </c>
      <c r="BI10" s="41" t="str">
        <f t="shared" si="10"/>
        <v/>
      </c>
      <c r="BJ10" s="41" t="str">
        <f t="shared" si="10"/>
        <v/>
      </c>
      <c r="BK10" s="41" t="str">
        <f t="shared" si="10"/>
        <v/>
      </c>
      <c r="BL10" s="41" t="str">
        <f t="shared" si="10"/>
        <v/>
      </c>
      <c r="BM10" s="41" t="str">
        <f t="shared" si="10"/>
        <v/>
      </c>
      <c r="BN10" s="41" t="str">
        <f t="shared" si="10"/>
        <v/>
      </c>
      <c r="BO10" s="41" t="str">
        <f t="shared" si="10"/>
        <v/>
      </c>
      <c r="BP10" s="41" t="str">
        <f t="shared" si="10"/>
        <v/>
      </c>
      <c r="BQ10" s="41" t="str">
        <f t="shared" si="10"/>
        <v/>
      </c>
      <c r="BR10" s="41" t="str">
        <f t="shared" si="10"/>
        <v/>
      </c>
      <c r="BS10" s="41" t="str">
        <f t="shared" si="10"/>
        <v/>
      </c>
      <c r="BT10" s="41" t="str">
        <f t="shared" si="10"/>
        <v/>
      </c>
      <c r="BU10" s="41" t="str">
        <f t="shared" si="10"/>
        <v/>
      </c>
      <c r="BV10" s="41" t="str">
        <f t="shared" si="10"/>
        <v/>
      </c>
      <c r="BW10" s="41" t="str">
        <f t="shared" si="10"/>
        <v/>
      </c>
      <c r="BX10" s="41" t="str">
        <f t="shared" si="10"/>
        <v/>
      </c>
      <c r="BY10" s="41" t="str">
        <f t="shared" si="10"/>
        <v/>
      </c>
      <c r="BZ10" s="41" t="str">
        <f t="shared" si="10"/>
        <v/>
      </c>
      <c r="CA10" s="41" t="str">
        <f t="shared" si="10"/>
        <v/>
      </c>
      <c r="CB10" s="41" t="str">
        <f t="shared" si="10"/>
        <v/>
      </c>
      <c r="CC10" s="41" t="str">
        <f t="shared" si="10"/>
        <v/>
      </c>
      <c r="CD10" s="41" t="str">
        <f t="shared" si="10"/>
        <v/>
      </c>
      <c r="CE10" s="41" t="str">
        <f t="shared" si="10"/>
        <v/>
      </c>
      <c r="CF10" s="41" t="str">
        <f t="shared" si="10"/>
        <v/>
      </c>
      <c r="CG10" s="41" t="str">
        <f t="shared" si="10"/>
        <v/>
      </c>
      <c r="CH10" s="41" t="str">
        <f t="shared" si="10"/>
        <v/>
      </c>
      <c r="CI10" s="41" t="str">
        <f t="shared" ref="CI10:ET10" si="11">IF(CI9="","",EOMONTH(CI9,0))</f>
        <v/>
      </c>
      <c r="CJ10" s="41" t="str">
        <f t="shared" si="11"/>
        <v/>
      </c>
      <c r="CK10" s="41" t="str">
        <f t="shared" si="11"/>
        <v/>
      </c>
      <c r="CL10" s="41" t="str">
        <f t="shared" si="11"/>
        <v/>
      </c>
      <c r="CM10" s="41" t="str">
        <f t="shared" si="11"/>
        <v/>
      </c>
      <c r="CN10" s="41" t="str">
        <f t="shared" si="11"/>
        <v/>
      </c>
      <c r="CO10" s="41" t="str">
        <f t="shared" si="11"/>
        <v/>
      </c>
      <c r="CP10" s="41" t="str">
        <f t="shared" si="11"/>
        <v/>
      </c>
      <c r="CQ10" s="41" t="str">
        <f t="shared" si="11"/>
        <v/>
      </c>
      <c r="CR10" s="41" t="str">
        <f t="shared" si="11"/>
        <v/>
      </c>
      <c r="CS10" s="41" t="str">
        <f t="shared" si="11"/>
        <v/>
      </c>
      <c r="CT10" s="41" t="str">
        <f t="shared" si="11"/>
        <v/>
      </c>
      <c r="CU10" s="41" t="str">
        <f t="shared" si="11"/>
        <v/>
      </c>
      <c r="CV10" s="41" t="str">
        <f t="shared" si="11"/>
        <v/>
      </c>
      <c r="CW10" s="41" t="str">
        <f t="shared" si="11"/>
        <v/>
      </c>
      <c r="CX10" s="41" t="str">
        <f t="shared" si="11"/>
        <v/>
      </c>
      <c r="CY10" s="41" t="str">
        <f t="shared" si="11"/>
        <v/>
      </c>
      <c r="CZ10" s="41" t="str">
        <f t="shared" si="11"/>
        <v/>
      </c>
      <c r="DA10" s="41" t="str">
        <f t="shared" si="11"/>
        <v/>
      </c>
      <c r="DB10" s="41" t="str">
        <f t="shared" si="11"/>
        <v/>
      </c>
      <c r="DC10" s="41" t="str">
        <f t="shared" si="11"/>
        <v/>
      </c>
      <c r="DD10" s="41" t="str">
        <f t="shared" si="11"/>
        <v/>
      </c>
      <c r="DE10" s="41" t="str">
        <f t="shared" si="11"/>
        <v/>
      </c>
      <c r="DF10" s="41" t="str">
        <f t="shared" si="11"/>
        <v/>
      </c>
      <c r="DG10" s="41" t="str">
        <f t="shared" si="11"/>
        <v/>
      </c>
      <c r="DH10" s="41" t="str">
        <f t="shared" si="11"/>
        <v/>
      </c>
      <c r="DI10" s="41" t="str">
        <f t="shared" si="11"/>
        <v/>
      </c>
      <c r="DJ10" s="41" t="str">
        <f t="shared" si="11"/>
        <v/>
      </c>
      <c r="DK10" s="41" t="str">
        <f t="shared" si="11"/>
        <v/>
      </c>
      <c r="DL10" s="41" t="str">
        <f t="shared" si="11"/>
        <v/>
      </c>
      <c r="DM10" s="41" t="str">
        <f t="shared" si="11"/>
        <v/>
      </c>
      <c r="DN10" s="41" t="str">
        <f t="shared" si="11"/>
        <v/>
      </c>
      <c r="DO10" s="41" t="str">
        <f t="shared" si="11"/>
        <v/>
      </c>
      <c r="DP10" s="41" t="str">
        <f t="shared" si="11"/>
        <v/>
      </c>
      <c r="DQ10" s="41" t="str">
        <f t="shared" si="11"/>
        <v/>
      </c>
      <c r="DR10" s="41" t="str">
        <f t="shared" si="11"/>
        <v/>
      </c>
      <c r="DS10" s="41" t="str">
        <f t="shared" si="11"/>
        <v/>
      </c>
      <c r="DT10" s="41" t="str">
        <f t="shared" si="11"/>
        <v/>
      </c>
      <c r="DU10" s="41" t="str">
        <f t="shared" si="11"/>
        <v/>
      </c>
      <c r="DV10" s="41" t="str">
        <f t="shared" si="11"/>
        <v/>
      </c>
      <c r="DW10" s="41" t="str">
        <f t="shared" si="11"/>
        <v/>
      </c>
      <c r="DX10" s="41" t="str">
        <f t="shared" si="11"/>
        <v/>
      </c>
      <c r="DY10" s="41" t="str">
        <f t="shared" si="11"/>
        <v/>
      </c>
      <c r="DZ10" s="41" t="str">
        <f t="shared" si="11"/>
        <v/>
      </c>
      <c r="EA10" s="41" t="str">
        <f t="shared" si="11"/>
        <v/>
      </c>
      <c r="EB10" s="41" t="str">
        <f t="shared" si="11"/>
        <v/>
      </c>
      <c r="EC10" s="41" t="str">
        <f t="shared" si="11"/>
        <v/>
      </c>
      <c r="ED10" s="41" t="str">
        <f t="shared" si="11"/>
        <v/>
      </c>
      <c r="EE10" s="41" t="str">
        <f t="shared" si="11"/>
        <v/>
      </c>
      <c r="EF10" s="41" t="str">
        <f t="shared" si="11"/>
        <v/>
      </c>
      <c r="EG10" s="41" t="str">
        <f t="shared" si="11"/>
        <v/>
      </c>
      <c r="EH10" s="41" t="str">
        <f t="shared" si="11"/>
        <v/>
      </c>
      <c r="EI10" s="41" t="str">
        <f t="shared" si="11"/>
        <v/>
      </c>
      <c r="EJ10" s="41" t="str">
        <f t="shared" si="11"/>
        <v/>
      </c>
      <c r="EK10" s="41" t="str">
        <f t="shared" si="11"/>
        <v/>
      </c>
      <c r="EL10" s="41" t="str">
        <f t="shared" si="11"/>
        <v/>
      </c>
      <c r="EM10" s="41" t="str">
        <f t="shared" si="11"/>
        <v/>
      </c>
      <c r="EN10" s="41" t="str">
        <f t="shared" si="11"/>
        <v/>
      </c>
      <c r="EO10" s="41" t="str">
        <f t="shared" si="11"/>
        <v/>
      </c>
      <c r="EP10" s="41" t="str">
        <f t="shared" si="11"/>
        <v/>
      </c>
      <c r="EQ10" s="41" t="str">
        <f t="shared" si="11"/>
        <v/>
      </c>
      <c r="ER10" s="41" t="str">
        <f t="shared" si="11"/>
        <v/>
      </c>
      <c r="ES10" s="41" t="str">
        <f t="shared" si="11"/>
        <v/>
      </c>
      <c r="ET10" s="41" t="str">
        <f t="shared" si="11"/>
        <v/>
      </c>
      <c r="EU10" s="41" t="str">
        <f t="shared" ref="EU10:HF10" si="12">IF(EU9="","",EOMONTH(EU9,0))</f>
        <v/>
      </c>
      <c r="EV10" s="41" t="str">
        <f t="shared" si="12"/>
        <v/>
      </c>
      <c r="EW10" s="41" t="str">
        <f t="shared" si="12"/>
        <v/>
      </c>
      <c r="EX10" s="41" t="str">
        <f t="shared" si="12"/>
        <v/>
      </c>
      <c r="EY10" s="41" t="str">
        <f t="shared" si="12"/>
        <v/>
      </c>
      <c r="EZ10" s="41" t="str">
        <f t="shared" si="12"/>
        <v/>
      </c>
      <c r="FA10" s="41" t="str">
        <f t="shared" si="12"/>
        <v/>
      </c>
      <c r="FB10" s="41" t="str">
        <f t="shared" si="12"/>
        <v/>
      </c>
      <c r="FC10" s="41" t="str">
        <f t="shared" si="12"/>
        <v/>
      </c>
      <c r="FD10" s="41" t="str">
        <f t="shared" si="12"/>
        <v/>
      </c>
      <c r="FE10" s="41" t="str">
        <f t="shared" si="12"/>
        <v/>
      </c>
      <c r="FF10" s="41" t="str">
        <f t="shared" si="12"/>
        <v/>
      </c>
      <c r="FG10" s="41" t="str">
        <f t="shared" si="12"/>
        <v/>
      </c>
      <c r="FH10" s="41" t="str">
        <f t="shared" si="12"/>
        <v/>
      </c>
      <c r="FI10" s="41" t="str">
        <f t="shared" si="12"/>
        <v/>
      </c>
      <c r="FJ10" s="41" t="str">
        <f t="shared" si="12"/>
        <v/>
      </c>
      <c r="FK10" s="41" t="str">
        <f t="shared" si="12"/>
        <v/>
      </c>
      <c r="FL10" s="41" t="str">
        <f t="shared" si="12"/>
        <v/>
      </c>
      <c r="FM10" s="41" t="str">
        <f t="shared" si="12"/>
        <v/>
      </c>
      <c r="FN10" s="41" t="str">
        <f t="shared" si="12"/>
        <v/>
      </c>
      <c r="FO10" s="41" t="str">
        <f t="shared" si="12"/>
        <v/>
      </c>
      <c r="FP10" s="41" t="str">
        <f t="shared" si="12"/>
        <v/>
      </c>
      <c r="FQ10" s="41" t="str">
        <f t="shared" si="12"/>
        <v/>
      </c>
      <c r="FR10" s="41" t="str">
        <f t="shared" si="12"/>
        <v/>
      </c>
      <c r="FS10" s="41" t="str">
        <f t="shared" si="12"/>
        <v/>
      </c>
      <c r="FT10" s="41" t="str">
        <f t="shared" si="12"/>
        <v/>
      </c>
      <c r="FU10" s="41" t="str">
        <f t="shared" si="12"/>
        <v/>
      </c>
      <c r="FV10" s="41" t="str">
        <f t="shared" si="12"/>
        <v/>
      </c>
      <c r="FW10" s="41" t="str">
        <f t="shared" si="12"/>
        <v/>
      </c>
      <c r="FX10" s="41" t="str">
        <f t="shared" si="12"/>
        <v/>
      </c>
      <c r="FY10" s="41" t="str">
        <f t="shared" si="12"/>
        <v/>
      </c>
      <c r="FZ10" s="41" t="str">
        <f t="shared" si="12"/>
        <v/>
      </c>
      <c r="GA10" s="41" t="str">
        <f t="shared" si="12"/>
        <v/>
      </c>
      <c r="GB10" s="41" t="str">
        <f t="shared" si="12"/>
        <v/>
      </c>
      <c r="GC10" s="41" t="str">
        <f t="shared" si="12"/>
        <v/>
      </c>
      <c r="GD10" s="41" t="str">
        <f t="shared" si="12"/>
        <v/>
      </c>
      <c r="GE10" s="41" t="str">
        <f t="shared" si="12"/>
        <v/>
      </c>
      <c r="GF10" s="41" t="str">
        <f t="shared" si="12"/>
        <v/>
      </c>
      <c r="GG10" s="41" t="str">
        <f t="shared" si="12"/>
        <v/>
      </c>
      <c r="GH10" s="41" t="str">
        <f t="shared" si="12"/>
        <v/>
      </c>
      <c r="GI10" s="41" t="str">
        <f t="shared" si="12"/>
        <v/>
      </c>
      <c r="GJ10" s="41" t="str">
        <f t="shared" si="12"/>
        <v/>
      </c>
      <c r="GK10" s="41" t="str">
        <f t="shared" si="12"/>
        <v/>
      </c>
      <c r="GL10" s="41" t="str">
        <f t="shared" si="12"/>
        <v/>
      </c>
      <c r="GM10" s="41" t="str">
        <f t="shared" si="12"/>
        <v/>
      </c>
      <c r="GN10" s="41" t="str">
        <f t="shared" si="12"/>
        <v/>
      </c>
      <c r="GO10" s="41" t="str">
        <f t="shared" si="12"/>
        <v/>
      </c>
      <c r="GP10" s="41" t="str">
        <f t="shared" si="12"/>
        <v/>
      </c>
      <c r="GQ10" s="41" t="str">
        <f t="shared" si="12"/>
        <v/>
      </c>
      <c r="GR10" s="41" t="str">
        <f t="shared" si="12"/>
        <v/>
      </c>
      <c r="GS10" s="41" t="str">
        <f t="shared" si="12"/>
        <v/>
      </c>
      <c r="GT10" s="41" t="str">
        <f t="shared" si="12"/>
        <v/>
      </c>
      <c r="GU10" s="41" t="str">
        <f t="shared" si="12"/>
        <v/>
      </c>
      <c r="GV10" s="41" t="str">
        <f t="shared" si="12"/>
        <v/>
      </c>
      <c r="GW10" s="41" t="str">
        <f t="shared" si="12"/>
        <v/>
      </c>
      <c r="GX10" s="41" t="str">
        <f t="shared" si="12"/>
        <v/>
      </c>
      <c r="GY10" s="41" t="str">
        <f t="shared" si="12"/>
        <v/>
      </c>
      <c r="GZ10" s="41" t="str">
        <f t="shared" si="12"/>
        <v/>
      </c>
      <c r="HA10" s="41" t="str">
        <f t="shared" si="12"/>
        <v/>
      </c>
      <c r="HB10" s="41" t="str">
        <f t="shared" si="12"/>
        <v/>
      </c>
      <c r="HC10" s="41" t="str">
        <f t="shared" si="12"/>
        <v/>
      </c>
      <c r="HD10" s="41" t="str">
        <f t="shared" si="12"/>
        <v/>
      </c>
      <c r="HE10" s="41" t="str">
        <f t="shared" si="12"/>
        <v/>
      </c>
      <c r="HF10" s="41" t="str">
        <f t="shared" si="12"/>
        <v/>
      </c>
      <c r="HG10" s="41" t="str">
        <f t="shared" ref="HG10:HL10" si="13">IF(HG9="","",EOMONTH(HG9,0))</f>
        <v/>
      </c>
      <c r="HH10" s="41" t="str">
        <f t="shared" si="13"/>
        <v/>
      </c>
      <c r="HI10" s="41" t="str">
        <f t="shared" si="13"/>
        <v/>
      </c>
      <c r="HJ10" s="41" t="str">
        <f t="shared" si="13"/>
        <v/>
      </c>
      <c r="HK10" s="41" t="str">
        <f t="shared" si="13"/>
        <v/>
      </c>
      <c r="HL10" s="41" t="str">
        <f t="shared" si="13"/>
        <v/>
      </c>
      <c r="HM10" s="41" t="str">
        <f t="shared" ref="HM10" si="14">IF(HM9="","",EOMONTH(HM9,0))</f>
        <v/>
      </c>
      <c r="HN10" s="41" t="str">
        <f t="shared" ref="HN10" si="15">IF(HN9="","",EOMONTH(HN9,0))</f>
        <v/>
      </c>
      <c r="HO10" s="41" t="str">
        <f t="shared" ref="HO10" si="16">IF(HO9="","",EOMONTH(HO9,0))</f>
        <v/>
      </c>
      <c r="HP10" s="41" t="str">
        <f t="shared" ref="HP10" si="17">IF(HP9="","",EOMONTH(HP9,0))</f>
        <v/>
      </c>
      <c r="HQ10" s="41" t="str">
        <f t="shared" ref="HQ10" si="18">IF(HQ9="","",EOMONTH(HQ9,0))</f>
        <v/>
      </c>
      <c r="HR10" s="41" t="str">
        <f t="shared" ref="HR10" si="19">IF(HR9="","",EOMONTH(HR9,0))</f>
        <v/>
      </c>
      <c r="HS10" s="41" t="str">
        <f t="shared" ref="HS10" si="20">IF(HS9="","",EOMONTH(HS9,0))</f>
        <v/>
      </c>
      <c r="HT10" s="41" t="str">
        <f t="shared" ref="HT10" si="21">IF(HT9="","",EOMONTH(HT9,0))</f>
        <v/>
      </c>
      <c r="HU10" s="41" t="str">
        <f t="shared" ref="HU10" si="22">IF(HU9="","",EOMONTH(HU9,0))</f>
        <v/>
      </c>
      <c r="HV10" s="41" t="str">
        <f t="shared" ref="HV10" si="23">IF(HV9="","",EOMONTH(HV9,0))</f>
        <v/>
      </c>
      <c r="HW10" s="41" t="str">
        <f t="shared" ref="HW10" si="24">IF(HW9="","",EOMONTH(HW9,0))</f>
        <v/>
      </c>
      <c r="HX10" s="41" t="str">
        <f t="shared" ref="HX10" si="25">IF(HX9="","",EOMONTH(HX9,0))</f>
        <v/>
      </c>
      <c r="HY10" s="41" t="str">
        <f t="shared" ref="HY10" si="26">IF(HY9="","",EOMONTH(HY9,0))</f>
        <v/>
      </c>
      <c r="HZ10" s="41" t="str">
        <f t="shared" ref="HZ10" si="27">IF(HZ9="","",EOMONTH(HZ9,0))</f>
        <v/>
      </c>
      <c r="IA10" s="41" t="str">
        <f t="shared" ref="IA10" si="28">IF(IA9="","",EOMONTH(IA9,0))</f>
        <v/>
      </c>
      <c r="IB10" s="41" t="str">
        <f t="shared" ref="IB10" si="29">IF(IB9="","",EOMONTH(IB9,0))</f>
        <v/>
      </c>
      <c r="IC10" s="41" t="str">
        <f t="shared" ref="IC10" si="30">IF(IC9="","",EOMONTH(IC9,0))</f>
        <v/>
      </c>
      <c r="ID10" s="41" t="str">
        <f t="shared" ref="ID10" si="31">IF(ID9="","",EOMONTH(ID9,0))</f>
        <v/>
      </c>
      <c r="IE10" s="41" t="str">
        <f t="shared" ref="IE10" si="32">IF(IE9="","",EOMONTH(IE9,0))</f>
        <v/>
      </c>
      <c r="IF10" s="41" t="str">
        <f t="shared" ref="IF10" si="33">IF(IF9="","",EOMONTH(IF9,0))</f>
        <v/>
      </c>
      <c r="IG10" s="41" t="str">
        <f t="shared" ref="IG10" si="34">IF(IG9="","",EOMONTH(IG9,0))</f>
        <v/>
      </c>
      <c r="IH10" s="41" t="str">
        <f t="shared" ref="IH10" si="35">IF(IH9="","",EOMONTH(IH9,0))</f>
        <v/>
      </c>
      <c r="II10" s="41" t="str">
        <f t="shared" ref="II10" si="36">IF(II9="","",EOMONTH(II9,0))</f>
        <v/>
      </c>
      <c r="IJ10" s="41" t="str">
        <f t="shared" ref="IJ10" si="37">IF(IJ9="","",EOMONTH(IJ9,0))</f>
        <v/>
      </c>
      <c r="IK10" s="41" t="str">
        <f t="shared" ref="IK10" si="38">IF(IK9="","",EOMONTH(IK9,0))</f>
        <v/>
      </c>
      <c r="IL10" s="41" t="str">
        <f t="shared" ref="IL10" si="39">IF(IL9="","",EOMONTH(IL9,0))</f>
        <v/>
      </c>
      <c r="IM10" s="41" t="str">
        <f t="shared" ref="IM10" si="40">IF(IM9="","",EOMONTH(IM9,0))</f>
        <v/>
      </c>
      <c r="IN10" s="41" t="str">
        <f t="shared" ref="IN10" si="41">IF(IN9="","",EOMONTH(IN9,0))</f>
        <v/>
      </c>
      <c r="IO10" s="41" t="str">
        <f t="shared" ref="IO10" si="42">IF(IO9="","",EOMONTH(IO9,0))</f>
        <v/>
      </c>
      <c r="IP10" s="41" t="str">
        <f t="shared" ref="IP10" si="43">IF(IP9="","",EOMONTH(IP9,0))</f>
        <v/>
      </c>
      <c r="IQ10" s="41" t="str">
        <f t="shared" ref="IQ10" si="44">IF(IQ9="","",EOMONTH(IQ9,0))</f>
        <v/>
      </c>
      <c r="IR10" s="41" t="str">
        <f t="shared" ref="IR10" si="45">IF(IR9="","",EOMONTH(IR9,0))</f>
        <v/>
      </c>
      <c r="IS10" s="41" t="str">
        <f t="shared" ref="IS10" si="46">IF(IS9="","",EOMONTH(IS9,0))</f>
        <v/>
      </c>
      <c r="IT10" s="41" t="str">
        <f t="shared" ref="IT10" si="47">IF(IT9="","",EOMONTH(IT9,0))</f>
        <v/>
      </c>
      <c r="IU10" s="41" t="str">
        <f t="shared" ref="IU10" si="48">IF(IU9="","",EOMONTH(IU9,0))</f>
        <v/>
      </c>
      <c r="IV10" s="41" t="str">
        <f t="shared" ref="IV10" si="49">IF(IV9="","",EOMONTH(IV9,0))</f>
        <v/>
      </c>
      <c r="IW10" s="41" t="str">
        <f t="shared" ref="IW10" si="50">IF(IW9="","",EOMONTH(IW9,0))</f>
        <v/>
      </c>
      <c r="IX10" s="41" t="str">
        <f t="shared" ref="IX10" si="51">IF(IX9="","",EOMONTH(IX9,0))</f>
        <v/>
      </c>
      <c r="IY10" s="41" t="str">
        <f t="shared" ref="IY10" si="52">IF(IY9="","",EOMONTH(IY9,0))</f>
        <v/>
      </c>
      <c r="IZ10" s="41" t="str">
        <f t="shared" ref="IZ10" si="53">IF(IZ9="","",EOMONTH(IZ9,0))</f>
        <v/>
      </c>
      <c r="JA10" s="41" t="str">
        <f t="shared" ref="JA10" si="54">IF(JA9="","",EOMONTH(JA9,0))</f>
        <v/>
      </c>
      <c r="JB10" s="41" t="str">
        <f t="shared" ref="JB10" si="55">IF(JB9="","",EOMONTH(JB9,0))</f>
        <v/>
      </c>
      <c r="JC10" s="41" t="str">
        <f t="shared" ref="JC10" si="56">IF(JC9="","",EOMONTH(JC9,0))</f>
        <v/>
      </c>
      <c r="JD10" s="41" t="str">
        <f t="shared" ref="JD10" si="57">IF(JD9="","",EOMONTH(JD9,0))</f>
        <v/>
      </c>
      <c r="JE10" s="41" t="str">
        <f t="shared" ref="JE10" si="58">IF(JE9="","",EOMONTH(JE9,0))</f>
        <v/>
      </c>
      <c r="JF10" s="41" t="str">
        <f t="shared" ref="JF10" si="59">IF(JF9="","",EOMONTH(JF9,0))</f>
        <v/>
      </c>
      <c r="JG10" s="41" t="str">
        <f t="shared" ref="JG10" si="60">IF(JG9="","",EOMONTH(JG9,0))</f>
        <v/>
      </c>
      <c r="JH10" s="41" t="str">
        <f t="shared" ref="JH10" si="61">IF(JH9="","",EOMONTH(JH9,0))</f>
        <v/>
      </c>
      <c r="JI10" s="41" t="str">
        <f t="shared" ref="JI10" si="62">IF(JI9="","",EOMONTH(JI9,0))</f>
        <v/>
      </c>
      <c r="JJ10" s="41" t="str">
        <f t="shared" ref="JJ10" si="63">IF(JJ9="","",EOMONTH(JJ9,0))</f>
        <v/>
      </c>
      <c r="JK10" s="41" t="str">
        <f t="shared" ref="JK10" si="64">IF(JK9="","",EOMONTH(JK9,0))</f>
        <v/>
      </c>
      <c r="JL10" s="41" t="str">
        <f t="shared" ref="JL10" si="65">IF(JL9="","",EOMONTH(JL9,0))</f>
        <v/>
      </c>
      <c r="JM10" s="41" t="str">
        <f t="shared" ref="JM10" si="66">IF(JM9="","",EOMONTH(JM9,0))</f>
        <v/>
      </c>
      <c r="JN10" s="41" t="str">
        <f t="shared" ref="JN10" si="67">IF(JN9="","",EOMONTH(JN9,0))</f>
        <v/>
      </c>
      <c r="JO10" s="41" t="str">
        <f t="shared" ref="JO10" si="68">IF(JO9="","",EOMONTH(JO9,0))</f>
        <v/>
      </c>
      <c r="JP10" s="41" t="str">
        <f t="shared" ref="JP10" si="69">IF(JP9="","",EOMONTH(JP9,0))</f>
        <v/>
      </c>
      <c r="JQ10" s="41" t="str">
        <f t="shared" ref="JQ10" si="70">IF(JQ9="","",EOMONTH(JQ9,0))</f>
        <v/>
      </c>
      <c r="JR10" s="41" t="str">
        <f t="shared" ref="JR10" si="71">IF(JR9="","",EOMONTH(JR9,0))</f>
        <v/>
      </c>
      <c r="JS10" s="41" t="str">
        <f t="shared" ref="JS10" si="72">IF(JS9="","",EOMONTH(JS9,0))</f>
        <v/>
      </c>
      <c r="JT10" s="41" t="str">
        <f t="shared" ref="JT10" si="73">IF(JT9="","",EOMONTH(JT9,0))</f>
        <v/>
      </c>
      <c r="JU10" s="41" t="str">
        <f t="shared" ref="JU10" si="74">IF(JU9="","",EOMONTH(JU9,0))</f>
        <v/>
      </c>
      <c r="JV10" s="41" t="str">
        <f t="shared" ref="JV10" si="75">IF(JV9="","",EOMONTH(JV9,0))</f>
        <v/>
      </c>
      <c r="JW10" s="41" t="str">
        <f t="shared" ref="JW10" si="76">IF(JW9="","",EOMONTH(JW9,0))</f>
        <v/>
      </c>
      <c r="JX10" s="41" t="str">
        <f t="shared" ref="JX10" si="77">IF(JX9="","",EOMONTH(JX9,0))</f>
        <v/>
      </c>
      <c r="JY10" s="41" t="str">
        <f t="shared" ref="JY10" si="78">IF(JY9="","",EOMONTH(JY9,0))</f>
        <v/>
      </c>
      <c r="JZ10" s="41" t="str">
        <f t="shared" ref="JZ10" si="79">IF(JZ9="","",EOMONTH(JZ9,0))</f>
        <v/>
      </c>
      <c r="KA10" s="41" t="str">
        <f t="shared" ref="KA10" si="80">IF(KA9="","",EOMONTH(KA9,0))</f>
        <v/>
      </c>
      <c r="KB10" s="41" t="str">
        <f t="shared" ref="KB10" si="81">IF(KB9="","",EOMONTH(KB9,0))</f>
        <v/>
      </c>
      <c r="KC10" s="41" t="str">
        <f t="shared" ref="KC10" si="82">IF(KC9="","",EOMONTH(KC9,0))</f>
        <v/>
      </c>
      <c r="KD10" s="41" t="str">
        <f t="shared" ref="KD10" si="83">IF(KD9="","",EOMONTH(KD9,0))</f>
        <v/>
      </c>
      <c r="KE10" s="41" t="str">
        <f t="shared" ref="KE10" si="84">IF(KE9="","",EOMONTH(KE9,0))</f>
        <v/>
      </c>
      <c r="KF10" s="41" t="str">
        <f t="shared" ref="KF10" si="85">IF(KF9="","",EOMONTH(KF9,0))</f>
        <v/>
      </c>
      <c r="KG10" s="41" t="str">
        <f t="shared" ref="KG10" si="86">IF(KG9="","",EOMONTH(KG9,0))</f>
        <v/>
      </c>
      <c r="KH10" s="41" t="str">
        <f t="shared" ref="KH10" si="87">IF(KH9="","",EOMONTH(KH9,0))</f>
        <v/>
      </c>
      <c r="KI10" s="41" t="str">
        <f t="shared" ref="KI10" si="88">IF(KI9="","",EOMONTH(KI9,0))</f>
        <v/>
      </c>
      <c r="KJ10" s="41" t="str">
        <f t="shared" ref="KJ10" si="89">IF(KJ9="","",EOMONTH(KJ9,0))</f>
        <v/>
      </c>
      <c r="KK10" s="41" t="str">
        <f t="shared" ref="KK10" si="90">IF(KK9="","",EOMONTH(KK9,0))</f>
        <v/>
      </c>
      <c r="KL10" s="41" t="str">
        <f t="shared" ref="KL10" si="91">IF(KL9="","",EOMONTH(KL9,0))</f>
        <v/>
      </c>
      <c r="KM10" s="41" t="str">
        <f t="shared" ref="KM10" si="92">IF(KM9="","",EOMONTH(KM9,0))</f>
        <v/>
      </c>
      <c r="KN10" s="41" t="str">
        <f t="shared" ref="KN10" si="93">IF(KN9="","",EOMONTH(KN9,0))</f>
        <v/>
      </c>
      <c r="KO10" s="41" t="str">
        <f t="shared" ref="KO10" si="94">IF(KO9="","",EOMONTH(KO9,0))</f>
        <v/>
      </c>
      <c r="KP10" s="41" t="str">
        <f t="shared" ref="KP10" si="95">IF(KP9="","",EOMONTH(KP9,0))</f>
        <v/>
      </c>
      <c r="KQ10" s="41" t="str">
        <f t="shared" ref="KQ10" si="96">IF(KQ9="","",EOMONTH(KQ9,0))</f>
        <v/>
      </c>
      <c r="KR10" s="41" t="str">
        <f t="shared" ref="KR10" si="97">IF(KR9="","",EOMONTH(KR9,0))</f>
        <v/>
      </c>
      <c r="KS10" s="41" t="str">
        <f t="shared" ref="KS10" si="98">IF(KS9="","",EOMONTH(KS9,0))</f>
        <v/>
      </c>
      <c r="KT10" s="41" t="str">
        <f t="shared" ref="KT10" si="99">IF(KT9="","",EOMONTH(KT9,0))</f>
        <v/>
      </c>
      <c r="KU10" s="41" t="str">
        <f t="shared" ref="KU10" si="100">IF(KU9="","",EOMONTH(KU9,0))</f>
        <v/>
      </c>
      <c r="KV10" s="41" t="str">
        <f t="shared" ref="KV10" si="101">IF(KV9="","",EOMONTH(KV9,0))</f>
        <v/>
      </c>
      <c r="KW10" s="41" t="str">
        <f t="shared" ref="KW10" si="102">IF(KW9="","",EOMONTH(KW9,0))</f>
        <v/>
      </c>
      <c r="KX10" s="41" t="str">
        <f t="shared" ref="KX10" si="103">IF(KX9="","",EOMONTH(KX9,0))</f>
        <v/>
      </c>
      <c r="KY10" s="41" t="str">
        <f t="shared" ref="KY10" si="104">IF(KY9="","",EOMONTH(KY9,0))</f>
        <v/>
      </c>
      <c r="KZ10" s="41" t="str">
        <f t="shared" ref="KZ10" si="105">IF(KZ9="","",EOMONTH(KZ9,0))</f>
        <v/>
      </c>
      <c r="LA10" s="41" t="str">
        <f t="shared" ref="LA10" si="106">IF(LA9="","",EOMONTH(LA9,0))</f>
        <v/>
      </c>
      <c r="LB10" s="41" t="str">
        <f t="shared" ref="LB10" si="107">IF(LB9="","",EOMONTH(LB9,0))</f>
        <v/>
      </c>
      <c r="LC10" s="41" t="str">
        <f t="shared" ref="LC10" si="108">IF(LC9="","",EOMONTH(LC9,0))</f>
        <v/>
      </c>
      <c r="LD10" s="41" t="str">
        <f t="shared" ref="LD10" si="109">IF(LD9="","",EOMONTH(LD9,0))</f>
        <v/>
      </c>
      <c r="LE10" s="41" t="str">
        <f t="shared" ref="LE10" si="110">IF(LE9="","",EOMONTH(LE9,0))</f>
        <v/>
      </c>
      <c r="LF10" s="41" t="str">
        <f t="shared" ref="LF10" si="111">IF(LF9="","",EOMONTH(LF9,0))</f>
        <v/>
      </c>
      <c r="LG10" s="41" t="str">
        <f t="shared" ref="LG10" si="112">IF(LG9="","",EOMONTH(LG9,0))</f>
        <v/>
      </c>
      <c r="LH10" s="41" t="str">
        <f t="shared" ref="LH10" si="113">IF(LH9="","",EOMONTH(LH9,0))</f>
        <v/>
      </c>
      <c r="LI10" s="5"/>
      <c r="LJ10" s="5"/>
    </row>
    <row r="11" spans="1:322" ht="4.2" customHeight="1" x14ac:dyDescent="0.25">
      <c r="A11" s="6"/>
      <c r="B11" s="6"/>
      <c r="C11" s="6"/>
      <c r="D11" s="13"/>
      <c r="E11" s="7"/>
      <c r="F11" s="6"/>
      <c r="G11" s="6"/>
      <c r="H11" s="6"/>
      <c r="I11" s="6"/>
      <c r="J11" s="6"/>
      <c r="K11" s="31"/>
      <c r="L11" s="6"/>
      <c r="M11" s="13"/>
      <c r="N11" s="6"/>
      <c r="O11" s="20"/>
      <c r="P11" s="6"/>
      <c r="Q11" s="6"/>
      <c r="R11" s="64"/>
      <c r="S11" s="6"/>
      <c r="T11" s="135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</row>
    <row r="12" spans="1:322" ht="7.2" customHeight="1" x14ac:dyDescent="0.25">
      <c r="A12" s="6"/>
      <c r="B12" s="6"/>
      <c r="C12" s="6"/>
      <c r="D12" s="13"/>
      <c r="E12" s="6"/>
      <c r="F12" s="6"/>
      <c r="G12" s="6"/>
      <c r="H12" s="6"/>
      <c r="I12" s="6"/>
      <c r="J12" s="6"/>
      <c r="K12" s="31"/>
      <c r="L12" s="6"/>
      <c r="M12" s="13"/>
      <c r="N12" s="6"/>
      <c r="O12" s="20"/>
      <c r="P12" s="6"/>
      <c r="Q12" s="6"/>
      <c r="R12" s="64"/>
      <c r="S12" s="6"/>
      <c r="T12" s="135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</row>
    <row r="13" spans="1:322" s="11" customFormat="1" x14ac:dyDescent="0.25">
      <c r="A13" s="10"/>
      <c r="B13" s="10"/>
      <c r="C13" s="10"/>
      <c r="D13" s="13"/>
      <c r="E13" s="30" t="str">
        <f>kpi!$E$34</f>
        <v>база шард</v>
      </c>
      <c r="F13" s="10"/>
      <c r="G13" s="10"/>
      <c r="H13" s="30"/>
      <c r="I13" s="10"/>
      <c r="J13" s="10"/>
      <c r="K13" s="78" t="str">
        <f>IF($E13="","",INDEX(kpi!$H:$H,SUMIFS(kpi!$B:$B,kpi!$E:$E,$E13)))</f>
        <v>кол-во шард</v>
      </c>
      <c r="L13" s="10"/>
      <c r="M13" s="13"/>
      <c r="N13" s="10"/>
      <c r="O13" s="20"/>
      <c r="P13" s="10"/>
      <c r="Q13" s="10"/>
      <c r="R13" s="65"/>
      <c r="S13" s="10"/>
      <c r="T13" s="64"/>
      <c r="U13" s="48">
        <f>IF(U$10="",0,IF(U$9&lt;главная!$N$19,0,IF(U$9=главная!$N$19,главная!$N$53,расчеты!T13*(1+SUMIFS(главная!$55:$55,главная!$9:$9,"&lt;="&amp;U$9,главная!$10:$10,"&gt;="&amp;U$9)))))</f>
        <v>0</v>
      </c>
      <c r="V13" s="48">
        <f>IF(V$10="",0,IF(V$9&lt;главная!$N$19,0,IF(V$9=главная!$N$19,главная!$N$53,расчеты!U13*(1+SUMIFS(главная!$55:$55,главная!$9:$9,"&lt;="&amp;V$9,главная!$10:$10,"&gt;="&amp;V$9)))))</f>
        <v>0</v>
      </c>
      <c r="W13" s="48">
        <f>IF(W$10="",0,IF(W$9&lt;главная!$N$19,0,IF(W$9=главная!$N$19,главная!$N$53,расчеты!V13*(1+SUMIFS(главная!$55:$55,главная!$9:$9,"&lt;="&amp;W$9,главная!$10:$10,"&gt;="&amp;W$9)))))</f>
        <v>0</v>
      </c>
      <c r="X13" s="48">
        <f>IF(X$10="",0,IF(X$9&lt;главная!$N$19,0,IF(X$9=главная!$N$19,главная!$N$53,расчеты!W13*(1+SUMIFS(главная!$55:$55,главная!$9:$9,"&lt;="&amp;X$9,главная!$10:$10,"&gt;="&amp;X$9)))))</f>
        <v>0</v>
      </c>
      <c r="Y13" s="48">
        <f>IF(Y$10="",0,IF(Y$9&lt;главная!$N$19,0,IF(Y$9=главная!$N$19,главная!$N$53,расчеты!X13*(1+SUMIFS(главная!$55:$55,главная!$9:$9,"&lt;="&amp;Y$9,главная!$10:$10,"&gt;="&amp;Y$9)))))</f>
        <v>0</v>
      </c>
      <c r="Z13" s="48">
        <f>IF(Z$10="",0,IF(Z$9&lt;главная!$N$19,0,IF(Z$9=главная!$N$19,главная!$N$53,расчеты!Y13*(1+SUMIFS(главная!$55:$55,главная!$9:$9,"&lt;="&amp;Z$9,главная!$10:$10,"&gt;="&amp;Z$9)))))</f>
        <v>0</v>
      </c>
      <c r="AA13" s="48">
        <f>IF(AA$10="",0,IF(AA$9&lt;главная!$N$19,0,IF(AA$9=главная!$N$19,главная!$N$53,расчеты!Z13*(1+SUMIFS(главная!$55:$55,главная!$9:$9,"&lt;="&amp;AA$9,главная!$10:$10,"&gt;="&amp;AA$9)))))</f>
        <v>0</v>
      </c>
      <c r="AB13" s="48">
        <f>IF(AB$10="",0,IF(AB$9&lt;главная!$N$19,0,IF(AB$9=главная!$N$19,главная!$N$53,расчеты!AA13*(1+SUMIFS(главная!$55:$55,главная!$9:$9,"&lt;="&amp;AB$9,главная!$10:$10,"&gt;="&amp;AB$9)))))</f>
        <v>0</v>
      </c>
      <c r="AC13" s="48">
        <f>IF(AC$10="",0,IF(AC$9&lt;главная!$N$19,0,IF(AC$9=главная!$N$19,главная!$N$53,расчеты!AB13*(1+SUMIFS(главная!$55:$55,главная!$9:$9,"&lt;="&amp;AC$9,главная!$10:$10,"&gt;="&amp;AC$9)))))</f>
        <v>0</v>
      </c>
      <c r="AD13" s="48">
        <f>IF(AD$10="",0,IF(AD$9&lt;главная!$N$19,0,IF(AD$9=главная!$N$19,главная!$N$53,расчеты!AC13*(1+SUMIFS(главная!$55:$55,главная!$9:$9,"&lt;="&amp;AD$9,главная!$10:$10,"&gt;="&amp;AD$9)))))</f>
        <v>0</v>
      </c>
      <c r="AE13" s="48">
        <f>IF(AE$10="",0,IF(AE$9&lt;главная!$N$19,0,IF(AE$9=главная!$N$19,главная!$N$53,расчеты!AD13*(1+SUMIFS(главная!$55:$55,главная!$9:$9,"&lt;="&amp;AE$9,главная!$10:$10,"&gt;="&amp;AE$9)))))</f>
        <v>0</v>
      </c>
      <c r="AF13" s="48">
        <f>IF(AF$10="",0,IF(AF$9&lt;главная!$N$19,0,IF(AF$9=главная!$N$19,главная!$N$53,расчеты!AE13*(1+SUMIFS(главная!$55:$55,главная!$9:$9,"&lt;="&amp;AF$9,главная!$10:$10,"&gt;="&amp;AF$9)))))</f>
        <v>0</v>
      </c>
      <c r="AG13" s="48">
        <f>IF(AG$10="",0,IF(AG$9&lt;главная!$N$19,0,IF(AG$9=главная!$N$19,главная!$N$53,расчеты!AF13*(1+SUMIFS(главная!$55:$55,главная!$9:$9,"&lt;="&amp;AG$9,главная!$10:$10,"&gt;="&amp;AG$9)))))</f>
        <v>0</v>
      </c>
      <c r="AH13" s="48">
        <f>IF(AH$10="",0,IF(AH$9&lt;главная!$N$19,0,IF(AH$9=главная!$N$19,главная!$N$53,расчеты!AG13*(1+SUMIFS(главная!$55:$55,главная!$9:$9,"&lt;="&amp;AH$9,главная!$10:$10,"&gt;="&amp;AH$9)))))</f>
        <v>0</v>
      </c>
      <c r="AI13" s="48">
        <f>IF(AI$10="",0,IF(AI$9&lt;главная!$N$19,0,IF(AI$9=главная!$N$19,главная!$N$53,расчеты!AH13*(1+SUMIFS(главная!$55:$55,главная!$9:$9,"&lt;="&amp;AI$9,главная!$10:$10,"&gt;="&amp;AI$9)))))</f>
        <v>0</v>
      </c>
      <c r="AJ13" s="48">
        <f>IF(AJ$10="",0,IF(AJ$9&lt;главная!$N$19,0,IF(AJ$9=главная!$N$19,главная!$N$53,расчеты!AI13*(1+SUMIFS(главная!$55:$55,главная!$9:$9,"&lt;="&amp;AJ$9,главная!$10:$10,"&gt;="&amp;AJ$9)))))</f>
        <v>0</v>
      </c>
      <c r="AK13" s="48">
        <f>IF(AK$10="",0,IF(AK$9&lt;главная!$N$19,0,IF(AK$9=главная!$N$19,главная!$N$53,расчеты!AJ13*(1+SUMIFS(главная!$55:$55,главная!$9:$9,"&lt;="&amp;AK$9,главная!$10:$10,"&gt;="&amp;AK$9)))))</f>
        <v>0</v>
      </c>
      <c r="AL13" s="48">
        <f>IF(AL$10="",0,IF(AL$9&lt;главная!$N$19,0,IF(AL$9=главная!$N$19,главная!$N$53,расчеты!AK13*(1+SUMIFS(главная!$55:$55,главная!$9:$9,"&lt;="&amp;AL$9,главная!$10:$10,"&gt;="&amp;AL$9)))))</f>
        <v>0</v>
      </c>
      <c r="AM13" s="48">
        <f>IF(AM$10="",0,IF(AM$9&lt;главная!$N$19,0,IF(AM$9=главная!$N$19,главная!$N$53,расчеты!AL13*(1+SUMIFS(главная!$55:$55,главная!$9:$9,"&lt;="&amp;AM$9,главная!$10:$10,"&gt;="&amp;AM$9)))))</f>
        <v>0</v>
      </c>
      <c r="AN13" s="48">
        <f>IF(AN$10="",0,IF(AN$9&lt;главная!$N$19,0,IF(AN$9=главная!$N$19,главная!$N$53,расчеты!AM13*(1+SUMIFS(главная!$55:$55,главная!$9:$9,"&lt;="&amp;AN$9,главная!$10:$10,"&gt;="&amp;AN$9)))))</f>
        <v>0</v>
      </c>
      <c r="AO13" s="48">
        <f>IF(AO$10="",0,IF(AO$9&lt;главная!$N$19,0,IF(AO$9=главная!$N$19,главная!$N$53,расчеты!AN13*(1+SUMIFS(главная!$55:$55,главная!$9:$9,"&lt;="&amp;AO$9,главная!$10:$10,"&gt;="&amp;AO$9)))))</f>
        <v>0</v>
      </c>
      <c r="AP13" s="48">
        <f>IF(AP$10="",0,IF(AP$9&lt;главная!$N$19,0,IF(AP$9=главная!$N$19,главная!$N$53,расчеты!AO13*(1+SUMIFS(главная!$55:$55,главная!$9:$9,"&lt;="&amp;AP$9,главная!$10:$10,"&gt;="&amp;AP$9)))))</f>
        <v>0</v>
      </c>
      <c r="AQ13" s="48">
        <f>IF(AQ$10="",0,IF(AQ$9&lt;главная!$N$19,0,IF(AQ$9=главная!$N$19,главная!$N$53,расчеты!AP13*(1+SUMIFS(главная!$55:$55,главная!$9:$9,"&lt;="&amp;AQ$9,главная!$10:$10,"&gt;="&amp;AQ$9)))))</f>
        <v>0</v>
      </c>
      <c r="AR13" s="48">
        <f>IF(AR$10="",0,IF(AR$9&lt;главная!$N$19,0,IF(AR$9=главная!$N$19,главная!$N$53,расчеты!AQ13*(1+SUMIFS(главная!$55:$55,главная!$9:$9,"&lt;="&amp;AR$9,главная!$10:$10,"&gt;="&amp;AR$9)))))</f>
        <v>0</v>
      </c>
      <c r="AS13" s="48">
        <f>IF(AS$10="",0,IF(AS$9&lt;главная!$N$19,0,IF(AS$9=главная!$N$19,главная!$N$53,расчеты!AR13*(1+SUMIFS(главная!$55:$55,главная!$9:$9,"&lt;="&amp;AS$9,главная!$10:$10,"&gt;="&amp;AS$9)))))</f>
        <v>0</v>
      </c>
      <c r="AT13" s="48">
        <f>IF(AT$10="",0,IF(AT$9&lt;главная!$N$19,0,IF(AT$9=главная!$N$19,главная!$N$53,расчеты!AS13*(1+SUMIFS(главная!$55:$55,главная!$9:$9,"&lt;="&amp;AT$9,главная!$10:$10,"&gt;="&amp;AT$9)))))</f>
        <v>0</v>
      </c>
      <c r="AU13" s="48">
        <f>IF(AU$10="",0,IF(AU$9&lt;главная!$N$19,0,IF(AU$9=главная!$N$19,главная!$N$53,расчеты!AT13*(1+SUMIFS(главная!$55:$55,главная!$9:$9,"&lt;="&amp;AU$9,главная!$10:$10,"&gt;="&amp;AU$9)))))</f>
        <v>0</v>
      </c>
      <c r="AV13" s="48">
        <f>IF(AV$10="",0,IF(AV$9&lt;главная!$N$19,0,IF(AV$9=главная!$N$19,главная!$N$53,расчеты!AU13*(1+SUMIFS(главная!$55:$55,главная!$9:$9,"&lt;="&amp;AV$9,главная!$10:$10,"&gt;="&amp;AV$9)))))</f>
        <v>0</v>
      </c>
      <c r="AW13" s="48">
        <f>IF(AW$10="",0,IF(AW$9&lt;главная!$N$19,0,IF(AW$9=главная!$N$19,главная!$N$53,расчеты!AV13*(1+SUMIFS(главная!$55:$55,главная!$9:$9,"&lt;="&amp;AW$9,главная!$10:$10,"&gt;="&amp;AW$9)))))</f>
        <v>0</v>
      </c>
      <c r="AX13" s="48">
        <f>IF(AX$10="",0,IF(AX$9&lt;главная!$N$19,0,IF(AX$9=главная!$N$19,главная!$N$53,расчеты!AW13*(1+SUMIFS(главная!$55:$55,главная!$9:$9,"&lt;="&amp;AX$9,главная!$10:$10,"&gt;="&amp;AX$9)))))</f>
        <v>0</v>
      </c>
      <c r="AY13" s="48">
        <f>IF(AY$10="",0,IF(AY$9&lt;главная!$N$19,0,IF(AY$9=главная!$N$19,главная!$N$53,расчеты!AX13*(1+SUMIFS(главная!$55:$55,главная!$9:$9,"&lt;="&amp;AY$9,главная!$10:$10,"&gt;="&amp;AY$9)))))</f>
        <v>0</v>
      </c>
      <c r="AZ13" s="48">
        <f>IF(AZ$10="",0,IF(AZ$9&lt;главная!$N$19,0,IF(AZ$9=главная!$N$19,главная!$N$53,расчеты!AY13*(1+SUMIFS(главная!$55:$55,главная!$9:$9,"&lt;="&amp;AZ$9,главная!$10:$10,"&gt;="&amp;AZ$9)))))</f>
        <v>0</v>
      </c>
      <c r="BA13" s="48">
        <f>IF(BA$10="",0,IF(BA$9&lt;главная!$N$19,0,IF(BA$9=главная!$N$19,главная!$N$53,расчеты!AZ13*(1+SUMIFS(главная!$55:$55,главная!$9:$9,"&lt;="&amp;BA$9,главная!$10:$10,"&gt;="&amp;BA$9)))))</f>
        <v>0</v>
      </c>
      <c r="BB13" s="48">
        <f>IF(BB$10="",0,IF(BB$9&lt;главная!$N$19,0,IF(BB$9=главная!$N$19,главная!$N$53,расчеты!BA13*(1+SUMIFS(главная!$55:$55,главная!$9:$9,"&lt;="&amp;BB$9,главная!$10:$10,"&gt;="&amp;BB$9)))))</f>
        <v>0</v>
      </c>
      <c r="BC13" s="48">
        <f>IF(BC$10="",0,IF(BC$9&lt;главная!$N$19,0,IF(BC$9=главная!$N$19,главная!$N$53,расчеты!BB13*(1+SUMIFS(главная!$55:$55,главная!$9:$9,"&lt;="&amp;BC$9,главная!$10:$10,"&gt;="&amp;BC$9)))))</f>
        <v>0</v>
      </c>
      <c r="BD13" s="48">
        <f>IF(BD$10="",0,IF(BD$9&lt;главная!$N$19,0,IF(BD$9=главная!$N$19,главная!$N$53,расчеты!BC13*(1+SUMIFS(главная!$55:$55,главная!$9:$9,"&lt;="&amp;BD$9,главная!$10:$10,"&gt;="&amp;BD$9)))))</f>
        <v>0</v>
      </c>
      <c r="BE13" s="48">
        <f>IF(BE$10="",0,IF(BE$9&lt;главная!$N$19,0,IF(BE$9=главная!$N$19,главная!$N$53,расчеты!BD13*(1+SUMIFS(главная!$55:$55,главная!$9:$9,"&lt;="&amp;BE$9,главная!$10:$10,"&gt;="&amp;BE$9)))))</f>
        <v>0</v>
      </c>
      <c r="BF13" s="48">
        <f>IF(BF$10="",0,IF(BF$9&lt;главная!$N$19,0,IF(BF$9=главная!$N$19,главная!$N$53,расчеты!BE13*(1+SUMIFS(главная!$55:$55,главная!$9:$9,"&lt;="&amp;BF$9,главная!$10:$10,"&gt;="&amp;BF$9)))))</f>
        <v>0</v>
      </c>
      <c r="BG13" s="48">
        <f>IF(BG$10="",0,IF(BG$9&lt;главная!$N$19,0,IF(BG$9=главная!$N$19,главная!$N$53,расчеты!BF13*(1+SUMIFS(главная!$55:$55,главная!$9:$9,"&lt;="&amp;BG$9,главная!$10:$10,"&gt;="&amp;BG$9)))))</f>
        <v>0</v>
      </c>
      <c r="BH13" s="48">
        <f>IF(BH$10="",0,IF(BH$9&lt;главная!$N$19,0,IF(BH$9=главная!$N$19,главная!$N$53,расчеты!BG13*(1+SUMIFS(главная!$55:$55,главная!$9:$9,"&lt;="&amp;BH$9,главная!$10:$10,"&gt;="&amp;BH$9)))))</f>
        <v>0</v>
      </c>
      <c r="BI13" s="48">
        <f>IF(BI$10="",0,IF(BI$9&lt;главная!$N$19,0,IF(BI$9=главная!$N$19,главная!$N$53,расчеты!BH13*(1+SUMIFS(главная!$55:$55,главная!$9:$9,"&lt;="&amp;BI$9,главная!$10:$10,"&gt;="&amp;BI$9)))))</f>
        <v>0</v>
      </c>
      <c r="BJ13" s="48">
        <f>IF(BJ$10="",0,IF(BJ$9&lt;главная!$N$19,0,IF(BJ$9=главная!$N$19,главная!$N$53,расчеты!BI13*(1+SUMIFS(главная!$55:$55,главная!$9:$9,"&lt;="&amp;BJ$9,главная!$10:$10,"&gt;="&amp;BJ$9)))))</f>
        <v>0</v>
      </c>
      <c r="BK13" s="48">
        <f>IF(BK$10="",0,IF(BK$9&lt;главная!$N$19,0,IF(BK$9=главная!$N$19,главная!$N$53,расчеты!BJ13*(1+SUMIFS(главная!$55:$55,главная!$9:$9,"&lt;="&amp;BK$9,главная!$10:$10,"&gt;="&amp;BK$9)))))</f>
        <v>0</v>
      </c>
      <c r="BL13" s="48">
        <f>IF(BL$10="",0,IF(BL$9&lt;главная!$N$19,0,IF(BL$9=главная!$N$19,главная!$N$53,расчеты!BK13*(1+SUMIFS(главная!$55:$55,главная!$9:$9,"&lt;="&amp;BL$9,главная!$10:$10,"&gt;="&amp;BL$9)))))</f>
        <v>0</v>
      </c>
      <c r="BM13" s="48">
        <f>IF(BM$10="",0,IF(BM$9&lt;главная!$N$19,0,IF(BM$9=главная!$N$19,главная!$N$53,расчеты!BL13*(1+SUMIFS(главная!$55:$55,главная!$9:$9,"&lt;="&amp;BM$9,главная!$10:$10,"&gt;="&amp;BM$9)))))</f>
        <v>0</v>
      </c>
      <c r="BN13" s="48">
        <f>IF(BN$10="",0,IF(BN$9&lt;главная!$N$19,0,IF(BN$9=главная!$N$19,главная!$N$53,расчеты!BM13*(1+SUMIFS(главная!$55:$55,главная!$9:$9,"&lt;="&amp;BN$9,главная!$10:$10,"&gt;="&amp;BN$9)))))</f>
        <v>0</v>
      </c>
      <c r="BO13" s="48">
        <f>IF(BO$10="",0,IF(BO$9&lt;главная!$N$19,0,IF(BO$9=главная!$N$19,главная!$N$53,расчеты!BN13*(1+SUMIFS(главная!$55:$55,главная!$9:$9,"&lt;="&amp;BO$9,главная!$10:$10,"&gt;="&amp;BO$9)))))</f>
        <v>0</v>
      </c>
      <c r="BP13" s="48">
        <f>IF(BP$10="",0,IF(BP$9&lt;главная!$N$19,0,IF(BP$9=главная!$N$19,главная!$N$53,расчеты!BO13*(1+SUMIFS(главная!$55:$55,главная!$9:$9,"&lt;="&amp;BP$9,главная!$10:$10,"&gt;="&amp;BP$9)))))</f>
        <v>0</v>
      </c>
      <c r="BQ13" s="48">
        <f>IF(BQ$10="",0,IF(BQ$9&lt;главная!$N$19,0,IF(BQ$9=главная!$N$19,главная!$N$53,расчеты!BP13*(1+SUMIFS(главная!$55:$55,главная!$9:$9,"&lt;="&amp;BQ$9,главная!$10:$10,"&gt;="&amp;BQ$9)))))</f>
        <v>0</v>
      </c>
      <c r="BR13" s="48">
        <f>IF(BR$10="",0,IF(BR$9&lt;главная!$N$19,0,IF(BR$9=главная!$N$19,главная!$N$53,расчеты!BQ13*(1+SUMIFS(главная!$55:$55,главная!$9:$9,"&lt;="&amp;BR$9,главная!$10:$10,"&gt;="&amp;BR$9)))))</f>
        <v>0</v>
      </c>
      <c r="BS13" s="48">
        <f>IF(BS$10="",0,IF(BS$9&lt;главная!$N$19,0,IF(BS$9=главная!$N$19,главная!$N$53,расчеты!BR13*(1+SUMIFS(главная!$55:$55,главная!$9:$9,"&lt;="&amp;BS$9,главная!$10:$10,"&gt;="&amp;BS$9)))))</f>
        <v>0</v>
      </c>
      <c r="BT13" s="48">
        <f>IF(BT$10="",0,IF(BT$9&lt;главная!$N$19,0,IF(BT$9=главная!$N$19,главная!$N$53,расчеты!BS13*(1+SUMIFS(главная!$55:$55,главная!$9:$9,"&lt;="&amp;BT$9,главная!$10:$10,"&gt;="&amp;BT$9)))))</f>
        <v>0</v>
      </c>
      <c r="BU13" s="48">
        <f>IF(BU$10="",0,IF(BU$9&lt;главная!$N$19,0,IF(BU$9=главная!$N$19,главная!$N$53,расчеты!BT13*(1+SUMIFS(главная!$55:$55,главная!$9:$9,"&lt;="&amp;BU$9,главная!$10:$10,"&gt;="&amp;BU$9)))))</f>
        <v>0</v>
      </c>
      <c r="BV13" s="48">
        <f>IF(BV$10="",0,IF(BV$9&lt;главная!$N$19,0,IF(BV$9=главная!$N$19,главная!$N$53,расчеты!BU13*(1+SUMIFS(главная!$55:$55,главная!$9:$9,"&lt;="&amp;BV$9,главная!$10:$10,"&gt;="&amp;BV$9)))))</f>
        <v>0</v>
      </c>
      <c r="BW13" s="48">
        <f>IF(BW$10="",0,IF(BW$9&lt;главная!$N$19,0,IF(BW$9=главная!$N$19,главная!$N$53,расчеты!BV13*(1+SUMIFS(главная!$55:$55,главная!$9:$9,"&lt;="&amp;BW$9,главная!$10:$10,"&gt;="&amp;BW$9)))))</f>
        <v>0</v>
      </c>
      <c r="BX13" s="48">
        <f>IF(BX$10="",0,IF(BX$9&lt;главная!$N$19,0,IF(BX$9=главная!$N$19,главная!$N$53,расчеты!BW13*(1+SUMIFS(главная!$55:$55,главная!$9:$9,"&lt;="&amp;BX$9,главная!$10:$10,"&gt;="&amp;BX$9)))))</f>
        <v>0</v>
      </c>
      <c r="BY13" s="48">
        <f>IF(BY$10="",0,IF(BY$9&lt;главная!$N$19,0,IF(BY$9=главная!$N$19,главная!$N$53,расчеты!BX13*(1+SUMIFS(главная!$55:$55,главная!$9:$9,"&lt;="&amp;BY$9,главная!$10:$10,"&gt;="&amp;BY$9)))))</f>
        <v>0</v>
      </c>
      <c r="BZ13" s="48">
        <f>IF(BZ$10="",0,IF(BZ$9&lt;главная!$N$19,0,IF(BZ$9=главная!$N$19,главная!$N$53,расчеты!BY13*(1+SUMIFS(главная!$55:$55,главная!$9:$9,"&lt;="&amp;BZ$9,главная!$10:$10,"&gt;="&amp;BZ$9)))))</f>
        <v>0</v>
      </c>
      <c r="CA13" s="48">
        <f>IF(CA$10="",0,IF(CA$9&lt;главная!$N$19,0,IF(CA$9=главная!$N$19,главная!$N$53,расчеты!BZ13*(1+SUMIFS(главная!$55:$55,главная!$9:$9,"&lt;="&amp;CA$9,главная!$10:$10,"&gt;="&amp;CA$9)))))</f>
        <v>0</v>
      </c>
      <c r="CB13" s="48">
        <f>IF(CB$10="",0,IF(CB$9&lt;главная!$N$19,0,IF(CB$9=главная!$N$19,главная!$N$53,расчеты!CA13*(1+SUMIFS(главная!$55:$55,главная!$9:$9,"&lt;="&amp;CB$9,главная!$10:$10,"&gt;="&amp;CB$9)))))</f>
        <v>0</v>
      </c>
      <c r="CC13" s="48">
        <f>IF(CC$10="",0,IF(CC$9&lt;главная!$N$19,0,IF(CC$9=главная!$N$19,главная!$N$53,расчеты!CB13*(1+SUMIFS(главная!$55:$55,главная!$9:$9,"&lt;="&amp;CC$9,главная!$10:$10,"&gt;="&amp;CC$9)))))</f>
        <v>0</v>
      </c>
      <c r="CD13" s="48">
        <f>IF(CD$10="",0,IF(CD$9&lt;главная!$N$19,0,IF(CD$9=главная!$N$19,главная!$N$53,расчеты!CC13*(1+SUMIFS(главная!$55:$55,главная!$9:$9,"&lt;="&amp;CD$9,главная!$10:$10,"&gt;="&amp;CD$9)))))</f>
        <v>0</v>
      </c>
      <c r="CE13" s="48">
        <f>IF(CE$10="",0,IF(CE$9&lt;главная!$N$19,0,IF(CE$9=главная!$N$19,главная!$N$53,расчеты!CD13*(1+SUMIFS(главная!$55:$55,главная!$9:$9,"&lt;="&amp;CE$9,главная!$10:$10,"&gt;="&amp;CE$9)))))</f>
        <v>0</v>
      </c>
      <c r="CF13" s="48">
        <f>IF(CF$10="",0,IF(CF$9&lt;главная!$N$19,0,IF(CF$9=главная!$N$19,главная!$N$53,расчеты!CE13*(1+SUMIFS(главная!$55:$55,главная!$9:$9,"&lt;="&amp;CF$9,главная!$10:$10,"&gt;="&amp;CF$9)))))</f>
        <v>0</v>
      </c>
      <c r="CG13" s="48">
        <f>IF(CG$10="",0,IF(CG$9&lt;главная!$N$19,0,IF(CG$9=главная!$N$19,главная!$N$53,расчеты!CF13*(1+SUMIFS(главная!$55:$55,главная!$9:$9,"&lt;="&amp;CG$9,главная!$10:$10,"&gt;="&amp;CG$9)))))</f>
        <v>0</v>
      </c>
      <c r="CH13" s="48">
        <f>IF(CH$10="",0,IF(CH$9&lt;главная!$N$19,0,IF(CH$9=главная!$N$19,главная!$N$53,расчеты!CG13*(1+SUMIFS(главная!$55:$55,главная!$9:$9,"&lt;="&amp;CH$9,главная!$10:$10,"&gt;="&amp;CH$9)))))</f>
        <v>0</v>
      </c>
      <c r="CI13" s="48">
        <f>IF(CI$10="",0,IF(CI$9&lt;главная!$N$19,0,IF(CI$9=главная!$N$19,главная!$N$53,расчеты!CH13*(1+SUMIFS(главная!$55:$55,главная!$9:$9,"&lt;="&amp;CI$9,главная!$10:$10,"&gt;="&amp;CI$9)))))</f>
        <v>0</v>
      </c>
      <c r="CJ13" s="48">
        <f>IF(CJ$10="",0,IF(CJ$9&lt;главная!$N$19,0,IF(CJ$9=главная!$N$19,главная!$N$53,расчеты!CI13*(1+SUMIFS(главная!$55:$55,главная!$9:$9,"&lt;="&amp;CJ$9,главная!$10:$10,"&gt;="&amp;CJ$9)))))</f>
        <v>0</v>
      </c>
      <c r="CK13" s="48">
        <f>IF(CK$10="",0,IF(CK$9&lt;главная!$N$19,0,IF(CK$9=главная!$N$19,главная!$N$53,расчеты!CJ13*(1+SUMIFS(главная!$55:$55,главная!$9:$9,"&lt;="&amp;CK$9,главная!$10:$10,"&gt;="&amp;CK$9)))))</f>
        <v>0</v>
      </c>
      <c r="CL13" s="48">
        <f>IF(CL$10="",0,IF(CL$9&lt;главная!$N$19,0,IF(CL$9=главная!$N$19,главная!$N$53,расчеты!CK13*(1+SUMIFS(главная!$55:$55,главная!$9:$9,"&lt;="&amp;CL$9,главная!$10:$10,"&gt;="&amp;CL$9)))))</f>
        <v>0</v>
      </c>
      <c r="CM13" s="48">
        <f>IF(CM$10="",0,IF(CM$9&lt;главная!$N$19,0,IF(CM$9=главная!$N$19,главная!$N$53,расчеты!CL13*(1+SUMIFS(главная!$55:$55,главная!$9:$9,"&lt;="&amp;CM$9,главная!$10:$10,"&gt;="&amp;CM$9)))))</f>
        <v>0</v>
      </c>
      <c r="CN13" s="48">
        <f>IF(CN$10="",0,IF(CN$9&lt;главная!$N$19,0,IF(CN$9=главная!$N$19,главная!$N$53,расчеты!CM13*(1+SUMIFS(главная!$55:$55,главная!$9:$9,"&lt;="&amp;CN$9,главная!$10:$10,"&gt;="&amp;CN$9)))))</f>
        <v>0</v>
      </c>
      <c r="CO13" s="48">
        <f>IF(CO$10="",0,IF(CO$9&lt;главная!$N$19,0,IF(CO$9=главная!$N$19,главная!$N$53,расчеты!CN13*(1+SUMIFS(главная!$55:$55,главная!$9:$9,"&lt;="&amp;CO$9,главная!$10:$10,"&gt;="&amp;CO$9)))))</f>
        <v>0</v>
      </c>
      <c r="CP13" s="48">
        <f>IF(CP$10="",0,IF(CP$9&lt;главная!$N$19,0,IF(CP$9=главная!$N$19,главная!$N$53,расчеты!CO13*(1+SUMIFS(главная!$55:$55,главная!$9:$9,"&lt;="&amp;CP$9,главная!$10:$10,"&gt;="&amp;CP$9)))))</f>
        <v>0</v>
      </c>
      <c r="CQ13" s="48">
        <f>IF(CQ$10="",0,IF(CQ$9&lt;главная!$N$19,0,IF(CQ$9=главная!$N$19,главная!$N$53,расчеты!CP13*(1+SUMIFS(главная!$55:$55,главная!$9:$9,"&lt;="&amp;CQ$9,главная!$10:$10,"&gt;="&amp;CQ$9)))))</f>
        <v>0</v>
      </c>
      <c r="CR13" s="48">
        <f>IF(CR$10="",0,IF(CR$9&lt;главная!$N$19,0,IF(CR$9=главная!$N$19,главная!$N$53,расчеты!CQ13*(1+SUMIFS(главная!$55:$55,главная!$9:$9,"&lt;="&amp;CR$9,главная!$10:$10,"&gt;="&amp;CR$9)))))</f>
        <v>0</v>
      </c>
      <c r="CS13" s="48">
        <f>IF(CS$10="",0,IF(CS$9&lt;главная!$N$19,0,IF(CS$9=главная!$N$19,главная!$N$53,расчеты!CR13*(1+SUMIFS(главная!$55:$55,главная!$9:$9,"&lt;="&amp;CS$9,главная!$10:$10,"&gt;="&amp;CS$9)))))</f>
        <v>0</v>
      </c>
      <c r="CT13" s="48">
        <f>IF(CT$10="",0,IF(CT$9&lt;главная!$N$19,0,IF(CT$9=главная!$N$19,главная!$N$53,расчеты!CS13*(1+SUMIFS(главная!$55:$55,главная!$9:$9,"&lt;="&amp;CT$9,главная!$10:$10,"&gt;="&amp;CT$9)))))</f>
        <v>0</v>
      </c>
      <c r="CU13" s="48">
        <f>IF(CU$10="",0,IF(CU$9&lt;главная!$N$19,0,IF(CU$9=главная!$N$19,главная!$N$53,расчеты!CT13*(1+SUMIFS(главная!$55:$55,главная!$9:$9,"&lt;="&amp;CU$9,главная!$10:$10,"&gt;="&amp;CU$9)))))</f>
        <v>0</v>
      </c>
      <c r="CV13" s="48">
        <f>IF(CV$10="",0,IF(CV$9&lt;главная!$N$19,0,IF(CV$9=главная!$N$19,главная!$N$53,расчеты!CU13*(1+SUMIFS(главная!$55:$55,главная!$9:$9,"&lt;="&amp;CV$9,главная!$10:$10,"&gt;="&amp;CV$9)))))</f>
        <v>0</v>
      </c>
      <c r="CW13" s="48">
        <f>IF(CW$10="",0,IF(CW$9&lt;главная!$N$19,0,IF(CW$9=главная!$N$19,главная!$N$53,расчеты!CV13*(1+SUMIFS(главная!$55:$55,главная!$9:$9,"&lt;="&amp;CW$9,главная!$10:$10,"&gt;="&amp;CW$9)))))</f>
        <v>0</v>
      </c>
      <c r="CX13" s="48">
        <f>IF(CX$10="",0,IF(CX$9&lt;главная!$N$19,0,IF(CX$9=главная!$N$19,главная!$N$53,расчеты!CW13*(1+SUMIFS(главная!$55:$55,главная!$9:$9,"&lt;="&amp;CX$9,главная!$10:$10,"&gt;="&amp;CX$9)))))</f>
        <v>0</v>
      </c>
      <c r="CY13" s="48">
        <f>IF(CY$10="",0,IF(CY$9&lt;главная!$N$19,0,IF(CY$9=главная!$N$19,главная!$N$53,расчеты!CX13*(1+SUMIFS(главная!$55:$55,главная!$9:$9,"&lt;="&amp;CY$9,главная!$10:$10,"&gt;="&amp;CY$9)))))</f>
        <v>0</v>
      </c>
      <c r="CZ13" s="48">
        <f>IF(CZ$10="",0,IF(CZ$9&lt;главная!$N$19,0,IF(CZ$9=главная!$N$19,главная!$N$53,расчеты!CY13*(1+SUMIFS(главная!$55:$55,главная!$9:$9,"&lt;="&amp;CZ$9,главная!$10:$10,"&gt;="&amp;CZ$9)))))</f>
        <v>0</v>
      </c>
      <c r="DA13" s="48">
        <f>IF(DA$10="",0,IF(DA$9&lt;главная!$N$19,0,IF(DA$9=главная!$N$19,главная!$N$53,расчеты!CZ13*(1+SUMIFS(главная!$55:$55,главная!$9:$9,"&lt;="&amp;DA$9,главная!$10:$10,"&gt;="&amp;DA$9)))))</f>
        <v>0</v>
      </c>
      <c r="DB13" s="48">
        <f>IF(DB$10="",0,IF(DB$9&lt;главная!$N$19,0,IF(DB$9=главная!$N$19,главная!$N$53,расчеты!DA13*(1+SUMIFS(главная!$55:$55,главная!$9:$9,"&lt;="&amp;DB$9,главная!$10:$10,"&gt;="&amp;DB$9)))))</f>
        <v>0</v>
      </c>
      <c r="DC13" s="48">
        <f>IF(DC$10="",0,IF(DC$9&lt;главная!$N$19,0,IF(DC$9=главная!$N$19,главная!$N$53,расчеты!DB13*(1+SUMIFS(главная!$55:$55,главная!$9:$9,"&lt;="&amp;DC$9,главная!$10:$10,"&gt;="&amp;DC$9)))))</f>
        <v>0</v>
      </c>
      <c r="DD13" s="48">
        <f>IF(DD$10="",0,IF(DD$9&lt;главная!$N$19,0,IF(DD$9=главная!$N$19,главная!$N$53,расчеты!DC13*(1+SUMIFS(главная!$55:$55,главная!$9:$9,"&lt;="&amp;DD$9,главная!$10:$10,"&gt;="&amp;DD$9)))))</f>
        <v>0</v>
      </c>
      <c r="DE13" s="48">
        <f>IF(DE$10="",0,IF(DE$9&lt;главная!$N$19,0,IF(DE$9=главная!$N$19,главная!$N$53,расчеты!DD13*(1+SUMIFS(главная!$55:$55,главная!$9:$9,"&lt;="&amp;DE$9,главная!$10:$10,"&gt;="&amp;DE$9)))))</f>
        <v>0</v>
      </c>
      <c r="DF13" s="48">
        <f>IF(DF$10="",0,IF(DF$9&lt;главная!$N$19,0,IF(DF$9=главная!$N$19,главная!$N$53,расчеты!DE13*(1+SUMIFS(главная!$55:$55,главная!$9:$9,"&lt;="&amp;DF$9,главная!$10:$10,"&gt;="&amp;DF$9)))))</f>
        <v>0</v>
      </c>
      <c r="DG13" s="48">
        <f>IF(DG$10="",0,IF(DG$9&lt;главная!$N$19,0,IF(DG$9=главная!$N$19,главная!$N$53,расчеты!DF13*(1+SUMIFS(главная!$55:$55,главная!$9:$9,"&lt;="&amp;DG$9,главная!$10:$10,"&gt;="&amp;DG$9)))))</f>
        <v>0</v>
      </c>
      <c r="DH13" s="48">
        <f>IF(DH$10="",0,IF(DH$9&lt;главная!$N$19,0,IF(DH$9=главная!$N$19,главная!$N$53,расчеты!DG13*(1+SUMIFS(главная!$55:$55,главная!$9:$9,"&lt;="&amp;DH$9,главная!$10:$10,"&gt;="&amp;DH$9)))))</f>
        <v>0</v>
      </c>
      <c r="DI13" s="48">
        <f>IF(DI$10="",0,IF(DI$9&lt;главная!$N$19,0,IF(DI$9=главная!$N$19,главная!$N$53,расчеты!DH13*(1+SUMIFS(главная!$55:$55,главная!$9:$9,"&lt;="&amp;DI$9,главная!$10:$10,"&gt;="&amp;DI$9)))))</f>
        <v>0</v>
      </c>
      <c r="DJ13" s="48">
        <f>IF(DJ$10="",0,IF(DJ$9&lt;главная!$N$19,0,IF(DJ$9=главная!$N$19,главная!$N$53,расчеты!DI13*(1+SUMIFS(главная!$55:$55,главная!$9:$9,"&lt;="&amp;DJ$9,главная!$10:$10,"&gt;="&amp;DJ$9)))))</f>
        <v>0</v>
      </c>
      <c r="DK13" s="48">
        <f>IF(DK$10="",0,IF(DK$9&lt;главная!$N$19,0,IF(DK$9=главная!$N$19,главная!$N$53,расчеты!DJ13*(1+SUMIFS(главная!$55:$55,главная!$9:$9,"&lt;="&amp;DK$9,главная!$10:$10,"&gt;="&amp;DK$9)))))</f>
        <v>0</v>
      </c>
      <c r="DL13" s="48">
        <f>IF(DL$10="",0,IF(DL$9&lt;главная!$N$19,0,IF(DL$9=главная!$N$19,главная!$N$53,расчеты!DK13*(1+SUMIFS(главная!$55:$55,главная!$9:$9,"&lt;="&amp;DL$9,главная!$10:$10,"&gt;="&amp;DL$9)))))</f>
        <v>0</v>
      </c>
      <c r="DM13" s="48">
        <f>IF(DM$10="",0,IF(DM$9&lt;главная!$N$19,0,IF(DM$9=главная!$N$19,главная!$N$53,расчеты!DL13*(1+SUMIFS(главная!$55:$55,главная!$9:$9,"&lt;="&amp;DM$9,главная!$10:$10,"&gt;="&amp;DM$9)))))</f>
        <v>0</v>
      </c>
      <c r="DN13" s="48">
        <f>IF(DN$10="",0,IF(DN$9&lt;главная!$N$19,0,IF(DN$9=главная!$N$19,главная!$N$53,расчеты!DM13*(1+SUMIFS(главная!$55:$55,главная!$9:$9,"&lt;="&amp;DN$9,главная!$10:$10,"&gt;="&amp;DN$9)))))</f>
        <v>0</v>
      </c>
      <c r="DO13" s="48">
        <f>IF(DO$10="",0,IF(DO$9&lt;главная!$N$19,0,IF(DO$9=главная!$N$19,главная!$N$53,расчеты!DN13*(1+SUMIFS(главная!$55:$55,главная!$9:$9,"&lt;="&amp;DO$9,главная!$10:$10,"&gt;="&amp;DO$9)))))</f>
        <v>0</v>
      </c>
      <c r="DP13" s="48">
        <f>IF(DP$10="",0,IF(DP$9&lt;главная!$N$19,0,IF(DP$9=главная!$N$19,главная!$N$53,расчеты!DO13*(1+SUMIFS(главная!$55:$55,главная!$9:$9,"&lt;="&amp;DP$9,главная!$10:$10,"&gt;="&amp;DP$9)))))</f>
        <v>0</v>
      </c>
      <c r="DQ13" s="48">
        <f>IF(DQ$10="",0,IF(DQ$9&lt;главная!$N$19,0,IF(DQ$9=главная!$N$19,главная!$N$53,расчеты!DP13*(1+SUMIFS(главная!$55:$55,главная!$9:$9,"&lt;="&amp;DQ$9,главная!$10:$10,"&gt;="&amp;DQ$9)))))</f>
        <v>0</v>
      </c>
      <c r="DR13" s="48">
        <f>IF(DR$10="",0,IF(DR$9&lt;главная!$N$19,0,IF(DR$9=главная!$N$19,главная!$N$53,расчеты!DQ13*(1+SUMIFS(главная!$55:$55,главная!$9:$9,"&lt;="&amp;DR$9,главная!$10:$10,"&gt;="&amp;DR$9)))))</f>
        <v>0</v>
      </c>
      <c r="DS13" s="48">
        <f>IF(DS$10="",0,IF(DS$9&lt;главная!$N$19,0,IF(DS$9=главная!$N$19,главная!$N$53,расчеты!DR13*(1+SUMIFS(главная!$55:$55,главная!$9:$9,"&lt;="&amp;DS$9,главная!$10:$10,"&gt;="&amp;DS$9)))))</f>
        <v>0</v>
      </c>
      <c r="DT13" s="48">
        <f>IF(DT$10="",0,IF(DT$9&lt;главная!$N$19,0,IF(DT$9=главная!$N$19,главная!$N$53,расчеты!DS13*(1+SUMIFS(главная!$55:$55,главная!$9:$9,"&lt;="&amp;DT$9,главная!$10:$10,"&gt;="&amp;DT$9)))))</f>
        <v>0</v>
      </c>
      <c r="DU13" s="48">
        <f>IF(DU$10="",0,IF(DU$9&lt;главная!$N$19,0,IF(DU$9=главная!$N$19,главная!$N$53,расчеты!DT13*(1+SUMIFS(главная!$55:$55,главная!$9:$9,"&lt;="&amp;DU$9,главная!$10:$10,"&gt;="&amp;DU$9)))))</f>
        <v>0</v>
      </c>
      <c r="DV13" s="48">
        <f>IF(DV$10="",0,IF(DV$9&lt;главная!$N$19,0,IF(DV$9=главная!$N$19,главная!$N$53,расчеты!DU13*(1+SUMIFS(главная!$55:$55,главная!$9:$9,"&lt;="&amp;DV$9,главная!$10:$10,"&gt;="&amp;DV$9)))))</f>
        <v>0</v>
      </c>
      <c r="DW13" s="48">
        <f>IF(DW$10="",0,IF(DW$9&lt;главная!$N$19,0,IF(DW$9=главная!$N$19,главная!$N$53,расчеты!DV13*(1+SUMIFS(главная!$55:$55,главная!$9:$9,"&lt;="&amp;DW$9,главная!$10:$10,"&gt;="&amp;DW$9)))))</f>
        <v>0</v>
      </c>
      <c r="DX13" s="48">
        <f>IF(DX$10="",0,IF(DX$9&lt;главная!$N$19,0,IF(DX$9=главная!$N$19,главная!$N$53,расчеты!DW13*(1+SUMIFS(главная!$55:$55,главная!$9:$9,"&lt;="&amp;DX$9,главная!$10:$10,"&gt;="&amp;DX$9)))))</f>
        <v>0</v>
      </c>
      <c r="DY13" s="48">
        <f>IF(DY$10="",0,IF(DY$9&lt;главная!$N$19,0,IF(DY$9=главная!$N$19,главная!$N$53,расчеты!DX13*(1+SUMIFS(главная!$55:$55,главная!$9:$9,"&lt;="&amp;DY$9,главная!$10:$10,"&gt;="&amp;DY$9)))))</f>
        <v>0</v>
      </c>
      <c r="DZ13" s="48">
        <f>IF(DZ$10="",0,IF(DZ$9&lt;главная!$N$19,0,IF(DZ$9=главная!$N$19,главная!$N$53,расчеты!DY13*(1+SUMIFS(главная!$55:$55,главная!$9:$9,"&lt;="&amp;DZ$9,главная!$10:$10,"&gt;="&amp;DZ$9)))))</f>
        <v>0</v>
      </c>
      <c r="EA13" s="48">
        <f>IF(EA$10="",0,IF(EA$9&lt;главная!$N$19,0,IF(EA$9=главная!$N$19,главная!$N$53,расчеты!DZ13*(1+SUMIFS(главная!$55:$55,главная!$9:$9,"&lt;="&amp;EA$9,главная!$10:$10,"&gt;="&amp;EA$9)))))</f>
        <v>0</v>
      </c>
      <c r="EB13" s="48">
        <f>IF(EB$10="",0,IF(EB$9&lt;главная!$N$19,0,IF(EB$9=главная!$N$19,главная!$N$53,расчеты!EA13*(1+SUMIFS(главная!$55:$55,главная!$9:$9,"&lt;="&amp;EB$9,главная!$10:$10,"&gt;="&amp;EB$9)))))</f>
        <v>0</v>
      </c>
      <c r="EC13" s="48">
        <f>IF(EC$10="",0,IF(EC$9&lt;главная!$N$19,0,IF(EC$9=главная!$N$19,главная!$N$53,расчеты!EB13*(1+SUMIFS(главная!$55:$55,главная!$9:$9,"&lt;="&amp;EC$9,главная!$10:$10,"&gt;="&amp;EC$9)))))</f>
        <v>0</v>
      </c>
      <c r="ED13" s="48">
        <f>IF(ED$10="",0,IF(ED$9&lt;главная!$N$19,0,IF(ED$9=главная!$N$19,главная!$N$53,расчеты!EC13*(1+SUMIFS(главная!$55:$55,главная!$9:$9,"&lt;="&amp;ED$9,главная!$10:$10,"&gt;="&amp;ED$9)))))</f>
        <v>0</v>
      </c>
      <c r="EE13" s="48">
        <f>IF(EE$10="",0,IF(EE$9&lt;главная!$N$19,0,IF(EE$9=главная!$N$19,главная!$N$53,расчеты!ED13*(1+SUMIFS(главная!$55:$55,главная!$9:$9,"&lt;="&amp;EE$9,главная!$10:$10,"&gt;="&amp;EE$9)))))</f>
        <v>0</v>
      </c>
      <c r="EF13" s="48">
        <f>IF(EF$10="",0,IF(EF$9&lt;главная!$N$19,0,IF(EF$9=главная!$N$19,главная!$N$53,расчеты!EE13*(1+SUMIFS(главная!$55:$55,главная!$9:$9,"&lt;="&amp;EF$9,главная!$10:$10,"&gt;="&amp;EF$9)))))</f>
        <v>0</v>
      </c>
      <c r="EG13" s="48">
        <f>IF(EG$10="",0,IF(EG$9&lt;главная!$N$19,0,IF(EG$9=главная!$N$19,главная!$N$53,расчеты!EF13*(1+SUMIFS(главная!$55:$55,главная!$9:$9,"&lt;="&amp;EG$9,главная!$10:$10,"&gt;="&amp;EG$9)))))</f>
        <v>0</v>
      </c>
      <c r="EH13" s="48">
        <f>IF(EH$10="",0,IF(EH$9&lt;главная!$N$19,0,IF(EH$9=главная!$N$19,главная!$N$53,расчеты!EG13*(1+SUMIFS(главная!$55:$55,главная!$9:$9,"&lt;="&amp;EH$9,главная!$10:$10,"&gt;="&amp;EH$9)))))</f>
        <v>0</v>
      </c>
      <c r="EI13" s="48">
        <f>IF(EI$10="",0,IF(EI$9&lt;главная!$N$19,0,IF(EI$9=главная!$N$19,главная!$N$53,расчеты!EH13*(1+SUMIFS(главная!$55:$55,главная!$9:$9,"&lt;="&amp;EI$9,главная!$10:$10,"&gt;="&amp;EI$9)))))</f>
        <v>0</v>
      </c>
      <c r="EJ13" s="48">
        <f>IF(EJ$10="",0,IF(EJ$9&lt;главная!$N$19,0,IF(EJ$9=главная!$N$19,главная!$N$53,расчеты!EI13*(1+SUMIFS(главная!$55:$55,главная!$9:$9,"&lt;="&amp;EJ$9,главная!$10:$10,"&gt;="&amp;EJ$9)))))</f>
        <v>0</v>
      </c>
      <c r="EK13" s="48">
        <f>IF(EK$10="",0,IF(EK$9&lt;главная!$N$19,0,IF(EK$9=главная!$N$19,главная!$N$53,расчеты!EJ13*(1+SUMIFS(главная!$55:$55,главная!$9:$9,"&lt;="&amp;EK$9,главная!$10:$10,"&gt;="&amp;EK$9)))))</f>
        <v>0</v>
      </c>
      <c r="EL13" s="48">
        <f>IF(EL$10="",0,IF(EL$9&lt;главная!$N$19,0,IF(EL$9=главная!$N$19,главная!$N$53,расчеты!EK13*(1+SUMIFS(главная!$55:$55,главная!$9:$9,"&lt;="&amp;EL$9,главная!$10:$10,"&gt;="&amp;EL$9)))))</f>
        <v>0</v>
      </c>
      <c r="EM13" s="48">
        <f>IF(EM$10="",0,IF(EM$9&lt;главная!$N$19,0,IF(EM$9=главная!$N$19,главная!$N$53,расчеты!EL13*(1+SUMIFS(главная!$55:$55,главная!$9:$9,"&lt;="&amp;EM$9,главная!$10:$10,"&gt;="&amp;EM$9)))))</f>
        <v>0</v>
      </c>
      <c r="EN13" s="48">
        <f>IF(EN$10="",0,IF(EN$9&lt;главная!$N$19,0,IF(EN$9=главная!$N$19,главная!$N$53,расчеты!EM13*(1+SUMIFS(главная!$55:$55,главная!$9:$9,"&lt;="&amp;EN$9,главная!$10:$10,"&gt;="&amp;EN$9)))))</f>
        <v>0</v>
      </c>
      <c r="EO13" s="48">
        <f>IF(EO$10="",0,IF(EO$9&lt;главная!$N$19,0,IF(EO$9=главная!$N$19,главная!$N$53,расчеты!EN13*(1+SUMIFS(главная!$55:$55,главная!$9:$9,"&lt;="&amp;EO$9,главная!$10:$10,"&gt;="&amp;EO$9)))))</f>
        <v>0</v>
      </c>
      <c r="EP13" s="48">
        <f>IF(EP$10="",0,IF(EP$9&lt;главная!$N$19,0,IF(EP$9=главная!$N$19,главная!$N$53,расчеты!EO13*(1+SUMIFS(главная!$55:$55,главная!$9:$9,"&lt;="&amp;EP$9,главная!$10:$10,"&gt;="&amp;EP$9)))))</f>
        <v>0</v>
      </c>
      <c r="EQ13" s="48">
        <f>IF(EQ$10="",0,IF(EQ$9&lt;главная!$N$19,0,IF(EQ$9=главная!$N$19,главная!$N$53,расчеты!EP13*(1+SUMIFS(главная!$55:$55,главная!$9:$9,"&lt;="&amp;EQ$9,главная!$10:$10,"&gt;="&amp;EQ$9)))))</f>
        <v>0</v>
      </c>
      <c r="ER13" s="48">
        <f>IF(ER$10="",0,IF(ER$9&lt;главная!$N$19,0,IF(ER$9=главная!$N$19,главная!$N$53,расчеты!EQ13*(1+SUMIFS(главная!$55:$55,главная!$9:$9,"&lt;="&amp;ER$9,главная!$10:$10,"&gt;="&amp;ER$9)))))</f>
        <v>0</v>
      </c>
      <c r="ES13" s="48">
        <f>IF(ES$10="",0,IF(ES$9&lt;главная!$N$19,0,IF(ES$9=главная!$N$19,главная!$N$53,расчеты!ER13*(1+SUMIFS(главная!$55:$55,главная!$9:$9,"&lt;="&amp;ES$9,главная!$10:$10,"&gt;="&amp;ES$9)))))</f>
        <v>0</v>
      </c>
      <c r="ET13" s="48">
        <f>IF(ET$10="",0,IF(ET$9&lt;главная!$N$19,0,IF(ET$9=главная!$N$19,главная!$N$53,расчеты!ES13*(1+SUMIFS(главная!$55:$55,главная!$9:$9,"&lt;="&amp;ET$9,главная!$10:$10,"&gt;="&amp;ET$9)))))</f>
        <v>0</v>
      </c>
      <c r="EU13" s="48">
        <f>IF(EU$10="",0,IF(EU$9&lt;главная!$N$19,0,IF(EU$9=главная!$N$19,главная!$N$53,расчеты!ET13*(1+SUMIFS(главная!$55:$55,главная!$9:$9,"&lt;="&amp;EU$9,главная!$10:$10,"&gt;="&amp;EU$9)))))</f>
        <v>0</v>
      </c>
      <c r="EV13" s="48">
        <f>IF(EV$10="",0,IF(EV$9&lt;главная!$N$19,0,IF(EV$9=главная!$N$19,главная!$N$53,расчеты!EU13*(1+SUMIFS(главная!$55:$55,главная!$9:$9,"&lt;="&amp;EV$9,главная!$10:$10,"&gt;="&amp;EV$9)))))</f>
        <v>0</v>
      </c>
      <c r="EW13" s="48">
        <f>IF(EW$10="",0,IF(EW$9&lt;главная!$N$19,0,IF(EW$9=главная!$N$19,главная!$N$53,расчеты!EV13*(1+SUMIFS(главная!$55:$55,главная!$9:$9,"&lt;="&amp;EW$9,главная!$10:$10,"&gt;="&amp;EW$9)))))</f>
        <v>0</v>
      </c>
      <c r="EX13" s="48">
        <f>IF(EX$10="",0,IF(EX$9&lt;главная!$N$19,0,IF(EX$9=главная!$N$19,главная!$N$53,расчеты!EW13*(1+SUMIFS(главная!$55:$55,главная!$9:$9,"&lt;="&amp;EX$9,главная!$10:$10,"&gt;="&amp;EX$9)))))</f>
        <v>0</v>
      </c>
      <c r="EY13" s="48">
        <f>IF(EY$10="",0,IF(EY$9&lt;главная!$N$19,0,IF(EY$9=главная!$N$19,главная!$N$53,расчеты!EX13*(1+SUMIFS(главная!$55:$55,главная!$9:$9,"&lt;="&amp;EY$9,главная!$10:$10,"&gt;="&amp;EY$9)))))</f>
        <v>0</v>
      </c>
      <c r="EZ13" s="48">
        <f>IF(EZ$10="",0,IF(EZ$9&lt;главная!$N$19,0,IF(EZ$9=главная!$N$19,главная!$N$53,расчеты!EY13*(1+SUMIFS(главная!$55:$55,главная!$9:$9,"&lt;="&amp;EZ$9,главная!$10:$10,"&gt;="&amp;EZ$9)))))</f>
        <v>0</v>
      </c>
      <c r="FA13" s="48">
        <f>IF(FA$10="",0,IF(FA$9&lt;главная!$N$19,0,IF(FA$9=главная!$N$19,главная!$N$53,расчеты!EZ13*(1+SUMIFS(главная!$55:$55,главная!$9:$9,"&lt;="&amp;FA$9,главная!$10:$10,"&gt;="&amp;FA$9)))))</f>
        <v>0</v>
      </c>
      <c r="FB13" s="48">
        <f>IF(FB$10="",0,IF(FB$9&lt;главная!$N$19,0,IF(FB$9=главная!$N$19,главная!$N$53,расчеты!FA13*(1+SUMIFS(главная!$55:$55,главная!$9:$9,"&lt;="&amp;FB$9,главная!$10:$10,"&gt;="&amp;FB$9)))))</f>
        <v>0</v>
      </c>
      <c r="FC13" s="48">
        <f>IF(FC$10="",0,IF(FC$9&lt;главная!$N$19,0,IF(FC$9=главная!$N$19,главная!$N$53,расчеты!FB13*(1+SUMIFS(главная!$55:$55,главная!$9:$9,"&lt;="&amp;FC$9,главная!$10:$10,"&gt;="&amp;FC$9)))))</f>
        <v>0</v>
      </c>
      <c r="FD13" s="48">
        <f>IF(FD$10="",0,IF(FD$9&lt;главная!$N$19,0,IF(FD$9=главная!$N$19,главная!$N$53,расчеты!FC13*(1+SUMIFS(главная!$55:$55,главная!$9:$9,"&lt;="&amp;FD$9,главная!$10:$10,"&gt;="&amp;FD$9)))))</f>
        <v>0</v>
      </c>
      <c r="FE13" s="48">
        <f>IF(FE$10="",0,IF(FE$9&lt;главная!$N$19,0,IF(FE$9=главная!$N$19,главная!$N$53,расчеты!FD13*(1+SUMIFS(главная!$55:$55,главная!$9:$9,"&lt;="&amp;FE$9,главная!$10:$10,"&gt;="&amp;FE$9)))))</f>
        <v>0</v>
      </c>
      <c r="FF13" s="48">
        <f>IF(FF$10="",0,IF(FF$9&lt;главная!$N$19,0,IF(FF$9=главная!$N$19,главная!$N$53,расчеты!FE13*(1+SUMIFS(главная!$55:$55,главная!$9:$9,"&lt;="&amp;FF$9,главная!$10:$10,"&gt;="&amp;FF$9)))))</f>
        <v>0</v>
      </c>
      <c r="FG13" s="48">
        <f>IF(FG$10="",0,IF(FG$9&lt;главная!$N$19,0,IF(FG$9=главная!$N$19,главная!$N$53,расчеты!FF13*(1+SUMIFS(главная!$55:$55,главная!$9:$9,"&lt;="&amp;FG$9,главная!$10:$10,"&gt;="&amp;FG$9)))))</f>
        <v>0</v>
      </c>
      <c r="FH13" s="48">
        <f>IF(FH$10="",0,IF(FH$9&lt;главная!$N$19,0,IF(FH$9=главная!$N$19,главная!$N$53,расчеты!FG13*(1+SUMIFS(главная!$55:$55,главная!$9:$9,"&lt;="&amp;FH$9,главная!$10:$10,"&gt;="&amp;FH$9)))))</f>
        <v>0</v>
      </c>
      <c r="FI13" s="48">
        <f>IF(FI$10="",0,IF(FI$9&lt;главная!$N$19,0,IF(FI$9=главная!$N$19,главная!$N$53,расчеты!FH13*(1+SUMIFS(главная!$55:$55,главная!$9:$9,"&lt;="&amp;FI$9,главная!$10:$10,"&gt;="&amp;FI$9)))))</f>
        <v>0</v>
      </c>
      <c r="FJ13" s="48">
        <f>IF(FJ$10="",0,IF(FJ$9&lt;главная!$N$19,0,IF(FJ$9=главная!$N$19,главная!$N$53,расчеты!FI13*(1+SUMIFS(главная!$55:$55,главная!$9:$9,"&lt;="&amp;FJ$9,главная!$10:$10,"&gt;="&amp;FJ$9)))))</f>
        <v>0</v>
      </c>
      <c r="FK13" s="48">
        <f>IF(FK$10="",0,IF(FK$9&lt;главная!$N$19,0,IF(FK$9=главная!$N$19,главная!$N$53,расчеты!FJ13*(1+SUMIFS(главная!$55:$55,главная!$9:$9,"&lt;="&amp;FK$9,главная!$10:$10,"&gt;="&amp;FK$9)))))</f>
        <v>0</v>
      </c>
      <c r="FL13" s="48">
        <f>IF(FL$10="",0,IF(FL$9&lt;главная!$N$19,0,IF(FL$9=главная!$N$19,главная!$N$53,расчеты!FK13*(1+SUMIFS(главная!$55:$55,главная!$9:$9,"&lt;="&amp;FL$9,главная!$10:$10,"&gt;="&amp;FL$9)))))</f>
        <v>0</v>
      </c>
      <c r="FM13" s="48">
        <f>IF(FM$10="",0,IF(FM$9&lt;главная!$N$19,0,IF(FM$9=главная!$N$19,главная!$N$53,расчеты!FL13*(1+SUMIFS(главная!$55:$55,главная!$9:$9,"&lt;="&amp;FM$9,главная!$10:$10,"&gt;="&amp;FM$9)))))</f>
        <v>0</v>
      </c>
      <c r="FN13" s="48">
        <f>IF(FN$10="",0,IF(FN$9&lt;главная!$N$19,0,IF(FN$9=главная!$N$19,главная!$N$53,расчеты!FM13*(1+SUMIFS(главная!$55:$55,главная!$9:$9,"&lt;="&amp;FN$9,главная!$10:$10,"&gt;="&amp;FN$9)))))</f>
        <v>0</v>
      </c>
      <c r="FO13" s="48">
        <f>IF(FO$10="",0,IF(FO$9&lt;главная!$N$19,0,IF(FO$9=главная!$N$19,главная!$N$53,расчеты!FN13*(1+SUMIFS(главная!$55:$55,главная!$9:$9,"&lt;="&amp;FO$9,главная!$10:$10,"&gt;="&amp;FO$9)))))</f>
        <v>0</v>
      </c>
      <c r="FP13" s="48">
        <f>IF(FP$10="",0,IF(FP$9&lt;главная!$N$19,0,IF(FP$9=главная!$N$19,главная!$N$53,расчеты!FO13*(1+SUMIFS(главная!$55:$55,главная!$9:$9,"&lt;="&amp;FP$9,главная!$10:$10,"&gt;="&amp;FP$9)))))</f>
        <v>0</v>
      </c>
      <c r="FQ13" s="48">
        <f>IF(FQ$10="",0,IF(FQ$9&lt;главная!$N$19,0,IF(FQ$9=главная!$N$19,главная!$N$53,расчеты!FP13*(1+SUMIFS(главная!$55:$55,главная!$9:$9,"&lt;="&amp;FQ$9,главная!$10:$10,"&gt;="&amp;FQ$9)))))</f>
        <v>0</v>
      </c>
      <c r="FR13" s="48">
        <f>IF(FR$10="",0,IF(FR$9&lt;главная!$N$19,0,IF(FR$9=главная!$N$19,главная!$N$53,расчеты!FQ13*(1+SUMIFS(главная!$55:$55,главная!$9:$9,"&lt;="&amp;FR$9,главная!$10:$10,"&gt;="&amp;FR$9)))))</f>
        <v>0</v>
      </c>
      <c r="FS13" s="48">
        <f>IF(FS$10="",0,IF(FS$9&lt;главная!$N$19,0,IF(FS$9=главная!$N$19,главная!$N$53,расчеты!FR13*(1+SUMIFS(главная!$55:$55,главная!$9:$9,"&lt;="&amp;FS$9,главная!$10:$10,"&gt;="&amp;FS$9)))))</f>
        <v>0</v>
      </c>
      <c r="FT13" s="48">
        <f>IF(FT$10="",0,IF(FT$9&lt;главная!$N$19,0,IF(FT$9=главная!$N$19,главная!$N$53,расчеты!FS13*(1+SUMIFS(главная!$55:$55,главная!$9:$9,"&lt;="&amp;FT$9,главная!$10:$10,"&gt;="&amp;FT$9)))))</f>
        <v>0</v>
      </c>
      <c r="FU13" s="48">
        <f>IF(FU$10="",0,IF(FU$9&lt;главная!$N$19,0,IF(FU$9=главная!$N$19,главная!$N$53,расчеты!FT13*(1+SUMIFS(главная!$55:$55,главная!$9:$9,"&lt;="&amp;FU$9,главная!$10:$10,"&gt;="&amp;FU$9)))))</f>
        <v>0</v>
      </c>
      <c r="FV13" s="48">
        <f>IF(FV$10="",0,IF(FV$9&lt;главная!$N$19,0,IF(FV$9=главная!$N$19,главная!$N$53,расчеты!FU13*(1+SUMIFS(главная!$55:$55,главная!$9:$9,"&lt;="&amp;FV$9,главная!$10:$10,"&gt;="&amp;FV$9)))))</f>
        <v>0</v>
      </c>
      <c r="FW13" s="48">
        <f>IF(FW$10="",0,IF(FW$9&lt;главная!$N$19,0,IF(FW$9=главная!$N$19,главная!$N$53,расчеты!FV13*(1+SUMIFS(главная!$55:$55,главная!$9:$9,"&lt;="&amp;FW$9,главная!$10:$10,"&gt;="&amp;FW$9)))))</f>
        <v>0</v>
      </c>
      <c r="FX13" s="48">
        <f>IF(FX$10="",0,IF(FX$9&lt;главная!$N$19,0,IF(FX$9=главная!$N$19,главная!$N$53,расчеты!FW13*(1+SUMIFS(главная!$55:$55,главная!$9:$9,"&lt;="&amp;FX$9,главная!$10:$10,"&gt;="&amp;FX$9)))))</f>
        <v>0</v>
      </c>
      <c r="FY13" s="48">
        <f>IF(FY$10="",0,IF(FY$9&lt;главная!$N$19,0,IF(FY$9=главная!$N$19,главная!$N$53,расчеты!FX13*(1+SUMIFS(главная!$55:$55,главная!$9:$9,"&lt;="&amp;FY$9,главная!$10:$10,"&gt;="&amp;FY$9)))))</f>
        <v>0</v>
      </c>
      <c r="FZ13" s="48">
        <f>IF(FZ$10="",0,IF(FZ$9&lt;главная!$N$19,0,IF(FZ$9=главная!$N$19,главная!$N$53,расчеты!FY13*(1+SUMIFS(главная!$55:$55,главная!$9:$9,"&lt;="&amp;FZ$9,главная!$10:$10,"&gt;="&amp;FZ$9)))))</f>
        <v>0</v>
      </c>
      <c r="GA13" s="48">
        <f>IF(GA$10="",0,IF(GA$9&lt;главная!$N$19,0,IF(GA$9=главная!$N$19,главная!$N$53,расчеты!FZ13*(1+SUMIFS(главная!$55:$55,главная!$9:$9,"&lt;="&amp;GA$9,главная!$10:$10,"&gt;="&amp;GA$9)))))</f>
        <v>0</v>
      </c>
      <c r="GB13" s="48">
        <f>IF(GB$10="",0,IF(GB$9&lt;главная!$N$19,0,IF(GB$9=главная!$N$19,главная!$N$53,расчеты!GA13*(1+SUMIFS(главная!$55:$55,главная!$9:$9,"&lt;="&amp;GB$9,главная!$10:$10,"&gt;="&amp;GB$9)))))</f>
        <v>0</v>
      </c>
      <c r="GC13" s="48">
        <f>IF(GC$10="",0,IF(GC$9&lt;главная!$N$19,0,IF(GC$9=главная!$N$19,главная!$N$53,расчеты!GB13*(1+SUMIFS(главная!$55:$55,главная!$9:$9,"&lt;="&amp;GC$9,главная!$10:$10,"&gt;="&amp;GC$9)))))</f>
        <v>0</v>
      </c>
      <c r="GD13" s="48">
        <f>IF(GD$10="",0,IF(GD$9&lt;главная!$N$19,0,IF(GD$9=главная!$N$19,главная!$N$53,расчеты!GC13*(1+SUMIFS(главная!$55:$55,главная!$9:$9,"&lt;="&amp;GD$9,главная!$10:$10,"&gt;="&amp;GD$9)))))</f>
        <v>0</v>
      </c>
      <c r="GE13" s="48">
        <f>IF(GE$10="",0,IF(GE$9&lt;главная!$N$19,0,IF(GE$9=главная!$N$19,главная!$N$53,расчеты!GD13*(1+SUMIFS(главная!$55:$55,главная!$9:$9,"&lt;="&amp;GE$9,главная!$10:$10,"&gt;="&amp;GE$9)))))</f>
        <v>0</v>
      </c>
      <c r="GF13" s="48">
        <f>IF(GF$10="",0,IF(GF$9&lt;главная!$N$19,0,IF(GF$9=главная!$N$19,главная!$N$53,расчеты!GE13*(1+SUMIFS(главная!$55:$55,главная!$9:$9,"&lt;="&amp;GF$9,главная!$10:$10,"&gt;="&amp;GF$9)))))</f>
        <v>0</v>
      </c>
      <c r="GG13" s="48">
        <f>IF(GG$10="",0,IF(GG$9&lt;главная!$N$19,0,IF(GG$9=главная!$N$19,главная!$N$53,расчеты!GF13*(1+SUMIFS(главная!$55:$55,главная!$9:$9,"&lt;="&amp;GG$9,главная!$10:$10,"&gt;="&amp;GG$9)))))</f>
        <v>0</v>
      </c>
      <c r="GH13" s="48">
        <f>IF(GH$10="",0,IF(GH$9&lt;главная!$N$19,0,IF(GH$9=главная!$N$19,главная!$N$53,расчеты!GG13*(1+SUMIFS(главная!$55:$55,главная!$9:$9,"&lt;="&amp;GH$9,главная!$10:$10,"&gt;="&amp;GH$9)))))</f>
        <v>0</v>
      </c>
      <c r="GI13" s="48">
        <f>IF(GI$10="",0,IF(GI$9&lt;главная!$N$19,0,IF(GI$9=главная!$N$19,главная!$N$53,расчеты!GH13*(1+SUMIFS(главная!$55:$55,главная!$9:$9,"&lt;="&amp;GI$9,главная!$10:$10,"&gt;="&amp;GI$9)))))</f>
        <v>0</v>
      </c>
      <c r="GJ13" s="48">
        <f>IF(GJ$10="",0,IF(GJ$9&lt;главная!$N$19,0,IF(GJ$9=главная!$N$19,главная!$N$53,расчеты!GI13*(1+SUMIFS(главная!$55:$55,главная!$9:$9,"&lt;="&amp;GJ$9,главная!$10:$10,"&gt;="&amp;GJ$9)))))</f>
        <v>0</v>
      </c>
      <c r="GK13" s="48">
        <f>IF(GK$10="",0,IF(GK$9&lt;главная!$N$19,0,IF(GK$9=главная!$N$19,главная!$N$53,расчеты!GJ13*(1+SUMIFS(главная!$55:$55,главная!$9:$9,"&lt;="&amp;GK$9,главная!$10:$10,"&gt;="&amp;GK$9)))))</f>
        <v>0</v>
      </c>
      <c r="GL13" s="48">
        <f>IF(GL$10="",0,IF(GL$9&lt;главная!$N$19,0,IF(GL$9=главная!$N$19,главная!$N$53,расчеты!GK13*(1+SUMIFS(главная!$55:$55,главная!$9:$9,"&lt;="&amp;GL$9,главная!$10:$10,"&gt;="&amp;GL$9)))))</f>
        <v>0</v>
      </c>
      <c r="GM13" s="48">
        <f>IF(GM$10="",0,IF(GM$9&lt;главная!$N$19,0,IF(GM$9=главная!$N$19,главная!$N$53,расчеты!GL13*(1+SUMIFS(главная!$55:$55,главная!$9:$9,"&lt;="&amp;GM$9,главная!$10:$10,"&gt;="&amp;GM$9)))))</f>
        <v>0</v>
      </c>
      <c r="GN13" s="48">
        <f>IF(GN$10="",0,IF(GN$9&lt;главная!$N$19,0,IF(GN$9=главная!$N$19,главная!$N$53,расчеты!GM13*(1+SUMIFS(главная!$55:$55,главная!$9:$9,"&lt;="&amp;GN$9,главная!$10:$10,"&gt;="&amp;GN$9)))))</f>
        <v>0</v>
      </c>
      <c r="GO13" s="48">
        <f>IF(GO$10="",0,IF(GO$9&lt;главная!$N$19,0,IF(GO$9=главная!$N$19,главная!$N$53,расчеты!GN13*(1+SUMIFS(главная!$55:$55,главная!$9:$9,"&lt;="&amp;GO$9,главная!$10:$10,"&gt;="&amp;GO$9)))))</f>
        <v>0</v>
      </c>
      <c r="GP13" s="48">
        <f>IF(GP$10="",0,IF(GP$9&lt;главная!$N$19,0,IF(GP$9=главная!$N$19,главная!$N$53,расчеты!GO13*(1+SUMIFS(главная!$55:$55,главная!$9:$9,"&lt;="&amp;GP$9,главная!$10:$10,"&gt;="&amp;GP$9)))))</f>
        <v>0</v>
      </c>
      <c r="GQ13" s="48">
        <f>IF(GQ$10="",0,IF(GQ$9&lt;главная!$N$19,0,IF(GQ$9=главная!$N$19,главная!$N$53,расчеты!GP13*(1+SUMIFS(главная!$55:$55,главная!$9:$9,"&lt;="&amp;GQ$9,главная!$10:$10,"&gt;="&amp;GQ$9)))))</f>
        <v>0</v>
      </c>
      <c r="GR13" s="48">
        <f>IF(GR$10="",0,IF(GR$9&lt;главная!$N$19,0,IF(GR$9=главная!$N$19,главная!$N$53,расчеты!GQ13*(1+SUMIFS(главная!$55:$55,главная!$9:$9,"&lt;="&amp;GR$9,главная!$10:$10,"&gt;="&amp;GR$9)))))</f>
        <v>0</v>
      </c>
      <c r="GS13" s="48">
        <f>IF(GS$10="",0,IF(GS$9&lt;главная!$N$19,0,IF(GS$9=главная!$N$19,главная!$N$53,расчеты!GR13*(1+SUMIFS(главная!$55:$55,главная!$9:$9,"&lt;="&amp;GS$9,главная!$10:$10,"&gt;="&amp;GS$9)))))</f>
        <v>0</v>
      </c>
      <c r="GT13" s="48">
        <f>IF(GT$10="",0,IF(GT$9&lt;главная!$N$19,0,IF(GT$9=главная!$N$19,главная!$N$53,расчеты!GS13*(1+SUMIFS(главная!$55:$55,главная!$9:$9,"&lt;="&amp;GT$9,главная!$10:$10,"&gt;="&amp;GT$9)))))</f>
        <v>0</v>
      </c>
      <c r="GU13" s="48">
        <f>IF(GU$10="",0,IF(GU$9&lt;главная!$N$19,0,IF(GU$9=главная!$N$19,главная!$N$53,расчеты!GT13*(1+SUMIFS(главная!$55:$55,главная!$9:$9,"&lt;="&amp;GU$9,главная!$10:$10,"&gt;="&amp;GU$9)))))</f>
        <v>0</v>
      </c>
      <c r="GV13" s="48">
        <f>IF(GV$10="",0,IF(GV$9&lt;главная!$N$19,0,IF(GV$9=главная!$N$19,главная!$N$53,расчеты!GU13*(1+SUMIFS(главная!$55:$55,главная!$9:$9,"&lt;="&amp;GV$9,главная!$10:$10,"&gt;="&amp;GV$9)))))</f>
        <v>0</v>
      </c>
      <c r="GW13" s="48">
        <f>IF(GW$10="",0,IF(GW$9&lt;главная!$N$19,0,IF(GW$9=главная!$N$19,главная!$N$53,расчеты!GV13*(1+SUMIFS(главная!$55:$55,главная!$9:$9,"&lt;="&amp;GW$9,главная!$10:$10,"&gt;="&amp;GW$9)))))</f>
        <v>0</v>
      </c>
      <c r="GX13" s="48">
        <f>IF(GX$10="",0,IF(GX$9&lt;главная!$N$19,0,IF(GX$9=главная!$N$19,главная!$N$53,расчеты!GW13*(1+SUMIFS(главная!$55:$55,главная!$9:$9,"&lt;="&amp;GX$9,главная!$10:$10,"&gt;="&amp;GX$9)))))</f>
        <v>0</v>
      </c>
      <c r="GY13" s="48">
        <f>IF(GY$10="",0,IF(GY$9&lt;главная!$N$19,0,IF(GY$9=главная!$N$19,главная!$N$53,расчеты!GX13*(1+SUMIFS(главная!$55:$55,главная!$9:$9,"&lt;="&amp;GY$9,главная!$10:$10,"&gt;="&amp;GY$9)))))</f>
        <v>0</v>
      </c>
      <c r="GZ13" s="48">
        <f>IF(GZ$10="",0,IF(GZ$9&lt;главная!$N$19,0,IF(GZ$9=главная!$N$19,главная!$N$53,расчеты!GY13*(1+SUMIFS(главная!$55:$55,главная!$9:$9,"&lt;="&amp;GZ$9,главная!$10:$10,"&gt;="&amp;GZ$9)))))</f>
        <v>0</v>
      </c>
      <c r="HA13" s="48">
        <f>IF(HA$10="",0,IF(HA$9&lt;главная!$N$19,0,IF(HA$9=главная!$N$19,главная!$N$53,расчеты!GZ13*(1+SUMIFS(главная!$55:$55,главная!$9:$9,"&lt;="&amp;HA$9,главная!$10:$10,"&gt;="&amp;HA$9)))))</f>
        <v>0</v>
      </c>
      <c r="HB13" s="48">
        <f>IF(HB$10="",0,IF(HB$9&lt;главная!$N$19,0,IF(HB$9=главная!$N$19,главная!$N$53,расчеты!HA13*(1+SUMIFS(главная!$55:$55,главная!$9:$9,"&lt;="&amp;HB$9,главная!$10:$10,"&gt;="&amp;HB$9)))))</f>
        <v>0</v>
      </c>
      <c r="HC13" s="48">
        <f>IF(HC$10="",0,IF(HC$9&lt;главная!$N$19,0,IF(HC$9=главная!$N$19,главная!$N$53,расчеты!HB13*(1+SUMIFS(главная!$55:$55,главная!$9:$9,"&lt;="&amp;HC$9,главная!$10:$10,"&gt;="&amp;HC$9)))))</f>
        <v>0</v>
      </c>
      <c r="HD13" s="48">
        <f>IF(HD$10="",0,IF(HD$9&lt;главная!$N$19,0,IF(HD$9=главная!$N$19,главная!$N$53,расчеты!HC13*(1+SUMIFS(главная!$55:$55,главная!$9:$9,"&lt;="&amp;HD$9,главная!$10:$10,"&gt;="&amp;HD$9)))))</f>
        <v>0</v>
      </c>
      <c r="HE13" s="48">
        <f>IF(HE$10="",0,IF(HE$9&lt;главная!$N$19,0,IF(HE$9=главная!$N$19,главная!$N$53,расчеты!HD13*(1+SUMIFS(главная!$55:$55,главная!$9:$9,"&lt;="&amp;HE$9,главная!$10:$10,"&gt;="&amp;HE$9)))))</f>
        <v>0</v>
      </c>
      <c r="HF13" s="48">
        <f>IF(HF$10="",0,IF(HF$9&lt;главная!$N$19,0,IF(HF$9=главная!$N$19,главная!$N$53,расчеты!HE13*(1+SUMIFS(главная!$55:$55,главная!$9:$9,"&lt;="&amp;HF$9,главная!$10:$10,"&gt;="&amp;HF$9)))))</f>
        <v>0</v>
      </c>
      <c r="HG13" s="48">
        <f>IF(HG$10="",0,IF(HG$9&lt;главная!$N$19,0,IF(HG$9=главная!$N$19,главная!$N$53,расчеты!HF13*(1+SUMIFS(главная!$55:$55,главная!$9:$9,"&lt;="&amp;HG$9,главная!$10:$10,"&gt;="&amp;HG$9)))))</f>
        <v>0</v>
      </c>
      <c r="HH13" s="48">
        <f>IF(HH$10="",0,IF(HH$9&lt;главная!$N$19,0,IF(HH$9=главная!$N$19,главная!$N$53,расчеты!HG13*(1+SUMIFS(главная!$55:$55,главная!$9:$9,"&lt;="&amp;HH$9,главная!$10:$10,"&gt;="&amp;HH$9)))))</f>
        <v>0</v>
      </c>
      <c r="HI13" s="48">
        <f>IF(HI$10="",0,IF(HI$9&lt;главная!$N$19,0,IF(HI$9=главная!$N$19,главная!$N$53,расчеты!HH13*(1+SUMIFS(главная!$55:$55,главная!$9:$9,"&lt;="&amp;HI$9,главная!$10:$10,"&gt;="&amp;HI$9)))))</f>
        <v>0</v>
      </c>
      <c r="HJ13" s="48">
        <f>IF(HJ$10="",0,IF(HJ$9&lt;главная!$N$19,0,IF(HJ$9=главная!$N$19,главная!$N$53,расчеты!HI13*(1+SUMIFS(главная!$55:$55,главная!$9:$9,"&lt;="&amp;HJ$9,главная!$10:$10,"&gt;="&amp;HJ$9)))))</f>
        <v>0</v>
      </c>
      <c r="HK13" s="48">
        <f>IF(HK$10="",0,IF(HK$9&lt;главная!$N$19,0,IF(HK$9=главная!$N$19,главная!$N$53,расчеты!HJ13*(1+SUMIFS(главная!$55:$55,главная!$9:$9,"&lt;="&amp;HK$9,главная!$10:$10,"&gt;="&amp;HK$9)))))</f>
        <v>0</v>
      </c>
      <c r="HL13" s="48">
        <f>IF(HL$10="",0,IF(HL$9&lt;главная!$N$19,0,IF(HL$9=главная!$N$19,главная!$N$53,расчеты!HK13*(1+SUMIFS(главная!$55:$55,главная!$9:$9,"&lt;="&amp;HL$9,главная!$10:$10,"&gt;="&amp;HL$9)))))</f>
        <v>0</v>
      </c>
      <c r="HM13" s="48">
        <f>IF(HM$10="",0,IF(HM$9&lt;главная!$N$19,0,IF(HM$9=главная!$N$19,главная!$N$53,расчеты!HL13*(1+SUMIFS(главная!$55:$55,главная!$9:$9,"&lt;="&amp;HM$9,главная!$10:$10,"&gt;="&amp;HM$9)))))</f>
        <v>0</v>
      </c>
      <c r="HN13" s="48">
        <f>IF(HN$10="",0,IF(HN$9&lt;главная!$N$19,0,IF(HN$9=главная!$N$19,главная!$N$53,расчеты!HM13*(1+SUMIFS(главная!$55:$55,главная!$9:$9,"&lt;="&amp;HN$9,главная!$10:$10,"&gt;="&amp;HN$9)))))</f>
        <v>0</v>
      </c>
      <c r="HO13" s="48">
        <f>IF(HO$10="",0,IF(HO$9&lt;главная!$N$19,0,IF(HO$9=главная!$N$19,главная!$N$53,расчеты!HN13*(1+SUMIFS(главная!$55:$55,главная!$9:$9,"&lt;="&amp;HO$9,главная!$10:$10,"&gt;="&amp;HO$9)))))</f>
        <v>0</v>
      </c>
      <c r="HP13" s="48">
        <f>IF(HP$10="",0,IF(HP$9&lt;главная!$N$19,0,IF(HP$9=главная!$N$19,главная!$N$53,расчеты!HO13*(1+SUMIFS(главная!$55:$55,главная!$9:$9,"&lt;="&amp;HP$9,главная!$10:$10,"&gt;="&amp;HP$9)))))</f>
        <v>0</v>
      </c>
      <c r="HQ13" s="48">
        <f>IF(HQ$10="",0,IF(HQ$9&lt;главная!$N$19,0,IF(HQ$9=главная!$N$19,главная!$N$53,расчеты!HP13*(1+SUMIFS(главная!$55:$55,главная!$9:$9,"&lt;="&amp;HQ$9,главная!$10:$10,"&gt;="&amp;HQ$9)))))</f>
        <v>0</v>
      </c>
      <c r="HR13" s="48">
        <f>IF(HR$10="",0,IF(HR$9&lt;главная!$N$19,0,IF(HR$9=главная!$N$19,главная!$N$53,расчеты!HQ13*(1+SUMIFS(главная!$55:$55,главная!$9:$9,"&lt;="&amp;HR$9,главная!$10:$10,"&gt;="&amp;HR$9)))))</f>
        <v>0</v>
      </c>
      <c r="HS13" s="48">
        <f>IF(HS$10="",0,IF(HS$9&lt;главная!$N$19,0,IF(HS$9=главная!$N$19,главная!$N$53,расчеты!HR13*(1+SUMIFS(главная!$55:$55,главная!$9:$9,"&lt;="&amp;HS$9,главная!$10:$10,"&gt;="&amp;HS$9)))))</f>
        <v>0</v>
      </c>
      <c r="HT13" s="48">
        <f>IF(HT$10="",0,IF(HT$9&lt;главная!$N$19,0,IF(HT$9=главная!$N$19,главная!$N$53,расчеты!HS13*(1+SUMIFS(главная!$55:$55,главная!$9:$9,"&lt;="&amp;HT$9,главная!$10:$10,"&gt;="&amp;HT$9)))))</f>
        <v>0</v>
      </c>
      <c r="HU13" s="48">
        <f>IF(HU$10="",0,IF(HU$9&lt;главная!$N$19,0,IF(HU$9=главная!$N$19,главная!$N$53,расчеты!HT13*(1+SUMIFS(главная!$55:$55,главная!$9:$9,"&lt;="&amp;HU$9,главная!$10:$10,"&gt;="&amp;HU$9)))))</f>
        <v>0</v>
      </c>
      <c r="HV13" s="48">
        <f>IF(HV$10="",0,IF(HV$9&lt;главная!$N$19,0,IF(HV$9=главная!$N$19,главная!$N$53,расчеты!HU13*(1+SUMIFS(главная!$55:$55,главная!$9:$9,"&lt;="&amp;HV$9,главная!$10:$10,"&gt;="&amp;HV$9)))))</f>
        <v>0</v>
      </c>
      <c r="HW13" s="48">
        <f>IF(HW$10="",0,IF(HW$9&lt;главная!$N$19,0,IF(HW$9=главная!$N$19,главная!$N$53,расчеты!HV13*(1+SUMIFS(главная!$55:$55,главная!$9:$9,"&lt;="&amp;HW$9,главная!$10:$10,"&gt;="&amp;HW$9)))))</f>
        <v>0</v>
      </c>
      <c r="HX13" s="48">
        <f>IF(HX$10="",0,IF(HX$9&lt;главная!$N$19,0,IF(HX$9=главная!$N$19,главная!$N$53,расчеты!HW13*(1+SUMIFS(главная!$55:$55,главная!$9:$9,"&lt;="&amp;HX$9,главная!$10:$10,"&gt;="&amp;HX$9)))))</f>
        <v>0</v>
      </c>
      <c r="HY13" s="48">
        <f>IF(HY$10="",0,IF(HY$9&lt;главная!$N$19,0,IF(HY$9=главная!$N$19,главная!$N$53,расчеты!HX13*(1+SUMIFS(главная!$55:$55,главная!$9:$9,"&lt;="&amp;HY$9,главная!$10:$10,"&gt;="&amp;HY$9)))))</f>
        <v>0</v>
      </c>
      <c r="HZ13" s="48">
        <f>IF(HZ$10="",0,IF(HZ$9&lt;главная!$N$19,0,IF(HZ$9=главная!$N$19,главная!$N$53,расчеты!HY13*(1+SUMIFS(главная!$55:$55,главная!$9:$9,"&lt;="&amp;HZ$9,главная!$10:$10,"&gt;="&amp;HZ$9)))))</f>
        <v>0</v>
      </c>
      <c r="IA13" s="48">
        <f>IF(IA$10="",0,IF(IA$9&lt;главная!$N$19,0,IF(IA$9=главная!$N$19,главная!$N$53,расчеты!HZ13*(1+SUMIFS(главная!$55:$55,главная!$9:$9,"&lt;="&amp;IA$9,главная!$10:$10,"&gt;="&amp;IA$9)))))</f>
        <v>0</v>
      </c>
      <c r="IB13" s="48">
        <f>IF(IB$10="",0,IF(IB$9&lt;главная!$N$19,0,IF(IB$9=главная!$N$19,главная!$N$53,расчеты!IA13*(1+SUMIFS(главная!$55:$55,главная!$9:$9,"&lt;="&amp;IB$9,главная!$10:$10,"&gt;="&amp;IB$9)))))</f>
        <v>0</v>
      </c>
      <c r="IC13" s="48">
        <f>IF(IC$10="",0,IF(IC$9&lt;главная!$N$19,0,IF(IC$9=главная!$N$19,главная!$N$53,расчеты!IB13*(1+SUMIFS(главная!$55:$55,главная!$9:$9,"&lt;="&amp;IC$9,главная!$10:$10,"&gt;="&amp;IC$9)))))</f>
        <v>0</v>
      </c>
      <c r="ID13" s="48">
        <f>IF(ID$10="",0,IF(ID$9&lt;главная!$N$19,0,IF(ID$9=главная!$N$19,главная!$N$53,расчеты!IC13*(1+SUMIFS(главная!$55:$55,главная!$9:$9,"&lt;="&amp;ID$9,главная!$10:$10,"&gt;="&amp;ID$9)))))</f>
        <v>0</v>
      </c>
      <c r="IE13" s="48">
        <f>IF(IE$10="",0,IF(IE$9&lt;главная!$N$19,0,IF(IE$9=главная!$N$19,главная!$N$53,расчеты!ID13*(1+SUMIFS(главная!$55:$55,главная!$9:$9,"&lt;="&amp;IE$9,главная!$10:$10,"&gt;="&amp;IE$9)))))</f>
        <v>0</v>
      </c>
      <c r="IF13" s="48">
        <f>IF(IF$10="",0,IF(IF$9&lt;главная!$N$19,0,IF(IF$9=главная!$N$19,главная!$N$53,расчеты!IE13*(1+SUMIFS(главная!$55:$55,главная!$9:$9,"&lt;="&amp;IF$9,главная!$10:$10,"&gt;="&amp;IF$9)))))</f>
        <v>0</v>
      </c>
      <c r="IG13" s="48">
        <f>IF(IG$10="",0,IF(IG$9&lt;главная!$N$19,0,IF(IG$9=главная!$N$19,главная!$N$53,расчеты!IF13*(1+SUMIFS(главная!$55:$55,главная!$9:$9,"&lt;="&amp;IG$9,главная!$10:$10,"&gt;="&amp;IG$9)))))</f>
        <v>0</v>
      </c>
      <c r="IH13" s="48">
        <f>IF(IH$10="",0,IF(IH$9&lt;главная!$N$19,0,IF(IH$9=главная!$N$19,главная!$N$53,расчеты!IG13*(1+SUMIFS(главная!$55:$55,главная!$9:$9,"&lt;="&amp;IH$9,главная!$10:$10,"&gt;="&amp;IH$9)))))</f>
        <v>0</v>
      </c>
      <c r="II13" s="48">
        <f>IF(II$10="",0,IF(II$9&lt;главная!$N$19,0,IF(II$9=главная!$N$19,главная!$N$53,расчеты!IH13*(1+SUMIFS(главная!$55:$55,главная!$9:$9,"&lt;="&amp;II$9,главная!$10:$10,"&gt;="&amp;II$9)))))</f>
        <v>0</v>
      </c>
      <c r="IJ13" s="48">
        <f>IF(IJ$10="",0,IF(IJ$9&lt;главная!$N$19,0,IF(IJ$9=главная!$N$19,главная!$N$53,расчеты!II13*(1+SUMIFS(главная!$55:$55,главная!$9:$9,"&lt;="&amp;IJ$9,главная!$10:$10,"&gt;="&amp;IJ$9)))))</f>
        <v>0</v>
      </c>
      <c r="IK13" s="48">
        <f>IF(IK$10="",0,IF(IK$9&lt;главная!$N$19,0,IF(IK$9=главная!$N$19,главная!$N$53,расчеты!IJ13*(1+SUMIFS(главная!$55:$55,главная!$9:$9,"&lt;="&amp;IK$9,главная!$10:$10,"&gt;="&amp;IK$9)))))</f>
        <v>0</v>
      </c>
      <c r="IL13" s="48">
        <f>IF(IL$10="",0,IF(IL$9&lt;главная!$N$19,0,IF(IL$9=главная!$N$19,главная!$N$53,расчеты!IK13*(1+SUMIFS(главная!$55:$55,главная!$9:$9,"&lt;="&amp;IL$9,главная!$10:$10,"&gt;="&amp;IL$9)))))</f>
        <v>0</v>
      </c>
      <c r="IM13" s="48">
        <f>IF(IM$10="",0,IF(IM$9&lt;главная!$N$19,0,IF(IM$9=главная!$N$19,главная!$N$53,расчеты!IL13*(1+SUMIFS(главная!$55:$55,главная!$9:$9,"&lt;="&amp;IM$9,главная!$10:$10,"&gt;="&amp;IM$9)))))</f>
        <v>0</v>
      </c>
      <c r="IN13" s="48">
        <f>IF(IN$10="",0,IF(IN$9&lt;главная!$N$19,0,IF(IN$9=главная!$N$19,главная!$N$53,расчеты!IM13*(1+SUMIFS(главная!$55:$55,главная!$9:$9,"&lt;="&amp;IN$9,главная!$10:$10,"&gt;="&amp;IN$9)))))</f>
        <v>0</v>
      </c>
      <c r="IO13" s="48">
        <f>IF(IO$10="",0,IF(IO$9&lt;главная!$N$19,0,IF(IO$9=главная!$N$19,главная!$N$53,расчеты!IN13*(1+SUMIFS(главная!$55:$55,главная!$9:$9,"&lt;="&amp;IO$9,главная!$10:$10,"&gt;="&amp;IO$9)))))</f>
        <v>0</v>
      </c>
      <c r="IP13" s="48">
        <f>IF(IP$10="",0,IF(IP$9&lt;главная!$N$19,0,IF(IP$9=главная!$N$19,главная!$N$53,расчеты!IO13*(1+SUMIFS(главная!$55:$55,главная!$9:$9,"&lt;="&amp;IP$9,главная!$10:$10,"&gt;="&amp;IP$9)))))</f>
        <v>0</v>
      </c>
      <c r="IQ13" s="48">
        <f>IF(IQ$10="",0,IF(IQ$9&lt;главная!$N$19,0,IF(IQ$9=главная!$N$19,главная!$N$53,расчеты!IP13*(1+SUMIFS(главная!$55:$55,главная!$9:$9,"&lt;="&amp;IQ$9,главная!$10:$10,"&gt;="&amp;IQ$9)))))</f>
        <v>0</v>
      </c>
      <c r="IR13" s="48">
        <f>IF(IR$10="",0,IF(IR$9&lt;главная!$N$19,0,IF(IR$9=главная!$N$19,главная!$N$53,расчеты!IQ13*(1+SUMIFS(главная!$55:$55,главная!$9:$9,"&lt;="&amp;IR$9,главная!$10:$10,"&gt;="&amp;IR$9)))))</f>
        <v>0</v>
      </c>
      <c r="IS13" s="48">
        <f>IF(IS$10="",0,IF(IS$9&lt;главная!$N$19,0,IF(IS$9=главная!$N$19,главная!$N$53,расчеты!IR13*(1+SUMIFS(главная!$55:$55,главная!$9:$9,"&lt;="&amp;IS$9,главная!$10:$10,"&gt;="&amp;IS$9)))))</f>
        <v>0</v>
      </c>
      <c r="IT13" s="48">
        <f>IF(IT$10="",0,IF(IT$9&lt;главная!$N$19,0,IF(IT$9=главная!$N$19,главная!$N$53,расчеты!IS13*(1+SUMIFS(главная!$55:$55,главная!$9:$9,"&lt;="&amp;IT$9,главная!$10:$10,"&gt;="&amp;IT$9)))))</f>
        <v>0</v>
      </c>
      <c r="IU13" s="48">
        <f>IF(IU$10="",0,IF(IU$9&lt;главная!$N$19,0,IF(IU$9=главная!$N$19,главная!$N$53,расчеты!IT13*(1+SUMIFS(главная!$55:$55,главная!$9:$9,"&lt;="&amp;IU$9,главная!$10:$10,"&gt;="&amp;IU$9)))))</f>
        <v>0</v>
      </c>
      <c r="IV13" s="48">
        <f>IF(IV$10="",0,IF(IV$9&lt;главная!$N$19,0,IF(IV$9=главная!$N$19,главная!$N$53,расчеты!IU13*(1+SUMIFS(главная!$55:$55,главная!$9:$9,"&lt;="&amp;IV$9,главная!$10:$10,"&gt;="&amp;IV$9)))))</f>
        <v>0</v>
      </c>
      <c r="IW13" s="48">
        <f>IF(IW$10="",0,IF(IW$9&lt;главная!$N$19,0,IF(IW$9=главная!$N$19,главная!$N$53,расчеты!IV13*(1+SUMIFS(главная!$55:$55,главная!$9:$9,"&lt;="&amp;IW$9,главная!$10:$10,"&gt;="&amp;IW$9)))))</f>
        <v>0</v>
      </c>
      <c r="IX13" s="48">
        <f>IF(IX$10="",0,IF(IX$9&lt;главная!$N$19,0,IF(IX$9=главная!$N$19,главная!$N$53,расчеты!IW13*(1+SUMIFS(главная!$55:$55,главная!$9:$9,"&lt;="&amp;IX$9,главная!$10:$10,"&gt;="&amp;IX$9)))))</f>
        <v>0</v>
      </c>
      <c r="IY13" s="48">
        <f>IF(IY$10="",0,IF(IY$9&lt;главная!$N$19,0,IF(IY$9=главная!$N$19,главная!$N$53,расчеты!IX13*(1+SUMIFS(главная!$55:$55,главная!$9:$9,"&lt;="&amp;IY$9,главная!$10:$10,"&gt;="&amp;IY$9)))))</f>
        <v>0</v>
      </c>
      <c r="IZ13" s="48">
        <f>IF(IZ$10="",0,IF(IZ$9&lt;главная!$N$19,0,IF(IZ$9=главная!$N$19,главная!$N$53,расчеты!IY13*(1+SUMIFS(главная!$55:$55,главная!$9:$9,"&lt;="&amp;IZ$9,главная!$10:$10,"&gt;="&amp;IZ$9)))))</f>
        <v>0</v>
      </c>
      <c r="JA13" s="48">
        <f>IF(JA$10="",0,IF(JA$9&lt;главная!$N$19,0,IF(JA$9=главная!$N$19,главная!$N$53,расчеты!IZ13*(1+SUMIFS(главная!$55:$55,главная!$9:$9,"&lt;="&amp;JA$9,главная!$10:$10,"&gt;="&amp;JA$9)))))</f>
        <v>0</v>
      </c>
      <c r="JB13" s="48">
        <f>IF(JB$10="",0,IF(JB$9&lt;главная!$N$19,0,IF(JB$9=главная!$N$19,главная!$N$53,расчеты!JA13*(1+SUMIFS(главная!$55:$55,главная!$9:$9,"&lt;="&amp;JB$9,главная!$10:$10,"&gt;="&amp;JB$9)))))</f>
        <v>0</v>
      </c>
      <c r="JC13" s="48">
        <f>IF(JC$10="",0,IF(JC$9&lt;главная!$N$19,0,IF(JC$9=главная!$N$19,главная!$N$53,расчеты!JB13*(1+SUMIFS(главная!$55:$55,главная!$9:$9,"&lt;="&amp;JC$9,главная!$10:$10,"&gt;="&amp;JC$9)))))</f>
        <v>0</v>
      </c>
      <c r="JD13" s="48">
        <f>IF(JD$10="",0,IF(JD$9&lt;главная!$N$19,0,IF(JD$9=главная!$N$19,главная!$N$53,расчеты!JC13*(1+SUMIFS(главная!$55:$55,главная!$9:$9,"&lt;="&amp;JD$9,главная!$10:$10,"&gt;="&amp;JD$9)))))</f>
        <v>0</v>
      </c>
      <c r="JE13" s="48">
        <f>IF(JE$10="",0,IF(JE$9&lt;главная!$N$19,0,IF(JE$9=главная!$N$19,главная!$N$53,расчеты!JD13*(1+SUMIFS(главная!$55:$55,главная!$9:$9,"&lt;="&amp;JE$9,главная!$10:$10,"&gt;="&amp;JE$9)))))</f>
        <v>0</v>
      </c>
      <c r="JF13" s="48">
        <f>IF(JF$10="",0,IF(JF$9&lt;главная!$N$19,0,IF(JF$9=главная!$N$19,главная!$N$53,расчеты!JE13*(1+SUMIFS(главная!$55:$55,главная!$9:$9,"&lt;="&amp;JF$9,главная!$10:$10,"&gt;="&amp;JF$9)))))</f>
        <v>0</v>
      </c>
      <c r="JG13" s="48">
        <f>IF(JG$10="",0,IF(JG$9&lt;главная!$N$19,0,IF(JG$9=главная!$N$19,главная!$N$53,расчеты!JF13*(1+SUMIFS(главная!$55:$55,главная!$9:$9,"&lt;="&amp;JG$9,главная!$10:$10,"&gt;="&amp;JG$9)))))</f>
        <v>0</v>
      </c>
      <c r="JH13" s="48">
        <f>IF(JH$10="",0,IF(JH$9&lt;главная!$N$19,0,IF(JH$9=главная!$N$19,главная!$N$53,расчеты!JG13*(1+SUMIFS(главная!$55:$55,главная!$9:$9,"&lt;="&amp;JH$9,главная!$10:$10,"&gt;="&amp;JH$9)))))</f>
        <v>0</v>
      </c>
      <c r="JI13" s="48">
        <f>IF(JI$10="",0,IF(JI$9&lt;главная!$N$19,0,IF(JI$9=главная!$N$19,главная!$N$53,расчеты!JH13*(1+SUMIFS(главная!$55:$55,главная!$9:$9,"&lt;="&amp;JI$9,главная!$10:$10,"&gt;="&amp;JI$9)))))</f>
        <v>0</v>
      </c>
      <c r="JJ13" s="48">
        <f>IF(JJ$10="",0,IF(JJ$9&lt;главная!$N$19,0,IF(JJ$9=главная!$N$19,главная!$N$53,расчеты!JI13*(1+SUMIFS(главная!$55:$55,главная!$9:$9,"&lt;="&amp;JJ$9,главная!$10:$10,"&gt;="&amp;JJ$9)))))</f>
        <v>0</v>
      </c>
      <c r="JK13" s="48">
        <f>IF(JK$10="",0,IF(JK$9&lt;главная!$N$19,0,IF(JK$9=главная!$N$19,главная!$N$53,расчеты!JJ13*(1+SUMIFS(главная!$55:$55,главная!$9:$9,"&lt;="&amp;JK$9,главная!$10:$10,"&gt;="&amp;JK$9)))))</f>
        <v>0</v>
      </c>
      <c r="JL13" s="48">
        <f>IF(JL$10="",0,IF(JL$9&lt;главная!$N$19,0,IF(JL$9=главная!$N$19,главная!$N$53,расчеты!JK13*(1+SUMIFS(главная!$55:$55,главная!$9:$9,"&lt;="&amp;JL$9,главная!$10:$10,"&gt;="&amp;JL$9)))))</f>
        <v>0</v>
      </c>
      <c r="JM13" s="48">
        <f>IF(JM$10="",0,IF(JM$9&lt;главная!$N$19,0,IF(JM$9=главная!$N$19,главная!$N$53,расчеты!JL13*(1+SUMIFS(главная!$55:$55,главная!$9:$9,"&lt;="&amp;JM$9,главная!$10:$10,"&gt;="&amp;JM$9)))))</f>
        <v>0</v>
      </c>
      <c r="JN13" s="48">
        <f>IF(JN$10="",0,IF(JN$9&lt;главная!$N$19,0,IF(JN$9=главная!$N$19,главная!$N$53,расчеты!JM13*(1+SUMIFS(главная!$55:$55,главная!$9:$9,"&lt;="&amp;JN$9,главная!$10:$10,"&gt;="&amp;JN$9)))))</f>
        <v>0</v>
      </c>
      <c r="JO13" s="48">
        <f>IF(JO$10="",0,IF(JO$9&lt;главная!$N$19,0,IF(JO$9=главная!$N$19,главная!$N$53,расчеты!JN13*(1+SUMIFS(главная!$55:$55,главная!$9:$9,"&lt;="&amp;JO$9,главная!$10:$10,"&gt;="&amp;JO$9)))))</f>
        <v>0</v>
      </c>
      <c r="JP13" s="48">
        <f>IF(JP$10="",0,IF(JP$9&lt;главная!$N$19,0,IF(JP$9=главная!$N$19,главная!$N$53,расчеты!JO13*(1+SUMIFS(главная!$55:$55,главная!$9:$9,"&lt;="&amp;JP$9,главная!$10:$10,"&gt;="&amp;JP$9)))))</f>
        <v>0</v>
      </c>
      <c r="JQ13" s="48">
        <f>IF(JQ$10="",0,IF(JQ$9&lt;главная!$N$19,0,IF(JQ$9=главная!$N$19,главная!$N$53,расчеты!JP13*(1+SUMIFS(главная!$55:$55,главная!$9:$9,"&lt;="&amp;JQ$9,главная!$10:$10,"&gt;="&amp;JQ$9)))))</f>
        <v>0</v>
      </c>
      <c r="JR13" s="48">
        <f>IF(JR$10="",0,IF(JR$9&lt;главная!$N$19,0,IF(JR$9=главная!$N$19,главная!$N$53,расчеты!JQ13*(1+SUMIFS(главная!$55:$55,главная!$9:$9,"&lt;="&amp;JR$9,главная!$10:$10,"&gt;="&amp;JR$9)))))</f>
        <v>0</v>
      </c>
      <c r="JS13" s="48">
        <f>IF(JS$10="",0,IF(JS$9&lt;главная!$N$19,0,IF(JS$9=главная!$N$19,главная!$N$53,расчеты!JR13*(1+SUMIFS(главная!$55:$55,главная!$9:$9,"&lt;="&amp;JS$9,главная!$10:$10,"&gt;="&amp;JS$9)))))</f>
        <v>0</v>
      </c>
      <c r="JT13" s="48">
        <f>IF(JT$10="",0,IF(JT$9&lt;главная!$N$19,0,IF(JT$9=главная!$N$19,главная!$N$53,расчеты!JS13*(1+SUMIFS(главная!$55:$55,главная!$9:$9,"&lt;="&amp;JT$9,главная!$10:$10,"&gt;="&amp;JT$9)))))</f>
        <v>0</v>
      </c>
      <c r="JU13" s="48">
        <f>IF(JU$10="",0,IF(JU$9&lt;главная!$N$19,0,IF(JU$9=главная!$N$19,главная!$N$53,расчеты!JT13*(1+SUMIFS(главная!$55:$55,главная!$9:$9,"&lt;="&amp;JU$9,главная!$10:$10,"&gt;="&amp;JU$9)))))</f>
        <v>0</v>
      </c>
      <c r="JV13" s="48">
        <f>IF(JV$10="",0,IF(JV$9&lt;главная!$N$19,0,IF(JV$9=главная!$N$19,главная!$N$53,расчеты!JU13*(1+SUMIFS(главная!$55:$55,главная!$9:$9,"&lt;="&amp;JV$9,главная!$10:$10,"&gt;="&amp;JV$9)))))</f>
        <v>0</v>
      </c>
      <c r="JW13" s="48">
        <f>IF(JW$10="",0,IF(JW$9&lt;главная!$N$19,0,IF(JW$9=главная!$N$19,главная!$N$53,расчеты!JV13*(1+SUMIFS(главная!$55:$55,главная!$9:$9,"&lt;="&amp;JW$9,главная!$10:$10,"&gt;="&amp;JW$9)))))</f>
        <v>0</v>
      </c>
      <c r="JX13" s="48">
        <f>IF(JX$10="",0,IF(JX$9&lt;главная!$N$19,0,IF(JX$9=главная!$N$19,главная!$N$53,расчеты!JW13*(1+SUMIFS(главная!$55:$55,главная!$9:$9,"&lt;="&amp;JX$9,главная!$10:$10,"&gt;="&amp;JX$9)))))</f>
        <v>0</v>
      </c>
      <c r="JY13" s="48">
        <f>IF(JY$10="",0,IF(JY$9&lt;главная!$N$19,0,IF(JY$9=главная!$N$19,главная!$N$53,расчеты!JX13*(1+SUMIFS(главная!$55:$55,главная!$9:$9,"&lt;="&amp;JY$9,главная!$10:$10,"&gt;="&amp;JY$9)))))</f>
        <v>0</v>
      </c>
      <c r="JZ13" s="48">
        <f>IF(JZ$10="",0,IF(JZ$9&lt;главная!$N$19,0,IF(JZ$9=главная!$N$19,главная!$N$53,расчеты!JY13*(1+SUMIFS(главная!$55:$55,главная!$9:$9,"&lt;="&amp;JZ$9,главная!$10:$10,"&gt;="&amp;JZ$9)))))</f>
        <v>0</v>
      </c>
      <c r="KA13" s="48">
        <f>IF(KA$10="",0,IF(KA$9&lt;главная!$N$19,0,IF(KA$9=главная!$N$19,главная!$N$53,расчеты!JZ13*(1+SUMIFS(главная!$55:$55,главная!$9:$9,"&lt;="&amp;KA$9,главная!$10:$10,"&gt;="&amp;KA$9)))))</f>
        <v>0</v>
      </c>
      <c r="KB13" s="48">
        <f>IF(KB$10="",0,IF(KB$9&lt;главная!$N$19,0,IF(KB$9=главная!$N$19,главная!$N$53,расчеты!KA13*(1+SUMIFS(главная!$55:$55,главная!$9:$9,"&lt;="&amp;KB$9,главная!$10:$10,"&gt;="&amp;KB$9)))))</f>
        <v>0</v>
      </c>
      <c r="KC13" s="48">
        <f>IF(KC$10="",0,IF(KC$9&lt;главная!$N$19,0,IF(KC$9=главная!$N$19,главная!$N$53,расчеты!KB13*(1+SUMIFS(главная!$55:$55,главная!$9:$9,"&lt;="&amp;KC$9,главная!$10:$10,"&gt;="&amp;KC$9)))))</f>
        <v>0</v>
      </c>
      <c r="KD13" s="48">
        <f>IF(KD$10="",0,IF(KD$9&lt;главная!$N$19,0,IF(KD$9=главная!$N$19,главная!$N$53,расчеты!KC13*(1+SUMIFS(главная!$55:$55,главная!$9:$9,"&lt;="&amp;KD$9,главная!$10:$10,"&gt;="&amp;KD$9)))))</f>
        <v>0</v>
      </c>
      <c r="KE13" s="48">
        <f>IF(KE$10="",0,IF(KE$9&lt;главная!$N$19,0,IF(KE$9=главная!$N$19,главная!$N$53,расчеты!KD13*(1+SUMIFS(главная!$55:$55,главная!$9:$9,"&lt;="&amp;KE$9,главная!$10:$10,"&gt;="&amp;KE$9)))))</f>
        <v>0</v>
      </c>
      <c r="KF13" s="48">
        <f>IF(KF$10="",0,IF(KF$9&lt;главная!$N$19,0,IF(KF$9=главная!$N$19,главная!$N$53,расчеты!KE13*(1+SUMIFS(главная!$55:$55,главная!$9:$9,"&lt;="&amp;KF$9,главная!$10:$10,"&gt;="&amp;KF$9)))))</f>
        <v>0</v>
      </c>
      <c r="KG13" s="48">
        <f>IF(KG$10="",0,IF(KG$9&lt;главная!$N$19,0,IF(KG$9=главная!$N$19,главная!$N$53,расчеты!KF13*(1+SUMIFS(главная!$55:$55,главная!$9:$9,"&lt;="&amp;KG$9,главная!$10:$10,"&gt;="&amp;KG$9)))))</f>
        <v>0</v>
      </c>
      <c r="KH13" s="48">
        <f>IF(KH$10="",0,IF(KH$9&lt;главная!$N$19,0,IF(KH$9=главная!$N$19,главная!$N$53,расчеты!KG13*(1+SUMIFS(главная!$55:$55,главная!$9:$9,"&lt;="&amp;KH$9,главная!$10:$10,"&gt;="&amp;KH$9)))))</f>
        <v>0</v>
      </c>
      <c r="KI13" s="48">
        <f>IF(KI$10="",0,IF(KI$9&lt;главная!$N$19,0,IF(KI$9=главная!$N$19,главная!$N$53,расчеты!KH13*(1+SUMIFS(главная!$55:$55,главная!$9:$9,"&lt;="&amp;KI$9,главная!$10:$10,"&gt;="&amp;KI$9)))))</f>
        <v>0</v>
      </c>
      <c r="KJ13" s="48">
        <f>IF(KJ$10="",0,IF(KJ$9&lt;главная!$N$19,0,IF(KJ$9=главная!$N$19,главная!$N$53,расчеты!KI13*(1+SUMIFS(главная!$55:$55,главная!$9:$9,"&lt;="&amp;KJ$9,главная!$10:$10,"&gt;="&amp;KJ$9)))))</f>
        <v>0</v>
      </c>
      <c r="KK13" s="48">
        <f>IF(KK$10="",0,IF(KK$9&lt;главная!$N$19,0,IF(KK$9=главная!$N$19,главная!$N$53,расчеты!KJ13*(1+SUMIFS(главная!$55:$55,главная!$9:$9,"&lt;="&amp;KK$9,главная!$10:$10,"&gt;="&amp;KK$9)))))</f>
        <v>0</v>
      </c>
      <c r="KL13" s="48">
        <f>IF(KL$10="",0,IF(KL$9&lt;главная!$N$19,0,IF(KL$9=главная!$N$19,главная!$N$53,расчеты!KK13*(1+SUMIFS(главная!$55:$55,главная!$9:$9,"&lt;="&amp;KL$9,главная!$10:$10,"&gt;="&amp;KL$9)))))</f>
        <v>0</v>
      </c>
      <c r="KM13" s="48">
        <f>IF(KM$10="",0,IF(KM$9&lt;главная!$N$19,0,IF(KM$9=главная!$N$19,главная!$N$53,расчеты!KL13*(1+SUMIFS(главная!$55:$55,главная!$9:$9,"&lt;="&amp;KM$9,главная!$10:$10,"&gt;="&amp;KM$9)))))</f>
        <v>0</v>
      </c>
      <c r="KN13" s="48">
        <f>IF(KN$10="",0,IF(KN$9&lt;главная!$N$19,0,IF(KN$9=главная!$N$19,главная!$N$53,расчеты!KM13*(1+SUMIFS(главная!$55:$55,главная!$9:$9,"&lt;="&amp;KN$9,главная!$10:$10,"&gt;="&amp;KN$9)))))</f>
        <v>0</v>
      </c>
      <c r="KO13" s="48">
        <f>IF(KO$10="",0,IF(KO$9&lt;главная!$N$19,0,IF(KO$9=главная!$N$19,главная!$N$53,расчеты!KN13*(1+SUMIFS(главная!$55:$55,главная!$9:$9,"&lt;="&amp;KO$9,главная!$10:$10,"&gt;="&amp;KO$9)))))</f>
        <v>0</v>
      </c>
      <c r="KP13" s="48">
        <f>IF(KP$10="",0,IF(KP$9&lt;главная!$N$19,0,IF(KP$9=главная!$N$19,главная!$N$53,расчеты!KO13*(1+SUMIFS(главная!$55:$55,главная!$9:$9,"&lt;="&amp;KP$9,главная!$10:$10,"&gt;="&amp;KP$9)))))</f>
        <v>0</v>
      </c>
      <c r="KQ13" s="48">
        <f>IF(KQ$10="",0,IF(KQ$9&lt;главная!$N$19,0,IF(KQ$9=главная!$N$19,главная!$N$53,расчеты!KP13*(1+SUMIFS(главная!$55:$55,главная!$9:$9,"&lt;="&amp;KQ$9,главная!$10:$10,"&gt;="&amp;KQ$9)))))</f>
        <v>0</v>
      </c>
      <c r="KR13" s="48">
        <f>IF(KR$10="",0,IF(KR$9&lt;главная!$N$19,0,IF(KR$9=главная!$N$19,главная!$N$53,расчеты!KQ13*(1+SUMIFS(главная!$55:$55,главная!$9:$9,"&lt;="&amp;KR$9,главная!$10:$10,"&gt;="&amp;KR$9)))))</f>
        <v>0</v>
      </c>
      <c r="KS13" s="48">
        <f>IF(KS$10="",0,IF(KS$9&lt;главная!$N$19,0,IF(KS$9=главная!$N$19,главная!$N$53,расчеты!KR13*(1+SUMIFS(главная!$55:$55,главная!$9:$9,"&lt;="&amp;KS$9,главная!$10:$10,"&gt;="&amp;KS$9)))))</f>
        <v>0</v>
      </c>
      <c r="KT13" s="48">
        <f>IF(KT$10="",0,IF(KT$9&lt;главная!$N$19,0,IF(KT$9=главная!$N$19,главная!$N$53,расчеты!KS13*(1+SUMIFS(главная!$55:$55,главная!$9:$9,"&lt;="&amp;KT$9,главная!$10:$10,"&gt;="&amp;KT$9)))))</f>
        <v>0</v>
      </c>
      <c r="KU13" s="48">
        <f>IF(KU$10="",0,IF(KU$9&lt;главная!$N$19,0,IF(KU$9=главная!$N$19,главная!$N$53,расчеты!KT13*(1+SUMIFS(главная!$55:$55,главная!$9:$9,"&lt;="&amp;KU$9,главная!$10:$10,"&gt;="&amp;KU$9)))))</f>
        <v>0</v>
      </c>
      <c r="KV13" s="48">
        <f>IF(KV$10="",0,IF(KV$9&lt;главная!$N$19,0,IF(KV$9=главная!$N$19,главная!$N$53,расчеты!KU13*(1+SUMIFS(главная!$55:$55,главная!$9:$9,"&lt;="&amp;KV$9,главная!$10:$10,"&gt;="&amp;KV$9)))))</f>
        <v>0</v>
      </c>
      <c r="KW13" s="48">
        <f>IF(KW$10="",0,IF(KW$9&lt;главная!$N$19,0,IF(KW$9=главная!$N$19,главная!$N$53,расчеты!KV13*(1+SUMIFS(главная!$55:$55,главная!$9:$9,"&lt;="&amp;KW$9,главная!$10:$10,"&gt;="&amp;KW$9)))))</f>
        <v>0</v>
      </c>
      <c r="KX13" s="48">
        <f>IF(KX$10="",0,IF(KX$9&lt;главная!$N$19,0,IF(KX$9=главная!$N$19,главная!$N$53,расчеты!KW13*(1+SUMIFS(главная!$55:$55,главная!$9:$9,"&lt;="&amp;KX$9,главная!$10:$10,"&gt;="&amp;KX$9)))))</f>
        <v>0</v>
      </c>
      <c r="KY13" s="48">
        <f>IF(KY$10="",0,IF(KY$9&lt;главная!$N$19,0,IF(KY$9=главная!$N$19,главная!$N$53,расчеты!KX13*(1+SUMIFS(главная!$55:$55,главная!$9:$9,"&lt;="&amp;KY$9,главная!$10:$10,"&gt;="&amp;KY$9)))))</f>
        <v>0</v>
      </c>
      <c r="KZ13" s="48">
        <f>IF(KZ$10="",0,IF(KZ$9&lt;главная!$N$19,0,IF(KZ$9=главная!$N$19,главная!$N$53,расчеты!KY13*(1+SUMIFS(главная!$55:$55,главная!$9:$9,"&lt;="&amp;KZ$9,главная!$10:$10,"&gt;="&amp;KZ$9)))))</f>
        <v>0</v>
      </c>
      <c r="LA13" s="48">
        <f>IF(LA$10="",0,IF(LA$9&lt;главная!$N$19,0,IF(LA$9=главная!$N$19,главная!$N$53,расчеты!KZ13*(1+SUMIFS(главная!$55:$55,главная!$9:$9,"&lt;="&amp;LA$9,главная!$10:$10,"&gt;="&amp;LA$9)))))</f>
        <v>0</v>
      </c>
      <c r="LB13" s="48">
        <f>IF(LB$10="",0,IF(LB$9&lt;главная!$N$19,0,IF(LB$9=главная!$N$19,главная!$N$53,расчеты!LA13*(1+SUMIFS(главная!$55:$55,главная!$9:$9,"&lt;="&amp;LB$9,главная!$10:$10,"&gt;="&amp;LB$9)))))</f>
        <v>0</v>
      </c>
      <c r="LC13" s="48">
        <f>IF(LC$10="",0,IF(LC$9&lt;главная!$N$19,0,IF(LC$9=главная!$N$19,главная!$N$53,расчеты!LB13*(1+SUMIFS(главная!$55:$55,главная!$9:$9,"&lt;="&amp;LC$9,главная!$10:$10,"&gt;="&amp;LC$9)))))</f>
        <v>0</v>
      </c>
      <c r="LD13" s="48">
        <f>IF(LD$10="",0,IF(LD$9&lt;главная!$N$19,0,IF(LD$9=главная!$N$19,главная!$N$53,расчеты!LC13*(1+SUMIFS(главная!$55:$55,главная!$9:$9,"&lt;="&amp;LD$9,главная!$10:$10,"&gt;="&amp;LD$9)))))</f>
        <v>0</v>
      </c>
      <c r="LE13" s="48">
        <f>IF(LE$10="",0,IF(LE$9&lt;главная!$N$19,0,IF(LE$9=главная!$N$19,главная!$N$53,расчеты!LD13*(1+SUMIFS(главная!$55:$55,главная!$9:$9,"&lt;="&amp;LE$9,главная!$10:$10,"&gt;="&amp;LE$9)))))</f>
        <v>0</v>
      </c>
      <c r="LF13" s="48">
        <f>IF(LF$10="",0,IF(LF$9&lt;главная!$N$19,0,IF(LF$9=главная!$N$19,главная!$N$53,расчеты!LE13*(1+SUMIFS(главная!$55:$55,главная!$9:$9,"&lt;="&amp;LF$9,главная!$10:$10,"&gt;="&amp;LF$9)))))</f>
        <v>0</v>
      </c>
      <c r="LG13" s="48">
        <f>IF(LG$10="",0,IF(LG$9&lt;главная!$N$19,0,IF(LG$9=главная!$N$19,главная!$N$53,расчеты!LF13*(1+SUMIFS(главная!$55:$55,главная!$9:$9,"&lt;="&amp;LG$9,главная!$10:$10,"&gt;="&amp;LG$9)))))</f>
        <v>0</v>
      </c>
      <c r="LH13" s="48">
        <f>IF(LH$10="",0,IF(LH$9&lt;главная!$N$19,0,IF(LH$9=главная!$N$19,главная!$N$53,расчеты!LG13*(1+SUMIFS(главная!$55:$55,главная!$9:$9,"&lt;="&amp;LH$9,главная!$10:$10,"&gt;="&amp;LH$9)))))</f>
        <v>0</v>
      </c>
      <c r="LI13" s="10"/>
      <c r="LJ13" s="10"/>
    </row>
    <row r="14" spans="1:322" ht="7.2" customHeight="1" x14ac:dyDescent="0.25">
      <c r="A14" s="6"/>
      <c r="B14" s="6"/>
      <c r="C14" s="6"/>
      <c r="D14" s="13"/>
      <c r="E14" s="6"/>
      <c r="F14" s="6"/>
      <c r="G14" s="6"/>
      <c r="H14" s="6"/>
      <c r="I14" s="6"/>
      <c r="J14" s="6"/>
      <c r="K14" s="31"/>
      <c r="L14" s="6"/>
      <c r="M14" s="13"/>
      <c r="N14" s="6"/>
      <c r="O14" s="20"/>
      <c r="P14" s="6"/>
      <c r="Q14" s="6"/>
      <c r="R14" s="64"/>
      <c r="S14" s="6"/>
      <c r="T14" s="135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</row>
    <row r="15" spans="1:322" s="11" customFormat="1" x14ac:dyDescent="0.25">
      <c r="A15" s="10"/>
      <c r="B15" s="10"/>
      <c r="C15" s="10"/>
      <c r="D15" s="13"/>
      <c r="E15" s="30" t="str">
        <f>kpi!$E$36</f>
        <v>кол-во шард по типам</v>
      </c>
      <c r="F15" s="10"/>
      <c r="G15" s="10"/>
      <c r="H15" s="30"/>
      <c r="I15" s="10"/>
      <c r="J15" s="10"/>
      <c r="K15" s="78"/>
      <c r="L15" s="10"/>
      <c r="M15" s="13"/>
      <c r="N15" s="10"/>
      <c r="O15" s="20"/>
      <c r="P15" s="10"/>
      <c r="Q15" s="38" t="s">
        <v>12</v>
      </c>
      <c r="R15" s="67">
        <f>SUMIFS($T15:$LI15,$T$1:$LI$1,"&lt;="&amp;MAX($1:$1),$T$1:$LI$1,"&gt;="&amp;1)</f>
        <v>0</v>
      </c>
      <c r="S15" s="10"/>
      <c r="T15" s="64"/>
      <c r="U15" s="48">
        <f>U13-SUM(U16:U25)</f>
        <v>0</v>
      </c>
      <c r="V15" s="48">
        <f t="shared" ref="V15:AE15" si="114">V13-SUM(V16:V25)</f>
        <v>0</v>
      </c>
      <c r="W15" s="48">
        <f t="shared" si="114"/>
        <v>0</v>
      </c>
      <c r="X15" s="48">
        <f t="shared" si="114"/>
        <v>0</v>
      </c>
      <c r="Y15" s="48">
        <f t="shared" si="114"/>
        <v>0</v>
      </c>
      <c r="Z15" s="48">
        <f t="shared" si="114"/>
        <v>0</v>
      </c>
      <c r="AA15" s="48">
        <f t="shared" si="114"/>
        <v>0</v>
      </c>
      <c r="AB15" s="48">
        <f t="shared" si="114"/>
        <v>0</v>
      </c>
      <c r="AC15" s="48">
        <f t="shared" si="114"/>
        <v>0</v>
      </c>
      <c r="AD15" s="48">
        <f t="shared" si="114"/>
        <v>0</v>
      </c>
      <c r="AE15" s="48">
        <f t="shared" si="114"/>
        <v>0</v>
      </c>
      <c r="AF15" s="48">
        <f t="shared" ref="AF15" si="115">AF13-SUM(AF16:AF25)</f>
        <v>0</v>
      </c>
      <c r="AG15" s="48">
        <f t="shared" ref="AG15" si="116">AG13-SUM(AG16:AG25)</f>
        <v>0</v>
      </c>
      <c r="AH15" s="48">
        <f t="shared" ref="AH15" si="117">AH13-SUM(AH16:AH25)</f>
        <v>0</v>
      </c>
      <c r="AI15" s="48">
        <f t="shared" ref="AI15" si="118">AI13-SUM(AI16:AI25)</f>
        <v>0</v>
      </c>
      <c r="AJ15" s="48">
        <f t="shared" ref="AJ15" si="119">AJ13-SUM(AJ16:AJ25)</f>
        <v>0</v>
      </c>
      <c r="AK15" s="48">
        <f t="shared" ref="AK15" si="120">AK13-SUM(AK16:AK25)</f>
        <v>0</v>
      </c>
      <c r="AL15" s="48">
        <f t="shared" ref="AL15" si="121">AL13-SUM(AL16:AL25)</f>
        <v>0</v>
      </c>
      <c r="AM15" s="48">
        <f t="shared" ref="AM15" si="122">AM13-SUM(AM16:AM25)</f>
        <v>0</v>
      </c>
      <c r="AN15" s="48">
        <f t="shared" ref="AN15:AO15" si="123">AN13-SUM(AN16:AN25)</f>
        <v>0</v>
      </c>
      <c r="AO15" s="48">
        <f t="shared" si="123"/>
        <v>0</v>
      </c>
      <c r="AP15" s="48">
        <f t="shared" ref="AP15" si="124">AP13-SUM(AP16:AP25)</f>
        <v>0</v>
      </c>
      <c r="AQ15" s="48">
        <f t="shared" ref="AQ15" si="125">AQ13-SUM(AQ16:AQ25)</f>
        <v>0</v>
      </c>
      <c r="AR15" s="48">
        <f t="shared" ref="AR15" si="126">AR13-SUM(AR16:AR25)</f>
        <v>0</v>
      </c>
      <c r="AS15" s="48">
        <f t="shared" ref="AS15" si="127">AS13-SUM(AS16:AS25)</f>
        <v>0</v>
      </c>
      <c r="AT15" s="48">
        <f t="shared" ref="AT15" si="128">AT13-SUM(AT16:AT25)</f>
        <v>0</v>
      </c>
      <c r="AU15" s="48">
        <f t="shared" ref="AU15" si="129">AU13-SUM(AU16:AU25)</f>
        <v>0</v>
      </c>
      <c r="AV15" s="48">
        <f t="shared" ref="AV15" si="130">AV13-SUM(AV16:AV25)</f>
        <v>0</v>
      </c>
      <c r="AW15" s="48">
        <f t="shared" ref="AW15" si="131">AW13-SUM(AW16:AW25)</f>
        <v>0</v>
      </c>
      <c r="AX15" s="48">
        <f t="shared" ref="AX15:AY15" si="132">AX13-SUM(AX16:AX25)</f>
        <v>0</v>
      </c>
      <c r="AY15" s="48">
        <f t="shared" si="132"/>
        <v>0</v>
      </c>
      <c r="AZ15" s="48">
        <f t="shared" ref="AZ15" si="133">AZ13-SUM(AZ16:AZ25)</f>
        <v>0</v>
      </c>
      <c r="BA15" s="48">
        <f t="shared" ref="BA15" si="134">BA13-SUM(BA16:BA25)</f>
        <v>0</v>
      </c>
      <c r="BB15" s="48">
        <f t="shared" ref="BB15" si="135">BB13-SUM(BB16:BB25)</f>
        <v>0</v>
      </c>
      <c r="BC15" s="48">
        <f t="shared" ref="BC15" si="136">BC13-SUM(BC16:BC25)</f>
        <v>0</v>
      </c>
      <c r="BD15" s="48">
        <f t="shared" ref="BD15" si="137">BD13-SUM(BD16:BD25)</f>
        <v>0</v>
      </c>
      <c r="BE15" s="48">
        <f t="shared" ref="BE15" si="138">BE13-SUM(BE16:BE25)</f>
        <v>0</v>
      </c>
      <c r="BF15" s="48">
        <f t="shared" ref="BF15" si="139">BF13-SUM(BF16:BF25)</f>
        <v>0</v>
      </c>
      <c r="BG15" s="48">
        <f t="shared" ref="BG15" si="140">BG13-SUM(BG16:BG25)</f>
        <v>0</v>
      </c>
      <c r="BH15" s="48">
        <f t="shared" ref="BH15:BI15" si="141">BH13-SUM(BH16:BH25)</f>
        <v>0</v>
      </c>
      <c r="BI15" s="48">
        <f t="shared" si="141"/>
        <v>0</v>
      </c>
      <c r="BJ15" s="48">
        <f t="shared" ref="BJ15" si="142">BJ13-SUM(BJ16:BJ25)</f>
        <v>0</v>
      </c>
      <c r="BK15" s="48">
        <f t="shared" ref="BK15" si="143">BK13-SUM(BK16:BK25)</f>
        <v>0</v>
      </c>
      <c r="BL15" s="48">
        <f t="shared" ref="BL15" si="144">BL13-SUM(BL16:BL25)</f>
        <v>0</v>
      </c>
      <c r="BM15" s="48">
        <f t="shared" ref="BM15" si="145">BM13-SUM(BM16:BM25)</f>
        <v>0</v>
      </c>
      <c r="BN15" s="48">
        <f t="shared" ref="BN15" si="146">BN13-SUM(BN16:BN25)</f>
        <v>0</v>
      </c>
      <c r="BO15" s="48">
        <f t="shared" ref="BO15" si="147">BO13-SUM(BO16:BO25)</f>
        <v>0</v>
      </c>
      <c r="BP15" s="48">
        <f t="shared" ref="BP15" si="148">BP13-SUM(BP16:BP25)</f>
        <v>0</v>
      </c>
      <c r="BQ15" s="48">
        <f t="shared" ref="BQ15" si="149">BQ13-SUM(BQ16:BQ25)</f>
        <v>0</v>
      </c>
      <c r="BR15" s="48">
        <f t="shared" ref="BR15:BS15" si="150">BR13-SUM(BR16:BR25)</f>
        <v>0</v>
      </c>
      <c r="BS15" s="48">
        <f t="shared" si="150"/>
        <v>0</v>
      </c>
      <c r="BT15" s="48">
        <f t="shared" ref="BT15" si="151">BT13-SUM(BT16:BT25)</f>
        <v>0</v>
      </c>
      <c r="BU15" s="48">
        <f t="shared" ref="BU15" si="152">BU13-SUM(BU16:BU25)</f>
        <v>0</v>
      </c>
      <c r="BV15" s="48">
        <f t="shared" ref="BV15" si="153">BV13-SUM(BV16:BV25)</f>
        <v>0</v>
      </c>
      <c r="BW15" s="48">
        <f t="shared" ref="BW15" si="154">BW13-SUM(BW16:BW25)</f>
        <v>0</v>
      </c>
      <c r="BX15" s="48">
        <f t="shared" ref="BX15" si="155">BX13-SUM(BX16:BX25)</f>
        <v>0</v>
      </c>
      <c r="BY15" s="48">
        <f t="shared" ref="BY15" si="156">BY13-SUM(BY16:BY25)</f>
        <v>0</v>
      </c>
      <c r="BZ15" s="48">
        <f t="shared" ref="BZ15" si="157">BZ13-SUM(BZ16:BZ25)</f>
        <v>0</v>
      </c>
      <c r="CA15" s="48">
        <f t="shared" ref="CA15" si="158">CA13-SUM(CA16:CA25)</f>
        <v>0</v>
      </c>
      <c r="CB15" s="48">
        <f t="shared" ref="CB15:CC15" si="159">CB13-SUM(CB16:CB25)</f>
        <v>0</v>
      </c>
      <c r="CC15" s="48">
        <f t="shared" si="159"/>
        <v>0</v>
      </c>
      <c r="CD15" s="48">
        <f t="shared" ref="CD15" si="160">CD13-SUM(CD16:CD25)</f>
        <v>0</v>
      </c>
      <c r="CE15" s="48">
        <f t="shared" ref="CE15" si="161">CE13-SUM(CE16:CE25)</f>
        <v>0</v>
      </c>
      <c r="CF15" s="48">
        <f t="shared" ref="CF15" si="162">CF13-SUM(CF16:CF25)</f>
        <v>0</v>
      </c>
      <c r="CG15" s="48">
        <f t="shared" ref="CG15" si="163">CG13-SUM(CG16:CG25)</f>
        <v>0</v>
      </c>
      <c r="CH15" s="48">
        <f t="shared" ref="CH15" si="164">CH13-SUM(CH16:CH25)</f>
        <v>0</v>
      </c>
      <c r="CI15" s="48">
        <f t="shared" ref="CI15" si="165">CI13-SUM(CI16:CI25)</f>
        <v>0</v>
      </c>
      <c r="CJ15" s="48">
        <f t="shared" ref="CJ15" si="166">CJ13-SUM(CJ16:CJ25)</f>
        <v>0</v>
      </c>
      <c r="CK15" s="48">
        <f t="shared" ref="CK15" si="167">CK13-SUM(CK16:CK25)</f>
        <v>0</v>
      </c>
      <c r="CL15" s="48">
        <f t="shared" ref="CL15:CM15" si="168">CL13-SUM(CL16:CL25)</f>
        <v>0</v>
      </c>
      <c r="CM15" s="48">
        <f t="shared" si="168"/>
        <v>0</v>
      </c>
      <c r="CN15" s="48">
        <f t="shared" ref="CN15" si="169">CN13-SUM(CN16:CN25)</f>
        <v>0</v>
      </c>
      <c r="CO15" s="48">
        <f t="shared" ref="CO15" si="170">CO13-SUM(CO16:CO25)</f>
        <v>0</v>
      </c>
      <c r="CP15" s="48">
        <f t="shared" ref="CP15" si="171">CP13-SUM(CP16:CP25)</f>
        <v>0</v>
      </c>
      <c r="CQ15" s="48">
        <f t="shared" ref="CQ15" si="172">CQ13-SUM(CQ16:CQ25)</f>
        <v>0</v>
      </c>
      <c r="CR15" s="48">
        <f t="shared" ref="CR15" si="173">CR13-SUM(CR16:CR25)</f>
        <v>0</v>
      </c>
      <c r="CS15" s="48">
        <f t="shared" ref="CS15" si="174">CS13-SUM(CS16:CS25)</f>
        <v>0</v>
      </c>
      <c r="CT15" s="48">
        <f t="shared" ref="CT15" si="175">CT13-SUM(CT16:CT25)</f>
        <v>0</v>
      </c>
      <c r="CU15" s="48">
        <f t="shared" ref="CU15" si="176">CU13-SUM(CU16:CU25)</f>
        <v>0</v>
      </c>
      <c r="CV15" s="48">
        <f t="shared" ref="CV15:CW15" si="177">CV13-SUM(CV16:CV25)</f>
        <v>0</v>
      </c>
      <c r="CW15" s="48">
        <f t="shared" si="177"/>
        <v>0</v>
      </c>
      <c r="CX15" s="48">
        <f t="shared" ref="CX15" si="178">CX13-SUM(CX16:CX25)</f>
        <v>0</v>
      </c>
      <c r="CY15" s="48">
        <f t="shared" ref="CY15" si="179">CY13-SUM(CY16:CY25)</f>
        <v>0</v>
      </c>
      <c r="CZ15" s="48">
        <f t="shared" ref="CZ15" si="180">CZ13-SUM(CZ16:CZ25)</f>
        <v>0</v>
      </c>
      <c r="DA15" s="48">
        <f t="shared" ref="DA15" si="181">DA13-SUM(DA16:DA25)</f>
        <v>0</v>
      </c>
      <c r="DB15" s="48">
        <f t="shared" ref="DB15" si="182">DB13-SUM(DB16:DB25)</f>
        <v>0</v>
      </c>
      <c r="DC15" s="48">
        <f t="shared" ref="DC15" si="183">DC13-SUM(DC16:DC25)</f>
        <v>0</v>
      </c>
      <c r="DD15" s="48">
        <f t="shared" ref="DD15" si="184">DD13-SUM(DD16:DD25)</f>
        <v>0</v>
      </c>
      <c r="DE15" s="48">
        <f t="shared" ref="DE15" si="185">DE13-SUM(DE16:DE25)</f>
        <v>0</v>
      </c>
      <c r="DF15" s="48">
        <f t="shared" ref="DF15:DG15" si="186">DF13-SUM(DF16:DF25)</f>
        <v>0</v>
      </c>
      <c r="DG15" s="48">
        <f t="shared" si="186"/>
        <v>0</v>
      </c>
      <c r="DH15" s="48">
        <f t="shared" ref="DH15" si="187">DH13-SUM(DH16:DH25)</f>
        <v>0</v>
      </c>
      <c r="DI15" s="48">
        <f t="shared" ref="DI15" si="188">DI13-SUM(DI16:DI25)</f>
        <v>0</v>
      </c>
      <c r="DJ15" s="48">
        <f t="shared" ref="DJ15" si="189">DJ13-SUM(DJ16:DJ25)</f>
        <v>0</v>
      </c>
      <c r="DK15" s="48">
        <f t="shared" ref="DK15" si="190">DK13-SUM(DK16:DK25)</f>
        <v>0</v>
      </c>
      <c r="DL15" s="48">
        <f t="shared" ref="DL15" si="191">DL13-SUM(DL16:DL25)</f>
        <v>0</v>
      </c>
      <c r="DM15" s="48">
        <f t="shared" ref="DM15" si="192">DM13-SUM(DM16:DM25)</f>
        <v>0</v>
      </c>
      <c r="DN15" s="48">
        <f t="shared" ref="DN15" si="193">DN13-SUM(DN16:DN25)</f>
        <v>0</v>
      </c>
      <c r="DO15" s="48">
        <f t="shared" ref="DO15" si="194">DO13-SUM(DO16:DO25)</f>
        <v>0</v>
      </c>
      <c r="DP15" s="48">
        <f t="shared" ref="DP15:DQ15" si="195">DP13-SUM(DP16:DP25)</f>
        <v>0</v>
      </c>
      <c r="DQ15" s="48">
        <f t="shared" si="195"/>
        <v>0</v>
      </c>
      <c r="DR15" s="48">
        <f t="shared" ref="DR15" si="196">DR13-SUM(DR16:DR25)</f>
        <v>0</v>
      </c>
      <c r="DS15" s="48">
        <f t="shared" ref="DS15" si="197">DS13-SUM(DS16:DS25)</f>
        <v>0</v>
      </c>
      <c r="DT15" s="48">
        <f t="shared" ref="DT15" si="198">DT13-SUM(DT16:DT25)</f>
        <v>0</v>
      </c>
      <c r="DU15" s="48">
        <f t="shared" ref="DU15" si="199">DU13-SUM(DU16:DU25)</f>
        <v>0</v>
      </c>
      <c r="DV15" s="48">
        <f t="shared" ref="DV15" si="200">DV13-SUM(DV16:DV25)</f>
        <v>0</v>
      </c>
      <c r="DW15" s="48">
        <f t="shared" ref="DW15" si="201">DW13-SUM(DW16:DW25)</f>
        <v>0</v>
      </c>
      <c r="DX15" s="48">
        <f t="shared" ref="DX15" si="202">DX13-SUM(DX16:DX25)</f>
        <v>0</v>
      </c>
      <c r="DY15" s="48">
        <f t="shared" ref="DY15" si="203">DY13-SUM(DY16:DY25)</f>
        <v>0</v>
      </c>
      <c r="DZ15" s="48">
        <f t="shared" ref="DZ15:EA15" si="204">DZ13-SUM(DZ16:DZ25)</f>
        <v>0</v>
      </c>
      <c r="EA15" s="48">
        <f t="shared" si="204"/>
        <v>0</v>
      </c>
      <c r="EB15" s="48">
        <f t="shared" ref="EB15" si="205">EB13-SUM(EB16:EB25)</f>
        <v>0</v>
      </c>
      <c r="EC15" s="48">
        <f t="shared" ref="EC15" si="206">EC13-SUM(EC16:EC25)</f>
        <v>0</v>
      </c>
      <c r="ED15" s="48">
        <f t="shared" ref="ED15" si="207">ED13-SUM(ED16:ED25)</f>
        <v>0</v>
      </c>
      <c r="EE15" s="48">
        <f t="shared" ref="EE15" si="208">EE13-SUM(EE16:EE25)</f>
        <v>0</v>
      </c>
      <c r="EF15" s="48">
        <f t="shared" ref="EF15" si="209">EF13-SUM(EF16:EF25)</f>
        <v>0</v>
      </c>
      <c r="EG15" s="48">
        <f t="shared" ref="EG15" si="210">EG13-SUM(EG16:EG25)</f>
        <v>0</v>
      </c>
      <c r="EH15" s="48">
        <f t="shared" ref="EH15" si="211">EH13-SUM(EH16:EH25)</f>
        <v>0</v>
      </c>
      <c r="EI15" s="48">
        <f t="shared" ref="EI15" si="212">EI13-SUM(EI16:EI25)</f>
        <v>0</v>
      </c>
      <c r="EJ15" s="48">
        <f t="shared" ref="EJ15:EK15" si="213">EJ13-SUM(EJ16:EJ25)</f>
        <v>0</v>
      </c>
      <c r="EK15" s="48">
        <f t="shared" si="213"/>
        <v>0</v>
      </c>
      <c r="EL15" s="48">
        <f t="shared" ref="EL15" si="214">EL13-SUM(EL16:EL25)</f>
        <v>0</v>
      </c>
      <c r="EM15" s="48">
        <f t="shared" ref="EM15" si="215">EM13-SUM(EM16:EM25)</f>
        <v>0</v>
      </c>
      <c r="EN15" s="48">
        <f t="shared" ref="EN15" si="216">EN13-SUM(EN16:EN25)</f>
        <v>0</v>
      </c>
      <c r="EO15" s="48">
        <f t="shared" ref="EO15" si="217">EO13-SUM(EO16:EO25)</f>
        <v>0</v>
      </c>
      <c r="EP15" s="48">
        <f t="shared" ref="EP15" si="218">EP13-SUM(EP16:EP25)</f>
        <v>0</v>
      </c>
      <c r="EQ15" s="48">
        <f t="shared" ref="EQ15" si="219">EQ13-SUM(EQ16:EQ25)</f>
        <v>0</v>
      </c>
      <c r="ER15" s="48">
        <f t="shared" ref="ER15" si="220">ER13-SUM(ER16:ER25)</f>
        <v>0</v>
      </c>
      <c r="ES15" s="48">
        <f t="shared" ref="ES15" si="221">ES13-SUM(ES16:ES25)</f>
        <v>0</v>
      </c>
      <c r="ET15" s="48">
        <f t="shared" ref="ET15:EU15" si="222">ET13-SUM(ET16:ET25)</f>
        <v>0</v>
      </c>
      <c r="EU15" s="48">
        <f t="shared" si="222"/>
        <v>0</v>
      </c>
      <c r="EV15" s="48">
        <f t="shared" ref="EV15" si="223">EV13-SUM(EV16:EV25)</f>
        <v>0</v>
      </c>
      <c r="EW15" s="48">
        <f t="shared" ref="EW15" si="224">EW13-SUM(EW16:EW25)</f>
        <v>0</v>
      </c>
      <c r="EX15" s="48">
        <f t="shared" ref="EX15" si="225">EX13-SUM(EX16:EX25)</f>
        <v>0</v>
      </c>
      <c r="EY15" s="48">
        <f t="shared" ref="EY15" si="226">EY13-SUM(EY16:EY25)</f>
        <v>0</v>
      </c>
      <c r="EZ15" s="48">
        <f t="shared" ref="EZ15" si="227">EZ13-SUM(EZ16:EZ25)</f>
        <v>0</v>
      </c>
      <c r="FA15" s="48">
        <f t="shared" ref="FA15" si="228">FA13-SUM(FA16:FA25)</f>
        <v>0</v>
      </c>
      <c r="FB15" s="48">
        <f t="shared" ref="FB15" si="229">FB13-SUM(FB16:FB25)</f>
        <v>0</v>
      </c>
      <c r="FC15" s="48">
        <f t="shared" ref="FC15" si="230">FC13-SUM(FC16:FC25)</f>
        <v>0</v>
      </c>
      <c r="FD15" s="48">
        <f t="shared" ref="FD15:FE15" si="231">FD13-SUM(FD16:FD25)</f>
        <v>0</v>
      </c>
      <c r="FE15" s="48">
        <f t="shared" si="231"/>
        <v>0</v>
      </c>
      <c r="FF15" s="48">
        <f t="shared" ref="FF15" si="232">FF13-SUM(FF16:FF25)</f>
        <v>0</v>
      </c>
      <c r="FG15" s="48">
        <f t="shared" ref="FG15" si="233">FG13-SUM(FG16:FG25)</f>
        <v>0</v>
      </c>
      <c r="FH15" s="48">
        <f t="shared" ref="FH15" si="234">FH13-SUM(FH16:FH25)</f>
        <v>0</v>
      </c>
      <c r="FI15" s="48">
        <f t="shared" ref="FI15" si="235">FI13-SUM(FI16:FI25)</f>
        <v>0</v>
      </c>
      <c r="FJ15" s="48">
        <f t="shared" ref="FJ15" si="236">FJ13-SUM(FJ16:FJ25)</f>
        <v>0</v>
      </c>
      <c r="FK15" s="48">
        <f t="shared" ref="FK15" si="237">FK13-SUM(FK16:FK25)</f>
        <v>0</v>
      </c>
      <c r="FL15" s="48">
        <f t="shared" ref="FL15" si="238">FL13-SUM(FL16:FL25)</f>
        <v>0</v>
      </c>
      <c r="FM15" s="48">
        <f t="shared" ref="FM15" si="239">FM13-SUM(FM16:FM25)</f>
        <v>0</v>
      </c>
      <c r="FN15" s="48">
        <f t="shared" ref="FN15:FO15" si="240">FN13-SUM(FN16:FN25)</f>
        <v>0</v>
      </c>
      <c r="FO15" s="48">
        <f t="shared" si="240"/>
        <v>0</v>
      </c>
      <c r="FP15" s="48">
        <f t="shared" ref="FP15" si="241">FP13-SUM(FP16:FP25)</f>
        <v>0</v>
      </c>
      <c r="FQ15" s="48">
        <f t="shared" ref="FQ15" si="242">FQ13-SUM(FQ16:FQ25)</f>
        <v>0</v>
      </c>
      <c r="FR15" s="48">
        <f t="shared" ref="FR15" si="243">FR13-SUM(FR16:FR25)</f>
        <v>0</v>
      </c>
      <c r="FS15" s="48">
        <f t="shared" ref="FS15" si="244">FS13-SUM(FS16:FS25)</f>
        <v>0</v>
      </c>
      <c r="FT15" s="48">
        <f t="shared" ref="FT15" si="245">FT13-SUM(FT16:FT25)</f>
        <v>0</v>
      </c>
      <c r="FU15" s="48">
        <f t="shared" ref="FU15" si="246">FU13-SUM(FU16:FU25)</f>
        <v>0</v>
      </c>
      <c r="FV15" s="48">
        <f t="shared" ref="FV15" si="247">FV13-SUM(FV16:FV25)</f>
        <v>0</v>
      </c>
      <c r="FW15" s="48">
        <f t="shared" ref="FW15" si="248">FW13-SUM(FW16:FW25)</f>
        <v>0</v>
      </c>
      <c r="FX15" s="48">
        <f t="shared" ref="FX15:FY15" si="249">FX13-SUM(FX16:FX25)</f>
        <v>0</v>
      </c>
      <c r="FY15" s="48">
        <f t="shared" si="249"/>
        <v>0</v>
      </c>
      <c r="FZ15" s="48">
        <f t="shared" ref="FZ15" si="250">FZ13-SUM(FZ16:FZ25)</f>
        <v>0</v>
      </c>
      <c r="GA15" s="48">
        <f t="shared" ref="GA15" si="251">GA13-SUM(GA16:GA25)</f>
        <v>0</v>
      </c>
      <c r="GB15" s="48">
        <f t="shared" ref="GB15" si="252">GB13-SUM(GB16:GB25)</f>
        <v>0</v>
      </c>
      <c r="GC15" s="48">
        <f t="shared" ref="GC15" si="253">GC13-SUM(GC16:GC25)</f>
        <v>0</v>
      </c>
      <c r="GD15" s="48">
        <f t="shared" ref="GD15" si="254">GD13-SUM(GD16:GD25)</f>
        <v>0</v>
      </c>
      <c r="GE15" s="48">
        <f t="shared" ref="GE15" si="255">GE13-SUM(GE16:GE25)</f>
        <v>0</v>
      </c>
      <c r="GF15" s="48">
        <f t="shared" ref="GF15" si="256">GF13-SUM(GF16:GF25)</f>
        <v>0</v>
      </c>
      <c r="GG15" s="48">
        <f t="shared" ref="GG15" si="257">GG13-SUM(GG16:GG25)</f>
        <v>0</v>
      </c>
      <c r="GH15" s="48">
        <f t="shared" ref="GH15:GI15" si="258">GH13-SUM(GH16:GH25)</f>
        <v>0</v>
      </c>
      <c r="GI15" s="48">
        <f t="shared" si="258"/>
        <v>0</v>
      </c>
      <c r="GJ15" s="48">
        <f t="shared" ref="GJ15" si="259">GJ13-SUM(GJ16:GJ25)</f>
        <v>0</v>
      </c>
      <c r="GK15" s="48">
        <f t="shared" ref="GK15" si="260">GK13-SUM(GK16:GK25)</f>
        <v>0</v>
      </c>
      <c r="GL15" s="48">
        <f t="shared" ref="GL15" si="261">GL13-SUM(GL16:GL25)</f>
        <v>0</v>
      </c>
      <c r="GM15" s="48">
        <f t="shared" ref="GM15" si="262">GM13-SUM(GM16:GM25)</f>
        <v>0</v>
      </c>
      <c r="GN15" s="48">
        <f t="shared" ref="GN15" si="263">GN13-SUM(GN16:GN25)</f>
        <v>0</v>
      </c>
      <c r="GO15" s="48">
        <f t="shared" ref="GO15" si="264">GO13-SUM(GO16:GO25)</f>
        <v>0</v>
      </c>
      <c r="GP15" s="48">
        <f t="shared" ref="GP15" si="265">GP13-SUM(GP16:GP25)</f>
        <v>0</v>
      </c>
      <c r="GQ15" s="48">
        <f t="shared" ref="GQ15" si="266">GQ13-SUM(GQ16:GQ25)</f>
        <v>0</v>
      </c>
      <c r="GR15" s="48">
        <f t="shared" ref="GR15:GS15" si="267">GR13-SUM(GR16:GR25)</f>
        <v>0</v>
      </c>
      <c r="GS15" s="48">
        <f t="shared" si="267"/>
        <v>0</v>
      </c>
      <c r="GT15" s="48">
        <f t="shared" ref="GT15" si="268">GT13-SUM(GT16:GT25)</f>
        <v>0</v>
      </c>
      <c r="GU15" s="48">
        <f t="shared" ref="GU15" si="269">GU13-SUM(GU16:GU25)</f>
        <v>0</v>
      </c>
      <c r="GV15" s="48">
        <f t="shared" ref="GV15" si="270">GV13-SUM(GV16:GV25)</f>
        <v>0</v>
      </c>
      <c r="GW15" s="48">
        <f t="shared" ref="GW15" si="271">GW13-SUM(GW16:GW25)</f>
        <v>0</v>
      </c>
      <c r="GX15" s="48">
        <f t="shared" ref="GX15" si="272">GX13-SUM(GX16:GX25)</f>
        <v>0</v>
      </c>
      <c r="GY15" s="48">
        <f t="shared" ref="GY15" si="273">GY13-SUM(GY16:GY25)</f>
        <v>0</v>
      </c>
      <c r="GZ15" s="48">
        <f t="shared" ref="GZ15" si="274">GZ13-SUM(GZ16:GZ25)</f>
        <v>0</v>
      </c>
      <c r="HA15" s="48">
        <f t="shared" ref="HA15" si="275">HA13-SUM(HA16:HA25)</f>
        <v>0</v>
      </c>
      <c r="HB15" s="48">
        <f t="shared" ref="HB15:HC15" si="276">HB13-SUM(HB16:HB25)</f>
        <v>0</v>
      </c>
      <c r="HC15" s="48">
        <f t="shared" si="276"/>
        <v>0</v>
      </c>
      <c r="HD15" s="48">
        <f t="shared" ref="HD15" si="277">HD13-SUM(HD16:HD25)</f>
        <v>0</v>
      </c>
      <c r="HE15" s="48">
        <f t="shared" ref="HE15" si="278">HE13-SUM(HE16:HE25)</f>
        <v>0</v>
      </c>
      <c r="HF15" s="48">
        <f t="shared" ref="HF15" si="279">HF13-SUM(HF16:HF25)</f>
        <v>0</v>
      </c>
      <c r="HG15" s="48">
        <f t="shared" ref="HG15" si="280">HG13-SUM(HG16:HG25)</f>
        <v>0</v>
      </c>
      <c r="HH15" s="48">
        <f t="shared" ref="HH15" si="281">HH13-SUM(HH16:HH25)</f>
        <v>0</v>
      </c>
      <c r="HI15" s="48">
        <f t="shared" ref="HI15" si="282">HI13-SUM(HI16:HI25)</f>
        <v>0</v>
      </c>
      <c r="HJ15" s="48">
        <f t="shared" ref="HJ15" si="283">HJ13-SUM(HJ16:HJ25)</f>
        <v>0</v>
      </c>
      <c r="HK15" s="48">
        <f t="shared" ref="HK15" si="284">HK13-SUM(HK16:HK25)</f>
        <v>0</v>
      </c>
      <c r="HL15" s="48">
        <f t="shared" ref="HL15:HM15" si="285">HL13-SUM(HL16:HL25)</f>
        <v>0</v>
      </c>
      <c r="HM15" s="48">
        <f t="shared" si="285"/>
        <v>0</v>
      </c>
      <c r="HN15" s="48">
        <f t="shared" ref="HN15" si="286">HN13-SUM(HN16:HN25)</f>
        <v>0</v>
      </c>
      <c r="HO15" s="48">
        <f t="shared" ref="HO15" si="287">HO13-SUM(HO16:HO25)</f>
        <v>0</v>
      </c>
      <c r="HP15" s="48">
        <f t="shared" ref="HP15" si="288">HP13-SUM(HP16:HP25)</f>
        <v>0</v>
      </c>
      <c r="HQ15" s="48">
        <f t="shared" ref="HQ15" si="289">HQ13-SUM(HQ16:HQ25)</f>
        <v>0</v>
      </c>
      <c r="HR15" s="48">
        <f t="shared" ref="HR15" si="290">HR13-SUM(HR16:HR25)</f>
        <v>0</v>
      </c>
      <c r="HS15" s="48">
        <f t="shared" ref="HS15" si="291">HS13-SUM(HS16:HS25)</f>
        <v>0</v>
      </c>
      <c r="HT15" s="48">
        <f t="shared" ref="HT15" si="292">HT13-SUM(HT16:HT25)</f>
        <v>0</v>
      </c>
      <c r="HU15" s="48">
        <f t="shared" ref="HU15" si="293">HU13-SUM(HU16:HU25)</f>
        <v>0</v>
      </c>
      <c r="HV15" s="48">
        <f t="shared" ref="HV15:HW15" si="294">HV13-SUM(HV16:HV25)</f>
        <v>0</v>
      </c>
      <c r="HW15" s="48">
        <f t="shared" si="294"/>
        <v>0</v>
      </c>
      <c r="HX15" s="48">
        <f t="shared" ref="HX15" si="295">HX13-SUM(HX16:HX25)</f>
        <v>0</v>
      </c>
      <c r="HY15" s="48">
        <f t="shared" ref="HY15" si="296">HY13-SUM(HY16:HY25)</f>
        <v>0</v>
      </c>
      <c r="HZ15" s="48">
        <f t="shared" ref="HZ15" si="297">HZ13-SUM(HZ16:HZ25)</f>
        <v>0</v>
      </c>
      <c r="IA15" s="48">
        <f t="shared" ref="IA15" si="298">IA13-SUM(IA16:IA25)</f>
        <v>0</v>
      </c>
      <c r="IB15" s="48">
        <f t="shared" ref="IB15" si="299">IB13-SUM(IB16:IB25)</f>
        <v>0</v>
      </c>
      <c r="IC15" s="48">
        <f t="shared" ref="IC15" si="300">IC13-SUM(IC16:IC25)</f>
        <v>0</v>
      </c>
      <c r="ID15" s="48">
        <f t="shared" ref="ID15" si="301">ID13-SUM(ID16:ID25)</f>
        <v>0</v>
      </c>
      <c r="IE15" s="48">
        <f t="shared" ref="IE15" si="302">IE13-SUM(IE16:IE25)</f>
        <v>0</v>
      </c>
      <c r="IF15" s="48">
        <f t="shared" ref="IF15:IG15" si="303">IF13-SUM(IF16:IF25)</f>
        <v>0</v>
      </c>
      <c r="IG15" s="48">
        <f t="shared" si="303"/>
        <v>0</v>
      </c>
      <c r="IH15" s="48">
        <f t="shared" ref="IH15" si="304">IH13-SUM(IH16:IH25)</f>
        <v>0</v>
      </c>
      <c r="II15" s="48">
        <f t="shared" ref="II15" si="305">II13-SUM(II16:II25)</f>
        <v>0</v>
      </c>
      <c r="IJ15" s="48">
        <f t="shared" ref="IJ15" si="306">IJ13-SUM(IJ16:IJ25)</f>
        <v>0</v>
      </c>
      <c r="IK15" s="48">
        <f t="shared" ref="IK15" si="307">IK13-SUM(IK16:IK25)</f>
        <v>0</v>
      </c>
      <c r="IL15" s="48">
        <f t="shared" ref="IL15" si="308">IL13-SUM(IL16:IL25)</f>
        <v>0</v>
      </c>
      <c r="IM15" s="48">
        <f t="shared" ref="IM15" si="309">IM13-SUM(IM16:IM25)</f>
        <v>0</v>
      </c>
      <c r="IN15" s="48">
        <f t="shared" ref="IN15" si="310">IN13-SUM(IN16:IN25)</f>
        <v>0</v>
      </c>
      <c r="IO15" s="48">
        <f t="shared" ref="IO15" si="311">IO13-SUM(IO16:IO25)</f>
        <v>0</v>
      </c>
      <c r="IP15" s="48">
        <f t="shared" ref="IP15:IQ15" si="312">IP13-SUM(IP16:IP25)</f>
        <v>0</v>
      </c>
      <c r="IQ15" s="48">
        <f t="shared" si="312"/>
        <v>0</v>
      </c>
      <c r="IR15" s="48">
        <f t="shared" ref="IR15" si="313">IR13-SUM(IR16:IR25)</f>
        <v>0</v>
      </c>
      <c r="IS15" s="48">
        <f t="shared" ref="IS15" si="314">IS13-SUM(IS16:IS25)</f>
        <v>0</v>
      </c>
      <c r="IT15" s="48">
        <f t="shared" ref="IT15" si="315">IT13-SUM(IT16:IT25)</f>
        <v>0</v>
      </c>
      <c r="IU15" s="48">
        <f t="shared" ref="IU15" si="316">IU13-SUM(IU16:IU25)</f>
        <v>0</v>
      </c>
      <c r="IV15" s="48">
        <f t="shared" ref="IV15" si="317">IV13-SUM(IV16:IV25)</f>
        <v>0</v>
      </c>
      <c r="IW15" s="48">
        <f t="shared" ref="IW15" si="318">IW13-SUM(IW16:IW25)</f>
        <v>0</v>
      </c>
      <c r="IX15" s="48">
        <f t="shared" ref="IX15" si="319">IX13-SUM(IX16:IX25)</f>
        <v>0</v>
      </c>
      <c r="IY15" s="48">
        <f t="shared" ref="IY15" si="320">IY13-SUM(IY16:IY25)</f>
        <v>0</v>
      </c>
      <c r="IZ15" s="48">
        <f t="shared" ref="IZ15:JA15" si="321">IZ13-SUM(IZ16:IZ25)</f>
        <v>0</v>
      </c>
      <c r="JA15" s="48">
        <f t="shared" si="321"/>
        <v>0</v>
      </c>
      <c r="JB15" s="48">
        <f t="shared" ref="JB15" si="322">JB13-SUM(JB16:JB25)</f>
        <v>0</v>
      </c>
      <c r="JC15" s="48">
        <f t="shared" ref="JC15" si="323">JC13-SUM(JC16:JC25)</f>
        <v>0</v>
      </c>
      <c r="JD15" s="48">
        <f t="shared" ref="JD15" si="324">JD13-SUM(JD16:JD25)</f>
        <v>0</v>
      </c>
      <c r="JE15" s="48">
        <f t="shared" ref="JE15" si="325">JE13-SUM(JE16:JE25)</f>
        <v>0</v>
      </c>
      <c r="JF15" s="48">
        <f t="shared" ref="JF15" si="326">JF13-SUM(JF16:JF25)</f>
        <v>0</v>
      </c>
      <c r="JG15" s="48">
        <f t="shared" ref="JG15" si="327">JG13-SUM(JG16:JG25)</f>
        <v>0</v>
      </c>
      <c r="JH15" s="48">
        <f t="shared" ref="JH15" si="328">JH13-SUM(JH16:JH25)</f>
        <v>0</v>
      </c>
      <c r="JI15" s="48">
        <f t="shared" ref="JI15" si="329">JI13-SUM(JI16:JI25)</f>
        <v>0</v>
      </c>
      <c r="JJ15" s="48">
        <f t="shared" ref="JJ15:JK15" si="330">JJ13-SUM(JJ16:JJ25)</f>
        <v>0</v>
      </c>
      <c r="JK15" s="48">
        <f t="shared" si="330"/>
        <v>0</v>
      </c>
      <c r="JL15" s="48">
        <f t="shared" ref="JL15" si="331">JL13-SUM(JL16:JL25)</f>
        <v>0</v>
      </c>
      <c r="JM15" s="48">
        <f t="shared" ref="JM15" si="332">JM13-SUM(JM16:JM25)</f>
        <v>0</v>
      </c>
      <c r="JN15" s="48">
        <f t="shared" ref="JN15" si="333">JN13-SUM(JN16:JN25)</f>
        <v>0</v>
      </c>
      <c r="JO15" s="48">
        <f t="shared" ref="JO15" si="334">JO13-SUM(JO16:JO25)</f>
        <v>0</v>
      </c>
      <c r="JP15" s="48">
        <f t="shared" ref="JP15" si="335">JP13-SUM(JP16:JP25)</f>
        <v>0</v>
      </c>
      <c r="JQ15" s="48">
        <f t="shared" ref="JQ15" si="336">JQ13-SUM(JQ16:JQ25)</f>
        <v>0</v>
      </c>
      <c r="JR15" s="48">
        <f t="shared" ref="JR15" si="337">JR13-SUM(JR16:JR25)</f>
        <v>0</v>
      </c>
      <c r="JS15" s="48">
        <f t="shared" ref="JS15" si="338">JS13-SUM(JS16:JS25)</f>
        <v>0</v>
      </c>
      <c r="JT15" s="48">
        <f t="shared" ref="JT15:JU15" si="339">JT13-SUM(JT16:JT25)</f>
        <v>0</v>
      </c>
      <c r="JU15" s="48">
        <f t="shared" si="339"/>
        <v>0</v>
      </c>
      <c r="JV15" s="48">
        <f t="shared" ref="JV15" si="340">JV13-SUM(JV16:JV25)</f>
        <v>0</v>
      </c>
      <c r="JW15" s="48">
        <f t="shared" ref="JW15" si="341">JW13-SUM(JW16:JW25)</f>
        <v>0</v>
      </c>
      <c r="JX15" s="48">
        <f t="shared" ref="JX15" si="342">JX13-SUM(JX16:JX25)</f>
        <v>0</v>
      </c>
      <c r="JY15" s="48">
        <f t="shared" ref="JY15" si="343">JY13-SUM(JY16:JY25)</f>
        <v>0</v>
      </c>
      <c r="JZ15" s="48">
        <f t="shared" ref="JZ15" si="344">JZ13-SUM(JZ16:JZ25)</f>
        <v>0</v>
      </c>
      <c r="KA15" s="48">
        <f t="shared" ref="KA15" si="345">KA13-SUM(KA16:KA25)</f>
        <v>0</v>
      </c>
      <c r="KB15" s="48">
        <f t="shared" ref="KB15" si="346">KB13-SUM(KB16:KB25)</f>
        <v>0</v>
      </c>
      <c r="KC15" s="48">
        <f t="shared" ref="KC15" si="347">KC13-SUM(KC16:KC25)</f>
        <v>0</v>
      </c>
      <c r="KD15" s="48">
        <f t="shared" ref="KD15:KE15" si="348">KD13-SUM(KD16:KD25)</f>
        <v>0</v>
      </c>
      <c r="KE15" s="48">
        <f t="shared" si="348"/>
        <v>0</v>
      </c>
      <c r="KF15" s="48">
        <f t="shared" ref="KF15" si="349">KF13-SUM(KF16:KF25)</f>
        <v>0</v>
      </c>
      <c r="KG15" s="48">
        <f t="shared" ref="KG15" si="350">KG13-SUM(KG16:KG25)</f>
        <v>0</v>
      </c>
      <c r="KH15" s="48">
        <f t="shared" ref="KH15" si="351">KH13-SUM(KH16:KH25)</f>
        <v>0</v>
      </c>
      <c r="KI15" s="48">
        <f t="shared" ref="KI15" si="352">KI13-SUM(KI16:KI25)</f>
        <v>0</v>
      </c>
      <c r="KJ15" s="48">
        <f t="shared" ref="KJ15" si="353">KJ13-SUM(KJ16:KJ25)</f>
        <v>0</v>
      </c>
      <c r="KK15" s="48">
        <f t="shared" ref="KK15" si="354">KK13-SUM(KK16:KK25)</f>
        <v>0</v>
      </c>
      <c r="KL15" s="48">
        <f t="shared" ref="KL15" si="355">KL13-SUM(KL16:KL25)</f>
        <v>0</v>
      </c>
      <c r="KM15" s="48">
        <f t="shared" ref="KM15" si="356">KM13-SUM(KM16:KM25)</f>
        <v>0</v>
      </c>
      <c r="KN15" s="48">
        <f t="shared" ref="KN15:KO15" si="357">KN13-SUM(KN16:KN25)</f>
        <v>0</v>
      </c>
      <c r="KO15" s="48">
        <f t="shared" si="357"/>
        <v>0</v>
      </c>
      <c r="KP15" s="48">
        <f t="shared" ref="KP15" si="358">KP13-SUM(KP16:KP25)</f>
        <v>0</v>
      </c>
      <c r="KQ15" s="48">
        <f t="shared" ref="KQ15" si="359">KQ13-SUM(KQ16:KQ25)</f>
        <v>0</v>
      </c>
      <c r="KR15" s="48">
        <f t="shared" ref="KR15" si="360">KR13-SUM(KR16:KR25)</f>
        <v>0</v>
      </c>
      <c r="KS15" s="48">
        <f t="shared" ref="KS15" si="361">KS13-SUM(KS16:KS25)</f>
        <v>0</v>
      </c>
      <c r="KT15" s="48">
        <f t="shared" ref="KT15" si="362">KT13-SUM(KT16:KT25)</f>
        <v>0</v>
      </c>
      <c r="KU15" s="48">
        <f t="shared" ref="KU15" si="363">KU13-SUM(KU16:KU25)</f>
        <v>0</v>
      </c>
      <c r="KV15" s="48">
        <f t="shared" ref="KV15" si="364">KV13-SUM(KV16:KV25)</f>
        <v>0</v>
      </c>
      <c r="KW15" s="48">
        <f t="shared" ref="KW15" si="365">KW13-SUM(KW16:KW25)</f>
        <v>0</v>
      </c>
      <c r="KX15" s="48">
        <f t="shared" ref="KX15:KY15" si="366">KX13-SUM(KX16:KX25)</f>
        <v>0</v>
      </c>
      <c r="KY15" s="48">
        <f t="shared" si="366"/>
        <v>0</v>
      </c>
      <c r="KZ15" s="48">
        <f t="shared" ref="KZ15" si="367">KZ13-SUM(KZ16:KZ25)</f>
        <v>0</v>
      </c>
      <c r="LA15" s="48">
        <f t="shared" ref="LA15" si="368">LA13-SUM(LA16:LA25)</f>
        <v>0</v>
      </c>
      <c r="LB15" s="48">
        <f t="shared" ref="LB15" si="369">LB13-SUM(LB16:LB25)</f>
        <v>0</v>
      </c>
      <c r="LC15" s="48">
        <f t="shared" ref="LC15" si="370">LC13-SUM(LC16:LC25)</f>
        <v>0</v>
      </c>
      <c r="LD15" s="48">
        <f t="shared" ref="LD15" si="371">LD13-SUM(LD16:LD25)</f>
        <v>0</v>
      </c>
      <c r="LE15" s="48">
        <f t="shared" ref="LE15" si="372">LE13-SUM(LE16:LE25)</f>
        <v>0</v>
      </c>
      <c r="LF15" s="48">
        <f t="shared" ref="LF15" si="373">LF13-SUM(LF16:LF25)</f>
        <v>0</v>
      </c>
      <c r="LG15" s="48">
        <f t="shared" ref="LG15" si="374">LG13-SUM(LG16:LG25)</f>
        <v>0</v>
      </c>
      <c r="LH15" s="48">
        <f t="shared" ref="LH15" si="375">LH13-SUM(LH16:LH25)</f>
        <v>0</v>
      </c>
      <c r="LI15" s="10"/>
      <c r="LJ15" s="10"/>
    </row>
    <row r="16" spans="1:322" s="59" customFormat="1" ht="10.199999999999999" x14ac:dyDescent="0.2">
      <c r="A16" s="51"/>
      <c r="B16" s="51"/>
      <c r="C16" s="51"/>
      <c r="D16" s="12"/>
      <c r="E16" s="98" t="str">
        <f>E15</f>
        <v>кол-во шард по типам</v>
      </c>
      <c r="F16" s="51"/>
      <c r="G16" s="51"/>
      <c r="H16" s="42" t="str">
        <f>списки!$H$13</f>
        <v>инвесторы в токены</v>
      </c>
      <c r="I16" s="51"/>
      <c r="J16" s="51"/>
      <c r="K16" s="55" t="str">
        <f>IF($E16="","",INDEX(kpi!$H:$H,SUMIFS(kpi!$B:$B,kpi!$E:$E,$E16)))</f>
        <v>кол-во шард</v>
      </c>
      <c r="L16" s="51"/>
      <c r="M16" s="58"/>
      <c r="N16" s="51"/>
      <c r="O16" s="61"/>
      <c r="P16" s="51"/>
      <c r="Q16" s="51"/>
      <c r="R16" s="99"/>
      <c r="S16" s="51"/>
      <c r="T16" s="170"/>
      <c r="U16" s="62">
        <f>IF(U$10="",0,IF(U$9&lt;главная!$N$19,0,U$13*клиенты!$N14))</f>
        <v>0</v>
      </c>
      <c r="V16" s="62">
        <f>IF(V$10="",0,IF(V$9&lt;главная!$N$19,0,V$13*клиенты!$N14))</f>
        <v>0</v>
      </c>
      <c r="W16" s="62">
        <f>IF(W$10="",0,IF(W$9&lt;главная!$N$19,0,W$13*клиенты!$N14))</f>
        <v>0</v>
      </c>
      <c r="X16" s="62">
        <f>IF(X$10="",0,IF(X$9&lt;главная!$N$19,0,X$13*клиенты!$N14))</f>
        <v>0</v>
      </c>
      <c r="Y16" s="62">
        <f>IF(Y$10="",0,IF(Y$9&lt;главная!$N$19,0,Y$13*клиенты!$N14))</f>
        <v>0</v>
      </c>
      <c r="Z16" s="62">
        <f>IF(Z$10="",0,IF(Z$9&lt;главная!$N$19,0,Z$13*клиенты!$N14))</f>
        <v>0</v>
      </c>
      <c r="AA16" s="62">
        <f>IF(AA$10="",0,IF(AA$9&lt;главная!$N$19,0,AA$13*клиенты!$N14))</f>
        <v>0</v>
      </c>
      <c r="AB16" s="62">
        <f>IF(AB$10="",0,IF(AB$9&lt;главная!$N$19,0,AB$13*клиенты!$N14))</f>
        <v>0</v>
      </c>
      <c r="AC16" s="62">
        <f>IF(AC$10="",0,IF(AC$9&lt;главная!$N$19,0,AC$13*клиенты!$N14))</f>
        <v>0</v>
      </c>
      <c r="AD16" s="62">
        <f>IF(AD$10="",0,IF(AD$9&lt;главная!$N$19,0,AD$13*клиенты!$N14))</f>
        <v>0</v>
      </c>
      <c r="AE16" s="62">
        <f>IF(AE$10="",0,IF(AE$9&lt;главная!$N$19,0,AE$13*клиенты!$N14))</f>
        <v>0</v>
      </c>
      <c r="AF16" s="62">
        <f>IF(AF$10="",0,IF(AF$9&lt;главная!$N$19,0,AF$13*клиенты!$N14))</f>
        <v>0</v>
      </c>
      <c r="AG16" s="62">
        <f>IF(AG$10="",0,IF(AG$9&lt;главная!$N$19,0,AG$13*клиенты!$N14))</f>
        <v>0</v>
      </c>
      <c r="AH16" s="62">
        <f>IF(AH$10="",0,IF(AH$9&lt;главная!$N$19,0,AH$13*клиенты!$N14))</f>
        <v>0</v>
      </c>
      <c r="AI16" s="62">
        <f>IF(AI$10="",0,IF(AI$9&lt;главная!$N$19,0,AI$13*клиенты!$N14))</f>
        <v>0</v>
      </c>
      <c r="AJ16" s="62">
        <f>IF(AJ$10="",0,IF(AJ$9&lt;главная!$N$19,0,AJ$13*клиенты!$N14))</f>
        <v>0</v>
      </c>
      <c r="AK16" s="62">
        <f>IF(AK$10="",0,IF(AK$9&lt;главная!$N$19,0,AK$13*клиенты!$N14))</f>
        <v>0</v>
      </c>
      <c r="AL16" s="62">
        <f>IF(AL$10="",0,IF(AL$9&lt;главная!$N$19,0,AL$13*клиенты!$N14))</f>
        <v>0</v>
      </c>
      <c r="AM16" s="62">
        <f>IF(AM$10="",0,IF(AM$9&lt;главная!$N$19,0,AM$13*клиенты!$N14))</f>
        <v>0</v>
      </c>
      <c r="AN16" s="62">
        <f>IF(AN$10="",0,IF(AN$9&lt;главная!$N$19,0,AN$13*клиенты!$N14))</f>
        <v>0</v>
      </c>
      <c r="AO16" s="62">
        <f>IF(AO$10="",0,IF(AO$9&lt;главная!$N$19,0,AO$13*клиенты!$N14))</f>
        <v>0</v>
      </c>
      <c r="AP16" s="62">
        <f>IF(AP$10="",0,IF(AP$9&lt;главная!$N$19,0,AP$13*клиенты!$N14))</f>
        <v>0</v>
      </c>
      <c r="AQ16" s="62">
        <f>IF(AQ$10="",0,IF(AQ$9&lt;главная!$N$19,0,AQ$13*клиенты!$N14))</f>
        <v>0</v>
      </c>
      <c r="AR16" s="62">
        <f>IF(AR$10="",0,IF(AR$9&lt;главная!$N$19,0,AR$13*клиенты!$N14))</f>
        <v>0</v>
      </c>
      <c r="AS16" s="62">
        <f>IF(AS$10="",0,IF(AS$9&lt;главная!$N$19,0,AS$13*клиенты!$N14))</f>
        <v>0</v>
      </c>
      <c r="AT16" s="62">
        <f>IF(AT$10="",0,IF(AT$9&lt;главная!$N$19,0,AT$13*клиенты!$N14))</f>
        <v>0</v>
      </c>
      <c r="AU16" s="62">
        <f>IF(AU$10="",0,IF(AU$9&lt;главная!$N$19,0,AU$13*клиенты!$N14))</f>
        <v>0</v>
      </c>
      <c r="AV16" s="62">
        <f>IF(AV$10="",0,IF(AV$9&lt;главная!$N$19,0,AV$13*клиенты!$N14))</f>
        <v>0</v>
      </c>
      <c r="AW16" s="62">
        <f>IF(AW$10="",0,IF(AW$9&lt;главная!$N$19,0,AW$13*клиенты!$N14))</f>
        <v>0</v>
      </c>
      <c r="AX16" s="62">
        <f>IF(AX$10="",0,IF(AX$9&lt;главная!$N$19,0,AX$13*клиенты!$N14))</f>
        <v>0</v>
      </c>
      <c r="AY16" s="62">
        <f>IF(AY$10="",0,IF(AY$9&lt;главная!$N$19,0,AY$13*клиенты!$N14))</f>
        <v>0</v>
      </c>
      <c r="AZ16" s="62">
        <f>IF(AZ$10="",0,IF(AZ$9&lt;главная!$N$19,0,AZ$13*клиенты!$N14))</f>
        <v>0</v>
      </c>
      <c r="BA16" s="62">
        <f>IF(BA$10="",0,IF(BA$9&lt;главная!$N$19,0,BA$13*клиенты!$N14))</f>
        <v>0</v>
      </c>
      <c r="BB16" s="62">
        <f>IF(BB$10="",0,IF(BB$9&lt;главная!$N$19,0,BB$13*клиенты!$N14))</f>
        <v>0</v>
      </c>
      <c r="BC16" s="62">
        <f>IF(BC$10="",0,IF(BC$9&lt;главная!$N$19,0,BC$13*клиенты!$N14))</f>
        <v>0</v>
      </c>
      <c r="BD16" s="62">
        <f>IF(BD$10="",0,IF(BD$9&lt;главная!$N$19,0,BD$13*клиенты!$N14))</f>
        <v>0</v>
      </c>
      <c r="BE16" s="62">
        <f>IF(BE$10="",0,IF(BE$9&lt;главная!$N$19,0,BE$13*клиенты!$N14))</f>
        <v>0</v>
      </c>
      <c r="BF16" s="62">
        <f>IF(BF$10="",0,IF(BF$9&lt;главная!$N$19,0,BF$13*клиенты!$N14))</f>
        <v>0</v>
      </c>
      <c r="BG16" s="62">
        <f>IF(BG$10="",0,IF(BG$9&lt;главная!$N$19,0,BG$13*клиенты!$N14))</f>
        <v>0</v>
      </c>
      <c r="BH16" s="62">
        <f>IF(BH$10="",0,IF(BH$9&lt;главная!$N$19,0,BH$13*клиенты!$N14))</f>
        <v>0</v>
      </c>
      <c r="BI16" s="62">
        <f>IF(BI$10="",0,IF(BI$9&lt;главная!$N$19,0,BI$13*клиенты!$N14))</f>
        <v>0</v>
      </c>
      <c r="BJ16" s="62">
        <f>IF(BJ$10="",0,IF(BJ$9&lt;главная!$N$19,0,BJ$13*клиенты!$N14))</f>
        <v>0</v>
      </c>
      <c r="BK16" s="62">
        <f>IF(BK$10="",0,IF(BK$9&lt;главная!$N$19,0,BK$13*клиенты!$N14))</f>
        <v>0</v>
      </c>
      <c r="BL16" s="62">
        <f>IF(BL$10="",0,IF(BL$9&lt;главная!$N$19,0,BL$13*клиенты!$N14))</f>
        <v>0</v>
      </c>
      <c r="BM16" s="62">
        <f>IF(BM$10="",0,IF(BM$9&lt;главная!$N$19,0,BM$13*клиенты!$N14))</f>
        <v>0</v>
      </c>
      <c r="BN16" s="62">
        <f>IF(BN$10="",0,IF(BN$9&lt;главная!$N$19,0,BN$13*клиенты!$N14))</f>
        <v>0</v>
      </c>
      <c r="BO16" s="62">
        <f>IF(BO$10="",0,IF(BO$9&lt;главная!$N$19,0,BO$13*клиенты!$N14))</f>
        <v>0</v>
      </c>
      <c r="BP16" s="62">
        <f>IF(BP$10="",0,IF(BP$9&lt;главная!$N$19,0,BP$13*клиенты!$N14))</f>
        <v>0</v>
      </c>
      <c r="BQ16" s="62">
        <f>IF(BQ$10="",0,IF(BQ$9&lt;главная!$N$19,0,BQ$13*клиенты!$N14))</f>
        <v>0</v>
      </c>
      <c r="BR16" s="62">
        <f>IF(BR$10="",0,IF(BR$9&lt;главная!$N$19,0,BR$13*клиенты!$N14))</f>
        <v>0</v>
      </c>
      <c r="BS16" s="62">
        <f>IF(BS$10="",0,IF(BS$9&lt;главная!$N$19,0,BS$13*клиенты!$N14))</f>
        <v>0</v>
      </c>
      <c r="BT16" s="62">
        <f>IF(BT$10="",0,IF(BT$9&lt;главная!$N$19,0,BT$13*клиенты!$N14))</f>
        <v>0</v>
      </c>
      <c r="BU16" s="62">
        <f>IF(BU$10="",0,IF(BU$9&lt;главная!$N$19,0,BU$13*клиенты!$N14))</f>
        <v>0</v>
      </c>
      <c r="BV16" s="62">
        <f>IF(BV$10="",0,IF(BV$9&lt;главная!$N$19,0,BV$13*клиенты!$N14))</f>
        <v>0</v>
      </c>
      <c r="BW16" s="62">
        <f>IF(BW$10="",0,IF(BW$9&lt;главная!$N$19,0,BW$13*клиенты!$N14))</f>
        <v>0</v>
      </c>
      <c r="BX16" s="62">
        <f>IF(BX$10="",0,IF(BX$9&lt;главная!$N$19,0,BX$13*клиенты!$N14))</f>
        <v>0</v>
      </c>
      <c r="BY16" s="62">
        <f>IF(BY$10="",0,IF(BY$9&lt;главная!$N$19,0,BY$13*клиенты!$N14))</f>
        <v>0</v>
      </c>
      <c r="BZ16" s="62">
        <f>IF(BZ$10="",0,IF(BZ$9&lt;главная!$N$19,0,BZ$13*клиенты!$N14))</f>
        <v>0</v>
      </c>
      <c r="CA16" s="62">
        <f>IF(CA$10="",0,IF(CA$9&lt;главная!$N$19,0,CA$13*клиенты!$N14))</f>
        <v>0</v>
      </c>
      <c r="CB16" s="62">
        <f>IF(CB$10="",0,IF(CB$9&lt;главная!$N$19,0,CB$13*клиенты!$N14))</f>
        <v>0</v>
      </c>
      <c r="CC16" s="62">
        <f>IF(CC$10="",0,IF(CC$9&lt;главная!$N$19,0,CC$13*клиенты!$N14))</f>
        <v>0</v>
      </c>
      <c r="CD16" s="62">
        <f>IF(CD$10="",0,IF(CD$9&lt;главная!$N$19,0,CD$13*клиенты!$N14))</f>
        <v>0</v>
      </c>
      <c r="CE16" s="62">
        <f>IF(CE$10="",0,IF(CE$9&lt;главная!$N$19,0,CE$13*клиенты!$N14))</f>
        <v>0</v>
      </c>
      <c r="CF16" s="62">
        <f>IF(CF$10="",0,IF(CF$9&lt;главная!$N$19,0,CF$13*клиенты!$N14))</f>
        <v>0</v>
      </c>
      <c r="CG16" s="62">
        <f>IF(CG$10="",0,IF(CG$9&lt;главная!$N$19,0,CG$13*клиенты!$N14))</f>
        <v>0</v>
      </c>
      <c r="CH16" s="62">
        <f>IF(CH$10="",0,IF(CH$9&lt;главная!$N$19,0,CH$13*клиенты!$N14))</f>
        <v>0</v>
      </c>
      <c r="CI16" s="62">
        <f>IF(CI$10="",0,IF(CI$9&lt;главная!$N$19,0,CI$13*клиенты!$N14))</f>
        <v>0</v>
      </c>
      <c r="CJ16" s="62">
        <f>IF(CJ$10="",0,IF(CJ$9&lt;главная!$N$19,0,CJ$13*клиенты!$N14))</f>
        <v>0</v>
      </c>
      <c r="CK16" s="62">
        <f>IF(CK$10="",0,IF(CK$9&lt;главная!$N$19,0,CK$13*клиенты!$N14))</f>
        <v>0</v>
      </c>
      <c r="CL16" s="62">
        <f>IF(CL$10="",0,IF(CL$9&lt;главная!$N$19,0,CL$13*клиенты!$N14))</f>
        <v>0</v>
      </c>
      <c r="CM16" s="62">
        <f>IF(CM$10="",0,IF(CM$9&lt;главная!$N$19,0,CM$13*клиенты!$N14))</f>
        <v>0</v>
      </c>
      <c r="CN16" s="62">
        <f>IF(CN$10="",0,IF(CN$9&lt;главная!$N$19,0,CN$13*клиенты!$N14))</f>
        <v>0</v>
      </c>
      <c r="CO16" s="62">
        <f>IF(CO$10="",0,IF(CO$9&lt;главная!$N$19,0,CO$13*клиенты!$N14))</f>
        <v>0</v>
      </c>
      <c r="CP16" s="62">
        <f>IF(CP$10="",0,IF(CP$9&lt;главная!$N$19,0,CP$13*клиенты!$N14))</f>
        <v>0</v>
      </c>
      <c r="CQ16" s="62">
        <f>IF(CQ$10="",0,IF(CQ$9&lt;главная!$N$19,0,CQ$13*клиенты!$N14))</f>
        <v>0</v>
      </c>
      <c r="CR16" s="62">
        <f>IF(CR$10="",0,IF(CR$9&lt;главная!$N$19,0,CR$13*клиенты!$N14))</f>
        <v>0</v>
      </c>
      <c r="CS16" s="62">
        <f>IF(CS$10="",0,IF(CS$9&lt;главная!$N$19,0,CS$13*клиенты!$N14))</f>
        <v>0</v>
      </c>
      <c r="CT16" s="62">
        <f>IF(CT$10="",0,IF(CT$9&lt;главная!$N$19,0,CT$13*клиенты!$N14))</f>
        <v>0</v>
      </c>
      <c r="CU16" s="62">
        <f>IF(CU$10="",0,IF(CU$9&lt;главная!$N$19,0,CU$13*клиенты!$N14))</f>
        <v>0</v>
      </c>
      <c r="CV16" s="62">
        <f>IF(CV$10="",0,IF(CV$9&lt;главная!$N$19,0,CV$13*клиенты!$N14))</f>
        <v>0</v>
      </c>
      <c r="CW16" s="62">
        <f>IF(CW$10="",0,IF(CW$9&lt;главная!$N$19,0,CW$13*клиенты!$N14))</f>
        <v>0</v>
      </c>
      <c r="CX16" s="62">
        <f>IF(CX$10="",0,IF(CX$9&lt;главная!$N$19,0,CX$13*клиенты!$N14))</f>
        <v>0</v>
      </c>
      <c r="CY16" s="62">
        <f>IF(CY$10="",0,IF(CY$9&lt;главная!$N$19,0,CY$13*клиенты!$N14))</f>
        <v>0</v>
      </c>
      <c r="CZ16" s="62">
        <f>IF(CZ$10="",0,IF(CZ$9&lt;главная!$N$19,0,CZ$13*клиенты!$N14))</f>
        <v>0</v>
      </c>
      <c r="DA16" s="62">
        <f>IF(DA$10="",0,IF(DA$9&lt;главная!$N$19,0,DA$13*клиенты!$N14))</f>
        <v>0</v>
      </c>
      <c r="DB16" s="62">
        <f>IF(DB$10="",0,IF(DB$9&lt;главная!$N$19,0,DB$13*клиенты!$N14))</f>
        <v>0</v>
      </c>
      <c r="DC16" s="62">
        <f>IF(DC$10="",0,IF(DC$9&lt;главная!$N$19,0,DC$13*клиенты!$N14))</f>
        <v>0</v>
      </c>
      <c r="DD16" s="62">
        <f>IF(DD$10="",0,IF(DD$9&lt;главная!$N$19,0,DD$13*клиенты!$N14))</f>
        <v>0</v>
      </c>
      <c r="DE16" s="62">
        <f>IF(DE$10="",0,IF(DE$9&lt;главная!$N$19,0,DE$13*клиенты!$N14))</f>
        <v>0</v>
      </c>
      <c r="DF16" s="62">
        <f>IF(DF$10="",0,IF(DF$9&lt;главная!$N$19,0,DF$13*клиенты!$N14))</f>
        <v>0</v>
      </c>
      <c r="DG16" s="62">
        <f>IF(DG$10="",0,IF(DG$9&lt;главная!$N$19,0,DG$13*клиенты!$N14))</f>
        <v>0</v>
      </c>
      <c r="DH16" s="62">
        <f>IF(DH$10="",0,IF(DH$9&lt;главная!$N$19,0,DH$13*клиенты!$N14))</f>
        <v>0</v>
      </c>
      <c r="DI16" s="62">
        <f>IF(DI$10="",0,IF(DI$9&lt;главная!$N$19,0,DI$13*клиенты!$N14))</f>
        <v>0</v>
      </c>
      <c r="DJ16" s="62">
        <f>IF(DJ$10="",0,IF(DJ$9&lt;главная!$N$19,0,DJ$13*клиенты!$N14))</f>
        <v>0</v>
      </c>
      <c r="DK16" s="62">
        <f>IF(DK$10="",0,IF(DK$9&lt;главная!$N$19,0,DK$13*клиенты!$N14))</f>
        <v>0</v>
      </c>
      <c r="DL16" s="62">
        <f>IF(DL$10="",0,IF(DL$9&lt;главная!$N$19,0,DL$13*клиенты!$N14))</f>
        <v>0</v>
      </c>
      <c r="DM16" s="62">
        <f>IF(DM$10="",0,IF(DM$9&lt;главная!$N$19,0,DM$13*клиенты!$N14))</f>
        <v>0</v>
      </c>
      <c r="DN16" s="62">
        <f>IF(DN$10="",0,IF(DN$9&lt;главная!$N$19,0,DN$13*клиенты!$N14))</f>
        <v>0</v>
      </c>
      <c r="DO16" s="62">
        <f>IF(DO$10="",0,IF(DO$9&lt;главная!$N$19,0,DO$13*клиенты!$N14))</f>
        <v>0</v>
      </c>
      <c r="DP16" s="62">
        <f>IF(DP$10="",0,IF(DP$9&lt;главная!$N$19,0,DP$13*клиенты!$N14))</f>
        <v>0</v>
      </c>
      <c r="DQ16" s="62">
        <f>IF(DQ$10="",0,IF(DQ$9&lt;главная!$N$19,0,DQ$13*клиенты!$N14))</f>
        <v>0</v>
      </c>
      <c r="DR16" s="62">
        <f>IF(DR$10="",0,IF(DR$9&lt;главная!$N$19,0,DR$13*клиенты!$N14))</f>
        <v>0</v>
      </c>
      <c r="DS16" s="62">
        <f>IF(DS$10="",0,IF(DS$9&lt;главная!$N$19,0,DS$13*клиенты!$N14))</f>
        <v>0</v>
      </c>
      <c r="DT16" s="62">
        <f>IF(DT$10="",0,IF(DT$9&lt;главная!$N$19,0,DT$13*клиенты!$N14))</f>
        <v>0</v>
      </c>
      <c r="DU16" s="62">
        <f>IF(DU$10="",0,IF(DU$9&lt;главная!$N$19,0,DU$13*клиенты!$N14))</f>
        <v>0</v>
      </c>
      <c r="DV16" s="62">
        <f>IF(DV$10="",0,IF(DV$9&lt;главная!$N$19,0,DV$13*клиенты!$N14))</f>
        <v>0</v>
      </c>
      <c r="DW16" s="62">
        <f>IF(DW$10="",0,IF(DW$9&lt;главная!$N$19,0,DW$13*клиенты!$N14))</f>
        <v>0</v>
      </c>
      <c r="DX16" s="62">
        <f>IF(DX$10="",0,IF(DX$9&lt;главная!$N$19,0,DX$13*клиенты!$N14))</f>
        <v>0</v>
      </c>
      <c r="DY16" s="62">
        <f>IF(DY$10="",0,IF(DY$9&lt;главная!$N$19,0,DY$13*клиенты!$N14))</f>
        <v>0</v>
      </c>
      <c r="DZ16" s="62">
        <f>IF(DZ$10="",0,IF(DZ$9&lt;главная!$N$19,0,DZ$13*клиенты!$N14))</f>
        <v>0</v>
      </c>
      <c r="EA16" s="62">
        <f>IF(EA$10="",0,IF(EA$9&lt;главная!$N$19,0,EA$13*клиенты!$N14))</f>
        <v>0</v>
      </c>
      <c r="EB16" s="62">
        <f>IF(EB$10="",0,IF(EB$9&lt;главная!$N$19,0,EB$13*клиенты!$N14))</f>
        <v>0</v>
      </c>
      <c r="EC16" s="62">
        <f>IF(EC$10="",0,IF(EC$9&lt;главная!$N$19,0,EC$13*клиенты!$N14))</f>
        <v>0</v>
      </c>
      <c r="ED16" s="62">
        <f>IF(ED$10="",0,IF(ED$9&lt;главная!$N$19,0,ED$13*клиенты!$N14))</f>
        <v>0</v>
      </c>
      <c r="EE16" s="62">
        <f>IF(EE$10="",0,IF(EE$9&lt;главная!$N$19,0,EE$13*клиенты!$N14))</f>
        <v>0</v>
      </c>
      <c r="EF16" s="62">
        <f>IF(EF$10="",0,IF(EF$9&lt;главная!$N$19,0,EF$13*клиенты!$N14))</f>
        <v>0</v>
      </c>
      <c r="EG16" s="62">
        <f>IF(EG$10="",0,IF(EG$9&lt;главная!$N$19,0,EG$13*клиенты!$N14))</f>
        <v>0</v>
      </c>
      <c r="EH16" s="62">
        <f>IF(EH$10="",0,IF(EH$9&lt;главная!$N$19,0,EH$13*клиенты!$N14))</f>
        <v>0</v>
      </c>
      <c r="EI16" s="62">
        <f>IF(EI$10="",0,IF(EI$9&lt;главная!$N$19,0,EI$13*клиенты!$N14))</f>
        <v>0</v>
      </c>
      <c r="EJ16" s="62">
        <f>IF(EJ$10="",0,IF(EJ$9&lt;главная!$N$19,0,EJ$13*клиенты!$N14))</f>
        <v>0</v>
      </c>
      <c r="EK16" s="62">
        <f>IF(EK$10="",0,IF(EK$9&lt;главная!$N$19,0,EK$13*клиенты!$N14))</f>
        <v>0</v>
      </c>
      <c r="EL16" s="62">
        <f>IF(EL$10="",0,IF(EL$9&lt;главная!$N$19,0,EL$13*клиенты!$N14))</f>
        <v>0</v>
      </c>
      <c r="EM16" s="62">
        <f>IF(EM$10="",0,IF(EM$9&lt;главная!$N$19,0,EM$13*клиенты!$N14))</f>
        <v>0</v>
      </c>
      <c r="EN16" s="62">
        <f>IF(EN$10="",0,IF(EN$9&lt;главная!$N$19,0,EN$13*клиенты!$N14))</f>
        <v>0</v>
      </c>
      <c r="EO16" s="62">
        <f>IF(EO$10="",0,IF(EO$9&lt;главная!$N$19,0,EO$13*клиенты!$N14))</f>
        <v>0</v>
      </c>
      <c r="EP16" s="62">
        <f>IF(EP$10="",0,IF(EP$9&lt;главная!$N$19,0,EP$13*клиенты!$N14))</f>
        <v>0</v>
      </c>
      <c r="EQ16" s="62">
        <f>IF(EQ$10="",0,IF(EQ$9&lt;главная!$N$19,0,EQ$13*клиенты!$N14))</f>
        <v>0</v>
      </c>
      <c r="ER16" s="62">
        <f>IF(ER$10="",0,IF(ER$9&lt;главная!$N$19,0,ER$13*клиенты!$N14))</f>
        <v>0</v>
      </c>
      <c r="ES16" s="62">
        <f>IF(ES$10="",0,IF(ES$9&lt;главная!$N$19,0,ES$13*клиенты!$N14))</f>
        <v>0</v>
      </c>
      <c r="ET16" s="62">
        <f>IF(ET$10="",0,IF(ET$9&lt;главная!$N$19,0,ET$13*клиенты!$N14))</f>
        <v>0</v>
      </c>
      <c r="EU16" s="62">
        <f>IF(EU$10="",0,IF(EU$9&lt;главная!$N$19,0,EU$13*клиенты!$N14))</f>
        <v>0</v>
      </c>
      <c r="EV16" s="62">
        <f>IF(EV$10="",0,IF(EV$9&lt;главная!$N$19,0,EV$13*клиенты!$N14))</f>
        <v>0</v>
      </c>
      <c r="EW16" s="62">
        <f>IF(EW$10="",0,IF(EW$9&lt;главная!$N$19,0,EW$13*клиенты!$N14))</f>
        <v>0</v>
      </c>
      <c r="EX16" s="62">
        <f>IF(EX$10="",0,IF(EX$9&lt;главная!$N$19,0,EX$13*клиенты!$N14))</f>
        <v>0</v>
      </c>
      <c r="EY16" s="62">
        <f>IF(EY$10="",0,IF(EY$9&lt;главная!$N$19,0,EY$13*клиенты!$N14))</f>
        <v>0</v>
      </c>
      <c r="EZ16" s="62">
        <f>IF(EZ$10="",0,IF(EZ$9&lt;главная!$N$19,0,EZ$13*клиенты!$N14))</f>
        <v>0</v>
      </c>
      <c r="FA16" s="62">
        <f>IF(FA$10="",0,IF(FA$9&lt;главная!$N$19,0,FA$13*клиенты!$N14))</f>
        <v>0</v>
      </c>
      <c r="FB16" s="62">
        <f>IF(FB$10="",0,IF(FB$9&lt;главная!$N$19,0,FB$13*клиенты!$N14))</f>
        <v>0</v>
      </c>
      <c r="FC16" s="62">
        <f>IF(FC$10="",0,IF(FC$9&lt;главная!$N$19,0,FC$13*клиенты!$N14))</f>
        <v>0</v>
      </c>
      <c r="FD16" s="62">
        <f>IF(FD$10="",0,IF(FD$9&lt;главная!$N$19,0,FD$13*клиенты!$N14))</f>
        <v>0</v>
      </c>
      <c r="FE16" s="62">
        <f>IF(FE$10="",0,IF(FE$9&lt;главная!$N$19,0,FE$13*клиенты!$N14))</f>
        <v>0</v>
      </c>
      <c r="FF16" s="62">
        <f>IF(FF$10="",0,IF(FF$9&lt;главная!$N$19,0,FF$13*клиенты!$N14))</f>
        <v>0</v>
      </c>
      <c r="FG16" s="62">
        <f>IF(FG$10="",0,IF(FG$9&lt;главная!$N$19,0,FG$13*клиенты!$N14))</f>
        <v>0</v>
      </c>
      <c r="FH16" s="62">
        <f>IF(FH$10="",0,IF(FH$9&lt;главная!$N$19,0,FH$13*клиенты!$N14))</f>
        <v>0</v>
      </c>
      <c r="FI16" s="62">
        <f>IF(FI$10="",0,IF(FI$9&lt;главная!$N$19,0,FI$13*клиенты!$N14))</f>
        <v>0</v>
      </c>
      <c r="FJ16" s="62">
        <f>IF(FJ$10="",0,IF(FJ$9&lt;главная!$N$19,0,FJ$13*клиенты!$N14))</f>
        <v>0</v>
      </c>
      <c r="FK16" s="62">
        <f>IF(FK$10="",0,IF(FK$9&lt;главная!$N$19,0,FK$13*клиенты!$N14))</f>
        <v>0</v>
      </c>
      <c r="FL16" s="62">
        <f>IF(FL$10="",0,IF(FL$9&lt;главная!$N$19,0,FL$13*клиенты!$N14))</f>
        <v>0</v>
      </c>
      <c r="FM16" s="62">
        <f>IF(FM$10="",0,IF(FM$9&lt;главная!$N$19,0,FM$13*клиенты!$N14))</f>
        <v>0</v>
      </c>
      <c r="FN16" s="62">
        <f>IF(FN$10="",0,IF(FN$9&lt;главная!$N$19,0,FN$13*клиенты!$N14))</f>
        <v>0</v>
      </c>
      <c r="FO16" s="62">
        <f>IF(FO$10="",0,IF(FO$9&lt;главная!$N$19,0,FO$13*клиенты!$N14))</f>
        <v>0</v>
      </c>
      <c r="FP16" s="62">
        <f>IF(FP$10="",0,IF(FP$9&lt;главная!$N$19,0,FP$13*клиенты!$N14))</f>
        <v>0</v>
      </c>
      <c r="FQ16" s="62">
        <f>IF(FQ$10="",0,IF(FQ$9&lt;главная!$N$19,0,FQ$13*клиенты!$N14))</f>
        <v>0</v>
      </c>
      <c r="FR16" s="62">
        <f>IF(FR$10="",0,IF(FR$9&lt;главная!$N$19,0,FR$13*клиенты!$N14))</f>
        <v>0</v>
      </c>
      <c r="FS16" s="62">
        <f>IF(FS$10="",0,IF(FS$9&lt;главная!$N$19,0,FS$13*клиенты!$N14))</f>
        <v>0</v>
      </c>
      <c r="FT16" s="62">
        <f>IF(FT$10="",0,IF(FT$9&lt;главная!$N$19,0,FT$13*клиенты!$N14))</f>
        <v>0</v>
      </c>
      <c r="FU16" s="62">
        <f>IF(FU$10="",0,IF(FU$9&lt;главная!$N$19,0,FU$13*клиенты!$N14))</f>
        <v>0</v>
      </c>
      <c r="FV16" s="62">
        <f>IF(FV$10="",0,IF(FV$9&lt;главная!$N$19,0,FV$13*клиенты!$N14))</f>
        <v>0</v>
      </c>
      <c r="FW16" s="62">
        <f>IF(FW$10="",0,IF(FW$9&lt;главная!$N$19,0,FW$13*клиенты!$N14))</f>
        <v>0</v>
      </c>
      <c r="FX16" s="62">
        <f>IF(FX$10="",0,IF(FX$9&lt;главная!$N$19,0,FX$13*клиенты!$N14))</f>
        <v>0</v>
      </c>
      <c r="FY16" s="62">
        <f>IF(FY$10="",0,IF(FY$9&lt;главная!$N$19,0,FY$13*клиенты!$N14))</f>
        <v>0</v>
      </c>
      <c r="FZ16" s="62">
        <f>IF(FZ$10="",0,IF(FZ$9&lt;главная!$N$19,0,FZ$13*клиенты!$N14))</f>
        <v>0</v>
      </c>
      <c r="GA16" s="62">
        <f>IF(GA$10="",0,IF(GA$9&lt;главная!$N$19,0,GA$13*клиенты!$N14))</f>
        <v>0</v>
      </c>
      <c r="GB16" s="62">
        <f>IF(GB$10="",0,IF(GB$9&lt;главная!$N$19,0,GB$13*клиенты!$N14))</f>
        <v>0</v>
      </c>
      <c r="GC16" s="62">
        <f>IF(GC$10="",0,IF(GC$9&lt;главная!$N$19,0,GC$13*клиенты!$N14))</f>
        <v>0</v>
      </c>
      <c r="GD16" s="62">
        <f>IF(GD$10="",0,IF(GD$9&lt;главная!$N$19,0,GD$13*клиенты!$N14))</f>
        <v>0</v>
      </c>
      <c r="GE16" s="62">
        <f>IF(GE$10="",0,IF(GE$9&lt;главная!$N$19,0,GE$13*клиенты!$N14))</f>
        <v>0</v>
      </c>
      <c r="GF16" s="62">
        <f>IF(GF$10="",0,IF(GF$9&lt;главная!$N$19,0,GF$13*клиенты!$N14))</f>
        <v>0</v>
      </c>
      <c r="GG16" s="62">
        <f>IF(GG$10="",0,IF(GG$9&lt;главная!$N$19,0,GG$13*клиенты!$N14))</f>
        <v>0</v>
      </c>
      <c r="GH16" s="62">
        <f>IF(GH$10="",0,IF(GH$9&lt;главная!$N$19,0,GH$13*клиенты!$N14))</f>
        <v>0</v>
      </c>
      <c r="GI16" s="62">
        <f>IF(GI$10="",0,IF(GI$9&lt;главная!$N$19,0,GI$13*клиенты!$N14))</f>
        <v>0</v>
      </c>
      <c r="GJ16" s="62">
        <f>IF(GJ$10="",0,IF(GJ$9&lt;главная!$N$19,0,GJ$13*клиенты!$N14))</f>
        <v>0</v>
      </c>
      <c r="GK16" s="62">
        <f>IF(GK$10="",0,IF(GK$9&lt;главная!$N$19,0,GK$13*клиенты!$N14))</f>
        <v>0</v>
      </c>
      <c r="GL16" s="62">
        <f>IF(GL$10="",0,IF(GL$9&lt;главная!$N$19,0,GL$13*клиенты!$N14))</f>
        <v>0</v>
      </c>
      <c r="GM16" s="62">
        <f>IF(GM$10="",0,IF(GM$9&lt;главная!$N$19,0,GM$13*клиенты!$N14))</f>
        <v>0</v>
      </c>
      <c r="GN16" s="62">
        <f>IF(GN$10="",0,IF(GN$9&lt;главная!$N$19,0,GN$13*клиенты!$N14))</f>
        <v>0</v>
      </c>
      <c r="GO16" s="62">
        <f>IF(GO$10="",0,IF(GO$9&lt;главная!$N$19,0,GO$13*клиенты!$N14))</f>
        <v>0</v>
      </c>
      <c r="GP16" s="62">
        <f>IF(GP$10="",0,IF(GP$9&lt;главная!$N$19,0,GP$13*клиенты!$N14))</f>
        <v>0</v>
      </c>
      <c r="GQ16" s="62">
        <f>IF(GQ$10="",0,IF(GQ$9&lt;главная!$N$19,0,GQ$13*клиенты!$N14))</f>
        <v>0</v>
      </c>
      <c r="GR16" s="62">
        <f>IF(GR$10="",0,IF(GR$9&lt;главная!$N$19,0,GR$13*клиенты!$N14))</f>
        <v>0</v>
      </c>
      <c r="GS16" s="62">
        <f>IF(GS$10="",0,IF(GS$9&lt;главная!$N$19,0,GS$13*клиенты!$N14))</f>
        <v>0</v>
      </c>
      <c r="GT16" s="62">
        <f>IF(GT$10="",0,IF(GT$9&lt;главная!$N$19,0,GT$13*клиенты!$N14))</f>
        <v>0</v>
      </c>
      <c r="GU16" s="62">
        <f>IF(GU$10="",0,IF(GU$9&lt;главная!$N$19,0,GU$13*клиенты!$N14))</f>
        <v>0</v>
      </c>
      <c r="GV16" s="62">
        <f>IF(GV$10="",0,IF(GV$9&lt;главная!$N$19,0,GV$13*клиенты!$N14))</f>
        <v>0</v>
      </c>
      <c r="GW16" s="62">
        <f>IF(GW$10="",0,IF(GW$9&lt;главная!$N$19,0,GW$13*клиенты!$N14))</f>
        <v>0</v>
      </c>
      <c r="GX16" s="62">
        <f>IF(GX$10="",0,IF(GX$9&lt;главная!$N$19,0,GX$13*клиенты!$N14))</f>
        <v>0</v>
      </c>
      <c r="GY16" s="62">
        <f>IF(GY$10="",0,IF(GY$9&lt;главная!$N$19,0,GY$13*клиенты!$N14))</f>
        <v>0</v>
      </c>
      <c r="GZ16" s="62">
        <f>IF(GZ$10="",0,IF(GZ$9&lt;главная!$N$19,0,GZ$13*клиенты!$N14))</f>
        <v>0</v>
      </c>
      <c r="HA16" s="62">
        <f>IF(HA$10="",0,IF(HA$9&lt;главная!$N$19,0,HA$13*клиенты!$N14))</f>
        <v>0</v>
      </c>
      <c r="HB16" s="62">
        <f>IF(HB$10="",0,IF(HB$9&lt;главная!$N$19,0,HB$13*клиенты!$N14))</f>
        <v>0</v>
      </c>
      <c r="HC16" s="62">
        <f>IF(HC$10="",0,IF(HC$9&lt;главная!$N$19,0,HC$13*клиенты!$N14))</f>
        <v>0</v>
      </c>
      <c r="HD16" s="62">
        <f>IF(HD$10="",0,IF(HD$9&lt;главная!$N$19,0,HD$13*клиенты!$N14))</f>
        <v>0</v>
      </c>
      <c r="HE16" s="62">
        <f>IF(HE$10="",0,IF(HE$9&lt;главная!$N$19,0,HE$13*клиенты!$N14))</f>
        <v>0</v>
      </c>
      <c r="HF16" s="62">
        <f>IF(HF$10="",0,IF(HF$9&lt;главная!$N$19,0,HF$13*клиенты!$N14))</f>
        <v>0</v>
      </c>
      <c r="HG16" s="62">
        <f>IF(HG$10="",0,IF(HG$9&lt;главная!$N$19,0,HG$13*клиенты!$N14))</f>
        <v>0</v>
      </c>
      <c r="HH16" s="62">
        <f>IF(HH$10="",0,IF(HH$9&lt;главная!$N$19,0,HH$13*клиенты!$N14))</f>
        <v>0</v>
      </c>
      <c r="HI16" s="62">
        <f>IF(HI$10="",0,IF(HI$9&lt;главная!$N$19,0,HI$13*клиенты!$N14))</f>
        <v>0</v>
      </c>
      <c r="HJ16" s="62">
        <f>IF(HJ$10="",0,IF(HJ$9&lt;главная!$N$19,0,HJ$13*клиенты!$N14))</f>
        <v>0</v>
      </c>
      <c r="HK16" s="62">
        <f>IF(HK$10="",0,IF(HK$9&lt;главная!$N$19,0,HK$13*клиенты!$N14))</f>
        <v>0</v>
      </c>
      <c r="HL16" s="62">
        <f>IF(HL$10="",0,IF(HL$9&lt;главная!$N$19,0,HL$13*клиенты!$N14))</f>
        <v>0</v>
      </c>
      <c r="HM16" s="62">
        <f>IF(HM$10="",0,IF(HM$9&lt;главная!$N$19,0,HM$13*клиенты!$N14))</f>
        <v>0</v>
      </c>
      <c r="HN16" s="62">
        <f>IF(HN$10="",0,IF(HN$9&lt;главная!$N$19,0,HN$13*клиенты!$N14))</f>
        <v>0</v>
      </c>
      <c r="HO16" s="62">
        <f>IF(HO$10="",0,IF(HO$9&lt;главная!$N$19,0,HO$13*клиенты!$N14))</f>
        <v>0</v>
      </c>
      <c r="HP16" s="62">
        <f>IF(HP$10="",0,IF(HP$9&lt;главная!$N$19,0,HP$13*клиенты!$N14))</f>
        <v>0</v>
      </c>
      <c r="HQ16" s="62">
        <f>IF(HQ$10="",0,IF(HQ$9&lt;главная!$N$19,0,HQ$13*клиенты!$N14))</f>
        <v>0</v>
      </c>
      <c r="HR16" s="62">
        <f>IF(HR$10="",0,IF(HR$9&lt;главная!$N$19,0,HR$13*клиенты!$N14))</f>
        <v>0</v>
      </c>
      <c r="HS16" s="62">
        <f>IF(HS$10="",0,IF(HS$9&lt;главная!$N$19,0,HS$13*клиенты!$N14))</f>
        <v>0</v>
      </c>
      <c r="HT16" s="62">
        <f>IF(HT$10="",0,IF(HT$9&lt;главная!$N$19,0,HT$13*клиенты!$N14))</f>
        <v>0</v>
      </c>
      <c r="HU16" s="62">
        <f>IF(HU$10="",0,IF(HU$9&lt;главная!$N$19,0,HU$13*клиенты!$N14))</f>
        <v>0</v>
      </c>
      <c r="HV16" s="62">
        <f>IF(HV$10="",0,IF(HV$9&lt;главная!$N$19,0,HV$13*клиенты!$N14))</f>
        <v>0</v>
      </c>
      <c r="HW16" s="62">
        <f>IF(HW$10="",0,IF(HW$9&lt;главная!$N$19,0,HW$13*клиенты!$N14))</f>
        <v>0</v>
      </c>
      <c r="HX16" s="62">
        <f>IF(HX$10="",0,IF(HX$9&lt;главная!$N$19,0,HX$13*клиенты!$N14))</f>
        <v>0</v>
      </c>
      <c r="HY16" s="62">
        <f>IF(HY$10="",0,IF(HY$9&lt;главная!$N$19,0,HY$13*клиенты!$N14))</f>
        <v>0</v>
      </c>
      <c r="HZ16" s="62">
        <f>IF(HZ$10="",0,IF(HZ$9&lt;главная!$N$19,0,HZ$13*клиенты!$N14))</f>
        <v>0</v>
      </c>
      <c r="IA16" s="62">
        <f>IF(IA$10="",0,IF(IA$9&lt;главная!$N$19,0,IA$13*клиенты!$N14))</f>
        <v>0</v>
      </c>
      <c r="IB16" s="62">
        <f>IF(IB$10="",0,IF(IB$9&lt;главная!$N$19,0,IB$13*клиенты!$N14))</f>
        <v>0</v>
      </c>
      <c r="IC16" s="62">
        <f>IF(IC$10="",0,IF(IC$9&lt;главная!$N$19,0,IC$13*клиенты!$N14))</f>
        <v>0</v>
      </c>
      <c r="ID16" s="62">
        <f>IF(ID$10="",0,IF(ID$9&lt;главная!$N$19,0,ID$13*клиенты!$N14))</f>
        <v>0</v>
      </c>
      <c r="IE16" s="62">
        <f>IF(IE$10="",0,IF(IE$9&lt;главная!$N$19,0,IE$13*клиенты!$N14))</f>
        <v>0</v>
      </c>
      <c r="IF16" s="62">
        <f>IF(IF$10="",0,IF(IF$9&lt;главная!$N$19,0,IF$13*клиенты!$N14))</f>
        <v>0</v>
      </c>
      <c r="IG16" s="62">
        <f>IF(IG$10="",0,IF(IG$9&lt;главная!$N$19,0,IG$13*клиенты!$N14))</f>
        <v>0</v>
      </c>
      <c r="IH16" s="62">
        <f>IF(IH$10="",0,IF(IH$9&lt;главная!$N$19,0,IH$13*клиенты!$N14))</f>
        <v>0</v>
      </c>
      <c r="II16" s="62">
        <f>IF(II$10="",0,IF(II$9&lt;главная!$N$19,0,II$13*клиенты!$N14))</f>
        <v>0</v>
      </c>
      <c r="IJ16" s="62">
        <f>IF(IJ$10="",0,IF(IJ$9&lt;главная!$N$19,0,IJ$13*клиенты!$N14))</f>
        <v>0</v>
      </c>
      <c r="IK16" s="62">
        <f>IF(IK$10="",0,IF(IK$9&lt;главная!$N$19,0,IK$13*клиенты!$N14))</f>
        <v>0</v>
      </c>
      <c r="IL16" s="62">
        <f>IF(IL$10="",0,IF(IL$9&lt;главная!$N$19,0,IL$13*клиенты!$N14))</f>
        <v>0</v>
      </c>
      <c r="IM16" s="62">
        <f>IF(IM$10="",0,IF(IM$9&lt;главная!$N$19,0,IM$13*клиенты!$N14))</f>
        <v>0</v>
      </c>
      <c r="IN16" s="62">
        <f>IF(IN$10="",0,IF(IN$9&lt;главная!$N$19,0,IN$13*клиенты!$N14))</f>
        <v>0</v>
      </c>
      <c r="IO16" s="62">
        <f>IF(IO$10="",0,IF(IO$9&lt;главная!$N$19,0,IO$13*клиенты!$N14))</f>
        <v>0</v>
      </c>
      <c r="IP16" s="62">
        <f>IF(IP$10="",0,IF(IP$9&lt;главная!$N$19,0,IP$13*клиенты!$N14))</f>
        <v>0</v>
      </c>
      <c r="IQ16" s="62">
        <f>IF(IQ$10="",0,IF(IQ$9&lt;главная!$N$19,0,IQ$13*клиенты!$N14))</f>
        <v>0</v>
      </c>
      <c r="IR16" s="62">
        <f>IF(IR$10="",0,IF(IR$9&lt;главная!$N$19,0,IR$13*клиенты!$N14))</f>
        <v>0</v>
      </c>
      <c r="IS16" s="62">
        <f>IF(IS$10="",0,IF(IS$9&lt;главная!$N$19,0,IS$13*клиенты!$N14))</f>
        <v>0</v>
      </c>
      <c r="IT16" s="62">
        <f>IF(IT$10="",0,IF(IT$9&lt;главная!$N$19,0,IT$13*клиенты!$N14))</f>
        <v>0</v>
      </c>
      <c r="IU16" s="62">
        <f>IF(IU$10="",0,IF(IU$9&lt;главная!$N$19,0,IU$13*клиенты!$N14))</f>
        <v>0</v>
      </c>
      <c r="IV16" s="62">
        <f>IF(IV$10="",0,IF(IV$9&lt;главная!$N$19,0,IV$13*клиенты!$N14))</f>
        <v>0</v>
      </c>
      <c r="IW16" s="62">
        <f>IF(IW$10="",0,IF(IW$9&lt;главная!$N$19,0,IW$13*клиенты!$N14))</f>
        <v>0</v>
      </c>
      <c r="IX16" s="62">
        <f>IF(IX$10="",0,IF(IX$9&lt;главная!$N$19,0,IX$13*клиенты!$N14))</f>
        <v>0</v>
      </c>
      <c r="IY16" s="62">
        <f>IF(IY$10="",0,IF(IY$9&lt;главная!$N$19,0,IY$13*клиенты!$N14))</f>
        <v>0</v>
      </c>
      <c r="IZ16" s="62">
        <f>IF(IZ$10="",0,IF(IZ$9&lt;главная!$N$19,0,IZ$13*клиенты!$N14))</f>
        <v>0</v>
      </c>
      <c r="JA16" s="62">
        <f>IF(JA$10="",0,IF(JA$9&lt;главная!$N$19,0,JA$13*клиенты!$N14))</f>
        <v>0</v>
      </c>
      <c r="JB16" s="62">
        <f>IF(JB$10="",0,IF(JB$9&lt;главная!$N$19,0,JB$13*клиенты!$N14))</f>
        <v>0</v>
      </c>
      <c r="JC16" s="62">
        <f>IF(JC$10="",0,IF(JC$9&lt;главная!$N$19,0,JC$13*клиенты!$N14))</f>
        <v>0</v>
      </c>
      <c r="JD16" s="62">
        <f>IF(JD$10="",0,IF(JD$9&lt;главная!$N$19,0,JD$13*клиенты!$N14))</f>
        <v>0</v>
      </c>
      <c r="JE16" s="62">
        <f>IF(JE$10="",0,IF(JE$9&lt;главная!$N$19,0,JE$13*клиенты!$N14))</f>
        <v>0</v>
      </c>
      <c r="JF16" s="62">
        <f>IF(JF$10="",0,IF(JF$9&lt;главная!$N$19,0,JF$13*клиенты!$N14))</f>
        <v>0</v>
      </c>
      <c r="JG16" s="62">
        <f>IF(JG$10="",0,IF(JG$9&lt;главная!$N$19,0,JG$13*клиенты!$N14))</f>
        <v>0</v>
      </c>
      <c r="JH16" s="62">
        <f>IF(JH$10="",0,IF(JH$9&lt;главная!$N$19,0,JH$13*клиенты!$N14))</f>
        <v>0</v>
      </c>
      <c r="JI16" s="62">
        <f>IF(JI$10="",0,IF(JI$9&lt;главная!$N$19,0,JI$13*клиенты!$N14))</f>
        <v>0</v>
      </c>
      <c r="JJ16" s="62">
        <f>IF(JJ$10="",0,IF(JJ$9&lt;главная!$N$19,0,JJ$13*клиенты!$N14))</f>
        <v>0</v>
      </c>
      <c r="JK16" s="62">
        <f>IF(JK$10="",0,IF(JK$9&lt;главная!$N$19,0,JK$13*клиенты!$N14))</f>
        <v>0</v>
      </c>
      <c r="JL16" s="62">
        <f>IF(JL$10="",0,IF(JL$9&lt;главная!$N$19,0,JL$13*клиенты!$N14))</f>
        <v>0</v>
      </c>
      <c r="JM16" s="62">
        <f>IF(JM$10="",0,IF(JM$9&lt;главная!$N$19,0,JM$13*клиенты!$N14))</f>
        <v>0</v>
      </c>
      <c r="JN16" s="62">
        <f>IF(JN$10="",0,IF(JN$9&lt;главная!$N$19,0,JN$13*клиенты!$N14))</f>
        <v>0</v>
      </c>
      <c r="JO16" s="62">
        <f>IF(JO$10="",0,IF(JO$9&lt;главная!$N$19,0,JO$13*клиенты!$N14))</f>
        <v>0</v>
      </c>
      <c r="JP16" s="62">
        <f>IF(JP$10="",0,IF(JP$9&lt;главная!$N$19,0,JP$13*клиенты!$N14))</f>
        <v>0</v>
      </c>
      <c r="JQ16" s="62">
        <f>IF(JQ$10="",0,IF(JQ$9&lt;главная!$N$19,0,JQ$13*клиенты!$N14))</f>
        <v>0</v>
      </c>
      <c r="JR16" s="62">
        <f>IF(JR$10="",0,IF(JR$9&lt;главная!$N$19,0,JR$13*клиенты!$N14))</f>
        <v>0</v>
      </c>
      <c r="JS16" s="62">
        <f>IF(JS$10="",0,IF(JS$9&lt;главная!$N$19,0,JS$13*клиенты!$N14))</f>
        <v>0</v>
      </c>
      <c r="JT16" s="62">
        <f>IF(JT$10="",0,IF(JT$9&lt;главная!$N$19,0,JT$13*клиенты!$N14))</f>
        <v>0</v>
      </c>
      <c r="JU16" s="62">
        <f>IF(JU$10="",0,IF(JU$9&lt;главная!$N$19,0,JU$13*клиенты!$N14))</f>
        <v>0</v>
      </c>
      <c r="JV16" s="62">
        <f>IF(JV$10="",0,IF(JV$9&lt;главная!$N$19,0,JV$13*клиенты!$N14))</f>
        <v>0</v>
      </c>
      <c r="JW16" s="62">
        <f>IF(JW$10="",0,IF(JW$9&lt;главная!$N$19,0,JW$13*клиенты!$N14))</f>
        <v>0</v>
      </c>
      <c r="JX16" s="62">
        <f>IF(JX$10="",0,IF(JX$9&lt;главная!$N$19,0,JX$13*клиенты!$N14))</f>
        <v>0</v>
      </c>
      <c r="JY16" s="62">
        <f>IF(JY$10="",0,IF(JY$9&lt;главная!$N$19,0,JY$13*клиенты!$N14))</f>
        <v>0</v>
      </c>
      <c r="JZ16" s="62">
        <f>IF(JZ$10="",0,IF(JZ$9&lt;главная!$N$19,0,JZ$13*клиенты!$N14))</f>
        <v>0</v>
      </c>
      <c r="KA16" s="62">
        <f>IF(KA$10="",0,IF(KA$9&lt;главная!$N$19,0,KA$13*клиенты!$N14))</f>
        <v>0</v>
      </c>
      <c r="KB16" s="62">
        <f>IF(KB$10="",0,IF(KB$9&lt;главная!$N$19,0,KB$13*клиенты!$N14))</f>
        <v>0</v>
      </c>
      <c r="KC16" s="62">
        <f>IF(KC$10="",0,IF(KC$9&lt;главная!$N$19,0,KC$13*клиенты!$N14))</f>
        <v>0</v>
      </c>
      <c r="KD16" s="62">
        <f>IF(KD$10="",0,IF(KD$9&lt;главная!$N$19,0,KD$13*клиенты!$N14))</f>
        <v>0</v>
      </c>
      <c r="KE16" s="62">
        <f>IF(KE$10="",0,IF(KE$9&lt;главная!$N$19,0,KE$13*клиенты!$N14))</f>
        <v>0</v>
      </c>
      <c r="KF16" s="62">
        <f>IF(KF$10="",0,IF(KF$9&lt;главная!$N$19,0,KF$13*клиенты!$N14))</f>
        <v>0</v>
      </c>
      <c r="KG16" s="62">
        <f>IF(KG$10="",0,IF(KG$9&lt;главная!$N$19,0,KG$13*клиенты!$N14))</f>
        <v>0</v>
      </c>
      <c r="KH16" s="62">
        <f>IF(KH$10="",0,IF(KH$9&lt;главная!$N$19,0,KH$13*клиенты!$N14))</f>
        <v>0</v>
      </c>
      <c r="KI16" s="62">
        <f>IF(KI$10="",0,IF(KI$9&lt;главная!$N$19,0,KI$13*клиенты!$N14))</f>
        <v>0</v>
      </c>
      <c r="KJ16" s="62">
        <f>IF(KJ$10="",0,IF(KJ$9&lt;главная!$N$19,0,KJ$13*клиенты!$N14))</f>
        <v>0</v>
      </c>
      <c r="KK16" s="62">
        <f>IF(KK$10="",0,IF(KK$9&lt;главная!$N$19,0,KK$13*клиенты!$N14))</f>
        <v>0</v>
      </c>
      <c r="KL16" s="62">
        <f>IF(KL$10="",0,IF(KL$9&lt;главная!$N$19,0,KL$13*клиенты!$N14))</f>
        <v>0</v>
      </c>
      <c r="KM16" s="62">
        <f>IF(KM$10="",0,IF(KM$9&lt;главная!$N$19,0,KM$13*клиенты!$N14))</f>
        <v>0</v>
      </c>
      <c r="KN16" s="62">
        <f>IF(KN$10="",0,IF(KN$9&lt;главная!$N$19,0,KN$13*клиенты!$N14))</f>
        <v>0</v>
      </c>
      <c r="KO16" s="62">
        <f>IF(KO$10="",0,IF(KO$9&lt;главная!$N$19,0,KO$13*клиенты!$N14))</f>
        <v>0</v>
      </c>
      <c r="KP16" s="62">
        <f>IF(KP$10="",0,IF(KP$9&lt;главная!$N$19,0,KP$13*клиенты!$N14))</f>
        <v>0</v>
      </c>
      <c r="KQ16" s="62">
        <f>IF(KQ$10="",0,IF(KQ$9&lt;главная!$N$19,0,KQ$13*клиенты!$N14))</f>
        <v>0</v>
      </c>
      <c r="KR16" s="62">
        <f>IF(KR$10="",0,IF(KR$9&lt;главная!$N$19,0,KR$13*клиенты!$N14))</f>
        <v>0</v>
      </c>
      <c r="KS16" s="62">
        <f>IF(KS$10="",0,IF(KS$9&lt;главная!$N$19,0,KS$13*клиенты!$N14))</f>
        <v>0</v>
      </c>
      <c r="KT16" s="62">
        <f>IF(KT$10="",0,IF(KT$9&lt;главная!$N$19,0,KT$13*клиенты!$N14))</f>
        <v>0</v>
      </c>
      <c r="KU16" s="62">
        <f>IF(KU$10="",0,IF(KU$9&lt;главная!$N$19,0,KU$13*клиенты!$N14))</f>
        <v>0</v>
      </c>
      <c r="KV16" s="62">
        <f>IF(KV$10="",0,IF(KV$9&lt;главная!$N$19,0,KV$13*клиенты!$N14))</f>
        <v>0</v>
      </c>
      <c r="KW16" s="62">
        <f>IF(KW$10="",0,IF(KW$9&lt;главная!$N$19,0,KW$13*клиенты!$N14))</f>
        <v>0</v>
      </c>
      <c r="KX16" s="62">
        <f>IF(KX$10="",0,IF(KX$9&lt;главная!$N$19,0,KX$13*клиенты!$N14))</f>
        <v>0</v>
      </c>
      <c r="KY16" s="62">
        <f>IF(KY$10="",0,IF(KY$9&lt;главная!$N$19,0,KY$13*клиенты!$N14))</f>
        <v>0</v>
      </c>
      <c r="KZ16" s="62">
        <f>IF(KZ$10="",0,IF(KZ$9&lt;главная!$N$19,0,KZ$13*клиенты!$N14))</f>
        <v>0</v>
      </c>
      <c r="LA16" s="62">
        <f>IF(LA$10="",0,IF(LA$9&lt;главная!$N$19,0,LA$13*клиенты!$N14))</f>
        <v>0</v>
      </c>
      <c r="LB16" s="62">
        <f>IF(LB$10="",0,IF(LB$9&lt;главная!$N$19,0,LB$13*клиенты!$N14))</f>
        <v>0</v>
      </c>
      <c r="LC16" s="62">
        <f>IF(LC$10="",0,IF(LC$9&lt;главная!$N$19,0,LC$13*клиенты!$N14))</f>
        <v>0</v>
      </c>
      <c r="LD16" s="62">
        <f>IF(LD$10="",0,IF(LD$9&lt;главная!$N$19,0,LD$13*клиенты!$N14))</f>
        <v>0</v>
      </c>
      <c r="LE16" s="62">
        <f>IF(LE$10="",0,IF(LE$9&lt;главная!$N$19,0,LE$13*клиенты!$N14))</f>
        <v>0</v>
      </c>
      <c r="LF16" s="62">
        <f>IF(LF$10="",0,IF(LF$9&lt;главная!$N$19,0,LF$13*клиенты!$N14))</f>
        <v>0</v>
      </c>
      <c r="LG16" s="62">
        <f>IF(LG$10="",0,IF(LG$9&lt;главная!$N$19,0,LG$13*клиенты!$N14))</f>
        <v>0</v>
      </c>
      <c r="LH16" s="62">
        <f>IF(LH$10="",0,IF(LH$9&lt;главная!$N$19,0,LH$13*клиенты!$N14))</f>
        <v>0</v>
      </c>
      <c r="LI16" s="51"/>
      <c r="LJ16" s="51"/>
    </row>
    <row r="17" spans="1:322" s="59" customFormat="1" ht="10.199999999999999" x14ac:dyDescent="0.2">
      <c r="A17" s="51"/>
      <c r="B17" s="51"/>
      <c r="C17" s="51"/>
      <c r="D17" s="12"/>
      <c r="E17" s="98" t="str">
        <f>E15</f>
        <v>кол-во шард по типам</v>
      </c>
      <c r="F17" s="51"/>
      <c r="G17" s="51"/>
      <c r="H17" s="42" t="str">
        <f>списки!$H$14</f>
        <v>шарды приватные</v>
      </c>
      <c r="I17" s="51"/>
      <c r="J17" s="51"/>
      <c r="K17" s="55" t="str">
        <f>IF($E17="","",INDEX(kpi!$H:$H,SUMIFS(kpi!$B:$B,kpi!$E:$E,$E17)))</f>
        <v>кол-во шард</v>
      </c>
      <c r="L17" s="51"/>
      <c r="M17" s="58"/>
      <c r="N17" s="51"/>
      <c r="O17" s="61"/>
      <c r="P17" s="51"/>
      <c r="Q17" s="51"/>
      <c r="R17" s="99"/>
      <c r="S17" s="51"/>
      <c r="T17" s="170"/>
      <c r="U17" s="62">
        <f>IF(U$10="",0,IF(U$9&lt;главная!$N$19,0,U$13*клиенты!$N15))</f>
        <v>0</v>
      </c>
      <c r="V17" s="62">
        <f>IF(V$10="",0,IF(V$9&lt;главная!$N$19,0,V$13*клиенты!$N15))</f>
        <v>0</v>
      </c>
      <c r="W17" s="62">
        <f>IF(W$10="",0,IF(W$9&lt;главная!$N$19,0,W$13*клиенты!$N15))</f>
        <v>0</v>
      </c>
      <c r="X17" s="62">
        <f>IF(X$10="",0,IF(X$9&lt;главная!$N$19,0,X$13*клиенты!$N15))</f>
        <v>0</v>
      </c>
      <c r="Y17" s="62">
        <f>IF(Y$10="",0,IF(Y$9&lt;главная!$N$19,0,Y$13*клиенты!$N15))</f>
        <v>0</v>
      </c>
      <c r="Z17" s="62">
        <f>IF(Z$10="",0,IF(Z$9&lt;главная!$N$19,0,Z$13*клиенты!$N15))</f>
        <v>0</v>
      </c>
      <c r="AA17" s="62">
        <f>IF(AA$10="",0,IF(AA$9&lt;главная!$N$19,0,AA$13*клиенты!$N15))</f>
        <v>0</v>
      </c>
      <c r="AB17" s="62">
        <f>IF(AB$10="",0,IF(AB$9&lt;главная!$N$19,0,AB$13*клиенты!$N15))</f>
        <v>0</v>
      </c>
      <c r="AC17" s="62">
        <f>IF(AC$10="",0,IF(AC$9&lt;главная!$N$19,0,AC$13*клиенты!$N15))</f>
        <v>0</v>
      </c>
      <c r="AD17" s="62">
        <f>IF(AD$10="",0,IF(AD$9&lt;главная!$N$19,0,AD$13*клиенты!$N15))</f>
        <v>0</v>
      </c>
      <c r="AE17" s="62">
        <f>IF(AE$10="",0,IF(AE$9&lt;главная!$N$19,0,AE$13*клиенты!$N15))</f>
        <v>0</v>
      </c>
      <c r="AF17" s="62">
        <f>IF(AF$10="",0,IF(AF$9&lt;главная!$N$19,0,AF$13*клиенты!$N15))</f>
        <v>0</v>
      </c>
      <c r="AG17" s="62">
        <f>IF(AG$10="",0,IF(AG$9&lt;главная!$N$19,0,AG$13*клиенты!$N15))</f>
        <v>0</v>
      </c>
      <c r="AH17" s="62">
        <f>IF(AH$10="",0,IF(AH$9&lt;главная!$N$19,0,AH$13*клиенты!$N15))</f>
        <v>0</v>
      </c>
      <c r="AI17" s="62">
        <f>IF(AI$10="",0,IF(AI$9&lt;главная!$N$19,0,AI$13*клиенты!$N15))</f>
        <v>0</v>
      </c>
      <c r="AJ17" s="62">
        <f>IF(AJ$10="",0,IF(AJ$9&lt;главная!$N$19,0,AJ$13*клиенты!$N15))</f>
        <v>0</v>
      </c>
      <c r="AK17" s="62">
        <f>IF(AK$10="",0,IF(AK$9&lt;главная!$N$19,0,AK$13*клиенты!$N15))</f>
        <v>0</v>
      </c>
      <c r="AL17" s="62">
        <f>IF(AL$10="",0,IF(AL$9&lt;главная!$N$19,0,AL$13*клиенты!$N15))</f>
        <v>0</v>
      </c>
      <c r="AM17" s="62">
        <f>IF(AM$10="",0,IF(AM$9&lt;главная!$N$19,0,AM$13*клиенты!$N15))</f>
        <v>0</v>
      </c>
      <c r="AN17" s="62">
        <f>IF(AN$10="",0,IF(AN$9&lt;главная!$N$19,0,AN$13*клиенты!$N15))</f>
        <v>0</v>
      </c>
      <c r="AO17" s="62">
        <f>IF(AO$10="",0,IF(AO$9&lt;главная!$N$19,0,AO$13*клиенты!$N15))</f>
        <v>0</v>
      </c>
      <c r="AP17" s="62">
        <f>IF(AP$10="",0,IF(AP$9&lt;главная!$N$19,0,AP$13*клиенты!$N15))</f>
        <v>0</v>
      </c>
      <c r="AQ17" s="62">
        <f>IF(AQ$10="",0,IF(AQ$9&lt;главная!$N$19,0,AQ$13*клиенты!$N15))</f>
        <v>0</v>
      </c>
      <c r="AR17" s="62">
        <f>IF(AR$10="",0,IF(AR$9&lt;главная!$N$19,0,AR$13*клиенты!$N15))</f>
        <v>0</v>
      </c>
      <c r="AS17" s="62">
        <f>IF(AS$10="",0,IF(AS$9&lt;главная!$N$19,0,AS$13*клиенты!$N15))</f>
        <v>0</v>
      </c>
      <c r="AT17" s="62">
        <f>IF(AT$10="",0,IF(AT$9&lt;главная!$N$19,0,AT$13*клиенты!$N15))</f>
        <v>0</v>
      </c>
      <c r="AU17" s="62">
        <f>IF(AU$10="",0,IF(AU$9&lt;главная!$N$19,0,AU$13*клиенты!$N15))</f>
        <v>0</v>
      </c>
      <c r="AV17" s="62">
        <f>IF(AV$10="",0,IF(AV$9&lt;главная!$N$19,0,AV$13*клиенты!$N15))</f>
        <v>0</v>
      </c>
      <c r="AW17" s="62">
        <f>IF(AW$10="",0,IF(AW$9&lt;главная!$N$19,0,AW$13*клиенты!$N15))</f>
        <v>0</v>
      </c>
      <c r="AX17" s="62">
        <f>IF(AX$10="",0,IF(AX$9&lt;главная!$N$19,0,AX$13*клиенты!$N15))</f>
        <v>0</v>
      </c>
      <c r="AY17" s="62">
        <f>IF(AY$10="",0,IF(AY$9&lt;главная!$N$19,0,AY$13*клиенты!$N15))</f>
        <v>0</v>
      </c>
      <c r="AZ17" s="62">
        <f>IF(AZ$10="",0,IF(AZ$9&lt;главная!$N$19,0,AZ$13*клиенты!$N15))</f>
        <v>0</v>
      </c>
      <c r="BA17" s="62">
        <f>IF(BA$10="",0,IF(BA$9&lt;главная!$N$19,0,BA$13*клиенты!$N15))</f>
        <v>0</v>
      </c>
      <c r="BB17" s="62">
        <f>IF(BB$10="",0,IF(BB$9&lt;главная!$N$19,0,BB$13*клиенты!$N15))</f>
        <v>0</v>
      </c>
      <c r="BC17" s="62">
        <f>IF(BC$10="",0,IF(BC$9&lt;главная!$N$19,0,BC$13*клиенты!$N15))</f>
        <v>0</v>
      </c>
      <c r="BD17" s="62">
        <f>IF(BD$10="",0,IF(BD$9&lt;главная!$N$19,0,BD$13*клиенты!$N15))</f>
        <v>0</v>
      </c>
      <c r="BE17" s="62">
        <f>IF(BE$10="",0,IF(BE$9&lt;главная!$N$19,0,BE$13*клиенты!$N15))</f>
        <v>0</v>
      </c>
      <c r="BF17" s="62">
        <f>IF(BF$10="",0,IF(BF$9&lt;главная!$N$19,0,BF$13*клиенты!$N15))</f>
        <v>0</v>
      </c>
      <c r="BG17" s="62">
        <f>IF(BG$10="",0,IF(BG$9&lt;главная!$N$19,0,BG$13*клиенты!$N15))</f>
        <v>0</v>
      </c>
      <c r="BH17" s="62">
        <f>IF(BH$10="",0,IF(BH$9&lt;главная!$N$19,0,BH$13*клиенты!$N15))</f>
        <v>0</v>
      </c>
      <c r="BI17" s="62">
        <f>IF(BI$10="",0,IF(BI$9&lt;главная!$N$19,0,BI$13*клиенты!$N15))</f>
        <v>0</v>
      </c>
      <c r="BJ17" s="62">
        <f>IF(BJ$10="",0,IF(BJ$9&lt;главная!$N$19,0,BJ$13*клиенты!$N15))</f>
        <v>0</v>
      </c>
      <c r="BK17" s="62">
        <f>IF(BK$10="",0,IF(BK$9&lt;главная!$N$19,0,BK$13*клиенты!$N15))</f>
        <v>0</v>
      </c>
      <c r="BL17" s="62">
        <f>IF(BL$10="",0,IF(BL$9&lt;главная!$N$19,0,BL$13*клиенты!$N15))</f>
        <v>0</v>
      </c>
      <c r="BM17" s="62">
        <f>IF(BM$10="",0,IF(BM$9&lt;главная!$N$19,0,BM$13*клиенты!$N15))</f>
        <v>0</v>
      </c>
      <c r="BN17" s="62">
        <f>IF(BN$10="",0,IF(BN$9&lt;главная!$N$19,0,BN$13*клиенты!$N15))</f>
        <v>0</v>
      </c>
      <c r="BO17" s="62">
        <f>IF(BO$10="",0,IF(BO$9&lt;главная!$N$19,0,BO$13*клиенты!$N15))</f>
        <v>0</v>
      </c>
      <c r="BP17" s="62">
        <f>IF(BP$10="",0,IF(BP$9&lt;главная!$N$19,0,BP$13*клиенты!$N15))</f>
        <v>0</v>
      </c>
      <c r="BQ17" s="62">
        <f>IF(BQ$10="",0,IF(BQ$9&lt;главная!$N$19,0,BQ$13*клиенты!$N15))</f>
        <v>0</v>
      </c>
      <c r="BR17" s="62">
        <f>IF(BR$10="",0,IF(BR$9&lt;главная!$N$19,0,BR$13*клиенты!$N15))</f>
        <v>0</v>
      </c>
      <c r="BS17" s="62">
        <f>IF(BS$10="",0,IF(BS$9&lt;главная!$N$19,0,BS$13*клиенты!$N15))</f>
        <v>0</v>
      </c>
      <c r="BT17" s="62">
        <f>IF(BT$10="",0,IF(BT$9&lt;главная!$N$19,0,BT$13*клиенты!$N15))</f>
        <v>0</v>
      </c>
      <c r="BU17" s="62">
        <f>IF(BU$10="",0,IF(BU$9&lt;главная!$N$19,0,BU$13*клиенты!$N15))</f>
        <v>0</v>
      </c>
      <c r="BV17" s="62">
        <f>IF(BV$10="",0,IF(BV$9&lt;главная!$N$19,0,BV$13*клиенты!$N15))</f>
        <v>0</v>
      </c>
      <c r="BW17" s="62">
        <f>IF(BW$10="",0,IF(BW$9&lt;главная!$N$19,0,BW$13*клиенты!$N15))</f>
        <v>0</v>
      </c>
      <c r="BX17" s="62">
        <f>IF(BX$10="",0,IF(BX$9&lt;главная!$N$19,0,BX$13*клиенты!$N15))</f>
        <v>0</v>
      </c>
      <c r="BY17" s="62">
        <f>IF(BY$10="",0,IF(BY$9&lt;главная!$N$19,0,BY$13*клиенты!$N15))</f>
        <v>0</v>
      </c>
      <c r="BZ17" s="62">
        <f>IF(BZ$10="",0,IF(BZ$9&lt;главная!$N$19,0,BZ$13*клиенты!$N15))</f>
        <v>0</v>
      </c>
      <c r="CA17" s="62">
        <f>IF(CA$10="",0,IF(CA$9&lt;главная!$N$19,0,CA$13*клиенты!$N15))</f>
        <v>0</v>
      </c>
      <c r="CB17" s="62">
        <f>IF(CB$10="",0,IF(CB$9&lt;главная!$N$19,0,CB$13*клиенты!$N15))</f>
        <v>0</v>
      </c>
      <c r="CC17" s="62">
        <f>IF(CC$10="",0,IF(CC$9&lt;главная!$N$19,0,CC$13*клиенты!$N15))</f>
        <v>0</v>
      </c>
      <c r="CD17" s="62">
        <f>IF(CD$10="",0,IF(CD$9&lt;главная!$N$19,0,CD$13*клиенты!$N15))</f>
        <v>0</v>
      </c>
      <c r="CE17" s="62">
        <f>IF(CE$10="",0,IF(CE$9&lt;главная!$N$19,0,CE$13*клиенты!$N15))</f>
        <v>0</v>
      </c>
      <c r="CF17" s="62">
        <f>IF(CF$10="",0,IF(CF$9&lt;главная!$N$19,0,CF$13*клиенты!$N15))</f>
        <v>0</v>
      </c>
      <c r="CG17" s="62">
        <f>IF(CG$10="",0,IF(CG$9&lt;главная!$N$19,0,CG$13*клиенты!$N15))</f>
        <v>0</v>
      </c>
      <c r="CH17" s="62">
        <f>IF(CH$10="",0,IF(CH$9&lt;главная!$N$19,0,CH$13*клиенты!$N15))</f>
        <v>0</v>
      </c>
      <c r="CI17" s="62">
        <f>IF(CI$10="",0,IF(CI$9&lt;главная!$N$19,0,CI$13*клиенты!$N15))</f>
        <v>0</v>
      </c>
      <c r="CJ17" s="62">
        <f>IF(CJ$10="",0,IF(CJ$9&lt;главная!$N$19,0,CJ$13*клиенты!$N15))</f>
        <v>0</v>
      </c>
      <c r="CK17" s="62">
        <f>IF(CK$10="",0,IF(CK$9&lt;главная!$N$19,0,CK$13*клиенты!$N15))</f>
        <v>0</v>
      </c>
      <c r="CL17" s="62">
        <f>IF(CL$10="",0,IF(CL$9&lt;главная!$N$19,0,CL$13*клиенты!$N15))</f>
        <v>0</v>
      </c>
      <c r="CM17" s="62">
        <f>IF(CM$10="",0,IF(CM$9&lt;главная!$N$19,0,CM$13*клиенты!$N15))</f>
        <v>0</v>
      </c>
      <c r="CN17" s="62">
        <f>IF(CN$10="",0,IF(CN$9&lt;главная!$N$19,0,CN$13*клиенты!$N15))</f>
        <v>0</v>
      </c>
      <c r="CO17" s="62">
        <f>IF(CO$10="",0,IF(CO$9&lt;главная!$N$19,0,CO$13*клиенты!$N15))</f>
        <v>0</v>
      </c>
      <c r="CP17" s="62">
        <f>IF(CP$10="",0,IF(CP$9&lt;главная!$N$19,0,CP$13*клиенты!$N15))</f>
        <v>0</v>
      </c>
      <c r="CQ17" s="62">
        <f>IF(CQ$10="",0,IF(CQ$9&lt;главная!$N$19,0,CQ$13*клиенты!$N15))</f>
        <v>0</v>
      </c>
      <c r="CR17" s="62">
        <f>IF(CR$10="",0,IF(CR$9&lt;главная!$N$19,0,CR$13*клиенты!$N15))</f>
        <v>0</v>
      </c>
      <c r="CS17" s="62">
        <f>IF(CS$10="",0,IF(CS$9&lt;главная!$N$19,0,CS$13*клиенты!$N15))</f>
        <v>0</v>
      </c>
      <c r="CT17" s="62">
        <f>IF(CT$10="",0,IF(CT$9&lt;главная!$N$19,0,CT$13*клиенты!$N15))</f>
        <v>0</v>
      </c>
      <c r="CU17" s="62">
        <f>IF(CU$10="",0,IF(CU$9&lt;главная!$N$19,0,CU$13*клиенты!$N15))</f>
        <v>0</v>
      </c>
      <c r="CV17" s="62">
        <f>IF(CV$10="",0,IF(CV$9&lt;главная!$N$19,0,CV$13*клиенты!$N15))</f>
        <v>0</v>
      </c>
      <c r="CW17" s="62">
        <f>IF(CW$10="",0,IF(CW$9&lt;главная!$N$19,0,CW$13*клиенты!$N15))</f>
        <v>0</v>
      </c>
      <c r="CX17" s="62">
        <f>IF(CX$10="",0,IF(CX$9&lt;главная!$N$19,0,CX$13*клиенты!$N15))</f>
        <v>0</v>
      </c>
      <c r="CY17" s="62">
        <f>IF(CY$10="",0,IF(CY$9&lt;главная!$N$19,0,CY$13*клиенты!$N15))</f>
        <v>0</v>
      </c>
      <c r="CZ17" s="62">
        <f>IF(CZ$10="",0,IF(CZ$9&lt;главная!$N$19,0,CZ$13*клиенты!$N15))</f>
        <v>0</v>
      </c>
      <c r="DA17" s="62">
        <f>IF(DA$10="",0,IF(DA$9&lt;главная!$N$19,0,DA$13*клиенты!$N15))</f>
        <v>0</v>
      </c>
      <c r="DB17" s="62">
        <f>IF(DB$10="",0,IF(DB$9&lt;главная!$N$19,0,DB$13*клиенты!$N15))</f>
        <v>0</v>
      </c>
      <c r="DC17" s="62">
        <f>IF(DC$10="",0,IF(DC$9&lt;главная!$N$19,0,DC$13*клиенты!$N15))</f>
        <v>0</v>
      </c>
      <c r="DD17" s="62">
        <f>IF(DD$10="",0,IF(DD$9&lt;главная!$N$19,0,DD$13*клиенты!$N15))</f>
        <v>0</v>
      </c>
      <c r="DE17" s="62">
        <f>IF(DE$10="",0,IF(DE$9&lt;главная!$N$19,0,DE$13*клиенты!$N15))</f>
        <v>0</v>
      </c>
      <c r="DF17" s="62">
        <f>IF(DF$10="",0,IF(DF$9&lt;главная!$N$19,0,DF$13*клиенты!$N15))</f>
        <v>0</v>
      </c>
      <c r="DG17" s="62">
        <f>IF(DG$10="",0,IF(DG$9&lt;главная!$N$19,0,DG$13*клиенты!$N15))</f>
        <v>0</v>
      </c>
      <c r="DH17" s="62">
        <f>IF(DH$10="",0,IF(DH$9&lt;главная!$N$19,0,DH$13*клиенты!$N15))</f>
        <v>0</v>
      </c>
      <c r="DI17" s="62">
        <f>IF(DI$10="",0,IF(DI$9&lt;главная!$N$19,0,DI$13*клиенты!$N15))</f>
        <v>0</v>
      </c>
      <c r="DJ17" s="62">
        <f>IF(DJ$10="",0,IF(DJ$9&lt;главная!$N$19,0,DJ$13*клиенты!$N15))</f>
        <v>0</v>
      </c>
      <c r="DK17" s="62">
        <f>IF(DK$10="",0,IF(DK$9&lt;главная!$N$19,0,DK$13*клиенты!$N15))</f>
        <v>0</v>
      </c>
      <c r="DL17" s="62">
        <f>IF(DL$10="",0,IF(DL$9&lt;главная!$N$19,0,DL$13*клиенты!$N15))</f>
        <v>0</v>
      </c>
      <c r="DM17" s="62">
        <f>IF(DM$10="",0,IF(DM$9&lt;главная!$N$19,0,DM$13*клиенты!$N15))</f>
        <v>0</v>
      </c>
      <c r="DN17" s="62">
        <f>IF(DN$10="",0,IF(DN$9&lt;главная!$N$19,0,DN$13*клиенты!$N15))</f>
        <v>0</v>
      </c>
      <c r="DO17" s="62">
        <f>IF(DO$10="",0,IF(DO$9&lt;главная!$N$19,0,DO$13*клиенты!$N15))</f>
        <v>0</v>
      </c>
      <c r="DP17" s="62">
        <f>IF(DP$10="",0,IF(DP$9&lt;главная!$N$19,0,DP$13*клиенты!$N15))</f>
        <v>0</v>
      </c>
      <c r="DQ17" s="62">
        <f>IF(DQ$10="",0,IF(DQ$9&lt;главная!$N$19,0,DQ$13*клиенты!$N15))</f>
        <v>0</v>
      </c>
      <c r="DR17" s="62">
        <f>IF(DR$10="",0,IF(DR$9&lt;главная!$N$19,0,DR$13*клиенты!$N15))</f>
        <v>0</v>
      </c>
      <c r="DS17" s="62">
        <f>IF(DS$10="",0,IF(DS$9&lt;главная!$N$19,0,DS$13*клиенты!$N15))</f>
        <v>0</v>
      </c>
      <c r="DT17" s="62">
        <f>IF(DT$10="",0,IF(DT$9&lt;главная!$N$19,0,DT$13*клиенты!$N15))</f>
        <v>0</v>
      </c>
      <c r="DU17" s="62">
        <f>IF(DU$10="",0,IF(DU$9&lt;главная!$N$19,0,DU$13*клиенты!$N15))</f>
        <v>0</v>
      </c>
      <c r="DV17" s="62">
        <f>IF(DV$10="",0,IF(DV$9&lt;главная!$N$19,0,DV$13*клиенты!$N15))</f>
        <v>0</v>
      </c>
      <c r="DW17" s="62">
        <f>IF(DW$10="",0,IF(DW$9&lt;главная!$N$19,0,DW$13*клиенты!$N15))</f>
        <v>0</v>
      </c>
      <c r="DX17" s="62">
        <f>IF(DX$10="",0,IF(DX$9&lt;главная!$N$19,0,DX$13*клиенты!$N15))</f>
        <v>0</v>
      </c>
      <c r="DY17" s="62">
        <f>IF(DY$10="",0,IF(DY$9&lt;главная!$N$19,0,DY$13*клиенты!$N15))</f>
        <v>0</v>
      </c>
      <c r="DZ17" s="62">
        <f>IF(DZ$10="",0,IF(DZ$9&lt;главная!$N$19,0,DZ$13*клиенты!$N15))</f>
        <v>0</v>
      </c>
      <c r="EA17" s="62">
        <f>IF(EA$10="",0,IF(EA$9&lt;главная!$N$19,0,EA$13*клиенты!$N15))</f>
        <v>0</v>
      </c>
      <c r="EB17" s="62">
        <f>IF(EB$10="",0,IF(EB$9&lt;главная!$N$19,0,EB$13*клиенты!$N15))</f>
        <v>0</v>
      </c>
      <c r="EC17" s="62">
        <f>IF(EC$10="",0,IF(EC$9&lt;главная!$N$19,0,EC$13*клиенты!$N15))</f>
        <v>0</v>
      </c>
      <c r="ED17" s="62">
        <f>IF(ED$10="",0,IF(ED$9&lt;главная!$N$19,0,ED$13*клиенты!$N15))</f>
        <v>0</v>
      </c>
      <c r="EE17" s="62">
        <f>IF(EE$10="",0,IF(EE$9&lt;главная!$N$19,0,EE$13*клиенты!$N15))</f>
        <v>0</v>
      </c>
      <c r="EF17" s="62">
        <f>IF(EF$10="",0,IF(EF$9&lt;главная!$N$19,0,EF$13*клиенты!$N15))</f>
        <v>0</v>
      </c>
      <c r="EG17" s="62">
        <f>IF(EG$10="",0,IF(EG$9&lt;главная!$N$19,0,EG$13*клиенты!$N15))</f>
        <v>0</v>
      </c>
      <c r="EH17" s="62">
        <f>IF(EH$10="",0,IF(EH$9&lt;главная!$N$19,0,EH$13*клиенты!$N15))</f>
        <v>0</v>
      </c>
      <c r="EI17" s="62">
        <f>IF(EI$10="",0,IF(EI$9&lt;главная!$N$19,0,EI$13*клиенты!$N15))</f>
        <v>0</v>
      </c>
      <c r="EJ17" s="62">
        <f>IF(EJ$10="",0,IF(EJ$9&lt;главная!$N$19,0,EJ$13*клиенты!$N15))</f>
        <v>0</v>
      </c>
      <c r="EK17" s="62">
        <f>IF(EK$10="",0,IF(EK$9&lt;главная!$N$19,0,EK$13*клиенты!$N15))</f>
        <v>0</v>
      </c>
      <c r="EL17" s="62">
        <f>IF(EL$10="",0,IF(EL$9&lt;главная!$N$19,0,EL$13*клиенты!$N15))</f>
        <v>0</v>
      </c>
      <c r="EM17" s="62">
        <f>IF(EM$10="",0,IF(EM$9&lt;главная!$N$19,0,EM$13*клиенты!$N15))</f>
        <v>0</v>
      </c>
      <c r="EN17" s="62">
        <f>IF(EN$10="",0,IF(EN$9&lt;главная!$N$19,0,EN$13*клиенты!$N15))</f>
        <v>0</v>
      </c>
      <c r="EO17" s="62">
        <f>IF(EO$10="",0,IF(EO$9&lt;главная!$N$19,0,EO$13*клиенты!$N15))</f>
        <v>0</v>
      </c>
      <c r="EP17" s="62">
        <f>IF(EP$10="",0,IF(EP$9&lt;главная!$N$19,0,EP$13*клиенты!$N15))</f>
        <v>0</v>
      </c>
      <c r="EQ17" s="62">
        <f>IF(EQ$10="",0,IF(EQ$9&lt;главная!$N$19,0,EQ$13*клиенты!$N15))</f>
        <v>0</v>
      </c>
      <c r="ER17" s="62">
        <f>IF(ER$10="",0,IF(ER$9&lt;главная!$N$19,0,ER$13*клиенты!$N15))</f>
        <v>0</v>
      </c>
      <c r="ES17" s="62">
        <f>IF(ES$10="",0,IF(ES$9&lt;главная!$N$19,0,ES$13*клиенты!$N15))</f>
        <v>0</v>
      </c>
      <c r="ET17" s="62">
        <f>IF(ET$10="",0,IF(ET$9&lt;главная!$N$19,0,ET$13*клиенты!$N15))</f>
        <v>0</v>
      </c>
      <c r="EU17" s="62">
        <f>IF(EU$10="",0,IF(EU$9&lt;главная!$N$19,0,EU$13*клиенты!$N15))</f>
        <v>0</v>
      </c>
      <c r="EV17" s="62">
        <f>IF(EV$10="",0,IF(EV$9&lt;главная!$N$19,0,EV$13*клиенты!$N15))</f>
        <v>0</v>
      </c>
      <c r="EW17" s="62">
        <f>IF(EW$10="",0,IF(EW$9&lt;главная!$N$19,0,EW$13*клиенты!$N15))</f>
        <v>0</v>
      </c>
      <c r="EX17" s="62">
        <f>IF(EX$10="",0,IF(EX$9&lt;главная!$N$19,0,EX$13*клиенты!$N15))</f>
        <v>0</v>
      </c>
      <c r="EY17" s="62">
        <f>IF(EY$10="",0,IF(EY$9&lt;главная!$N$19,0,EY$13*клиенты!$N15))</f>
        <v>0</v>
      </c>
      <c r="EZ17" s="62">
        <f>IF(EZ$10="",0,IF(EZ$9&lt;главная!$N$19,0,EZ$13*клиенты!$N15))</f>
        <v>0</v>
      </c>
      <c r="FA17" s="62">
        <f>IF(FA$10="",0,IF(FA$9&lt;главная!$N$19,0,FA$13*клиенты!$N15))</f>
        <v>0</v>
      </c>
      <c r="FB17" s="62">
        <f>IF(FB$10="",0,IF(FB$9&lt;главная!$N$19,0,FB$13*клиенты!$N15))</f>
        <v>0</v>
      </c>
      <c r="FC17" s="62">
        <f>IF(FC$10="",0,IF(FC$9&lt;главная!$N$19,0,FC$13*клиенты!$N15))</f>
        <v>0</v>
      </c>
      <c r="FD17" s="62">
        <f>IF(FD$10="",0,IF(FD$9&lt;главная!$N$19,0,FD$13*клиенты!$N15))</f>
        <v>0</v>
      </c>
      <c r="FE17" s="62">
        <f>IF(FE$10="",0,IF(FE$9&lt;главная!$N$19,0,FE$13*клиенты!$N15))</f>
        <v>0</v>
      </c>
      <c r="FF17" s="62">
        <f>IF(FF$10="",0,IF(FF$9&lt;главная!$N$19,0,FF$13*клиенты!$N15))</f>
        <v>0</v>
      </c>
      <c r="FG17" s="62">
        <f>IF(FG$10="",0,IF(FG$9&lt;главная!$N$19,0,FG$13*клиенты!$N15))</f>
        <v>0</v>
      </c>
      <c r="FH17" s="62">
        <f>IF(FH$10="",0,IF(FH$9&lt;главная!$N$19,0,FH$13*клиенты!$N15))</f>
        <v>0</v>
      </c>
      <c r="FI17" s="62">
        <f>IF(FI$10="",0,IF(FI$9&lt;главная!$N$19,0,FI$13*клиенты!$N15))</f>
        <v>0</v>
      </c>
      <c r="FJ17" s="62">
        <f>IF(FJ$10="",0,IF(FJ$9&lt;главная!$N$19,0,FJ$13*клиенты!$N15))</f>
        <v>0</v>
      </c>
      <c r="FK17" s="62">
        <f>IF(FK$10="",0,IF(FK$9&lt;главная!$N$19,0,FK$13*клиенты!$N15))</f>
        <v>0</v>
      </c>
      <c r="FL17" s="62">
        <f>IF(FL$10="",0,IF(FL$9&lt;главная!$N$19,0,FL$13*клиенты!$N15))</f>
        <v>0</v>
      </c>
      <c r="FM17" s="62">
        <f>IF(FM$10="",0,IF(FM$9&lt;главная!$N$19,0,FM$13*клиенты!$N15))</f>
        <v>0</v>
      </c>
      <c r="FN17" s="62">
        <f>IF(FN$10="",0,IF(FN$9&lt;главная!$N$19,0,FN$13*клиенты!$N15))</f>
        <v>0</v>
      </c>
      <c r="FO17" s="62">
        <f>IF(FO$10="",0,IF(FO$9&lt;главная!$N$19,0,FO$13*клиенты!$N15))</f>
        <v>0</v>
      </c>
      <c r="FP17" s="62">
        <f>IF(FP$10="",0,IF(FP$9&lt;главная!$N$19,0,FP$13*клиенты!$N15))</f>
        <v>0</v>
      </c>
      <c r="FQ17" s="62">
        <f>IF(FQ$10="",0,IF(FQ$9&lt;главная!$N$19,0,FQ$13*клиенты!$N15))</f>
        <v>0</v>
      </c>
      <c r="FR17" s="62">
        <f>IF(FR$10="",0,IF(FR$9&lt;главная!$N$19,0,FR$13*клиенты!$N15))</f>
        <v>0</v>
      </c>
      <c r="FS17" s="62">
        <f>IF(FS$10="",0,IF(FS$9&lt;главная!$N$19,0,FS$13*клиенты!$N15))</f>
        <v>0</v>
      </c>
      <c r="FT17" s="62">
        <f>IF(FT$10="",0,IF(FT$9&lt;главная!$N$19,0,FT$13*клиенты!$N15))</f>
        <v>0</v>
      </c>
      <c r="FU17" s="62">
        <f>IF(FU$10="",0,IF(FU$9&lt;главная!$N$19,0,FU$13*клиенты!$N15))</f>
        <v>0</v>
      </c>
      <c r="FV17" s="62">
        <f>IF(FV$10="",0,IF(FV$9&lt;главная!$N$19,0,FV$13*клиенты!$N15))</f>
        <v>0</v>
      </c>
      <c r="FW17" s="62">
        <f>IF(FW$10="",0,IF(FW$9&lt;главная!$N$19,0,FW$13*клиенты!$N15))</f>
        <v>0</v>
      </c>
      <c r="FX17" s="62">
        <f>IF(FX$10="",0,IF(FX$9&lt;главная!$N$19,0,FX$13*клиенты!$N15))</f>
        <v>0</v>
      </c>
      <c r="FY17" s="62">
        <f>IF(FY$10="",0,IF(FY$9&lt;главная!$N$19,0,FY$13*клиенты!$N15))</f>
        <v>0</v>
      </c>
      <c r="FZ17" s="62">
        <f>IF(FZ$10="",0,IF(FZ$9&lt;главная!$N$19,0,FZ$13*клиенты!$N15))</f>
        <v>0</v>
      </c>
      <c r="GA17" s="62">
        <f>IF(GA$10="",0,IF(GA$9&lt;главная!$N$19,0,GA$13*клиенты!$N15))</f>
        <v>0</v>
      </c>
      <c r="GB17" s="62">
        <f>IF(GB$10="",0,IF(GB$9&lt;главная!$N$19,0,GB$13*клиенты!$N15))</f>
        <v>0</v>
      </c>
      <c r="GC17" s="62">
        <f>IF(GC$10="",0,IF(GC$9&lt;главная!$N$19,0,GC$13*клиенты!$N15))</f>
        <v>0</v>
      </c>
      <c r="GD17" s="62">
        <f>IF(GD$10="",0,IF(GD$9&lt;главная!$N$19,0,GD$13*клиенты!$N15))</f>
        <v>0</v>
      </c>
      <c r="GE17" s="62">
        <f>IF(GE$10="",0,IF(GE$9&lt;главная!$N$19,0,GE$13*клиенты!$N15))</f>
        <v>0</v>
      </c>
      <c r="GF17" s="62">
        <f>IF(GF$10="",0,IF(GF$9&lt;главная!$N$19,0,GF$13*клиенты!$N15))</f>
        <v>0</v>
      </c>
      <c r="GG17" s="62">
        <f>IF(GG$10="",0,IF(GG$9&lt;главная!$N$19,0,GG$13*клиенты!$N15))</f>
        <v>0</v>
      </c>
      <c r="GH17" s="62">
        <f>IF(GH$10="",0,IF(GH$9&lt;главная!$N$19,0,GH$13*клиенты!$N15))</f>
        <v>0</v>
      </c>
      <c r="GI17" s="62">
        <f>IF(GI$10="",0,IF(GI$9&lt;главная!$N$19,0,GI$13*клиенты!$N15))</f>
        <v>0</v>
      </c>
      <c r="GJ17" s="62">
        <f>IF(GJ$10="",0,IF(GJ$9&lt;главная!$N$19,0,GJ$13*клиенты!$N15))</f>
        <v>0</v>
      </c>
      <c r="GK17" s="62">
        <f>IF(GK$10="",0,IF(GK$9&lt;главная!$N$19,0,GK$13*клиенты!$N15))</f>
        <v>0</v>
      </c>
      <c r="GL17" s="62">
        <f>IF(GL$10="",0,IF(GL$9&lt;главная!$N$19,0,GL$13*клиенты!$N15))</f>
        <v>0</v>
      </c>
      <c r="GM17" s="62">
        <f>IF(GM$10="",0,IF(GM$9&lt;главная!$N$19,0,GM$13*клиенты!$N15))</f>
        <v>0</v>
      </c>
      <c r="GN17" s="62">
        <f>IF(GN$10="",0,IF(GN$9&lt;главная!$N$19,0,GN$13*клиенты!$N15))</f>
        <v>0</v>
      </c>
      <c r="GO17" s="62">
        <f>IF(GO$10="",0,IF(GO$9&lt;главная!$N$19,0,GO$13*клиенты!$N15))</f>
        <v>0</v>
      </c>
      <c r="GP17" s="62">
        <f>IF(GP$10="",0,IF(GP$9&lt;главная!$N$19,0,GP$13*клиенты!$N15))</f>
        <v>0</v>
      </c>
      <c r="GQ17" s="62">
        <f>IF(GQ$10="",0,IF(GQ$9&lt;главная!$N$19,0,GQ$13*клиенты!$N15))</f>
        <v>0</v>
      </c>
      <c r="GR17" s="62">
        <f>IF(GR$10="",0,IF(GR$9&lt;главная!$N$19,0,GR$13*клиенты!$N15))</f>
        <v>0</v>
      </c>
      <c r="GS17" s="62">
        <f>IF(GS$10="",0,IF(GS$9&lt;главная!$N$19,0,GS$13*клиенты!$N15))</f>
        <v>0</v>
      </c>
      <c r="GT17" s="62">
        <f>IF(GT$10="",0,IF(GT$9&lt;главная!$N$19,0,GT$13*клиенты!$N15))</f>
        <v>0</v>
      </c>
      <c r="GU17" s="62">
        <f>IF(GU$10="",0,IF(GU$9&lt;главная!$N$19,0,GU$13*клиенты!$N15))</f>
        <v>0</v>
      </c>
      <c r="GV17" s="62">
        <f>IF(GV$10="",0,IF(GV$9&lt;главная!$N$19,0,GV$13*клиенты!$N15))</f>
        <v>0</v>
      </c>
      <c r="GW17" s="62">
        <f>IF(GW$10="",0,IF(GW$9&lt;главная!$N$19,0,GW$13*клиенты!$N15))</f>
        <v>0</v>
      </c>
      <c r="GX17" s="62">
        <f>IF(GX$10="",0,IF(GX$9&lt;главная!$N$19,0,GX$13*клиенты!$N15))</f>
        <v>0</v>
      </c>
      <c r="GY17" s="62">
        <f>IF(GY$10="",0,IF(GY$9&lt;главная!$N$19,0,GY$13*клиенты!$N15))</f>
        <v>0</v>
      </c>
      <c r="GZ17" s="62">
        <f>IF(GZ$10="",0,IF(GZ$9&lt;главная!$N$19,0,GZ$13*клиенты!$N15))</f>
        <v>0</v>
      </c>
      <c r="HA17" s="62">
        <f>IF(HA$10="",0,IF(HA$9&lt;главная!$N$19,0,HA$13*клиенты!$N15))</f>
        <v>0</v>
      </c>
      <c r="HB17" s="62">
        <f>IF(HB$10="",0,IF(HB$9&lt;главная!$N$19,0,HB$13*клиенты!$N15))</f>
        <v>0</v>
      </c>
      <c r="HC17" s="62">
        <f>IF(HC$10="",0,IF(HC$9&lt;главная!$N$19,0,HC$13*клиенты!$N15))</f>
        <v>0</v>
      </c>
      <c r="HD17" s="62">
        <f>IF(HD$10="",0,IF(HD$9&lt;главная!$N$19,0,HD$13*клиенты!$N15))</f>
        <v>0</v>
      </c>
      <c r="HE17" s="62">
        <f>IF(HE$10="",0,IF(HE$9&lt;главная!$N$19,0,HE$13*клиенты!$N15))</f>
        <v>0</v>
      </c>
      <c r="HF17" s="62">
        <f>IF(HF$10="",0,IF(HF$9&lt;главная!$N$19,0,HF$13*клиенты!$N15))</f>
        <v>0</v>
      </c>
      <c r="HG17" s="62">
        <f>IF(HG$10="",0,IF(HG$9&lt;главная!$N$19,0,HG$13*клиенты!$N15))</f>
        <v>0</v>
      </c>
      <c r="HH17" s="62">
        <f>IF(HH$10="",0,IF(HH$9&lt;главная!$N$19,0,HH$13*клиенты!$N15))</f>
        <v>0</v>
      </c>
      <c r="HI17" s="62">
        <f>IF(HI$10="",0,IF(HI$9&lt;главная!$N$19,0,HI$13*клиенты!$N15))</f>
        <v>0</v>
      </c>
      <c r="HJ17" s="62">
        <f>IF(HJ$10="",0,IF(HJ$9&lt;главная!$N$19,0,HJ$13*клиенты!$N15))</f>
        <v>0</v>
      </c>
      <c r="HK17" s="62">
        <f>IF(HK$10="",0,IF(HK$9&lt;главная!$N$19,0,HK$13*клиенты!$N15))</f>
        <v>0</v>
      </c>
      <c r="HL17" s="62">
        <f>IF(HL$10="",0,IF(HL$9&lt;главная!$N$19,0,HL$13*клиенты!$N15))</f>
        <v>0</v>
      </c>
      <c r="HM17" s="62">
        <f>IF(HM$10="",0,IF(HM$9&lt;главная!$N$19,0,HM$13*клиенты!$N15))</f>
        <v>0</v>
      </c>
      <c r="HN17" s="62">
        <f>IF(HN$10="",0,IF(HN$9&lt;главная!$N$19,0,HN$13*клиенты!$N15))</f>
        <v>0</v>
      </c>
      <c r="HO17" s="62">
        <f>IF(HO$10="",0,IF(HO$9&lt;главная!$N$19,0,HO$13*клиенты!$N15))</f>
        <v>0</v>
      </c>
      <c r="HP17" s="62">
        <f>IF(HP$10="",0,IF(HP$9&lt;главная!$N$19,0,HP$13*клиенты!$N15))</f>
        <v>0</v>
      </c>
      <c r="HQ17" s="62">
        <f>IF(HQ$10="",0,IF(HQ$9&lt;главная!$N$19,0,HQ$13*клиенты!$N15))</f>
        <v>0</v>
      </c>
      <c r="HR17" s="62">
        <f>IF(HR$10="",0,IF(HR$9&lt;главная!$N$19,0,HR$13*клиенты!$N15))</f>
        <v>0</v>
      </c>
      <c r="HS17" s="62">
        <f>IF(HS$10="",0,IF(HS$9&lt;главная!$N$19,0,HS$13*клиенты!$N15))</f>
        <v>0</v>
      </c>
      <c r="HT17" s="62">
        <f>IF(HT$10="",0,IF(HT$9&lt;главная!$N$19,0,HT$13*клиенты!$N15))</f>
        <v>0</v>
      </c>
      <c r="HU17" s="62">
        <f>IF(HU$10="",0,IF(HU$9&lt;главная!$N$19,0,HU$13*клиенты!$N15))</f>
        <v>0</v>
      </c>
      <c r="HV17" s="62">
        <f>IF(HV$10="",0,IF(HV$9&lt;главная!$N$19,0,HV$13*клиенты!$N15))</f>
        <v>0</v>
      </c>
      <c r="HW17" s="62">
        <f>IF(HW$10="",0,IF(HW$9&lt;главная!$N$19,0,HW$13*клиенты!$N15))</f>
        <v>0</v>
      </c>
      <c r="HX17" s="62">
        <f>IF(HX$10="",0,IF(HX$9&lt;главная!$N$19,0,HX$13*клиенты!$N15))</f>
        <v>0</v>
      </c>
      <c r="HY17" s="62">
        <f>IF(HY$10="",0,IF(HY$9&lt;главная!$N$19,0,HY$13*клиенты!$N15))</f>
        <v>0</v>
      </c>
      <c r="HZ17" s="62">
        <f>IF(HZ$10="",0,IF(HZ$9&lt;главная!$N$19,0,HZ$13*клиенты!$N15))</f>
        <v>0</v>
      </c>
      <c r="IA17" s="62">
        <f>IF(IA$10="",0,IF(IA$9&lt;главная!$N$19,0,IA$13*клиенты!$N15))</f>
        <v>0</v>
      </c>
      <c r="IB17" s="62">
        <f>IF(IB$10="",0,IF(IB$9&lt;главная!$N$19,0,IB$13*клиенты!$N15))</f>
        <v>0</v>
      </c>
      <c r="IC17" s="62">
        <f>IF(IC$10="",0,IF(IC$9&lt;главная!$N$19,0,IC$13*клиенты!$N15))</f>
        <v>0</v>
      </c>
      <c r="ID17" s="62">
        <f>IF(ID$10="",0,IF(ID$9&lt;главная!$N$19,0,ID$13*клиенты!$N15))</f>
        <v>0</v>
      </c>
      <c r="IE17" s="62">
        <f>IF(IE$10="",0,IF(IE$9&lt;главная!$N$19,0,IE$13*клиенты!$N15))</f>
        <v>0</v>
      </c>
      <c r="IF17" s="62">
        <f>IF(IF$10="",0,IF(IF$9&lt;главная!$N$19,0,IF$13*клиенты!$N15))</f>
        <v>0</v>
      </c>
      <c r="IG17" s="62">
        <f>IF(IG$10="",0,IF(IG$9&lt;главная!$N$19,0,IG$13*клиенты!$N15))</f>
        <v>0</v>
      </c>
      <c r="IH17" s="62">
        <f>IF(IH$10="",0,IF(IH$9&lt;главная!$N$19,0,IH$13*клиенты!$N15))</f>
        <v>0</v>
      </c>
      <c r="II17" s="62">
        <f>IF(II$10="",0,IF(II$9&lt;главная!$N$19,0,II$13*клиенты!$N15))</f>
        <v>0</v>
      </c>
      <c r="IJ17" s="62">
        <f>IF(IJ$10="",0,IF(IJ$9&lt;главная!$N$19,0,IJ$13*клиенты!$N15))</f>
        <v>0</v>
      </c>
      <c r="IK17" s="62">
        <f>IF(IK$10="",0,IF(IK$9&lt;главная!$N$19,0,IK$13*клиенты!$N15))</f>
        <v>0</v>
      </c>
      <c r="IL17" s="62">
        <f>IF(IL$10="",0,IF(IL$9&lt;главная!$N$19,0,IL$13*клиенты!$N15))</f>
        <v>0</v>
      </c>
      <c r="IM17" s="62">
        <f>IF(IM$10="",0,IF(IM$9&lt;главная!$N$19,0,IM$13*клиенты!$N15))</f>
        <v>0</v>
      </c>
      <c r="IN17" s="62">
        <f>IF(IN$10="",0,IF(IN$9&lt;главная!$N$19,0,IN$13*клиенты!$N15))</f>
        <v>0</v>
      </c>
      <c r="IO17" s="62">
        <f>IF(IO$10="",0,IF(IO$9&lt;главная!$N$19,0,IO$13*клиенты!$N15))</f>
        <v>0</v>
      </c>
      <c r="IP17" s="62">
        <f>IF(IP$10="",0,IF(IP$9&lt;главная!$N$19,0,IP$13*клиенты!$N15))</f>
        <v>0</v>
      </c>
      <c r="IQ17" s="62">
        <f>IF(IQ$10="",0,IF(IQ$9&lt;главная!$N$19,0,IQ$13*клиенты!$N15))</f>
        <v>0</v>
      </c>
      <c r="IR17" s="62">
        <f>IF(IR$10="",0,IF(IR$9&lt;главная!$N$19,0,IR$13*клиенты!$N15))</f>
        <v>0</v>
      </c>
      <c r="IS17" s="62">
        <f>IF(IS$10="",0,IF(IS$9&lt;главная!$N$19,0,IS$13*клиенты!$N15))</f>
        <v>0</v>
      </c>
      <c r="IT17" s="62">
        <f>IF(IT$10="",0,IF(IT$9&lt;главная!$N$19,0,IT$13*клиенты!$N15))</f>
        <v>0</v>
      </c>
      <c r="IU17" s="62">
        <f>IF(IU$10="",0,IF(IU$9&lt;главная!$N$19,0,IU$13*клиенты!$N15))</f>
        <v>0</v>
      </c>
      <c r="IV17" s="62">
        <f>IF(IV$10="",0,IF(IV$9&lt;главная!$N$19,0,IV$13*клиенты!$N15))</f>
        <v>0</v>
      </c>
      <c r="IW17" s="62">
        <f>IF(IW$10="",0,IF(IW$9&lt;главная!$N$19,0,IW$13*клиенты!$N15))</f>
        <v>0</v>
      </c>
      <c r="IX17" s="62">
        <f>IF(IX$10="",0,IF(IX$9&lt;главная!$N$19,0,IX$13*клиенты!$N15))</f>
        <v>0</v>
      </c>
      <c r="IY17" s="62">
        <f>IF(IY$10="",0,IF(IY$9&lt;главная!$N$19,0,IY$13*клиенты!$N15))</f>
        <v>0</v>
      </c>
      <c r="IZ17" s="62">
        <f>IF(IZ$10="",0,IF(IZ$9&lt;главная!$N$19,0,IZ$13*клиенты!$N15))</f>
        <v>0</v>
      </c>
      <c r="JA17" s="62">
        <f>IF(JA$10="",0,IF(JA$9&lt;главная!$N$19,0,JA$13*клиенты!$N15))</f>
        <v>0</v>
      </c>
      <c r="JB17" s="62">
        <f>IF(JB$10="",0,IF(JB$9&lt;главная!$N$19,0,JB$13*клиенты!$N15))</f>
        <v>0</v>
      </c>
      <c r="JC17" s="62">
        <f>IF(JC$10="",0,IF(JC$9&lt;главная!$N$19,0,JC$13*клиенты!$N15))</f>
        <v>0</v>
      </c>
      <c r="JD17" s="62">
        <f>IF(JD$10="",0,IF(JD$9&lt;главная!$N$19,0,JD$13*клиенты!$N15))</f>
        <v>0</v>
      </c>
      <c r="JE17" s="62">
        <f>IF(JE$10="",0,IF(JE$9&lt;главная!$N$19,0,JE$13*клиенты!$N15))</f>
        <v>0</v>
      </c>
      <c r="JF17" s="62">
        <f>IF(JF$10="",0,IF(JF$9&lt;главная!$N$19,0,JF$13*клиенты!$N15))</f>
        <v>0</v>
      </c>
      <c r="JG17" s="62">
        <f>IF(JG$10="",0,IF(JG$9&lt;главная!$N$19,0,JG$13*клиенты!$N15))</f>
        <v>0</v>
      </c>
      <c r="JH17" s="62">
        <f>IF(JH$10="",0,IF(JH$9&lt;главная!$N$19,0,JH$13*клиенты!$N15))</f>
        <v>0</v>
      </c>
      <c r="JI17" s="62">
        <f>IF(JI$10="",0,IF(JI$9&lt;главная!$N$19,0,JI$13*клиенты!$N15))</f>
        <v>0</v>
      </c>
      <c r="JJ17" s="62">
        <f>IF(JJ$10="",0,IF(JJ$9&lt;главная!$N$19,0,JJ$13*клиенты!$N15))</f>
        <v>0</v>
      </c>
      <c r="JK17" s="62">
        <f>IF(JK$10="",0,IF(JK$9&lt;главная!$N$19,0,JK$13*клиенты!$N15))</f>
        <v>0</v>
      </c>
      <c r="JL17" s="62">
        <f>IF(JL$10="",0,IF(JL$9&lt;главная!$N$19,0,JL$13*клиенты!$N15))</f>
        <v>0</v>
      </c>
      <c r="JM17" s="62">
        <f>IF(JM$10="",0,IF(JM$9&lt;главная!$N$19,0,JM$13*клиенты!$N15))</f>
        <v>0</v>
      </c>
      <c r="JN17" s="62">
        <f>IF(JN$10="",0,IF(JN$9&lt;главная!$N$19,0,JN$13*клиенты!$N15))</f>
        <v>0</v>
      </c>
      <c r="JO17" s="62">
        <f>IF(JO$10="",0,IF(JO$9&lt;главная!$N$19,0,JO$13*клиенты!$N15))</f>
        <v>0</v>
      </c>
      <c r="JP17" s="62">
        <f>IF(JP$10="",0,IF(JP$9&lt;главная!$N$19,0,JP$13*клиенты!$N15))</f>
        <v>0</v>
      </c>
      <c r="JQ17" s="62">
        <f>IF(JQ$10="",0,IF(JQ$9&lt;главная!$N$19,0,JQ$13*клиенты!$N15))</f>
        <v>0</v>
      </c>
      <c r="JR17" s="62">
        <f>IF(JR$10="",0,IF(JR$9&lt;главная!$N$19,0,JR$13*клиенты!$N15))</f>
        <v>0</v>
      </c>
      <c r="JS17" s="62">
        <f>IF(JS$10="",0,IF(JS$9&lt;главная!$N$19,0,JS$13*клиенты!$N15))</f>
        <v>0</v>
      </c>
      <c r="JT17" s="62">
        <f>IF(JT$10="",0,IF(JT$9&lt;главная!$N$19,0,JT$13*клиенты!$N15))</f>
        <v>0</v>
      </c>
      <c r="JU17" s="62">
        <f>IF(JU$10="",0,IF(JU$9&lt;главная!$N$19,0,JU$13*клиенты!$N15))</f>
        <v>0</v>
      </c>
      <c r="JV17" s="62">
        <f>IF(JV$10="",0,IF(JV$9&lt;главная!$N$19,0,JV$13*клиенты!$N15))</f>
        <v>0</v>
      </c>
      <c r="JW17" s="62">
        <f>IF(JW$10="",0,IF(JW$9&lt;главная!$N$19,0,JW$13*клиенты!$N15))</f>
        <v>0</v>
      </c>
      <c r="JX17" s="62">
        <f>IF(JX$10="",0,IF(JX$9&lt;главная!$N$19,0,JX$13*клиенты!$N15))</f>
        <v>0</v>
      </c>
      <c r="JY17" s="62">
        <f>IF(JY$10="",0,IF(JY$9&lt;главная!$N$19,0,JY$13*клиенты!$N15))</f>
        <v>0</v>
      </c>
      <c r="JZ17" s="62">
        <f>IF(JZ$10="",0,IF(JZ$9&lt;главная!$N$19,0,JZ$13*клиенты!$N15))</f>
        <v>0</v>
      </c>
      <c r="KA17" s="62">
        <f>IF(KA$10="",0,IF(KA$9&lt;главная!$N$19,0,KA$13*клиенты!$N15))</f>
        <v>0</v>
      </c>
      <c r="KB17" s="62">
        <f>IF(KB$10="",0,IF(KB$9&lt;главная!$N$19,0,KB$13*клиенты!$N15))</f>
        <v>0</v>
      </c>
      <c r="KC17" s="62">
        <f>IF(KC$10="",0,IF(KC$9&lt;главная!$N$19,0,KC$13*клиенты!$N15))</f>
        <v>0</v>
      </c>
      <c r="KD17" s="62">
        <f>IF(KD$10="",0,IF(KD$9&lt;главная!$N$19,0,KD$13*клиенты!$N15))</f>
        <v>0</v>
      </c>
      <c r="KE17" s="62">
        <f>IF(KE$10="",0,IF(KE$9&lt;главная!$N$19,0,KE$13*клиенты!$N15))</f>
        <v>0</v>
      </c>
      <c r="KF17" s="62">
        <f>IF(KF$10="",0,IF(KF$9&lt;главная!$N$19,0,KF$13*клиенты!$N15))</f>
        <v>0</v>
      </c>
      <c r="KG17" s="62">
        <f>IF(KG$10="",0,IF(KG$9&lt;главная!$N$19,0,KG$13*клиенты!$N15))</f>
        <v>0</v>
      </c>
      <c r="KH17" s="62">
        <f>IF(KH$10="",0,IF(KH$9&lt;главная!$N$19,0,KH$13*клиенты!$N15))</f>
        <v>0</v>
      </c>
      <c r="KI17" s="62">
        <f>IF(KI$10="",0,IF(KI$9&lt;главная!$N$19,0,KI$13*клиенты!$N15))</f>
        <v>0</v>
      </c>
      <c r="KJ17" s="62">
        <f>IF(KJ$10="",0,IF(KJ$9&lt;главная!$N$19,0,KJ$13*клиенты!$N15))</f>
        <v>0</v>
      </c>
      <c r="KK17" s="62">
        <f>IF(KK$10="",0,IF(KK$9&lt;главная!$N$19,0,KK$13*клиенты!$N15))</f>
        <v>0</v>
      </c>
      <c r="KL17" s="62">
        <f>IF(KL$10="",0,IF(KL$9&lt;главная!$N$19,0,KL$13*клиенты!$N15))</f>
        <v>0</v>
      </c>
      <c r="KM17" s="62">
        <f>IF(KM$10="",0,IF(KM$9&lt;главная!$N$19,0,KM$13*клиенты!$N15))</f>
        <v>0</v>
      </c>
      <c r="KN17" s="62">
        <f>IF(KN$10="",0,IF(KN$9&lt;главная!$N$19,0,KN$13*клиенты!$N15))</f>
        <v>0</v>
      </c>
      <c r="KO17" s="62">
        <f>IF(KO$10="",0,IF(KO$9&lt;главная!$N$19,0,KO$13*клиенты!$N15))</f>
        <v>0</v>
      </c>
      <c r="KP17" s="62">
        <f>IF(KP$10="",0,IF(KP$9&lt;главная!$N$19,0,KP$13*клиенты!$N15))</f>
        <v>0</v>
      </c>
      <c r="KQ17" s="62">
        <f>IF(KQ$10="",0,IF(KQ$9&lt;главная!$N$19,0,KQ$13*клиенты!$N15))</f>
        <v>0</v>
      </c>
      <c r="KR17" s="62">
        <f>IF(KR$10="",0,IF(KR$9&lt;главная!$N$19,0,KR$13*клиенты!$N15))</f>
        <v>0</v>
      </c>
      <c r="KS17" s="62">
        <f>IF(KS$10="",0,IF(KS$9&lt;главная!$N$19,0,KS$13*клиенты!$N15))</f>
        <v>0</v>
      </c>
      <c r="KT17" s="62">
        <f>IF(KT$10="",0,IF(KT$9&lt;главная!$N$19,0,KT$13*клиенты!$N15))</f>
        <v>0</v>
      </c>
      <c r="KU17" s="62">
        <f>IF(KU$10="",0,IF(KU$9&lt;главная!$N$19,0,KU$13*клиенты!$N15))</f>
        <v>0</v>
      </c>
      <c r="KV17" s="62">
        <f>IF(KV$10="",0,IF(KV$9&lt;главная!$N$19,0,KV$13*клиенты!$N15))</f>
        <v>0</v>
      </c>
      <c r="KW17" s="62">
        <f>IF(KW$10="",0,IF(KW$9&lt;главная!$N$19,0,KW$13*клиенты!$N15))</f>
        <v>0</v>
      </c>
      <c r="KX17" s="62">
        <f>IF(KX$10="",0,IF(KX$9&lt;главная!$N$19,0,KX$13*клиенты!$N15))</f>
        <v>0</v>
      </c>
      <c r="KY17" s="62">
        <f>IF(KY$10="",0,IF(KY$9&lt;главная!$N$19,0,KY$13*клиенты!$N15))</f>
        <v>0</v>
      </c>
      <c r="KZ17" s="62">
        <f>IF(KZ$10="",0,IF(KZ$9&lt;главная!$N$19,0,KZ$13*клиенты!$N15))</f>
        <v>0</v>
      </c>
      <c r="LA17" s="62">
        <f>IF(LA$10="",0,IF(LA$9&lt;главная!$N$19,0,LA$13*клиенты!$N15))</f>
        <v>0</v>
      </c>
      <c r="LB17" s="62">
        <f>IF(LB$10="",0,IF(LB$9&lt;главная!$N$19,0,LB$13*клиенты!$N15))</f>
        <v>0</v>
      </c>
      <c r="LC17" s="62">
        <f>IF(LC$10="",0,IF(LC$9&lt;главная!$N$19,0,LC$13*клиенты!$N15))</f>
        <v>0</v>
      </c>
      <c r="LD17" s="62">
        <f>IF(LD$10="",0,IF(LD$9&lt;главная!$N$19,0,LD$13*клиенты!$N15))</f>
        <v>0</v>
      </c>
      <c r="LE17" s="62">
        <f>IF(LE$10="",0,IF(LE$9&lt;главная!$N$19,0,LE$13*клиенты!$N15))</f>
        <v>0</v>
      </c>
      <c r="LF17" s="62">
        <f>IF(LF$10="",0,IF(LF$9&lt;главная!$N$19,0,LF$13*клиенты!$N15))</f>
        <v>0</v>
      </c>
      <c r="LG17" s="62">
        <f>IF(LG$10="",0,IF(LG$9&lt;главная!$N$19,0,LG$13*клиенты!$N15))</f>
        <v>0</v>
      </c>
      <c r="LH17" s="62">
        <f>IF(LH$10="",0,IF(LH$9&lt;главная!$N$19,0,LH$13*клиенты!$N15))</f>
        <v>0</v>
      </c>
      <c r="LI17" s="51"/>
      <c r="LJ17" s="51"/>
    </row>
    <row r="18" spans="1:322" s="59" customFormat="1" ht="10.199999999999999" x14ac:dyDescent="0.2">
      <c r="A18" s="51"/>
      <c r="B18" s="51"/>
      <c r="C18" s="51"/>
      <c r="D18" s="12"/>
      <c r="E18" s="98" t="str">
        <f>E15</f>
        <v>кол-во шард по типам</v>
      </c>
      <c r="F18" s="51"/>
      <c r="G18" s="51"/>
      <c r="H18" s="42" t="str">
        <f>списки!$H$15</f>
        <v>шарды публичные</v>
      </c>
      <c r="I18" s="51"/>
      <c r="J18" s="51"/>
      <c r="K18" s="55" t="str">
        <f>IF($E18="","",INDEX(kpi!$H:$H,SUMIFS(kpi!$B:$B,kpi!$E:$E,$E18)))</f>
        <v>кол-во шард</v>
      </c>
      <c r="L18" s="51"/>
      <c r="M18" s="58"/>
      <c r="N18" s="51"/>
      <c r="O18" s="61"/>
      <c r="P18" s="51"/>
      <c r="Q18" s="51"/>
      <c r="R18" s="99"/>
      <c r="S18" s="51"/>
      <c r="T18" s="170"/>
      <c r="U18" s="62">
        <f>IF(U$10="",0,IF(U$9&lt;главная!$N$19,0,U$13*клиенты!$N16))</f>
        <v>0</v>
      </c>
      <c r="V18" s="62">
        <f>IF(V$10="",0,IF(V$9&lt;главная!$N$19,0,V$13*клиенты!$N16))</f>
        <v>0</v>
      </c>
      <c r="W18" s="62">
        <f>IF(W$10="",0,IF(W$9&lt;главная!$N$19,0,W$13*клиенты!$N16))</f>
        <v>0</v>
      </c>
      <c r="X18" s="62">
        <f>IF(X$10="",0,IF(X$9&lt;главная!$N$19,0,X$13*клиенты!$N16))</f>
        <v>0</v>
      </c>
      <c r="Y18" s="62">
        <f>IF(Y$10="",0,IF(Y$9&lt;главная!$N$19,0,Y$13*клиенты!$N16))</f>
        <v>0</v>
      </c>
      <c r="Z18" s="62">
        <f>IF(Z$10="",0,IF(Z$9&lt;главная!$N$19,0,Z$13*клиенты!$N16))</f>
        <v>0</v>
      </c>
      <c r="AA18" s="62">
        <f>IF(AA$10="",0,IF(AA$9&lt;главная!$N$19,0,AA$13*клиенты!$N16))</f>
        <v>0</v>
      </c>
      <c r="AB18" s="62">
        <f>IF(AB$10="",0,IF(AB$9&lt;главная!$N$19,0,AB$13*клиенты!$N16))</f>
        <v>0</v>
      </c>
      <c r="AC18" s="62">
        <f>IF(AC$10="",0,IF(AC$9&lt;главная!$N$19,0,AC$13*клиенты!$N16))</f>
        <v>0</v>
      </c>
      <c r="AD18" s="62">
        <f>IF(AD$10="",0,IF(AD$9&lt;главная!$N$19,0,AD$13*клиенты!$N16))</f>
        <v>0</v>
      </c>
      <c r="AE18" s="62">
        <f>IF(AE$10="",0,IF(AE$9&lt;главная!$N$19,0,AE$13*клиенты!$N16))</f>
        <v>0</v>
      </c>
      <c r="AF18" s="62">
        <f>IF(AF$10="",0,IF(AF$9&lt;главная!$N$19,0,AF$13*клиенты!$N16))</f>
        <v>0</v>
      </c>
      <c r="AG18" s="62">
        <f>IF(AG$10="",0,IF(AG$9&lt;главная!$N$19,0,AG$13*клиенты!$N16))</f>
        <v>0</v>
      </c>
      <c r="AH18" s="62">
        <f>IF(AH$10="",0,IF(AH$9&lt;главная!$N$19,0,AH$13*клиенты!$N16))</f>
        <v>0</v>
      </c>
      <c r="AI18" s="62">
        <f>IF(AI$10="",0,IF(AI$9&lt;главная!$N$19,0,AI$13*клиенты!$N16))</f>
        <v>0</v>
      </c>
      <c r="AJ18" s="62">
        <f>IF(AJ$10="",0,IF(AJ$9&lt;главная!$N$19,0,AJ$13*клиенты!$N16))</f>
        <v>0</v>
      </c>
      <c r="AK18" s="62">
        <f>IF(AK$10="",0,IF(AK$9&lt;главная!$N$19,0,AK$13*клиенты!$N16))</f>
        <v>0</v>
      </c>
      <c r="AL18" s="62">
        <f>IF(AL$10="",0,IF(AL$9&lt;главная!$N$19,0,AL$13*клиенты!$N16))</f>
        <v>0</v>
      </c>
      <c r="AM18" s="62">
        <f>IF(AM$10="",0,IF(AM$9&lt;главная!$N$19,0,AM$13*клиенты!$N16))</f>
        <v>0</v>
      </c>
      <c r="AN18" s="62">
        <f>IF(AN$10="",0,IF(AN$9&lt;главная!$N$19,0,AN$13*клиенты!$N16))</f>
        <v>0</v>
      </c>
      <c r="AO18" s="62">
        <f>IF(AO$10="",0,IF(AO$9&lt;главная!$N$19,0,AO$13*клиенты!$N16))</f>
        <v>0</v>
      </c>
      <c r="AP18" s="62">
        <f>IF(AP$10="",0,IF(AP$9&lt;главная!$N$19,0,AP$13*клиенты!$N16))</f>
        <v>0</v>
      </c>
      <c r="AQ18" s="62">
        <f>IF(AQ$10="",0,IF(AQ$9&lt;главная!$N$19,0,AQ$13*клиенты!$N16))</f>
        <v>0</v>
      </c>
      <c r="AR18" s="62">
        <f>IF(AR$10="",0,IF(AR$9&lt;главная!$N$19,0,AR$13*клиенты!$N16))</f>
        <v>0</v>
      </c>
      <c r="AS18" s="62">
        <f>IF(AS$10="",0,IF(AS$9&lt;главная!$N$19,0,AS$13*клиенты!$N16))</f>
        <v>0</v>
      </c>
      <c r="AT18" s="62">
        <f>IF(AT$10="",0,IF(AT$9&lt;главная!$N$19,0,AT$13*клиенты!$N16))</f>
        <v>0</v>
      </c>
      <c r="AU18" s="62">
        <f>IF(AU$10="",0,IF(AU$9&lt;главная!$N$19,0,AU$13*клиенты!$N16))</f>
        <v>0</v>
      </c>
      <c r="AV18" s="62">
        <f>IF(AV$10="",0,IF(AV$9&lt;главная!$N$19,0,AV$13*клиенты!$N16))</f>
        <v>0</v>
      </c>
      <c r="AW18" s="62">
        <f>IF(AW$10="",0,IF(AW$9&lt;главная!$N$19,0,AW$13*клиенты!$N16))</f>
        <v>0</v>
      </c>
      <c r="AX18" s="62">
        <f>IF(AX$10="",0,IF(AX$9&lt;главная!$N$19,0,AX$13*клиенты!$N16))</f>
        <v>0</v>
      </c>
      <c r="AY18" s="62">
        <f>IF(AY$10="",0,IF(AY$9&lt;главная!$N$19,0,AY$13*клиенты!$N16))</f>
        <v>0</v>
      </c>
      <c r="AZ18" s="62">
        <f>IF(AZ$10="",0,IF(AZ$9&lt;главная!$N$19,0,AZ$13*клиенты!$N16))</f>
        <v>0</v>
      </c>
      <c r="BA18" s="62">
        <f>IF(BA$10="",0,IF(BA$9&lt;главная!$N$19,0,BA$13*клиенты!$N16))</f>
        <v>0</v>
      </c>
      <c r="BB18" s="62">
        <f>IF(BB$10="",0,IF(BB$9&lt;главная!$N$19,0,BB$13*клиенты!$N16))</f>
        <v>0</v>
      </c>
      <c r="BC18" s="62">
        <f>IF(BC$10="",0,IF(BC$9&lt;главная!$N$19,0,BC$13*клиенты!$N16))</f>
        <v>0</v>
      </c>
      <c r="BD18" s="62">
        <f>IF(BD$10="",0,IF(BD$9&lt;главная!$N$19,0,BD$13*клиенты!$N16))</f>
        <v>0</v>
      </c>
      <c r="BE18" s="62">
        <f>IF(BE$10="",0,IF(BE$9&lt;главная!$N$19,0,BE$13*клиенты!$N16))</f>
        <v>0</v>
      </c>
      <c r="BF18" s="62">
        <f>IF(BF$10="",0,IF(BF$9&lt;главная!$N$19,0,BF$13*клиенты!$N16))</f>
        <v>0</v>
      </c>
      <c r="BG18" s="62">
        <f>IF(BG$10="",0,IF(BG$9&lt;главная!$N$19,0,BG$13*клиенты!$N16))</f>
        <v>0</v>
      </c>
      <c r="BH18" s="62">
        <f>IF(BH$10="",0,IF(BH$9&lt;главная!$N$19,0,BH$13*клиенты!$N16))</f>
        <v>0</v>
      </c>
      <c r="BI18" s="62">
        <f>IF(BI$10="",0,IF(BI$9&lt;главная!$N$19,0,BI$13*клиенты!$N16))</f>
        <v>0</v>
      </c>
      <c r="BJ18" s="62">
        <f>IF(BJ$10="",0,IF(BJ$9&lt;главная!$N$19,0,BJ$13*клиенты!$N16))</f>
        <v>0</v>
      </c>
      <c r="BK18" s="62">
        <f>IF(BK$10="",0,IF(BK$9&lt;главная!$N$19,0,BK$13*клиенты!$N16))</f>
        <v>0</v>
      </c>
      <c r="BL18" s="62">
        <f>IF(BL$10="",0,IF(BL$9&lt;главная!$N$19,0,BL$13*клиенты!$N16))</f>
        <v>0</v>
      </c>
      <c r="BM18" s="62">
        <f>IF(BM$10="",0,IF(BM$9&lt;главная!$N$19,0,BM$13*клиенты!$N16))</f>
        <v>0</v>
      </c>
      <c r="BN18" s="62">
        <f>IF(BN$10="",0,IF(BN$9&lt;главная!$N$19,0,BN$13*клиенты!$N16))</f>
        <v>0</v>
      </c>
      <c r="BO18" s="62">
        <f>IF(BO$10="",0,IF(BO$9&lt;главная!$N$19,0,BO$13*клиенты!$N16))</f>
        <v>0</v>
      </c>
      <c r="BP18" s="62">
        <f>IF(BP$10="",0,IF(BP$9&lt;главная!$N$19,0,BP$13*клиенты!$N16))</f>
        <v>0</v>
      </c>
      <c r="BQ18" s="62">
        <f>IF(BQ$10="",0,IF(BQ$9&lt;главная!$N$19,0,BQ$13*клиенты!$N16))</f>
        <v>0</v>
      </c>
      <c r="BR18" s="62">
        <f>IF(BR$10="",0,IF(BR$9&lt;главная!$N$19,0,BR$13*клиенты!$N16))</f>
        <v>0</v>
      </c>
      <c r="BS18" s="62">
        <f>IF(BS$10="",0,IF(BS$9&lt;главная!$N$19,0,BS$13*клиенты!$N16))</f>
        <v>0</v>
      </c>
      <c r="BT18" s="62">
        <f>IF(BT$10="",0,IF(BT$9&lt;главная!$N$19,0,BT$13*клиенты!$N16))</f>
        <v>0</v>
      </c>
      <c r="BU18" s="62">
        <f>IF(BU$10="",0,IF(BU$9&lt;главная!$N$19,0,BU$13*клиенты!$N16))</f>
        <v>0</v>
      </c>
      <c r="BV18" s="62">
        <f>IF(BV$10="",0,IF(BV$9&lt;главная!$N$19,0,BV$13*клиенты!$N16))</f>
        <v>0</v>
      </c>
      <c r="BW18" s="62">
        <f>IF(BW$10="",0,IF(BW$9&lt;главная!$N$19,0,BW$13*клиенты!$N16))</f>
        <v>0</v>
      </c>
      <c r="BX18" s="62">
        <f>IF(BX$10="",0,IF(BX$9&lt;главная!$N$19,0,BX$13*клиенты!$N16))</f>
        <v>0</v>
      </c>
      <c r="BY18" s="62">
        <f>IF(BY$10="",0,IF(BY$9&lt;главная!$N$19,0,BY$13*клиенты!$N16))</f>
        <v>0</v>
      </c>
      <c r="BZ18" s="62">
        <f>IF(BZ$10="",0,IF(BZ$9&lt;главная!$N$19,0,BZ$13*клиенты!$N16))</f>
        <v>0</v>
      </c>
      <c r="CA18" s="62">
        <f>IF(CA$10="",0,IF(CA$9&lt;главная!$N$19,0,CA$13*клиенты!$N16))</f>
        <v>0</v>
      </c>
      <c r="CB18" s="62">
        <f>IF(CB$10="",0,IF(CB$9&lt;главная!$N$19,0,CB$13*клиенты!$N16))</f>
        <v>0</v>
      </c>
      <c r="CC18" s="62">
        <f>IF(CC$10="",0,IF(CC$9&lt;главная!$N$19,0,CC$13*клиенты!$N16))</f>
        <v>0</v>
      </c>
      <c r="CD18" s="62">
        <f>IF(CD$10="",0,IF(CD$9&lt;главная!$N$19,0,CD$13*клиенты!$N16))</f>
        <v>0</v>
      </c>
      <c r="CE18" s="62">
        <f>IF(CE$10="",0,IF(CE$9&lt;главная!$N$19,0,CE$13*клиенты!$N16))</f>
        <v>0</v>
      </c>
      <c r="CF18" s="62">
        <f>IF(CF$10="",0,IF(CF$9&lt;главная!$N$19,0,CF$13*клиенты!$N16))</f>
        <v>0</v>
      </c>
      <c r="CG18" s="62">
        <f>IF(CG$10="",0,IF(CG$9&lt;главная!$N$19,0,CG$13*клиенты!$N16))</f>
        <v>0</v>
      </c>
      <c r="CH18" s="62">
        <f>IF(CH$10="",0,IF(CH$9&lt;главная!$N$19,0,CH$13*клиенты!$N16))</f>
        <v>0</v>
      </c>
      <c r="CI18" s="62">
        <f>IF(CI$10="",0,IF(CI$9&lt;главная!$N$19,0,CI$13*клиенты!$N16))</f>
        <v>0</v>
      </c>
      <c r="CJ18" s="62">
        <f>IF(CJ$10="",0,IF(CJ$9&lt;главная!$N$19,0,CJ$13*клиенты!$N16))</f>
        <v>0</v>
      </c>
      <c r="CK18" s="62">
        <f>IF(CK$10="",0,IF(CK$9&lt;главная!$N$19,0,CK$13*клиенты!$N16))</f>
        <v>0</v>
      </c>
      <c r="CL18" s="62">
        <f>IF(CL$10="",0,IF(CL$9&lt;главная!$N$19,0,CL$13*клиенты!$N16))</f>
        <v>0</v>
      </c>
      <c r="CM18" s="62">
        <f>IF(CM$10="",0,IF(CM$9&lt;главная!$N$19,0,CM$13*клиенты!$N16))</f>
        <v>0</v>
      </c>
      <c r="CN18" s="62">
        <f>IF(CN$10="",0,IF(CN$9&lt;главная!$N$19,0,CN$13*клиенты!$N16))</f>
        <v>0</v>
      </c>
      <c r="CO18" s="62">
        <f>IF(CO$10="",0,IF(CO$9&lt;главная!$N$19,0,CO$13*клиенты!$N16))</f>
        <v>0</v>
      </c>
      <c r="CP18" s="62">
        <f>IF(CP$10="",0,IF(CP$9&lt;главная!$N$19,0,CP$13*клиенты!$N16))</f>
        <v>0</v>
      </c>
      <c r="CQ18" s="62">
        <f>IF(CQ$10="",0,IF(CQ$9&lt;главная!$N$19,0,CQ$13*клиенты!$N16))</f>
        <v>0</v>
      </c>
      <c r="CR18" s="62">
        <f>IF(CR$10="",0,IF(CR$9&lt;главная!$N$19,0,CR$13*клиенты!$N16))</f>
        <v>0</v>
      </c>
      <c r="CS18" s="62">
        <f>IF(CS$10="",0,IF(CS$9&lt;главная!$N$19,0,CS$13*клиенты!$N16))</f>
        <v>0</v>
      </c>
      <c r="CT18" s="62">
        <f>IF(CT$10="",0,IF(CT$9&lt;главная!$N$19,0,CT$13*клиенты!$N16))</f>
        <v>0</v>
      </c>
      <c r="CU18" s="62">
        <f>IF(CU$10="",0,IF(CU$9&lt;главная!$N$19,0,CU$13*клиенты!$N16))</f>
        <v>0</v>
      </c>
      <c r="CV18" s="62">
        <f>IF(CV$10="",0,IF(CV$9&lt;главная!$N$19,0,CV$13*клиенты!$N16))</f>
        <v>0</v>
      </c>
      <c r="CW18" s="62">
        <f>IF(CW$10="",0,IF(CW$9&lt;главная!$N$19,0,CW$13*клиенты!$N16))</f>
        <v>0</v>
      </c>
      <c r="CX18" s="62">
        <f>IF(CX$10="",0,IF(CX$9&lt;главная!$N$19,0,CX$13*клиенты!$N16))</f>
        <v>0</v>
      </c>
      <c r="CY18" s="62">
        <f>IF(CY$10="",0,IF(CY$9&lt;главная!$N$19,0,CY$13*клиенты!$N16))</f>
        <v>0</v>
      </c>
      <c r="CZ18" s="62">
        <f>IF(CZ$10="",0,IF(CZ$9&lt;главная!$N$19,0,CZ$13*клиенты!$N16))</f>
        <v>0</v>
      </c>
      <c r="DA18" s="62">
        <f>IF(DA$10="",0,IF(DA$9&lt;главная!$N$19,0,DA$13*клиенты!$N16))</f>
        <v>0</v>
      </c>
      <c r="DB18" s="62">
        <f>IF(DB$10="",0,IF(DB$9&lt;главная!$N$19,0,DB$13*клиенты!$N16))</f>
        <v>0</v>
      </c>
      <c r="DC18" s="62">
        <f>IF(DC$10="",0,IF(DC$9&lt;главная!$N$19,0,DC$13*клиенты!$N16))</f>
        <v>0</v>
      </c>
      <c r="DD18" s="62">
        <f>IF(DD$10="",0,IF(DD$9&lt;главная!$N$19,0,DD$13*клиенты!$N16))</f>
        <v>0</v>
      </c>
      <c r="DE18" s="62">
        <f>IF(DE$10="",0,IF(DE$9&lt;главная!$N$19,0,DE$13*клиенты!$N16))</f>
        <v>0</v>
      </c>
      <c r="DF18" s="62">
        <f>IF(DF$10="",0,IF(DF$9&lt;главная!$N$19,0,DF$13*клиенты!$N16))</f>
        <v>0</v>
      </c>
      <c r="DG18" s="62">
        <f>IF(DG$10="",0,IF(DG$9&lt;главная!$N$19,0,DG$13*клиенты!$N16))</f>
        <v>0</v>
      </c>
      <c r="DH18" s="62">
        <f>IF(DH$10="",0,IF(DH$9&lt;главная!$N$19,0,DH$13*клиенты!$N16))</f>
        <v>0</v>
      </c>
      <c r="DI18" s="62">
        <f>IF(DI$10="",0,IF(DI$9&lt;главная!$N$19,0,DI$13*клиенты!$N16))</f>
        <v>0</v>
      </c>
      <c r="DJ18" s="62">
        <f>IF(DJ$10="",0,IF(DJ$9&lt;главная!$N$19,0,DJ$13*клиенты!$N16))</f>
        <v>0</v>
      </c>
      <c r="DK18" s="62">
        <f>IF(DK$10="",0,IF(DK$9&lt;главная!$N$19,0,DK$13*клиенты!$N16))</f>
        <v>0</v>
      </c>
      <c r="DL18" s="62">
        <f>IF(DL$10="",0,IF(DL$9&lt;главная!$N$19,0,DL$13*клиенты!$N16))</f>
        <v>0</v>
      </c>
      <c r="DM18" s="62">
        <f>IF(DM$10="",0,IF(DM$9&lt;главная!$N$19,0,DM$13*клиенты!$N16))</f>
        <v>0</v>
      </c>
      <c r="DN18" s="62">
        <f>IF(DN$10="",0,IF(DN$9&lt;главная!$N$19,0,DN$13*клиенты!$N16))</f>
        <v>0</v>
      </c>
      <c r="DO18" s="62">
        <f>IF(DO$10="",0,IF(DO$9&lt;главная!$N$19,0,DO$13*клиенты!$N16))</f>
        <v>0</v>
      </c>
      <c r="DP18" s="62">
        <f>IF(DP$10="",0,IF(DP$9&lt;главная!$N$19,0,DP$13*клиенты!$N16))</f>
        <v>0</v>
      </c>
      <c r="DQ18" s="62">
        <f>IF(DQ$10="",0,IF(DQ$9&lt;главная!$N$19,0,DQ$13*клиенты!$N16))</f>
        <v>0</v>
      </c>
      <c r="DR18" s="62">
        <f>IF(DR$10="",0,IF(DR$9&lt;главная!$N$19,0,DR$13*клиенты!$N16))</f>
        <v>0</v>
      </c>
      <c r="DS18" s="62">
        <f>IF(DS$10="",0,IF(DS$9&lt;главная!$N$19,0,DS$13*клиенты!$N16))</f>
        <v>0</v>
      </c>
      <c r="DT18" s="62">
        <f>IF(DT$10="",0,IF(DT$9&lt;главная!$N$19,0,DT$13*клиенты!$N16))</f>
        <v>0</v>
      </c>
      <c r="DU18" s="62">
        <f>IF(DU$10="",0,IF(DU$9&lt;главная!$N$19,0,DU$13*клиенты!$N16))</f>
        <v>0</v>
      </c>
      <c r="DV18" s="62">
        <f>IF(DV$10="",0,IF(DV$9&lt;главная!$N$19,0,DV$13*клиенты!$N16))</f>
        <v>0</v>
      </c>
      <c r="DW18" s="62">
        <f>IF(DW$10="",0,IF(DW$9&lt;главная!$N$19,0,DW$13*клиенты!$N16))</f>
        <v>0</v>
      </c>
      <c r="DX18" s="62">
        <f>IF(DX$10="",0,IF(DX$9&lt;главная!$N$19,0,DX$13*клиенты!$N16))</f>
        <v>0</v>
      </c>
      <c r="DY18" s="62">
        <f>IF(DY$10="",0,IF(DY$9&lt;главная!$N$19,0,DY$13*клиенты!$N16))</f>
        <v>0</v>
      </c>
      <c r="DZ18" s="62">
        <f>IF(DZ$10="",0,IF(DZ$9&lt;главная!$N$19,0,DZ$13*клиенты!$N16))</f>
        <v>0</v>
      </c>
      <c r="EA18" s="62">
        <f>IF(EA$10="",0,IF(EA$9&lt;главная!$N$19,0,EA$13*клиенты!$N16))</f>
        <v>0</v>
      </c>
      <c r="EB18" s="62">
        <f>IF(EB$10="",0,IF(EB$9&lt;главная!$N$19,0,EB$13*клиенты!$N16))</f>
        <v>0</v>
      </c>
      <c r="EC18" s="62">
        <f>IF(EC$10="",0,IF(EC$9&lt;главная!$N$19,0,EC$13*клиенты!$N16))</f>
        <v>0</v>
      </c>
      <c r="ED18" s="62">
        <f>IF(ED$10="",0,IF(ED$9&lt;главная!$N$19,0,ED$13*клиенты!$N16))</f>
        <v>0</v>
      </c>
      <c r="EE18" s="62">
        <f>IF(EE$10="",0,IF(EE$9&lt;главная!$N$19,0,EE$13*клиенты!$N16))</f>
        <v>0</v>
      </c>
      <c r="EF18" s="62">
        <f>IF(EF$10="",0,IF(EF$9&lt;главная!$N$19,0,EF$13*клиенты!$N16))</f>
        <v>0</v>
      </c>
      <c r="EG18" s="62">
        <f>IF(EG$10="",0,IF(EG$9&lt;главная!$N$19,0,EG$13*клиенты!$N16))</f>
        <v>0</v>
      </c>
      <c r="EH18" s="62">
        <f>IF(EH$10="",0,IF(EH$9&lt;главная!$N$19,0,EH$13*клиенты!$N16))</f>
        <v>0</v>
      </c>
      <c r="EI18" s="62">
        <f>IF(EI$10="",0,IF(EI$9&lt;главная!$N$19,0,EI$13*клиенты!$N16))</f>
        <v>0</v>
      </c>
      <c r="EJ18" s="62">
        <f>IF(EJ$10="",0,IF(EJ$9&lt;главная!$N$19,0,EJ$13*клиенты!$N16))</f>
        <v>0</v>
      </c>
      <c r="EK18" s="62">
        <f>IF(EK$10="",0,IF(EK$9&lt;главная!$N$19,0,EK$13*клиенты!$N16))</f>
        <v>0</v>
      </c>
      <c r="EL18" s="62">
        <f>IF(EL$10="",0,IF(EL$9&lt;главная!$N$19,0,EL$13*клиенты!$N16))</f>
        <v>0</v>
      </c>
      <c r="EM18" s="62">
        <f>IF(EM$10="",0,IF(EM$9&lt;главная!$N$19,0,EM$13*клиенты!$N16))</f>
        <v>0</v>
      </c>
      <c r="EN18" s="62">
        <f>IF(EN$10="",0,IF(EN$9&lt;главная!$N$19,0,EN$13*клиенты!$N16))</f>
        <v>0</v>
      </c>
      <c r="EO18" s="62">
        <f>IF(EO$10="",0,IF(EO$9&lt;главная!$N$19,0,EO$13*клиенты!$N16))</f>
        <v>0</v>
      </c>
      <c r="EP18" s="62">
        <f>IF(EP$10="",0,IF(EP$9&lt;главная!$N$19,0,EP$13*клиенты!$N16))</f>
        <v>0</v>
      </c>
      <c r="EQ18" s="62">
        <f>IF(EQ$10="",0,IF(EQ$9&lt;главная!$N$19,0,EQ$13*клиенты!$N16))</f>
        <v>0</v>
      </c>
      <c r="ER18" s="62">
        <f>IF(ER$10="",0,IF(ER$9&lt;главная!$N$19,0,ER$13*клиенты!$N16))</f>
        <v>0</v>
      </c>
      <c r="ES18" s="62">
        <f>IF(ES$10="",0,IF(ES$9&lt;главная!$N$19,0,ES$13*клиенты!$N16))</f>
        <v>0</v>
      </c>
      <c r="ET18" s="62">
        <f>IF(ET$10="",0,IF(ET$9&lt;главная!$N$19,0,ET$13*клиенты!$N16))</f>
        <v>0</v>
      </c>
      <c r="EU18" s="62">
        <f>IF(EU$10="",0,IF(EU$9&lt;главная!$N$19,0,EU$13*клиенты!$N16))</f>
        <v>0</v>
      </c>
      <c r="EV18" s="62">
        <f>IF(EV$10="",0,IF(EV$9&lt;главная!$N$19,0,EV$13*клиенты!$N16))</f>
        <v>0</v>
      </c>
      <c r="EW18" s="62">
        <f>IF(EW$10="",0,IF(EW$9&lt;главная!$N$19,0,EW$13*клиенты!$N16))</f>
        <v>0</v>
      </c>
      <c r="EX18" s="62">
        <f>IF(EX$10="",0,IF(EX$9&lt;главная!$N$19,0,EX$13*клиенты!$N16))</f>
        <v>0</v>
      </c>
      <c r="EY18" s="62">
        <f>IF(EY$10="",0,IF(EY$9&lt;главная!$N$19,0,EY$13*клиенты!$N16))</f>
        <v>0</v>
      </c>
      <c r="EZ18" s="62">
        <f>IF(EZ$10="",0,IF(EZ$9&lt;главная!$N$19,0,EZ$13*клиенты!$N16))</f>
        <v>0</v>
      </c>
      <c r="FA18" s="62">
        <f>IF(FA$10="",0,IF(FA$9&lt;главная!$N$19,0,FA$13*клиенты!$N16))</f>
        <v>0</v>
      </c>
      <c r="FB18" s="62">
        <f>IF(FB$10="",0,IF(FB$9&lt;главная!$N$19,0,FB$13*клиенты!$N16))</f>
        <v>0</v>
      </c>
      <c r="FC18" s="62">
        <f>IF(FC$10="",0,IF(FC$9&lt;главная!$N$19,0,FC$13*клиенты!$N16))</f>
        <v>0</v>
      </c>
      <c r="FD18" s="62">
        <f>IF(FD$10="",0,IF(FD$9&lt;главная!$N$19,0,FD$13*клиенты!$N16))</f>
        <v>0</v>
      </c>
      <c r="FE18" s="62">
        <f>IF(FE$10="",0,IF(FE$9&lt;главная!$N$19,0,FE$13*клиенты!$N16))</f>
        <v>0</v>
      </c>
      <c r="FF18" s="62">
        <f>IF(FF$10="",0,IF(FF$9&lt;главная!$N$19,0,FF$13*клиенты!$N16))</f>
        <v>0</v>
      </c>
      <c r="FG18" s="62">
        <f>IF(FG$10="",0,IF(FG$9&lt;главная!$N$19,0,FG$13*клиенты!$N16))</f>
        <v>0</v>
      </c>
      <c r="FH18" s="62">
        <f>IF(FH$10="",0,IF(FH$9&lt;главная!$N$19,0,FH$13*клиенты!$N16))</f>
        <v>0</v>
      </c>
      <c r="FI18" s="62">
        <f>IF(FI$10="",0,IF(FI$9&lt;главная!$N$19,0,FI$13*клиенты!$N16))</f>
        <v>0</v>
      </c>
      <c r="FJ18" s="62">
        <f>IF(FJ$10="",0,IF(FJ$9&lt;главная!$N$19,0,FJ$13*клиенты!$N16))</f>
        <v>0</v>
      </c>
      <c r="FK18" s="62">
        <f>IF(FK$10="",0,IF(FK$9&lt;главная!$N$19,0,FK$13*клиенты!$N16))</f>
        <v>0</v>
      </c>
      <c r="FL18" s="62">
        <f>IF(FL$10="",0,IF(FL$9&lt;главная!$N$19,0,FL$13*клиенты!$N16))</f>
        <v>0</v>
      </c>
      <c r="FM18" s="62">
        <f>IF(FM$10="",0,IF(FM$9&lt;главная!$N$19,0,FM$13*клиенты!$N16))</f>
        <v>0</v>
      </c>
      <c r="FN18" s="62">
        <f>IF(FN$10="",0,IF(FN$9&lt;главная!$N$19,0,FN$13*клиенты!$N16))</f>
        <v>0</v>
      </c>
      <c r="FO18" s="62">
        <f>IF(FO$10="",0,IF(FO$9&lt;главная!$N$19,0,FO$13*клиенты!$N16))</f>
        <v>0</v>
      </c>
      <c r="FP18" s="62">
        <f>IF(FP$10="",0,IF(FP$9&lt;главная!$N$19,0,FP$13*клиенты!$N16))</f>
        <v>0</v>
      </c>
      <c r="FQ18" s="62">
        <f>IF(FQ$10="",0,IF(FQ$9&lt;главная!$N$19,0,FQ$13*клиенты!$N16))</f>
        <v>0</v>
      </c>
      <c r="FR18" s="62">
        <f>IF(FR$10="",0,IF(FR$9&lt;главная!$N$19,0,FR$13*клиенты!$N16))</f>
        <v>0</v>
      </c>
      <c r="FS18" s="62">
        <f>IF(FS$10="",0,IF(FS$9&lt;главная!$N$19,0,FS$13*клиенты!$N16))</f>
        <v>0</v>
      </c>
      <c r="FT18" s="62">
        <f>IF(FT$10="",0,IF(FT$9&lt;главная!$N$19,0,FT$13*клиенты!$N16))</f>
        <v>0</v>
      </c>
      <c r="FU18" s="62">
        <f>IF(FU$10="",0,IF(FU$9&lt;главная!$N$19,0,FU$13*клиенты!$N16))</f>
        <v>0</v>
      </c>
      <c r="FV18" s="62">
        <f>IF(FV$10="",0,IF(FV$9&lt;главная!$N$19,0,FV$13*клиенты!$N16))</f>
        <v>0</v>
      </c>
      <c r="FW18" s="62">
        <f>IF(FW$10="",0,IF(FW$9&lt;главная!$N$19,0,FW$13*клиенты!$N16))</f>
        <v>0</v>
      </c>
      <c r="FX18" s="62">
        <f>IF(FX$10="",0,IF(FX$9&lt;главная!$N$19,0,FX$13*клиенты!$N16))</f>
        <v>0</v>
      </c>
      <c r="FY18" s="62">
        <f>IF(FY$10="",0,IF(FY$9&lt;главная!$N$19,0,FY$13*клиенты!$N16))</f>
        <v>0</v>
      </c>
      <c r="FZ18" s="62">
        <f>IF(FZ$10="",0,IF(FZ$9&lt;главная!$N$19,0,FZ$13*клиенты!$N16))</f>
        <v>0</v>
      </c>
      <c r="GA18" s="62">
        <f>IF(GA$10="",0,IF(GA$9&lt;главная!$N$19,0,GA$13*клиенты!$N16))</f>
        <v>0</v>
      </c>
      <c r="GB18" s="62">
        <f>IF(GB$10="",0,IF(GB$9&lt;главная!$N$19,0,GB$13*клиенты!$N16))</f>
        <v>0</v>
      </c>
      <c r="GC18" s="62">
        <f>IF(GC$10="",0,IF(GC$9&lt;главная!$N$19,0,GC$13*клиенты!$N16))</f>
        <v>0</v>
      </c>
      <c r="GD18" s="62">
        <f>IF(GD$10="",0,IF(GD$9&lt;главная!$N$19,0,GD$13*клиенты!$N16))</f>
        <v>0</v>
      </c>
      <c r="GE18" s="62">
        <f>IF(GE$10="",0,IF(GE$9&lt;главная!$N$19,0,GE$13*клиенты!$N16))</f>
        <v>0</v>
      </c>
      <c r="GF18" s="62">
        <f>IF(GF$10="",0,IF(GF$9&lt;главная!$N$19,0,GF$13*клиенты!$N16))</f>
        <v>0</v>
      </c>
      <c r="GG18" s="62">
        <f>IF(GG$10="",0,IF(GG$9&lt;главная!$N$19,0,GG$13*клиенты!$N16))</f>
        <v>0</v>
      </c>
      <c r="GH18" s="62">
        <f>IF(GH$10="",0,IF(GH$9&lt;главная!$N$19,0,GH$13*клиенты!$N16))</f>
        <v>0</v>
      </c>
      <c r="GI18" s="62">
        <f>IF(GI$10="",0,IF(GI$9&lt;главная!$N$19,0,GI$13*клиенты!$N16))</f>
        <v>0</v>
      </c>
      <c r="GJ18" s="62">
        <f>IF(GJ$10="",0,IF(GJ$9&lt;главная!$N$19,0,GJ$13*клиенты!$N16))</f>
        <v>0</v>
      </c>
      <c r="GK18" s="62">
        <f>IF(GK$10="",0,IF(GK$9&lt;главная!$N$19,0,GK$13*клиенты!$N16))</f>
        <v>0</v>
      </c>
      <c r="GL18" s="62">
        <f>IF(GL$10="",0,IF(GL$9&lt;главная!$N$19,0,GL$13*клиенты!$N16))</f>
        <v>0</v>
      </c>
      <c r="GM18" s="62">
        <f>IF(GM$10="",0,IF(GM$9&lt;главная!$N$19,0,GM$13*клиенты!$N16))</f>
        <v>0</v>
      </c>
      <c r="GN18" s="62">
        <f>IF(GN$10="",0,IF(GN$9&lt;главная!$N$19,0,GN$13*клиенты!$N16))</f>
        <v>0</v>
      </c>
      <c r="GO18" s="62">
        <f>IF(GO$10="",0,IF(GO$9&lt;главная!$N$19,0,GO$13*клиенты!$N16))</f>
        <v>0</v>
      </c>
      <c r="GP18" s="62">
        <f>IF(GP$10="",0,IF(GP$9&lt;главная!$N$19,0,GP$13*клиенты!$N16))</f>
        <v>0</v>
      </c>
      <c r="GQ18" s="62">
        <f>IF(GQ$10="",0,IF(GQ$9&lt;главная!$N$19,0,GQ$13*клиенты!$N16))</f>
        <v>0</v>
      </c>
      <c r="GR18" s="62">
        <f>IF(GR$10="",0,IF(GR$9&lt;главная!$N$19,0,GR$13*клиенты!$N16))</f>
        <v>0</v>
      </c>
      <c r="GS18" s="62">
        <f>IF(GS$10="",0,IF(GS$9&lt;главная!$N$19,0,GS$13*клиенты!$N16))</f>
        <v>0</v>
      </c>
      <c r="GT18" s="62">
        <f>IF(GT$10="",0,IF(GT$9&lt;главная!$N$19,0,GT$13*клиенты!$N16))</f>
        <v>0</v>
      </c>
      <c r="GU18" s="62">
        <f>IF(GU$10="",0,IF(GU$9&lt;главная!$N$19,0,GU$13*клиенты!$N16))</f>
        <v>0</v>
      </c>
      <c r="GV18" s="62">
        <f>IF(GV$10="",0,IF(GV$9&lt;главная!$N$19,0,GV$13*клиенты!$N16))</f>
        <v>0</v>
      </c>
      <c r="GW18" s="62">
        <f>IF(GW$10="",0,IF(GW$9&lt;главная!$N$19,0,GW$13*клиенты!$N16))</f>
        <v>0</v>
      </c>
      <c r="GX18" s="62">
        <f>IF(GX$10="",0,IF(GX$9&lt;главная!$N$19,0,GX$13*клиенты!$N16))</f>
        <v>0</v>
      </c>
      <c r="GY18" s="62">
        <f>IF(GY$10="",0,IF(GY$9&lt;главная!$N$19,0,GY$13*клиенты!$N16))</f>
        <v>0</v>
      </c>
      <c r="GZ18" s="62">
        <f>IF(GZ$10="",0,IF(GZ$9&lt;главная!$N$19,0,GZ$13*клиенты!$N16))</f>
        <v>0</v>
      </c>
      <c r="HA18" s="62">
        <f>IF(HA$10="",0,IF(HA$9&lt;главная!$N$19,0,HA$13*клиенты!$N16))</f>
        <v>0</v>
      </c>
      <c r="HB18" s="62">
        <f>IF(HB$10="",0,IF(HB$9&lt;главная!$N$19,0,HB$13*клиенты!$N16))</f>
        <v>0</v>
      </c>
      <c r="HC18" s="62">
        <f>IF(HC$10="",0,IF(HC$9&lt;главная!$N$19,0,HC$13*клиенты!$N16))</f>
        <v>0</v>
      </c>
      <c r="HD18" s="62">
        <f>IF(HD$10="",0,IF(HD$9&lt;главная!$N$19,0,HD$13*клиенты!$N16))</f>
        <v>0</v>
      </c>
      <c r="HE18" s="62">
        <f>IF(HE$10="",0,IF(HE$9&lt;главная!$N$19,0,HE$13*клиенты!$N16))</f>
        <v>0</v>
      </c>
      <c r="HF18" s="62">
        <f>IF(HF$10="",0,IF(HF$9&lt;главная!$N$19,0,HF$13*клиенты!$N16))</f>
        <v>0</v>
      </c>
      <c r="HG18" s="62">
        <f>IF(HG$10="",0,IF(HG$9&lt;главная!$N$19,0,HG$13*клиенты!$N16))</f>
        <v>0</v>
      </c>
      <c r="HH18" s="62">
        <f>IF(HH$10="",0,IF(HH$9&lt;главная!$N$19,0,HH$13*клиенты!$N16))</f>
        <v>0</v>
      </c>
      <c r="HI18" s="62">
        <f>IF(HI$10="",0,IF(HI$9&lt;главная!$N$19,0,HI$13*клиенты!$N16))</f>
        <v>0</v>
      </c>
      <c r="HJ18" s="62">
        <f>IF(HJ$10="",0,IF(HJ$9&lt;главная!$N$19,0,HJ$13*клиенты!$N16))</f>
        <v>0</v>
      </c>
      <c r="HK18" s="62">
        <f>IF(HK$10="",0,IF(HK$9&lt;главная!$N$19,0,HK$13*клиенты!$N16))</f>
        <v>0</v>
      </c>
      <c r="HL18" s="62">
        <f>IF(HL$10="",0,IF(HL$9&lt;главная!$N$19,0,HL$13*клиенты!$N16))</f>
        <v>0</v>
      </c>
      <c r="HM18" s="62">
        <f>IF(HM$10="",0,IF(HM$9&lt;главная!$N$19,0,HM$13*клиенты!$N16))</f>
        <v>0</v>
      </c>
      <c r="HN18" s="62">
        <f>IF(HN$10="",0,IF(HN$9&lt;главная!$N$19,0,HN$13*клиенты!$N16))</f>
        <v>0</v>
      </c>
      <c r="HO18" s="62">
        <f>IF(HO$10="",0,IF(HO$9&lt;главная!$N$19,0,HO$13*клиенты!$N16))</f>
        <v>0</v>
      </c>
      <c r="HP18" s="62">
        <f>IF(HP$10="",0,IF(HP$9&lt;главная!$N$19,0,HP$13*клиенты!$N16))</f>
        <v>0</v>
      </c>
      <c r="HQ18" s="62">
        <f>IF(HQ$10="",0,IF(HQ$9&lt;главная!$N$19,0,HQ$13*клиенты!$N16))</f>
        <v>0</v>
      </c>
      <c r="HR18" s="62">
        <f>IF(HR$10="",0,IF(HR$9&lt;главная!$N$19,0,HR$13*клиенты!$N16))</f>
        <v>0</v>
      </c>
      <c r="HS18" s="62">
        <f>IF(HS$10="",0,IF(HS$9&lt;главная!$N$19,0,HS$13*клиенты!$N16))</f>
        <v>0</v>
      </c>
      <c r="HT18" s="62">
        <f>IF(HT$10="",0,IF(HT$9&lt;главная!$N$19,0,HT$13*клиенты!$N16))</f>
        <v>0</v>
      </c>
      <c r="HU18" s="62">
        <f>IF(HU$10="",0,IF(HU$9&lt;главная!$N$19,0,HU$13*клиенты!$N16))</f>
        <v>0</v>
      </c>
      <c r="HV18" s="62">
        <f>IF(HV$10="",0,IF(HV$9&lt;главная!$N$19,0,HV$13*клиенты!$N16))</f>
        <v>0</v>
      </c>
      <c r="HW18" s="62">
        <f>IF(HW$10="",0,IF(HW$9&lt;главная!$N$19,0,HW$13*клиенты!$N16))</f>
        <v>0</v>
      </c>
      <c r="HX18" s="62">
        <f>IF(HX$10="",0,IF(HX$9&lt;главная!$N$19,0,HX$13*клиенты!$N16))</f>
        <v>0</v>
      </c>
      <c r="HY18" s="62">
        <f>IF(HY$10="",0,IF(HY$9&lt;главная!$N$19,0,HY$13*клиенты!$N16))</f>
        <v>0</v>
      </c>
      <c r="HZ18" s="62">
        <f>IF(HZ$10="",0,IF(HZ$9&lt;главная!$N$19,0,HZ$13*клиенты!$N16))</f>
        <v>0</v>
      </c>
      <c r="IA18" s="62">
        <f>IF(IA$10="",0,IF(IA$9&lt;главная!$N$19,0,IA$13*клиенты!$N16))</f>
        <v>0</v>
      </c>
      <c r="IB18" s="62">
        <f>IF(IB$10="",0,IF(IB$9&lt;главная!$N$19,0,IB$13*клиенты!$N16))</f>
        <v>0</v>
      </c>
      <c r="IC18" s="62">
        <f>IF(IC$10="",0,IF(IC$9&lt;главная!$N$19,0,IC$13*клиенты!$N16))</f>
        <v>0</v>
      </c>
      <c r="ID18" s="62">
        <f>IF(ID$10="",0,IF(ID$9&lt;главная!$N$19,0,ID$13*клиенты!$N16))</f>
        <v>0</v>
      </c>
      <c r="IE18" s="62">
        <f>IF(IE$10="",0,IF(IE$9&lt;главная!$N$19,0,IE$13*клиенты!$N16))</f>
        <v>0</v>
      </c>
      <c r="IF18" s="62">
        <f>IF(IF$10="",0,IF(IF$9&lt;главная!$N$19,0,IF$13*клиенты!$N16))</f>
        <v>0</v>
      </c>
      <c r="IG18" s="62">
        <f>IF(IG$10="",0,IF(IG$9&lt;главная!$N$19,0,IG$13*клиенты!$N16))</f>
        <v>0</v>
      </c>
      <c r="IH18" s="62">
        <f>IF(IH$10="",0,IF(IH$9&lt;главная!$N$19,0,IH$13*клиенты!$N16))</f>
        <v>0</v>
      </c>
      <c r="II18" s="62">
        <f>IF(II$10="",0,IF(II$9&lt;главная!$N$19,0,II$13*клиенты!$N16))</f>
        <v>0</v>
      </c>
      <c r="IJ18" s="62">
        <f>IF(IJ$10="",0,IF(IJ$9&lt;главная!$N$19,0,IJ$13*клиенты!$N16))</f>
        <v>0</v>
      </c>
      <c r="IK18" s="62">
        <f>IF(IK$10="",0,IF(IK$9&lt;главная!$N$19,0,IK$13*клиенты!$N16))</f>
        <v>0</v>
      </c>
      <c r="IL18" s="62">
        <f>IF(IL$10="",0,IF(IL$9&lt;главная!$N$19,0,IL$13*клиенты!$N16))</f>
        <v>0</v>
      </c>
      <c r="IM18" s="62">
        <f>IF(IM$10="",0,IF(IM$9&lt;главная!$N$19,0,IM$13*клиенты!$N16))</f>
        <v>0</v>
      </c>
      <c r="IN18" s="62">
        <f>IF(IN$10="",0,IF(IN$9&lt;главная!$N$19,0,IN$13*клиенты!$N16))</f>
        <v>0</v>
      </c>
      <c r="IO18" s="62">
        <f>IF(IO$10="",0,IF(IO$9&lt;главная!$N$19,0,IO$13*клиенты!$N16))</f>
        <v>0</v>
      </c>
      <c r="IP18" s="62">
        <f>IF(IP$10="",0,IF(IP$9&lt;главная!$N$19,0,IP$13*клиенты!$N16))</f>
        <v>0</v>
      </c>
      <c r="IQ18" s="62">
        <f>IF(IQ$10="",0,IF(IQ$9&lt;главная!$N$19,0,IQ$13*клиенты!$N16))</f>
        <v>0</v>
      </c>
      <c r="IR18" s="62">
        <f>IF(IR$10="",0,IF(IR$9&lt;главная!$N$19,0,IR$13*клиенты!$N16))</f>
        <v>0</v>
      </c>
      <c r="IS18" s="62">
        <f>IF(IS$10="",0,IF(IS$9&lt;главная!$N$19,0,IS$13*клиенты!$N16))</f>
        <v>0</v>
      </c>
      <c r="IT18" s="62">
        <f>IF(IT$10="",0,IF(IT$9&lt;главная!$N$19,0,IT$13*клиенты!$N16))</f>
        <v>0</v>
      </c>
      <c r="IU18" s="62">
        <f>IF(IU$10="",0,IF(IU$9&lt;главная!$N$19,0,IU$13*клиенты!$N16))</f>
        <v>0</v>
      </c>
      <c r="IV18" s="62">
        <f>IF(IV$10="",0,IF(IV$9&lt;главная!$N$19,0,IV$13*клиенты!$N16))</f>
        <v>0</v>
      </c>
      <c r="IW18" s="62">
        <f>IF(IW$10="",0,IF(IW$9&lt;главная!$N$19,0,IW$13*клиенты!$N16))</f>
        <v>0</v>
      </c>
      <c r="IX18" s="62">
        <f>IF(IX$10="",0,IF(IX$9&lt;главная!$N$19,0,IX$13*клиенты!$N16))</f>
        <v>0</v>
      </c>
      <c r="IY18" s="62">
        <f>IF(IY$10="",0,IF(IY$9&lt;главная!$N$19,0,IY$13*клиенты!$N16))</f>
        <v>0</v>
      </c>
      <c r="IZ18" s="62">
        <f>IF(IZ$10="",0,IF(IZ$9&lt;главная!$N$19,0,IZ$13*клиенты!$N16))</f>
        <v>0</v>
      </c>
      <c r="JA18" s="62">
        <f>IF(JA$10="",0,IF(JA$9&lt;главная!$N$19,0,JA$13*клиенты!$N16))</f>
        <v>0</v>
      </c>
      <c r="JB18" s="62">
        <f>IF(JB$10="",0,IF(JB$9&lt;главная!$N$19,0,JB$13*клиенты!$N16))</f>
        <v>0</v>
      </c>
      <c r="JC18" s="62">
        <f>IF(JC$10="",0,IF(JC$9&lt;главная!$N$19,0,JC$13*клиенты!$N16))</f>
        <v>0</v>
      </c>
      <c r="JD18" s="62">
        <f>IF(JD$10="",0,IF(JD$9&lt;главная!$N$19,0,JD$13*клиенты!$N16))</f>
        <v>0</v>
      </c>
      <c r="JE18" s="62">
        <f>IF(JE$10="",0,IF(JE$9&lt;главная!$N$19,0,JE$13*клиенты!$N16))</f>
        <v>0</v>
      </c>
      <c r="JF18" s="62">
        <f>IF(JF$10="",0,IF(JF$9&lt;главная!$N$19,0,JF$13*клиенты!$N16))</f>
        <v>0</v>
      </c>
      <c r="JG18" s="62">
        <f>IF(JG$10="",0,IF(JG$9&lt;главная!$N$19,0,JG$13*клиенты!$N16))</f>
        <v>0</v>
      </c>
      <c r="JH18" s="62">
        <f>IF(JH$10="",0,IF(JH$9&lt;главная!$N$19,0,JH$13*клиенты!$N16))</f>
        <v>0</v>
      </c>
      <c r="JI18" s="62">
        <f>IF(JI$10="",0,IF(JI$9&lt;главная!$N$19,0,JI$13*клиенты!$N16))</f>
        <v>0</v>
      </c>
      <c r="JJ18" s="62">
        <f>IF(JJ$10="",0,IF(JJ$9&lt;главная!$N$19,0,JJ$13*клиенты!$N16))</f>
        <v>0</v>
      </c>
      <c r="JK18" s="62">
        <f>IF(JK$10="",0,IF(JK$9&lt;главная!$N$19,0,JK$13*клиенты!$N16))</f>
        <v>0</v>
      </c>
      <c r="JL18" s="62">
        <f>IF(JL$10="",0,IF(JL$9&lt;главная!$N$19,0,JL$13*клиенты!$N16))</f>
        <v>0</v>
      </c>
      <c r="JM18" s="62">
        <f>IF(JM$10="",0,IF(JM$9&lt;главная!$N$19,0,JM$13*клиенты!$N16))</f>
        <v>0</v>
      </c>
      <c r="JN18" s="62">
        <f>IF(JN$10="",0,IF(JN$9&lt;главная!$N$19,0,JN$13*клиенты!$N16))</f>
        <v>0</v>
      </c>
      <c r="JO18" s="62">
        <f>IF(JO$10="",0,IF(JO$9&lt;главная!$N$19,0,JO$13*клиенты!$N16))</f>
        <v>0</v>
      </c>
      <c r="JP18" s="62">
        <f>IF(JP$10="",0,IF(JP$9&lt;главная!$N$19,0,JP$13*клиенты!$N16))</f>
        <v>0</v>
      </c>
      <c r="JQ18" s="62">
        <f>IF(JQ$10="",0,IF(JQ$9&lt;главная!$N$19,0,JQ$13*клиенты!$N16))</f>
        <v>0</v>
      </c>
      <c r="JR18" s="62">
        <f>IF(JR$10="",0,IF(JR$9&lt;главная!$N$19,0,JR$13*клиенты!$N16))</f>
        <v>0</v>
      </c>
      <c r="JS18" s="62">
        <f>IF(JS$10="",0,IF(JS$9&lt;главная!$N$19,0,JS$13*клиенты!$N16))</f>
        <v>0</v>
      </c>
      <c r="JT18" s="62">
        <f>IF(JT$10="",0,IF(JT$9&lt;главная!$N$19,0,JT$13*клиенты!$N16))</f>
        <v>0</v>
      </c>
      <c r="JU18" s="62">
        <f>IF(JU$10="",0,IF(JU$9&lt;главная!$N$19,0,JU$13*клиенты!$N16))</f>
        <v>0</v>
      </c>
      <c r="JV18" s="62">
        <f>IF(JV$10="",0,IF(JV$9&lt;главная!$N$19,0,JV$13*клиенты!$N16))</f>
        <v>0</v>
      </c>
      <c r="JW18" s="62">
        <f>IF(JW$10="",0,IF(JW$9&lt;главная!$N$19,0,JW$13*клиенты!$N16))</f>
        <v>0</v>
      </c>
      <c r="JX18" s="62">
        <f>IF(JX$10="",0,IF(JX$9&lt;главная!$N$19,0,JX$13*клиенты!$N16))</f>
        <v>0</v>
      </c>
      <c r="JY18" s="62">
        <f>IF(JY$10="",0,IF(JY$9&lt;главная!$N$19,0,JY$13*клиенты!$N16))</f>
        <v>0</v>
      </c>
      <c r="JZ18" s="62">
        <f>IF(JZ$10="",0,IF(JZ$9&lt;главная!$N$19,0,JZ$13*клиенты!$N16))</f>
        <v>0</v>
      </c>
      <c r="KA18" s="62">
        <f>IF(KA$10="",0,IF(KA$9&lt;главная!$N$19,0,KA$13*клиенты!$N16))</f>
        <v>0</v>
      </c>
      <c r="KB18" s="62">
        <f>IF(KB$10="",0,IF(KB$9&lt;главная!$N$19,0,KB$13*клиенты!$N16))</f>
        <v>0</v>
      </c>
      <c r="KC18" s="62">
        <f>IF(KC$10="",0,IF(KC$9&lt;главная!$N$19,0,KC$13*клиенты!$N16))</f>
        <v>0</v>
      </c>
      <c r="KD18" s="62">
        <f>IF(KD$10="",0,IF(KD$9&lt;главная!$N$19,0,KD$13*клиенты!$N16))</f>
        <v>0</v>
      </c>
      <c r="KE18" s="62">
        <f>IF(KE$10="",0,IF(KE$9&lt;главная!$N$19,0,KE$13*клиенты!$N16))</f>
        <v>0</v>
      </c>
      <c r="KF18" s="62">
        <f>IF(KF$10="",0,IF(KF$9&lt;главная!$N$19,0,KF$13*клиенты!$N16))</f>
        <v>0</v>
      </c>
      <c r="KG18" s="62">
        <f>IF(KG$10="",0,IF(KG$9&lt;главная!$N$19,0,KG$13*клиенты!$N16))</f>
        <v>0</v>
      </c>
      <c r="KH18" s="62">
        <f>IF(KH$10="",0,IF(KH$9&lt;главная!$N$19,0,KH$13*клиенты!$N16))</f>
        <v>0</v>
      </c>
      <c r="KI18" s="62">
        <f>IF(KI$10="",0,IF(KI$9&lt;главная!$N$19,0,KI$13*клиенты!$N16))</f>
        <v>0</v>
      </c>
      <c r="KJ18" s="62">
        <f>IF(KJ$10="",0,IF(KJ$9&lt;главная!$N$19,0,KJ$13*клиенты!$N16))</f>
        <v>0</v>
      </c>
      <c r="KK18" s="62">
        <f>IF(KK$10="",0,IF(KK$9&lt;главная!$N$19,0,KK$13*клиенты!$N16))</f>
        <v>0</v>
      </c>
      <c r="KL18" s="62">
        <f>IF(KL$10="",0,IF(KL$9&lt;главная!$N$19,0,KL$13*клиенты!$N16))</f>
        <v>0</v>
      </c>
      <c r="KM18" s="62">
        <f>IF(KM$10="",0,IF(KM$9&lt;главная!$N$19,0,KM$13*клиенты!$N16))</f>
        <v>0</v>
      </c>
      <c r="KN18" s="62">
        <f>IF(KN$10="",0,IF(KN$9&lt;главная!$N$19,0,KN$13*клиенты!$N16))</f>
        <v>0</v>
      </c>
      <c r="KO18" s="62">
        <f>IF(KO$10="",0,IF(KO$9&lt;главная!$N$19,0,KO$13*клиенты!$N16))</f>
        <v>0</v>
      </c>
      <c r="KP18" s="62">
        <f>IF(KP$10="",0,IF(KP$9&lt;главная!$N$19,0,KP$13*клиенты!$N16))</f>
        <v>0</v>
      </c>
      <c r="KQ18" s="62">
        <f>IF(KQ$10="",0,IF(KQ$9&lt;главная!$N$19,0,KQ$13*клиенты!$N16))</f>
        <v>0</v>
      </c>
      <c r="KR18" s="62">
        <f>IF(KR$10="",0,IF(KR$9&lt;главная!$N$19,0,KR$13*клиенты!$N16))</f>
        <v>0</v>
      </c>
      <c r="KS18" s="62">
        <f>IF(KS$10="",0,IF(KS$9&lt;главная!$N$19,0,KS$13*клиенты!$N16))</f>
        <v>0</v>
      </c>
      <c r="KT18" s="62">
        <f>IF(KT$10="",0,IF(KT$9&lt;главная!$N$19,0,KT$13*клиенты!$N16))</f>
        <v>0</v>
      </c>
      <c r="KU18" s="62">
        <f>IF(KU$10="",0,IF(KU$9&lt;главная!$N$19,0,KU$13*клиенты!$N16))</f>
        <v>0</v>
      </c>
      <c r="KV18" s="62">
        <f>IF(KV$10="",0,IF(KV$9&lt;главная!$N$19,0,KV$13*клиенты!$N16))</f>
        <v>0</v>
      </c>
      <c r="KW18" s="62">
        <f>IF(KW$10="",0,IF(KW$9&lt;главная!$N$19,0,KW$13*клиенты!$N16))</f>
        <v>0</v>
      </c>
      <c r="KX18" s="62">
        <f>IF(KX$10="",0,IF(KX$9&lt;главная!$N$19,0,KX$13*клиенты!$N16))</f>
        <v>0</v>
      </c>
      <c r="KY18" s="62">
        <f>IF(KY$10="",0,IF(KY$9&lt;главная!$N$19,0,KY$13*клиенты!$N16))</f>
        <v>0</v>
      </c>
      <c r="KZ18" s="62">
        <f>IF(KZ$10="",0,IF(KZ$9&lt;главная!$N$19,0,KZ$13*клиенты!$N16))</f>
        <v>0</v>
      </c>
      <c r="LA18" s="62">
        <f>IF(LA$10="",0,IF(LA$9&lt;главная!$N$19,0,LA$13*клиенты!$N16))</f>
        <v>0</v>
      </c>
      <c r="LB18" s="62">
        <f>IF(LB$10="",0,IF(LB$9&lt;главная!$N$19,0,LB$13*клиенты!$N16))</f>
        <v>0</v>
      </c>
      <c r="LC18" s="62">
        <f>IF(LC$10="",0,IF(LC$9&lt;главная!$N$19,0,LC$13*клиенты!$N16))</f>
        <v>0</v>
      </c>
      <c r="LD18" s="62">
        <f>IF(LD$10="",0,IF(LD$9&lt;главная!$N$19,0,LD$13*клиенты!$N16))</f>
        <v>0</v>
      </c>
      <c r="LE18" s="62">
        <f>IF(LE$10="",0,IF(LE$9&lt;главная!$N$19,0,LE$13*клиенты!$N16))</f>
        <v>0</v>
      </c>
      <c r="LF18" s="62">
        <f>IF(LF$10="",0,IF(LF$9&lt;главная!$N$19,0,LF$13*клиенты!$N16))</f>
        <v>0</v>
      </c>
      <c r="LG18" s="62">
        <f>IF(LG$10="",0,IF(LG$9&lt;главная!$N$19,0,LG$13*клиенты!$N16))</f>
        <v>0</v>
      </c>
      <c r="LH18" s="62">
        <f>IF(LH$10="",0,IF(LH$9&lt;главная!$N$19,0,LH$13*клиенты!$N16))</f>
        <v>0</v>
      </c>
      <c r="LI18" s="51"/>
      <c r="LJ18" s="51"/>
    </row>
    <row r="19" spans="1:322" s="59" customFormat="1" ht="10.199999999999999" x14ac:dyDescent="0.2">
      <c r="A19" s="51"/>
      <c r="B19" s="51"/>
      <c r="C19" s="51"/>
      <c r="D19" s="12"/>
      <c r="E19" s="98" t="str">
        <f>E15</f>
        <v>кол-во шард по типам</v>
      </c>
      <c r="F19" s="51"/>
      <c r="G19" s="51"/>
      <c r="H19" s="42" t="str">
        <f>списки!$H$16</f>
        <v>шарды типа 4</v>
      </c>
      <c r="I19" s="51"/>
      <c r="J19" s="51"/>
      <c r="K19" s="55" t="str">
        <f>IF($E19="","",INDEX(kpi!$H:$H,SUMIFS(kpi!$B:$B,kpi!$E:$E,$E19)))</f>
        <v>кол-во шард</v>
      </c>
      <c r="L19" s="51"/>
      <c r="M19" s="58"/>
      <c r="N19" s="51"/>
      <c r="O19" s="61"/>
      <c r="P19" s="51"/>
      <c r="Q19" s="51"/>
      <c r="R19" s="99"/>
      <c r="S19" s="51"/>
      <c r="T19" s="170"/>
      <c r="U19" s="62">
        <f>IF(U$10="",0,IF(U$9&lt;главная!$N$19,0,U$13*клиенты!$N17))</f>
        <v>0</v>
      </c>
      <c r="V19" s="62">
        <f>IF(V$10="",0,IF(V$9&lt;главная!$N$19,0,V$13*клиенты!$N17))</f>
        <v>0</v>
      </c>
      <c r="W19" s="62">
        <f>IF(W$10="",0,IF(W$9&lt;главная!$N$19,0,W$13*клиенты!$N17))</f>
        <v>0</v>
      </c>
      <c r="X19" s="62">
        <f>IF(X$10="",0,IF(X$9&lt;главная!$N$19,0,X$13*клиенты!$N17))</f>
        <v>0</v>
      </c>
      <c r="Y19" s="62">
        <f>IF(Y$10="",0,IF(Y$9&lt;главная!$N$19,0,Y$13*клиенты!$N17))</f>
        <v>0</v>
      </c>
      <c r="Z19" s="62">
        <f>IF(Z$10="",0,IF(Z$9&lt;главная!$N$19,0,Z$13*клиенты!$N17))</f>
        <v>0</v>
      </c>
      <c r="AA19" s="62">
        <f>IF(AA$10="",0,IF(AA$9&lt;главная!$N$19,0,AA$13*клиенты!$N17))</f>
        <v>0</v>
      </c>
      <c r="AB19" s="62">
        <f>IF(AB$10="",0,IF(AB$9&lt;главная!$N$19,0,AB$13*клиенты!$N17))</f>
        <v>0</v>
      </c>
      <c r="AC19" s="62">
        <f>IF(AC$10="",0,IF(AC$9&lt;главная!$N$19,0,AC$13*клиенты!$N17))</f>
        <v>0</v>
      </c>
      <c r="AD19" s="62">
        <f>IF(AD$10="",0,IF(AD$9&lt;главная!$N$19,0,AD$13*клиенты!$N17))</f>
        <v>0</v>
      </c>
      <c r="AE19" s="62">
        <f>IF(AE$10="",0,IF(AE$9&lt;главная!$N$19,0,AE$13*клиенты!$N17))</f>
        <v>0</v>
      </c>
      <c r="AF19" s="62">
        <f>IF(AF$10="",0,IF(AF$9&lt;главная!$N$19,0,AF$13*клиенты!$N17))</f>
        <v>0</v>
      </c>
      <c r="AG19" s="62">
        <f>IF(AG$10="",0,IF(AG$9&lt;главная!$N$19,0,AG$13*клиенты!$N17))</f>
        <v>0</v>
      </c>
      <c r="AH19" s="62">
        <f>IF(AH$10="",0,IF(AH$9&lt;главная!$N$19,0,AH$13*клиенты!$N17))</f>
        <v>0</v>
      </c>
      <c r="AI19" s="62">
        <f>IF(AI$10="",0,IF(AI$9&lt;главная!$N$19,0,AI$13*клиенты!$N17))</f>
        <v>0</v>
      </c>
      <c r="AJ19" s="62">
        <f>IF(AJ$10="",0,IF(AJ$9&lt;главная!$N$19,0,AJ$13*клиенты!$N17))</f>
        <v>0</v>
      </c>
      <c r="AK19" s="62">
        <f>IF(AK$10="",0,IF(AK$9&lt;главная!$N$19,0,AK$13*клиенты!$N17))</f>
        <v>0</v>
      </c>
      <c r="AL19" s="62">
        <f>IF(AL$10="",0,IF(AL$9&lt;главная!$N$19,0,AL$13*клиенты!$N17))</f>
        <v>0</v>
      </c>
      <c r="AM19" s="62">
        <f>IF(AM$10="",0,IF(AM$9&lt;главная!$N$19,0,AM$13*клиенты!$N17))</f>
        <v>0</v>
      </c>
      <c r="AN19" s="62">
        <f>IF(AN$10="",0,IF(AN$9&lt;главная!$N$19,0,AN$13*клиенты!$N17))</f>
        <v>0</v>
      </c>
      <c r="AO19" s="62">
        <f>IF(AO$10="",0,IF(AO$9&lt;главная!$N$19,0,AO$13*клиенты!$N17))</f>
        <v>0</v>
      </c>
      <c r="AP19" s="62">
        <f>IF(AP$10="",0,IF(AP$9&lt;главная!$N$19,0,AP$13*клиенты!$N17))</f>
        <v>0</v>
      </c>
      <c r="AQ19" s="62">
        <f>IF(AQ$10="",0,IF(AQ$9&lt;главная!$N$19,0,AQ$13*клиенты!$N17))</f>
        <v>0</v>
      </c>
      <c r="AR19" s="62">
        <f>IF(AR$10="",0,IF(AR$9&lt;главная!$N$19,0,AR$13*клиенты!$N17))</f>
        <v>0</v>
      </c>
      <c r="AS19" s="62">
        <f>IF(AS$10="",0,IF(AS$9&lt;главная!$N$19,0,AS$13*клиенты!$N17))</f>
        <v>0</v>
      </c>
      <c r="AT19" s="62">
        <f>IF(AT$10="",0,IF(AT$9&lt;главная!$N$19,0,AT$13*клиенты!$N17))</f>
        <v>0</v>
      </c>
      <c r="AU19" s="62">
        <f>IF(AU$10="",0,IF(AU$9&lt;главная!$N$19,0,AU$13*клиенты!$N17))</f>
        <v>0</v>
      </c>
      <c r="AV19" s="62">
        <f>IF(AV$10="",0,IF(AV$9&lt;главная!$N$19,0,AV$13*клиенты!$N17))</f>
        <v>0</v>
      </c>
      <c r="AW19" s="62">
        <f>IF(AW$10="",0,IF(AW$9&lt;главная!$N$19,0,AW$13*клиенты!$N17))</f>
        <v>0</v>
      </c>
      <c r="AX19" s="62">
        <f>IF(AX$10="",0,IF(AX$9&lt;главная!$N$19,0,AX$13*клиенты!$N17))</f>
        <v>0</v>
      </c>
      <c r="AY19" s="62">
        <f>IF(AY$10="",0,IF(AY$9&lt;главная!$N$19,0,AY$13*клиенты!$N17))</f>
        <v>0</v>
      </c>
      <c r="AZ19" s="62">
        <f>IF(AZ$10="",0,IF(AZ$9&lt;главная!$N$19,0,AZ$13*клиенты!$N17))</f>
        <v>0</v>
      </c>
      <c r="BA19" s="62">
        <f>IF(BA$10="",0,IF(BA$9&lt;главная!$N$19,0,BA$13*клиенты!$N17))</f>
        <v>0</v>
      </c>
      <c r="BB19" s="62">
        <f>IF(BB$10="",0,IF(BB$9&lt;главная!$N$19,0,BB$13*клиенты!$N17))</f>
        <v>0</v>
      </c>
      <c r="BC19" s="62">
        <f>IF(BC$10="",0,IF(BC$9&lt;главная!$N$19,0,BC$13*клиенты!$N17))</f>
        <v>0</v>
      </c>
      <c r="BD19" s="62">
        <f>IF(BD$10="",0,IF(BD$9&lt;главная!$N$19,0,BD$13*клиенты!$N17))</f>
        <v>0</v>
      </c>
      <c r="BE19" s="62">
        <f>IF(BE$10="",0,IF(BE$9&lt;главная!$N$19,0,BE$13*клиенты!$N17))</f>
        <v>0</v>
      </c>
      <c r="BF19" s="62">
        <f>IF(BF$10="",0,IF(BF$9&lt;главная!$N$19,0,BF$13*клиенты!$N17))</f>
        <v>0</v>
      </c>
      <c r="BG19" s="62">
        <f>IF(BG$10="",0,IF(BG$9&lt;главная!$N$19,0,BG$13*клиенты!$N17))</f>
        <v>0</v>
      </c>
      <c r="BH19" s="62">
        <f>IF(BH$10="",0,IF(BH$9&lt;главная!$N$19,0,BH$13*клиенты!$N17))</f>
        <v>0</v>
      </c>
      <c r="BI19" s="62">
        <f>IF(BI$10="",0,IF(BI$9&lt;главная!$N$19,0,BI$13*клиенты!$N17))</f>
        <v>0</v>
      </c>
      <c r="BJ19" s="62">
        <f>IF(BJ$10="",0,IF(BJ$9&lt;главная!$N$19,0,BJ$13*клиенты!$N17))</f>
        <v>0</v>
      </c>
      <c r="BK19" s="62">
        <f>IF(BK$10="",0,IF(BK$9&lt;главная!$N$19,0,BK$13*клиенты!$N17))</f>
        <v>0</v>
      </c>
      <c r="BL19" s="62">
        <f>IF(BL$10="",0,IF(BL$9&lt;главная!$N$19,0,BL$13*клиенты!$N17))</f>
        <v>0</v>
      </c>
      <c r="BM19" s="62">
        <f>IF(BM$10="",0,IF(BM$9&lt;главная!$N$19,0,BM$13*клиенты!$N17))</f>
        <v>0</v>
      </c>
      <c r="BN19" s="62">
        <f>IF(BN$10="",0,IF(BN$9&lt;главная!$N$19,0,BN$13*клиенты!$N17))</f>
        <v>0</v>
      </c>
      <c r="BO19" s="62">
        <f>IF(BO$10="",0,IF(BO$9&lt;главная!$N$19,0,BO$13*клиенты!$N17))</f>
        <v>0</v>
      </c>
      <c r="BP19" s="62">
        <f>IF(BP$10="",0,IF(BP$9&lt;главная!$N$19,0,BP$13*клиенты!$N17))</f>
        <v>0</v>
      </c>
      <c r="BQ19" s="62">
        <f>IF(BQ$10="",0,IF(BQ$9&lt;главная!$N$19,0,BQ$13*клиенты!$N17))</f>
        <v>0</v>
      </c>
      <c r="BR19" s="62">
        <f>IF(BR$10="",0,IF(BR$9&lt;главная!$N$19,0,BR$13*клиенты!$N17))</f>
        <v>0</v>
      </c>
      <c r="BS19" s="62">
        <f>IF(BS$10="",0,IF(BS$9&lt;главная!$N$19,0,BS$13*клиенты!$N17))</f>
        <v>0</v>
      </c>
      <c r="BT19" s="62">
        <f>IF(BT$10="",0,IF(BT$9&lt;главная!$N$19,0,BT$13*клиенты!$N17))</f>
        <v>0</v>
      </c>
      <c r="BU19" s="62">
        <f>IF(BU$10="",0,IF(BU$9&lt;главная!$N$19,0,BU$13*клиенты!$N17))</f>
        <v>0</v>
      </c>
      <c r="BV19" s="62">
        <f>IF(BV$10="",0,IF(BV$9&lt;главная!$N$19,0,BV$13*клиенты!$N17))</f>
        <v>0</v>
      </c>
      <c r="BW19" s="62">
        <f>IF(BW$10="",0,IF(BW$9&lt;главная!$N$19,0,BW$13*клиенты!$N17))</f>
        <v>0</v>
      </c>
      <c r="BX19" s="62">
        <f>IF(BX$10="",0,IF(BX$9&lt;главная!$N$19,0,BX$13*клиенты!$N17))</f>
        <v>0</v>
      </c>
      <c r="BY19" s="62">
        <f>IF(BY$10="",0,IF(BY$9&lt;главная!$N$19,0,BY$13*клиенты!$N17))</f>
        <v>0</v>
      </c>
      <c r="BZ19" s="62">
        <f>IF(BZ$10="",0,IF(BZ$9&lt;главная!$N$19,0,BZ$13*клиенты!$N17))</f>
        <v>0</v>
      </c>
      <c r="CA19" s="62">
        <f>IF(CA$10="",0,IF(CA$9&lt;главная!$N$19,0,CA$13*клиенты!$N17))</f>
        <v>0</v>
      </c>
      <c r="CB19" s="62">
        <f>IF(CB$10="",0,IF(CB$9&lt;главная!$N$19,0,CB$13*клиенты!$N17))</f>
        <v>0</v>
      </c>
      <c r="CC19" s="62">
        <f>IF(CC$10="",0,IF(CC$9&lt;главная!$N$19,0,CC$13*клиенты!$N17))</f>
        <v>0</v>
      </c>
      <c r="CD19" s="62">
        <f>IF(CD$10="",0,IF(CD$9&lt;главная!$N$19,0,CD$13*клиенты!$N17))</f>
        <v>0</v>
      </c>
      <c r="CE19" s="62">
        <f>IF(CE$10="",0,IF(CE$9&lt;главная!$N$19,0,CE$13*клиенты!$N17))</f>
        <v>0</v>
      </c>
      <c r="CF19" s="62">
        <f>IF(CF$10="",0,IF(CF$9&lt;главная!$N$19,0,CF$13*клиенты!$N17))</f>
        <v>0</v>
      </c>
      <c r="CG19" s="62">
        <f>IF(CG$10="",0,IF(CG$9&lt;главная!$N$19,0,CG$13*клиенты!$N17))</f>
        <v>0</v>
      </c>
      <c r="CH19" s="62">
        <f>IF(CH$10="",0,IF(CH$9&lt;главная!$N$19,0,CH$13*клиенты!$N17))</f>
        <v>0</v>
      </c>
      <c r="CI19" s="62">
        <f>IF(CI$10="",0,IF(CI$9&lt;главная!$N$19,0,CI$13*клиенты!$N17))</f>
        <v>0</v>
      </c>
      <c r="CJ19" s="62">
        <f>IF(CJ$10="",0,IF(CJ$9&lt;главная!$N$19,0,CJ$13*клиенты!$N17))</f>
        <v>0</v>
      </c>
      <c r="CK19" s="62">
        <f>IF(CK$10="",0,IF(CK$9&lt;главная!$N$19,0,CK$13*клиенты!$N17))</f>
        <v>0</v>
      </c>
      <c r="CL19" s="62">
        <f>IF(CL$10="",0,IF(CL$9&lt;главная!$N$19,0,CL$13*клиенты!$N17))</f>
        <v>0</v>
      </c>
      <c r="CM19" s="62">
        <f>IF(CM$10="",0,IF(CM$9&lt;главная!$N$19,0,CM$13*клиенты!$N17))</f>
        <v>0</v>
      </c>
      <c r="CN19" s="62">
        <f>IF(CN$10="",0,IF(CN$9&lt;главная!$N$19,0,CN$13*клиенты!$N17))</f>
        <v>0</v>
      </c>
      <c r="CO19" s="62">
        <f>IF(CO$10="",0,IF(CO$9&lt;главная!$N$19,0,CO$13*клиенты!$N17))</f>
        <v>0</v>
      </c>
      <c r="CP19" s="62">
        <f>IF(CP$10="",0,IF(CP$9&lt;главная!$N$19,0,CP$13*клиенты!$N17))</f>
        <v>0</v>
      </c>
      <c r="CQ19" s="62">
        <f>IF(CQ$10="",0,IF(CQ$9&lt;главная!$N$19,0,CQ$13*клиенты!$N17))</f>
        <v>0</v>
      </c>
      <c r="CR19" s="62">
        <f>IF(CR$10="",0,IF(CR$9&lt;главная!$N$19,0,CR$13*клиенты!$N17))</f>
        <v>0</v>
      </c>
      <c r="CS19" s="62">
        <f>IF(CS$10="",0,IF(CS$9&lt;главная!$N$19,0,CS$13*клиенты!$N17))</f>
        <v>0</v>
      </c>
      <c r="CT19" s="62">
        <f>IF(CT$10="",0,IF(CT$9&lt;главная!$N$19,0,CT$13*клиенты!$N17))</f>
        <v>0</v>
      </c>
      <c r="CU19" s="62">
        <f>IF(CU$10="",0,IF(CU$9&lt;главная!$N$19,0,CU$13*клиенты!$N17))</f>
        <v>0</v>
      </c>
      <c r="CV19" s="62">
        <f>IF(CV$10="",0,IF(CV$9&lt;главная!$N$19,0,CV$13*клиенты!$N17))</f>
        <v>0</v>
      </c>
      <c r="CW19" s="62">
        <f>IF(CW$10="",0,IF(CW$9&lt;главная!$N$19,0,CW$13*клиенты!$N17))</f>
        <v>0</v>
      </c>
      <c r="CX19" s="62">
        <f>IF(CX$10="",0,IF(CX$9&lt;главная!$N$19,0,CX$13*клиенты!$N17))</f>
        <v>0</v>
      </c>
      <c r="CY19" s="62">
        <f>IF(CY$10="",0,IF(CY$9&lt;главная!$N$19,0,CY$13*клиенты!$N17))</f>
        <v>0</v>
      </c>
      <c r="CZ19" s="62">
        <f>IF(CZ$10="",0,IF(CZ$9&lt;главная!$N$19,0,CZ$13*клиенты!$N17))</f>
        <v>0</v>
      </c>
      <c r="DA19" s="62">
        <f>IF(DA$10="",0,IF(DA$9&lt;главная!$N$19,0,DA$13*клиенты!$N17))</f>
        <v>0</v>
      </c>
      <c r="DB19" s="62">
        <f>IF(DB$10="",0,IF(DB$9&lt;главная!$N$19,0,DB$13*клиенты!$N17))</f>
        <v>0</v>
      </c>
      <c r="DC19" s="62">
        <f>IF(DC$10="",0,IF(DC$9&lt;главная!$N$19,0,DC$13*клиенты!$N17))</f>
        <v>0</v>
      </c>
      <c r="DD19" s="62">
        <f>IF(DD$10="",0,IF(DD$9&lt;главная!$N$19,0,DD$13*клиенты!$N17))</f>
        <v>0</v>
      </c>
      <c r="DE19" s="62">
        <f>IF(DE$10="",0,IF(DE$9&lt;главная!$N$19,0,DE$13*клиенты!$N17))</f>
        <v>0</v>
      </c>
      <c r="DF19" s="62">
        <f>IF(DF$10="",0,IF(DF$9&lt;главная!$N$19,0,DF$13*клиенты!$N17))</f>
        <v>0</v>
      </c>
      <c r="DG19" s="62">
        <f>IF(DG$10="",0,IF(DG$9&lt;главная!$N$19,0,DG$13*клиенты!$N17))</f>
        <v>0</v>
      </c>
      <c r="DH19" s="62">
        <f>IF(DH$10="",0,IF(DH$9&lt;главная!$N$19,0,DH$13*клиенты!$N17))</f>
        <v>0</v>
      </c>
      <c r="DI19" s="62">
        <f>IF(DI$10="",0,IF(DI$9&lt;главная!$N$19,0,DI$13*клиенты!$N17))</f>
        <v>0</v>
      </c>
      <c r="DJ19" s="62">
        <f>IF(DJ$10="",0,IF(DJ$9&lt;главная!$N$19,0,DJ$13*клиенты!$N17))</f>
        <v>0</v>
      </c>
      <c r="DK19" s="62">
        <f>IF(DK$10="",0,IF(DK$9&lt;главная!$N$19,0,DK$13*клиенты!$N17))</f>
        <v>0</v>
      </c>
      <c r="DL19" s="62">
        <f>IF(DL$10="",0,IF(DL$9&lt;главная!$N$19,0,DL$13*клиенты!$N17))</f>
        <v>0</v>
      </c>
      <c r="DM19" s="62">
        <f>IF(DM$10="",0,IF(DM$9&lt;главная!$N$19,0,DM$13*клиенты!$N17))</f>
        <v>0</v>
      </c>
      <c r="DN19" s="62">
        <f>IF(DN$10="",0,IF(DN$9&lt;главная!$N$19,0,DN$13*клиенты!$N17))</f>
        <v>0</v>
      </c>
      <c r="DO19" s="62">
        <f>IF(DO$10="",0,IF(DO$9&lt;главная!$N$19,0,DO$13*клиенты!$N17))</f>
        <v>0</v>
      </c>
      <c r="DP19" s="62">
        <f>IF(DP$10="",0,IF(DP$9&lt;главная!$N$19,0,DP$13*клиенты!$N17))</f>
        <v>0</v>
      </c>
      <c r="DQ19" s="62">
        <f>IF(DQ$10="",0,IF(DQ$9&lt;главная!$N$19,0,DQ$13*клиенты!$N17))</f>
        <v>0</v>
      </c>
      <c r="DR19" s="62">
        <f>IF(DR$10="",0,IF(DR$9&lt;главная!$N$19,0,DR$13*клиенты!$N17))</f>
        <v>0</v>
      </c>
      <c r="DS19" s="62">
        <f>IF(DS$10="",0,IF(DS$9&lt;главная!$N$19,0,DS$13*клиенты!$N17))</f>
        <v>0</v>
      </c>
      <c r="DT19" s="62">
        <f>IF(DT$10="",0,IF(DT$9&lt;главная!$N$19,0,DT$13*клиенты!$N17))</f>
        <v>0</v>
      </c>
      <c r="DU19" s="62">
        <f>IF(DU$10="",0,IF(DU$9&lt;главная!$N$19,0,DU$13*клиенты!$N17))</f>
        <v>0</v>
      </c>
      <c r="DV19" s="62">
        <f>IF(DV$10="",0,IF(DV$9&lt;главная!$N$19,0,DV$13*клиенты!$N17))</f>
        <v>0</v>
      </c>
      <c r="DW19" s="62">
        <f>IF(DW$10="",0,IF(DW$9&lt;главная!$N$19,0,DW$13*клиенты!$N17))</f>
        <v>0</v>
      </c>
      <c r="DX19" s="62">
        <f>IF(DX$10="",0,IF(DX$9&lt;главная!$N$19,0,DX$13*клиенты!$N17))</f>
        <v>0</v>
      </c>
      <c r="DY19" s="62">
        <f>IF(DY$10="",0,IF(DY$9&lt;главная!$N$19,0,DY$13*клиенты!$N17))</f>
        <v>0</v>
      </c>
      <c r="DZ19" s="62">
        <f>IF(DZ$10="",0,IF(DZ$9&lt;главная!$N$19,0,DZ$13*клиенты!$N17))</f>
        <v>0</v>
      </c>
      <c r="EA19" s="62">
        <f>IF(EA$10="",0,IF(EA$9&lt;главная!$N$19,0,EA$13*клиенты!$N17))</f>
        <v>0</v>
      </c>
      <c r="EB19" s="62">
        <f>IF(EB$10="",0,IF(EB$9&lt;главная!$N$19,0,EB$13*клиенты!$N17))</f>
        <v>0</v>
      </c>
      <c r="EC19" s="62">
        <f>IF(EC$10="",0,IF(EC$9&lt;главная!$N$19,0,EC$13*клиенты!$N17))</f>
        <v>0</v>
      </c>
      <c r="ED19" s="62">
        <f>IF(ED$10="",0,IF(ED$9&lt;главная!$N$19,0,ED$13*клиенты!$N17))</f>
        <v>0</v>
      </c>
      <c r="EE19" s="62">
        <f>IF(EE$10="",0,IF(EE$9&lt;главная!$N$19,0,EE$13*клиенты!$N17))</f>
        <v>0</v>
      </c>
      <c r="EF19" s="62">
        <f>IF(EF$10="",0,IF(EF$9&lt;главная!$N$19,0,EF$13*клиенты!$N17))</f>
        <v>0</v>
      </c>
      <c r="EG19" s="62">
        <f>IF(EG$10="",0,IF(EG$9&lt;главная!$N$19,0,EG$13*клиенты!$N17))</f>
        <v>0</v>
      </c>
      <c r="EH19" s="62">
        <f>IF(EH$10="",0,IF(EH$9&lt;главная!$N$19,0,EH$13*клиенты!$N17))</f>
        <v>0</v>
      </c>
      <c r="EI19" s="62">
        <f>IF(EI$10="",0,IF(EI$9&lt;главная!$N$19,0,EI$13*клиенты!$N17))</f>
        <v>0</v>
      </c>
      <c r="EJ19" s="62">
        <f>IF(EJ$10="",0,IF(EJ$9&lt;главная!$N$19,0,EJ$13*клиенты!$N17))</f>
        <v>0</v>
      </c>
      <c r="EK19" s="62">
        <f>IF(EK$10="",0,IF(EK$9&lt;главная!$N$19,0,EK$13*клиенты!$N17))</f>
        <v>0</v>
      </c>
      <c r="EL19" s="62">
        <f>IF(EL$10="",0,IF(EL$9&lt;главная!$N$19,0,EL$13*клиенты!$N17))</f>
        <v>0</v>
      </c>
      <c r="EM19" s="62">
        <f>IF(EM$10="",0,IF(EM$9&lt;главная!$N$19,0,EM$13*клиенты!$N17))</f>
        <v>0</v>
      </c>
      <c r="EN19" s="62">
        <f>IF(EN$10="",0,IF(EN$9&lt;главная!$N$19,0,EN$13*клиенты!$N17))</f>
        <v>0</v>
      </c>
      <c r="EO19" s="62">
        <f>IF(EO$10="",0,IF(EO$9&lt;главная!$N$19,0,EO$13*клиенты!$N17))</f>
        <v>0</v>
      </c>
      <c r="EP19" s="62">
        <f>IF(EP$10="",0,IF(EP$9&lt;главная!$N$19,0,EP$13*клиенты!$N17))</f>
        <v>0</v>
      </c>
      <c r="EQ19" s="62">
        <f>IF(EQ$10="",0,IF(EQ$9&lt;главная!$N$19,0,EQ$13*клиенты!$N17))</f>
        <v>0</v>
      </c>
      <c r="ER19" s="62">
        <f>IF(ER$10="",0,IF(ER$9&lt;главная!$N$19,0,ER$13*клиенты!$N17))</f>
        <v>0</v>
      </c>
      <c r="ES19" s="62">
        <f>IF(ES$10="",0,IF(ES$9&lt;главная!$N$19,0,ES$13*клиенты!$N17))</f>
        <v>0</v>
      </c>
      <c r="ET19" s="62">
        <f>IF(ET$10="",0,IF(ET$9&lt;главная!$N$19,0,ET$13*клиенты!$N17))</f>
        <v>0</v>
      </c>
      <c r="EU19" s="62">
        <f>IF(EU$10="",0,IF(EU$9&lt;главная!$N$19,0,EU$13*клиенты!$N17))</f>
        <v>0</v>
      </c>
      <c r="EV19" s="62">
        <f>IF(EV$10="",0,IF(EV$9&lt;главная!$N$19,0,EV$13*клиенты!$N17))</f>
        <v>0</v>
      </c>
      <c r="EW19" s="62">
        <f>IF(EW$10="",0,IF(EW$9&lt;главная!$N$19,0,EW$13*клиенты!$N17))</f>
        <v>0</v>
      </c>
      <c r="EX19" s="62">
        <f>IF(EX$10="",0,IF(EX$9&lt;главная!$N$19,0,EX$13*клиенты!$N17))</f>
        <v>0</v>
      </c>
      <c r="EY19" s="62">
        <f>IF(EY$10="",0,IF(EY$9&lt;главная!$N$19,0,EY$13*клиенты!$N17))</f>
        <v>0</v>
      </c>
      <c r="EZ19" s="62">
        <f>IF(EZ$10="",0,IF(EZ$9&lt;главная!$N$19,0,EZ$13*клиенты!$N17))</f>
        <v>0</v>
      </c>
      <c r="FA19" s="62">
        <f>IF(FA$10="",0,IF(FA$9&lt;главная!$N$19,0,FA$13*клиенты!$N17))</f>
        <v>0</v>
      </c>
      <c r="FB19" s="62">
        <f>IF(FB$10="",0,IF(FB$9&lt;главная!$N$19,0,FB$13*клиенты!$N17))</f>
        <v>0</v>
      </c>
      <c r="FC19" s="62">
        <f>IF(FC$10="",0,IF(FC$9&lt;главная!$N$19,0,FC$13*клиенты!$N17))</f>
        <v>0</v>
      </c>
      <c r="FD19" s="62">
        <f>IF(FD$10="",0,IF(FD$9&lt;главная!$N$19,0,FD$13*клиенты!$N17))</f>
        <v>0</v>
      </c>
      <c r="FE19" s="62">
        <f>IF(FE$10="",0,IF(FE$9&lt;главная!$N$19,0,FE$13*клиенты!$N17))</f>
        <v>0</v>
      </c>
      <c r="FF19" s="62">
        <f>IF(FF$10="",0,IF(FF$9&lt;главная!$N$19,0,FF$13*клиенты!$N17))</f>
        <v>0</v>
      </c>
      <c r="FG19" s="62">
        <f>IF(FG$10="",0,IF(FG$9&lt;главная!$N$19,0,FG$13*клиенты!$N17))</f>
        <v>0</v>
      </c>
      <c r="FH19" s="62">
        <f>IF(FH$10="",0,IF(FH$9&lt;главная!$N$19,0,FH$13*клиенты!$N17))</f>
        <v>0</v>
      </c>
      <c r="FI19" s="62">
        <f>IF(FI$10="",0,IF(FI$9&lt;главная!$N$19,0,FI$13*клиенты!$N17))</f>
        <v>0</v>
      </c>
      <c r="FJ19" s="62">
        <f>IF(FJ$10="",0,IF(FJ$9&lt;главная!$N$19,0,FJ$13*клиенты!$N17))</f>
        <v>0</v>
      </c>
      <c r="FK19" s="62">
        <f>IF(FK$10="",0,IF(FK$9&lt;главная!$N$19,0,FK$13*клиенты!$N17))</f>
        <v>0</v>
      </c>
      <c r="FL19" s="62">
        <f>IF(FL$10="",0,IF(FL$9&lt;главная!$N$19,0,FL$13*клиенты!$N17))</f>
        <v>0</v>
      </c>
      <c r="FM19" s="62">
        <f>IF(FM$10="",0,IF(FM$9&lt;главная!$N$19,0,FM$13*клиенты!$N17))</f>
        <v>0</v>
      </c>
      <c r="FN19" s="62">
        <f>IF(FN$10="",0,IF(FN$9&lt;главная!$N$19,0,FN$13*клиенты!$N17))</f>
        <v>0</v>
      </c>
      <c r="FO19" s="62">
        <f>IF(FO$10="",0,IF(FO$9&lt;главная!$N$19,0,FO$13*клиенты!$N17))</f>
        <v>0</v>
      </c>
      <c r="FP19" s="62">
        <f>IF(FP$10="",0,IF(FP$9&lt;главная!$N$19,0,FP$13*клиенты!$N17))</f>
        <v>0</v>
      </c>
      <c r="FQ19" s="62">
        <f>IF(FQ$10="",0,IF(FQ$9&lt;главная!$N$19,0,FQ$13*клиенты!$N17))</f>
        <v>0</v>
      </c>
      <c r="FR19" s="62">
        <f>IF(FR$10="",0,IF(FR$9&lt;главная!$N$19,0,FR$13*клиенты!$N17))</f>
        <v>0</v>
      </c>
      <c r="FS19" s="62">
        <f>IF(FS$10="",0,IF(FS$9&lt;главная!$N$19,0,FS$13*клиенты!$N17))</f>
        <v>0</v>
      </c>
      <c r="FT19" s="62">
        <f>IF(FT$10="",0,IF(FT$9&lt;главная!$N$19,0,FT$13*клиенты!$N17))</f>
        <v>0</v>
      </c>
      <c r="FU19" s="62">
        <f>IF(FU$10="",0,IF(FU$9&lt;главная!$N$19,0,FU$13*клиенты!$N17))</f>
        <v>0</v>
      </c>
      <c r="FV19" s="62">
        <f>IF(FV$10="",0,IF(FV$9&lt;главная!$N$19,0,FV$13*клиенты!$N17))</f>
        <v>0</v>
      </c>
      <c r="FW19" s="62">
        <f>IF(FW$10="",0,IF(FW$9&lt;главная!$N$19,0,FW$13*клиенты!$N17))</f>
        <v>0</v>
      </c>
      <c r="FX19" s="62">
        <f>IF(FX$10="",0,IF(FX$9&lt;главная!$N$19,0,FX$13*клиенты!$N17))</f>
        <v>0</v>
      </c>
      <c r="FY19" s="62">
        <f>IF(FY$10="",0,IF(FY$9&lt;главная!$N$19,0,FY$13*клиенты!$N17))</f>
        <v>0</v>
      </c>
      <c r="FZ19" s="62">
        <f>IF(FZ$10="",0,IF(FZ$9&lt;главная!$N$19,0,FZ$13*клиенты!$N17))</f>
        <v>0</v>
      </c>
      <c r="GA19" s="62">
        <f>IF(GA$10="",0,IF(GA$9&lt;главная!$N$19,0,GA$13*клиенты!$N17))</f>
        <v>0</v>
      </c>
      <c r="GB19" s="62">
        <f>IF(GB$10="",0,IF(GB$9&lt;главная!$N$19,0,GB$13*клиенты!$N17))</f>
        <v>0</v>
      </c>
      <c r="GC19" s="62">
        <f>IF(GC$10="",0,IF(GC$9&lt;главная!$N$19,0,GC$13*клиенты!$N17))</f>
        <v>0</v>
      </c>
      <c r="GD19" s="62">
        <f>IF(GD$10="",0,IF(GD$9&lt;главная!$N$19,0,GD$13*клиенты!$N17))</f>
        <v>0</v>
      </c>
      <c r="GE19" s="62">
        <f>IF(GE$10="",0,IF(GE$9&lt;главная!$N$19,0,GE$13*клиенты!$N17))</f>
        <v>0</v>
      </c>
      <c r="GF19" s="62">
        <f>IF(GF$10="",0,IF(GF$9&lt;главная!$N$19,0,GF$13*клиенты!$N17))</f>
        <v>0</v>
      </c>
      <c r="GG19" s="62">
        <f>IF(GG$10="",0,IF(GG$9&lt;главная!$N$19,0,GG$13*клиенты!$N17))</f>
        <v>0</v>
      </c>
      <c r="GH19" s="62">
        <f>IF(GH$10="",0,IF(GH$9&lt;главная!$N$19,0,GH$13*клиенты!$N17))</f>
        <v>0</v>
      </c>
      <c r="GI19" s="62">
        <f>IF(GI$10="",0,IF(GI$9&lt;главная!$N$19,0,GI$13*клиенты!$N17))</f>
        <v>0</v>
      </c>
      <c r="GJ19" s="62">
        <f>IF(GJ$10="",0,IF(GJ$9&lt;главная!$N$19,0,GJ$13*клиенты!$N17))</f>
        <v>0</v>
      </c>
      <c r="GK19" s="62">
        <f>IF(GK$10="",0,IF(GK$9&lt;главная!$N$19,0,GK$13*клиенты!$N17))</f>
        <v>0</v>
      </c>
      <c r="GL19" s="62">
        <f>IF(GL$10="",0,IF(GL$9&lt;главная!$N$19,0,GL$13*клиенты!$N17))</f>
        <v>0</v>
      </c>
      <c r="GM19" s="62">
        <f>IF(GM$10="",0,IF(GM$9&lt;главная!$N$19,0,GM$13*клиенты!$N17))</f>
        <v>0</v>
      </c>
      <c r="GN19" s="62">
        <f>IF(GN$10="",0,IF(GN$9&lt;главная!$N$19,0,GN$13*клиенты!$N17))</f>
        <v>0</v>
      </c>
      <c r="GO19" s="62">
        <f>IF(GO$10="",0,IF(GO$9&lt;главная!$N$19,0,GO$13*клиенты!$N17))</f>
        <v>0</v>
      </c>
      <c r="GP19" s="62">
        <f>IF(GP$10="",0,IF(GP$9&lt;главная!$N$19,0,GP$13*клиенты!$N17))</f>
        <v>0</v>
      </c>
      <c r="GQ19" s="62">
        <f>IF(GQ$10="",0,IF(GQ$9&lt;главная!$N$19,0,GQ$13*клиенты!$N17))</f>
        <v>0</v>
      </c>
      <c r="GR19" s="62">
        <f>IF(GR$10="",0,IF(GR$9&lt;главная!$N$19,0,GR$13*клиенты!$N17))</f>
        <v>0</v>
      </c>
      <c r="GS19" s="62">
        <f>IF(GS$10="",0,IF(GS$9&lt;главная!$N$19,0,GS$13*клиенты!$N17))</f>
        <v>0</v>
      </c>
      <c r="GT19" s="62">
        <f>IF(GT$10="",0,IF(GT$9&lt;главная!$N$19,0,GT$13*клиенты!$N17))</f>
        <v>0</v>
      </c>
      <c r="GU19" s="62">
        <f>IF(GU$10="",0,IF(GU$9&lt;главная!$N$19,0,GU$13*клиенты!$N17))</f>
        <v>0</v>
      </c>
      <c r="GV19" s="62">
        <f>IF(GV$10="",0,IF(GV$9&lt;главная!$N$19,0,GV$13*клиенты!$N17))</f>
        <v>0</v>
      </c>
      <c r="GW19" s="62">
        <f>IF(GW$10="",0,IF(GW$9&lt;главная!$N$19,0,GW$13*клиенты!$N17))</f>
        <v>0</v>
      </c>
      <c r="GX19" s="62">
        <f>IF(GX$10="",0,IF(GX$9&lt;главная!$N$19,0,GX$13*клиенты!$N17))</f>
        <v>0</v>
      </c>
      <c r="GY19" s="62">
        <f>IF(GY$10="",0,IF(GY$9&lt;главная!$N$19,0,GY$13*клиенты!$N17))</f>
        <v>0</v>
      </c>
      <c r="GZ19" s="62">
        <f>IF(GZ$10="",0,IF(GZ$9&lt;главная!$N$19,0,GZ$13*клиенты!$N17))</f>
        <v>0</v>
      </c>
      <c r="HA19" s="62">
        <f>IF(HA$10="",0,IF(HA$9&lt;главная!$N$19,0,HA$13*клиенты!$N17))</f>
        <v>0</v>
      </c>
      <c r="HB19" s="62">
        <f>IF(HB$10="",0,IF(HB$9&lt;главная!$N$19,0,HB$13*клиенты!$N17))</f>
        <v>0</v>
      </c>
      <c r="HC19" s="62">
        <f>IF(HC$10="",0,IF(HC$9&lt;главная!$N$19,0,HC$13*клиенты!$N17))</f>
        <v>0</v>
      </c>
      <c r="HD19" s="62">
        <f>IF(HD$10="",0,IF(HD$9&lt;главная!$N$19,0,HD$13*клиенты!$N17))</f>
        <v>0</v>
      </c>
      <c r="HE19" s="62">
        <f>IF(HE$10="",0,IF(HE$9&lt;главная!$N$19,0,HE$13*клиенты!$N17))</f>
        <v>0</v>
      </c>
      <c r="HF19" s="62">
        <f>IF(HF$10="",0,IF(HF$9&lt;главная!$N$19,0,HF$13*клиенты!$N17))</f>
        <v>0</v>
      </c>
      <c r="HG19" s="62">
        <f>IF(HG$10="",0,IF(HG$9&lt;главная!$N$19,0,HG$13*клиенты!$N17))</f>
        <v>0</v>
      </c>
      <c r="HH19" s="62">
        <f>IF(HH$10="",0,IF(HH$9&lt;главная!$N$19,0,HH$13*клиенты!$N17))</f>
        <v>0</v>
      </c>
      <c r="HI19" s="62">
        <f>IF(HI$10="",0,IF(HI$9&lt;главная!$N$19,0,HI$13*клиенты!$N17))</f>
        <v>0</v>
      </c>
      <c r="HJ19" s="62">
        <f>IF(HJ$10="",0,IF(HJ$9&lt;главная!$N$19,0,HJ$13*клиенты!$N17))</f>
        <v>0</v>
      </c>
      <c r="HK19" s="62">
        <f>IF(HK$10="",0,IF(HK$9&lt;главная!$N$19,0,HK$13*клиенты!$N17))</f>
        <v>0</v>
      </c>
      <c r="HL19" s="62">
        <f>IF(HL$10="",0,IF(HL$9&lt;главная!$N$19,0,HL$13*клиенты!$N17))</f>
        <v>0</v>
      </c>
      <c r="HM19" s="62">
        <f>IF(HM$10="",0,IF(HM$9&lt;главная!$N$19,0,HM$13*клиенты!$N17))</f>
        <v>0</v>
      </c>
      <c r="HN19" s="62">
        <f>IF(HN$10="",0,IF(HN$9&lt;главная!$N$19,0,HN$13*клиенты!$N17))</f>
        <v>0</v>
      </c>
      <c r="HO19" s="62">
        <f>IF(HO$10="",0,IF(HO$9&lt;главная!$N$19,0,HO$13*клиенты!$N17))</f>
        <v>0</v>
      </c>
      <c r="HP19" s="62">
        <f>IF(HP$10="",0,IF(HP$9&lt;главная!$N$19,0,HP$13*клиенты!$N17))</f>
        <v>0</v>
      </c>
      <c r="HQ19" s="62">
        <f>IF(HQ$10="",0,IF(HQ$9&lt;главная!$N$19,0,HQ$13*клиенты!$N17))</f>
        <v>0</v>
      </c>
      <c r="HR19" s="62">
        <f>IF(HR$10="",0,IF(HR$9&lt;главная!$N$19,0,HR$13*клиенты!$N17))</f>
        <v>0</v>
      </c>
      <c r="HS19" s="62">
        <f>IF(HS$10="",0,IF(HS$9&lt;главная!$N$19,0,HS$13*клиенты!$N17))</f>
        <v>0</v>
      </c>
      <c r="HT19" s="62">
        <f>IF(HT$10="",0,IF(HT$9&lt;главная!$N$19,0,HT$13*клиенты!$N17))</f>
        <v>0</v>
      </c>
      <c r="HU19" s="62">
        <f>IF(HU$10="",0,IF(HU$9&lt;главная!$N$19,0,HU$13*клиенты!$N17))</f>
        <v>0</v>
      </c>
      <c r="HV19" s="62">
        <f>IF(HV$10="",0,IF(HV$9&lt;главная!$N$19,0,HV$13*клиенты!$N17))</f>
        <v>0</v>
      </c>
      <c r="HW19" s="62">
        <f>IF(HW$10="",0,IF(HW$9&lt;главная!$N$19,0,HW$13*клиенты!$N17))</f>
        <v>0</v>
      </c>
      <c r="HX19" s="62">
        <f>IF(HX$10="",0,IF(HX$9&lt;главная!$N$19,0,HX$13*клиенты!$N17))</f>
        <v>0</v>
      </c>
      <c r="HY19" s="62">
        <f>IF(HY$10="",0,IF(HY$9&lt;главная!$N$19,0,HY$13*клиенты!$N17))</f>
        <v>0</v>
      </c>
      <c r="HZ19" s="62">
        <f>IF(HZ$10="",0,IF(HZ$9&lt;главная!$N$19,0,HZ$13*клиенты!$N17))</f>
        <v>0</v>
      </c>
      <c r="IA19" s="62">
        <f>IF(IA$10="",0,IF(IA$9&lt;главная!$N$19,0,IA$13*клиенты!$N17))</f>
        <v>0</v>
      </c>
      <c r="IB19" s="62">
        <f>IF(IB$10="",0,IF(IB$9&lt;главная!$N$19,0,IB$13*клиенты!$N17))</f>
        <v>0</v>
      </c>
      <c r="IC19" s="62">
        <f>IF(IC$10="",0,IF(IC$9&lt;главная!$N$19,0,IC$13*клиенты!$N17))</f>
        <v>0</v>
      </c>
      <c r="ID19" s="62">
        <f>IF(ID$10="",0,IF(ID$9&lt;главная!$N$19,0,ID$13*клиенты!$N17))</f>
        <v>0</v>
      </c>
      <c r="IE19" s="62">
        <f>IF(IE$10="",0,IF(IE$9&lt;главная!$N$19,0,IE$13*клиенты!$N17))</f>
        <v>0</v>
      </c>
      <c r="IF19" s="62">
        <f>IF(IF$10="",0,IF(IF$9&lt;главная!$N$19,0,IF$13*клиенты!$N17))</f>
        <v>0</v>
      </c>
      <c r="IG19" s="62">
        <f>IF(IG$10="",0,IF(IG$9&lt;главная!$N$19,0,IG$13*клиенты!$N17))</f>
        <v>0</v>
      </c>
      <c r="IH19" s="62">
        <f>IF(IH$10="",0,IF(IH$9&lt;главная!$N$19,0,IH$13*клиенты!$N17))</f>
        <v>0</v>
      </c>
      <c r="II19" s="62">
        <f>IF(II$10="",0,IF(II$9&lt;главная!$N$19,0,II$13*клиенты!$N17))</f>
        <v>0</v>
      </c>
      <c r="IJ19" s="62">
        <f>IF(IJ$10="",0,IF(IJ$9&lt;главная!$N$19,0,IJ$13*клиенты!$N17))</f>
        <v>0</v>
      </c>
      <c r="IK19" s="62">
        <f>IF(IK$10="",0,IF(IK$9&lt;главная!$N$19,0,IK$13*клиенты!$N17))</f>
        <v>0</v>
      </c>
      <c r="IL19" s="62">
        <f>IF(IL$10="",0,IF(IL$9&lt;главная!$N$19,0,IL$13*клиенты!$N17))</f>
        <v>0</v>
      </c>
      <c r="IM19" s="62">
        <f>IF(IM$10="",0,IF(IM$9&lt;главная!$N$19,0,IM$13*клиенты!$N17))</f>
        <v>0</v>
      </c>
      <c r="IN19" s="62">
        <f>IF(IN$10="",0,IF(IN$9&lt;главная!$N$19,0,IN$13*клиенты!$N17))</f>
        <v>0</v>
      </c>
      <c r="IO19" s="62">
        <f>IF(IO$10="",0,IF(IO$9&lt;главная!$N$19,0,IO$13*клиенты!$N17))</f>
        <v>0</v>
      </c>
      <c r="IP19" s="62">
        <f>IF(IP$10="",0,IF(IP$9&lt;главная!$N$19,0,IP$13*клиенты!$N17))</f>
        <v>0</v>
      </c>
      <c r="IQ19" s="62">
        <f>IF(IQ$10="",0,IF(IQ$9&lt;главная!$N$19,0,IQ$13*клиенты!$N17))</f>
        <v>0</v>
      </c>
      <c r="IR19" s="62">
        <f>IF(IR$10="",0,IF(IR$9&lt;главная!$N$19,0,IR$13*клиенты!$N17))</f>
        <v>0</v>
      </c>
      <c r="IS19" s="62">
        <f>IF(IS$10="",0,IF(IS$9&lt;главная!$N$19,0,IS$13*клиенты!$N17))</f>
        <v>0</v>
      </c>
      <c r="IT19" s="62">
        <f>IF(IT$10="",0,IF(IT$9&lt;главная!$N$19,0,IT$13*клиенты!$N17))</f>
        <v>0</v>
      </c>
      <c r="IU19" s="62">
        <f>IF(IU$10="",0,IF(IU$9&lt;главная!$N$19,0,IU$13*клиенты!$N17))</f>
        <v>0</v>
      </c>
      <c r="IV19" s="62">
        <f>IF(IV$10="",0,IF(IV$9&lt;главная!$N$19,0,IV$13*клиенты!$N17))</f>
        <v>0</v>
      </c>
      <c r="IW19" s="62">
        <f>IF(IW$10="",0,IF(IW$9&lt;главная!$N$19,0,IW$13*клиенты!$N17))</f>
        <v>0</v>
      </c>
      <c r="IX19" s="62">
        <f>IF(IX$10="",0,IF(IX$9&lt;главная!$N$19,0,IX$13*клиенты!$N17))</f>
        <v>0</v>
      </c>
      <c r="IY19" s="62">
        <f>IF(IY$10="",0,IF(IY$9&lt;главная!$N$19,0,IY$13*клиенты!$N17))</f>
        <v>0</v>
      </c>
      <c r="IZ19" s="62">
        <f>IF(IZ$10="",0,IF(IZ$9&lt;главная!$N$19,0,IZ$13*клиенты!$N17))</f>
        <v>0</v>
      </c>
      <c r="JA19" s="62">
        <f>IF(JA$10="",0,IF(JA$9&lt;главная!$N$19,0,JA$13*клиенты!$N17))</f>
        <v>0</v>
      </c>
      <c r="JB19" s="62">
        <f>IF(JB$10="",0,IF(JB$9&lt;главная!$N$19,0,JB$13*клиенты!$N17))</f>
        <v>0</v>
      </c>
      <c r="JC19" s="62">
        <f>IF(JC$10="",0,IF(JC$9&lt;главная!$N$19,0,JC$13*клиенты!$N17))</f>
        <v>0</v>
      </c>
      <c r="JD19" s="62">
        <f>IF(JD$10="",0,IF(JD$9&lt;главная!$N$19,0,JD$13*клиенты!$N17))</f>
        <v>0</v>
      </c>
      <c r="JE19" s="62">
        <f>IF(JE$10="",0,IF(JE$9&lt;главная!$N$19,0,JE$13*клиенты!$N17))</f>
        <v>0</v>
      </c>
      <c r="JF19" s="62">
        <f>IF(JF$10="",0,IF(JF$9&lt;главная!$N$19,0,JF$13*клиенты!$N17))</f>
        <v>0</v>
      </c>
      <c r="JG19" s="62">
        <f>IF(JG$10="",0,IF(JG$9&lt;главная!$N$19,0,JG$13*клиенты!$N17))</f>
        <v>0</v>
      </c>
      <c r="JH19" s="62">
        <f>IF(JH$10="",0,IF(JH$9&lt;главная!$N$19,0,JH$13*клиенты!$N17))</f>
        <v>0</v>
      </c>
      <c r="JI19" s="62">
        <f>IF(JI$10="",0,IF(JI$9&lt;главная!$N$19,0,JI$13*клиенты!$N17))</f>
        <v>0</v>
      </c>
      <c r="JJ19" s="62">
        <f>IF(JJ$10="",0,IF(JJ$9&lt;главная!$N$19,0,JJ$13*клиенты!$N17))</f>
        <v>0</v>
      </c>
      <c r="JK19" s="62">
        <f>IF(JK$10="",0,IF(JK$9&lt;главная!$N$19,0,JK$13*клиенты!$N17))</f>
        <v>0</v>
      </c>
      <c r="JL19" s="62">
        <f>IF(JL$10="",0,IF(JL$9&lt;главная!$N$19,0,JL$13*клиенты!$N17))</f>
        <v>0</v>
      </c>
      <c r="JM19" s="62">
        <f>IF(JM$10="",0,IF(JM$9&lt;главная!$N$19,0,JM$13*клиенты!$N17))</f>
        <v>0</v>
      </c>
      <c r="JN19" s="62">
        <f>IF(JN$10="",0,IF(JN$9&lt;главная!$N$19,0,JN$13*клиенты!$N17))</f>
        <v>0</v>
      </c>
      <c r="JO19" s="62">
        <f>IF(JO$10="",0,IF(JO$9&lt;главная!$N$19,0,JO$13*клиенты!$N17))</f>
        <v>0</v>
      </c>
      <c r="JP19" s="62">
        <f>IF(JP$10="",0,IF(JP$9&lt;главная!$N$19,0,JP$13*клиенты!$N17))</f>
        <v>0</v>
      </c>
      <c r="JQ19" s="62">
        <f>IF(JQ$10="",0,IF(JQ$9&lt;главная!$N$19,0,JQ$13*клиенты!$N17))</f>
        <v>0</v>
      </c>
      <c r="JR19" s="62">
        <f>IF(JR$10="",0,IF(JR$9&lt;главная!$N$19,0,JR$13*клиенты!$N17))</f>
        <v>0</v>
      </c>
      <c r="JS19" s="62">
        <f>IF(JS$10="",0,IF(JS$9&lt;главная!$N$19,0,JS$13*клиенты!$N17))</f>
        <v>0</v>
      </c>
      <c r="JT19" s="62">
        <f>IF(JT$10="",0,IF(JT$9&lt;главная!$N$19,0,JT$13*клиенты!$N17))</f>
        <v>0</v>
      </c>
      <c r="JU19" s="62">
        <f>IF(JU$10="",0,IF(JU$9&lt;главная!$N$19,0,JU$13*клиенты!$N17))</f>
        <v>0</v>
      </c>
      <c r="JV19" s="62">
        <f>IF(JV$10="",0,IF(JV$9&lt;главная!$N$19,0,JV$13*клиенты!$N17))</f>
        <v>0</v>
      </c>
      <c r="JW19" s="62">
        <f>IF(JW$10="",0,IF(JW$9&lt;главная!$N$19,0,JW$13*клиенты!$N17))</f>
        <v>0</v>
      </c>
      <c r="JX19" s="62">
        <f>IF(JX$10="",0,IF(JX$9&lt;главная!$N$19,0,JX$13*клиенты!$N17))</f>
        <v>0</v>
      </c>
      <c r="JY19" s="62">
        <f>IF(JY$10="",0,IF(JY$9&lt;главная!$N$19,0,JY$13*клиенты!$N17))</f>
        <v>0</v>
      </c>
      <c r="JZ19" s="62">
        <f>IF(JZ$10="",0,IF(JZ$9&lt;главная!$N$19,0,JZ$13*клиенты!$N17))</f>
        <v>0</v>
      </c>
      <c r="KA19" s="62">
        <f>IF(KA$10="",0,IF(KA$9&lt;главная!$N$19,0,KA$13*клиенты!$N17))</f>
        <v>0</v>
      </c>
      <c r="KB19" s="62">
        <f>IF(KB$10="",0,IF(KB$9&lt;главная!$N$19,0,KB$13*клиенты!$N17))</f>
        <v>0</v>
      </c>
      <c r="KC19" s="62">
        <f>IF(KC$10="",0,IF(KC$9&lt;главная!$N$19,0,KC$13*клиенты!$N17))</f>
        <v>0</v>
      </c>
      <c r="KD19" s="62">
        <f>IF(KD$10="",0,IF(KD$9&lt;главная!$N$19,0,KD$13*клиенты!$N17))</f>
        <v>0</v>
      </c>
      <c r="KE19" s="62">
        <f>IF(KE$10="",0,IF(KE$9&lt;главная!$N$19,0,KE$13*клиенты!$N17))</f>
        <v>0</v>
      </c>
      <c r="KF19" s="62">
        <f>IF(KF$10="",0,IF(KF$9&lt;главная!$N$19,0,KF$13*клиенты!$N17))</f>
        <v>0</v>
      </c>
      <c r="KG19" s="62">
        <f>IF(KG$10="",0,IF(KG$9&lt;главная!$N$19,0,KG$13*клиенты!$N17))</f>
        <v>0</v>
      </c>
      <c r="KH19" s="62">
        <f>IF(KH$10="",0,IF(KH$9&lt;главная!$N$19,0,KH$13*клиенты!$N17))</f>
        <v>0</v>
      </c>
      <c r="KI19" s="62">
        <f>IF(KI$10="",0,IF(KI$9&lt;главная!$N$19,0,KI$13*клиенты!$N17))</f>
        <v>0</v>
      </c>
      <c r="KJ19" s="62">
        <f>IF(KJ$10="",0,IF(KJ$9&lt;главная!$N$19,0,KJ$13*клиенты!$N17))</f>
        <v>0</v>
      </c>
      <c r="KK19" s="62">
        <f>IF(KK$10="",0,IF(KK$9&lt;главная!$N$19,0,KK$13*клиенты!$N17))</f>
        <v>0</v>
      </c>
      <c r="KL19" s="62">
        <f>IF(KL$10="",0,IF(KL$9&lt;главная!$N$19,0,KL$13*клиенты!$N17))</f>
        <v>0</v>
      </c>
      <c r="KM19" s="62">
        <f>IF(KM$10="",0,IF(KM$9&lt;главная!$N$19,0,KM$13*клиенты!$N17))</f>
        <v>0</v>
      </c>
      <c r="KN19" s="62">
        <f>IF(KN$10="",0,IF(KN$9&lt;главная!$N$19,0,KN$13*клиенты!$N17))</f>
        <v>0</v>
      </c>
      <c r="KO19" s="62">
        <f>IF(KO$10="",0,IF(KO$9&lt;главная!$N$19,0,KO$13*клиенты!$N17))</f>
        <v>0</v>
      </c>
      <c r="KP19" s="62">
        <f>IF(KP$10="",0,IF(KP$9&lt;главная!$N$19,0,KP$13*клиенты!$N17))</f>
        <v>0</v>
      </c>
      <c r="KQ19" s="62">
        <f>IF(KQ$10="",0,IF(KQ$9&lt;главная!$N$19,0,KQ$13*клиенты!$N17))</f>
        <v>0</v>
      </c>
      <c r="KR19" s="62">
        <f>IF(KR$10="",0,IF(KR$9&lt;главная!$N$19,0,KR$13*клиенты!$N17))</f>
        <v>0</v>
      </c>
      <c r="KS19" s="62">
        <f>IF(KS$10="",0,IF(KS$9&lt;главная!$N$19,0,KS$13*клиенты!$N17))</f>
        <v>0</v>
      </c>
      <c r="KT19" s="62">
        <f>IF(KT$10="",0,IF(KT$9&lt;главная!$N$19,0,KT$13*клиенты!$N17))</f>
        <v>0</v>
      </c>
      <c r="KU19" s="62">
        <f>IF(KU$10="",0,IF(KU$9&lt;главная!$N$19,0,KU$13*клиенты!$N17))</f>
        <v>0</v>
      </c>
      <c r="KV19" s="62">
        <f>IF(KV$10="",0,IF(KV$9&lt;главная!$N$19,0,KV$13*клиенты!$N17))</f>
        <v>0</v>
      </c>
      <c r="KW19" s="62">
        <f>IF(KW$10="",0,IF(KW$9&lt;главная!$N$19,0,KW$13*клиенты!$N17))</f>
        <v>0</v>
      </c>
      <c r="KX19" s="62">
        <f>IF(KX$10="",0,IF(KX$9&lt;главная!$N$19,0,KX$13*клиенты!$N17))</f>
        <v>0</v>
      </c>
      <c r="KY19" s="62">
        <f>IF(KY$10="",0,IF(KY$9&lt;главная!$N$19,0,KY$13*клиенты!$N17))</f>
        <v>0</v>
      </c>
      <c r="KZ19" s="62">
        <f>IF(KZ$10="",0,IF(KZ$9&lt;главная!$N$19,0,KZ$13*клиенты!$N17))</f>
        <v>0</v>
      </c>
      <c r="LA19" s="62">
        <f>IF(LA$10="",0,IF(LA$9&lt;главная!$N$19,0,LA$13*клиенты!$N17))</f>
        <v>0</v>
      </c>
      <c r="LB19" s="62">
        <f>IF(LB$10="",0,IF(LB$9&lt;главная!$N$19,0,LB$13*клиенты!$N17))</f>
        <v>0</v>
      </c>
      <c r="LC19" s="62">
        <f>IF(LC$10="",0,IF(LC$9&lt;главная!$N$19,0,LC$13*клиенты!$N17))</f>
        <v>0</v>
      </c>
      <c r="LD19" s="62">
        <f>IF(LD$10="",0,IF(LD$9&lt;главная!$N$19,0,LD$13*клиенты!$N17))</f>
        <v>0</v>
      </c>
      <c r="LE19" s="62">
        <f>IF(LE$10="",0,IF(LE$9&lt;главная!$N$19,0,LE$13*клиенты!$N17))</f>
        <v>0</v>
      </c>
      <c r="LF19" s="62">
        <f>IF(LF$10="",0,IF(LF$9&lt;главная!$N$19,0,LF$13*клиенты!$N17))</f>
        <v>0</v>
      </c>
      <c r="LG19" s="62">
        <f>IF(LG$10="",0,IF(LG$9&lt;главная!$N$19,0,LG$13*клиенты!$N17))</f>
        <v>0</v>
      </c>
      <c r="LH19" s="62">
        <f>IF(LH$10="",0,IF(LH$9&lt;главная!$N$19,0,LH$13*клиенты!$N17))</f>
        <v>0</v>
      </c>
      <c r="LI19" s="51"/>
      <c r="LJ19" s="51"/>
    </row>
    <row r="20" spans="1:322" s="59" customFormat="1" ht="10.199999999999999" x14ac:dyDescent="0.2">
      <c r="A20" s="51"/>
      <c r="B20" s="51"/>
      <c r="C20" s="51"/>
      <c r="D20" s="12"/>
      <c r="E20" s="98" t="str">
        <f>E15</f>
        <v>кол-во шард по типам</v>
      </c>
      <c r="F20" s="51"/>
      <c r="G20" s="51"/>
      <c r="H20" s="42" t="str">
        <f>списки!$H$17</f>
        <v>шарды типа 5</v>
      </c>
      <c r="I20" s="51"/>
      <c r="J20" s="51"/>
      <c r="K20" s="55" t="str">
        <f>IF($E20="","",INDEX(kpi!$H:$H,SUMIFS(kpi!$B:$B,kpi!$E:$E,$E20)))</f>
        <v>кол-во шард</v>
      </c>
      <c r="L20" s="51"/>
      <c r="M20" s="58"/>
      <c r="N20" s="51"/>
      <c r="O20" s="61"/>
      <c r="P20" s="51"/>
      <c r="Q20" s="51"/>
      <c r="R20" s="99"/>
      <c r="S20" s="51"/>
      <c r="T20" s="170"/>
      <c r="U20" s="62">
        <f>IF(U$10="",0,IF(U$9&lt;главная!$N$19,0,U$13*клиенты!$N18))</f>
        <v>0</v>
      </c>
      <c r="V20" s="62">
        <f>IF(V$10="",0,IF(V$9&lt;главная!$N$19,0,V$13*клиенты!$N18))</f>
        <v>0</v>
      </c>
      <c r="W20" s="62">
        <f>IF(W$10="",0,IF(W$9&lt;главная!$N$19,0,W$13*клиенты!$N18))</f>
        <v>0</v>
      </c>
      <c r="X20" s="62">
        <f>IF(X$10="",0,IF(X$9&lt;главная!$N$19,0,X$13*клиенты!$N18))</f>
        <v>0</v>
      </c>
      <c r="Y20" s="62">
        <f>IF(Y$10="",0,IF(Y$9&lt;главная!$N$19,0,Y$13*клиенты!$N18))</f>
        <v>0</v>
      </c>
      <c r="Z20" s="62">
        <f>IF(Z$10="",0,IF(Z$9&lt;главная!$N$19,0,Z$13*клиенты!$N18))</f>
        <v>0</v>
      </c>
      <c r="AA20" s="62">
        <f>IF(AA$10="",0,IF(AA$9&lt;главная!$N$19,0,AA$13*клиенты!$N18))</f>
        <v>0</v>
      </c>
      <c r="AB20" s="62">
        <f>IF(AB$10="",0,IF(AB$9&lt;главная!$N$19,0,AB$13*клиенты!$N18))</f>
        <v>0</v>
      </c>
      <c r="AC20" s="62">
        <f>IF(AC$10="",0,IF(AC$9&lt;главная!$N$19,0,AC$13*клиенты!$N18))</f>
        <v>0</v>
      </c>
      <c r="AD20" s="62">
        <f>IF(AD$10="",0,IF(AD$9&lt;главная!$N$19,0,AD$13*клиенты!$N18))</f>
        <v>0</v>
      </c>
      <c r="AE20" s="62">
        <f>IF(AE$10="",0,IF(AE$9&lt;главная!$N$19,0,AE$13*клиенты!$N18))</f>
        <v>0</v>
      </c>
      <c r="AF20" s="62">
        <f>IF(AF$10="",0,IF(AF$9&lt;главная!$N$19,0,AF$13*клиенты!$N18))</f>
        <v>0</v>
      </c>
      <c r="AG20" s="62">
        <f>IF(AG$10="",0,IF(AG$9&lt;главная!$N$19,0,AG$13*клиенты!$N18))</f>
        <v>0</v>
      </c>
      <c r="AH20" s="62">
        <f>IF(AH$10="",0,IF(AH$9&lt;главная!$N$19,0,AH$13*клиенты!$N18))</f>
        <v>0</v>
      </c>
      <c r="AI20" s="62">
        <f>IF(AI$10="",0,IF(AI$9&lt;главная!$N$19,0,AI$13*клиенты!$N18))</f>
        <v>0</v>
      </c>
      <c r="AJ20" s="62">
        <f>IF(AJ$10="",0,IF(AJ$9&lt;главная!$N$19,0,AJ$13*клиенты!$N18))</f>
        <v>0</v>
      </c>
      <c r="AK20" s="62">
        <f>IF(AK$10="",0,IF(AK$9&lt;главная!$N$19,0,AK$13*клиенты!$N18))</f>
        <v>0</v>
      </c>
      <c r="AL20" s="62">
        <f>IF(AL$10="",0,IF(AL$9&lt;главная!$N$19,0,AL$13*клиенты!$N18))</f>
        <v>0</v>
      </c>
      <c r="AM20" s="62">
        <f>IF(AM$10="",0,IF(AM$9&lt;главная!$N$19,0,AM$13*клиенты!$N18))</f>
        <v>0</v>
      </c>
      <c r="AN20" s="62">
        <f>IF(AN$10="",0,IF(AN$9&lt;главная!$N$19,0,AN$13*клиенты!$N18))</f>
        <v>0</v>
      </c>
      <c r="AO20" s="62">
        <f>IF(AO$10="",0,IF(AO$9&lt;главная!$N$19,0,AO$13*клиенты!$N18))</f>
        <v>0</v>
      </c>
      <c r="AP20" s="62">
        <f>IF(AP$10="",0,IF(AP$9&lt;главная!$N$19,0,AP$13*клиенты!$N18))</f>
        <v>0</v>
      </c>
      <c r="AQ20" s="62">
        <f>IF(AQ$10="",0,IF(AQ$9&lt;главная!$N$19,0,AQ$13*клиенты!$N18))</f>
        <v>0</v>
      </c>
      <c r="AR20" s="62">
        <f>IF(AR$10="",0,IF(AR$9&lt;главная!$N$19,0,AR$13*клиенты!$N18))</f>
        <v>0</v>
      </c>
      <c r="AS20" s="62">
        <f>IF(AS$10="",0,IF(AS$9&lt;главная!$N$19,0,AS$13*клиенты!$N18))</f>
        <v>0</v>
      </c>
      <c r="AT20" s="62">
        <f>IF(AT$10="",0,IF(AT$9&lt;главная!$N$19,0,AT$13*клиенты!$N18))</f>
        <v>0</v>
      </c>
      <c r="AU20" s="62">
        <f>IF(AU$10="",0,IF(AU$9&lt;главная!$N$19,0,AU$13*клиенты!$N18))</f>
        <v>0</v>
      </c>
      <c r="AV20" s="62">
        <f>IF(AV$10="",0,IF(AV$9&lt;главная!$N$19,0,AV$13*клиенты!$N18))</f>
        <v>0</v>
      </c>
      <c r="AW20" s="62">
        <f>IF(AW$10="",0,IF(AW$9&lt;главная!$N$19,0,AW$13*клиенты!$N18))</f>
        <v>0</v>
      </c>
      <c r="AX20" s="62">
        <f>IF(AX$10="",0,IF(AX$9&lt;главная!$N$19,0,AX$13*клиенты!$N18))</f>
        <v>0</v>
      </c>
      <c r="AY20" s="62">
        <f>IF(AY$10="",0,IF(AY$9&lt;главная!$N$19,0,AY$13*клиенты!$N18))</f>
        <v>0</v>
      </c>
      <c r="AZ20" s="62">
        <f>IF(AZ$10="",0,IF(AZ$9&lt;главная!$N$19,0,AZ$13*клиенты!$N18))</f>
        <v>0</v>
      </c>
      <c r="BA20" s="62">
        <f>IF(BA$10="",0,IF(BA$9&lt;главная!$N$19,0,BA$13*клиенты!$N18))</f>
        <v>0</v>
      </c>
      <c r="BB20" s="62">
        <f>IF(BB$10="",0,IF(BB$9&lt;главная!$N$19,0,BB$13*клиенты!$N18))</f>
        <v>0</v>
      </c>
      <c r="BC20" s="62">
        <f>IF(BC$10="",0,IF(BC$9&lt;главная!$N$19,0,BC$13*клиенты!$N18))</f>
        <v>0</v>
      </c>
      <c r="BD20" s="62">
        <f>IF(BD$10="",0,IF(BD$9&lt;главная!$N$19,0,BD$13*клиенты!$N18))</f>
        <v>0</v>
      </c>
      <c r="BE20" s="62">
        <f>IF(BE$10="",0,IF(BE$9&lt;главная!$N$19,0,BE$13*клиенты!$N18))</f>
        <v>0</v>
      </c>
      <c r="BF20" s="62">
        <f>IF(BF$10="",0,IF(BF$9&lt;главная!$N$19,0,BF$13*клиенты!$N18))</f>
        <v>0</v>
      </c>
      <c r="BG20" s="62">
        <f>IF(BG$10="",0,IF(BG$9&lt;главная!$N$19,0,BG$13*клиенты!$N18))</f>
        <v>0</v>
      </c>
      <c r="BH20" s="62">
        <f>IF(BH$10="",0,IF(BH$9&lt;главная!$N$19,0,BH$13*клиенты!$N18))</f>
        <v>0</v>
      </c>
      <c r="BI20" s="62">
        <f>IF(BI$10="",0,IF(BI$9&lt;главная!$N$19,0,BI$13*клиенты!$N18))</f>
        <v>0</v>
      </c>
      <c r="BJ20" s="62">
        <f>IF(BJ$10="",0,IF(BJ$9&lt;главная!$N$19,0,BJ$13*клиенты!$N18))</f>
        <v>0</v>
      </c>
      <c r="BK20" s="62">
        <f>IF(BK$10="",0,IF(BK$9&lt;главная!$N$19,0,BK$13*клиенты!$N18))</f>
        <v>0</v>
      </c>
      <c r="BL20" s="62">
        <f>IF(BL$10="",0,IF(BL$9&lt;главная!$N$19,0,BL$13*клиенты!$N18))</f>
        <v>0</v>
      </c>
      <c r="BM20" s="62">
        <f>IF(BM$10="",0,IF(BM$9&lt;главная!$N$19,0,BM$13*клиенты!$N18))</f>
        <v>0</v>
      </c>
      <c r="BN20" s="62">
        <f>IF(BN$10="",0,IF(BN$9&lt;главная!$N$19,0,BN$13*клиенты!$N18))</f>
        <v>0</v>
      </c>
      <c r="BO20" s="62">
        <f>IF(BO$10="",0,IF(BO$9&lt;главная!$N$19,0,BO$13*клиенты!$N18))</f>
        <v>0</v>
      </c>
      <c r="BP20" s="62">
        <f>IF(BP$10="",0,IF(BP$9&lt;главная!$N$19,0,BP$13*клиенты!$N18))</f>
        <v>0</v>
      </c>
      <c r="BQ20" s="62">
        <f>IF(BQ$10="",0,IF(BQ$9&lt;главная!$N$19,0,BQ$13*клиенты!$N18))</f>
        <v>0</v>
      </c>
      <c r="BR20" s="62">
        <f>IF(BR$10="",0,IF(BR$9&lt;главная!$N$19,0,BR$13*клиенты!$N18))</f>
        <v>0</v>
      </c>
      <c r="BS20" s="62">
        <f>IF(BS$10="",0,IF(BS$9&lt;главная!$N$19,0,BS$13*клиенты!$N18))</f>
        <v>0</v>
      </c>
      <c r="BT20" s="62">
        <f>IF(BT$10="",0,IF(BT$9&lt;главная!$N$19,0,BT$13*клиенты!$N18))</f>
        <v>0</v>
      </c>
      <c r="BU20" s="62">
        <f>IF(BU$10="",0,IF(BU$9&lt;главная!$N$19,0,BU$13*клиенты!$N18))</f>
        <v>0</v>
      </c>
      <c r="BV20" s="62">
        <f>IF(BV$10="",0,IF(BV$9&lt;главная!$N$19,0,BV$13*клиенты!$N18))</f>
        <v>0</v>
      </c>
      <c r="BW20" s="62">
        <f>IF(BW$10="",0,IF(BW$9&lt;главная!$N$19,0,BW$13*клиенты!$N18))</f>
        <v>0</v>
      </c>
      <c r="BX20" s="62">
        <f>IF(BX$10="",0,IF(BX$9&lt;главная!$N$19,0,BX$13*клиенты!$N18))</f>
        <v>0</v>
      </c>
      <c r="BY20" s="62">
        <f>IF(BY$10="",0,IF(BY$9&lt;главная!$N$19,0,BY$13*клиенты!$N18))</f>
        <v>0</v>
      </c>
      <c r="BZ20" s="62">
        <f>IF(BZ$10="",0,IF(BZ$9&lt;главная!$N$19,0,BZ$13*клиенты!$N18))</f>
        <v>0</v>
      </c>
      <c r="CA20" s="62">
        <f>IF(CA$10="",0,IF(CA$9&lt;главная!$N$19,0,CA$13*клиенты!$N18))</f>
        <v>0</v>
      </c>
      <c r="CB20" s="62">
        <f>IF(CB$10="",0,IF(CB$9&lt;главная!$N$19,0,CB$13*клиенты!$N18))</f>
        <v>0</v>
      </c>
      <c r="CC20" s="62">
        <f>IF(CC$10="",0,IF(CC$9&lt;главная!$N$19,0,CC$13*клиенты!$N18))</f>
        <v>0</v>
      </c>
      <c r="CD20" s="62">
        <f>IF(CD$10="",0,IF(CD$9&lt;главная!$N$19,0,CD$13*клиенты!$N18))</f>
        <v>0</v>
      </c>
      <c r="CE20" s="62">
        <f>IF(CE$10="",0,IF(CE$9&lt;главная!$N$19,0,CE$13*клиенты!$N18))</f>
        <v>0</v>
      </c>
      <c r="CF20" s="62">
        <f>IF(CF$10="",0,IF(CF$9&lt;главная!$N$19,0,CF$13*клиенты!$N18))</f>
        <v>0</v>
      </c>
      <c r="CG20" s="62">
        <f>IF(CG$10="",0,IF(CG$9&lt;главная!$N$19,0,CG$13*клиенты!$N18))</f>
        <v>0</v>
      </c>
      <c r="CH20" s="62">
        <f>IF(CH$10="",0,IF(CH$9&lt;главная!$N$19,0,CH$13*клиенты!$N18))</f>
        <v>0</v>
      </c>
      <c r="CI20" s="62">
        <f>IF(CI$10="",0,IF(CI$9&lt;главная!$N$19,0,CI$13*клиенты!$N18))</f>
        <v>0</v>
      </c>
      <c r="CJ20" s="62">
        <f>IF(CJ$10="",0,IF(CJ$9&lt;главная!$N$19,0,CJ$13*клиенты!$N18))</f>
        <v>0</v>
      </c>
      <c r="CK20" s="62">
        <f>IF(CK$10="",0,IF(CK$9&lt;главная!$N$19,0,CK$13*клиенты!$N18))</f>
        <v>0</v>
      </c>
      <c r="CL20" s="62">
        <f>IF(CL$10="",0,IF(CL$9&lt;главная!$N$19,0,CL$13*клиенты!$N18))</f>
        <v>0</v>
      </c>
      <c r="CM20" s="62">
        <f>IF(CM$10="",0,IF(CM$9&lt;главная!$N$19,0,CM$13*клиенты!$N18))</f>
        <v>0</v>
      </c>
      <c r="CN20" s="62">
        <f>IF(CN$10="",0,IF(CN$9&lt;главная!$N$19,0,CN$13*клиенты!$N18))</f>
        <v>0</v>
      </c>
      <c r="CO20" s="62">
        <f>IF(CO$10="",0,IF(CO$9&lt;главная!$N$19,0,CO$13*клиенты!$N18))</f>
        <v>0</v>
      </c>
      <c r="CP20" s="62">
        <f>IF(CP$10="",0,IF(CP$9&lt;главная!$N$19,0,CP$13*клиенты!$N18))</f>
        <v>0</v>
      </c>
      <c r="CQ20" s="62">
        <f>IF(CQ$10="",0,IF(CQ$9&lt;главная!$N$19,0,CQ$13*клиенты!$N18))</f>
        <v>0</v>
      </c>
      <c r="CR20" s="62">
        <f>IF(CR$10="",0,IF(CR$9&lt;главная!$N$19,0,CR$13*клиенты!$N18))</f>
        <v>0</v>
      </c>
      <c r="CS20" s="62">
        <f>IF(CS$10="",0,IF(CS$9&lt;главная!$N$19,0,CS$13*клиенты!$N18))</f>
        <v>0</v>
      </c>
      <c r="CT20" s="62">
        <f>IF(CT$10="",0,IF(CT$9&lt;главная!$N$19,0,CT$13*клиенты!$N18))</f>
        <v>0</v>
      </c>
      <c r="CU20" s="62">
        <f>IF(CU$10="",0,IF(CU$9&lt;главная!$N$19,0,CU$13*клиенты!$N18))</f>
        <v>0</v>
      </c>
      <c r="CV20" s="62">
        <f>IF(CV$10="",0,IF(CV$9&lt;главная!$N$19,0,CV$13*клиенты!$N18))</f>
        <v>0</v>
      </c>
      <c r="CW20" s="62">
        <f>IF(CW$10="",0,IF(CW$9&lt;главная!$N$19,0,CW$13*клиенты!$N18))</f>
        <v>0</v>
      </c>
      <c r="CX20" s="62">
        <f>IF(CX$10="",0,IF(CX$9&lt;главная!$N$19,0,CX$13*клиенты!$N18))</f>
        <v>0</v>
      </c>
      <c r="CY20" s="62">
        <f>IF(CY$10="",0,IF(CY$9&lt;главная!$N$19,0,CY$13*клиенты!$N18))</f>
        <v>0</v>
      </c>
      <c r="CZ20" s="62">
        <f>IF(CZ$10="",0,IF(CZ$9&lt;главная!$N$19,0,CZ$13*клиенты!$N18))</f>
        <v>0</v>
      </c>
      <c r="DA20" s="62">
        <f>IF(DA$10="",0,IF(DA$9&lt;главная!$N$19,0,DA$13*клиенты!$N18))</f>
        <v>0</v>
      </c>
      <c r="DB20" s="62">
        <f>IF(DB$10="",0,IF(DB$9&lt;главная!$N$19,0,DB$13*клиенты!$N18))</f>
        <v>0</v>
      </c>
      <c r="DC20" s="62">
        <f>IF(DC$10="",0,IF(DC$9&lt;главная!$N$19,0,DC$13*клиенты!$N18))</f>
        <v>0</v>
      </c>
      <c r="DD20" s="62">
        <f>IF(DD$10="",0,IF(DD$9&lt;главная!$N$19,0,DD$13*клиенты!$N18))</f>
        <v>0</v>
      </c>
      <c r="DE20" s="62">
        <f>IF(DE$10="",0,IF(DE$9&lt;главная!$N$19,0,DE$13*клиенты!$N18))</f>
        <v>0</v>
      </c>
      <c r="DF20" s="62">
        <f>IF(DF$10="",0,IF(DF$9&lt;главная!$N$19,0,DF$13*клиенты!$N18))</f>
        <v>0</v>
      </c>
      <c r="DG20" s="62">
        <f>IF(DG$10="",0,IF(DG$9&lt;главная!$N$19,0,DG$13*клиенты!$N18))</f>
        <v>0</v>
      </c>
      <c r="DH20" s="62">
        <f>IF(DH$10="",0,IF(DH$9&lt;главная!$N$19,0,DH$13*клиенты!$N18))</f>
        <v>0</v>
      </c>
      <c r="DI20" s="62">
        <f>IF(DI$10="",0,IF(DI$9&lt;главная!$N$19,0,DI$13*клиенты!$N18))</f>
        <v>0</v>
      </c>
      <c r="DJ20" s="62">
        <f>IF(DJ$10="",0,IF(DJ$9&lt;главная!$N$19,0,DJ$13*клиенты!$N18))</f>
        <v>0</v>
      </c>
      <c r="DK20" s="62">
        <f>IF(DK$10="",0,IF(DK$9&lt;главная!$N$19,0,DK$13*клиенты!$N18))</f>
        <v>0</v>
      </c>
      <c r="DL20" s="62">
        <f>IF(DL$10="",0,IF(DL$9&lt;главная!$N$19,0,DL$13*клиенты!$N18))</f>
        <v>0</v>
      </c>
      <c r="DM20" s="62">
        <f>IF(DM$10="",0,IF(DM$9&lt;главная!$N$19,0,DM$13*клиенты!$N18))</f>
        <v>0</v>
      </c>
      <c r="DN20" s="62">
        <f>IF(DN$10="",0,IF(DN$9&lt;главная!$N$19,0,DN$13*клиенты!$N18))</f>
        <v>0</v>
      </c>
      <c r="DO20" s="62">
        <f>IF(DO$10="",0,IF(DO$9&lt;главная!$N$19,0,DO$13*клиенты!$N18))</f>
        <v>0</v>
      </c>
      <c r="DP20" s="62">
        <f>IF(DP$10="",0,IF(DP$9&lt;главная!$N$19,0,DP$13*клиенты!$N18))</f>
        <v>0</v>
      </c>
      <c r="DQ20" s="62">
        <f>IF(DQ$10="",0,IF(DQ$9&lt;главная!$N$19,0,DQ$13*клиенты!$N18))</f>
        <v>0</v>
      </c>
      <c r="DR20" s="62">
        <f>IF(DR$10="",0,IF(DR$9&lt;главная!$N$19,0,DR$13*клиенты!$N18))</f>
        <v>0</v>
      </c>
      <c r="DS20" s="62">
        <f>IF(DS$10="",0,IF(DS$9&lt;главная!$N$19,0,DS$13*клиенты!$N18))</f>
        <v>0</v>
      </c>
      <c r="DT20" s="62">
        <f>IF(DT$10="",0,IF(DT$9&lt;главная!$N$19,0,DT$13*клиенты!$N18))</f>
        <v>0</v>
      </c>
      <c r="DU20" s="62">
        <f>IF(DU$10="",0,IF(DU$9&lt;главная!$N$19,0,DU$13*клиенты!$N18))</f>
        <v>0</v>
      </c>
      <c r="DV20" s="62">
        <f>IF(DV$10="",0,IF(DV$9&lt;главная!$N$19,0,DV$13*клиенты!$N18))</f>
        <v>0</v>
      </c>
      <c r="DW20" s="62">
        <f>IF(DW$10="",0,IF(DW$9&lt;главная!$N$19,0,DW$13*клиенты!$N18))</f>
        <v>0</v>
      </c>
      <c r="DX20" s="62">
        <f>IF(DX$10="",0,IF(DX$9&lt;главная!$N$19,0,DX$13*клиенты!$N18))</f>
        <v>0</v>
      </c>
      <c r="DY20" s="62">
        <f>IF(DY$10="",0,IF(DY$9&lt;главная!$N$19,0,DY$13*клиенты!$N18))</f>
        <v>0</v>
      </c>
      <c r="DZ20" s="62">
        <f>IF(DZ$10="",0,IF(DZ$9&lt;главная!$N$19,0,DZ$13*клиенты!$N18))</f>
        <v>0</v>
      </c>
      <c r="EA20" s="62">
        <f>IF(EA$10="",0,IF(EA$9&lt;главная!$N$19,0,EA$13*клиенты!$N18))</f>
        <v>0</v>
      </c>
      <c r="EB20" s="62">
        <f>IF(EB$10="",0,IF(EB$9&lt;главная!$N$19,0,EB$13*клиенты!$N18))</f>
        <v>0</v>
      </c>
      <c r="EC20" s="62">
        <f>IF(EC$10="",0,IF(EC$9&lt;главная!$N$19,0,EC$13*клиенты!$N18))</f>
        <v>0</v>
      </c>
      <c r="ED20" s="62">
        <f>IF(ED$10="",0,IF(ED$9&lt;главная!$N$19,0,ED$13*клиенты!$N18))</f>
        <v>0</v>
      </c>
      <c r="EE20" s="62">
        <f>IF(EE$10="",0,IF(EE$9&lt;главная!$N$19,0,EE$13*клиенты!$N18))</f>
        <v>0</v>
      </c>
      <c r="EF20" s="62">
        <f>IF(EF$10="",0,IF(EF$9&lt;главная!$N$19,0,EF$13*клиенты!$N18))</f>
        <v>0</v>
      </c>
      <c r="EG20" s="62">
        <f>IF(EG$10="",0,IF(EG$9&lt;главная!$N$19,0,EG$13*клиенты!$N18))</f>
        <v>0</v>
      </c>
      <c r="EH20" s="62">
        <f>IF(EH$10="",0,IF(EH$9&lt;главная!$N$19,0,EH$13*клиенты!$N18))</f>
        <v>0</v>
      </c>
      <c r="EI20" s="62">
        <f>IF(EI$10="",0,IF(EI$9&lt;главная!$N$19,0,EI$13*клиенты!$N18))</f>
        <v>0</v>
      </c>
      <c r="EJ20" s="62">
        <f>IF(EJ$10="",0,IF(EJ$9&lt;главная!$N$19,0,EJ$13*клиенты!$N18))</f>
        <v>0</v>
      </c>
      <c r="EK20" s="62">
        <f>IF(EK$10="",0,IF(EK$9&lt;главная!$N$19,0,EK$13*клиенты!$N18))</f>
        <v>0</v>
      </c>
      <c r="EL20" s="62">
        <f>IF(EL$10="",0,IF(EL$9&lt;главная!$N$19,0,EL$13*клиенты!$N18))</f>
        <v>0</v>
      </c>
      <c r="EM20" s="62">
        <f>IF(EM$10="",0,IF(EM$9&lt;главная!$N$19,0,EM$13*клиенты!$N18))</f>
        <v>0</v>
      </c>
      <c r="EN20" s="62">
        <f>IF(EN$10="",0,IF(EN$9&lt;главная!$N$19,0,EN$13*клиенты!$N18))</f>
        <v>0</v>
      </c>
      <c r="EO20" s="62">
        <f>IF(EO$10="",0,IF(EO$9&lt;главная!$N$19,0,EO$13*клиенты!$N18))</f>
        <v>0</v>
      </c>
      <c r="EP20" s="62">
        <f>IF(EP$10="",0,IF(EP$9&lt;главная!$N$19,0,EP$13*клиенты!$N18))</f>
        <v>0</v>
      </c>
      <c r="EQ20" s="62">
        <f>IF(EQ$10="",0,IF(EQ$9&lt;главная!$N$19,0,EQ$13*клиенты!$N18))</f>
        <v>0</v>
      </c>
      <c r="ER20" s="62">
        <f>IF(ER$10="",0,IF(ER$9&lt;главная!$N$19,0,ER$13*клиенты!$N18))</f>
        <v>0</v>
      </c>
      <c r="ES20" s="62">
        <f>IF(ES$10="",0,IF(ES$9&lt;главная!$N$19,0,ES$13*клиенты!$N18))</f>
        <v>0</v>
      </c>
      <c r="ET20" s="62">
        <f>IF(ET$10="",0,IF(ET$9&lt;главная!$N$19,0,ET$13*клиенты!$N18))</f>
        <v>0</v>
      </c>
      <c r="EU20" s="62">
        <f>IF(EU$10="",0,IF(EU$9&lt;главная!$N$19,0,EU$13*клиенты!$N18))</f>
        <v>0</v>
      </c>
      <c r="EV20" s="62">
        <f>IF(EV$10="",0,IF(EV$9&lt;главная!$N$19,0,EV$13*клиенты!$N18))</f>
        <v>0</v>
      </c>
      <c r="EW20" s="62">
        <f>IF(EW$10="",0,IF(EW$9&lt;главная!$N$19,0,EW$13*клиенты!$N18))</f>
        <v>0</v>
      </c>
      <c r="EX20" s="62">
        <f>IF(EX$10="",0,IF(EX$9&lt;главная!$N$19,0,EX$13*клиенты!$N18))</f>
        <v>0</v>
      </c>
      <c r="EY20" s="62">
        <f>IF(EY$10="",0,IF(EY$9&lt;главная!$N$19,0,EY$13*клиенты!$N18))</f>
        <v>0</v>
      </c>
      <c r="EZ20" s="62">
        <f>IF(EZ$10="",0,IF(EZ$9&lt;главная!$N$19,0,EZ$13*клиенты!$N18))</f>
        <v>0</v>
      </c>
      <c r="FA20" s="62">
        <f>IF(FA$10="",0,IF(FA$9&lt;главная!$N$19,0,FA$13*клиенты!$N18))</f>
        <v>0</v>
      </c>
      <c r="FB20" s="62">
        <f>IF(FB$10="",0,IF(FB$9&lt;главная!$N$19,0,FB$13*клиенты!$N18))</f>
        <v>0</v>
      </c>
      <c r="FC20" s="62">
        <f>IF(FC$10="",0,IF(FC$9&lt;главная!$N$19,0,FC$13*клиенты!$N18))</f>
        <v>0</v>
      </c>
      <c r="FD20" s="62">
        <f>IF(FD$10="",0,IF(FD$9&lt;главная!$N$19,0,FD$13*клиенты!$N18))</f>
        <v>0</v>
      </c>
      <c r="FE20" s="62">
        <f>IF(FE$10="",0,IF(FE$9&lt;главная!$N$19,0,FE$13*клиенты!$N18))</f>
        <v>0</v>
      </c>
      <c r="FF20" s="62">
        <f>IF(FF$10="",0,IF(FF$9&lt;главная!$N$19,0,FF$13*клиенты!$N18))</f>
        <v>0</v>
      </c>
      <c r="FG20" s="62">
        <f>IF(FG$10="",0,IF(FG$9&lt;главная!$N$19,0,FG$13*клиенты!$N18))</f>
        <v>0</v>
      </c>
      <c r="FH20" s="62">
        <f>IF(FH$10="",0,IF(FH$9&lt;главная!$N$19,0,FH$13*клиенты!$N18))</f>
        <v>0</v>
      </c>
      <c r="FI20" s="62">
        <f>IF(FI$10="",0,IF(FI$9&lt;главная!$N$19,0,FI$13*клиенты!$N18))</f>
        <v>0</v>
      </c>
      <c r="FJ20" s="62">
        <f>IF(FJ$10="",0,IF(FJ$9&lt;главная!$N$19,0,FJ$13*клиенты!$N18))</f>
        <v>0</v>
      </c>
      <c r="FK20" s="62">
        <f>IF(FK$10="",0,IF(FK$9&lt;главная!$N$19,0,FK$13*клиенты!$N18))</f>
        <v>0</v>
      </c>
      <c r="FL20" s="62">
        <f>IF(FL$10="",0,IF(FL$9&lt;главная!$N$19,0,FL$13*клиенты!$N18))</f>
        <v>0</v>
      </c>
      <c r="FM20" s="62">
        <f>IF(FM$10="",0,IF(FM$9&lt;главная!$N$19,0,FM$13*клиенты!$N18))</f>
        <v>0</v>
      </c>
      <c r="FN20" s="62">
        <f>IF(FN$10="",0,IF(FN$9&lt;главная!$N$19,0,FN$13*клиенты!$N18))</f>
        <v>0</v>
      </c>
      <c r="FO20" s="62">
        <f>IF(FO$10="",0,IF(FO$9&lt;главная!$N$19,0,FO$13*клиенты!$N18))</f>
        <v>0</v>
      </c>
      <c r="FP20" s="62">
        <f>IF(FP$10="",0,IF(FP$9&lt;главная!$N$19,0,FP$13*клиенты!$N18))</f>
        <v>0</v>
      </c>
      <c r="FQ20" s="62">
        <f>IF(FQ$10="",0,IF(FQ$9&lt;главная!$N$19,0,FQ$13*клиенты!$N18))</f>
        <v>0</v>
      </c>
      <c r="FR20" s="62">
        <f>IF(FR$10="",0,IF(FR$9&lt;главная!$N$19,0,FR$13*клиенты!$N18))</f>
        <v>0</v>
      </c>
      <c r="FS20" s="62">
        <f>IF(FS$10="",0,IF(FS$9&lt;главная!$N$19,0,FS$13*клиенты!$N18))</f>
        <v>0</v>
      </c>
      <c r="FT20" s="62">
        <f>IF(FT$10="",0,IF(FT$9&lt;главная!$N$19,0,FT$13*клиенты!$N18))</f>
        <v>0</v>
      </c>
      <c r="FU20" s="62">
        <f>IF(FU$10="",0,IF(FU$9&lt;главная!$N$19,0,FU$13*клиенты!$N18))</f>
        <v>0</v>
      </c>
      <c r="FV20" s="62">
        <f>IF(FV$10="",0,IF(FV$9&lt;главная!$N$19,0,FV$13*клиенты!$N18))</f>
        <v>0</v>
      </c>
      <c r="FW20" s="62">
        <f>IF(FW$10="",0,IF(FW$9&lt;главная!$N$19,0,FW$13*клиенты!$N18))</f>
        <v>0</v>
      </c>
      <c r="FX20" s="62">
        <f>IF(FX$10="",0,IF(FX$9&lt;главная!$N$19,0,FX$13*клиенты!$N18))</f>
        <v>0</v>
      </c>
      <c r="FY20" s="62">
        <f>IF(FY$10="",0,IF(FY$9&lt;главная!$N$19,0,FY$13*клиенты!$N18))</f>
        <v>0</v>
      </c>
      <c r="FZ20" s="62">
        <f>IF(FZ$10="",0,IF(FZ$9&lt;главная!$N$19,0,FZ$13*клиенты!$N18))</f>
        <v>0</v>
      </c>
      <c r="GA20" s="62">
        <f>IF(GA$10="",0,IF(GA$9&lt;главная!$N$19,0,GA$13*клиенты!$N18))</f>
        <v>0</v>
      </c>
      <c r="GB20" s="62">
        <f>IF(GB$10="",0,IF(GB$9&lt;главная!$N$19,0,GB$13*клиенты!$N18))</f>
        <v>0</v>
      </c>
      <c r="GC20" s="62">
        <f>IF(GC$10="",0,IF(GC$9&lt;главная!$N$19,0,GC$13*клиенты!$N18))</f>
        <v>0</v>
      </c>
      <c r="GD20" s="62">
        <f>IF(GD$10="",0,IF(GD$9&lt;главная!$N$19,0,GD$13*клиенты!$N18))</f>
        <v>0</v>
      </c>
      <c r="GE20" s="62">
        <f>IF(GE$10="",0,IF(GE$9&lt;главная!$N$19,0,GE$13*клиенты!$N18))</f>
        <v>0</v>
      </c>
      <c r="GF20" s="62">
        <f>IF(GF$10="",0,IF(GF$9&lt;главная!$N$19,0,GF$13*клиенты!$N18))</f>
        <v>0</v>
      </c>
      <c r="GG20" s="62">
        <f>IF(GG$10="",0,IF(GG$9&lt;главная!$N$19,0,GG$13*клиенты!$N18))</f>
        <v>0</v>
      </c>
      <c r="GH20" s="62">
        <f>IF(GH$10="",0,IF(GH$9&lt;главная!$N$19,0,GH$13*клиенты!$N18))</f>
        <v>0</v>
      </c>
      <c r="GI20" s="62">
        <f>IF(GI$10="",0,IF(GI$9&lt;главная!$N$19,0,GI$13*клиенты!$N18))</f>
        <v>0</v>
      </c>
      <c r="GJ20" s="62">
        <f>IF(GJ$10="",0,IF(GJ$9&lt;главная!$N$19,0,GJ$13*клиенты!$N18))</f>
        <v>0</v>
      </c>
      <c r="GK20" s="62">
        <f>IF(GK$10="",0,IF(GK$9&lt;главная!$N$19,0,GK$13*клиенты!$N18))</f>
        <v>0</v>
      </c>
      <c r="GL20" s="62">
        <f>IF(GL$10="",0,IF(GL$9&lt;главная!$N$19,0,GL$13*клиенты!$N18))</f>
        <v>0</v>
      </c>
      <c r="GM20" s="62">
        <f>IF(GM$10="",0,IF(GM$9&lt;главная!$N$19,0,GM$13*клиенты!$N18))</f>
        <v>0</v>
      </c>
      <c r="GN20" s="62">
        <f>IF(GN$10="",0,IF(GN$9&lt;главная!$N$19,0,GN$13*клиенты!$N18))</f>
        <v>0</v>
      </c>
      <c r="GO20" s="62">
        <f>IF(GO$10="",0,IF(GO$9&lt;главная!$N$19,0,GO$13*клиенты!$N18))</f>
        <v>0</v>
      </c>
      <c r="GP20" s="62">
        <f>IF(GP$10="",0,IF(GP$9&lt;главная!$N$19,0,GP$13*клиенты!$N18))</f>
        <v>0</v>
      </c>
      <c r="GQ20" s="62">
        <f>IF(GQ$10="",0,IF(GQ$9&lt;главная!$N$19,0,GQ$13*клиенты!$N18))</f>
        <v>0</v>
      </c>
      <c r="GR20" s="62">
        <f>IF(GR$10="",0,IF(GR$9&lt;главная!$N$19,0,GR$13*клиенты!$N18))</f>
        <v>0</v>
      </c>
      <c r="GS20" s="62">
        <f>IF(GS$10="",0,IF(GS$9&lt;главная!$N$19,0,GS$13*клиенты!$N18))</f>
        <v>0</v>
      </c>
      <c r="GT20" s="62">
        <f>IF(GT$10="",0,IF(GT$9&lt;главная!$N$19,0,GT$13*клиенты!$N18))</f>
        <v>0</v>
      </c>
      <c r="GU20" s="62">
        <f>IF(GU$10="",0,IF(GU$9&lt;главная!$N$19,0,GU$13*клиенты!$N18))</f>
        <v>0</v>
      </c>
      <c r="GV20" s="62">
        <f>IF(GV$10="",0,IF(GV$9&lt;главная!$N$19,0,GV$13*клиенты!$N18))</f>
        <v>0</v>
      </c>
      <c r="GW20" s="62">
        <f>IF(GW$10="",0,IF(GW$9&lt;главная!$N$19,0,GW$13*клиенты!$N18))</f>
        <v>0</v>
      </c>
      <c r="GX20" s="62">
        <f>IF(GX$10="",0,IF(GX$9&lt;главная!$N$19,0,GX$13*клиенты!$N18))</f>
        <v>0</v>
      </c>
      <c r="GY20" s="62">
        <f>IF(GY$10="",0,IF(GY$9&lt;главная!$N$19,0,GY$13*клиенты!$N18))</f>
        <v>0</v>
      </c>
      <c r="GZ20" s="62">
        <f>IF(GZ$10="",0,IF(GZ$9&lt;главная!$N$19,0,GZ$13*клиенты!$N18))</f>
        <v>0</v>
      </c>
      <c r="HA20" s="62">
        <f>IF(HA$10="",0,IF(HA$9&lt;главная!$N$19,0,HA$13*клиенты!$N18))</f>
        <v>0</v>
      </c>
      <c r="HB20" s="62">
        <f>IF(HB$10="",0,IF(HB$9&lt;главная!$N$19,0,HB$13*клиенты!$N18))</f>
        <v>0</v>
      </c>
      <c r="HC20" s="62">
        <f>IF(HC$10="",0,IF(HC$9&lt;главная!$N$19,0,HC$13*клиенты!$N18))</f>
        <v>0</v>
      </c>
      <c r="HD20" s="62">
        <f>IF(HD$10="",0,IF(HD$9&lt;главная!$N$19,0,HD$13*клиенты!$N18))</f>
        <v>0</v>
      </c>
      <c r="HE20" s="62">
        <f>IF(HE$10="",0,IF(HE$9&lt;главная!$N$19,0,HE$13*клиенты!$N18))</f>
        <v>0</v>
      </c>
      <c r="HF20" s="62">
        <f>IF(HF$10="",0,IF(HF$9&lt;главная!$N$19,0,HF$13*клиенты!$N18))</f>
        <v>0</v>
      </c>
      <c r="HG20" s="62">
        <f>IF(HG$10="",0,IF(HG$9&lt;главная!$N$19,0,HG$13*клиенты!$N18))</f>
        <v>0</v>
      </c>
      <c r="HH20" s="62">
        <f>IF(HH$10="",0,IF(HH$9&lt;главная!$N$19,0,HH$13*клиенты!$N18))</f>
        <v>0</v>
      </c>
      <c r="HI20" s="62">
        <f>IF(HI$10="",0,IF(HI$9&lt;главная!$N$19,0,HI$13*клиенты!$N18))</f>
        <v>0</v>
      </c>
      <c r="HJ20" s="62">
        <f>IF(HJ$10="",0,IF(HJ$9&lt;главная!$N$19,0,HJ$13*клиенты!$N18))</f>
        <v>0</v>
      </c>
      <c r="HK20" s="62">
        <f>IF(HK$10="",0,IF(HK$9&lt;главная!$N$19,0,HK$13*клиенты!$N18))</f>
        <v>0</v>
      </c>
      <c r="HL20" s="62">
        <f>IF(HL$10="",0,IF(HL$9&lt;главная!$N$19,0,HL$13*клиенты!$N18))</f>
        <v>0</v>
      </c>
      <c r="HM20" s="62">
        <f>IF(HM$10="",0,IF(HM$9&lt;главная!$N$19,0,HM$13*клиенты!$N18))</f>
        <v>0</v>
      </c>
      <c r="HN20" s="62">
        <f>IF(HN$10="",0,IF(HN$9&lt;главная!$N$19,0,HN$13*клиенты!$N18))</f>
        <v>0</v>
      </c>
      <c r="HO20" s="62">
        <f>IF(HO$10="",0,IF(HO$9&lt;главная!$N$19,0,HO$13*клиенты!$N18))</f>
        <v>0</v>
      </c>
      <c r="HP20" s="62">
        <f>IF(HP$10="",0,IF(HP$9&lt;главная!$N$19,0,HP$13*клиенты!$N18))</f>
        <v>0</v>
      </c>
      <c r="HQ20" s="62">
        <f>IF(HQ$10="",0,IF(HQ$9&lt;главная!$N$19,0,HQ$13*клиенты!$N18))</f>
        <v>0</v>
      </c>
      <c r="HR20" s="62">
        <f>IF(HR$10="",0,IF(HR$9&lt;главная!$N$19,0,HR$13*клиенты!$N18))</f>
        <v>0</v>
      </c>
      <c r="HS20" s="62">
        <f>IF(HS$10="",0,IF(HS$9&lt;главная!$N$19,0,HS$13*клиенты!$N18))</f>
        <v>0</v>
      </c>
      <c r="HT20" s="62">
        <f>IF(HT$10="",0,IF(HT$9&lt;главная!$N$19,0,HT$13*клиенты!$N18))</f>
        <v>0</v>
      </c>
      <c r="HU20" s="62">
        <f>IF(HU$10="",0,IF(HU$9&lt;главная!$N$19,0,HU$13*клиенты!$N18))</f>
        <v>0</v>
      </c>
      <c r="HV20" s="62">
        <f>IF(HV$10="",0,IF(HV$9&lt;главная!$N$19,0,HV$13*клиенты!$N18))</f>
        <v>0</v>
      </c>
      <c r="HW20" s="62">
        <f>IF(HW$10="",0,IF(HW$9&lt;главная!$N$19,0,HW$13*клиенты!$N18))</f>
        <v>0</v>
      </c>
      <c r="HX20" s="62">
        <f>IF(HX$10="",0,IF(HX$9&lt;главная!$N$19,0,HX$13*клиенты!$N18))</f>
        <v>0</v>
      </c>
      <c r="HY20" s="62">
        <f>IF(HY$10="",0,IF(HY$9&lt;главная!$N$19,0,HY$13*клиенты!$N18))</f>
        <v>0</v>
      </c>
      <c r="HZ20" s="62">
        <f>IF(HZ$10="",0,IF(HZ$9&lt;главная!$N$19,0,HZ$13*клиенты!$N18))</f>
        <v>0</v>
      </c>
      <c r="IA20" s="62">
        <f>IF(IA$10="",0,IF(IA$9&lt;главная!$N$19,0,IA$13*клиенты!$N18))</f>
        <v>0</v>
      </c>
      <c r="IB20" s="62">
        <f>IF(IB$10="",0,IF(IB$9&lt;главная!$N$19,0,IB$13*клиенты!$N18))</f>
        <v>0</v>
      </c>
      <c r="IC20" s="62">
        <f>IF(IC$10="",0,IF(IC$9&lt;главная!$N$19,0,IC$13*клиенты!$N18))</f>
        <v>0</v>
      </c>
      <c r="ID20" s="62">
        <f>IF(ID$10="",0,IF(ID$9&lt;главная!$N$19,0,ID$13*клиенты!$N18))</f>
        <v>0</v>
      </c>
      <c r="IE20" s="62">
        <f>IF(IE$10="",0,IF(IE$9&lt;главная!$N$19,0,IE$13*клиенты!$N18))</f>
        <v>0</v>
      </c>
      <c r="IF20" s="62">
        <f>IF(IF$10="",0,IF(IF$9&lt;главная!$N$19,0,IF$13*клиенты!$N18))</f>
        <v>0</v>
      </c>
      <c r="IG20" s="62">
        <f>IF(IG$10="",0,IF(IG$9&lt;главная!$N$19,0,IG$13*клиенты!$N18))</f>
        <v>0</v>
      </c>
      <c r="IH20" s="62">
        <f>IF(IH$10="",0,IF(IH$9&lt;главная!$N$19,0,IH$13*клиенты!$N18))</f>
        <v>0</v>
      </c>
      <c r="II20" s="62">
        <f>IF(II$10="",0,IF(II$9&lt;главная!$N$19,0,II$13*клиенты!$N18))</f>
        <v>0</v>
      </c>
      <c r="IJ20" s="62">
        <f>IF(IJ$10="",0,IF(IJ$9&lt;главная!$N$19,0,IJ$13*клиенты!$N18))</f>
        <v>0</v>
      </c>
      <c r="IK20" s="62">
        <f>IF(IK$10="",0,IF(IK$9&lt;главная!$N$19,0,IK$13*клиенты!$N18))</f>
        <v>0</v>
      </c>
      <c r="IL20" s="62">
        <f>IF(IL$10="",0,IF(IL$9&lt;главная!$N$19,0,IL$13*клиенты!$N18))</f>
        <v>0</v>
      </c>
      <c r="IM20" s="62">
        <f>IF(IM$10="",0,IF(IM$9&lt;главная!$N$19,0,IM$13*клиенты!$N18))</f>
        <v>0</v>
      </c>
      <c r="IN20" s="62">
        <f>IF(IN$10="",0,IF(IN$9&lt;главная!$N$19,0,IN$13*клиенты!$N18))</f>
        <v>0</v>
      </c>
      <c r="IO20" s="62">
        <f>IF(IO$10="",0,IF(IO$9&lt;главная!$N$19,0,IO$13*клиенты!$N18))</f>
        <v>0</v>
      </c>
      <c r="IP20" s="62">
        <f>IF(IP$10="",0,IF(IP$9&lt;главная!$N$19,0,IP$13*клиенты!$N18))</f>
        <v>0</v>
      </c>
      <c r="IQ20" s="62">
        <f>IF(IQ$10="",0,IF(IQ$9&lt;главная!$N$19,0,IQ$13*клиенты!$N18))</f>
        <v>0</v>
      </c>
      <c r="IR20" s="62">
        <f>IF(IR$10="",0,IF(IR$9&lt;главная!$N$19,0,IR$13*клиенты!$N18))</f>
        <v>0</v>
      </c>
      <c r="IS20" s="62">
        <f>IF(IS$10="",0,IF(IS$9&lt;главная!$N$19,0,IS$13*клиенты!$N18))</f>
        <v>0</v>
      </c>
      <c r="IT20" s="62">
        <f>IF(IT$10="",0,IF(IT$9&lt;главная!$N$19,0,IT$13*клиенты!$N18))</f>
        <v>0</v>
      </c>
      <c r="IU20" s="62">
        <f>IF(IU$10="",0,IF(IU$9&lt;главная!$N$19,0,IU$13*клиенты!$N18))</f>
        <v>0</v>
      </c>
      <c r="IV20" s="62">
        <f>IF(IV$10="",0,IF(IV$9&lt;главная!$N$19,0,IV$13*клиенты!$N18))</f>
        <v>0</v>
      </c>
      <c r="IW20" s="62">
        <f>IF(IW$10="",0,IF(IW$9&lt;главная!$N$19,0,IW$13*клиенты!$N18))</f>
        <v>0</v>
      </c>
      <c r="IX20" s="62">
        <f>IF(IX$10="",0,IF(IX$9&lt;главная!$N$19,0,IX$13*клиенты!$N18))</f>
        <v>0</v>
      </c>
      <c r="IY20" s="62">
        <f>IF(IY$10="",0,IF(IY$9&lt;главная!$N$19,0,IY$13*клиенты!$N18))</f>
        <v>0</v>
      </c>
      <c r="IZ20" s="62">
        <f>IF(IZ$10="",0,IF(IZ$9&lt;главная!$N$19,0,IZ$13*клиенты!$N18))</f>
        <v>0</v>
      </c>
      <c r="JA20" s="62">
        <f>IF(JA$10="",0,IF(JA$9&lt;главная!$N$19,0,JA$13*клиенты!$N18))</f>
        <v>0</v>
      </c>
      <c r="JB20" s="62">
        <f>IF(JB$10="",0,IF(JB$9&lt;главная!$N$19,0,JB$13*клиенты!$N18))</f>
        <v>0</v>
      </c>
      <c r="JC20" s="62">
        <f>IF(JC$10="",0,IF(JC$9&lt;главная!$N$19,0,JC$13*клиенты!$N18))</f>
        <v>0</v>
      </c>
      <c r="JD20" s="62">
        <f>IF(JD$10="",0,IF(JD$9&lt;главная!$N$19,0,JD$13*клиенты!$N18))</f>
        <v>0</v>
      </c>
      <c r="JE20" s="62">
        <f>IF(JE$10="",0,IF(JE$9&lt;главная!$N$19,0,JE$13*клиенты!$N18))</f>
        <v>0</v>
      </c>
      <c r="JF20" s="62">
        <f>IF(JF$10="",0,IF(JF$9&lt;главная!$N$19,0,JF$13*клиенты!$N18))</f>
        <v>0</v>
      </c>
      <c r="JG20" s="62">
        <f>IF(JG$10="",0,IF(JG$9&lt;главная!$N$19,0,JG$13*клиенты!$N18))</f>
        <v>0</v>
      </c>
      <c r="JH20" s="62">
        <f>IF(JH$10="",0,IF(JH$9&lt;главная!$N$19,0,JH$13*клиенты!$N18))</f>
        <v>0</v>
      </c>
      <c r="JI20" s="62">
        <f>IF(JI$10="",0,IF(JI$9&lt;главная!$N$19,0,JI$13*клиенты!$N18))</f>
        <v>0</v>
      </c>
      <c r="JJ20" s="62">
        <f>IF(JJ$10="",0,IF(JJ$9&lt;главная!$N$19,0,JJ$13*клиенты!$N18))</f>
        <v>0</v>
      </c>
      <c r="JK20" s="62">
        <f>IF(JK$10="",0,IF(JK$9&lt;главная!$N$19,0,JK$13*клиенты!$N18))</f>
        <v>0</v>
      </c>
      <c r="JL20" s="62">
        <f>IF(JL$10="",0,IF(JL$9&lt;главная!$N$19,0,JL$13*клиенты!$N18))</f>
        <v>0</v>
      </c>
      <c r="JM20" s="62">
        <f>IF(JM$10="",0,IF(JM$9&lt;главная!$N$19,0,JM$13*клиенты!$N18))</f>
        <v>0</v>
      </c>
      <c r="JN20" s="62">
        <f>IF(JN$10="",0,IF(JN$9&lt;главная!$N$19,0,JN$13*клиенты!$N18))</f>
        <v>0</v>
      </c>
      <c r="JO20" s="62">
        <f>IF(JO$10="",0,IF(JO$9&lt;главная!$N$19,0,JO$13*клиенты!$N18))</f>
        <v>0</v>
      </c>
      <c r="JP20" s="62">
        <f>IF(JP$10="",0,IF(JP$9&lt;главная!$N$19,0,JP$13*клиенты!$N18))</f>
        <v>0</v>
      </c>
      <c r="JQ20" s="62">
        <f>IF(JQ$10="",0,IF(JQ$9&lt;главная!$N$19,0,JQ$13*клиенты!$N18))</f>
        <v>0</v>
      </c>
      <c r="JR20" s="62">
        <f>IF(JR$10="",0,IF(JR$9&lt;главная!$N$19,0,JR$13*клиенты!$N18))</f>
        <v>0</v>
      </c>
      <c r="JS20" s="62">
        <f>IF(JS$10="",0,IF(JS$9&lt;главная!$N$19,0,JS$13*клиенты!$N18))</f>
        <v>0</v>
      </c>
      <c r="JT20" s="62">
        <f>IF(JT$10="",0,IF(JT$9&lt;главная!$N$19,0,JT$13*клиенты!$N18))</f>
        <v>0</v>
      </c>
      <c r="JU20" s="62">
        <f>IF(JU$10="",0,IF(JU$9&lt;главная!$N$19,0,JU$13*клиенты!$N18))</f>
        <v>0</v>
      </c>
      <c r="JV20" s="62">
        <f>IF(JV$10="",0,IF(JV$9&lt;главная!$N$19,0,JV$13*клиенты!$N18))</f>
        <v>0</v>
      </c>
      <c r="JW20" s="62">
        <f>IF(JW$10="",0,IF(JW$9&lt;главная!$N$19,0,JW$13*клиенты!$N18))</f>
        <v>0</v>
      </c>
      <c r="JX20" s="62">
        <f>IF(JX$10="",0,IF(JX$9&lt;главная!$N$19,0,JX$13*клиенты!$N18))</f>
        <v>0</v>
      </c>
      <c r="JY20" s="62">
        <f>IF(JY$10="",0,IF(JY$9&lt;главная!$N$19,0,JY$13*клиенты!$N18))</f>
        <v>0</v>
      </c>
      <c r="JZ20" s="62">
        <f>IF(JZ$10="",0,IF(JZ$9&lt;главная!$N$19,0,JZ$13*клиенты!$N18))</f>
        <v>0</v>
      </c>
      <c r="KA20" s="62">
        <f>IF(KA$10="",0,IF(KA$9&lt;главная!$N$19,0,KA$13*клиенты!$N18))</f>
        <v>0</v>
      </c>
      <c r="KB20" s="62">
        <f>IF(KB$10="",0,IF(KB$9&lt;главная!$N$19,0,KB$13*клиенты!$N18))</f>
        <v>0</v>
      </c>
      <c r="KC20" s="62">
        <f>IF(KC$10="",0,IF(KC$9&lt;главная!$N$19,0,KC$13*клиенты!$N18))</f>
        <v>0</v>
      </c>
      <c r="KD20" s="62">
        <f>IF(KD$10="",0,IF(KD$9&lt;главная!$N$19,0,KD$13*клиенты!$N18))</f>
        <v>0</v>
      </c>
      <c r="KE20" s="62">
        <f>IF(KE$10="",0,IF(KE$9&lt;главная!$N$19,0,KE$13*клиенты!$N18))</f>
        <v>0</v>
      </c>
      <c r="KF20" s="62">
        <f>IF(KF$10="",0,IF(KF$9&lt;главная!$N$19,0,KF$13*клиенты!$N18))</f>
        <v>0</v>
      </c>
      <c r="KG20" s="62">
        <f>IF(KG$10="",0,IF(KG$9&lt;главная!$N$19,0,KG$13*клиенты!$N18))</f>
        <v>0</v>
      </c>
      <c r="KH20" s="62">
        <f>IF(KH$10="",0,IF(KH$9&lt;главная!$N$19,0,KH$13*клиенты!$N18))</f>
        <v>0</v>
      </c>
      <c r="KI20" s="62">
        <f>IF(KI$10="",0,IF(KI$9&lt;главная!$N$19,0,KI$13*клиенты!$N18))</f>
        <v>0</v>
      </c>
      <c r="KJ20" s="62">
        <f>IF(KJ$10="",0,IF(KJ$9&lt;главная!$N$19,0,KJ$13*клиенты!$N18))</f>
        <v>0</v>
      </c>
      <c r="KK20" s="62">
        <f>IF(KK$10="",0,IF(KK$9&lt;главная!$N$19,0,KK$13*клиенты!$N18))</f>
        <v>0</v>
      </c>
      <c r="KL20" s="62">
        <f>IF(KL$10="",0,IF(KL$9&lt;главная!$N$19,0,KL$13*клиенты!$N18))</f>
        <v>0</v>
      </c>
      <c r="KM20" s="62">
        <f>IF(KM$10="",0,IF(KM$9&lt;главная!$N$19,0,KM$13*клиенты!$N18))</f>
        <v>0</v>
      </c>
      <c r="KN20" s="62">
        <f>IF(KN$10="",0,IF(KN$9&lt;главная!$N$19,0,KN$13*клиенты!$N18))</f>
        <v>0</v>
      </c>
      <c r="KO20" s="62">
        <f>IF(KO$10="",0,IF(KO$9&lt;главная!$N$19,0,KO$13*клиенты!$N18))</f>
        <v>0</v>
      </c>
      <c r="KP20" s="62">
        <f>IF(KP$10="",0,IF(KP$9&lt;главная!$N$19,0,KP$13*клиенты!$N18))</f>
        <v>0</v>
      </c>
      <c r="KQ20" s="62">
        <f>IF(KQ$10="",0,IF(KQ$9&lt;главная!$N$19,0,KQ$13*клиенты!$N18))</f>
        <v>0</v>
      </c>
      <c r="KR20" s="62">
        <f>IF(KR$10="",0,IF(KR$9&lt;главная!$N$19,0,KR$13*клиенты!$N18))</f>
        <v>0</v>
      </c>
      <c r="KS20" s="62">
        <f>IF(KS$10="",0,IF(KS$9&lt;главная!$N$19,0,KS$13*клиенты!$N18))</f>
        <v>0</v>
      </c>
      <c r="KT20" s="62">
        <f>IF(KT$10="",0,IF(KT$9&lt;главная!$N$19,0,KT$13*клиенты!$N18))</f>
        <v>0</v>
      </c>
      <c r="KU20" s="62">
        <f>IF(KU$10="",0,IF(KU$9&lt;главная!$N$19,0,KU$13*клиенты!$N18))</f>
        <v>0</v>
      </c>
      <c r="KV20" s="62">
        <f>IF(KV$10="",0,IF(KV$9&lt;главная!$N$19,0,KV$13*клиенты!$N18))</f>
        <v>0</v>
      </c>
      <c r="KW20" s="62">
        <f>IF(KW$10="",0,IF(KW$9&lt;главная!$N$19,0,KW$13*клиенты!$N18))</f>
        <v>0</v>
      </c>
      <c r="KX20" s="62">
        <f>IF(KX$10="",0,IF(KX$9&lt;главная!$N$19,0,KX$13*клиенты!$N18))</f>
        <v>0</v>
      </c>
      <c r="KY20" s="62">
        <f>IF(KY$10="",0,IF(KY$9&lt;главная!$N$19,0,KY$13*клиенты!$N18))</f>
        <v>0</v>
      </c>
      <c r="KZ20" s="62">
        <f>IF(KZ$10="",0,IF(KZ$9&lt;главная!$N$19,0,KZ$13*клиенты!$N18))</f>
        <v>0</v>
      </c>
      <c r="LA20" s="62">
        <f>IF(LA$10="",0,IF(LA$9&lt;главная!$N$19,0,LA$13*клиенты!$N18))</f>
        <v>0</v>
      </c>
      <c r="LB20" s="62">
        <f>IF(LB$10="",0,IF(LB$9&lt;главная!$N$19,0,LB$13*клиенты!$N18))</f>
        <v>0</v>
      </c>
      <c r="LC20" s="62">
        <f>IF(LC$10="",0,IF(LC$9&lt;главная!$N$19,0,LC$13*клиенты!$N18))</f>
        <v>0</v>
      </c>
      <c r="LD20" s="62">
        <f>IF(LD$10="",0,IF(LD$9&lt;главная!$N$19,0,LD$13*клиенты!$N18))</f>
        <v>0</v>
      </c>
      <c r="LE20" s="62">
        <f>IF(LE$10="",0,IF(LE$9&lt;главная!$N$19,0,LE$13*клиенты!$N18))</f>
        <v>0</v>
      </c>
      <c r="LF20" s="62">
        <f>IF(LF$10="",0,IF(LF$9&lt;главная!$N$19,0,LF$13*клиенты!$N18))</f>
        <v>0</v>
      </c>
      <c r="LG20" s="62">
        <f>IF(LG$10="",0,IF(LG$9&lt;главная!$N$19,0,LG$13*клиенты!$N18))</f>
        <v>0</v>
      </c>
      <c r="LH20" s="62">
        <f>IF(LH$10="",0,IF(LH$9&lt;главная!$N$19,0,LH$13*клиенты!$N18))</f>
        <v>0</v>
      </c>
      <c r="LI20" s="51"/>
      <c r="LJ20" s="51"/>
    </row>
    <row r="21" spans="1:322" s="59" customFormat="1" ht="10.199999999999999" x14ac:dyDescent="0.2">
      <c r="A21" s="51"/>
      <c r="B21" s="51"/>
      <c r="C21" s="51"/>
      <c r="D21" s="12"/>
      <c r="E21" s="98" t="str">
        <f>E15</f>
        <v>кол-во шард по типам</v>
      </c>
      <c r="F21" s="51"/>
      <c r="G21" s="51"/>
      <c r="H21" s="42" t="str">
        <f>списки!$H$18</f>
        <v>шарды типа 6</v>
      </c>
      <c r="I21" s="51"/>
      <c r="J21" s="51"/>
      <c r="K21" s="55" t="str">
        <f>IF($E21="","",INDEX(kpi!$H:$H,SUMIFS(kpi!$B:$B,kpi!$E:$E,$E21)))</f>
        <v>кол-во шард</v>
      </c>
      <c r="L21" s="51"/>
      <c r="M21" s="58"/>
      <c r="N21" s="51"/>
      <c r="O21" s="61"/>
      <c r="P21" s="51"/>
      <c r="Q21" s="51"/>
      <c r="R21" s="99"/>
      <c r="S21" s="51"/>
      <c r="T21" s="170"/>
      <c r="U21" s="62">
        <f>IF(U$10="",0,IF(U$9&lt;главная!$N$19,0,U$13*клиенты!$N19))</f>
        <v>0</v>
      </c>
      <c r="V21" s="62">
        <f>IF(V$10="",0,IF(V$9&lt;главная!$N$19,0,V$13*клиенты!$N19))</f>
        <v>0</v>
      </c>
      <c r="W21" s="62">
        <f>IF(W$10="",0,IF(W$9&lt;главная!$N$19,0,W$13*клиенты!$N19))</f>
        <v>0</v>
      </c>
      <c r="X21" s="62">
        <f>IF(X$10="",0,IF(X$9&lt;главная!$N$19,0,X$13*клиенты!$N19))</f>
        <v>0</v>
      </c>
      <c r="Y21" s="62">
        <f>IF(Y$10="",0,IF(Y$9&lt;главная!$N$19,0,Y$13*клиенты!$N19))</f>
        <v>0</v>
      </c>
      <c r="Z21" s="62">
        <f>IF(Z$10="",0,IF(Z$9&lt;главная!$N$19,0,Z$13*клиенты!$N19))</f>
        <v>0</v>
      </c>
      <c r="AA21" s="62">
        <f>IF(AA$10="",0,IF(AA$9&lt;главная!$N$19,0,AA$13*клиенты!$N19))</f>
        <v>0</v>
      </c>
      <c r="AB21" s="62">
        <f>IF(AB$10="",0,IF(AB$9&lt;главная!$N$19,0,AB$13*клиенты!$N19))</f>
        <v>0</v>
      </c>
      <c r="AC21" s="62">
        <f>IF(AC$10="",0,IF(AC$9&lt;главная!$N$19,0,AC$13*клиенты!$N19))</f>
        <v>0</v>
      </c>
      <c r="AD21" s="62">
        <f>IF(AD$10="",0,IF(AD$9&lt;главная!$N$19,0,AD$13*клиенты!$N19))</f>
        <v>0</v>
      </c>
      <c r="AE21" s="62">
        <f>IF(AE$10="",0,IF(AE$9&lt;главная!$N$19,0,AE$13*клиенты!$N19))</f>
        <v>0</v>
      </c>
      <c r="AF21" s="62">
        <f>IF(AF$10="",0,IF(AF$9&lt;главная!$N$19,0,AF$13*клиенты!$N19))</f>
        <v>0</v>
      </c>
      <c r="AG21" s="62">
        <f>IF(AG$10="",0,IF(AG$9&lt;главная!$N$19,0,AG$13*клиенты!$N19))</f>
        <v>0</v>
      </c>
      <c r="AH21" s="62">
        <f>IF(AH$10="",0,IF(AH$9&lt;главная!$N$19,0,AH$13*клиенты!$N19))</f>
        <v>0</v>
      </c>
      <c r="AI21" s="62">
        <f>IF(AI$10="",0,IF(AI$9&lt;главная!$N$19,0,AI$13*клиенты!$N19))</f>
        <v>0</v>
      </c>
      <c r="AJ21" s="62">
        <f>IF(AJ$10="",0,IF(AJ$9&lt;главная!$N$19,0,AJ$13*клиенты!$N19))</f>
        <v>0</v>
      </c>
      <c r="AK21" s="62">
        <f>IF(AK$10="",0,IF(AK$9&lt;главная!$N$19,0,AK$13*клиенты!$N19))</f>
        <v>0</v>
      </c>
      <c r="AL21" s="62">
        <f>IF(AL$10="",0,IF(AL$9&lt;главная!$N$19,0,AL$13*клиенты!$N19))</f>
        <v>0</v>
      </c>
      <c r="AM21" s="62">
        <f>IF(AM$10="",0,IF(AM$9&lt;главная!$N$19,0,AM$13*клиенты!$N19))</f>
        <v>0</v>
      </c>
      <c r="AN21" s="62">
        <f>IF(AN$10="",0,IF(AN$9&lt;главная!$N$19,0,AN$13*клиенты!$N19))</f>
        <v>0</v>
      </c>
      <c r="AO21" s="62">
        <f>IF(AO$10="",0,IF(AO$9&lt;главная!$N$19,0,AO$13*клиенты!$N19))</f>
        <v>0</v>
      </c>
      <c r="AP21" s="62">
        <f>IF(AP$10="",0,IF(AP$9&lt;главная!$N$19,0,AP$13*клиенты!$N19))</f>
        <v>0</v>
      </c>
      <c r="AQ21" s="62">
        <f>IF(AQ$10="",0,IF(AQ$9&lt;главная!$N$19,0,AQ$13*клиенты!$N19))</f>
        <v>0</v>
      </c>
      <c r="AR21" s="62">
        <f>IF(AR$10="",0,IF(AR$9&lt;главная!$N$19,0,AR$13*клиенты!$N19))</f>
        <v>0</v>
      </c>
      <c r="AS21" s="62">
        <f>IF(AS$10="",0,IF(AS$9&lt;главная!$N$19,0,AS$13*клиенты!$N19))</f>
        <v>0</v>
      </c>
      <c r="AT21" s="62">
        <f>IF(AT$10="",0,IF(AT$9&lt;главная!$N$19,0,AT$13*клиенты!$N19))</f>
        <v>0</v>
      </c>
      <c r="AU21" s="62">
        <f>IF(AU$10="",0,IF(AU$9&lt;главная!$N$19,0,AU$13*клиенты!$N19))</f>
        <v>0</v>
      </c>
      <c r="AV21" s="62">
        <f>IF(AV$10="",0,IF(AV$9&lt;главная!$N$19,0,AV$13*клиенты!$N19))</f>
        <v>0</v>
      </c>
      <c r="AW21" s="62">
        <f>IF(AW$10="",0,IF(AW$9&lt;главная!$N$19,0,AW$13*клиенты!$N19))</f>
        <v>0</v>
      </c>
      <c r="AX21" s="62">
        <f>IF(AX$10="",0,IF(AX$9&lt;главная!$N$19,0,AX$13*клиенты!$N19))</f>
        <v>0</v>
      </c>
      <c r="AY21" s="62">
        <f>IF(AY$10="",0,IF(AY$9&lt;главная!$N$19,0,AY$13*клиенты!$N19))</f>
        <v>0</v>
      </c>
      <c r="AZ21" s="62">
        <f>IF(AZ$10="",0,IF(AZ$9&lt;главная!$N$19,0,AZ$13*клиенты!$N19))</f>
        <v>0</v>
      </c>
      <c r="BA21" s="62">
        <f>IF(BA$10="",0,IF(BA$9&lt;главная!$N$19,0,BA$13*клиенты!$N19))</f>
        <v>0</v>
      </c>
      <c r="BB21" s="62">
        <f>IF(BB$10="",0,IF(BB$9&lt;главная!$N$19,0,BB$13*клиенты!$N19))</f>
        <v>0</v>
      </c>
      <c r="BC21" s="62">
        <f>IF(BC$10="",0,IF(BC$9&lt;главная!$N$19,0,BC$13*клиенты!$N19))</f>
        <v>0</v>
      </c>
      <c r="BD21" s="62">
        <f>IF(BD$10="",0,IF(BD$9&lt;главная!$N$19,0,BD$13*клиенты!$N19))</f>
        <v>0</v>
      </c>
      <c r="BE21" s="62">
        <f>IF(BE$10="",0,IF(BE$9&lt;главная!$N$19,0,BE$13*клиенты!$N19))</f>
        <v>0</v>
      </c>
      <c r="BF21" s="62">
        <f>IF(BF$10="",0,IF(BF$9&lt;главная!$N$19,0,BF$13*клиенты!$N19))</f>
        <v>0</v>
      </c>
      <c r="BG21" s="62">
        <f>IF(BG$10="",0,IF(BG$9&lt;главная!$N$19,0,BG$13*клиенты!$N19))</f>
        <v>0</v>
      </c>
      <c r="BH21" s="62">
        <f>IF(BH$10="",0,IF(BH$9&lt;главная!$N$19,0,BH$13*клиенты!$N19))</f>
        <v>0</v>
      </c>
      <c r="BI21" s="62">
        <f>IF(BI$10="",0,IF(BI$9&lt;главная!$N$19,0,BI$13*клиенты!$N19))</f>
        <v>0</v>
      </c>
      <c r="BJ21" s="62">
        <f>IF(BJ$10="",0,IF(BJ$9&lt;главная!$N$19,0,BJ$13*клиенты!$N19))</f>
        <v>0</v>
      </c>
      <c r="BK21" s="62">
        <f>IF(BK$10="",0,IF(BK$9&lt;главная!$N$19,0,BK$13*клиенты!$N19))</f>
        <v>0</v>
      </c>
      <c r="BL21" s="62">
        <f>IF(BL$10="",0,IF(BL$9&lt;главная!$N$19,0,BL$13*клиенты!$N19))</f>
        <v>0</v>
      </c>
      <c r="BM21" s="62">
        <f>IF(BM$10="",0,IF(BM$9&lt;главная!$N$19,0,BM$13*клиенты!$N19))</f>
        <v>0</v>
      </c>
      <c r="BN21" s="62">
        <f>IF(BN$10="",0,IF(BN$9&lt;главная!$N$19,0,BN$13*клиенты!$N19))</f>
        <v>0</v>
      </c>
      <c r="BO21" s="62">
        <f>IF(BO$10="",0,IF(BO$9&lt;главная!$N$19,0,BO$13*клиенты!$N19))</f>
        <v>0</v>
      </c>
      <c r="BP21" s="62">
        <f>IF(BP$10="",0,IF(BP$9&lt;главная!$N$19,0,BP$13*клиенты!$N19))</f>
        <v>0</v>
      </c>
      <c r="BQ21" s="62">
        <f>IF(BQ$10="",0,IF(BQ$9&lt;главная!$N$19,0,BQ$13*клиенты!$N19))</f>
        <v>0</v>
      </c>
      <c r="BR21" s="62">
        <f>IF(BR$10="",0,IF(BR$9&lt;главная!$N$19,0,BR$13*клиенты!$N19))</f>
        <v>0</v>
      </c>
      <c r="BS21" s="62">
        <f>IF(BS$10="",0,IF(BS$9&lt;главная!$N$19,0,BS$13*клиенты!$N19))</f>
        <v>0</v>
      </c>
      <c r="BT21" s="62">
        <f>IF(BT$10="",0,IF(BT$9&lt;главная!$N$19,0,BT$13*клиенты!$N19))</f>
        <v>0</v>
      </c>
      <c r="BU21" s="62">
        <f>IF(BU$10="",0,IF(BU$9&lt;главная!$N$19,0,BU$13*клиенты!$N19))</f>
        <v>0</v>
      </c>
      <c r="BV21" s="62">
        <f>IF(BV$10="",0,IF(BV$9&lt;главная!$N$19,0,BV$13*клиенты!$N19))</f>
        <v>0</v>
      </c>
      <c r="BW21" s="62">
        <f>IF(BW$10="",0,IF(BW$9&lt;главная!$N$19,0,BW$13*клиенты!$N19))</f>
        <v>0</v>
      </c>
      <c r="BX21" s="62">
        <f>IF(BX$10="",0,IF(BX$9&lt;главная!$N$19,0,BX$13*клиенты!$N19))</f>
        <v>0</v>
      </c>
      <c r="BY21" s="62">
        <f>IF(BY$10="",0,IF(BY$9&lt;главная!$N$19,0,BY$13*клиенты!$N19))</f>
        <v>0</v>
      </c>
      <c r="BZ21" s="62">
        <f>IF(BZ$10="",0,IF(BZ$9&lt;главная!$N$19,0,BZ$13*клиенты!$N19))</f>
        <v>0</v>
      </c>
      <c r="CA21" s="62">
        <f>IF(CA$10="",0,IF(CA$9&lt;главная!$N$19,0,CA$13*клиенты!$N19))</f>
        <v>0</v>
      </c>
      <c r="CB21" s="62">
        <f>IF(CB$10="",0,IF(CB$9&lt;главная!$N$19,0,CB$13*клиенты!$N19))</f>
        <v>0</v>
      </c>
      <c r="CC21" s="62">
        <f>IF(CC$10="",0,IF(CC$9&lt;главная!$N$19,0,CC$13*клиенты!$N19))</f>
        <v>0</v>
      </c>
      <c r="CD21" s="62">
        <f>IF(CD$10="",0,IF(CD$9&lt;главная!$N$19,0,CD$13*клиенты!$N19))</f>
        <v>0</v>
      </c>
      <c r="CE21" s="62">
        <f>IF(CE$10="",0,IF(CE$9&lt;главная!$N$19,0,CE$13*клиенты!$N19))</f>
        <v>0</v>
      </c>
      <c r="CF21" s="62">
        <f>IF(CF$10="",0,IF(CF$9&lt;главная!$N$19,0,CF$13*клиенты!$N19))</f>
        <v>0</v>
      </c>
      <c r="CG21" s="62">
        <f>IF(CG$10="",0,IF(CG$9&lt;главная!$N$19,0,CG$13*клиенты!$N19))</f>
        <v>0</v>
      </c>
      <c r="CH21" s="62">
        <f>IF(CH$10="",0,IF(CH$9&lt;главная!$N$19,0,CH$13*клиенты!$N19))</f>
        <v>0</v>
      </c>
      <c r="CI21" s="62">
        <f>IF(CI$10="",0,IF(CI$9&lt;главная!$N$19,0,CI$13*клиенты!$N19))</f>
        <v>0</v>
      </c>
      <c r="CJ21" s="62">
        <f>IF(CJ$10="",0,IF(CJ$9&lt;главная!$N$19,0,CJ$13*клиенты!$N19))</f>
        <v>0</v>
      </c>
      <c r="CK21" s="62">
        <f>IF(CK$10="",0,IF(CK$9&lt;главная!$N$19,0,CK$13*клиенты!$N19))</f>
        <v>0</v>
      </c>
      <c r="CL21" s="62">
        <f>IF(CL$10="",0,IF(CL$9&lt;главная!$N$19,0,CL$13*клиенты!$N19))</f>
        <v>0</v>
      </c>
      <c r="CM21" s="62">
        <f>IF(CM$10="",0,IF(CM$9&lt;главная!$N$19,0,CM$13*клиенты!$N19))</f>
        <v>0</v>
      </c>
      <c r="CN21" s="62">
        <f>IF(CN$10="",0,IF(CN$9&lt;главная!$N$19,0,CN$13*клиенты!$N19))</f>
        <v>0</v>
      </c>
      <c r="CO21" s="62">
        <f>IF(CO$10="",0,IF(CO$9&lt;главная!$N$19,0,CO$13*клиенты!$N19))</f>
        <v>0</v>
      </c>
      <c r="CP21" s="62">
        <f>IF(CP$10="",0,IF(CP$9&lt;главная!$N$19,0,CP$13*клиенты!$N19))</f>
        <v>0</v>
      </c>
      <c r="CQ21" s="62">
        <f>IF(CQ$10="",0,IF(CQ$9&lt;главная!$N$19,0,CQ$13*клиенты!$N19))</f>
        <v>0</v>
      </c>
      <c r="CR21" s="62">
        <f>IF(CR$10="",0,IF(CR$9&lt;главная!$N$19,0,CR$13*клиенты!$N19))</f>
        <v>0</v>
      </c>
      <c r="CS21" s="62">
        <f>IF(CS$10="",0,IF(CS$9&lt;главная!$N$19,0,CS$13*клиенты!$N19))</f>
        <v>0</v>
      </c>
      <c r="CT21" s="62">
        <f>IF(CT$10="",0,IF(CT$9&lt;главная!$N$19,0,CT$13*клиенты!$N19))</f>
        <v>0</v>
      </c>
      <c r="CU21" s="62">
        <f>IF(CU$10="",0,IF(CU$9&lt;главная!$N$19,0,CU$13*клиенты!$N19))</f>
        <v>0</v>
      </c>
      <c r="CV21" s="62">
        <f>IF(CV$10="",0,IF(CV$9&lt;главная!$N$19,0,CV$13*клиенты!$N19))</f>
        <v>0</v>
      </c>
      <c r="CW21" s="62">
        <f>IF(CW$10="",0,IF(CW$9&lt;главная!$N$19,0,CW$13*клиенты!$N19))</f>
        <v>0</v>
      </c>
      <c r="CX21" s="62">
        <f>IF(CX$10="",0,IF(CX$9&lt;главная!$N$19,0,CX$13*клиенты!$N19))</f>
        <v>0</v>
      </c>
      <c r="CY21" s="62">
        <f>IF(CY$10="",0,IF(CY$9&lt;главная!$N$19,0,CY$13*клиенты!$N19))</f>
        <v>0</v>
      </c>
      <c r="CZ21" s="62">
        <f>IF(CZ$10="",0,IF(CZ$9&lt;главная!$N$19,0,CZ$13*клиенты!$N19))</f>
        <v>0</v>
      </c>
      <c r="DA21" s="62">
        <f>IF(DA$10="",0,IF(DA$9&lt;главная!$N$19,0,DA$13*клиенты!$N19))</f>
        <v>0</v>
      </c>
      <c r="DB21" s="62">
        <f>IF(DB$10="",0,IF(DB$9&lt;главная!$N$19,0,DB$13*клиенты!$N19))</f>
        <v>0</v>
      </c>
      <c r="DC21" s="62">
        <f>IF(DC$10="",0,IF(DC$9&lt;главная!$N$19,0,DC$13*клиенты!$N19))</f>
        <v>0</v>
      </c>
      <c r="DD21" s="62">
        <f>IF(DD$10="",0,IF(DD$9&lt;главная!$N$19,0,DD$13*клиенты!$N19))</f>
        <v>0</v>
      </c>
      <c r="DE21" s="62">
        <f>IF(DE$10="",0,IF(DE$9&lt;главная!$N$19,0,DE$13*клиенты!$N19))</f>
        <v>0</v>
      </c>
      <c r="DF21" s="62">
        <f>IF(DF$10="",0,IF(DF$9&lt;главная!$N$19,0,DF$13*клиенты!$N19))</f>
        <v>0</v>
      </c>
      <c r="DG21" s="62">
        <f>IF(DG$10="",0,IF(DG$9&lt;главная!$N$19,0,DG$13*клиенты!$N19))</f>
        <v>0</v>
      </c>
      <c r="DH21" s="62">
        <f>IF(DH$10="",0,IF(DH$9&lt;главная!$N$19,0,DH$13*клиенты!$N19))</f>
        <v>0</v>
      </c>
      <c r="DI21" s="62">
        <f>IF(DI$10="",0,IF(DI$9&lt;главная!$N$19,0,DI$13*клиенты!$N19))</f>
        <v>0</v>
      </c>
      <c r="DJ21" s="62">
        <f>IF(DJ$10="",0,IF(DJ$9&lt;главная!$N$19,0,DJ$13*клиенты!$N19))</f>
        <v>0</v>
      </c>
      <c r="DK21" s="62">
        <f>IF(DK$10="",0,IF(DK$9&lt;главная!$N$19,0,DK$13*клиенты!$N19))</f>
        <v>0</v>
      </c>
      <c r="DL21" s="62">
        <f>IF(DL$10="",0,IF(DL$9&lt;главная!$N$19,0,DL$13*клиенты!$N19))</f>
        <v>0</v>
      </c>
      <c r="DM21" s="62">
        <f>IF(DM$10="",0,IF(DM$9&lt;главная!$N$19,0,DM$13*клиенты!$N19))</f>
        <v>0</v>
      </c>
      <c r="DN21" s="62">
        <f>IF(DN$10="",0,IF(DN$9&lt;главная!$N$19,0,DN$13*клиенты!$N19))</f>
        <v>0</v>
      </c>
      <c r="DO21" s="62">
        <f>IF(DO$10="",0,IF(DO$9&lt;главная!$N$19,0,DO$13*клиенты!$N19))</f>
        <v>0</v>
      </c>
      <c r="DP21" s="62">
        <f>IF(DP$10="",0,IF(DP$9&lt;главная!$N$19,0,DP$13*клиенты!$N19))</f>
        <v>0</v>
      </c>
      <c r="DQ21" s="62">
        <f>IF(DQ$10="",0,IF(DQ$9&lt;главная!$N$19,0,DQ$13*клиенты!$N19))</f>
        <v>0</v>
      </c>
      <c r="DR21" s="62">
        <f>IF(DR$10="",0,IF(DR$9&lt;главная!$N$19,0,DR$13*клиенты!$N19))</f>
        <v>0</v>
      </c>
      <c r="DS21" s="62">
        <f>IF(DS$10="",0,IF(DS$9&lt;главная!$N$19,0,DS$13*клиенты!$N19))</f>
        <v>0</v>
      </c>
      <c r="DT21" s="62">
        <f>IF(DT$10="",0,IF(DT$9&lt;главная!$N$19,0,DT$13*клиенты!$N19))</f>
        <v>0</v>
      </c>
      <c r="DU21" s="62">
        <f>IF(DU$10="",0,IF(DU$9&lt;главная!$N$19,0,DU$13*клиенты!$N19))</f>
        <v>0</v>
      </c>
      <c r="DV21" s="62">
        <f>IF(DV$10="",0,IF(DV$9&lt;главная!$N$19,0,DV$13*клиенты!$N19))</f>
        <v>0</v>
      </c>
      <c r="DW21" s="62">
        <f>IF(DW$10="",0,IF(DW$9&lt;главная!$N$19,0,DW$13*клиенты!$N19))</f>
        <v>0</v>
      </c>
      <c r="DX21" s="62">
        <f>IF(DX$10="",0,IF(DX$9&lt;главная!$N$19,0,DX$13*клиенты!$N19))</f>
        <v>0</v>
      </c>
      <c r="DY21" s="62">
        <f>IF(DY$10="",0,IF(DY$9&lt;главная!$N$19,0,DY$13*клиенты!$N19))</f>
        <v>0</v>
      </c>
      <c r="DZ21" s="62">
        <f>IF(DZ$10="",0,IF(DZ$9&lt;главная!$N$19,0,DZ$13*клиенты!$N19))</f>
        <v>0</v>
      </c>
      <c r="EA21" s="62">
        <f>IF(EA$10="",0,IF(EA$9&lt;главная!$N$19,0,EA$13*клиенты!$N19))</f>
        <v>0</v>
      </c>
      <c r="EB21" s="62">
        <f>IF(EB$10="",0,IF(EB$9&lt;главная!$N$19,0,EB$13*клиенты!$N19))</f>
        <v>0</v>
      </c>
      <c r="EC21" s="62">
        <f>IF(EC$10="",0,IF(EC$9&lt;главная!$N$19,0,EC$13*клиенты!$N19))</f>
        <v>0</v>
      </c>
      <c r="ED21" s="62">
        <f>IF(ED$10="",0,IF(ED$9&lt;главная!$N$19,0,ED$13*клиенты!$N19))</f>
        <v>0</v>
      </c>
      <c r="EE21" s="62">
        <f>IF(EE$10="",0,IF(EE$9&lt;главная!$N$19,0,EE$13*клиенты!$N19))</f>
        <v>0</v>
      </c>
      <c r="EF21" s="62">
        <f>IF(EF$10="",0,IF(EF$9&lt;главная!$N$19,0,EF$13*клиенты!$N19))</f>
        <v>0</v>
      </c>
      <c r="EG21" s="62">
        <f>IF(EG$10="",0,IF(EG$9&lt;главная!$N$19,0,EG$13*клиенты!$N19))</f>
        <v>0</v>
      </c>
      <c r="EH21" s="62">
        <f>IF(EH$10="",0,IF(EH$9&lt;главная!$N$19,0,EH$13*клиенты!$N19))</f>
        <v>0</v>
      </c>
      <c r="EI21" s="62">
        <f>IF(EI$10="",0,IF(EI$9&lt;главная!$N$19,0,EI$13*клиенты!$N19))</f>
        <v>0</v>
      </c>
      <c r="EJ21" s="62">
        <f>IF(EJ$10="",0,IF(EJ$9&lt;главная!$N$19,0,EJ$13*клиенты!$N19))</f>
        <v>0</v>
      </c>
      <c r="EK21" s="62">
        <f>IF(EK$10="",0,IF(EK$9&lt;главная!$N$19,0,EK$13*клиенты!$N19))</f>
        <v>0</v>
      </c>
      <c r="EL21" s="62">
        <f>IF(EL$10="",0,IF(EL$9&lt;главная!$N$19,0,EL$13*клиенты!$N19))</f>
        <v>0</v>
      </c>
      <c r="EM21" s="62">
        <f>IF(EM$10="",0,IF(EM$9&lt;главная!$N$19,0,EM$13*клиенты!$N19))</f>
        <v>0</v>
      </c>
      <c r="EN21" s="62">
        <f>IF(EN$10="",0,IF(EN$9&lt;главная!$N$19,0,EN$13*клиенты!$N19))</f>
        <v>0</v>
      </c>
      <c r="EO21" s="62">
        <f>IF(EO$10="",0,IF(EO$9&lt;главная!$N$19,0,EO$13*клиенты!$N19))</f>
        <v>0</v>
      </c>
      <c r="EP21" s="62">
        <f>IF(EP$10="",0,IF(EP$9&lt;главная!$N$19,0,EP$13*клиенты!$N19))</f>
        <v>0</v>
      </c>
      <c r="EQ21" s="62">
        <f>IF(EQ$10="",0,IF(EQ$9&lt;главная!$N$19,0,EQ$13*клиенты!$N19))</f>
        <v>0</v>
      </c>
      <c r="ER21" s="62">
        <f>IF(ER$10="",0,IF(ER$9&lt;главная!$N$19,0,ER$13*клиенты!$N19))</f>
        <v>0</v>
      </c>
      <c r="ES21" s="62">
        <f>IF(ES$10="",0,IF(ES$9&lt;главная!$N$19,0,ES$13*клиенты!$N19))</f>
        <v>0</v>
      </c>
      <c r="ET21" s="62">
        <f>IF(ET$10="",0,IF(ET$9&lt;главная!$N$19,0,ET$13*клиенты!$N19))</f>
        <v>0</v>
      </c>
      <c r="EU21" s="62">
        <f>IF(EU$10="",0,IF(EU$9&lt;главная!$N$19,0,EU$13*клиенты!$N19))</f>
        <v>0</v>
      </c>
      <c r="EV21" s="62">
        <f>IF(EV$10="",0,IF(EV$9&lt;главная!$N$19,0,EV$13*клиенты!$N19))</f>
        <v>0</v>
      </c>
      <c r="EW21" s="62">
        <f>IF(EW$10="",0,IF(EW$9&lt;главная!$N$19,0,EW$13*клиенты!$N19))</f>
        <v>0</v>
      </c>
      <c r="EX21" s="62">
        <f>IF(EX$10="",0,IF(EX$9&lt;главная!$N$19,0,EX$13*клиенты!$N19))</f>
        <v>0</v>
      </c>
      <c r="EY21" s="62">
        <f>IF(EY$10="",0,IF(EY$9&lt;главная!$N$19,0,EY$13*клиенты!$N19))</f>
        <v>0</v>
      </c>
      <c r="EZ21" s="62">
        <f>IF(EZ$10="",0,IF(EZ$9&lt;главная!$N$19,0,EZ$13*клиенты!$N19))</f>
        <v>0</v>
      </c>
      <c r="FA21" s="62">
        <f>IF(FA$10="",0,IF(FA$9&lt;главная!$N$19,0,FA$13*клиенты!$N19))</f>
        <v>0</v>
      </c>
      <c r="FB21" s="62">
        <f>IF(FB$10="",0,IF(FB$9&lt;главная!$N$19,0,FB$13*клиенты!$N19))</f>
        <v>0</v>
      </c>
      <c r="FC21" s="62">
        <f>IF(FC$10="",0,IF(FC$9&lt;главная!$N$19,0,FC$13*клиенты!$N19))</f>
        <v>0</v>
      </c>
      <c r="FD21" s="62">
        <f>IF(FD$10="",0,IF(FD$9&lt;главная!$N$19,0,FD$13*клиенты!$N19))</f>
        <v>0</v>
      </c>
      <c r="FE21" s="62">
        <f>IF(FE$10="",0,IF(FE$9&lt;главная!$N$19,0,FE$13*клиенты!$N19))</f>
        <v>0</v>
      </c>
      <c r="FF21" s="62">
        <f>IF(FF$10="",0,IF(FF$9&lt;главная!$N$19,0,FF$13*клиенты!$N19))</f>
        <v>0</v>
      </c>
      <c r="FG21" s="62">
        <f>IF(FG$10="",0,IF(FG$9&lt;главная!$N$19,0,FG$13*клиенты!$N19))</f>
        <v>0</v>
      </c>
      <c r="FH21" s="62">
        <f>IF(FH$10="",0,IF(FH$9&lt;главная!$N$19,0,FH$13*клиенты!$N19))</f>
        <v>0</v>
      </c>
      <c r="FI21" s="62">
        <f>IF(FI$10="",0,IF(FI$9&lt;главная!$N$19,0,FI$13*клиенты!$N19))</f>
        <v>0</v>
      </c>
      <c r="FJ21" s="62">
        <f>IF(FJ$10="",0,IF(FJ$9&lt;главная!$N$19,0,FJ$13*клиенты!$N19))</f>
        <v>0</v>
      </c>
      <c r="FK21" s="62">
        <f>IF(FK$10="",0,IF(FK$9&lt;главная!$N$19,0,FK$13*клиенты!$N19))</f>
        <v>0</v>
      </c>
      <c r="FL21" s="62">
        <f>IF(FL$10="",0,IF(FL$9&lt;главная!$N$19,0,FL$13*клиенты!$N19))</f>
        <v>0</v>
      </c>
      <c r="FM21" s="62">
        <f>IF(FM$10="",0,IF(FM$9&lt;главная!$N$19,0,FM$13*клиенты!$N19))</f>
        <v>0</v>
      </c>
      <c r="FN21" s="62">
        <f>IF(FN$10="",0,IF(FN$9&lt;главная!$N$19,0,FN$13*клиенты!$N19))</f>
        <v>0</v>
      </c>
      <c r="FO21" s="62">
        <f>IF(FO$10="",0,IF(FO$9&lt;главная!$N$19,0,FO$13*клиенты!$N19))</f>
        <v>0</v>
      </c>
      <c r="FP21" s="62">
        <f>IF(FP$10="",0,IF(FP$9&lt;главная!$N$19,0,FP$13*клиенты!$N19))</f>
        <v>0</v>
      </c>
      <c r="FQ21" s="62">
        <f>IF(FQ$10="",0,IF(FQ$9&lt;главная!$N$19,0,FQ$13*клиенты!$N19))</f>
        <v>0</v>
      </c>
      <c r="FR21" s="62">
        <f>IF(FR$10="",0,IF(FR$9&lt;главная!$N$19,0,FR$13*клиенты!$N19))</f>
        <v>0</v>
      </c>
      <c r="FS21" s="62">
        <f>IF(FS$10="",0,IF(FS$9&lt;главная!$N$19,0,FS$13*клиенты!$N19))</f>
        <v>0</v>
      </c>
      <c r="FT21" s="62">
        <f>IF(FT$10="",0,IF(FT$9&lt;главная!$N$19,0,FT$13*клиенты!$N19))</f>
        <v>0</v>
      </c>
      <c r="FU21" s="62">
        <f>IF(FU$10="",0,IF(FU$9&lt;главная!$N$19,0,FU$13*клиенты!$N19))</f>
        <v>0</v>
      </c>
      <c r="FV21" s="62">
        <f>IF(FV$10="",0,IF(FV$9&lt;главная!$N$19,0,FV$13*клиенты!$N19))</f>
        <v>0</v>
      </c>
      <c r="FW21" s="62">
        <f>IF(FW$10="",0,IF(FW$9&lt;главная!$N$19,0,FW$13*клиенты!$N19))</f>
        <v>0</v>
      </c>
      <c r="FX21" s="62">
        <f>IF(FX$10="",0,IF(FX$9&lt;главная!$N$19,0,FX$13*клиенты!$N19))</f>
        <v>0</v>
      </c>
      <c r="FY21" s="62">
        <f>IF(FY$10="",0,IF(FY$9&lt;главная!$N$19,0,FY$13*клиенты!$N19))</f>
        <v>0</v>
      </c>
      <c r="FZ21" s="62">
        <f>IF(FZ$10="",0,IF(FZ$9&lt;главная!$N$19,0,FZ$13*клиенты!$N19))</f>
        <v>0</v>
      </c>
      <c r="GA21" s="62">
        <f>IF(GA$10="",0,IF(GA$9&lt;главная!$N$19,0,GA$13*клиенты!$N19))</f>
        <v>0</v>
      </c>
      <c r="GB21" s="62">
        <f>IF(GB$10="",0,IF(GB$9&lt;главная!$N$19,0,GB$13*клиенты!$N19))</f>
        <v>0</v>
      </c>
      <c r="GC21" s="62">
        <f>IF(GC$10="",0,IF(GC$9&lt;главная!$N$19,0,GC$13*клиенты!$N19))</f>
        <v>0</v>
      </c>
      <c r="GD21" s="62">
        <f>IF(GD$10="",0,IF(GD$9&lt;главная!$N$19,0,GD$13*клиенты!$N19))</f>
        <v>0</v>
      </c>
      <c r="GE21" s="62">
        <f>IF(GE$10="",0,IF(GE$9&lt;главная!$N$19,0,GE$13*клиенты!$N19))</f>
        <v>0</v>
      </c>
      <c r="GF21" s="62">
        <f>IF(GF$10="",0,IF(GF$9&lt;главная!$N$19,0,GF$13*клиенты!$N19))</f>
        <v>0</v>
      </c>
      <c r="GG21" s="62">
        <f>IF(GG$10="",0,IF(GG$9&lt;главная!$N$19,0,GG$13*клиенты!$N19))</f>
        <v>0</v>
      </c>
      <c r="GH21" s="62">
        <f>IF(GH$10="",0,IF(GH$9&lt;главная!$N$19,0,GH$13*клиенты!$N19))</f>
        <v>0</v>
      </c>
      <c r="GI21" s="62">
        <f>IF(GI$10="",0,IF(GI$9&lt;главная!$N$19,0,GI$13*клиенты!$N19))</f>
        <v>0</v>
      </c>
      <c r="GJ21" s="62">
        <f>IF(GJ$10="",0,IF(GJ$9&lt;главная!$N$19,0,GJ$13*клиенты!$N19))</f>
        <v>0</v>
      </c>
      <c r="GK21" s="62">
        <f>IF(GK$10="",0,IF(GK$9&lt;главная!$N$19,0,GK$13*клиенты!$N19))</f>
        <v>0</v>
      </c>
      <c r="GL21" s="62">
        <f>IF(GL$10="",0,IF(GL$9&lt;главная!$N$19,0,GL$13*клиенты!$N19))</f>
        <v>0</v>
      </c>
      <c r="GM21" s="62">
        <f>IF(GM$10="",0,IF(GM$9&lt;главная!$N$19,0,GM$13*клиенты!$N19))</f>
        <v>0</v>
      </c>
      <c r="GN21" s="62">
        <f>IF(GN$10="",0,IF(GN$9&lt;главная!$N$19,0,GN$13*клиенты!$N19))</f>
        <v>0</v>
      </c>
      <c r="GO21" s="62">
        <f>IF(GO$10="",0,IF(GO$9&lt;главная!$N$19,0,GO$13*клиенты!$N19))</f>
        <v>0</v>
      </c>
      <c r="GP21" s="62">
        <f>IF(GP$10="",0,IF(GP$9&lt;главная!$N$19,0,GP$13*клиенты!$N19))</f>
        <v>0</v>
      </c>
      <c r="GQ21" s="62">
        <f>IF(GQ$10="",0,IF(GQ$9&lt;главная!$N$19,0,GQ$13*клиенты!$N19))</f>
        <v>0</v>
      </c>
      <c r="GR21" s="62">
        <f>IF(GR$10="",0,IF(GR$9&lt;главная!$N$19,0,GR$13*клиенты!$N19))</f>
        <v>0</v>
      </c>
      <c r="GS21" s="62">
        <f>IF(GS$10="",0,IF(GS$9&lt;главная!$N$19,0,GS$13*клиенты!$N19))</f>
        <v>0</v>
      </c>
      <c r="GT21" s="62">
        <f>IF(GT$10="",0,IF(GT$9&lt;главная!$N$19,0,GT$13*клиенты!$N19))</f>
        <v>0</v>
      </c>
      <c r="GU21" s="62">
        <f>IF(GU$10="",0,IF(GU$9&lt;главная!$N$19,0,GU$13*клиенты!$N19))</f>
        <v>0</v>
      </c>
      <c r="GV21" s="62">
        <f>IF(GV$10="",0,IF(GV$9&lt;главная!$N$19,0,GV$13*клиенты!$N19))</f>
        <v>0</v>
      </c>
      <c r="GW21" s="62">
        <f>IF(GW$10="",0,IF(GW$9&lt;главная!$N$19,0,GW$13*клиенты!$N19))</f>
        <v>0</v>
      </c>
      <c r="GX21" s="62">
        <f>IF(GX$10="",0,IF(GX$9&lt;главная!$N$19,0,GX$13*клиенты!$N19))</f>
        <v>0</v>
      </c>
      <c r="GY21" s="62">
        <f>IF(GY$10="",0,IF(GY$9&lt;главная!$N$19,0,GY$13*клиенты!$N19))</f>
        <v>0</v>
      </c>
      <c r="GZ21" s="62">
        <f>IF(GZ$10="",0,IF(GZ$9&lt;главная!$N$19,0,GZ$13*клиенты!$N19))</f>
        <v>0</v>
      </c>
      <c r="HA21" s="62">
        <f>IF(HA$10="",0,IF(HA$9&lt;главная!$N$19,0,HA$13*клиенты!$N19))</f>
        <v>0</v>
      </c>
      <c r="HB21" s="62">
        <f>IF(HB$10="",0,IF(HB$9&lt;главная!$N$19,0,HB$13*клиенты!$N19))</f>
        <v>0</v>
      </c>
      <c r="HC21" s="62">
        <f>IF(HC$10="",0,IF(HC$9&lt;главная!$N$19,0,HC$13*клиенты!$N19))</f>
        <v>0</v>
      </c>
      <c r="HD21" s="62">
        <f>IF(HD$10="",0,IF(HD$9&lt;главная!$N$19,0,HD$13*клиенты!$N19))</f>
        <v>0</v>
      </c>
      <c r="HE21" s="62">
        <f>IF(HE$10="",0,IF(HE$9&lt;главная!$N$19,0,HE$13*клиенты!$N19))</f>
        <v>0</v>
      </c>
      <c r="HF21" s="62">
        <f>IF(HF$10="",0,IF(HF$9&lt;главная!$N$19,0,HF$13*клиенты!$N19))</f>
        <v>0</v>
      </c>
      <c r="HG21" s="62">
        <f>IF(HG$10="",0,IF(HG$9&lt;главная!$N$19,0,HG$13*клиенты!$N19))</f>
        <v>0</v>
      </c>
      <c r="HH21" s="62">
        <f>IF(HH$10="",0,IF(HH$9&lt;главная!$N$19,0,HH$13*клиенты!$N19))</f>
        <v>0</v>
      </c>
      <c r="HI21" s="62">
        <f>IF(HI$10="",0,IF(HI$9&lt;главная!$N$19,0,HI$13*клиенты!$N19))</f>
        <v>0</v>
      </c>
      <c r="HJ21" s="62">
        <f>IF(HJ$10="",0,IF(HJ$9&lt;главная!$N$19,0,HJ$13*клиенты!$N19))</f>
        <v>0</v>
      </c>
      <c r="HK21" s="62">
        <f>IF(HK$10="",0,IF(HK$9&lt;главная!$N$19,0,HK$13*клиенты!$N19))</f>
        <v>0</v>
      </c>
      <c r="HL21" s="62">
        <f>IF(HL$10="",0,IF(HL$9&lt;главная!$N$19,0,HL$13*клиенты!$N19))</f>
        <v>0</v>
      </c>
      <c r="HM21" s="62">
        <f>IF(HM$10="",0,IF(HM$9&lt;главная!$N$19,0,HM$13*клиенты!$N19))</f>
        <v>0</v>
      </c>
      <c r="HN21" s="62">
        <f>IF(HN$10="",0,IF(HN$9&lt;главная!$N$19,0,HN$13*клиенты!$N19))</f>
        <v>0</v>
      </c>
      <c r="HO21" s="62">
        <f>IF(HO$10="",0,IF(HO$9&lt;главная!$N$19,0,HO$13*клиенты!$N19))</f>
        <v>0</v>
      </c>
      <c r="HP21" s="62">
        <f>IF(HP$10="",0,IF(HP$9&lt;главная!$N$19,0,HP$13*клиенты!$N19))</f>
        <v>0</v>
      </c>
      <c r="HQ21" s="62">
        <f>IF(HQ$10="",0,IF(HQ$9&lt;главная!$N$19,0,HQ$13*клиенты!$N19))</f>
        <v>0</v>
      </c>
      <c r="HR21" s="62">
        <f>IF(HR$10="",0,IF(HR$9&lt;главная!$N$19,0,HR$13*клиенты!$N19))</f>
        <v>0</v>
      </c>
      <c r="HS21" s="62">
        <f>IF(HS$10="",0,IF(HS$9&lt;главная!$N$19,0,HS$13*клиенты!$N19))</f>
        <v>0</v>
      </c>
      <c r="HT21" s="62">
        <f>IF(HT$10="",0,IF(HT$9&lt;главная!$N$19,0,HT$13*клиенты!$N19))</f>
        <v>0</v>
      </c>
      <c r="HU21" s="62">
        <f>IF(HU$10="",0,IF(HU$9&lt;главная!$N$19,0,HU$13*клиенты!$N19))</f>
        <v>0</v>
      </c>
      <c r="HV21" s="62">
        <f>IF(HV$10="",0,IF(HV$9&lt;главная!$N$19,0,HV$13*клиенты!$N19))</f>
        <v>0</v>
      </c>
      <c r="HW21" s="62">
        <f>IF(HW$10="",0,IF(HW$9&lt;главная!$N$19,0,HW$13*клиенты!$N19))</f>
        <v>0</v>
      </c>
      <c r="HX21" s="62">
        <f>IF(HX$10="",0,IF(HX$9&lt;главная!$N$19,0,HX$13*клиенты!$N19))</f>
        <v>0</v>
      </c>
      <c r="HY21" s="62">
        <f>IF(HY$10="",0,IF(HY$9&lt;главная!$N$19,0,HY$13*клиенты!$N19))</f>
        <v>0</v>
      </c>
      <c r="HZ21" s="62">
        <f>IF(HZ$10="",0,IF(HZ$9&lt;главная!$N$19,0,HZ$13*клиенты!$N19))</f>
        <v>0</v>
      </c>
      <c r="IA21" s="62">
        <f>IF(IA$10="",0,IF(IA$9&lt;главная!$N$19,0,IA$13*клиенты!$N19))</f>
        <v>0</v>
      </c>
      <c r="IB21" s="62">
        <f>IF(IB$10="",0,IF(IB$9&lt;главная!$N$19,0,IB$13*клиенты!$N19))</f>
        <v>0</v>
      </c>
      <c r="IC21" s="62">
        <f>IF(IC$10="",0,IF(IC$9&lt;главная!$N$19,0,IC$13*клиенты!$N19))</f>
        <v>0</v>
      </c>
      <c r="ID21" s="62">
        <f>IF(ID$10="",0,IF(ID$9&lt;главная!$N$19,0,ID$13*клиенты!$N19))</f>
        <v>0</v>
      </c>
      <c r="IE21" s="62">
        <f>IF(IE$10="",0,IF(IE$9&lt;главная!$N$19,0,IE$13*клиенты!$N19))</f>
        <v>0</v>
      </c>
      <c r="IF21" s="62">
        <f>IF(IF$10="",0,IF(IF$9&lt;главная!$N$19,0,IF$13*клиенты!$N19))</f>
        <v>0</v>
      </c>
      <c r="IG21" s="62">
        <f>IF(IG$10="",0,IF(IG$9&lt;главная!$N$19,0,IG$13*клиенты!$N19))</f>
        <v>0</v>
      </c>
      <c r="IH21" s="62">
        <f>IF(IH$10="",0,IF(IH$9&lt;главная!$N$19,0,IH$13*клиенты!$N19))</f>
        <v>0</v>
      </c>
      <c r="II21" s="62">
        <f>IF(II$10="",0,IF(II$9&lt;главная!$N$19,0,II$13*клиенты!$N19))</f>
        <v>0</v>
      </c>
      <c r="IJ21" s="62">
        <f>IF(IJ$10="",0,IF(IJ$9&lt;главная!$N$19,0,IJ$13*клиенты!$N19))</f>
        <v>0</v>
      </c>
      <c r="IK21" s="62">
        <f>IF(IK$10="",0,IF(IK$9&lt;главная!$N$19,0,IK$13*клиенты!$N19))</f>
        <v>0</v>
      </c>
      <c r="IL21" s="62">
        <f>IF(IL$10="",0,IF(IL$9&lt;главная!$N$19,0,IL$13*клиенты!$N19))</f>
        <v>0</v>
      </c>
      <c r="IM21" s="62">
        <f>IF(IM$10="",0,IF(IM$9&lt;главная!$N$19,0,IM$13*клиенты!$N19))</f>
        <v>0</v>
      </c>
      <c r="IN21" s="62">
        <f>IF(IN$10="",0,IF(IN$9&lt;главная!$N$19,0,IN$13*клиенты!$N19))</f>
        <v>0</v>
      </c>
      <c r="IO21" s="62">
        <f>IF(IO$10="",0,IF(IO$9&lt;главная!$N$19,0,IO$13*клиенты!$N19))</f>
        <v>0</v>
      </c>
      <c r="IP21" s="62">
        <f>IF(IP$10="",0,IF(IP$9&lt;главная!$N$19,0,IP$13*клиенты!$N19))</f>
        <v>0</v>
      </c>
      <c r="IQ21" s="62">
        <f>IF(IQ$10="",0,IF(IQ$9&lt;главная!$N$19,0,IQ$13*клиенты!$N19))</f>
        <v>0</v>
      </c>
      <c r="IR21" s="62">
        <f>IF(IR$10="",0,IF(IR$9&lt;главная!$N$19,0,IR$13*клиенты!$N19))</f>
        <v>0</v>
      </c>
      <c r="IS21" s="62">
        <f>IF(IS$10="",0,IF(IS$9&lt;главная!$N$19,0,IS$13*клиенты!$N19))</f>
        <v>0</v>
      </c>
      <c r="IT21" s="62">
        <f>IF(IT$10="",0,IF(IT$9&lt;главная!$N$19,0,IT$13*клиенты!$N19))</f>
        <v>0</v>
      </c>
      <c r="IU21" s="62">
        <f>IF(IU$10="",0,IF(IU$9&lt;главная!$N$19,0,IU$13*клиенты!$N19))</f>
        <v>0</v>
      </c>
      <c r="IV21" s="62">
        <f>IF(IV$10="",0,IF(IV$9&lt;главная!$N$19,0,IV$13*клиенты!$N19))</f>
        <v>0</v>
      </c>
      <c r="IW21" s="62">
        <f>IF(IW$10="",0,IF(IW$9&lt;главная!$N$19,0,IW$13*клиенты!$N19))</f>
        <v>0</v>
      </c>
      <c r="IX21" s="62">
        <f>IF(IX$10="",0,IF(IX$9&lt;главная!$N$19,0,IX$13*клиенты!$N19))</f>
        <v>0</v>
      </c>
      <c r="IY21" s="62">
        <f>IF(IY$10="",0,IF(IY$9&lt;главная!$N$19,0,IY$13*клиенты!$N19))</f>
        <v>0</v>
      </c>
      <c r="IZ21" s="62">
        <f>IF(IZ$10="",0,IF(IZ$9&lt;главная!$N$19,0,IZ$13*клиенты!$N19))</f>
        <v>0</v>
      </c>
      <c r="JA21" s="62">
        <f>IF(JA$10="",0,IF(JA$9&lt;главная!$N$19,0,JA$13*клиенты!$N19))</f>
        <v>0</v>
      </c>
      <c r="JB21" s="62">
        <f>IF(JB$10="",0,IF(JB$9&lt;главная!$N$19,0,JB$13*клиенты!$N19))</f>
        <v>0</v>
      </c>
      <c r="JC21" s="62">
        <f>IF(JC$10="",0,IF(JC$9&lt;главная!$N$19,0,JC$13*клиенты!$N19))</f>
        <v>0</v>
      </c>
      <c r="JD21" s="62">
        <f>IF(JD$10="",0,IF(JD$9&lt;главная!$N$19,0,JD$13*клиенты!$N19))</f>
        <v>0</v>
      </c>
      <c r="JE21" s="62">
        <f>IF(JE$10="",0,IF(JE$9&lt;главная!$N$19,0,JE$13*клиенты!$N19))</f>
        <v>0</v>
      </c>
      <c r="JF21" s="62">
        <f>IF(JF$10="",0,IF(JF$9&lt;главная!$N$19,0,JF$13*клиенты!$N19))</f>
        <v>0</v>
      </c>
      <c r="JG21" s="62">
        <f>IF(JG$10="",0,IF(JG$9&lt;главная!$N$19,0,JG$13*клиенты!$N19))</f>
        <v>0</v>
      </c>
      <c r="JH21" s="62">
        <f>IF(JH$10="",0,IF(JH$9&lt;главная!$N$19,0,JH$13*клиенты!$N19))</f>
        <v>0</v>
      </c>
      <c r="JI21" s="62">
        <f>IF(JI$10="",0,IF(JI$9&lt;главная!$N$19,0,JI$13*клиенты!$N19))</f>
        <v>0</v>
      </c>
      <c r="JJ21" s="62">
        <f>IF(JJ$10="",0,IF(JJ$9&lt;главная!$N$19,0,JJ$13*клиенты!$N19))</f>
        <v>0</v>
      </c>
      <c r="JK21" s="62">
        <f>IF(JK$10="",0,IF(JK$9&lt;главная!$N$19,0,JK$13*клиенты!$N19))</f>
        <v>0</v>
      </c>
      <c r="JL21" s="62">
        <f>IF(JL$10="",0,IF(JL$9&lt;главная!$N$19,0,JL$13*клиенты!$N19))</f>
        <v>0</v>
      </c>
      <c r="JM21" s="62">
        <f>IF(JM$10="",0,IF(JM$9&lt;главная!$N$19,0,JM$13*клиенты!$N19))</f>
        <v>0</v>
      </c>
      <c r="JN21" s="62">
        <f>IF(JN$10="",0,IF(JN$9&lt;главная!$N$19,0,JN$13*клиенты!$N19))</f>
        <v>0</v>
      </c>
      <c r="JO21" s="62">
        <f>IF(JO$10="",0,IF(JO$9&lt;главная!$N$19,0,JO$13*клиенты!$N19))</f>
        <v>0</v>
      </c>
      <c r="JP21" s="62">
        <f>IF(JP$10="",0,IF(JP$9&lt;главная!$N$19,0,JP$13*клиенты!$N19))</f>
        <v>0</v>
      </c>
      <c r="JQ21" s="62">
        <f>IF(JQ$10="",0,IF(JQ$9&lt;главная!$N$19,0,JQ$13*клиенты!$N19))</f>
        <v>0</v>
      </c>
      <c r="JR21" s="62">
        <f>IF(JR$10="",0,IF(JR$9&lt;главная!$N$19,0,JR$13*клиенты!$N19))</f>
        <v>0</v>
      </c>
      <c r="JS21" s="62">
        <f>IF(JS$10="",0,IF(JS$9&lt;главная!$N$19,0,JS$13*клиенты!$N19))</f>
        <v>0</v>
      </c>
      <c r="JT21" s="62">
        <f>IF(JT$10="",0,IF(JT$9&lt;главная!$N$19,0,JT$13*клиенты!$N19))</f>
        <v>0</v>
      </c>
      <c r="JU21" s="62">
        <f>IF(JU$10="",0,IF(JU$9&lt;главная!$N$19,0,JU$13*клиенты!$N19))</f>
        <v>0</v>
      </c>
      <c r="JV21" s="62">
        <f>IF(JV$10="",0,IF(JV$9&lt;главная!$N$19,0,JV$13*клиенты!$N19))</f>
        <v>0</v>
      </c>
      <c r="JW21" s="62">
        <f>IF(JW$10="",0,IF(JW$9&lt;главная!$N$19,0,JW$13*клиенты!$N19))</f>
        <v>0</v>
      </c>
      <c r="JX21" s="62">
        <f>IF(JX$10="",0,IF(JX$9&lt;главная!$N$19,0,JX$13*клиенты!$N19))</f>
        <v>0</v>
      </c>
      <c r="JY21" s="62">
        <f>IF(JY$10="",0,IF(JY$9&lt;главная!$N$19,0,JY$13*клиенты!$N19))</f>
        <v>0</v>
      </c>
      <c r="JZ21" s="62">
        <f>IF(JZ$10="",0,IF(JZ$9&lt;главная!$N$19,0,JZ$13*клиенты!$N19))</f>
        <v>0</v>
      </c>
      <c r="KA21" s="62">
        <f>IF(KA$10="",0,IF(KA$9&lt;главная!$N$19,0,KA$13*клиенты!$N19))</f>
        <v>0</v>
      </c>
      <c r="KB21" s="62">
        <f>IF(KB$10="",0,IF(KB$9&lt;главная!$N$19,0,KB$13*клиенты!$N19))</f>
        <v>0</v>
      </c>
      <c r="KC21" s="62">
        <f>IF(KC$10="",0,IF(KC$9&lt;главная!$N$19,0,KC$13*клиенты!$N19))</f>
        <v>0</v>
      </c>
      <c r="KD21" s="62">
        <f>IF(KD$10="",0,IF(KD$9&lt;главная!$N$19,0,KD$13*клиенты!$N19))</f>
        <v>0</v>
      </c>
      <c r="KE21" s="62">
        <f>IF(KE$10="",0,IF(KE$9&lt;главная!$N$19,0,KE$13*клиенты!$N19))</f>
        <v>0</v>
      </c>
      <c r="KF21" s="62">
        <f>IF(KF$10="",0,IF(KF$9&lt;главная!$N$19,0,KF$13*клиенты!$N19))</f>
        <v>0</v>
      </c>
      <c r="KG21" s="62">
        <f>IF(KG$10="",0,IF(KG$9&lt;главная!$N$19,0,KG$13*клиенты!$N19))</f>
        <v>0</v>
      </c>
      <c r="KH21" s="62">
        <f>IF(KH$10="",0,IF(KH$9&lt;главная!$N$19,0,KH$13*клиенты!$N19))</f>
        <v>0</v>
      </c>
      <c r="KI21" s="62">
        <f>IF(KI$10="",0,IF(KI$9&lt;главная!$N$19,0,KI$13*клиенты!$N19))</f>
        <v>0</v>
      </c>
      <c r="KJ21" s="62">
        <f>IF(KJ$10="",0,IF(KJ$9&lt;главная!$N$19,0,KJ$13*клиенты!$N19))</f>
        <v>0</v>
      </c>
      <c r="KK21" s="62">
        <f>IF(KK$10="",0,IF(KK$9&lt;главная!$N$19,0,KK$13*клиенты!$N19))</f>
        <v>0</v>
      </c>
      <c r="KL21" s="62">
        <f>IF(KL$10="",0,IF(KL$9&lt;главная!$N$19,0,KL$13*клиенты!$N19))</f>
        <v>0</v>
      </c>
      <c r="KM21" s="62">
        <f>IF(KM$10="",0,IF(KM$9&lt;главная!$N$19,0,KM$13*клиенты!$N19))</f>
        <v>0</v>
      </c>
      <c r="KN21" s="62">
        <f>IF(KN$10="",0,IF(KN$9&lt;главная!$N$19,0,KN$13*клиенты!$N19))</f>
        <v>0</v>
      </c>
      <c r="KO21" s="62">
        <f>IF(KO$10="",0,IF(KO$9&lt;главная!$N$19,0,KO$13*клиенты!$N19))</f>
        <v>0</v>
      </c>
      <c r="KP21" s="62">
        <f>IF(KP$10="",0,IF(KP$9&lt;главная!$N$19,0,KP$13*клиенты!$N19))</f>
        <v>0</v>
      </c>
      <c r="KQ21" s="62">
        <f>IF(KQ$10="",0,IF(KQ$9&lt;главная!$N$19,0,KQ$13*клиенты!$N19))</f>
        <v>0</v>
      </c>
      <c r="KR21" s="62">
        <f>IF(KR$10="",0,IF(KR$9&lt;главная!$N$19,0,KR$13*клиенты!$N19))</f>
        <v>0</v>
      </c>
      <c r="KS21" s="62">
        <f>IF(KS$10="",0,IF(KS$9&lt;главная!$N$19,0,KS$13*клиенты!$N19))</f>
        <v>0</v>
      </c>
      <c r="KT21" s="62">
        <f>IF(KT$10="",0,IF(KT$9&lt;главная!$N$19,0,KT$13*клиенты!$N19))</f>
        <v>0</v>
      </c>
      <c r="KU21" s="62">
        <f>IF(KU$10="",0,IF(KU$9&lt;главная!$N$19,0,KU$13*клиенты!$N19))</f>
        <v>0</v>
      </c>
      <c r="KV21" s="62">
        <f>IF(KV$10="",0,IF(KV$9&lt;главная!$N$19,0,KV$13*клиенты!$N19))</f>
        <v>0</v>
      </c>
      <c r="KW21" s="62">
        <f>IF(KW$10="",0,IF(KW$9&lt;главная!$N$19,0,KW$13*клиенты!$N19))</f>
        <v>0</v>
      </c>
      <c r="KX21" s="62">
        <f>IF(KX$10="",0,IF(KX$9&lt;главная!$N$19,0,KX$13*клиенты!$N19))</f>
        <v>0</v>
      </c>
      <c r="KY21" s="62">
        <f>IF(KY$10="",0,IF(KY$9&lt;главная!$N$19,0,KY$13*клиенты!$N19))</f>
        <v>0</v>
      </c>
      <c r="KZ21" s="62">
        <f>IF(KZ$10="",0,IF(KZ$9&lt;главная!$N$19,0,KZ$13*клиенты!$N19))</f>
        <v>0</v>
      </c>
      <c r="LA21" s="62">
        <f>IF(LA$10="",0,IF(LA$9&lt;главная!$N$19,0,LA$13*клиенты!$N19))</f>
        <v>0</v>
      </c>
      <c r="LB21" s="62">
        <f>IF(LB$10="",0,IF(LB$9&lt;главная!$N$19,0,LB$13*клиенты!$N19))</f>
        <v>0</v>
      </c>
      <c r="LC21" s="62">
        <f>IF(LC$10="",0,IF(LC$9&lt;главная!$N$19,0,LC$13*клиенты!$N19))</f>
        <v>0</v>
      </c>
      <c r="LD21" s="62">
        <f>IF(LD$10="",0,IF(LD$9&lt;главная!$N$19,0,LD$13*клиенты!$N19))</f>
        <v>0</v>
      </c>
      <c r="LE21" s="62">
        <f>IF(LE$10="",0,IF(LE$9&lt;главная!$N$19,0,LE$13*клиенты!$N19))</f>
        <v>0</v>
      </c>
      <c r="LF21" s="62">
        <f>IF(LF$10="",0,IF(LF$9&lt;главная!$N$19,0,LF$13*клиенты!$N19))</f>
        <v>0</v>
      </c>
      <c r="LG21" s="62">
        <f>IF(LG$10="",0,IF(LG$9&lt;главная!$N$19,0,LG$13*клиенты!$N19))</f>
        <v>0</v>
      </c>
      <c r="LH21" s="62">
        <f>IF(LH$10="",0,IF(LH$9&lt;главная!$N$19,0,LH$13*клиенты!$N19))</f>
        <v>0</v>
      </c>
      <c r="LI21" s="51"/>
      <c r="LJ21" s="51"/>
    </row>
    <row r="22" spans="1:322" s="59" customFormat="1" ht="10.199999999999999" x14ac:dyDescent="0.2">
      <c r="A22" s="51"/>
      <c r="B22" s="51"/>
      <c r="C22" s="51"/>
      <c r="D22" s="12"/>
      <c r="E22" s="98" t="str">
        <f>E15</f>
        <v>кол-во шард по типам</v>
      </c>
      <c r="F22" s="51"/>
      <c r="G22" s="51"/>
      <c r="H22" s="42" t="str">
        <f>списки!$H$19</f>
        <v>шарды типа 7</v>
      </c>
      <c r="I22" s="51"/>
      <c r="J22" s="51"/>
      <c r="K22" s="55" t="str">
        <f>IF($E22="","",INDEX(kpi!$H:$H,SUMIFS(kpi!$B:$B,kpi!$E:$E,$E22)))</f>
        <v>кол-во шард</v>
      </c>
      <c r="L22" s="51"/>
      <c r="M22" s="58"/>
      <c r="N22" s="51"/>
      <c r="O22" s="61"/>
      <c r="P22" s="51"/>
      <c r="Q22" s="51"/>
      <c r="R22" s="99"/>
      <c r="S22" s="51"/>
      <c r="T22" s="170"/>
      <c r="U22" s="62">
        <f>IF(U$10="",0,IF(U$9&lt;главная!$N$19,0,U$13*клиенты!$N20))</f>
        <v>0</v>
      </c>
      <c r="V22" s="62">
        <f>IF(V$10="",0,IF(V$9&lt;главная!$N$19,0,V$13*клиенты!$N20))</f>
        <v>0</v>
      </c>
      <c r="W22" s="62">
        <f>IF(W$10="",0,IF(W$9&lt;главная!$N$19,0,W$13*клиенты!$N20))</f>
        <v>0</v>
      </c>
      <c r="X22" s="62">
        <f>IF(X$10="",0,IF(X$9&lt;главная!$N$19,0,X$13*клиенты!$N20))</f>
        <v>0</v>
      </c>
      <c r="Y22" s="62">
        <f>IF(Y$10="",0,IF(Y$9&lt;главная!$N$19,0,Y$13*клиенты!$N20))</f>
        <v>0</v>
      </c>
      <c r="Z22" s="62">
        <f>IF(Z$10="",0,IF(Z$9&lt;главная!$N$19,0,Z$13*клиенты!$N20))</f>
        <v>0</v>
      </c>
      <c r="AA22" s="62">
        <f>IF(AA$10="",0,IF(AA$9&lt;главная!$N$19,0,AA$13*клиенты!$N20))</f>
        <v>0</v>
      </c>
      <c r="AB22" s="62">
        <f>IF(AB$10="",0,IF(AB$9&lt;главная!$N$19,0,AB$13*клиенты!$N20))</f>
        <v>0</v>
      </c>
      <c r="AC22" s="62">
        <f>IF(AC$10="",0,IF(AC$9&lt;главная!$N$19,0,AC$13*клиенты!$N20))</f>
        <v>0</v>
      </c>
      <c r="AD22" s="62">
        <f>IF(AD$10="",0,IF(AD$9&lt;главная!$N$19,0,AD$13*клиенты!$N20))</f>
        <v>0</v>
      </c>
      <c r="AE22" s="62">
        <f>IF(AE$10="",0,IF(AE$9&lt;главная!$N$19,0,AE$13*клиенты!$N20))</f>
        <v>0</v>
      </c>
      <c r="AF22" s="62">
        <f>IF(AF$10="",0,IF(AF$9&lt;главная!$N$19,0,AF$13*клиенты!$N20))</f>
        <v>0</v>
      </c>
      <c r="AG22" s="62">
        <f>IF(AG$10="",0,IF(AG$9&lt;главная!$N$19,0,AG$13*клиенты!$N20))</f>
        <v>0</v>
      </c>
      <c r="AH22" s="62">
        <f>IF(AH$10="",0,IF(AH$9&lt;главная!$N$19,0,AH$13*клиенты!$N20))</f>
        <v>0</v>
      </c>
      <c r="AI22" s="62">
        <f>IF(AI$10="",0,IF(AI$9&lt;главная!$N$19,0,AI$13*клиенты!$N20))</f>
        <v>0</v>
      </c>
      <c r="AJ22" s="62">
        <f>IF(AJ$10="",0,IF(AJ$9&lt;главная!$N$19,0,AJ$13*клиенты!$N20))</f>
        <v>0</v>
      </c>
      <c r="AK22" s="62">
        <f>IF(AK$10="",0,IF(AK$9&lt;главная!$N$19,0,AK$13*клиенты!$N20))</f>
        <v>0</v>
      </c>
      <c r="AL22" s="62">
        <f>IF(AL$10="",0,IF(AL$9&lt;главная!$N$19,0,AL$13*клиенты!$N20))</f>
        <v>0</v>
      </c>
      <c r="AM22" s="62">
        <f>IF(AM$10="",0,IF(AM$9&lt;главная!$N$19,0,AM$13*клиенты!$N20))</f>
        <v>0</v>
      </c>
      <c r="AN22" s="62">
        <f>IF(AN$10="",0,IF(AN$9&lt;главная!$N$19,0,AN$13*клиенты!$N20))</f>
        <v>0</v>
      </c>
      <c r="AO22" s="62">
        <f>IF(AO$10="",0,IF(AO$9&lt;главная!$N$19,0,AO$13*клиенты!$N20))</f>
        <v>0</v>
      </c>
      <c r="AP22" s="62">
        <f>IF(AP$10="",0,IF(AP$9&lt;главная!$N$19,0,AP$13*клиенты!$N20))</f>
        <v>0</v>
      </c>
      <c r="AQ22" s="62">
        <f>IF(AQ$10="",0,IF(AQ$9&lt;главная!$N$19,0,AQ$13*клиенты!$N20))</f>
        <v>0</v>
      </c>
      <c r="AR22" s="62">
        <f>IF(AR$10="",0,IF(AR$9&lt;главная!$N$19,0,AR$13*клиенты!$N20))</f>
        <v>0</v>
      </c>
      <c r="AS22" s="62">
        <f>IF(AS$10="",0,IF(AS$9&lt;главная!$N$19,0,AS$13*клиенты!$N20))</f>
        <v>0</v>
      </c>
      <c r="AT22" s="62">
        <f>IF(AT$10="",0,IF(AT$9&lt;главная!$N$19,0,AT$13*клиенты!$N20))</f>
        <v>0</v>
      </c>
      <c r="AU22" s="62">
        <f>IF(AU$10="",0,IF(AU$9&lt;главная!$N$19,0,AU$13*клиенты!$N20))</f>
        <v>0</v>
      </c>
      <c r="AV22" s="62">
        <f>IF(AV$10="",0,IF(AV$9&lt;главная!$N$19,0,AV$13*клиенты!$N20))</f>
        <v>0</v>
      </c>
      <c r="AW22" s="62">
        <f>IF(AW$10="",0,IF(AW$9&lt;главная!$N$19,0,AW$13*клиенты!$N20))</f>
        <v>0</v>
      </c>
      <c r="AX22" s="62">
        <f>IF(AX$10="",0,IF(AX$9&lt;главная!$N$19,0,AX$13*клиенты!$N20))</f>
        <v>0</v>
      </c>
      <c r="AY22" s="62">
        <f>IF(AY$10="",0,IF(AY$9&lt;главная!$N$19,0,AY$13*клиенты!$N20))</f>
        <v>0</v>
      </c>
      <c r="AZ22" s="62">
        <f>IF(AZ$10="",0,IF(AZ$9&lt;главная!$N$19,0,AZ$13*клиенты!$N20))</f>
        <v>0</v>
      </c>
      <c r="BA22" s="62">
        <f>IF(BA$10="",0,IF(BA$9&lt;главная!$N$19,0,BA$13*клиенты!$N20))</f>
        <v>0</v>
      </c>
      <c r="BB22" s="62">
        <f>IF(BB$10="",0,IF(BB$9&lt;главная!$N$19,0,BB$13*клиенты!$N20))</f>
        <v>0</v>
      </c>
      <c r="BC22" s="62">
        <f>IF(BC$10="",0,IF(BC$9&lt;главная!$N$19,0,BC$13*клиенты!$N20))</f>
        <v>0</v>
      </c>
      <c r="BD22" s="62">
        <f>IF(BD$10="",0,IF(BD$9&lt;главная!$N$19,0,BD$13*клиенты!$N20))</f>
        <v>0</v>
      </c>
      <c r="BE22" s="62">
        <f>IF(BE$10="",0,IF(BE$9&lt;главная!$N$19,0,BE$13*клиенты!$N20))</f>
        <v>0</v>
      </c>
      <c r="BF22" s="62">
        <f>IF(BF$10="",0,IF(BF$9&lt;главная!$N$19,0,BF$13*клиенты!$N20))</f>
        <v>0</v>
      </c>
      <c r="BG22" s="62">
        <f>IF(BG$10="",0,IF(BG$9&lt;главная!$N$19,0,BG$13*клиенты!$N20))</f>
        <v>0</v>
      </c>
      <c r="BH22" s="62">
        <f>IF(BH$10="",0,IF(BH$9&lt;главная!$N$19,0,BH$13*клиенты!$N20))</f>
        <v>0</v>
      </c>
      <c r="BI22" s="62">
        <f>IF(BI$10="",0,IF(BI$9&lt;главная!$N$19,0,BI$13*клиенты!$N20))</f>
        <v>0</v>
      </c>
      <c r="BJ22" s="62">
        <f>IF(BJ$10="",0,IF(BJ$9&lt;главная!$N$19,0,BJ$13*клиенты!$N20))</f>
        <v>0</v>
      </c>
      <c r="BK22" s="62">
        <f>IF(BK$10="",0,IF(BK$9&lt;главная!$N$19,0,BK$13*клиенты!$N20))</f>
        <v>0</v>
      </c>
      <c r="BL22" s="62">
        <f>IF(BL$10="",0,IF(BL$9&lt;главная!$N$19,0,BL$13*клиенты!$N20))</f>
        <v>0</v>
      </c>
      <c r="BM22" s="62">
        <f>IF(BM$10="",0,IF(BM$9&lt;главная!$N$19,0,BM$13*клиенты!$N20))</f>
        <v>0</v>
      </c>
      <c r="BN22" s="62">
        <f>IF(BN$10="",0,IF(BN$9&lt;главная!$N$19,0,BN$13*клиенты!$N20))</f>
        <v>0</v>
      </c>
      <c r="BO22" s="62">
        <f>IF(BO$10="",0,IF(BO$9&lt;главная!$N$19,0,BO$13*клиенты!$N20))</f>
        <v>0</v>
      </c>
      <c r="BP22" s="62">
        <f>IF(BP$10="",0,IF(BP$9&lt;главная!$N$19,0,BP$13*клиенты!$N20))</f>
        <v>0</v>
      </c>
      <c r="BQ22" s="62">
        <f>IF(BQ$10="",0,IF(BQ$9&lt;главная!$N$19,0,BQ$13*клиенты!$N20))</f>
        <v>0</v>
      </c>
      <c r="BR22" s="62">
        <f>IF(BR$10="",0,IF(BR$9&lt;главная!$N$19,0,BR$13*клиенты!$N20))</f>
        <v>0</v>
      </c>
      <c r="BS22" s="62">
        <f>IF(BS$10="",0,IF(BS$9&lt;главная!$N$19,0,BS$13*клиенты!$N20))</f>
        <v>0</v>
      </c>
      <c r="BT22" s="62">
        <f>IF(BT$10="",0,IF(BT$9&lt;главная!$N$19,0,BT$13*клиенты!$N20))</f>
        <v>0</v>
      </c>
      <c r="BU22" s="62">
        <f>IF(BU$10="",0,IF(BU$9&lt;главная!$N$19,0,BU$13*клиенты!$N20))</f>
        <v>0</v>
      </c>
      <c r="BV22" s="62">
        <f>IF(BV$10="",0,IF(BV$9&lt;главная!$N$19,0,BV$13*клиенты!$N20))</f>
        <v>0</v>
      </c>
      <c r="BW22" s="62">
        <f>IF(BW$10="",0,IF(BW$9&lt;главная!$N$19,0,BW$13*клиенты!$N20))</f>
        <v>0</v>
      </c>
      <c r="BX22" s="62">
        <f>IF(BX$10="",0,IF(BX$9&lt;главная!$N$19,0,BX$13*клиенты!$N20))</f>
        <v>0</v>
      </c>
      <c r="BY22" s="62">
        <f>IF(BY$10="",0,IF(BY$9&lt;главная!$N$19,0,BY$13*клиенты!$N20))</f>
        <v>0</v>
      </c>
      <c r="BZ22" s="62">
        <f>IF(BZ$10="",0,IF(BZ$9&lt;главная!$N$19,0,BZ$13*клиенты!$N20))</f>
        <v>0</v>
      </c>
      <c r="CA22" s="62">
        <f>IF(CA$10="",0,IF(CA$9&lt;главная!$N$19,0,CA$13*клиенты!$N20))</f>
        <v>0</v>
      </c>
      <c r="CB22" s="62">
        <f>IF(CB$10="",0,IF(CB$9&lt;главная!$N$19,0,CB$13*клиенты!$N20))</f>
        <v>0</v>
      </c>
      <c r="CC22" s="62">
        <f>IF(CC$10="",0,IF(CC$9&lt;главная!$N$19,0,CC$13*клиенты!$N20))</f>
        <v>0</v>
      </c>
      <c r="CD22" s="62">
        <f>IF(CD$10="",0,IF(CD$9&lt;главная!$N$19,0,CD$13*клиенты!$N20))</f>
        <v>0</v>
      </c>
      <c r="CE22" s="62">
        <f>IF(CE$10="",0,IF(CE$9&lt;главная!$N$19,0,CE$13*клиенты!$N20))</f>
        <v>0</v>
      </c>
      <c r="CF22" s="62">
        <f>IF(CF$10="",0,IF(CF$9&lt;главная!$N$19,0,CF$13*клиенты!$N20))</f>
        <v>0</v>
      </c>
      <c r="CG22" s="62">
        <f>IF(CG$10="",0,IF(CG$9&lt;главная!$N$19,0,CG$13*клиенты!$N20))</f>
        <v>0</v>
      </c>
      <c r="CH22" s="62">
        <f>IF(CH$10="",0,IF(CH$9&lt;главная!$N$19,0,CH$13*клиенты!$N20))</f>
        <v>0</v>
      </c>
      <c r="CI22" s="62">
        <f>IF(CI$10="",0,IF(CI$9&lt;главная!$N$19,0,CI$13*клиенты!$N20))</f>
        <v>0</v>
      </c>
      <c r="CJ22" s="62">
        <f>IF(CJ$10="",0,IF(CJ$9&lt;главная!$N$19,0,CJ$13*клиенты!$N20))</f>
        <v>0</v>
      </c>
      <c r="CK22" s="62">
        <f>IF(CK$10="",0,IF(CK$9&lt;главная!$N$19,0,CK$13*клиенты!$N20))</f>
        <v>0</v>
      </c>
      <c r="CL22" s="62">
        <f>IF(CL$10="",0,IF(CL$9&lt;главная!$N$19,0,CL$13*клиенты!$N20))</f>
        <v>0</v>
      </c>
      <c r="CM22" s="62">
        <f>IF(CM$10="",0,IF(CM$9&lt;главная!$N$19,0,CM$13*клиенты!$N20))</f>
        <v>0</v>
      </c>
      <c r="CN22" s="62">
        <f>IF(CN$10="",0,IF(CN$9&lt;главная!$N$19,0,CN$13*клиенты!$N20))</f>
        <v>0</v>
      </c>
      <c r="CO22" s="62">
        <f>IF(CO$10="",0,IF(CO$9&lt;главная!$N$19,0,CO$13*клиенты!$N20))</f>
        <v>0</v>
      </c>
      <c r="CP22" s="62">
        <f>IF(CP$10="",0,IF(CP$9&lt;главная!$N$19,0,CP$13*клиенты!$N20))</f>
        <v>0</v>
      </c>
      <c r="CQ22" s="62">
        <f>IF(CQ$10="",0,IF(CQ$9&lt;главная!$N$19,0,CQ$13*клиенты!$N20))</f>
        <v>0</v>
      </c>
      <c r="CR22" s="62">
        <f>IF(CR$10="",0,IF(CR$9&lt;главная!$N$19,0,CR$13*клиенты!$N20))</f>
        <v>0</v>
      </c>
      <c r="CS22" s="62">
        <f>IF(CS$10="",0,IF(CS$9&lt;главная!$N$19,0,CS$13*клиенты!$N20))</f>
        <v>0</v>
      </c>
      <c r="CT22" s="62">
        <f>IF(CT$10="",0,IF(CT$9&lt;главная!$N$19,0,CT$13*клиенты!$N20))</f>
        <v>0</v>
      </c>
      <c r="CU22" s="62">
        <f>IF(CU$10="",0,IF(CU$9&lt;главная!$N$19,0,CU$13*клиенты!$N20))</f>
        <v>0</v>
      </c>
      <c r="CV22" s="62">
        <f>IF(CV$10="",0,IF(CV$9&lt;главная!$N$19,0,CV$13*клиенты!$N20))</f>
        <v>0</v>
      </c>
      <c r="CW22" s="62">
        <f>IF(CW$10="",0,IF(CW$9&lt;главная!$N$19,0,CW$13*клиенты!$N20))</f>
        <v>0</v>
      </c>
      <c r="CX22" s="62">
        <f>IF(CX$10="",0,IF(CX$9&lt;главная!$N$19,0,CX$13*клиенты!$N20))</f>
        <v>0</v>
      </c>
      <c r="CY22" s="62">
        <f>IF(CY$10="",0,IF(CY$9&lt;главная!$N$19,0,CY$13*клиенты!$N20))</f>
        <v>0</v>
      </c>
      <c r="CZ22" s="62">
        <f>IF(CZ$10="",0,IF(CZ$9&lt;главная!$N$19,0,CZ$13*клиенты!$N20))</f>
        <v>0</v>
      </c>
      <c r="DA22" s="62">
        <f>IF(DA$10="",0,IF(DA$9&lt;главная!$N$19,0,DA$13*клиенты!$N20))</f>
        <v>0</v>
      </c>
      <c r="DB22" s="62">
        <f>IF(DB$10="",0,IF(DB$9&lt;главная!$N$19,0,DB$13*клиенты!$N20))</f>
        <v>0</v>
      </c>
      <c r="DC22" s="62">
        <f>IF(DC$10="",0,IF(DC$9&lt;главная!$N$19,0,DC$13*клиенты!$N20))</f>
        <v>0</v>
      </c>
      <c r="DD22" s="62">
        <f>IF(DD$10="",0,IF(DD$9&lt;главная!$N$19,0,DD$13*клиенты!$N20))</f>
        <v>0</v>
      </c>
      <c r="DE22" s="62">
        <f>IF(DE$10="",0,IF(DE$9&lt;главная!$N$19,0,DE$13*клиенты!$N20))</f>
        <v>0</v>
      </c>
      <c r="DF22" s="62">
        <f>IF(DF$10="",0,IF(DF$9&lt;главная!$N$19,0,DF$13*клиенты!$N20))</f>
        <v>0</v>
      </c>
      <c r="DG22" s="62">
        <f>IF(DG$10="",0,IF(DG$9&lt;главная!$N$19,0,DG$13*клиенты!$N20))</f>
        <v>0</v>
      </c>
      <c r="DH22" s="62">
        <f>IF(DH$10="",0,IF(DH$9&lt;главная!$N$19,0,DH$13*клиенты!$N20))</f>
        <v>0</v>
      </c>
      <c r="DI22" s="62">
        <f>IF(DI$10="",0,IF(DI$9&lt;главная!$N$19,0,DI$13*клиенты!$N20))</f>
        <v>0</v>
      </c>
      <c r="DJ22" s="62">
        <f>IF(DJ$10="",0,IF(DJ$9&lt;главная!$N$19,0,DJ$13*клиенты!$N20))</f>
        <v>0</v>
      </c>
      <c r="DK22" s="62">
        <f>IF(DK$10="",0,IF(DK$9&lt;главная!$N$19,0,DK$13*клиенты!$N20))</f>
        <v>0</v>
      </c>
      <c r="DL22" s="62">
        <f>IF(DL$10="",0,IF(DL$9&lt;главная!$N$19,0,DL$13*клиенты!$N20))</f>
        <v>0</v>
      </c>
      <c r="DM22" s="62">
        <f>IF(DM$10="",0,IF(DM$9&lt;главная!$N$19,0,DM$13*клиенты!$N20))</f>
        <v>0</v>
      </c>
      <c r="DN22" s="62">
        <f>IF(DN$10="",0,IF(DN$9&lt;главная!$N$19,0,DN$13*клиенты!$N20))</f>
        <v>0</v>
      </c>
      <c r="DO22" s="62">
        <f>IF(DO$10="",0,IF(DO$9&lt;главная!$N$19,0,DO$13*клиенты!$N20))</f>
        <v>0</v>
      </c>
      <c r="DP22" s="62">
        <f>IF(DP$10="",0,IF(DP$9&lt;главная!$N$19,0,DP$13*клиенты!$N20))</f>
        <v>0</v>
      </c>
      <c r="DQ22" s="62">
        <f>IF(DQ$10="",0,IF(DQ$9&lt;главная!$N$19,0,DQ$13*клиенты!$N20))</f>
        <v>0</v>
      </c>
      <c r="DR22" s="62">
        <f>IF(DR$10="",0,IF(DR$9&lt;главная!$N$19,0,DR$13*клиенты!$N20))</f>
        <v>0</v>
      </c>
      <c r="DS22" s="62">
        <f>IF(DS$10="",0,IF(DS$9&lt;главная!$N$19,0,DS$13*клиенты!$N20))</f>
        <v>0</v>
      </c>
      <c r="DT22" s="62">
        <f>IF(DT$10="",0,IF(DT$9&lt;главная!$N$19,0,DT$13*клиенты!$N20))</f>
        <v>0</v>
      </c>
      <c r="DU22" s="62">
        <f>IF(DU$10="",0,IF(DU$9&lt;главная!$N$19,0,DU$13*клиенты!$N20))</f>
        <v>0</v>
      </c>
      <c r="DV22" s="62">
        <f>IF(DV$10="",0,IF(DV$9&lt;главная!$N$19,0,DV$13*клиенты!$N20))</f>
        <v>0</v>
      </c>
      <c r="DW22" s="62">
        <f>IF(DW$10="",0,IF(DW$9&lt;главная!$N$19,0,DW$13*клиенты!$N20))</f>
        <v>0</v>
      </c>
      <c r="DX22" s="62">
        <f>IF(DX$10="",0,IF(DX$9&lt;главная!$N$19,0,DX$13*клиенты!$N20))</f>
        <v>0</v>
      </c>
      <c r="DY22" s="62">
        <f>IF(DY$10="",0,IF(DY$9&lt;главная!$N$19,0,DY$13*клиенты!$N20))</f>
        <v>0</v>
      </c>
      <c r="DZ22" s="62">
        <f>IF(DZ$10="",0,IF(DZ$9&lt;главная!$N$19,0,DZ$13*клиенты!$N20))</f>
        <v>0</v>
      </c>
      <c r="EA22" s="62">
        <f>IF(EA$10="",0,IF(EA$9&lt;главная!$N$19,0,EA$13*клиенты!$N20))</f>
        <v>0</v>
      </c>
      <c r="EB22" s="62">
        <f>IF(EB$10="",0,IF(EB$9&lt;главная!$N$19,0,EB$13*клиенты!$N20))</f>
        <v>0</v>
      </c>
      <c r="EC22" s="62">
        <f>IF(EC$10="",0,IF(EC$9&lt;главная!$N$19,0,EC$13*клиенты!$N20))</f>
        <v>0</v>
      </c>
      <c r="ED22" s="62">
        <f>IF(ED$10="",0,IF(ED$9&lt;главная!$N$19,0,ED$13*клиенты!$N20))</f>
        <v>0</v>
      </c>
      <c r="EE22" s="62">
        <f>IF(EE$10="",0,IF(EE$9&lt;главная!$N$19,0,EE$13*клиенты!$N20))</f>
        <v>0</v>
      </c>
      <c r="EF22" s="62">
        <f>IF(EF$10="",0,IF(EF$9&lt;главная!$N$19,0,EF$13*клиенты!$N20))</f>
        <v>0</v>
      </c>
      <c r="EG22" s="62">
        <f>IF(EG$10="",0,IF(EG$9&lt;главная!$N$19,0,EG$13*клиенты!$N20))</f>
        <v>0</v>
      </c>
      <c r="EH22" s="62">
        <f>IF(EH$10="",0,IF(EH$9&lt;главная!$N$19,0,EH$13*клиенты!$N20))</f>
        <v>0</v>
      </c>
      <c r="EI22" s="62">
        <f>IF(EI$10="",0,IF(EI$9&lt;главная!$N$19,0,EI$13*клиенты!$N20))</f>
        <v>0</v>
      </c>
      <c r="EJ22" s="62">
        <f>IF(EJ$10="",0,IF(EJ$9&lt;главная!$N$19,0,EJ$13*клиенты!$N20))</f>
        <v>0</v>
      </c>
      <c r="EK22" s="62">
        <f>IF(EK$10="",0,IF(EK$9&lt;главная!$N$19,0,EK$13*клиенты!$N20))</f>
        <v>0</v>
      </c>
      <c r="EL22" s="62">
        <f>IF(EL$10="",0,IF(EL$9&lt;главная!$N$19,0,EL$13*клиенты!$N20))</f>
        <v>0</v>
      </c>
      <c r="EM22" s="62">
        <f>IF(EM$10="",0,IF(EM$9&lt;главная!$N$19,0,EM$13*клиенты!$N20))</f>
        <v>0</v>
      </c>
      <c r="EN22" s="62">
        <f>IF(EN$10="",0,IF(EN$9&lt;главная!$N$19,0,EN$13*клиенты!$N20))</f>
        <v>0</v>
      </c>
      <c r="EO22" s="62">
        <f>IF(EO$10="",0,IF(EO$9&lt;главная!$N$19,0,EO$13*клиенты!$N20))</f>
        <v>0</v>
      </c>
      <c r="EP22" s="62">
        <f>IF(EP$10="",0,IF(EP$9&lt;главная!$N$19,0,EP$13*клиенты!$N20))</f>
        <v>0</v>
      </c>
      <c r="EQ22" s="62">
        <f>IF(EQ$10="",0,IF(EQ$9&lt;главная!$N$19,0,EQ$13*клиенты!$N20))</f>
        <v>0</v>
      </c>
      <c r="ER22" s="62">
        <f>IF(ER$10="",0,IF(ER$9&lt;главная!$N$19,0,ER$13*клиенты!$N20))</f>
        <v>0</v>
      </c>
      <c r="ES22" s="62">
        <f>IF(ES$10="",0,IF(ES$9&lt;главная!$N$19,0,ES$13*клиенты!$N20))</f>
        <v>0</v>
      </c>
      <c r="ET22" s="62">
        <f>IF(ET$10="",0,IF(ET$9&lt;главная!$N$19,0,ET$13*клиенты!$N20))</f>
        <v>0</v>
      </c>
      <c r="EU22" s="62">
        <f>IF(EU$10="",0,IF(EU$9&lt;главная!$N$19,0,EU$13*клиенты!$N20))</f>
        <v>0</v>
      </c>
      <c r="EV22" s="62">
        <f>IF(EV$10="",0,IF(EV$9&lt;главная!$N$19,0,EV$13*клиенты!$N20))</f>
        <v>0</v>
      </c>
      <c r="EW22" s="62">
        <f>IF(EW$10="",0,IF(EW$9&lt;главная!$N$19,0,EW$13*клиенты!$N20))</f>
        <v>0</v>
      </c>
      <c r="EX22" s="62">
        <f>IF(EX$10="",0,IF(EX$9&lt;главная!$N$19,0,EX$13*клиенты!$N20))</f>
        <v>0</v>
      </c>
      <c r="EY22" s="62">
        <f>IF(EY$10="",0,IF(EY$9&lt;главная!$N$19,0,EY$13*клиенты!$N20))</f>
        <v>0</v>
      </c>
      <c r="EZ22" s="62">
        <f>IF(EZ$10="",0,IF(EZ$9&lt;главная!$N$19,0,EZ$13*клиенты!$N20))</f>
        <v>0</v>
      </c>
      <c r="FA22" s="62">
        <f>IF(FA$10="",0,IF(FA$9&lt;главная!$N$19,0,FA$13*клиенты!$N20))</f>
        <v>0</v>
      </c>
      <c r="FB22" s="62">
        <f>IF(FB$10="",0,IF(FB$9&lt;главная!$N$19,0,FB$13*клиенты!$N20))</f>
        <v>0</v>
      </c>
      <c r="FC22" s="62">
        <f>IF(FC$10="",0,IF(FC$9&lt;главная!$N$19,0,FC$13*клиенты!$N20))</f>
        <v>0</v>
      </c>
      <c r="FD22" s="62">
        <f>IF(FD$10="",0,IF(FD$9&lt;главная!$N$19,0,FD$13*клиенты!$N20))</f>
        <v>0</v>
      </c>
      <c r="FE22" s="62">
        <f>IF(FE$10="",0,IF(FE$9&lt;главная!$N$19,0,FE$13*клиенты!$N20))</f>
        <v>0</v>
      </c>
      <c r="FF22" s="62">
        <f>IF(FF$10="",0,IF(FF$9&lt;главная!$N$19,0,FF$13*клиенты!$N20))</f>
        <v>0</v>
      </c>
      <c r="FG22" s="62">
        <f>IF(FG$10="",0,IF(FG$9&lt;главная!$N$19,0,FG$13*клиенты!$N20))</f>
        <v>0</v>
      </c>
      <c r="FH22" s="62">
        <f>IF(FH$10="",0,IF(FH$9&lt;главная!$N$19,0,FH$13*клиенты!$N20))</f>
        <v>0</v>
      </c>
      <c r="FI22" s="62">
        <f>IF(FI$10="",0,IF(FI$9&lt;главная!$N$19,0,FI$13*клиенты!$N20))</f>
        <v>0</v>
      </c>
      <c r="FJ22" s="62">
        <f>IF(FJ$10="",0,IF(FJ$9&lt;главная!$N$19,0,FJ$13*клиенты!$N20))</f>
        <v>0</v>
      </c>
      <c r="FK22" s="62">
        <f>IF(FK$10="",0,IF(FK$9&lt;главная!$N$19,0,FK$13*клиенты!$N20))</f>
        <v>0</v>
      </c>
      <c r="FL22" s="62">
        <f>IF(FL$10="",0,IF(FL$9&lt;главная!$N$19,0,FL$13*клиенты!$N20))</f>
        <v>0</v>
      </c>
      <c r="FM22" s="62">
        <f>IF(FM$10="",0,IF(FM$9&lt;главная!$N$19,0,FM$13*клиенты!$N20))</f>
        <v>0</v>
      </c>
      <c r="FN22" s="62">
        <f>IF(FN$10="",0,IF(FN$9&lt;главная!$N$19,0,FN$13*клиенты!$N20))</f>
        <v>0</v>
      </c>
      <c r="FO22" s="62">
        <f>IF(FO$10="",0,IF(FO$9&lt;главная!$N$19,0,FO$13*клиенты!$N20))</f>
        <v>0</v>
      </c>
      <c r="FP22" s="62">
        <f>IF(FP$10="",0,IF(FP$9&lt;главная!$N$19,0,FP$13*клиенты!$N20))</f>
        <v>0</v>
      </c>
      <c r="FQ22" s="62">
        <f>IF(FQ$10="",0,IF(FQ$9&lt;главная!$N$19,0,FQ$13*клиенты!$N20))</f>
        <v>0</v>
      </c>
      <c r="FR22" s="62">
        <f>IF(FR$10="",0,IF(FR$9&lt;главная!$N$19,0,FR$13*клиенты!$N20))</f>
        <v>0</v>
      </c>
      <c r="FS22" s="62">
        <f>IF(FS$10="",0,IF(FS$9&lt;главная!$N$19,0,FS$13*клиенты!$N20))</f>
        <v>0</v>
      </c>
      <c r="FT22" s="62">
        <f>IF(FT$10="",0,IF(FT$9&lt;главная!$N$19,0,FT$13*клиенты!$N20))</f>
        <v>0</v>
      </c>
      <c r="FU22" s="62">
        <f>IF(FU$10="",0,IF(FU$9&lt;главная!$N$19,0,FU$13*клиенты!$N20))</f>
        <v>0</v>
      </c>
      <c r="FV22" s="62">
        <f>IF(FV$10="",0,IF(FV$9&lt;главная!$N$19,0,FV$13*клиенты!$N20))</f>
        <v>0</v>
      </c>
      <c r="FW22" s="62">
        <f>IF(FW$10="",0,IF(FW$9&lt;главная!$N$19,0,FW$13*клиенты!$N20))</f>
        <v>0</v>
      </c>
      <c r="FX22" s="62">
        <f>IF(FX$10="",0,IF(FX$9&lt;главная!$N$19,0,FX$13*клиенты!$N20))</f>
        <v>0</v>
      </c>
      <c r="FY22" s="62">
        <f>IF(FY$10="",0,IF(FY$9&lt;главная!$N$19,0,FY$13*клиенты!$N20))</f>
        <v>0</v>
      </c>
      <c r="FZ22" s="62">
        <f>IF(FZ$10="",0,IF(FZ$9&lt;главная!$N$19,0,FZ$13*клиенты!$N20))</f>
        <v>0</v>
      </c>
      <c r="GA22" s="62">
        <f>IF(GA$10="",0,IF(GA$9&lt;главная!$N$19,0,GA$13*клиенты!$N20))</f>
        <v>0</v>
      </c>
      <c r="GB22" s="62">
        <f>IF(GB$10="",0,IF(GB$9&lt;главная!$N$19,0,GB$13*клиенты!$N20))</f>
        <v>0</v>
      </c>
      <c r="GC22" s="62">
        <f>IF(GC$10="",0,IF(GC$9&lt;главная!$N$19,0,GC$13*клиенты!$N20))</f>
        <v>0</v>
      </c>
      <c r="GD22" s="62">
        <f>IF(GD$10="",0,IF(GD$9&lt;главная!$N$19,0,GD$13*клиенты!$N20))</f>
        <v>0</v>
      </c>
      <c r="GE22" s="62">
        <f>IF(GE$10="",0,IF(GE$9&lt;главная!$N$19,0,GE$13*клиенты!$N20))</f>
        <v>0</v>
      </c>
      <c r="GF22" s="62">
        <f>IF(GF$10="",0,IF(GF$9&lt;главная!$N$19,0,GF$13*клиенты!$N20))</f>
        <v>0</v>
      </c>
      <c r="GG22" s="62">
        <f>IF(GG$10="",0,IF(GG$9&lt;главная!$N$19,0,GG$13*клиенты!$N20))</f>
        <v>0</v>
      </c>
      <c r="GH22" s="62">
        <f>IF(GH$10="",0,IF(GH$9&lt;главная!$N$19,0,GH$13*клиенты!$N20))</f>
        <v>0</v>
      </c>
      <c r="GI22" s="62">
        <f>IF(GI$10="",0,IF(GI$9&lt;главная!$N$19,0,GI$13*клиенты!$N20))</f>
        <v>0</v>
      </c>
      <c r="GJ22" s="62">
        <f>IF(GJ$10="",0,IF(GJ$9&lt;главная!$N$19,0,GJ$13*клиенты!$N20))</f>
        <v>0</v>
      </c>
      <c r="GK22" s="62">
        <f>IF(GK$10="",0,IF(GK$9&lt;главная!$N$19,0,GK$13*клиенты!$N20))</f>
        <v>0</v>
      </c>
      <c r="GL22" s="62">
        <f>IF(GL$10="",0,IF(GL$9&lt;главная!$N$19,0,GL$13*клиенты!$N20))</f>
        <v>0</v>
      </c>
      <c r="GM22" s="62">
        <f>IF(GM$10="",0,IF(GM$9&lt;главная!$N$19,0,GM$13*клиенты!$N20))</f>
        <v>0</v>
      </c>
      <c r="GN22" s="62">
        <f>IF(GN$10="",0,IF(GN$9&lt;главная!$N$19,0,GN$13*клиенты!$N20))</f>
        <v>0</v>
      </c>
      <c r="GO22" s="62">
        <f>IF(GO$10="",0,IF(GO$9&lt;главная!$N$19,0,GO$13*клиенты!$N20))</f>
        <v>0</v>
      </c>
      <c r="GP22" s="62">
        <f>IF(GP$10="",0,IF(GP$9&lt;главная!$N$19,0,GP$13*клиенты!$N20))</f>
        <v>0</v>
      </c>
      <c r="GQ22" s="62">
        <f>IF(GQ$10="",0,IF(GQ$9&lt;главная!$N$19,0,GQ$13*клиенты!$N20))</f>
        <v>0</v>
      </c>
      <c r="GR22" s="62">
        <f>IF(GR$10="",0,IF(GR$9&lt;главная!$N$19,0,GR$13*клиенты!$N20))</f>
        <v>0</v>
      </c>
      <c r="GS22" s="62">
        <f>IF(GS$10="",0,IF(GS$9&lt;главная!$N$19,0,GS$13*клиенты!$N20))</f>
        <v>0</v>
      </c>
      <c r="GT22" s="62">
        <f>IF(GT$10="",0,IF(GT$9&lt;главная!$N$19,0,GT$13*клиенты!$N20))</f>
        <v>0</v>
      </c>
      <c r="GU22" s="62">
        <f>IF(GU$10="",0,IF(GU$9&lt;главная!$N$19,0,GU$13*клиенты!$N20))</f>
        <v>0</v>
      </c>
      <c r="GV22" s="62">
        <f>IF(GV$10="",0,IF(GV$9&lt;главная!$N$19,0,GV$13*клиенты!$N20))</f>
        <v>0</v>
      </c>
      <c r="GW22" s="62">
        <f>IF(GW$10="",0,IF(GW$9&lt;главная!$N$19,0,GW$13*клиенты!$N20))</f>
        <v>0</v>
      </c>
      <c r="GX22" s="62">
        <f>IF(GX$10="",0,IF(GX$9&lt;главная!$N$19,0,GX$13*клиенты!$N20))</f>
        <v>0</v>
      </c>
      <c r="GY22" s="62">
        <f>IF(GY$10="",0,IF(GY$9&lt;главная!$N$19,0,GY$13*клиенты!$N20))</f>
        <v>0</v>
      </c>
      <c r="GZ22" s="62">
        <f>IF(GZ$10="",0,IF(GZ$9&lt;главная!$N$19,0,GZ$13*клиенты!$N20))</f>
        <v>0</v>
      </c>
      <c r="HA22" s="62">
        <f>IF(HA$10="",0,IF(HA$9&lt;главная!$N$19,0,HA$13*клиенты!$N20))</f>
        <v>0</v>
      </c>
      <c r="HB22" s="62">
        <f>IF(HB$10="",0,IF(HB$9&lt;главная!$N$19,0,HB$13*клиенты!$N20))</f>
        <v>0</v>
      </c>
      <c r="HC22" s="62">
        <f>IF(HC$10="",0,IF(HC$9&lt;главная!$N$19,0,HC$13*клиенты!$N20))</f>
        <v>0</v>
      </c>
      <c r="HD22" s="62">
        <f>IF(HD$10="",0,IF(HD$9&lt;главная!$N$19,0,HD$13*клиенты!$N20))</f>
        <v>0</v>
      </c>
      <c r="HE22" s="62">
        <f>IF(HE$10="",0,IF(HE$9&lt;главная!$N$19,0,HE$13*клиенты!$N20))</f>
        <v>0</v>
      </c>
      <c r="HF22" s="62">
        <f>IF(HF$10="",0,IF(HF$9&lt;главная!$N$19,0,HF$13*клиенты!$N20))</f>
        <v>0</v>
      </c>
      <c r="HG22" s="62">
        <f>IF(HG$10="",0,IF(HG$9&lt;главная!$N$19,0,HG$13*клиенты!$N20))</f>
        <v>0</v>
      </c>
      <c r="HH22" s="62">
        <f>IF(HH$10="",0,IF(HH$9&lt;главная!$N$19,0,HH$13*клиенты!$N20))</f>
        <v>0</v>
      </c>
      <c r="HI22" s="62">
        <f>IF(HI$10="",0,IF(HI$9&lt;главная!$N$19,0,HI$13*клиенты!$N20))</f>
        <v>0</v>
      </c>
      <c r="HJ22" s="62">
        <f>IF(HJ$10="",0,IF(HJ$9&lt;главная!$N$19,0,HJ$13*клиенты!$N20))</f>
        <v>0</v>
      </c>
      <c r="HK22" s="62">
        <f>IF(HK$10="",0,IF(HK$9&lt;главная!$N$19,0,HK$13*клиенты!$N20))</f>
        <v>0</v>
      </c>
      <c r="HL22" s="62">
        <f>IF(HL$10="",0,IF(HL$9&lt;главная!$N$19,0,HL$13*клиенты!$N20))</f>
        <v>0</v>
      </c>
      <c r="HM22" s="62">
        <f>IF(HM$10="",0,IF(HM$9&lt;главная!$N$19,0,HM$13*клиенты!$N20))</f>
        <v>0</v>
      </c>
      <c r="HN22" s="62">
        <f>IF(HN$10="",0,IF(HN$9&lt;главная!$N$19,0,HN$13*клиенты!$N20))</f>
        <v>0</v>
      </c>
      <c r="HO22" s="62">
        <f>IF(HO$10="",0,IF(HO$9&lt;главная!$N$19,0,HO$13*клиенты!$N20))</f>
        <v>0</v>
      </c>
      <c r="HP22" s="62">
        <f>IF(HP$10="",0,IF(HP$9&lt;главная!$N$19,0,HP$13*клиенты!$N20))</f>
        <v>0</v>
      </c>
      <c r="HQ22" s="62">
        <f>IF(HQ$10="",0,IF(HQ$9&lt;главная!$N$19,0,HQ$13*клиенты!$N20))</f>
        <v>0</v>
      </c>
      <c r="HR22" s="62">
        <f>IF(HR$10="",0,IF(HR$9&lt;главная!$N$19,0,HR$13*клиенты!$N20))</f>
        <v>0</v>
      </c>
      <c r="HS22" s="62">
        <f>IF(HS$10="",0,IF(HS$9&lt;главная!$N$19,0,HS$13*клиенты!$N20))</f>
        <v>0</v>
      </c>
      <c r="HT22" s="62">
        <f>IF(HT$10="",0,IF(HT$9&lt;главная!$N$19,0,HT$13*клиенты!$N20))</f>
        <v>0</v>
      </c>
      <c r="HU22" s="62">
        <f>IF(HU$10="",0,IF(HU$9&lt;главная!$N$19,0,HU$13*клиенты!$N20))</f>
        <v>0</v>
      </c>
      <c r="HV22" s="62">
        <f>IF(HV$10="",0,IF(HV$9&lt;главная!$N$19,0,HV$13*клиенты!$N20))</f>
        <v>0</v>
      </c>
      <c r="HW22" s="62">
        <f>IF(HW$10="",0,IF(HW$9&lt;главная!$N$19,0,HW$13*клиенты!$N20))</f>
        <v>0</v>
      </c>
      <c r="HX22" s="62">
        <f>IF(HX$10="",0,IF(HX$9&lt;главная!$N$19,0,HX$13*клиенты!$N20))</f>
        <v>0</v>
      </c>
      <c r="HY22" s="62">
        <f>IF(HY$10="",0,IF(HY$9&lt;главная!$N$19,0,HY$13*клиенты!$N20))</f>
        <v>0</v>
      </c>
      <c r="HZ22" s="62">
        <f>IF(HZ$10="",0,IF(HZ$9&lt;главная!$N$19,0,HZ$13*клиенты!$N20))</f>
        <v>0</v>
      </c>
      <c r="IA22" s="62">
        <f>IF(IA$10="",0,IF(IA$9&lt;главная!$N$19,0,IA$13*клиенты!$N20))</f>
        <v>0</v>
      </c>
      <c r="IB22" s="62">
        <f>IF(IB$10="",0,IF(IB$9&lt;главная!$N$19,0,IB$13*клиенты!$N20))</f>
        <v>0</v>
      </c>
      <c r="IC22" s="62">
        <f>IF(IC$10="",0,IF(IC$9&lt;главная!$N$19,0,IC$13*клиенты!$N20))</f>
        <v>0</v>
      </c>
      <c r="ID22" s="62">
        <f>IF(ID$10="",0,IF(ID$9&lt;главная!$N$19,0,ID$13*клиенты!$N20))</f>
        <v>0</v>
      </c>
      <c r="IE22" s="62">
        <f>IF(IE$10="",0,IF(IE$9&lt;главная!$N$19,0,IE$13*клиенты!$N20))</f>
        <v>0</v>
      </c>
      <c r="IF22" s="62">
        <f>IF(IF$10="",0,IF(IF$9&lt;главная!$N$19,0,IF$13*клиенты!$N20))</f>
        <v>0</v>
      </c>
      <c r="IG22" s="62">
        <f>IF(IG$10="",0,IF(IG$9&lt;главная!$N$19,0,IG$13*клиенты!$N20))</f>
        <v>0</v>
      </c>
      <c r="IH22" s="62">
        <f>IF(IH$10="",0,IF(IH$9&lt;главная!$N$19,0,IH$13*клиенты!$N20))</f>
        <v>0</v>
      </c>
      <c r="II22" s="62">
        <f>IF(II$10="",0,IF(II$9&lt;главная!$N$19,0,II$13*клиенты!$N20))</f>
        <v>0</v>
      </c>
      <c r="IJ22" s="62">
        <f>IF(IJ$10="",0,IF(IJ$9&lt;главная!$N$19,0,IJ$13*клиенты!$N20))</f>
        <v>0</v>
      </c>
      <c r="IK22" s="62">
        <f>IF(IK$10="",0,IF(IK$9&lt;главная!$N$19,0,IK$13*клиенты!$N20))</f>
        <v>0</v>
      </c>
      <c r="IL22" s="62">
        <f>IF(IL$10="",0,IF(IL$9&lt;главная!$N$19,0,IL$13*клиенты!$N20))</f>
        <v>0</v>
      </c>
      <c r="IM22" s="62">
        <f>IF(IM$10="",0,IF(IM$9&lt;главная!$N$19,0,IM$13*клиенты!$N20))</f>
        <v>0</v>
      </c>
      <c r="IN22" s="62">
        <f>IF(IN$10="",0,IF(IN$9&lt;главная!$N$19,0,IN$13*клиенты!$N20))</f>
        <v>0</v>
      </c>
      <c r="IO22" s="62">
        <f>IF(IO$10="",0,IF(IO$9&lt;главная!$N$19,0,IO$13*клиенты!$N20))</f>
        <v>0</v>
      </c>
      <c r="IP22" s="62">
        <f>IF(IP$10="",0,IF(IP$9&lt;главная!$N$19,0,IP$13*клиенты!$N20))</f>
        <v>0</v>
      </c>
      <c r="IQ22" s="62">
        <f>IF(IQ$10="",0,IF(IQ$9&lt;главная!$N$19,0,IQ$13*клиенты!$N20))</f>
        <v>0</v>
      </c>
      <c r="IR22" s="62">
        <f>IF(IR$10="",0,IF(IR$9&lt;главная!$N$19,0,IR$13*клиенты!$N20))</f>
        <v>0</v>
      </c>
      <c r="IS22" s="62">
        <f>IF(IS$10="",0,IF(IS$9&lt;главная!$N$19,0,IS$13*клиенты!$N20))</f>
        <v>0</v>
      </c>
      <c r="IT22" s="62">
        <f>IF(IT$10="",0,IF(IT$9&lt;главная!$N$19,0,IT$13*клиенты!$N20))</f>
        <v>0</v>
      </c>
      <c r="IU22" s="62">
        <f>IF(IU$10="",0,IF(IU$9&lt;главная!$N$19,0,IU$13*клиенты!$N20))</f>
        <v>0</v>
      </c>
      <c r="IV22" s="62">
        <f>IF(IV$10="",0,IF(IV$9&lt;главная!$N$19,0,IV$13*клиенты!$N20))</f>
        <v>0</v>
      </c>
      <c r="IW22" s="62">
        <f>IF(IW$10="",0,IF(IW$9&lt;главная!$N$19,0,IW$13*клиенты!$N20))</f>
        <v>0</v>
      </c>
      <c r="IX22" s="62">
        <f>IF(IX$10="",0,IF(IX$9&lt;главная!$N$19,0,IX$13*клиенты!$N20))</f>
        <v>0</v>
      </c>
      <c r="IY22" s="62">
        <f>IF(IY$10="",0,IF(IY$9&lt;главная!$N$19,0,IY$13*клиенты!$N20))</f>
        <v>0</v>
      </c>
      <c r="IZ22" s="62">
        <f>IF(IZ$10="",0,IF(IZ$9&lt;главная!$N$19,0,IZ$13*клиенты!$N20))</f>
        <v>0</v>
      </c>
      <c r="JA22" s="62">
        <f>IF(JA$10="",0,IF(JA$9&lt;главная!$N$19,0,JA$13*клиенты!$N20))</f>
        <v>0</v>
      </c>
      <c r="JB22" s="62">
        <f>IF(JB$10="",0,IF(JB$9&lt;главная!$N$19,0,JB$13*клиенты!$N20))</f>
        <v>0</v>
      </c>
      <c r="JC22" s="62">
        <f>IF(JC$10="",0,IF(JC$9&lt;главная!$N$19,0,JC$13*клиенты!$N20))</f>
        <v>0</v>
      </c>
      <c r="JD22" s="62">
        <f>IF(JD$10="",0,IF(JD$9&lt;главная!$N$19,0,JD$13*клиенты!$N20))</f>
        <v>0</v>
      </c>
      <c r="JE22" s="62">
        <f>IF(JE$10="",0,IF(JE$9&lt;главная!$N$19,0,JE$13*клиенты!$N20))</f>
        <v>0</v>
      </c>
      <c r="JF22" s="62">
        <f>IF(JF$10="",0,IF(JF$9&lt;главная!$N$19,0,JF$13*клиенты!$N20))</f>
        <v>0</v>
      </c>
      <c r="JG22" s="62">
        <f>IF(JG$10="",0,IF(JG$9&lt;главная!$N$19,0,JG$13*клиенты!$N20))</f>
        <v>0</v>
      </c>
      <c r="JH22" s="62">
        <f>IF(JH$10="",0,IF(JH$9&lt;главная!$N$19,0,JH$13*клиенты!$N20))</f>
        <v>0</v>
      </c>
      <c r="JI22" s="62">
        <f>IF(JI$10="",0,IF(JI$9&lt;главная!$N$19,0,JI$13*клиенты!$N20))</f>
        <v>0</v>
      </c>
      <c r="JJ22" s="62">
        <f>IF(JJ$10="",0,IF(JJ$9&lt;главная!$N$19,0,JJ$13*клиенты!$N20))</f>
        <v>0</v>
      </c>
      <c r="JK22" s="62">
        <f>IF(JK$10="",0,IF(JK$9&lt;главная!$N$19,0,JK$13*клиенты!$N20))</f>
        <v>0</v>
      </c>
      <c r="JL22" s="62">
        <f>IF(JL$10="",0,IF(JL$9&lt;главная!$N$19,0,JL$13*клиенты!$N20))</f>
        <v>0</v>
      </c>
      <c r="JM22" s="62">
        <f>IF(JM$10="",0,IF(JM$9&lt;главная!$N$19,0,JM$13*клиенты!$N20))</f>
        <v>0</v>
      </c>
      <c r="JN22" s="62">
        <f>IF(JN$10="",0,IF(JN$9&lt;главная!$N$19,0,JN$13*клиенты!$N20))</f>
        <v>0</v>
      </c>
      <c r="JO22" s="62">
        <f>IF(JO$10="",0,IF(JO$9&lt;главная!$N$19,0,JO$13*клиенты!$N20))</f>
        <v>0</v>
      </c>
      <c r="JP22" s="62">
        <f>IF(JP$10="",0,IF(JP$9&lt;главная!$N$19,0,JP$13*клиенты!$N20))</f>
        <v>0</v>
      </c>
      <c r="JQ22" s="62">
        <f>IF(JQ$10="",0,IF(JQ$9&lt;главная!$N$19,0,JQ$13*клиенты!$N20))</f>
        <v>0</v>
      </c>
      <c r="JR22" s="62">
        <f>IF(JR$10="",0,IF(JR$9&lt;главная!$N$19,0,JR$13*клиенты!$N20))</f>
        <v>0</v>
      </c>
      <c r="JS22" s="62">
        <f>IF(JS$10="",0,IF(JS$9&lt;главная!$N$19,0,JS$13*клиенты!$N20))</f>
        <v>0</v>
      </c>
      <c r="JT22" s="62">
        <f>IF(JT$10="",0,IF(JT$9&lt;главная!$N$19,0,JT$13*клиенты!$N20))</f>
        <v>0</v>
      </c>
      <c r="JU22" s="62">
        <f>IF(JU$10="",0,IF(JU$9&lt;главная!$N$19,0,JU$13*клиенты!$N20))</f>
        <v>0</v>
      </c>
      <c r="JV22" s="62">
        <f>IF(JV$10="",0,IF(JV$9&lt;главная!$N$19,0,JV$13*клиенты!$N20))</f>
        <v>0</v>
      </c>
      <c r="JW22" s="62">
        <f>IF(JW$10="",0,IF(JW$9&lt;главная!$N$19,0,JW$13*клиенты!$N20))</f>
        <v>0</v>
      </c>
      <c r="JX22" s="62">
        <f>IF(JX$10="",0,IF(JX$9&lt;главная!$N$19,0,JX$13*клиенты!$N20))</f>
        <v>0</v>
      </c>
      <c r="JY22" s="62">
        <f>IF(JY$10="",0,IF(JY$9&lt;главная!$N$19,0,JY$13*клиенты!$N20))</f>
        <v>0</v>
      </c>
      <c r="JZ22" s="62">
        <f>IF(JZ$10="",0,IF(JZ$9&lt;главная!$N$19,0,JZ$13*клиенты!$N20))</f>
        <v>0</v>
      </c>
      <c r="KA22" s="62">
        <f>IF(KA$10="",0,IF(KA$9&lt;главная!$N$19,0,KA$13*клиенты!$N20))</f>
        <v>0</v>
      </c>
      <c r="KB22" s="62">
        <f>IF(KB$10="",0,IF(KB$9&lt;главная!$N$19,0,KB$13*клиенты!$N20))</f>
        <v>0</v>
      </c>
      <c r="KC22" s="62">
        <f>IF(KC$10="",0,IF(KC$9&lt;главная!$N$19,0,KC$13*клиенты!$N20))</f>
        <v>0</v>
      </c>
      <c r="KD22" s="62">
        <f>IF(KD$10="",0,IF(KD$9&lt;главная!$N$19,0,KD$13*клиенты!$N20))</f>
        <v>0</v>
      </c>
      <c r="KE22" s="62">
        <f>IF(KE$10="",0,IF(KE$9&lt;главная!$N$19,0,KE$13*клиенты!$N20))</f>
        <v>0</v>
      </c>
      <c r="KF22" s="62">
        <f>IF(KF$10="",0,IF(KF$9&lt;главная!$N$19,0,KF$13*клиенты!$N20))</f>
        <v>0</v>
      </c>
      <c r="KG22" s="62">
        <f>IF(KG$10="",0,IF(KG$9&lt;главная!$N$19,0,KG$13*клиенты!$N20))</f>
        <v>0</v>
      </c>
      <c r="KH22" s="62">
        <f>IF(KH$10="",0,IF(KH$9&lt;главная!$N$19,0,KH$13*клиенты!$N20))</f>
        <v>0</v>
      </c>
      <c r="KI22" s="62">
        <f>IF(KI$10="",0,IF(KI$9&lt;главная!$N$19,0,KI$13*клиенты!$N20))</f>
        <v>0</v>
      </c>
      <c r="KJ22" s="62">
        <f>IF(KJ$10="",0,IF(KJ$9&lt;главная!$N$19,0,KJ$13*клиенты!$N20))</f>
        <v>0</v>
      </c>
      <c r="KK22" s="62">
        <f>IF(KK$10="",0,IF(KK$9&lt;главная!$N$19,0,KK$13*клиенты!$N20))</f>
        <v>0</v>
      </c>
      <c r="KL22" s="62">
        <f>IF(KL$10="",0,IF(KL$9&lt;главная!$N$19,0,KL$13*клиенты!$N20))</f>
        <v>0</v>
      </c>
      <c r="KM22" s="62">
        <f>IF(KM$10="",0,IF(KM$9&lt;главная!$N$19,0,KM$13*клиенты!$N20))</f>
        <v>0</v>
      </c>
      <c r="KN22" s="62">
        <f>IF(KN$10="",0,IF(KN$9&lt;главная!$N$19,0,KN$13*клиенты!$N20))</f>
        <v>0</v>
      </c>
      <c r="KO22" s="62">
        <f>IF(KO$10="",0,IF(KO$9&lt;главная!$N$19,0,KO$13*клиенты!$N20))</f>
        <v>0</v>
      </c>
      <c r="KP22" s="62">
        <f>IF(KP$10="",0,IF(KP$9&lt;главная!$N$19,0,KP$13*клиенты!$N20))</f>
        <v>0</v>
      </c>
      <c r="KQ22" s="62">
        <f>IF(KQ$10="",0,IF(KQ$9&lt;главная!$N$19,0,KQ$13*клиенты!$N20))</f>
        <v>0</v>
      </c>
      <c r="KR22" s="62">
        <f>IF(KR$10="",0,IF(KR$9&lt;главная!$N$19,0,KR$13*клиенты!$N20))</f>
        <v>0</v>
      </c>
      <c r="KS22" s="62">
        <f>IF(KS$10="",0,IF(KS$9&lt;главная!$N$19,0,KS$13*клиенты!$N20))</f>
        <v>0</v>
      </c>
      <c r="KT22" s="62">
        <f>IF(KT$10="",0,IF(KT$9&lt;главная!$N$19,0,KT$13*клиенты!$N20))</f>
        <v>0</v>
      </c>
      <c r="KU22" s="62">
        <f>IF(KU$10="",0,IF(KU$9&lt;главная!$N$19,0,KU$13*клиенты!$N20))</f>
        <v>0</v>
      </c>
      <c r="KV22" s="62">
        <f>IF(KV$10="",0,IF(KV$9&lt;главная!$N$19,0,KV$13*клиенты!$N20))</f>
        <v>0</v>
      </c>
      <c r="KW22" s="62">
        <f>IF(KW$10="",0,IF(KW$9&lt;главная!$N$19,0,KW$13*клиенты!$N20))</f>
        <v>0</v>
      </c>
      <c r="KX22" s="62">
        <f>IF(KX$10="",0,IF(KX$9&lt;главная!$N$19,0,KX$13*клиенты!$N20))</f>
        <v>0</v>
      </c>
      <c r="KY22" s="62">
        <f>IF(KY$10="",0,IF(KY$9&lt;главная!$N$19,0,KY$13*клиенты!$N20))</f>
        <v>0</v>
      </c>
      <c r="KZ22" s="62">
        <f>IF(KZ$10="",0,IF(KZ$9&lt;главная!$N$19,0,KZ$13*клиенты!$N20))</f>
        <v>0</v>
      </c>
      <c r="LA22" s="62">
        <f>IF(LA$10="",0,IF(LA$9&lt;главная!$N$19,0,LA$13*клиенты!$N20))</f>
        <v>0</v>
      </c>
      <c r="LB22" s="62">
        <f>IF(LB$10="",0,IF(LB$9&lt;главная!$N$19,0,LB$13*клиенты!$N20))</f>
        <v>0</v>
      </c>
      <c r="LC22" s="62">
        <f>IF(LC$10="",0,IF(LC$9&lt;главная!$N$19,0,LC$13*клиенты!$N20))</f>
        <v>0</v>
      </c>
      <c r="LD22" s="62">
        <f>IF(LD$10="",0,IF(LD$9&lt;главная!$N$19,0,LD$13*клиенты!$N20))</f>
        <v>0</v>
      </c>
      <c r="LE22" s="62">
        <f>IF(LE$10="",0,IF(LE$9&lt;главная!$N$19,0,LE$13*клиенты!$N20))</f>
        <v>0</v>
      </c>
      <c r="LF22" s="62">
        <f>IF(LF$10="",0,IF(LF$9&lt;главная!$N$19,0,LF$13*клиенты!$N20))</f>
        <v>0</v>
      </c>
      <c r="LG22" s="62">
        <f>IF(LG$10="",0,IF(LG$9&lt;главная!$N$19,0,LG$13*клиенты!$N20))</f>
        <v>0</v>
      </c>
      <c r="LH22" s="62">
        <f>IF(LH$10="",0,IF(LH$9&lt;главная!$N$19,0,LH$13*клиенты!$N20))</f>
        <v>0</v>
      </c>
      <c r="LI22" s="51"/>
      <c r="LJ22" s="51"/>
    </row>
    <row r="23" spans="1:322" s="59" customFormat="1" ht="10.199999999999999" x14ac:dyDescent="0.2">
      <c r="A23" s="51"/>
      <c r="B23" s="51"/>
      <c r="C23" s="51"/>
      <c r="D23" s="12"/>
      <c r="E23" s="98" t="str">
        <f>E15</f>
        <v>кол-во шард по типам</v>
      </c>
      <c r="F23" s="51"/>
      <c r="G23" s="51"/>
      <c r="H23" s="42" t="str">
        <f>списки!$H$20</f>
        <v>шарды типа 8</v>
      </c>
      <c r="I23" s="51"/>
      <c r="J23" s="51"/>
      <c r="K23" s="55" t="str">
        <f>IF($E23="","",INDEX(kpi!$H:$H,SUMIFS(kpi!$B:$B,kpi!$E:$E,$E23)))</f>
        <v>кол-во шард</v>
      </c>
      <c r="L23" s="51"/>
      <c r="M23" s="58"/>
      <c r="N23" s="51"/>
      <c r="O23" s="61"/>
      <c r="P23" s="51"/>
      <c r="Q23" s="51"/>
      <c r="R23" s="99"/>
      <c r="S23" s="51"/>
      <c r="T23" s="170"/>
      <c r="U23" s="62">
        <f>IF(U$10="",0,IF(U$9&lt;главная!$N$19,0,U$13*клиенты!$N21))</f>
        <v>0</v>
      </c>
      <c r="V23" s="62">
        <f>IF(V$10="",0,IF(V$9&lt;главная!$N$19,0,V$13*клиенты!$N21))</f>
        <v>0</v>
      </c>
      <c r="W23" s="62">
        <f>IF(W$10="",0,IF(W$9&lt;главная!$N$19,0,W$13*клиенты!$N21))</f>
        <v>0</v>
      </c>
      <c r="X23" s="62">
        <f>IF(X$10="",0,IF(X$9&lt;главная!$N$19,0,X$13*клиенты!$N21))</f>
        <v>0</v>
      </c>
      <c r="Y23" s="62">
        <f>IF(Y$10="",0,IF(Y$9&lt;главная!$N$19,0,Y$13*клиенты!$N21))</f>
        <v>0</v>
      </c>
      <c r="Z23" s="62">
        <f>IF(Z$10="",0,IF(Z$9&lt;главная!$N$19,0,Z$13*клиенты!$N21))</f>
        <v>0</v>
      </c>
      <c r="AA23" s="62">
        <f>IF(AA$10="",0,IF(AA$9&lt;главная!$N$19,0,AA$13*клиенты!$N21))</f>
        <v>0</v>
      </c>
      <c r="AB23" s="62">
        <f>IF(AB$10="",0,IF(AB$9&lt;главная!$N$19,0,AB$13*клиенты!$N21))</f>
        <v>0</v>
      </c>
      <c r="AC23" s="62">
        <f>IF(AC$10="",0,IF(AC$9&lt;главная!$N$19,0,AC$13*клиенты!$N21))</f>
        <v>0</v>
      </c>
      <c r="AD23" s="62">
        <f>IF(AD$10="",0,IF(AD$9&lt;главная!$N$19,0,AD$13*клиенты!$N21))</f>
        <v>0</v>
      </c>
      <c r="AE23" s="62">
        <f>IF(AE$10="",0,IF(AE$9&lt;главная!$N$19,0,AE$13*клиенты!$N21))</f>
        <v>0</v>
      </c>
      <c r="AF23" s="62">
        <f>IF(AF$10="",0,IF(AF$9&lt;главная!$N$19,0,AF$13*клиенты!$N21))</f>
        <v>0</v>
      </c>
      <c r="AG23" s="62">
        <f>IF(AG$10="",0,IF(AG$9&lt;главная!$N$19,0,AG$13*клиенты!$N21))</f>
        <v>0</v>
      </c>
      <c r="AH23" s="62">
        <f>IF(AH$10="",0,IF(AH$9&lt;главная!$N$19,0,AH$13*клиенты!$N21))</f>
        <v>0</v>
      </c>
      <c r="AI23" s="62">
        <f>IF(AI$10="",0,IF(AI$9&lt;главная!$N$19,0,AI$13*клиенты!$N21))</f>
        <v>0</v>
      </c>
      <c r="AJ23" s="62">
        <f>IF(AJ$10="",0,IF(AJ$9&lt;главная!$N$19,0,AJ$13*клиенты!$N21))</f>
        <v>0</v>
      </c>
      <c r="AK23" s="62">
        <f>IF(AK$10="",0,IF(AK$9&lt;главная!$N$19,0,AK$13*клиенты!$N21))</f>
        <v>0</v>
      </c>
      <c r="AL23" s="62">
        <f>IF(AL$10="",0,IF(AL$9&lt;главная!$N$19,0,AL$13*клиенты!$N21))</f>
        <v>0</v>
      </c>
      <c r="AM23" s="62">
        <f>IF(AM$10="",0,IF(AM$9&lt;главная!$N$19,0,AM$13*клиенты!$N21))</f>
        <v>0</v>
      </c>
      <c r="AN23" s="62">
        <f>IF(AN$10="",0,IF(AN$9&lt;главная!$N$19,0,AN$13*клиенты!$N21))</f>
        <v>0</v>
      </c>
      <c r="AO23" s="62">
        <f>IF(AO$10="",0,IF(AO$9&lt;главная!$N$19,0,AO$13*клиенты!$N21))</f>
        <v>0</v>
      </c>
      <c r="AP23" s="62">
        <f>IF(AP$10="",0,IF(AP$9&lt;главная!$N$19,0,AP$13*клиенты!$N21))</f>
        <v>0</v>
      </c>
      <c r="AQ23" s="62">
        <f>IF(AQ$10="",0,IF(AQ$9&lt;главная!$N$19,0,AQ$13*клиенты!$N21))</f>
        <v>0</v>
      </c>
      <c r="AR23" s="62">
        <f>IF(AR$10="",0,IF(AR$9&lt;главная!$N$19,0,AR$13*клиенты!$N21))</f>
        <v>0</v>
      </c>
      <c r="AS23" s="62">
        <f>IF(AS$10="",0,IF(AS$9&lt;главная!$N$19,0,AS$13*клиенты!$N21))</f>
        <v>0</v>
      </c>
      <c r="AT23" s="62">
        <f>IF(AT$10="",0,IF(AT$9&lt;главная!$N$19,0,AT$13*клиенты!$N21))</f>
        <v>0</v>
      </c>
      <c r="AU23" s="62">
        <f>IF(AU$10="",0,IF(AU$9&lt;главная!$N$19,0,AU$13*клиенты!$N21))</f>
        <v>0</v>
      </c>
      <c r="AV23" s="62">
        <f>IF(AV$10="",0,IF(AV$9&lt;главная!$N$19,0,AV$13*клиенты!$N21))</f>
        <v>0</v>
      </c>
      <c r="AW23" s="62">
        <f>IF(AW$10="",0,IF(AW$9&lt;главная!$N$19,0,AW$13*клиенты!$N21))</f>
        <v>0</v>
      </c>
      <c r="AX23" s="62">
        <f>IF(AX$10="",0,IF(AX$9&lt;главная!$N$19,0,AX$13*клиенты!$N21))</f>
        <v>0</v>
      </c>
      <c r="AY23" s="62">
        <f>IF(AY$10="",0,IF(AY$9&lt;главная!$N$19,0,AY$13*клиенты!$N21))</f>
        <v>0</v>
      </c>
      <c r="AZ23" s="62">
        <f>IF(AZ$10="",0,IF(AZ$9&lt;главная!$N$19,0,AZ$13*клиенты!$N21))</f>
        <v>0</v>
      </c>
      <c r="BA23" s="62">
        <f>IF(BA$10="",0,IF(BA$9&lt;главная!$N$19,0,BA$13*клиенты!$N21))</f>
        <v>0</v>
      </c>
      <c r="BB23" s="62">
        <f>IF(BB$10="",0,IF(BB$9&lt;главная!$N$19,0,BB$13*клиенты!$N21))</f>
        <v>0</v>
      </c>
      <c r="BC23" s="62">
        <f>IF(BC$10="",0,IF(BC$9&lt;главная!$N$19,0,BC$13*клиенты!$N21))</f>
        <v>0</v>
      </c>
      <c r="BD23" s="62">
        <f>IF(BD$10="",0,IF(BD$9&lt;главная!$N$19,0,BD$13*клиенты!$N21))</f>
        <v>0</v>
      </c>
      <c r="BE23" s="62">
        <f>IF(BE$10="",0,IF(BE$9&lt;главная!$N$19,0,BE$13*клиенты!$N21))</f>
        <v>0</v>
      </c>
      <c r="BF23" s="62">
        <f>IF(BF$10="",0,IF(BF$9&lt;главная!$N$19,0,BF$13*клиенты!$N21))</f>
        <v>0</v>
      </c>
      <c r="BG23" s="62">
        <f>IF(BG$10="",0,IF(BG$9&lt;главная!$N$19,0,BG$13*клиенты!$N21))</f>
        <v>0</v>
      </c>
      <c r="BH23" s="62">
        <f>IF(BH$10="",0,IF(BH$9&lt;главная!$N$19,0,BH$13*клиенты!$N21))</f>
        <v>0</v>
      </c>
      <c r="BI23" s="62">
        <f>IF(BI$10="",0,IF(BI$9&lt;главная!$N$19,0,BI$13*клиенты!$N21))</f>
        <v>0</v>
      </c>
      <c r="BJ23" s="62">
        <f>IF(BJ$10="",0,IF(BJ$9&lt;главная!$N$19,0,BJ$13*клиенты!$N21))</f>
        <v>0</v>
      </c>
      <c r="BK23" s="62">
        <f>IF(BK$10="",0,IF(BK$9&lt;главная!$N$19,0,BK$13*клиенты!$N21))</f>
        <v>0</v>
      </c>
      <c r="BL23" s="62">
        <f>IF(BL$10="",0,IF(BL$9&lt;главная!$N$19,0,BL$13*клиенты!$N21))</f>
        <v>0</v>
      </c>
      <c r="BM23" s="62">
        <f>IF(BM$10="",0,IF(BM$9&lt;главная!$N$19,0,BM$13*клиенты!$N21))</f>
        <v>0</v>
      </c>
      <c r="BN23" s="62">
        <f>IF(BN$10="",0,IF(BN$9&lt;главная!$N$19,0,BN$13*клиенты!$N21))</f>
        <v>0</v>
      </c>
      <c r="BO23" s="62">
        <f>IF(BO$10="",0,IF(BO$9&lt;главная!$N$19,0,BO$13*клиенты!$N21))</f>
        <v>0</v>
      </c>
      <c r="BP23" s="62">
        <f>IF(BP$10="",0,IF(BP$9&lt;главная!$N$19,0,BP$13*клиенты!$N21))</f>
        <v>0</v>
      </c>
      <c r="BQ23" s="62">
        <f>IF(BQ$10="",0,IF(BQ$9&lt;главная!$N$19,0,BQ$13*клиенты!$N21))</f>
        <v>0</v>
      </c>
      <c r="BR23" s="62">
        <f>IF(BR$10="",0,IF(BR$9&lt;главная!$N$19,0,BR$13*клиенты!$N21))</f>
        <v>0</v>
      </c>
      <c r="BS23" s="62">
        <f>IF(BS$10="",0,IF(BS$9&lt;главная!$N$19,0,BS$13*клиенты!$N21))</f>
        <v>0</v>
      </c>
      <c r="BT23" s="62">
        <f>IF(BT$10="",0,IF(BT$9&lt;главная!$N$19,0,BT$13*клиенты!$N21))</f>
        <v>0</v>
      </c>
      <c r="BU23" s="62">
        <f>IF(BU$10="",0,IF(BU$9&lt;главная!$N$19,0,BU$13*клиенты!$N21))</f>
        <v>0</v>
      </c>
      <c r="BV23" s="62">
        <f>IF(BV$10="",0,IF(BV$9&lt;главная!$N$19,0,BV$13*клиенты!$N21))</f>
        <v>0</v>
      </c>
      <c r="BW23" s="62">
        <f>IF(BW$10="",0,IF(BW$9&lt;главная!$N$19,0,BW$13*клиенты!$N21))</f>
        <v>0</v>
      </c>
      <c r="BX23" s="62">
        <f>IF(BX$10="",0,IF(BX$9&lt;главная!$N$19,0,BX$13*клиенты!$N21))</f>
        <v>0</v>
      </c>
      <c r="BY23" s="62">
        <f>IF(BY$10="",0,IF(BY$9&lt;главная!$N$19,0,BY$13*клиенты!$N21))</f>
        <v>0</v>
      </c>
      <c r="BZ23" s="62">
        <f>IF(BZ$10="",0,IF(BZ$9&lt;главная!$N$19,0,BZ$13*клиенты!$N21))</f>
        <v>0</v>
      </c>
      <c r="CA23" s="62">
        <f>IF(CA$10="",0,IF(CA$9&lt;главная!$N$19,0,CA$13*клиенты!$N21))</f>
        <v>0</v>
      </c>
      <c r="CB23" s="62">
        <f>IF(CB$10="",0,IF(CB$9&lt;главная!$N$19,0,CB$13*клиенты!$N21))</f>
        <v>0</v>
      </c>
      <c r="CC23" s="62">
        <f>IF(CC$10="",0,IF(CC$9&lt;главная!$N$19,0,CC$13*клиенты!$N21))</f>
        <v>0</v>
      </c>
      <c r="CD23" s="62">
        <f>IF(CD$10="",0,IF(CD$9&lt;главная!$N$19,0,CD$13*клиенты!$N21))</f>
        <v>0</v>
      </c>
      <c r="CE23" s="62">
        <f>IF(CE$10="",0,IF(CE$9&lt;главная!$N$19,0,CE$13*клиенты!$N21))</f>
        <v>0</v>
      </c>
      <c r="CF23" s="62">
        <f>IF(CF$10="",0,IF(CF$9&lt;главная!$N$19,0,CF$13*клиенты!$N21))</f>
        <v>0</v>
      </c>
      <c r="CG23" s="62">
        <f>IF(CG$10="",0,IF(CG$9&lt;главная!$N$19,0,CG$13*клиенты!$N21))</f>
        <v>0</v>
      </c>
      <c r="CH23" s="62">
        <f>IF(CH$10="",0,IF(CH$9&lt;главная!$N$19,0,CH$13*клиенты!$N21))</f>
        <v>0</v>
      </c>
      <c r="CI23" s="62">
        <f>IF(CI$10="",0,IF(CI$9&lt;главная!$N$19,0,CI$13*клиенты!$N21))</f>
        <v>0</v>
      </c>
      <c r="CJ23" s="62">
        <f>IF(CJ$10="",0,IF(CJ$9&lt;главная!$N$19,0,CJ$13*клиенты!$N21))</f>
        <v>0</v>
      </c>
      <c r="CK23" s="62">
        <f>IF(CK$10="",0,IF(CK$9&lt;главная!$N$19,0,CK$13*клиенты!$N21))</f>
        <v>0</v>
      </c>
      <c r="CL23" s="62">
        <f>IF(CL$10="",0,IF(CL$9&lt;главная!$N$19,0,CL$13*клиенты!$N21))</f>
        <v>0</v>
      </c>
      <c r="CM23" s="62">
        <f>IF(CM$10="",0,IF(CM$9&lt;главная!$N$19,0,CM$13*клиенты!$N21))</f>
        <v>0</v>
      </c>
      <c r="CN23" s="62">
        <f>IF(CN$10="",0,IF(CN$9&lt;главная!$N$19,0,CN$13*клиенты!$N21))</f>
        <v>0</v>
      </c>
      <c r="CO23" s="62">
        <f>IF(CO$10="",0,IF(CO$9&lt;главная!$N$19,0,CO$13*клиенты!$N21))</f>
        <v>0</v>
      </c>
      <c r="CP23" s="62">
        <f>IF(CP$10="",0,IF(CP$9&lt;главная!$N$19,0,CP$13*клиенты!$N21))</f>
        <v>0</v>
      </c>
      <c r="CQ23" s="62">
        <f>IF(CQ$10="",0,IF(CQ$9&lt;главная!$N$19,0,CQ$13*клиенты!$N21))</f>
        <v>0</v>
      </c>
      <c r="CR23" s="62">
        <f>IF(CR$10="",0,IF(CR$9&lt;главная!$N$19,0,CR$13*клиенты!$N21))</f>
        <v>0</v>
      </c>
      <c r="CS23" s="62">
        <f>IF(CS$10="",0,IF(CS$9&lt;главная!$N$19,0,CS$13*клиенты!$N21))</f>
        <v>0</v>
      </c>
      <c r="CT23" s="62">
        <f>IF(CT$10="",0,IF(CT$9&lt;главная!$N$19,0,CT$13*клиенты!$N21))</f>
        <v>0</v>
      </c>
      <c r="CU23" s="62">
        <f>IF(CU$10="",0,IF(CU$9&lt;главная!$N$19,0,CU$13*клиенты!$N21))</f>
        <v>0</v>
      </c>
      <c r="CV23" s="62">
        <f>IF(CV$10="",0,IF(CV$9&lt;главная!$N$19,0,CV$13*клиенты!$N21))</f>
        <v>0</v>
      </c>
      <c r="CW23" s="62">
        <f>IF(CW$10="",0,IF(CW$9&lt;главная!$N$19,0,CW$13*клиенты!$N21))</f>
        <v>0</v>
      </c>
      <c r="CX23" s="62">
        <f>IF(CX$10="",0,IF(CX$9&lt;главная!$N$19,0,CX$13*клиенты!$N21))</f>
        <v>0</v>
      </c>
      <c r="CY23" s="62">
        <f>IF(CY$10="",0,IF(CY$9&lt;главная!$N$19,0,CY$13*клиенты!$N21))</f>
        <v>0</v>
      </c>
      <c r="CZ23" s="62">
        <f>IF(CZ$10="",0,IF(CZ$9&lt;главная!$N$19,0,CZ$13*клиенты!$N21))</f>
        <v>0</v>
      </c>
      <c r="DA23" s="62">
        <f>IF(DA$10="",0,IF(DA$9&lt;главная!$N$19,0,DA$13*клиенты!$N21))</f>
        <v>0</v>
      </c>
      <c r="DB23" s="62">
        <f>IF(DB$10="",0,IF(DB$9&lt;главная!$N$19,0,DB$13*клиенты!$N21))</f>
        <v>0</v>
      </c>
      <c r="DC23" s="62">
        <f>IF(DC$10="",0,IF(DC$9&lt;главная!$N$19,0,DC$13*клиенты!$N21))</f>
        <v>0</v>
      </c>
      <c r="DD23" s="62">
        <f>IF(DD$10="",0,IF(DD$9&lt;главная!$N$19,0,DD$13*клиенты!$N21))</f>
        <v>0</v>
      </c>
      <c r="DE23" s="62">
        <f>IF(DE$10="",0,IF(DE$9&lt;главная!$N$19,0,DE$13*клиенты!$N21))</f>
        <v>0</v>
      </c>
      <c r="DF23" s="62">
        <f>IF(DF$10="",0,IF(DF$9&lt;главная!$N$19,0,DF$13*клиенты!$N21))</f>
        <v>0</v>
      </c>
      <c r="DG23" s="62">
        <f>IF(DG$10="",0,IF(DG$9&lt;главная!$N$19,0,DG$13*клиенты!$N21))</f>
        <v>0</v>
      </c>
      <c r="DH23" s="62">
        <f>IF(DH$10="",0,IF(DH$9&lt;главная!$N$19,0,DH$13*клиенты!$N21))</f>
        <v>0</v>
      </c>
      <c r="DI23" s="62">
        <f>IF(DI$10="",0,IF(DI$9&lt;главная!$N$19,0,DI$13*клиенты!$N21))</f>
        <v>0</v>
      </c>
      <c r="DJ23" s="62">
        <f>IF(DJ$10="",0,IF(DJ$9&lt;главная!$N$19,0,DJ$13*клиенты!$N21))</f>
        <v>0</v>
      </c>
      <c r="DK23" s="62">
        <f>IF(DK$10="",0,IF(DK$9&lt;главная!$N$19,0,DK$13*клиенты!$N21))</f>
        <v>0</v>
      </c>
      <c r="DL23" s="62">
        <f>IF(DL$10="",0,IF(DL$9&lt;главная!$N$19,0,DL$13*клиенты!$N21))</f>
        <v>0</v>
      </c>
      <c r="DM23" s="62">
        <f>IF(DM$10="",0,IF(DM$9&lt;главная!$N$19,0,DM$13*клиенты!$N21))</f>
        <v>0</v>
      </c>
      <c r="DN23" s="62">
        <f>IF(DN$10="",0,IF(DN$9&lt;главная!$N$19,0,DN$13*клиенты!$N21))</f>
        <v>0</v>
      </c>
      <c r="DO23" s="62">
        <f>IF(DO$10="",0,IF(DO$9&lt;главная!$N$19,0,DO$13*клиенты!$N21))</f>
        <v>0</v>
      </c>
      <c r="DP23" s="62">
        <f>IF(DP$10="",0,IF(DP$9&lt;главная!$N$19,0,DP$13*клиенты!$N21))</f>
        <v>0</v>
      </c>
      <c r="DQ23" s="62">
        <f>IF(DQ$10="",0,IF(DQ$9&lt;главная!$N$19,0,DQ$13*клиенты!$N21))</f>
        <v>0</v>
      </c>
      <c r="DR23" s="62">
        <f>IF(DR$10="",0,IF(DR$9&lt;главная!$N$19,0,DR$13*клиенты!$N21))</f>
        <v>0</v>
      </c>
      <c r="DS23" s="62">
        <f>IF(DS$10="",0,IF(DS$9&lt;главная!$N$19,0,DS$13*клиенты!$N21))</f>
        <v>0</v>
      </c>
      <c r="DT23" s="62">
        <f>IF(DT$10="",0,IF(DT$9&lt;главная!$N$19,0,DT$13*клиенты!$N21))</f>
        <v>0</v>
      </c>
      <c r="DU23" s="62">
        <f>IF(DU$10="",0,IF(DU$9&lt;главная!$N$19,0,DU$13*клиенты!$N21))</f>
        <v>0</v>
      </c>
      <c r="DV23" s="62">
        <f>IF(DV$10="",0,IF(DV$9&lt;главная!$N$19,0,DV$13*клиенты!$N21))</f>
        <v>0</v>
      </c>
      <c r="DW23" s="62">
        <f>IF(DW$10="",0,IF(DW$9&lt;главная!$N$19,0,DW$13*клиенты!$N21))</f>
        <v>0</v>
      </c>
      <c r="DX23" s="62">
        <f>IF(DX$10="",0,IF(DX$9&lt;главная!$N$19,0,DX$13*клиенты!$N21))</f>
        <v>0</v>
      </c>
      <c r="DY23" s="62">
        <f>IF(DY$10="",0,IF(DY$9&lt;главная!$N$19,0,DY$13*клиенты!$N21))</f>
        <v>0</v>
      </c>
      <c r="DZ23" s="62">
        <f>IF(DZ$10="",0,IF(DZ$9&lt;главная!$N$19,0,DZ$13*клиенты!$N21))</f>
        <v>0</v>
      </c>
      <c r="EA23" s="62">
        <f>IF(EA$10="",0,IF(EA$9&lt;главная!$N$19,0,EA$13*клиенты!$N21))</f>
        <v>0</v>
      </c>
      <c r="EB23" s="62">
        <f>IF(EB$10="",0,IF(EB$9&lt;главная!$N$19,0,EB$13*клиенты!$N21))</f>
        <v>0</v>
      </c>
      <c r="EC23" s="62">
        <f>IF(EC$10="",0,IF(EC$9&lt;главная!$N$19,0,EC$13*клиенты!$N21))</f>
        <v>0</v>
      </c>
      <c r="ED23" s="62">
        <f>IF(ED$10="",0,IF(ED$9&lt;главная!$N$19,0,ED$13*клиенты!$N21))</f>
        <v>0</v>
      </c>
      <c r="EE23" s="62">
        <f>IF(EE$10="",0,IF(EE$9&lt;главная!$N$19,0,EE$13*клиенты!$N21))</f>
        <v>0</v>
      </c>
      <c r="EF23" s="62">
        <f>IF(EF$10="",0,IF(EF$9&lt;главная!$N$19,0,EF$13*клиенты!$N21))</f>
        <v>0</v>
      </c>
      <c r="EG23" s="62">
        <f>IF(EG$10="",0,IF(EG$9&lt;главная!$N$19,0,EG$13*клиенты!$N21))</f>
        <v>0</v>
      </c>
      <c r="EH23" s="62">
        <f>IF(EH$10="",0,IF(EH$9&lt;главная!$N$19,0,EH$13*клиенты!$N21))</f>
        <v>0</v>
      </c>
      <c r="EI23" s="62">
        <f>IF(EI$10="",0,IF(EI$9&lt;главная!$N$19,0,EI$13*клиенты!$N21))</f>
        <v>0</v>
      </c>
      <c r="EJ23" s="62">
        <f>IF(EJ$10="",0,IF(EJ$9&lt;главная!$N$19,0,EJ$13*клиенты!$N21))</f>
        <v>0</v>
      </c>
      <c r="EK23" s="62">
        <f>IF(EK$10="",0,IF(EK$9&lt;главная!$N$19,0,EK$13*клиенты!$N21))</f>
        <v>0</v>
      </c>
      <c r="EL23" s="62">
        <f>IF(EL$10="",0,IF(EL$9&lt;главная!$N$19,0,EL$13*клиенты!$N21))</f>
        <v>0</v>
      </c>
      <c r="EM23" s="62">
        <f>IF(EM$10="",0,IF(EM$9&lt;главная!$N$19,0,EM$13*клиенты!$N21))</f>
        <v>0</v>
      </c>
      <c r="EN23" s="62">
        <f>IF(EN$10="",0,IF(EN$9&lt;главная!$N$19,0,EN$13*клиенты!$N21))</f>
        <v>0</v>
      </c>
      <c r="EO23" s="62">
        <f>IF(EO$10="",0,IF(EO$9&lt;главная!$N$19,0,EO$13*клиенты!$N21))</f>
        <v>0</v>
      </c>
      <c r="EP23" s="62">
        <f>IF(EP$10="",0,IF(EP$9&lt;главная!$N$19,0,EP$13*клиенты!$N21))</f>
        <v>0</v>
      </c>
      <c r="EQ23" s="62">
        <f>IF(EQ$10="",0,IF(EQ$9&lt;главная!$N$19,0,EQ$13*клиенты!$N21))</f>
        <v>0</v>
      </c>
      <c r="ER23" s="62">
        <f>IF(ER$10="",0,IF(ER$9&lt;главная!$N$19,0,ER$13*клиенты!$N21))</f>
        <v>0</v>
      </c>
      <c r="ES23" s="62">
        <f>IF(ES$10="",0,IF(ES$9&lt;главная!$N$19,0,ES$13*клиенты!$N21))</f>
        <v>0</v>
      </c>
      <c r="ET23" s="62">
        <f>IF(ET$10="",0,IF(ET$9&lt;главная!$N$19,0,ET$13*клиенты!$N21))</f>
        <v>0</v>
      </c>
      <c r="EU23" s="62">
        <f>IF(EU$10="",0,IF(EU$9&lt;главная!$N$19,0,EU$13*клиенты!$N21))</f>
        <v>0</v>
      </c>
      <c r="EV23" s="62">
        <f>IF(EV$10="",0,IF(EV$9&lt;главная!$N$19,0,EV$13*клиенты!$N21))</f>
        <v>0</v>
      </c>
      <c r="EW23" s="62">
        <f>IF(EW$10="",0,IF(EW$9&lt;главная!$N$19,0,EW$13*клиенты!$N21))</f>
        <v>0</v>
      </c>
      <c r="EX23" s="62">
        <f>IF(EX$10="",0,IF(EX$9&lt;главная!$N$19,0,EX$13*клиенты!$N21))</f>
        <v>0</v>
      </c>
      <c r="EY23" s="62">
        <f>IF(EY$10="",0,IF(EY$9&lt;главная!$N$19,0,EY$13*клиенты!$N21))</f>
        <v>0</v>
      </c>
      <c r="EZ23" s="62">
        <f>IF(EZ$10="",0,IF(EZ$9&lt;главная!$N$19,0,EZ$13*клиенты!$N21))</f>
        <v>0</v>
      </c>
      <c r="FA23" s="62">
        <f>IF(FA$10="",0,IF(FA$9&lt;главная!$N$19,0,FA$13*клиенты!$N21))</f>
        <v>0</v>
      </c>
      <c r="FB23" s="62">
        <f>IF(FB$10="",0,IF(FB$9&lt;главная!$N$19,0,FB$13*клиенты!$N21))</f>
        <v>0</v>
      </c>
      <c r="FC23" s="62">
        <f>IF(FC$10="",0,IF(FC$9&lt;главная!$N$19,0,FC$13*клиенты!$N21))</f>
        <v>0</v>
      </c>
      <c r="FD23" s="62">
        <f>IF(FD$10="",0,IF(FD$9&lt;главная!$N$19,0,FD$13*клиенты!$N21))</f>
        <v>0</v>
      </c>
      <c r="FE23" s="62">
        <f>IF(FE$10="",0,IF(FE$9&lt;главная!$N$19,0,FE$13*клиенты!$N21))</f>
        <v>0</v>
      </c>
      <c r="FF23" s="62">
        <f>IF(FF$10="",0,IF(FF$9&lt;главная!$N$19,0,FF$13*клиенты!$N21))</f>
        <v>0</v>
      </c>
      <c r="FG23" s="62">
        <f>IF(FG$10="",0,IF(FG$9&lt;главная!$N$19,0,FG$13*клиенты!$N21))</f>
        <v>0</v>
      </c>
      <c r="FH23" s="62">
        <f>IF(FH$10="",0,IF(FH$9&lt;главная!$N$19,0,FH$13*клиенты!$N21))</f>
        <v>0</v>
      </c>
      <c r="FI23" s="62">
        <f>IF(FI$10="",0,IF(FI$9&lt;главная!$N$19,0,FI$13*клиенты!$N21))</f>
        <v>0</v>
      </c>
      <c r="FJ23" s="62">
        <f>IF(FJ$10="",0,IF(FJ$9&lt;главная!$N$19,0,FJ$13*клиенты!$N21))</f>
        <v>0</v>
      </c>
      <c r="FK23" s="62">
        <f>IF(FK$10="",0,IF(FK$9&lt;главная!$N$19,0,FK$13*клиенты!$N21))</f>
        <v>0</v>
      </c>
      <c r="FL23" s="62">
        <f>IF(FL$10="",0,IF(FL$9&lt;главная!$N$19,0,FL$13*клиенты!$N21))</f>
        <v>0</v>
      </c>
      <c r="FM23" s="62">
        <f>IF(FM$10="",0,IF(FM$9&lt;главная!$N$19,0,FM$13*клиенты!$N21))</f>
        <v>0</v>
      </c>
      <c r="FN23" s="62">
        <f>IF(FN$10="",0,IF(FN$9&lt;главная!$N$19,0,FN$13*клиенты!$N21))</f>
        <v>0</v>
      </c>
      <c r="FO23" s="62">
        <f>IF(FO$10="",0,IF(FO$9&lt;главная!$N$19,0,FO$13*клиенты!$N21))</f>
        <v>0</v>
      </c>
      <c r="FP23" s="62">
        <f>IF(FP$10="",0,IF(FP$9&lt;главная!$N$19,0,FP$13*клиенты!$N21))</f>
        <v>0</v>
      </c>
      <c r="FQ23" s="62">
        <f>IF(FQ$10="",0,IF(FQ$9&lt;главная!$N$19,0,FQ$13*клиенты!$N21))</f>
        <v>0</v>
      </c>
      <c r="FR23" s="62">
        <f>IF(FR$10="",0,IF(FR$9&lt;главная!$N$19,0,FR$13*клиенты!$N21))</f>
        <v>0</v>
      </c>
      <c r="FS23" s="62">
        <f>IF(FS$10="",0,IF(FS$9&lt;главная!$N$19,0,FS$13*клиенты!$N21))</f>
        <v>0</v>
      </c>
      <c r="FT23" s="62">
        <f>IF(FT$10="",0,IF(FT$9&lt;главная!$N$19,0,FT$13*клиенты!$N21))</f>
        <v>0</v>
      </c>
      <c r="FU23" s="62">
        <f>IF(FU$10="",0,IF(FU$9&lt;главная!$N$19,0,FU$13*клиенты!$N21))</f>
        <v>0</v>
      </c>
      <c r="FV23" s="62">
        <f>IF(FV$10="",0,IF(FV$9&lt;главная!$N$19,0,FV$13*клиенты!$N21))</f>
        <v>0</v>
      </c>
      <c r="FW23" s="62">
        <f>IF(FW$10="",0,IF(FW$9&lt;главная!$N$19,0,FW$13*клиенты!$N21))</f>
        <v>0</v>
      </c>
      <c r="FX23" s="62">
        <f>IF(FX$10="",0,IF(FX$9&lt;главная!$N$19,0,FX$13*клиенты!$N21))</f>
        <v>0</v>
      </c>
      <c r="FY23" s="62">
        <f>IF(FY$10="",0,IF(FY$9&lt;главная!$N$19,0,FY$13*клиенты!$N21))</f>
        <v>0</v>
      </c>
      <c r="FZ23" s="62">
        <f>IF(FZ$10="",0,IF(FZ$9&lt;главная!$N$19,0,FZ$13*клиенты!$N21))</f>
        <v>0</v>
      </c>
      <c r="GA23" s="62">
        <f>IF(GA$10="",0,IF(GA$9&lt;главная!$N$19,0,GA$13*клиенты!$N21))</f>
        <v>0</v>
      </c>
      <c r="GB23" s="62">
        <f>IF(GB$10="",0,IF(GB$9&lt;главная!$N$19,0,GB$13*клиенты!$N21))</f>
        <v>0</v>
      </c>
      <c r="GC23" s="62">
        <f>IF(GC$10="",0,IF(GC$9&lt;главная!$N$19,0,GC$13*клиенты!$N21))</f>
        <v>0</v>
      </c>
      <c r="GD23" s="62">
        <f>IF(GD$10="",0,IF(GD$9&lt;главная!$N$19,0,GD$13*клиенты!$N21))</f>
        <v>0</v>
      </c>
      <c r="GE23" s="62">
        <f>IF(GE$10="",0,IF(GE$9&lt;главная!$N$19,0,GE$13*клиенты!$N21))</f>
        <v>0</v>
      </c>
      <c r="GF23" s="62">
        <f>IF(GF$10="",0,IF(GF$9&lt;главная!$N$19,0,GF$13*клиенты!$N21))</f>
        <v>0</v>
      </c>
      <c r="GG23" s="62">
        <f>IF(GG$10="",0,IF(GG$9&lt;главная!$N$19,0,GG$13*клиенты!$N21))</f>
        <v>0</v>
      </c>
      <c r="GH23" s="62">
        <f>IF(GH$10="",0,IF(GH$9&lt;главная!$N$19,0,GH$13*клиенты!$N21))</f>
        <v>0</v>
      </c>
      <c r="GI23" s="62">
        <f>IF(GI$10="",0,IF(GI$9&lt;главная!$N$19,0,GI$13*клиенты!$N21))</f>
        <v>0</v>
      </c>
      <c r="GJ23" s="62">
        <f>IF(GJ$10="",0,IF(GJ$9&lt;главная!$N$19,0,GJ$13*клиенты!$N21))</f>
        <v>0</v>
      </c>
      <c r="GK23" s="62">
        <f>IF(GK$10="",0,IF(GK$9&lt;главная!$N$19,0,GK$13*клиенты!$N21))</f>
        <v>0</v>
      </c>
      <c r="GL23" s="62">
        <f>IF(GL$10="",0,IF(GL$9&lt;главная!$N$19,0,GL$13*клиенты!$N21))</f>
        <v>0</v>
      </c>
      <c r="GM23" s="62">
        <f>IF(GM$10="",0,IF(GM$9&lt;главная!$N$19,0,GM$13*клиенты!$N21))</f>
        <v>0</v>
      </c>
      <c r="GN23" s="62">
        <f>IF(GN$10="",0,IF(GN$9&lt;главная!$N$19,0,GN$13*клиенты!$N21))</f>
        <v>0</v>
      </c>
      <c r="GO23" s="62">
        <f>IF(GO$10="",0,IF(GO$9&lt;главная!$N$19,0,GO$13*клиенты!$N21))</f>
        <v>0</v>
      </c>
      <c r="GP23" s="62">
        <f>IF(GP$10="",0,IF(GP$9&lt;главная!$N$19,0,GP$13*клиенты!$N21))</f>
        <v>0</v>
      </c>
      <c r="GQ23" s="62">
        <f>IF(GQ$10="",0,IF(GQ$9&lt;главная!$N$19,0,GQ$13*клиенты!$N21))</f>
        <v>0</v>
      </c>
      <c r="GR23" s="62">
        <f>IF(GR$10="",0,IF(GR$9&lt;главная!$N$19,0,GR$13*клиенты!$N21))</f>
        <v>0</v>
      </c>
      <c r="GS23" s="62">
        <f>IF(GS$10="",0,IF(GS$9&lt;главная!$N$19,0,GS$13*клиенты!$N21))</f>
        <v>0</v>
      </c>
      <c r="GT23" s="62">
        <f>IF(GT$10="",0,IF(GT$9&lt;главная!$N$19,0,GT$13*клиенты!$N21))</f>
        <v>0</v>
      </c>
      <c r="GU23" s="62">
        <f>IF(GU$10="",0,IF(GU$9&lt;главная!$N$19,0,GU$13*клиенты!$N21))</f>
        <v>0</v>
      </c>
      <c r="GV23" s="62">
        <f>IF(GV$10="",0,IF(GV$9&lt;главная!$N$19,0,GV$13*клиенты!$N21))</f>
        <v>0</v>
      </c>
      <c r="GW23" s="62">
        <f>IF(GW$10="",0,IF(GW$9&lt;главная!$N$19,0,GW$13*клиенты!$N21))</f>
        <v>0</v>
      </c>
      <c r="GX23" s="62">
        <f>IF(GX$10="",0,IF(GX$9&lt;главная!$N$19,0,GX$13*клиенты!$N21))</f>
        <v>0</v>
      </c>
      <c r="GY23" s="62">
        <f>IF(GY$10="",0,IF(GY$9&lt;главная!$N$19,0,GY$13*клиенты!$N21))</f>
        <v>0</v>
      </c>
      <c r="GZ23" s="62">
        <f>IF(GZ$10="",0,IF(GZ$9&lt;главная!$N$19,0,GZ$13*клиенты!$N21))</f>
        <v>0</v>
      </c>
      <c r="HA23" s="62">
        <f>IF(HA$10="",0,IF(HA$9&lt;главная!$N$19,0,HA$13*клиенты!$N21))</f>
        <v>0</v>
      </c>
      <c r="HB23" s="62">
        <f>IF(HB$10="",0,IF(HB$9&lt;главная!$N$19,0,HB$13*клиенты!$N21))</f>
        <v>0</v>
      </c>
      <c r="HC23" s="62">
        <f>IF(HC$10="",0,IF(HC$9&lt;главная!$N$19,0,HC$13*клиенты!$N21))</f>
        <v>0</v>
      </c>
      <c r="HD23" s="62">
        <f>IF(HD$10="",0,IF(HD$9&lt;главная!$N$19,0,HD$13*клиенты!$N21))</f>
        <v>0</v>
      </c>
      <c r="HE23" s="62">
        <f>IF(HE$10="",0,IF(HE$9&lt;главная!$N$19,0,HE$13*клиенты!$N21))</f>
        <v>0</v>
      </c>
      <c r="HF23" s="62">
        <f>IF(HF$10="",0,IF(HF$9&lt;главная!$N$19,0,HF$13*клиенты!$N21))</f>
        <v>0</v>
      </c>
      <c r="HG23" s="62">
        <f>IF(HG$10="",0,IF(HG$9&lt;главная!$N$19,0,HG$13*клиенты!$N21))</f>
        <v>0</v>
      </c>
      <c r="HH23" s="62">
        <f>IF(HH$10="",0,IF(HH$9&lt;главная!$N$19,0,HH$13*клиенты!$N21))</f>
        <v>0</v>
      </c>
      <c r="HI23" s="62">
        <f>IF(HI$10="",0,IF(HI$9&lt;главная!$N$19,0,HI$13*клиенты!$N21))</f>
        <v>0</v>
      </c>
      <c r="HJ23" s="62">
        <f>IF(HJ$10="",0,IF(HJ$9&lt;главная!$N$19,0,HJ$13*клиенты!$N21))</f>
        <v>0</v>
      </c>
      <c r="HK23" s="62">
        <f>IF(HK$10="",0,IF(HK$9&lt;главная!$N$19,0,HK$13*клиенты!$N21))</f>
        <v>0</v>
      </c>
      <c r="HL23" s="62">
        <f>IF(HL$10="",0,IF(HL$9&lt;главная!$N$19,0,HL$13*клиенты!$N21))</f>
        <v>0</v>
      </c>
      <c r="HM23" s="62">
        <f>IF(HM$10="",0,IF(HM$9&lt;главная!$N$19,0,HM$13*клиенты!$N21))</f>
        <v>0</v>
      </c>
      <c r="HN23" s="62">
        <f>IF(HN$10="",0,IF(HN$9&lt;главная!$N$19,0,HN$13*клиенты!$N21))</f>
        <v>0</v>
      </c>
      <c r="HO23" s="62">
        <f>IF(HO$10="",0,IF(HO$9&lt;главная!$N$19,0,HO$13*клиенты!$N21))</f>
        <v>0</v>
      </c>
      <c r="HP23" s="62">
        <f>IF(HP$10="",0,IF(HP$9&lt;главная!$N$19,0,HP$13*клиенты!$N21))</f>
        <v>0</v>
      </c>
      <c r="HQ23" s="62">
        <f>IF(HQ$10="",0,IF(HQ$9&lt;главная!$N$19,0,HQ$13*клиенты!$N21))</f>
        <v>0</v>
      </c>
      <c r="HR23" s="62">
        <f>IF(HR$10="",0,IF(HR$9&lt;главная!$N$19,0,HR$13*клиенты!$N21))</f>
        <v>0</v>
      </c>
      <c r="HS23" s="62">
        <f>IF(HS$10="",0,IF(HS$9&lt;главная!$N$19,0,HS$13*клиенты!$N21))</f>
        <v>0</v>
      </c>
      <c r="HT23" s="62">
        <f>IF(HT$10="",0,IF(HT$9&lt;главная!$N$19,0,HT$13*клиенты!$N21))</f>
        <v>0</v>
      </c>
      <c r="HU23" s="62">
        <f>IF(HU$10="",0,IF(HU$9&lt;главная!$N$19,0,HU$13*клиенты!$N21))</f>
        <v>0</v>
      </c>
      <c r="HV23" s="62">
        <f>IF(HV$10="",0,IF(HV$9&lt;главная!$N$19,0,HV$13*клиенты!$N21))</f>
        <v>0</v>
      </c>
      <c r="HW23" s="62">
        <f>IF(HW$10="",0,IF(HW$9&lt;главная!$N$19,0,HW$13*клиенты!$N21))</f>
        <v>0</v>
      </c>
      <c r="HX23" s="62">
        <f>IF(HX$10="",0,IF(HX$9&lt;главная!$N$19,0,HX$13*клиенты!$N21))</f>
        <v>0</v>
      </c>
      <c r="HY23" s="62">
        <f>IF(HY$10="",0,IF(HY$9&lt;главная!$N$19,0,HY$13*клиенты!$N21))</f>
        <v>0</v>
      </c>
      <c r="HZ23" s="62">
        <f>IF(HZ$10="",0,IF(HZ$9&lt;главная!$N$19,0,HZ$13*клиенты!$N21))</f>
        <v>0</v>
      </c>
      <c r="IA23" s="62">
        <f>IF(IA$10="",0,IF(IA$9&lt;главная!$N$19,0,IA$13*клиенты!$N21))</f>
        <v>0</v>
      </c>
      <c r="IB23" s="62">
        <f>IF(IB$10="",0,IF(IB$9&lt;главная!$N$19,0,IB$13*клиенты!$N21))</f>
        <v>0</v>
      </c>
      <c r="IC23" s="62">
        <f>IF(IC$10="",0,IF(IC$9&lt;главная!$N$19,0,IC$13*клиенты!$N21))</f>
        <v>0</v>
      </c>
      <c r="ID23" s="62">
        <f>IF(ID$10="",0,IF(ID$9&lt;главная!$N$19,0,ID$13*клиенты!$N21))</f>
        <v>0</v>
      </c>
      <c r="IE23" s="62">
        <f>IF(IE$10="",0,IF(IE$9&lt;главная!$N$19,0,IE$13*клиенты!$N21))</f>
        <v>0</v>
      </c>
      <c r="IF23" s="62">
        <f>IF(IF$10="",0,IF(IF$9&lt;главная!$N$19,0,IF$13*клиенты!$N21))</f>
        <v>0</v>
      </c>
      <c r="IG23" s="62">
        <f>IF(IG$10="",0,IF(IG$9&lt;главная!$N$19,0,IG$13*клиенты!$N21))</f>
        <v>0</v>
      </c>
      <c r="IH23" s="62">
        <f>IF(IH$10="",0,IF(IH$9&lt;главная!$N$19,0,IH$13*клиенты!$N21))</f>
        <v>0</v>
      </c>
      <c r="II23" s="62">
        <f>IF(II$10="",0,IF(II$9&lt;главная!$N$19,0,II$13*клиенты!$N21))</f>
        <v>0</v>
      </c>
      <c r="IJ23" s="62">
        <f>IF(IJ$10="",0,IF(IJ$9&lt;главная!$N$19,0,IJ$13*клиенты!$N21))</f>
        <v>0</v>
      </c>
      <c r="IK23" s="62">
        <f>IF(IK$10="",0,IF(IK$9&lt;главная!$N$19,0,IK$13*клиенты!$N21))</f>
        <v>0</v>
      </c>
      <c r="IL23" s="62">
        <f>IF(IL$10="",0,IF(IL$9&lt;главная!$N$19,0,IL$13*клиенты!$N21))</f>
        <v>0</v>
      </c>
      <c r="IM23" s="62">
        <f>IF(IM$10="",0,IF(IM$9&lt;главная!$N$19,0,IM$13*клиенты!$N21))</f>
        <v>0</v>
      </c>
      <c r="IN23" s="62">
        <f>IF(IN$10="",0,IF(IN$9&lt;главная!$N$19,0,IN$13*клиенты!$N21))</f>
        <v>0</v>
      </c>
      <c r="IO23" s="62">
        <f>IF(IO$10="",0,IF(IO$9&lt;главная!$N$19,0,IO$13*клиенты!$N21))</f>
        <v>0</v>
      </c>
      <c r="IP23" s="62">
        <f>IF(IP$10="",0,IF(IP$9&lt;главная!$N$19,0,IP$13*клиенты!$N21))</f>
        <v>0</v>
      </c>
      <c r="IQ23" s="62">
        <f>IF(IQ$10="",0,IF(IQ$9&lt;главная!$N$19,0,IQ$13*клиенты!$N21))</f>
        <v>0</v>
      </c>
      <c r="IR23" s="62">
        <f>IF(IR$10="",0,IF(IR$9&lt;главная!$N$19,0,IR$13*клиенты!$N21))</f>
        <v>0</v>
      </c>
      <c r="IS23" s="62">
        <f>IF(IS$10="",0,IF(IS$9&lt;главная!$N$19,0,IS$13*клиенты!$N21))</f>
        <v>0</v>
      </c>
      <c r="IT23" s="62">
        <f>IF(IT$10="",0,IF(IT$9&lt;главная!$N$19,0,IT$13*клиенты!$N21))</f>
        <v>0</v>
      </c>
      <c r="IU23" s="62">
        <f>IF(IU$10="",0,IF(IU$9&lt;главная!$N$19,0,IU$13*клиенты!$N21))</f>
        <v>0</v>
      </c>
      <c r="IV23" s="62">
        <f>IF(IV$10="",0,IF(IV$9&lt;главная!$N$19,0,IV$13*клиенты!$N21))</f>
        <v>0</v>
      </c>
      <c r="IW23" s="62">
        <f>IF(IW$10="",0,IF(IW$9&lt;главная!$N$19,0,IW$13*клиенты!$N21))</f>
        <v>0</v>
      </c>
      <c r="IX23" s="62">
        <f>IF(IX$10="",0,IF(IX$9&lt;главная!$N$19,0,IX$13*клиенты!$N21))</f>
        <v>0</v>
      </c>
      <c r="IY23" s="62">
        <f>IF(IY$10="",0,IF(IY$9&lt;главная!$N$19,0,IY$13*клиенты!$N21))</f>
        <v>0</v>
      </c>
      <c r="IZ23" s="62">
        <f>IF(IZ$10="",0,IF(IZ$9&lt;главная!$N$19,0,IZ$13*клиенты!$N21))</f>
        <v>0</v>
      </c>
      <c r="JA23" s="62">
        <f>IF(JA$10="",0,IF(JA$9&lt;главная!$N$19,0,JA$13*клиенты!$N21))</f>
        <v>0</v>
      </c>
      <c r="JB23" s="62">
        <f>IF(JB$10="",0,IF(JB$9&lt;главная!$N$19,0,JB$13*клиенты!$N21))</f>
        <v>0</v>
      </c>
      <c r="JC23" s="62">
        <f>IF(JC$10="",0,IF(JC$9&lt;главная!$N$19,0,JC$13*клиенты!$N21))</f>
        <v>0</v>
      </c>
      <c r="JD23" s="62">
        <f>IF(JD$10="",0,IF(JD$9&lt;главная!$N$19,0,JD$13*клиенты!$N21))</f>
        <v>0</v>
      </c>
      <c r="JE23" s="62">
        <f>IF(JE$10="",0,IF(JE$9&lt;главная!$N$19,0,JE$13*клиенты!$N21))</f>
        <v>0</v>
      </c>
      <c r="JF23" s="62">
        <f>IF(JF$10="",0,IF(JF$9&lt;главная!$N$19,0,JF$13*клиенты!$N21))</f>
        <v>0</v>
      </c>
      <c r="JG23" s="62">
        <f>IF(JG$10="",0,IF(JG$9&lt;главная!$N$19,0,JG$13*клиенты!$N21))</f>
        <v>0</v>
      </c>
      <c r="JH23" s="62">
        <f>IF(JH$10="",0,IF(JH$9&lt;главная!$N$19,0,JH$13*клиенты!$N21))</f>
        <v>0</v>
      </c>
      <c r="JI23" s="62">
        <f>IF(JI$10="",0,IF(JI$9&lt;главная!$N$19,0,JI$13*клиенты!$N21))</f>
        <v>0</v>
      </c>
      <c r="JJ23" s="62">
        <f>IF(JJ$10="",0,IF(JJ$9&lt;главная!$N$19,0,JJ$13*клиенты!$N21))</f>
        <v>0</v>
      </c>
      <c r="JK23" s="62">
        <f>IF(JK$10="",0,IF(JK$9&lt;главная!$N$19,0,JK$13*клиенты!$N21))</f>
        <v>0</v>
      </c>
      <c r="JL23" s="62">
        <f>IF(JL$10="",0,IF(JL$9&lt;главная!$N$19,0,JL$13*клиенты!$N21))</f>
        <v>0</v>
      </c>
      <c r="JM23" s="62">
        <f>IF(JM$10="",0,IF(JM$9&lt;главная!$N$19,0,JM$13*клиенты!$N21))</f>
        <v>0</v>
      </c>
      <c r="JN23" s="62">
        <f>IF(JN$10="",0,IF(JN$9&lt;главная!$N$19,0,JN$13*клиенты!$N21))</f>
        <v>0</v>
      </c>
      <c r="JO23" s="62">
        <f>IF(JO$10="",0,IF(JO$9&lt;главная!$N$19,0,JO$13*клиенты!$N21))</f>
        <v>0</v>
      </c>
      <c r="JP23" s="62">
        <f>IF(JP$10="",0,IF(JP$9&lt;главная!$N$19,0,JP$13*клиенты!$N21))</f>
        <v>0</v>
      </c>
      <c r="JQ23" s="62">
        <f>IF(JQ$10="",0,IF(JQ$9&lt;главная!$N$19,0,JQ$13*клиенты!$N21))</f>
        <v>0</v>
      </c>
      <c r="JR23" s="62">
        <f>IF(JR$10="",0,IF(JR$9&lt;главная!$N$19,0,JR$13*клиенты!$N21))</f>
        <v>0</v>
      </c>
      <c r="JS23" s="62">
        <f>IF(JS$10="",0,IF(JS$9&lt;главная!$N$19,0,JS$13*клиенты!$N21))</f>
        <v>0</v>
      </c>
      <c r="JT23" s="62">
        <f>IF(JT$10="",0,IF(JT$9&lt;главная!$N$19,0,JT$13*клиенты!$N21))</f>
        <v>0</v>
      </c>
      <c r="JU23" s="62">
        <f>IF(JU$10="",0,IF(JU$9&lt;главная!$N$19,0,JU$13*клиенты!$N21))</f>
        <v>0</v>
      </c>
      <c r="JV23" s="62">
        <f>IF(JV$10="",0,IF(JV$9&lt;главная!$N$19,0,JV$13*клиенты!$N21))</f>
        <v>0</v>
      </c>
      <c r="JW23" s="62">
        <f>IF(JW$10="",0,IF(JW$9&lt;главная!$N$19,0,JW$13*клиенты!$N21))</f>
        <v>0</v>
      </c>
      <c r="JX23" s="62">
        <f>IF(JX$10="",0,IF(JX$9&lt;главная!$N$19,0,JX$13*клиенты!$N21))</f>
        <v>0</v>
      </c>
      <c r="JY23" s="62">
        <f>IF(JY$10="",0,IF(JY$9&lt;главная!$N$19,0,JY$13*клиенты!$N21))</f>
        <v>0</v>
      </c>
      <c r="JZ23" s="62">
        <f>IF(JZ$10="",0,IF(JZ$9&lt;главная!$N$19,0,JZ$13*клиенты!$N21))</f>
        <v>0</v>
      </c>
      <c r="KA23" s="62">
        <f>IF(KA$10="",0,IF(KA$9&lt;главная!$N$19,0,KA$13*клиенты!$N21))</f>
        <v>0</v>
      </c>
      <c r="KB23" s="62">
        <f>IF(KB$10="",0,IF(KB$9&lt;главная!$N$19,0,KB$13*клиенты!$N21))</f>
        <v>0</v>
      </c>
      <c r="KC23" s="62">
        <f>IF(KC$10="",0,IF(KC$9&lt;главная!$N$19,0,KC$13*клиенты!$N21))</f>
        <v>0</v>
      </c>
      <c r="KD23" s="62">
        <f>IF(KD$10="",0,IF(KD$9&lt;главная!$N$19,0,KD$13*клиенты!$N21))</f>
        <v>0</v>
      </c>
      <c r="KE23" s="62">
        <f>IF(KE$10="",0,IF(KE$9&lt;главная!$N$19,0,KE$13*клиенты!$N21))</f>
        <v>0</v>
      </c>
      <c r="KF23" s="62">
        <f>IF(KF$10="",0,IF(KF$9&lt;главная!$N$19,0,KF$13*клиенты!$N21))</f>
        <v>0</v>
      </c>
      <c r="KG23" s="62">
        <f>IF(KG$10="",0,IF(KG$9&lt;главная!$N$19,0,KG$13*клиенты!$N21))</f>
        <v>0</v>
      </c>
      <c r="KH23" s="62">
        <f>IF(KH$10="",0,IF(KH$9&lt;главная!$N$19,0,KH$13*клиенты!$N21))</f>
        <v>0</v>
      </c>
      <c r="KI23" s="62">
        <f>IF(KI$10="",0,IF(KI$9&lt;главная!$N$19,0,KI$13*клиенты!$N21))</f>
        <v>0</v>
      </c>
      <c r="KJ23" s="62">
        <f>IF(KJ$10="",0,IF(KJ$9&lt;главная!$N$19,0,KJ$13*клиенты!$N21))</f>
        <v>0</v>
      </c>
      <c r="KK23" s="62">
        <f>IF(KK$10="",0,IF(KK$9&lt;главная!$N$19,0,KK$13*клиенты!$N21))</f>
        <v>0</v>
      </c>
      <c r="KL23" s="62">
        <f>IF(KL$10="",0,IF(KL$9&lt;главная!$N$19,0,KL$13*клиенты!$N21))</f>
        <v>0</v>
      </c>
      <c r="KM23" s="62">
        <f>IF(KM$10="",0,IF(KM$9&lt;главная!$N$19,0,KM$13*клиенты!$N21))</f>
        <v>0</v>
      </c>
      <c r="KN23" s="62">
        <f>IF(KN$10="",0,IF(KN$9&lt;главная!$N$19,0,KN$13*клиенты!$N21))</f>
        <v>0</v>
      </c>
      <c r="KO23" s="62">
        <f>IF(KO$10="",0,IF(KO$9&lt;главная!$N$19,0,KO$13*клиенты!$N21))</f>
        <v>0</v>
      </c>
      <c r="KP23" s="62">
        <f>IF(KP$10="",0,IF(KP$9&lt;главная!$N$19,0,KP$13*клиенты!$N21))</f>
        <v>0</v>
      </c>
      <c r="KQ23" s="62">
        <f>IF(KQ$10="",0,IF(KQ$9&lt;главная!$N$19,0,KQ$13*клиенты!$N21))</f>
        <v>0</v>
      </c>
      <c r="KR23" s="62">
        <f>IF(KR$10="",0,IF(KR$9&lt;главная!$N$19,0,KR$13*клиенты!$N21))</f>
        <v>0</v>
      </c>
      <c r="KS23" s="62">
        <f>IF(KS$10="",0,IF(KS$9&lt;главная!$N$19,0,KS$13*клиенты!$N21))</f>
        <v>0</v>
      </c>
      <c r="KT23" s="62">
        <f>IF(KT$10="",0,IF(KT$9&lt;главная!$N$19,0,KT$13*клиенты!$N21))</f>
        <v>0</v>
      </c>
      <c r="KU23" s="62">
        <f>IF(KU$10="",0,IF(KU$9&lt;главная!$N$19,0,KU$13*клиенты!$N21))</f>
        <v>0</v>
      </c>
      <c r="KV23" s="62">
        <f>IF(KV$10="",0,IF(KV$9&lt;главная!$N$19,0,KV$13*клиенты!$N21))</f>
        <v>0</v>
      </c>
      <c r="KW23" s="62">
        <f>IF(KW$10="",0,IF(KW$9&lt;главная!$N$19,0,KW$13*клиенты!$N21))</f>
        <v>0</v>
      </c>
      <c r="KX23" s="62">
        <f>IF(KX$10="",0,IF(KX$9&lt;главная!$N$19,0,KX$13*клиенты!$N21))</f>
        <v>0</v>
      </c>
      <c r="KY23" s="62">
        <f>IF(KY$10="",0,IF(KY$9&lt;главная!$N$19,0,KY$13*клиенты!$N21))</f>
        <v>0</v>
      </c>
      <c r="KZ23" s="62">
        <f>IF(KZ$10="",0,IF(KZ$9&lt;главная!$N$19,0,KZ$13*клиенты!$N21))</f>
        <v>0</v>
      </c>
      <c r="LA23" s="62">
        <f>IF(LA$10="",0,IF(LA$9&lt;главная!$N$19,0,LA$13*клиенты!$N21))</f>
        <v>0</v>
      </c>
      <c r="LB23" s="62">
        <f>IF(LB$10="",0,IF(LB$9&lt;главная!$N$19,0,LB$13*клиенты!$N21))</f>
        <v>0</v>
      </c>
      <c r="LC23" s="62">
        <f>IF(LC$10="",0,IF(LC$9&lt;главная!$N$19,0,LC$13*клиенты!$N21))</f>
        <v>0</v>
      </c>
      <c r="LD23" s="62">
        <f>IF(LD$10="",0,IF(LD$9&lt;главная!$N$19,0,LD$13*клиенты!$N21))</f>
        <v>0</v>
      </c>
      <c r="LE23" s="62">
        <f>IF(LE$10="",0,IF(LE$9&lt;главная!$N$19,0,LE$13*клиенты!$N21))</f>
        <v>0</v>
      </c>
      <c r="LF23" s="62">
        <f>IF(LF$10="",0,IF(LF$9&lt;главная!$N$19,0,LF$13*клиенты!$N21))</f>
        <v>0</v>
      </c>
      <c r="LG23" s="62">
        <f>IF(LG$10="",0,IF(LG$9&lt;главная!$N$19,0,LG$13*клиенты!$N21))</f>
        <v>0</v>
      </c>
      <c r="LH23" s="62">
        <f>IF(LH$10="",0,IF(LH$9&lt;главная!$N$19,0,LH$13*клиенты!$N21))</f>
        <v>0</v>
      </c>
      <c r="LI23" s="51"/>
      <c r="LJ23" s="51"/>
    </row>
    <row r="24" spans="1:322" s="59" customFormat="1" ht="10.199999999999999" x14ac:dyDescent="0.2">
      <c r="A24" s="51"/>
      <c r="B24" s="51"/>
      <c r="C24" s="51"/>
      <c r="D24" s="12"/>
      <c r="E24" s="98" t="str">
        <f>E15</f>
        <v>кол-во шард по типам</v>
      </c>
      <c r="F24" s="51"/>
      <c r="G24" s="51"/>
      <c r="H24" s="42" t="str">
        <f>списки!$H$21</f>
        <v>шарды типа 9</v>
      </c>
      <c r="I24" s="51"/>
      <c r="J24" s="51"/>
      <c r="K24" s="55" t="str">
        <f>IF($E24="","",INDEX(kpi!$H:$H,SUMIFS(kpi!$B:$B,kpi!$E:$E,$E24)))</f>
        <v>кол-во шард</v>
      </c>
      <c r="L24" s="51"/>
      <c r="M24" s="58"/>
      <c r="N24" s="51"/>
      <c r="O24" s="61"/>
      <c r="P24" s="51"/>
      <c r="Q24" s="51"/>
      <c r="R24" s="99"/>
      <c r="S24" s="51"/>
      <c r="T24" s="170"/>
      <c r="U24" s="62">
        <f>IF(U$10="",0,IF(U$9&lt;главная!$N$19,0,U$13*клиенты!$N22))</f>
        <v>0</v>
      </c>
      <c r="V24" s="62">
        <f>IF(V$10="",0,IF(V$9&lt;главная!$N$19,0,V$13*клиенты!$N22))</f>
        <v>0</v>
      </c>
      <c r="W24" s="62">
        <f>IF(W$10="",0,IF(W$9&lt;главная!$N$19,0,W$13*клиенты!$N22))</f>
        <v>0</v>
      </c>
      <c r="X24" s="62">
        <f>IF(X$10="",0,IF(X$9&lt;главная!$N$19,0,X$13*клиенты!$N22))</f>
        <v>0</v>
      </c>
      <c r="Y24" s="62">
        <f>IF(Y$10="",0,IF(Y$9&lt;главная!$N$19,0,Y$13*клиенты!$N22))</f>
        <v>0</v>
      </c>
      <c r="Z24" s="62">
        <f>IF(Z$10="",0,IF(Z$9&lt;главная!$N$19,0,Z$13*клиенты!$N22))</f>
        <v>0</v>
      </c>
      <c r="AA24" s="62">
        <f>IF(AA$10="",0,IF(AA$9&lt;главная!$N$19,0,AA$13*клиенты!$N22))</f>
        <v>0</v>
      </c>
      <c r="AB24" s="62">
        <f>IF(AB$10="",0,IF(AB$9&lt;главная!$N$19,0,AB$13*клиенты!$N22))</f>
        <v>0</v>
      </c>
      <c r="AC24" s="62">
        <f>IF(AC$10="",0,IF(AC$9&lt;главная!$N$19,0,AC$13*клиенты!$N22))</f>
        <v>0</v>
      </c>
      <c r="AD24" s="62">
        <f>IF(AD$10="",0,IF(AD$9&lt;главная!$N$19,0,AD$13*клиенты!$N22))</f>
        <v>0</v>
      </c>
      <c r="AE24" s="62">
        <f>IF(AE$10="",0,IF(AE$9&lt;главная!$N$19,0,AE$13*клиенты!$N22))</f>
        <v>0</v>
      </c>
      <c r="AF24" s="62">
        <f>IF(AF$10="",0,IF(AF$9&lt;главная!$N$19,0,AF$13*клиенты!$N22))</f>
        <v>0</v>
      </c>
      <c r="AG24" s="62">
        <f>IF(AG$10="",0,IF(AG$9&lt;главная!$N$19,0,AG$13*клиенты!$N22))</f>
        <v>0</v>
      </c>
      <c r="AH24" s="62">
        <f>IF(AH$10="",0,IF(AH$9&lt;главная!$N$19,0,AH$13*клиенты!$N22))</f>
        <v>0</v>
      </c>
      <c r="AI24" s="62">
        <f>IF(AI$10="",0,IF(AI$9&lt;главная!$N$19,0,AI$13*клиенты!$N22))</f>
        <v>0</v>
      </c>
      <c r="AJ24" s="62">
        <f>IF(AJ$10="",0,IF(AJ$9&lt;главная!$N$19,0,AJ$13*клиенты!$N22))</f>
        <v>0</v>
      </c>
      <c r="AK24" s="62">
        <f>IF(AK$10="",0,IF(AK$9&lt;главная!$N$19,0,AK$13*клиенты!$N22))</f>
        <v>0</v>
      </c>
      <c r="AL24" s="62">
        <f>IF(AL$10="",0,IF(AL$9&lt;главная!$N$19,0,AL$13*клиенты!$N22))</f>
        <v>0</v>
      </c>
      <c r="AM24" s="62">
        <f>IF(AM$10="",0,IF(AM$9&lt;главная!$N$19,0,AM$13*клиенты!$N22))</f>
        <v>0</v>
      </c>
      <c r="AN24" s="62">
        <f>IF(AN$10="",0,IF(AN$9&lt;главная!$N$19,0,AN$13*клиенты!$N22))</f>
        <v>0</v>
      </c>
      <c r="AO24" s="62">
        <f>IF(AO$10="",0,IF(AO$9&lt;главная!$N$19,0,AO$13*клиенты!$N22))</f>
        <v>0</v>
      </c>
      <c r="AP24" s="62">
        <f>IF(AP$10="",0,IF(AP$9&lt;главная!$N$19,0,AP$13*клиенты!$N22))</f>
        <v>0</v>
      </c>
      <c r="AQ24" s="62">
        <f>IF(AQ$10="",0,IF(AQ$9&lt;главная!$N$19,0,AQ$13*клиенты!$N22))</f>
        <v>0</v>
      </c>
      <c r="AR24" s="62">
        <f>IF(AR$10="",0,IF(AR$9&lt;главная!$N$19,0,AR$13*клиенты!$N22))</f>
        <v>0</v>
      </c>
      <c r="AS24" s="62">
        <f>IF(AS$10="",0,IF(AS$9&lt;главная!$N$19,0,AS$13*клиенты!$N22))</f>
        <v>0</v>
      </c>
      <c r="AT24" s="62">
        <f>IF(AT$10="",0,IF(AT$9&lt;главная!$N$19,0,AT$13*клиенты!$N22))</f>
        <v>0</v>
      </c>
      <c r="AU24" s="62">
        <f>IF(AU$10="",0,IF(AU$9&lt;главная!$N$19,0,AU$13*клиенты!$N22))</f>
        <v>0</v>
      </c>
      <c r="AV24" s="62">
        <f>IF(AV$10="",0,IF(AV$9&lt;главная!$N$19,0,AV$13*клиенты!$N22))</f>
        <v>0</v>
      </c>
      <c r="AW24" s="62">
        <f>IF(AW$10="",0,IF(AW$9&lt;главная!$N$19,0,AW$13*клиенты!$N22))</f>
        <v>0</v>
      </c>
      <c r="AX24" s="62">
        <f>IF(AX$10="",0,IF(AX$9&lt;главная!$N$19,0,AX$13*клиенты!$N22))</f>
        <v>0</v>
      </c>
      <c r="AY24" s="62">
        <f>IF(AY$10="",0,IF(AY$9&lt;главная!$N$19,0,AY$13*клиенты!$N22))</f>
        <v>0</v>
      </c>
      <c r="AZ24" s="62">
        <f>IF(AZ$10="",0,IF(AZ$9&lt;главная!$N$19,0,AZ$13*клиенты!$N22))</f>
        <v>0</v>
      </c>
      <c r="BA24" s="62">
        <f>IF(BA$10="",0,IF(BA$9&lt;главная!$N$19,0,BA$13*клиенты!$N22))</f>
        <v>0</v>
      </c>
      <c r="BB24" s="62">
        <f>IF(BB$10="",0,IF(BB$9&lt;главная!$N$19,0,BB$13*клиенты!$N22))</f>
        <v>0</v>
      </c>
      <c r="BC24" s="62">
        <f>IF(BC$10="",0,IF(BC$9&lt;главная!$N$19,0,BC$13*клиенты!$N22))</f>
        <v>0</v>
      </c>
      <c r="BD24" s="62">
        <f>IF(BD$10="",0,IF(BD$9&lt;главная!$N$19,0,BD$13*клиенты!$N22))</f>
        <v>0</v>
      </c>
      <c r="BE24" s="62">
        <f>IF(BE$10="",0,IF(BE$9&lt;главная!$N$19,0,BE$13*клиенты!$N22))</f>
        <v>0</v>
      </c>
      <c r="BF24" s="62">
        <f>IF(BF$10="",0,IF(BF$9&lt;главная!$N$19,0,BF$13*клиенты!$N22))</f>
        <v>0</v>
      </c>
      <c r="BG24" s="62">
        <f>IF(BG$10="",0,IF(BG$9&lt;главная!$N$19,0,BG$13*клиенты!$N22))</f>
        <v>0</v>
      </c>
      <c r="BH24" s="62">
        <f>IF(BH$10="",0,IF(BH$9&lt;главная!$N$19,0,BH$13*клиенты!$N22))</f>
        <v>0</v>
      </c>
      <c r="BI24" s="62">
        <f>IF(BI$10="",0,IF(BI$9&lt;главная!$N$19,0,BI$13*клиенты!$N22))</f>
        <v>0</v>
      </c>
      <c r="BJ24" s="62">
        <f>IF(BJ$10="",0,IF(BJ$9&lt;главная!$N$19,0,BJ$13*клиенты!$N22))</f>
        <v>0</v>
      </c>
      <c r="BK24" s="62">
        <f>IF(BK$10="",0,IF(BK$9&lt;главная!$N$19,0,BK$13*клиенты!$N22))</f>
        <v>0</v>
      </c>
      <c r="BL24" s="62">
        <f>IF(BL$10="",0,IF(BL$9&lt;главная!$N$19,0,BL$13*клиенты!$N22))</f>
        <v>0</v>
      </c>
      <c r="BM24" s="62">
        <f>IF(BM$10="",0,IF(BM$9&lt;главная!$N$19,0,BM$13*клиенты!$N22))</f>
        <v>0</v>
      </c>
      <c r="BN24" s="62">
        <f>IF(BN$10="",0,IF(BN$9&lt;главная!$N$19,0,BN$13*клиенты!$N22))</f>
        <v>0</v>
      </c>
      <c r="BO24" s="62">
        <f>IF(BO$10="",0,IF(BO$9&lt;главная!$N$19,0,BO$13*клиенты!$N22))</f>
        <v>0</v>
      </c>
      <c r="BP24" s="62">
        <f>IF(BP$10="",0,IF(BP$9&lt;главная!$N$19,0,BP$13*клиенты!$N22))</f>
        <v>0</v>
      </c>
      <c r="BQ24" s="62">
        <f>IF(BQ$10="",0,IF(BQ$9&lt;главная!$N$19,0,BQ$13*клиенты!$N22))</f>
        <v>0</v>
      </c>
      <c r="BR24" s="62">
        <f>IF(BR$10="",0,IF(BR$9&lt;главная!$N$19,0,BR$13*клиенты!$N22))</f>
        <v>0</v>
      </c>
      <c r="BS24" s="62">
        <f>IF(BS$10="",0,IF(BS$9&lt;главная!$N$19,0,BS$13*клиенты!$N22))</f>
        <v>0</v>
      </c>
      <c r="BT24" s="62">
        <f>IF(BT$10="",0,IF(BT$9&lt;главная!$N$19,0,BT$13*клиенты!$N22))</f>
        <v>0</v>
      </c>
      <c r="BU24" s="62">
        <f>IF(BU$10="",0,IF(BU$9&lt;главная!$N$19,0,BU$13*клиенты!$N22))</f>
        <v>0</v>
      </c>
      <c r="BV24" s="62">
        <f>IF(BV$10="",0,IF(BV$9&lt;главная!$N$19,0,BV$13*клиенты!$N22))</f>
        <v>0</v>
      </c>
      <c r="BW24" s="62">
        <f>IF(BW$10="",0,IF(BW$9&lt;главная!$N$19,0,BW$13*клиенты!$N22))</f>
        <v>0</v>
      </c>
      <c r="BX24" s="62">
        <f>IF(BX$10="",0,IF(BX$9&lt;главная!$N$19,0,BX$13*клиенты!$N22))</f>
        <v>0</v>
      </c>
      <c r="BY24" s="62">
        <f>IF(BY$10="",0,IF(BY$9&lt;главная!$N$19,0,BY$13*клиенты!$N22))</f>
        <v>0</v>
      </c>
      <c r="BZ24" s="62">
        <f>IF(BZ$10="",0,IF(BZ$9&lt;главная!$N$19,0,BZ$13*клиенты!$N22))</f>
        <v>0</v>
      </c>
      <c r="CA24" s="62">
        <f>IF(CA$10="",0,IF(CA$9&lt;главная!$N$19,0,CA$13*клиенты!$N22))</f>
        <v>0</v>
      </c>
      <c r="CB24" s="62">
        <f>IF(CB$10="",0,IF(CB$9&lt;главная!$N$19,0,CB$13*клиенты!$N22))</f>
        <v>0</v>
      </c>
      <c r="CC24" s="62">
        <f>IF(CC$10="",0,IF(CC$9&lt;главная!$N$19,0,CC$13*клиенты!$N22))</f>
        <v>0</v>
      </c>
      <c r="CD24" s="62">
        <f>IF(CD$10="",0,IF(CD$9&lt;главная!$N$19,0,CD$13*клиенты!$N22))</f>
        <v>0</v>
      </c>
      <c r="CE24" s="62">
        <f>IF(CE$10="",0,IF(CE$9&lt;главная!$N$19,0,CE$13*клиенты!$N22))</f>
        <v>0</v>
      </c>
      <c r="CF24" s="62">
        <f>IF(CF$10="",0,IF(CF$9&lt;главная!$N$19,0,CF$13*клиенты!$N22))</f>
        <v>0</v>
      </c>
      <c r="CG24" s="62">
        <f>IF(CG$10="",0,IF(CG$9&lt;главная!$N$19,0,CG$13*клиенты!$N22))</f>
        <v>0</v>
      </c>
      <c r="CH24" s="62">
        <f>IF(CH$10="",0,IF(CH$9&lt;главная!$N$19,0,CH$13*клиенты!$N22))</f>
        <v>0</v>
      </c>
      <c r="CI24" s="62">
        <f>IF(CI$10="",0,IF(CI$9&lt;главная!$N$19,0,CI$13*клиенты!$N22))</f>
        <v>0</v>
      </c>
      <c r="CJ24" s="62">
        <f>IF(CJ$10="",0,IF(CJ$9&lt;главная!$N$19,0,CJ$13*клиенты!$N22))</f>
        <v>0</v>
      </c>
      <c r="CK24" s="62">
        <f>IF(CK$10="",0,IF(CK$9&lt;главная!$N$19,0,CK$13*клиенты!$N22))</f>
        <v>0</v>
      </c>
      <c r="CL24" s="62">
        <f>IF(CL$10="",0,IF(CL$9&lt;главная!$N$19,0,CL$13*клиенты!$N22))</f>
        <v>0</v>
      </c>
      <c r="CM24" s="62">
        <f>IF(CM$10="",0,IF(CM$9&lt;главная!$N$19,0,CM$13*клиенты!$N22))</f>
        <v>0</v>
      </c>
      <c r="CN24" s="62">
        <f>IF(CN$10="",0,IF(CN$9&lt;главная!$N$19,0,CN$13*клиенты!$N22))</f>
        <v>0</v>
      </c>
      <c r="CO24" s="62">
        <f>IF(CO$10="",0,IF(CO$9&lt;главная!$N$19,0,CO$13*клиенты!$N22))</f>
        <v>0</v>
      </c>
      <c r="CP24" s="62">
        <f>IF(CP$10="",0,IF(CP$9&lt;главная!$N$19,0,CP$13*клиенты!$N22))</f>
        <v>0</v>
      </c>
      <c r="CQ24" s="62">
        <f>IF(CQ$10="",0,IF(CQ$9&lt;главная!$N$19,0,CQ$13*клиенты!$N22))</f>
        <v>0</v>
      </c>
      <c r="CR24" s="62">
        <f>IF(CR$10="",0,IF(CR$9&lt;главная!$N$19,0,CR$13*клиенты!$N22))</f>
        <v>0</v>
      </c>
      <c r="CS24" s="62">
        <f>IF(CS$10="",0,IF(CS$9&lt;главная!$N$19,0,CS$13*клиенты!$N22))</f>
        <v>0</v>
      </c>
      <c r="CT24" s="62">
        <f>IF(CT$10="",0,IF(CT$9&lt;главная!$N$19,0,CT$13*клиенты!$N22))</f>
        <v>0</v>
      </c>
      <c r="CU24" s="62">
        <f>IF(CU$10="",0,IF(CU$9&lt;главная!$N$19,0,CU$13*клиенты!$N22))</f>
        <v>0</v>
      </c>
      <c r="CV24" s="62">
        <f>IF(CV$10="",0,IF(CV$9&lt;главная!$N$19,0,CV$13*клиенты!$N22))</f>
        <v>0</v>
      </c>
      <c r="CW24" s="62">
        <f>IF(CW$10="",0,IF(CW$9&lt;главная!$N$19,0,CW$13*клиенты!$N22))</f>
        <v>0</v>
      </c>
      <c r="CX24" s="62">
        <f>IF(CX$10="",0,IF(CX$9&lt;главная!$N$19,0,CX$13*клиенты!$N22))</f>
        <v>0</v>
      </c>
      <c r="CY24" s="62">
        <f>IF(CY$10="",0,IF(CY$9&lt;главная!$N$19,0,CY$13*клиенты!$N22))</f>
        <v>0</v>
      </c>
      <c r="CZ24" s="62">
        <f>IF(CZ$10="",0,IF(CZ$9&lt;главная!$N$19,0,CZ$13*клиенты!$N22))</f>
        <v>0</v>
      </c>
      <c r="DA24" s="62">
        <f>IF(DA$10="",0,IF(DA$9&lt;главная!$N$19,0,DA$13*клиенты!$N22))</f>
        <v>0</v>
      </c>
      <c r="DB24" s="62">
        <f>IF(DB$10="",0,IF(DB$9&lt;главная!$N$19,0,DB$13*клиенты!$N22))</f>
        <v>0</v>
      </c>
      <c r="DC24" s="62">
        <f>IF(DC$10="",0,IF(DC$9&lt;главная!$N$19,0,DC$13*клиенты!$N22))</f>
        <v>0</v>
      </c>
      <c r="DD24" s="62">
        <f>IF(DD$10="",0,IF(DD$9&lt;главная!$N$19,0,DD$13*клиенты!$N22))</f>
        <v>0</v>
      </c>
      <c r="DE24" s="62">
        <f>IF(DE$10="",0,IF(DE$9&lt;главная!$N$19,0,DE$13*клиенты!$N22))</f>
        <v>0</v>
      </c>
      <c r="DF24" s="62">
        <f>IF(DF$10="",0,IF(DF$9&lt;главная!$N$19,0,DF$13*клиенты!$N22))</f>
        <v>0</v>
      </c>
      <c r="DG24" s="62">
        <f>IF(DG$10="",0,IF(DG$9&lt;главная!$N$19,0,DG$13*клиенты!$N22))</f>
        <v>0</v>
      </c>
      <c r="DH24" s="62">
        <f>IF(DH$10="",0,IF(DH$9&lt;главная!$N$19,0,DH$13*клиенты!$N22))</f>
        <v>0</v>
      </c>
      <c r="DI24" s="62">
        <f>IF(DI$10="",0,IF(DI$9&lt;главная!$N$19,0,DI$13*клиенты!$N22))</f>
        <v>0</v>
      </c>
      <c r="DJ24" s="62">
        <f>IF(DJ$10="",0,IF(DJ$9&lt;главная!$N$19,0,DJ$13*клиенты!$N22))</f>
        <v>0</v>
      </c>
      <c r="DK24" s="62">
        <f>IF(DK$10="",0,IF(DK$9&lt;главная!$N$19,0,DK$13*клиенты!$N22))</f>
        <v>0</v>
      </c>
      <c r="DL24" s="62">
        <f>IF(DL$10="",0,IF(DL$9&lt;главная!$N$19,0,DL$13*клиенты!$N22))</f>
        <v>0</v>
      </c>
      <c r="DM24" s="62">
        <f>IF(DM$10="",0,IF(DM$9&lt;главная!$N$19,0,DM$13*клиенты!$N22))</f>
        <v>0</v>
      </c>
      <c r="DN24" s="62">
        <f>IF(DN$10="",0,IF(DN$9&lt;главная!$N$19,0,DN$13*клиенты!$N22))</f>
        <v>0</v>
      </c>
      <c r="DO24" s="62">
        <f>IF(DO$10="",0,IF(DO$9&lt;главная!$N$19,0,DO$13*клиенты!$N22))</f>
        <v>0</v>
      </c>
      <c r="DP24" s="62">
        <f>IF(DP$10="",0,IF(DP$9&lt;главная!$N$19,0,DP$13*клиенты!$N22))</f>
        <v>0</v>
      </c>
      <c r="DQ24" s="62">
        <f>IF(DQ$10="",0,IF(DQ$9&lt;главная!$N$19,0,DQ$13*клиенты!$N22))</f>
        <v>0</v>
      </c>
      <c r="DR24" s="62">
        <f>IF(DR$10="",0,IF(DR$9&lt;главная!$N$19,0,DR$13*клиенты!$N22))</f>
        <v>0</v>
      </c>
      <c r="DS24" s="62">
        <f>IF(DS$10="",0,IF(DS$9&lt;главная!$N$19,0,DS$13*клиенты!$N22))</f>
        <v>0</v>
      </c>
      <c r="DT24" s="62">
        <f>IF(DT$10="",0,IF(DT$9&lt;главная!$N$19,0,DT$13*клиенты!$N22))</f>
        <v>0</v>
      </c>
      <c r="DU24" s="62">
        <f>IF(DU$10="",0,IF(DU$9&lt;главная!$N$19,0,DU$13*клиенты!$N22))</f>
        <v>0</v>
      </c>
      <c r="DV24" s="62">
        <f>IF(DV$10="",0,IF(DV$9&lt;главная!$N$19,0,DV$13*клиенты!$N22))</f>
        <v>0</v>
      </c>
      <c r="DW24" s="62">
        <f>IF(DW$10="",0,IF(DW$9&lt;главная!$N$19,0,DW$13*клиенты!$N22))</f>
        <v>0</v>
      </c>
      <c r="DX24" s="62">
        <f>IF(DX$10="",0,IF(DX$9&lt;главная!$N$19,0,DX$13*клиенты!$N22))</f>
        <v>0</v>
      </c>
      <c r="DY24" s="62">
        <f>IF(DY$10="",0,IF(DY$9&lt;главная!$N$19,0,DY$13*клиенты!$N22))</f>
        <v>0</v>
      </c>
      <c r="DZ24" s="62">
        <f>IF(DZ$10="",0,IF(DZ$9&lt;главная!$N$19,0,DZ$13*клиенты!$N22))</f>
        <v>0</v>
      </c>
      <c r="EA24" s="62">
        <f>IF(EA$10="",0,IF(EA$9&lt;главная!$N$19,0,EA$13*клиенты!$N22))</f>
        <v>0</v>
      </c>
      <c r="EB24" s="62">
        <f>IF(EB$10="",0,IF(EB$9&lt;главная!$N$19,0,EB$13*клиенты!$N22))</f>
        <v>0</v>
      </c>
      <c r="EC24" s="62">
        <f>IF(EC$10="",0,IF(EC$9&lt;главная!$N$19,0,EC$13*клиенты!$N22))</f>
        <v>0</v>
      </c>
      <c r="ED24" s="62">
        <f>IF(ED$10="",0,IF(ED$9&lt;главная!$N$19,0,ED$13*клиенты!$N22))</f>
        <v>0</v>
      </c>
      <c r="EE24" s="62">
        <f>IF(EE$10="",0,IF(EE$9&lt;главная!$N$19,0,EE$13*клиенты!$N22))</f>
        <v>0</v>
      </c>
      <c r="EF24" s="62">
        <f>IF(EF$10="",0,IF(EF$9&lt;главная!$N$19,0,EF$13*клиенты!$N22))</f>
        <v>0</v>
      </c>
      <c r="EG24" s="62">
        <f>IF(EG$10="",0,IF(EG$9&lt;главная!$N$19,0,EG$13*клиенты!$N22))</f>
        <v>0</v>
      </c>
      <c r="EH24" s="62">
        <f>IF(EH$10="",0,IF(EH$9&lt;главная!$N$19,0,EH$13*клиенты!$N22))</f>
        <v>0</v>
      </c>
      <c r="EI24" s="62">
        <f>IF(EI$10="",0,IF(EI$9&lt;главная!$N$19,0,EI$13*клиенты!$N22))</f>
        <v>0</v>
      </c>
      <c r="EJ24" s="62">
        <f>IF(EJ$10="",0,IF(EJ$9&lt;главная!$N$19,0,EJ$13*клиенты!$N22))</f>
        <v>0</v>
      </c>
      <c r="EK24" s="62">
        <f>IF(EK$10="",0,IF(EK$9&lt;главная!$N$19,0,EK$13*клиенты!$N22))</f>
        <v>0</v>
      </c>
      <c r="EL24" s="62">
        <f>IF(EL$10="",0,IF(EL$9&lt;главная!$N$19,0,EL$13*клиенты!$N22))</f>
        <v>0</v>
      </c>
      <c r="EM24" s="62">
        <f>IF(EM$10="",0,IF(EM$9&lt;главная!$N$19,0,EM$13*клиенты!$N22))</f>
        <v>0</v>
      </c>
      <c r="EN24" s="62">
        <f>IF(EN$10="",0,IF(EN$9&lt;главная!$N$19,0,EN$13*клиенты!$N22))</f>
        <v>0</v>
      </c>
      <c r="EO24" s="62">
        <f>IF(EO$10="",0,IF(EO$9&lt;главная!$N$19,0,EO$13*клиенты!$N22))</f>
        <v>0</v>
      </c>
      <c r="EP24" s="62">
        <f>IF(EP$10="",0,IF(EP$9&lt;главная!$N$19,0,EP$13*клиенты!$N22))</f>
        <v>0</v>
      </c>
      <c r="EQ24" s="62">
        <f>IF(EQ$10="",0,IF(EQ$9&lt;главная!$N$19,0,EQ$13*клиенты!$N22))</f>
        <v>0</v>
      </c>
      <c r="ER24" s="62">
        <f>IF(ER$10="",0,IF(ER$9&lt;главная!$N$19,0,ER$13*клиенты!$N22))</f>
        <v>0</v>
      </c>
      <c r="ES24" s="62">
        <f>IF(ES$10="",0,IF(ES$9&lt;главная!$N$19,0,ES$13*клиенты!$N22))</f>
        <v>0</v>
      </c>
      <c r="ET24" s="62">
        <f>IF(ET$10="",0,IF(ET$9&lt;главная!$N$19,0,ET$13*клиенты!$N22))</f>
        <v>0</v>
      </c>
      <c r="EU24" s="62">
        <f>IF(EU$10="",0,IF(EU$9&lt;главная!$N$19,0,EU$13*клиенты!$N22))</f>
        <v>0</v>
      </c>
      <c r="EV24" s="62">
        <f>IF(EV$10="",0,IF(EV$9&lt;главная!$N$19,0,EV$13*клиенты!$N22))</f>
        <v>0</v>
      </c>
      <c r="EW24" s="62">
        <f>IF(EW$10="",0,IF(EW$9&lt;главная!$N$19,0,EW$13*клиенты!$N22))</f>
        <v>0</v>
      </c>
      <c r="EX24" s="62">
        <f>IF(EX$10="",0,IF(EX$9&lt;главная!$N$19,0,EX$13*клиенты!$N22))</f>
        <v>0</v>
      </c>
      <c r="EY24" s="62">
        <f>IF(EY$10="",0,IF(EY$9&lt;главная!$N$19,0,EY$13*клиенты!$N22))</f>
        <v>0</v>
      </c>
      <c r="EZ24" s="62">
        <f>IF(EZ$10="",0,IF(EZ$9&lt;главная!$N$19,0,EZ$13*клиенты!$N22))</f>
        <v>0</v>
      </c>
      <c r="FA24" s="62">
        <f>IF(FA$10="",0,IF(FA$9&lt;главная!$N$19,0,FA$13*клиенты!$N22))</f>
        <v>0</v>
      </c>
      <c r="FB24" s="62">
        <f>IF(FB$10="",0,IF(FB$9&lt;главная!$N$19,0,FB$13*клиенты!$N22))</f>
        <v>0</v>
      </c>
      <c r="FC24" s="62">
        <f>IF(FC$10="",0,IF(FC$9&lt;главная!$N$19,0,FC$13*клиенты!$N22))</f>
        <v>0</v>
      </c>
      <c r="FD24" s="62">
        <f>IF(FD$10="",0,IF(FD$9&lt;главная!$N$19,0,FD$13*клиенты!$N22))</f>
        <v>0</v>
      </c>
      <c r="FE24" s="62">
        <f>IF(FE$10="",0,IF(FE$9&lt;главная!$N$19,0,FE$13*клиенты!$N22))</f>
        <v>0</v>
      </c>
      <c r="FF24" s="62">
        <f>IF(FF$10="",0,IF(FF$9&lt;главная!$N$19,0,FF$13*клиенты!$N22))</f>
        <v>0</v>
      </c>
      <c r="FG24" s="62">
        <f>IF(FG$10="",0,IF(FG$9&lt;главная!$N$19,0,FG$13*клиенты!$N22))</f>
        <v>0</v>
      </c>
      <c r="FH24" s="62">
        <f>IF(FH$10="",0,IF(FH$9&lt;главная!$N$19,0,FH$13*клиенты!$N22))</f>
        <v>0</v>
      </c>
      <c r="FI24" s="62">
        <f>IF(FI$10="",0,IF(FI$9&lt;главная!$N$19,0,FI$13*клиенты!$N22))</f>
        <v>0</v>
      </c>
      <c r="FJ24" s="62">
        <f>IF(FJ$10="",0,IF(FJ$9&lt;главная!$N$19,0,FJ$13*клиенты!$N22))</f>
        <v>0</v>
      </c>
      <c r="FK24" s="62">
        <f>IF(FK$10="",0,IF(FK$9&lt;главная!$N$19,0,FK$13*клиенты!$N22))</f>
        <v>0</v>
      </c>
      <c r="FL24" s="62">
        <f>IF(FL$10="",0,IF(FL$9&lt;главная!$N$19,0,FL$13*клиенты!$N22))</f>
        <v>0</v>
      </c>
      <c r="FM24" s="62">
        <f>IF(FM$10="",0,IF(FM$9&lt;главная!$N$19,0,FM$13*клиенты!$N22))</f>
        <v>0</v>
      </c>
      <c r="FN24" s="62">
        <f>IF(FN$10="",0,IF(FN$9&lt;главная!$N$19,0,FN$13*клиенты!$N22))</f>
        <v>0</v>
      </c>
      <c r="FO24" s="62">
        <f>IF(FO$10="",0,IF(FO$9&lt;главная!$N$19,0,FO$13*клиенты!$N22))</f>
        <v>0</v>
      </c>
      <c r="FP24" s="62">
        <f>IF(FP$10="",0,IF(FP$9&lt;главная!$N$19,0,FP$13*клиенты!$N22))</f>
        <v>0</v>
      </c>
      <c r="FQ24" s="62">
        <f>IF(FQ$10="",0,IF(FQ$9&lt;главная!$N$19,0,FQ$13*клиенты!$N22))</f>
        <v>0</v>
      </c>
      <c r="FR24" s="62">
        <f>IF(FR$10="",0,IF(FR$9&lt;главная!$N$19,0,FR$13*клиенты!$N22))</f>
        <v>0</v>
      </c>
      <c r="FS24" s="62">
        <f>IF(FS$10="",0,IF(FS$9&lt;главная!$N$19,0,FS$13*клиенты!$N22))</f>
        <v>0</v>
      </c>
      <c r="FT24" s="62">
        <f>IF(FT$10="",0,IF(FT$9&lt;главная!$N$19,0,FT$13*клиенты!$N22))</f>
        <v>0</v>
      </c>
      <c r="FU24" s="62">
        <f>IF(FU$10="",0,IF(FU$9&lt;главная!$N$19,0,FU$13*клиенты!$N22))</f>
        <v>0</v>
      </c>
      <c r="FV24" s="62">
        <f>IF(FV$10="",0,IF(FV$9&lt;главная!$N$19,0,FV$13*клиенты!$N22))</f>
        <v>0</v>
      </c>
      <c r="FW24" s="62">
        <f>IF(FW$10="",0,IF(FW$9&lt;главная!$N$19,0,FW$13*клиенты!$N22))</f>
        <v>0</v>
      </c>
      <c r="FX24" s="62">
        <f>IF(FX$10="",0,IF(FX$9&lt;главная!$N$19,0,FX$13*клиенты!$N22))</f>
        <v>0</v>
      </c>
      <c r="FY24" s="62">
        <f>IF(FY$10="",0,IF(FY$9&lt;главная!$N$19,0,FY$13*клиенты!$N22))</f>
        <v>0</v>
      </c>
      <c r="FZ24" s="62">
        <f>IF(FZ$10="",0,IF(FZ$9&lt;главная!$N$19,0,FZ$13*клиенты!$N22))</f>
        <v>0</v>
      </c>
      <c r="GA24" s="62">
        <f>IF(GA$10="",0,IF(GA$9&lt;главная!$N$19,0,GA$13*клиенты!$N22))</f>
        <v>0</v>
      </c>
      <c r="GB24" s="62">
        <f>IF(GB$10="",0,IF(GB$9&lt;главная!$N$19,0,GB$13*клиенты!$N22))</f>
        <v>0</v>
      </c>
      <c r="GC24" s="62">
        <f>IF(GC$10="",0,IF(GC$9&lt;главная!$N$19,0,GC$13*клиенты!$N22))</f>
        <v>0</v>
      </c>
      <c r="GD24" s="62">
        <f>IF(GD$10="",0,IF(GD$9&lt;главная!$N$19,0,GD$13*клиенты!$N22))</f>
        <v>0</v>
      </c>
      <c r="GE24" s="62">
        <f>IF(GE$10="",0,IF(GE$9&lt;главная!$N$19,0,GE$13*клиенты!$N22))</f>
        <v>0</v>
      </c>
      <c r="GF24" s="62">
        <f>IF(GF$10="",0,IF(GF$9&lt;главная!$N$19,0,GF$13*клиенты!$N22))</f>
        <v>0</v>
      </c>
      <c r="GG24" s="62">
        <f>IF(GG$10="",0,IF(GG$9&lt;главная!$N$19,0,GG$13*клиенты!$N22))</f>
        <v>0</v>
      </c>
      <c r="GH24" s="62">
        <f>IF(GH$10="",0,IF(GH$9&lt;главная!$N$19,0,GH$13*клиенты!$N22))</f>
        <v>0</v>
      </c>
      <c r="GI24" s="62">
        <f>IF(GI$10="",0,IF(GI$9&lt;главная!$N$19,0,GI$13*клиенты!$N22))</f>
        <v>0</v>
      </c>
      <c r="GJ24" s="62">
        <f>IF(GJ$10="",0,IF(GJ$9&lt;главная!$N$19,0,GJ$13*клиенты!$N22))</f>
        <v>0</v>
      </c>
      <c r="GK24" s="62">
        <f>IF(GK$10="",0,IF(GK$9&lt;главная!$N$19,0,GK$13*клиенты!$N22))</f>
        <v>0</v>
      </c>
      <c r="GL24" s="62">
        <f>IF(GL$10="",0,IF(GL$9&lt;главная!$N$19,0,GL$13*клиенты!$N22))</f>
        <v>0</v>
      </c>
      <c r="GM24" s="62">
        <f>IF(GM$10="",0,IF(GM$9&lt;главная!$N$19,0,GM$13*клиенты!$N22))</f>
        <v>0</v>
      </c>
      <c r="GN24" s="62">
        <f>IF(GN$10="",0,IF(GN$9&lt;главная!$N$19,0,GN$13*клиенты!$N22))</f>
        <v>0</v>
      </c>
      <c r="GO24" s="62">
        <f>IF(GO$10="",0,IF(GO$9&lt;главная!$N$19,0,GO$13*клиенты!$N22))</f>
        <v>0</v>
      </c>
      <c r="GP24" s="62">
        <f>IF(GP$10="",0,IF(GP$9&lt;главная!$N$19,0,GP$13*клиенты!$N22))</f>
        <v>0</v>
      </c>
      <c r="GQ24" s="62">
        <f>IF(GQ$10="",0,IF(GQ$9&lt;главная!$N$19,0,GQ$13*клиенты!$N22))</f>
        <v>0</v>
      </c>
      <c r="GR24" s="62">
        <f>IF(GR$10="",0,IF(GR$9&lt;главная!$N$19,0,GR$13*клиенты!$N22))</f>
        <v>0</v>
      </c>
      <c r="GS24" s="62">
        <f>IF(GS$10="",0,IF(GS$9&lt;главная!$N$19,0,GS$13*клиенты!$N22))</f>
        <v>0</v>
      </c>
      <c r="GT24" s="62">
        <f>IF(GT$10="",0,IF(GT$9&lt;главная!$N$19,0,GT$13*клиенты!$N22))</f>
        <v>0</v>
      </c>
      <c r="GU24" s="62">
        <f>IF(GU$10="",0,IF(GU$9&lt;главная!$N$19,0,GU$13*клиенты!$N22))</f>
        <v>0</v>
      </c>
      <c r="GV24" s="62">
        <f>IF(GV$10="",0,IF(GV$9&lt;главная!$N$19,0,GV$13*клиенты!$N22))</f>
        <v>0</v>
      </c>
      <c r="GW24" s="62">
        <f>IF(GW$10="",0,IF(GW$9&lt;главная!$N$19,0,GW$13*клиенты!$N22))</f>
        <v>0</v>
      </c>
      <c r="GX24" s="62">
        <f>IF(GX$10="",0,IF(GX$9&lt;главная!$N$19,0,GX$13*клиенты!$N22))</f>
        <v>0</v>
      </c>
      <c r="GY24" s="62">
        <f>IF(GY$10="",0,IF(GY$9&lt;главная!$N$19,0,GY$13*клиенты!$N22))</f>
        <v>0</v>
      </c>
      <c r="GZ24" s="62">
        <f>IF(GZ$10="",0,IF(GZ$9&lt;главная!$N$19,0,GZ$13*клиенты!$N22))</f>
        <v>0</v>
      </c>
      <c r="HA24" s="62">
        <f>IF(HA$10="",0,IF(HA$9&lt;главная!$N$19,0,HA$13*клиенты!$N22))</f>
        <v>0</v>
      </c>
      <c r="HB24" s="62">
        <f>IF(HB$10="",0,IF(HB$9&lt;главная!$N$19,0,HB$13*клиенты!$N22))</f>
        <v>0</v>
      </c>
      <c r="HC24" s="62">
        <f>IF(HC$10="",0,IF(HC$9&lt;главная!$N$19,0,HC$13*клиенты!$N22))</f>
        <v>0</v>
      </c>
      <c r="HD24" s="62">
        <f>IF(HD$10="",0,IF(HD$9&lt;главная!$N$19,0,HD$13*клиенты!$N22))</f>
        <v>0</v>
      </c>
      <c r="HE24" s="62">
        <f>IF(HE$10="",0,IF(HE$9&lt;главная!$N$19,0,HE$13*клиенты!$N22))</f>
        <v>0</v>
      </c>
      <c r="HF24" s="62">
        <f>IF(HF$10="",0,IF(HF$9&lt;главная!$N$19,0,HF$13*клиенты!$N22))</f>
        <v>0</v>
      </c>
      <c r="HG24" s="62">
        <f>IF(HG$10="",0,IF(HG$9&lt;главная!$N$19,0,HG$13*клиенты!$N22))</f>
        <v>0</v>
      </c>
      <c r="HH24" s="62">
        <f>IF(HH$10="",0,IF(HH$9&lt;главная!$N$19,0,HH$13*клиенты!$N22))</f>
        <v>0</v>
      </c>
      <c r="HI24" s="62">
        <f>IF(HI$10="",0,IF(HI$9&lt;главная!$N$19,0,HI$13*клиенты!$N22))</f>
        <v>0</v>
      </c>
      <c r="HJ24" s="62">
        <f>IF(HJ$10="",0,IF(HJ$9&lt;главная!$N$19,0,HJ$13*клиенты!$N22))</f>
        <v>0</v>
      </c>
      <c r="HK24" s="62">
        <f>IF(HK$10="",0,IF(HK$9&lt;главная!$N$19,0,HK$13*клиенты!$N22))</f>
        <v>0</v>
      </c>
      <c r="HL24" s="62">
        <f>IF(HL$10="",0,IF(HL$9&lt;главная!$N$19,0,HL$13*клиенты!$N22))</f>
        <v>0</v>
      </c>
      <c r="HM24" s="62">
        <f>IF(HM$10="",0,IF(HM$9&lt;главная!$N$19,0,HM$13*клиенты!$N22))</f>
        <v>0</v>
      </c>
      <c r="HN24" s="62">
        <f>IF(HN$10="",0,IF(HN$9&lt;главная!$N$19,0,HN$13*клиенты!$N22))</f>
        <v>0</v>
      </c>
      <c r="HO24" s="62">
        <f>IF(HO$10="",0,IF(HO$9&lt;главная!$N$19,0,HO$13*клиенты!$N22))</f>
        <v>0</v>
      </c>
      <c r="HP24" s="62">
        <f>IF(HP$10="",0,IF(HP$9&lt;главная!$N$19,0,HP$13*клиенты!$N22))</f>
        <v>0</v>
      </c>
      <c r="HQ24" s="62">
        <f>IF(HQ$10="",0,IF(HQ$9&lt;главная!$N$19,0,HQ$13*клиенты!$N22))</f>
        <v>0</v>
      </c>
      <c r="HR24" s="62">
        <f>IF(HR$10="",0,IF(HR$9&lt;главная!$N$19,0,HR$13*клиенты!$N22))</f>
        <v>0</v>
      </c>
      <c r="HS24" s="62">
        <f>IF(HS$10="",0,IF(HS$9&lt;главная!$N$19,0,HS$13*клиенты!$N22))</f>
        <v>0</v>
      </c>
      <c r="HT24" s="62">
        <f>IF(HT$10="",0,IF(HT$9&lt;главная!$N$19,0,HT$13*клиенты!$N22))</f>
        <v>0</v>
      </c>
      <c r="HU24" s="62">
        <f>IF(HU$10="",0,IF(HU$9&lt;главная!$N$19,0,HU$13*клиенты!$N22))</f>
        <v>0</v>
      </c>
      <c r="HV24" s="62">
        <f>IF(HV$10="",0,IF(HV$9&lt;главная!$N$19,0,HV$13*клиенты!$N22))</f>
        <v>0</v>
      </c>
      <c r="HW24" s="62">
        <f>IF(HW$10="",0,IF(HW$9&lt;главная!$N$19,0,HW$13*клиенты!$N22))</f>
        <v>0</v>
      </c>
      <c r="HX24" s="62">
        <f>IF(HX$10="",0,IF(HX$9&lt;главная!$N$19,0,HX$13*клиенты!$N22))</f>
        <v>0</v>
      </c>
      <c r="HY24" s="62">
        <f>IF(HY$10="",0,IF(HY$9&lt;главная!$N$19,0,HY$13*клиенты!$N22))</f>
        <v>0</v>
      </c>
      <c r="HZ24" s="62">
        <f>IF(HZ$10="",0,IF(HZ$9&lt;главная!$N$19,0,HZ$13*клиенты!$N22))</f>
        <v>0</v>
      </c>
      <c r="IA24" s="62">
        <f>IF(IA$10="",0,IF(IA$9&lt;главная!$N$19,0,IA$13*клиенты!$N22))</f>
        <v>0</v>
      </c>
      <c r="IB24" s="62">
        <f>IF(IB$10="",0,IF(IB$9&lt;главная!$N$19,0,IB$13*клиенты!$N22))</f>
        <v>0</v>
      </c>
      <c r="IC24" s="62">
        <f>IF(IC$10="",0,IF(IC$9&lt;главная!$N$19,0,IC$13*клиенты!$N22))</f>
        <v>0</v>
      </c>
      <c r="ID24" s="62">
        <f>IF(ID$10="",0,IF(ID$9&lt;главная!$N$19,0,ID$13*клиенты!$N22))</f>
        <v>0</v>
      </c>
      <c r="IE24" s="62">
        <f>IF(IE$10="",0,IF(IE$9&lt;главная!$N$19,0,IE$13*клиенты!$N22))</f>
        <v>0</v>
      </c>
      <c r="IF24" s="62">
        <f>IF(IF$10="",0,IF(IF$9&lt;главная!$N$19,0,IF$13*клиенты!$N22))</f>
        <v>0</v>
      </c>
      <c r="IG24" s="62">
        <f>IF(IG$10="",0,IF(IG$9&lt;главная!$N$19,0,IG$13*клиенты!$N22))</f>
        <v>0</v>
      </c>
      <c r="IH24" s="62">
        <f>IF(IH$10="",0,IF(IH$9&lt;главная!$N$19,0,IH$13*клиенты!$N22))</f>
        <v>0</v>
      </c>
      <c r="II24" s="62">
        <f>IF(II$10="",0,IF(II$9&lt;главная!$N$19,0,II$13*клиенты!$N22))</f>
        <v>0</v>
      </c>
      <c r="IJ24" s="62">
        <f>IF(IJ$10="",0,IF(IJ$9&lt;главная!$N$19,0,IJ$13*клиенты!$N22))</f>
        <v>0</v>
      </c>
      <c r="IK24" s="62">
        <f>IF(IK$10="",0,IF(IK$9&lt;главная!$N$19,0,IK$13*клиенты!$N22))</f>
        <v>0</v>
      </c>
      <c r="IL24" s="62">
        <f>IF(IL$10="",0,IF(IL$9&lt;главная!$N$19,0,IL$13*клиенты!$N22))</f>
        <v>0</v>
      </c>
      <c r="IM24" s="62">
        <f>IF(IM$10="",0,IF(IM$9&lt;главная!$N$19,0,IM$13*клиенты!$N22))</f>
        <v>0</v>
      </c>
      <c r="IN24" s="62">
        <f>IF(IN$10="",0,IF(IN$9&lt;главная!$N$19,0,IN$13*клиенты!$N22))</f>
        <v>0</v>
      </c>
      <c r="IO24" s="62">
        <f>IF(IO$10="",0,IF(IO$9&lt;главная!$N$19,0,IO$13*клиенты!$N22))</f>
        <v>0</v>
      </c>
      <c r="IP24" s="62">
        <f>IF(IP$10="",0,IF(IP$9&lt;главная!$N$19,0,IP$13*клиенты!$N22))</f>
        <v>0</v>
      </c>
      <c r="IQ24" s="62">
        <f>IF(IQ$10="",0,IF(IQ$9&lt;главная!$N$19,0,IQ$13*клиенты!$N22))</f>
        <v>0</v>
      </c>
      <c r="IR24" s="62">
        <f>IF(IR$10="",0,IF(IR$9&lt;главная!$N$19,0,IR$13*клиенты!$N22))</f>
        <v>0</v>
      </c>
      <c r="IS24" s="62">
        <f>IF(IS$10="",0,IF(IS$9&lt;главная!$N$19,0,IS$13*клиенты!$N22))</f>
        <v>0</v>
      </c>
      <c r="IT24" s="62">
        <f>IF(IT$10="",0,IF(IT$9&lt;главная!$N$19,0,IT$13*клиенты!$N22))</f>
        <v>0</v>
      </c>
      <c r="IU24" s="62">
        <f>IF(IU$10="",0,IF(IU$9&lt;главная!$N$19,0,IU$13*клиенты!$N22))</f>
        <v>0</v>
      </c>
      <c r="IV24" s="62">
        <f>IF(IV$10="",0,IF(IV$9&lt;главная!$N$19,0,IV$13*клиенты!$N22))</f>
        <v>0</v>
      </c>
      <c r="IW24" s="62">
        <f>IF(IW$10="",0,IF(IW$9&lt;главная!$N$19,0,IW$13*клиенты!$N22))</f>
        <v>0</v>
      </c>
      <c r="IX24" s="62">
        <f>IF(IX$10="",0,IF(IX$9&lt;главная!$N$19,0,IX$13*клиенты!$N22))</f>
        <v>0</v>
      </c>
      <c r="IY24" s="62">
        <f>IF(IY$10="",0,IF(IY$9&lt;главная!$N$19,0,IY$13*клиенты!$N22))</f>
        <v>0</v>
      </c>
      <c r="IZ24" s="62">
        <f>IF(IZ$10="",0,IF(IZ$9&lt;главная!$N$19,0,IZ$13*клиенты!$N22))</f>
        <v>0</v>
      </c>
      <c r="JA24" s="62">
        <f>IF(JA$10="",0,IF(JA$9&lt;главная!$N$19,0,JA$13*клиенты!$N22))</f>
        <v>0</v>
      </c>
      <c r="JB24" s="62">
        <f>IF(JB$10="",0,IF(JB$9&lt;главная!$N$19,0,JB$13*клиенты!$N22))</f>
        <v>0</v>
      </c>
      <c r="JC24" s="62">
        <f>IF(JC$10="",0,IF(JC$9&lt;главная!$N$19,0,JC$13*клиенты!$N22))</f>
        <v>0</v>
      </c>
      <c r="JD24" s="62">
        <f>IF(JD$10="",0,IF(JD$9&lt;главная!$N$19,0,JD$13*клиенты!$N22))</f>
        <v>0</v>
      </c>
      <c r="JE24" s="62">
        <f>IF(JE$10="",0,IF(JE$9&lt;главная!$N$19,0,JE$13*клиенты!$N22))</f>
        <v>0</v>
      </c>
      <c r="JF24" s="62">
        <f>IF(JF$10="",0,IF(JF$9&lt;главная!$N$19,0,JF$13*клиенты!$N22))</f>
        <v>0</v>
      </c>
      <c r="JG24" s="62">
        <f>IF(JG$10="",0,IF(JG$9&lt;главная!$N$19,0,JG$13*клиенты!$N22))</f>
        <v>0</v>
      </c>
      <c r="JH24" s="62">
        <f>IF(JH$10="",0,IF(JH$9&lt;главная!$N$19,0,JH$13*клиенты!$N22))</f>
        <v>0</v>
      </c>
      <c r="JI24" s="62">
        <f>IF(JI$10="",0,IF(JI$9&lt;главная!$N$19,0,JI$13*клиенты!$N22))</f>
        <v>0</v>
      </c>
      <c r="JJ24" s="62">
        <f>IF(JJ$10="",0,IF(JJ$9&lt;главная!$N$19,0,JJ$13*клиенты!$N22))</f>
        <v>0</v>
      </c>
      <c r="JK24" s="62">
        <f>IF(JK$10="",0,IF(JK$9&lt;главная!$N$19,0,JK$13*клиенты!$N22))</f>
        <v>0</v>
      </c>
      <c r="JL24" s="62">
        <f>IF(JL$10="",0,IF(JL$9&lt;главная!$N$19,0,JL$13*клиенты!$N22))</f>
        <v>0</v>
      </c>
      <c r="JM24" s="62">
        <f>IF(JM$10="",0,IF(JM$9&lt;главная!$N$19,0,JM$13*клиенты!$N22))</f>
        <v>0</v>
      </c>
      <c r="JN24" s="62">
        <f>IF(JN$10="",0,IF(JN$9&lt;главная!$N$19,0,JN$13*клиенты!$N22))</f>
        <v>0</v>
      </c>
      <c r="JO24" s="62">
        <f>IF(JO$10="",0,IF(JO$9&lt;главная!$N$19,0,JO$13*клиенты!$N22))</f>
        <v>0</v>
      </c>
      <c r="JP24" s="62">
        <f>IF(JP$10="",0,IF(JP$9&lt;главная!$N$19,0,JP$13*клиенты!$N22))</f>
        <v>0</v>
      </c>
      <c r="JQ24" s="62">
        <f>IF(JQ$10="",0,IF(JQ$9&lt;главная!$N$19,0,JQ$13*клиенты!$N22))</f>
        <v>0</v>
      </c>
      <c r="JR24" s="62">
        <f>IF(JR$10="",0,IF(JR$9&lt;главная!$N$19,0,JR$13*клиенты!$N22))</f>
        <v>0</v>
      </c>
      <c r="JS24" s="62">
        <f>IF(JS$10="",0,IF(JS$9&lt;главная!$N$19,0,JS$13*клиенты!$N22))</f>
        <v>0</v>
      </c>
      <c r="JT24" s="62">
        <f>IF(JT$10="",0,IF(JT$9&lt;главная!$N$19,0,JT$13*клиенты!$N22))</f>
        <v>0</v>
      </c>
      <c r="JU24" s="62">
        <f>IF(JU$10="",0,IF(JU$9&lt;главная!$N$19,0,JU$13*клиенты!$N22))</f>
        <v>0</v>
      </c>
      <c r="JV24" s="62">
        <f>IF(JV$10="",0,IF(JV$9&lt;главная!$N$19,0,JV$13*клиенты!$N22))</f>
        <v>0</v>
      </c>
      <c r="JW24" s="62">
        <f>IF(JW$10="",0,IF(JW$9&lt;главная!$N$19,0,JW$13*клиенты!$N22))</f>
        <v>0</v>
      </c>
      <c r="JX24" s="62">
        <f>IF(JX$10="",0,IF(JX$9&lt;главная!$N$19,0,JX$13*клиенты!$N22))</f>
        <v>0</v>
      </c>
      <c r="JY24" s="62">
        <f>IF(JY$10="",0,IF(JY$9&lt;главная!$N$19,0,JY$13*клиенты!$N22))</f>
        <v>0</v>
      </c>
      <c r="JZ24" s="62">
        <f>IF(JZ$10="",0,IF(JZ$9&lt;главная!$N$19,0,JZ$13*клиенты!$N22))</f>
        <v>0</v>
      </c>
      <c r="KA24" s="62">
        <f>IF(KA$10="",0,IF(KA$9&lt;главная!$N$19,0,KA$13*клиенты!$N22))</f>
        <v>0</v>
      </c>
      <c r="KB24" s="62">
        <f>IF(KB$10="",0,IF(KB$9&lt;главная!$N$19,0,KB$13*клиенты!$N22))</f>
        <v>0</v>
      </c>
      <c r="KC24" s="62">
        <f>IF(KC$10="",0,IF(KC$9&lt;главная!$N$19,0,KC$13*клиенты!$N22))</f>
        <v>0</v>
      </c>
      <c r="KD24" s="62">
        <f>IF(KD$10="",0,IF(KD$9&lt;главная!$N$19,0,KD$13*клиенты!$N22))</f>
        <v>0</v>
      </c>
      <c r="KE24" s="62">
        <f>IF(KE$10="",0,IF(KE$9&lt;главная!$N$19,0,KE$13*клиенты!$N22))</f>
        <v>0</v>
      </c>
      <c r="KF24" s="62">
        <f>IF(KF$10="",0,IF(KF$9&lt;главная!$N$19,0,KF$13*клиенты!$N22))</f>
        <v>0</v>
      </c>
      <c r="KG24" s="62">
        <f>IF(KG$10="",0,IF(KG$9&lt;главная!$N$19,0,KG$13*клиенты!$N22))</f>
        <v>0</v>
      </c>
      <c r="KH24" s="62">
        <f>IF(KH$10="",0,IF(KH$9&lt;главная!$N$19,0,KH$13*клиенты!$N22))</f>
        <v>0</v>
      </c>
      <c r="KI24" s="62">
        <f>IF(KI$10="",0,IF(KI$9&lt;главная!$N$19,0,KI$13*клиенты!$N22))</f>
        <v>0</v>
      </c>
      <c r="KJ24" s="62">
        <f>IF(KJ$10="",0,IF(KJ$9&lt;главная!$N$19,0,KJ$13*клиенты!$N22))</f>
        <v>0</v>
      </c>
      <c r="KK24" s="62">
        <f>IF(KK$10="",0,IF(KK$9&lt;главная!$N$19,0,KK$13*клиенты!$N22))</f>
        <v>0</v>
      </c>
      <c r="KL24" s="62">
        <f>IF(KL$10="",0,IF(KL$9&lt;главная!$N$19,0,KL$13*клиенты!$N22))</f>
        <v>0</v>
      </c>
      <c r="KM24" s="62">
        <f>IF(KM$10="",0,IF(KM$9&lt;главная!$N$19,0,KM$13*клиенты!$N22))</f>
        <v>0</v>
      </c>
      <c r="KN24" s="62">
        <f>IF(KN$10="",0,IF(KN$9&lt;главная!$N$19,0,KN$13*клиенты!$N22))</f>
        <v>0</v>
      </c>
      <c r="KO24" s="62">
        <f>IF(KO$10="",0,IF(KO$9&lt;главная!$N$19,0,KO$13*клиенты!$N22))</f>
        <v>0</v>
      </c>
      <c r="KP24" s="62">
        <f>IF(KP$10="",0,IF(KP$9&lt;главная!$N$19,0,KP$13*клиенты!$N22))</f>
        <v>0</v>
      </c>
      <c r="KQ24" s="62">
        <f>IF(KQ$10="",0,IF(KQ$9&lt;главная!$N$19,0,KQ$13*клиенты!$N22))</f>
        <v>0</v>
      </c>
      <c r="KR24" s="62">
        <f>IF(KR$10="",0,IF(KR$9&lt;главная!$N$19,0,KR$13*клиенты!$N22))</f>
        <v>0</v>
      </c>
      <c r="KS24" s="62">
        <f>IF(KS$10="",0,IF(KS$9&lt;главная!$N$19,0,KS$13*клиенты!$N22))</f>
        <v>0</v>
      </c>
      <c r="KT24" s="62">
        <f>IF(KT$10="",0,IF(KT$9&lt;главная!$N$19,0,KT$13*клиенты!$N22))</f>
        <v>0</v>
      </c>
      <c r="KU24" s="62">
        <f>IF(KU$10="",0,IF(KU$9&lt;главная!$N$19,0,KU$13*клиенты!$N22))</f>
        <v>0</v>
      </c>
      <c r="KV24" s="62">
        <f>IF(KV$10="",0,IF(KV$9&lt;главная!$N$19,0,KV$13*клиенты!$N22))</f>
        <v>0</v>
      </c>
      <c r="KW24" s="62">
        <f>IF(KW$10="",0,IF(KW$9&lt;главная!$N$19,0,KW$13*клиенты!$N22))</f>
        <v>0</v>
      </c>
      <c r="KX24" s="62">
        <f>IF(KX$10="",0,IF(KX$9&lt;главная!$N$19,0,KX$13*клиенты!$N22))</f>
        <v>0</v>
      </c>
      <c r="KY24" s="62">
        <f>IF(KY$10="",0,IF(KY$9&lt;главная!$N$19,0,KY$13*клиенты!$N22))</f>
        <v>0</v>
      </c>
      <c r="KZ24" s="62">
        <f>IF(KZ$10="",0,IF(KZ$9&lt;главная!$N$19,0,KZ$13*клиенты!$N22))</f>
        <v>0</v>
      </c>
      <c r="LA24" s="62">
        <f>IF(LA$10="",0,IF(LA$9&lt;главная!$N$19,0,LA$13*клиенты!$N22))</f>
        <v>0</v>
      </c>
      <c r="LB24" s="62">
        <f>IF(LB$10="",0,IF(LB$9&lt;главная!$N$19,0,LB$13*клиенты!$N22))</f>
        <v>0</v>
      </c>
      <c r="LC24" s="62">
        <f>IF(LC$10="",0,IF(LC$9&lt;главная!$N$19,0,LC$13*клиенты!$N22))</f>
        <v>0</v>
      </c>
      <c r="LD24" s="62">
        <f>IF(LD$10="",0,IF(LD$9&lt;главная!$N$19,0,LD$13*клиенты!$N22))</f>
        <v>0</v>
      </c>
      <c r="LE24" s="62">
        <f>IF(LE$10="",0,IF(LE$9&lt;главная!$N$19,0,LE$13*клиенты!$N22))</f>
        <v>0</v>
      </c>
      <c r="LF24" s="62">
        <f>IF(LF$10="",0,IF(LF$9&lt;главная!$N$19,0,LF$13*клиенты!$N22))</f>
        <v>0</v>
      </c>
      <c r="LG24" s="62">
        <f>IF(LG$10="",0,IF(LG$9&lt;главная!$N$19,0,LG$13*клиенты!$N22))</f>
        <v>0</v>
      </c>
      <c r="LH24" s="62">
        <f>IF(LH$10="",0,IF(LH$9&lt;главная!$N$19,0,LH$13*клиенты!$N22))</f>
        <v>0</v>
      </c>
      <c r="LI24" s="51"/>
      <c r="LJ24" s="51"/>
    </row>
    <row r="25" spans="1:322" s="59" customFormat="1" ht="10.199999999999999" x14ac:dyDescent="0.2">
      <c r="A25" s="51"/>
      <c r="B25" s="51"/>
      <c r="C25" s="51"/>
      <c r="D25" s="12"/>
      <c r="E25" s="98" t="str">
        <f>E15</f>
        <v>кол-во шард по типам</v>
      </c>
      <c r="F25" s="51"/>
      <c r="G25" s="51"/>
      <c r="H25" s="42" t="str">
        <f>списки!$H$22</f>
        <v>шарды типа 10</v>
      </c>
      <c r="I25" s="51"/>
      <c r="J25" s="51"/>
      <c r="K25" s="55" t="str">
        <f>IF($E25="","",INDEX(kpi!$H:$H,SUMIFS(kpi!$B:$B,kpi!$E:$E,$E25)))</f>
        <v>кол-во шард</v>
      </c>
      <c r="L25" s="51"/>
      <c r="M25" s="58"/>
      <c r="N25" s="51"/>
      <c r="O25" s="61"/>
      <c r="P25" s="51"/>
      <c r="Q25" s="51"/>
      <c r="R25" s="99"/>
      <c r="S25" s="51"/>
      <c r="T25" s="170"/>
      <c r="U25" s="62">
        <f>IF(U$10="",0,IF(U$9&lt;главная!$N$19,0,U$13*клиенты!$N23))</f>
        <v>0</v>
      </c>
      <c r="V25" s="62">
        <f>IF(V$10="",0,IF(V$9&lt;главная!$N$19,0,V$13*клиенты!$N23))</f>
        <v>0</v>
      </c>
      <c r="W25" s="62">
        <f>IF(W$10="",0,IF(W$9&lt;главная!$N$19,0,W$13*клиенты!$N23))</f>
        <v>0</v>
      </c>
      <c r="X25" s="62">
        <f>IF(X$10="",0,IF(X$9&lt;главная!$N$19,0,X$13*клиенты!$N23))</f>
        <v>0</v>
      </c>
      <c r="Y25" s="62">
        <f>IF(Y$10="",0,IF(Y$9&lt;главная!$N$19,0,Y$13*клиенты!$N23))</f>
        <v>0</v>
      </c>
      <c r="Z25" s="62">
        <f>IF(Z$10="",0,IF(Z$9&lt;главная!$N$19,0,Z$13*клиенты!$N23))</f>
        <v>0</v>
      </c>
      <c r="AA25" s="62">
        <f>IF(AA$10="",0,IF(AA$9&lt;главная!$N$19,0,AA$13*клиенты!$N23))</f>
        <v>0</v>
      </c>
      <c r="AB25" s="62">
        <f>IF(AB$10="",0,IF(AB$9&lt;главная!$N$19,0,AB$13*клиенты!$N23))</f>
        <v>0</v>
      </c>
      <c r="AC25" s="62">
        <f>IF(AC$10="",0,IF(AC$9&lt;главная!$N$19,0,AC$13*клиенты!$N23))</f>
        <v>0</v>
      </c>
      <c r="AD25" s="62">
        <f>IF(AD$10="",0,IF(AD$9&lt;главная!$N$19,0,AD$13*клиенты!$N23))</f>
        <v>0</v>
      </c>
      <c r="AE25" s="62">
        <f>IF(AE$10="",0,IF(AE$9&lt;главная!$N$19,0,AE$13*клиенты!$N23))</f>
        <v>0</v>
      </c>
      <c r="AF25" s="62">
        <f>IF(AF$10="",0,IF(AF$9&lt;главная!$N$19,0,AF$13*клиенты!$N23))</f>
        <v>0</v>
      </c>
      <c r="AG25" s="62">
        <f>IF(AG$10="",0,IF(AG$9&lt;главная!$N$19,0,AG$13*клиенты!$N23))</f>
        <v>0</v>
      </c>
      <c r="AH25" s="62">
        <f>IF(AH$10="",0,IF(AH$9&lt;главная!$N$19,0,AH$13*клиенты!$N23))</f>
        <v>0</v>
      </c>
      <c r="AI25" s="62">
        <f>IF(AI$10="",0,IF(AI$9&lt;главная!$N$19,0,AI$13*клиенты!$N23))</f>
        <v>0</v>
      </c>
      <c r="AJ25" s="62">
        <f>IF(AJ$10="",0,IF(AJ$9&lt;главная!$N$19,0,AJ$13*клиенты!$N23))</f>
        <v>0</v>
      </c>
      <c r="AK25" s="62">
        <f>IF(AK$10="",0,IF(AK$9&lt;главная!$N$19,0,AK$13*клиенты!$N23))</f>
        <v>0</v>
      </c>
      <c r="AL25" s="62">
        <f>IF(AL$10="",0,IF(AL$9&lt;главная!$N$19,0,AL$13*клиенты!$N23))</f>
        <v>0</v>
      </c>
      <c r="AM25" s="62">
        <f>IF(AM$10="",0,IF(AM$9&lt;главная!$N$19,0,AM$13*клиенты!$N23))</f>
        <v>0</v>
      </c>
      <c r="AN25" s="62">
        <f>IF(AN$10="",0,IF(AN$9&lt;главная!$N$19,0,AN$13*клиенты!$N23))</f>
        <v>0</v>
      </c>
      <c r="AO25" s="62">
        <f>IF(AO$10="",0,IF(AO$9&lt;главная!$N$19,0,AO$13*клиенты!$N23))</f>
        <v>0</v>
      </c>
      <c r="AP25" s="62">
        <f>IF(AP$10="",0,IF(AP$9&lt;главная!$N$19,0,AP$13*клиенты!$N23))</f>
        <v>0</v>
      </c>
      <c r="AQ25" s="62">
        <f>IF(AQ$10="",0,IF(AQ$9&lt;главная!$N$19,0,AQ$13*клиенты!$N23))</f>
        <v>0</v>
      </c>
      <c r="AR25" s="62">
        <f>IF(AR$10="",0,IF(AR$9&lt;главная!$N$19,0,AR$13*клиенты!$N23))</f>
        <v>0</v>
      </c>
      <c r="AS25" s="62">
        <f>IF(AS$10="",0,IF(AS$9&lt;главная!$N$19,0,AS$13*клиенты!$N23))</f>
        <v>0</v>
      </c>
      <c r="AT25" s="62">
        <f>IF(AT$10="",0,IF(AT$9&lt;главная!$N$19,0,AT$13*клиенты!$N23))</f>
        <v>0</v>
      </c>
      <c r="AU25" s="62">
        <f>IF(AU$10="",0,IF(AU$9&lt;главная!$N$19,0,AU$13*клиенты!$N23))</f>
        <v>0</v>
      </c>
      <c r="AV25" s="62">
        <f>IF(AV$10="",0,IF(AV$9&lt;главная!$N$19,0,AV$13*клиенты!$N23))</f>
        <v>0</v>
      </c>
      <c r="AW25" s="62">
        <f>IF(AW$10="",0,IF(AW$9&lt;главная!$N$19,0,AW$13*клиенты!$N23))</f>
        <v>0</v>
      </c>
      <c r="AX25" s="62">
        <f>IF(AX$10="",0,IF(AX$9&lt;главная!$N$19,0,AX$13*клиенты!$N23))</f>
        <v>0</v>
      </c>
      <c r="AY25" s="62">
        <f>IF(AY$10="",0,IF(AY$9&lt;главная!$N$19,0,AY$13*клиенты!$N23))</f>
        <v>0</v>
      </c>
      <c r="AZ25" s="62">
        <f>IF(AZ$10="",0,IF(AZ$9&lt;главная!$N$19,0,AZ$13*клиенты!$N23))</f>
        <v>0</v>
      </c>
      <c r="BA25" s="62">
        <f>IF(BA$10="",0,IF(BA$9&lt;главная!$N$19,0,BA$13*клиенты!$N23))</f>
        <v>0</v>
      </c>
      <c r="BB25" s="62">
        <f>IF(BB$10="",0,IF(BB$9&lt;главная!$N$19,0,BB$13*клиенты!$N23))</f>
        <v>0</v>
      </c>
      <c r="BC25" s="62">
        <f>IF(BC$10="",0,IF(BC$9&lt;главная!$N$19,0,BC$13*клиенты!$N23))</f>
        <v>0</v>
      </c>
      <c r="BD25" s="62">
        <f>IF(BD$10="",0,IF(BD$9&lt;главная!$N$19,0,BD$13*клиенты!$N23))</f>
        <v>0</v>
      </c>
      <c r="BE25" s="62">
        <f>IF(BE$10="",0,IF(BE$9&lt;главная!$N$19,0,BE$13*клиенты!$N23))</f>
        <v>0</v>
      </c>
      <c r="BF25" s="62">
        <f>IF(BF$10="",0,IF(BF$9&lt;главная!$N$19,0,BF$13*клиенты!$N23))</f>
        <v>0</v>
      </c>
      <c r="BG25" s="62">
        <f>IF(BG$10="",0,IF(BG$9&lt;главная!$N$19,0,BG$13*клиенты!$N23))</f>
        <v>0</v>
      </c>
      <c r="BH25" s="62">
        <f>IF(BH$10="",0,IF(BH$9&lt;главная!$N$19,0,BH$13*клиенты!$N23))</f>
        <v>0</v>
      </c>
      <c r="BI25" s="62">
        <f>IF(BI$10="",0,IF(BI$9&lt;главная!$N$19,0,BI$13*клиенты!$N23))</f>
        <v>0</v>
      </c>
      <c r="BJ25" s="62">
        <f>IF(BJ$10="",0,IF(BJ$9&lt;главная!$N$19,0,BJ$13*клиенты!$N23))</f>
        <v>0</v>
      </c>
      <c r="BK25" s="62">
        <f>IF(BK$10="",0,IF(BK$9&lt;главная!$N$19,0,BK$13*клиенты!$N23))</f>
        <v>0</v>
      </c>
      <c r="BL25" s="62">
        <f>IF(BL$10="",0,IF(BL$9&lt;главная!$N$19,0,BL$13*клиенты!$N23))</f>
        <v>0</v>
      </c>
      <c r="BM25" s="62">
        <f>IF(BM$10="",0,IF(BM$9&lt;главная!$N$19,0,BM$13*клиенты!$N23))</f>
        <v>0</v>
      </c>
      <c r="BN25" s="62">
        <f>IF(BN$10="",0,IF(BN$9&lt;главная!$N$19,0,BN$13*клиенты!$N23))</f>
        <v>0</v>
      </c>
      <c r="BO25" s="62">
        <f>IF(BO$10="",0,IF(BO$9&lt;главная!$N$19,0,BO$13*клиенты!$N23))</f>
        <v>0</v>
      </c>
      <c r="BP25" s="62">
        <f>IF(BP$10="",0,IF(BP$9&lt;главная!$N$19,0,BP$13*клиенты!$N23))</f>
        <v>0</v>
      </c>
      <c r="BQ25" s="62">
        <f>IF(BQ$10="",0,IF(BQ$9&lt;главная!$N$19,0,BQ$13*клиенты!$N23))</f>
        <v>0</v>
      </c>
      <c r="BR25" s="62">
        <f>IF(BR$10="",0,IF(BR$9&lt;главная!$N$19,0,BR$13*клиенты!$N23))</f>
        <v>0</v>
      </c>
      <c r="BS25" s="62">
        <f>IF(BS$10="",0,IF(BS$9&lt;главная!$N$19,0,BS$13*клиенты!$N23))</f>
        <v>0</v>
      </c>
      <c r="BT25" s="62">
        <f>IF(BT$10="",0,IF(BT$9&lt;главная!$N$19,0,BT$13*клиенты!$N23))</f>
        <v>0</v>
      </c>
      <c r="BU25" s="62">
        <f>IF(BU$10="",0,IF(BU$9&lt;главная!$N$19,0,BU$13*клиенты!$N23))</f>
        <v>0</v>
      </c>
      <c r="BV25" s="62">
        <f>IF(BV$10="",0,IF(BV$9&lt;главная!$N$19,0,BV$13*клиенты!$N23))</f>
        <v>0</v>
      </c>
      <c r="BW25" s="62">
        <f>IF(BW$10="",0,IF(BW$9&lt;главная!$N$19,0,BW$13*клиенты!$N23))</f>
        <v>0</v>
      </c>
      <c r="BX25" s="62">
        <f>IF(BX$10="",0,IF(BX$9&lt;главная!$N$19,0,BX$13*клиенты!$N23))</f>
        <v>0</v>
      </c>
      <c r="BY25" s="62">
        <f>IF(BY$10="",0,IF(BY$9&lt;главная!$N$19,0,BY$13*клиенты!$N23))</f>
        <v>0</v>
      </c>
      <c r="BZ25" s="62">
        <f>IF(BZ$10="",0,IF(BZ$9&lt;главная!$N$19,0,BZ$13*клиенты!$N23))</f>
        <v>0</v>
      </c>
      <c r="CA25" s="62">
        <f>IF(CA$10="",0,IF(CA$9&lt;главная!$N$19,0,CA$13*клиенты!$N23))</f>
        <v>0</v>
      </c>
      <c r="CB25" s="62">
        <f>IF(CB$10="",0,IF(CB$9&lt;главная!$N$19,0,CB$13*клиенты!$N23))</f>
        <v>0</v>
      </c>
      <c r="CC25" s="62">
        <f>IF(CC$10="",0,IF(CC$9&lt;главная!$N$19,0,CC$13*клиенты!$N23))</f>
        <v>0</v>
      </c>
      <c r="CD25" s="62">
        <f>IF(CD$10="",0,IF(CD$9&lt;главная!$N$19,0,CD$13*клиенты!$N23))</f>
        <v>0</v>
      </c>
      <c r="CE25" s="62">
        <f>IF(CE$10="",0,IF(CE$9&lt;главная!$N$19,0,CE$13*клиенты!$N23))</f>
        <v>0</v>
      </c>
      <c r="CF25" s="62">
        <f>IF(CF$10="",0,IF(CF$9&lt;главная!$N$19,0,CF$13*клиенты!$N23))</f>
        <v>0</v>
      </c>
      <c r="CG25" s="62">
        <f>IF(CG$10="",0,IF(CG$9&lt;главная!$N$19,0,CG$13*клиенты!$N23))</f>
        <v>0</v>
      </c>
      <c r="CH25" s="62">
        <f>IF(CH$10="",0,IF(CH$9&lt;главная!$N$19,0,CH$13*клиенты!$N23))</f>
        <v>0</v>
      </c>
      <c r="CI25" s="62">
        <f>IF(CI$10="",0,IF(CI$9&lt;главная!$N$19,0,CI$13*клиенты!$N23))</f>
        <v>0</v>
      </c>
      <c r="CJ25" s="62">
        <f>IF(CJ$10="",0,IF(CJ$9&lt;главная!$N$19,0,CJ$13*клиенты!$N23))</f>
        <v>0</v>
      </c>
      <c r="CK25" s="62">
        <f>IF(CK$10="",0,IF(CK$9&lt;главная!$N$19,0,CK$13*клиенты!$N23))</f>
        <v>0</v>
      </c>
      <c r="CL25" s="62">
        <f>IF(CL$10="",0,IF(CL$9&lt;главная!$N$19,0,CL$13*клиенты!$N23))</f>
        <v>0</v>
      </c>
      <c r="CM25" s="62">
        <f>IF(CM$10="",0,IF(CM$9&lt;главная!$N$19,0,CM$13*клиенты!$N23))</f>
        <v>0</v>
      </c>
      <c r="CN25" s="62">
        <f>IF(CN$10="",0,IF(CN$9&lt;главная!$N$19,0,CN$13*клиенты!$N23))</f>
        <v>0</v>
      </c>
      <c r="CO25" s="62">
        <f>IF(CO$10="",0,IF(CO$9&lt;главная!$N$19,0,CO$13*клиенты!$N23))</f>
        <v>0</v>
      </c>
      <c r="CP25" s="62">
        <f>IF(CP$10="",0,IF(CP$9&lt;главная!$N$19,0,CP$13*клиенты!$N23))</f>
        <v>0</v>
      </c>
      <c r="CQ25" s="62">
        <f>IF(CQ$10="",0,IF(CQ$9&lt;главная!$N$19,0,CQ$13*клиенты!$N23))</f>
        <v>0</v>
      </c>
      <c r="CR25" s="62">
        <f>IF(CR$10="",0,IF(CR$9&lt;главная!$N$19,0,CR$13*клиенты!$N23))</f>
        <v>0</v>
      </c>
      <c r="CS25" s="62">
        <f>IF(CS$10="",0,IF(CS$9&lt;главная!$N$19,0,CS$13*клиенты!$N23))</f>
        <v>0</v>
      </c>
      <c r="CT25" s="62">
        <f>IF(CT$10="",0,IF(CT$9&lt;главная!$N$19,0,CT$13*клиенты!$N23))</f>
        <v>0</v>
      </c>
      <c r="CU25" s="62">
        <f>IF(CU$10="",0,IF(CU$9&lt;главная!$N$19,0,CU$13*клиенты!$N23))</f>
        <v>0</v>
      </c>
      <c r="CV25" s="62">
        <f>IF(CV$10="",0,IF(CV$9&lt;главная!$N$19,0,CV$13*клиенты!$N23))</f>
        <v>0</v>
      </c>
      <c r="CW25" s="62">
        <f>IF(CW$10="",0,IF(CW$9&lt;главная!$N$19,0,CW$13*клиенты!$N23))</f>
        <v>0</v>
      </c>
      <c r="CX25" s="62">
        <f>IF(CX$10="",0,IF(CX$9&lt;главная!$N$19,0,CX$13*клиенты!$N23))</f>
        <v>0</v>
      </c>
      <c r="CY25" s="62">
        <f>IF(CY$10="",0,IF(CY$9&lt;главная!$N$19,0,CY$13*клиенты!$N23))</f>
        <v>0</v>
      </c>
      <c r="CZ25" s="62">
        <f>IF(CZ$10="",0,IF(CZ$9&lt;главная!$N$19,0,CZ$13*клиенты!$N23))</f>
        <v>0</v>
      </c>
      <c r="DA25" s="62">
        <f>IF(DA$10="",0,IF(DA$9&lt;главная!$N$19,0,DA$13*клиенты!$N23))</f>
        <v>0</v>
      </c>
      <c r="DB25" s="62">
        <f>IF(DB$10="",0,IF(DB$9&lt;главная!$N$19,0,DB$13*клиенты!$N23))</f>
        <v>0</v>
      </c>
      <c r="DC25" s="62">
        <f>IF(DC$10="",0,IF(DC$9&lt;главная!$N$19,0,DC$13*клиенты!$N23))</f>
        <v>0</v>
      </c>
      <c r="DD25" s="62">
        <f>IF(DD$10="",0,IF(DD$9&lt;главная!$N$19,0,DD$13*клиенты!$N23))</f>
        <v>0</v>
      </c>
      <c r="DE25" s="62">
        <f>IF(DE$10="",0,IF(DE$9&lt;главная!$N$19,0,DE$13*клиенты!$N23))</f>
        <v>0</v>
      </c>
      <c r="DF25" s="62">
        <f>IF(DF$10="",0,IF(DF$9&lt;главная!$N$19,0,DF$13*клиенты!$N23))</f>
        <v>0</v>
      </c>
      <c r="DG25" s="62">
        <f>IF(DG$10="",0,IF(DG$9&lt;главная!$N$19,0,DG$13*клиенты!$N23))</f>
        <v>0</v>
      </c>
      <c r="DH25" s="62">
        <f>IF(DH$10="",0,IF(DH$9&lt;главная!$N$19,0,DH$13*клиенты!$N23))</f>
        <v>0</v>
      </c>
      <c r="DI25" s="62">
        <f>IF(DI$10="",0,IF(DI$9&lt;главная!$N$19,0,DI$13*клиенты!$N23))</f>
        <v>0</v>
      </c>
      <c r="DJ25" s="62">
        <f>IF(DJ$10="",0,IF(DJ$9&lt;главная!$N$19,0,DJ$13*клиенты!$N23))</f>
        <v>0</v>
      </c>
      <c r="DK25" s="62">
        <f>IF(DK$10="",0,IF(DK$9&lt;главная!$N$19,0,DK$13*клиенты!$N23))</f>
        <v>0</v>
      </c>
      <c r="DL25" s="62">
        <f>IF(DL$10="",0,IF(DL$9&lt;главная!$N$19,0,DL$13*клиенты!$N23))</f>
        <v>0</v>
      </c>
      <c r="DM25" s="62">
        <f>IF(DM$10="",0,IF(DM$9&lt;главная!$N$19,0,DM$13*клиенты!$N23))</f>
        <v>0</v>
      </c>
      <c r="DN25" s="62">
        <f>IF(DN$10="",0,IF(DN$9&lt;главная!$N$19,0,DN$13*клиенты!$N23))</f>
        <v>0</v>
      </c>
      <c r="DO25" s="62">
        <f>IF(DO$10="",0,IF(DO$9&lt;главная!$N$19,0,DO$13*клиенты!$N23))</f>
        <v>0</v>
      </c>
      <c r="DP25" s="62">
        <f>IF(DP$10="",0,IF(DP$9&lt;главная!$N$19,0,DP$13*клиенты!$N23))</f>
        <v>0</v>
      </c>
      <c r="DQ25" s="62">
        <f>IF(DQ$10="",0,IF(DQ$9&lt;главная!$N$19,0,DQ$13*клиенты!$N23))</f>
        <v>0</v>
      </c>
      <c r="DR25" s="62">
        <f>IF(DR$10="",0,IF(DR$9&lt;главная!$N$19,0,DR$13*клиенты!$N23))</f>
        <v>0</v>
      </c>
      <c r="DS25" s="62">
        <f>IF(DS$10="",0,IF(DS$9&lt;главная!$N$19,0,DS$13*клиенты!$N23))</f>
        <v>0</v>
      </c>
      <c r="DT25" s="62">
        <f>IF(DT$10="",0,IF(DT$9&lt;главная!$N$19,0,DT$13*клиенты!$N23))</f>
        <v>0</v>
      </c>
      <c r="DU25" s="62">
        <f>IF(DU$10="",0,IF(DU$9&lt;главная!$N$19,0,DU$13*клиенты!$N23))</f>
        <v>0</v>
      </c>
      <c r="DV25" s="62">
        <f>IF(DV$10="",0,IF(DV$9&lt;главная!$N$19,0,DV$13*клиенты!$N23))</f>
        <v>0</v>
      </c>
      <c r="DW25" s="62">
        <f>IF(DW$10="",0,IF(DW$9&lt;главная!$N$19,0,DW$13*клиенты!$N23))</f>
        <v>0</v>
      </c>
      <c r="DX25" s="62">
        <f>IF(DX$10="",0,IF(DX$9&lt;главная!$N$19,0,DX$13*клиенты!$N23))</f>
        <v>0</v>
      </c>
      <c r="DY25" s="62">
        <f>IF(DY$10="",0,IF(DY$9&lt;главная!$N$19,0,DY$13*клиенты!$N23))</f>
        <v>0</v>
      </c>
      <c r="DZ25" s="62">
        <f>IF(DZ$10="",0,IF(DZ$9&lt;главная!$N$19,0,DZ$13*клиенты!$N23))</f>
        <v>0</v>
      </c>
      <c r="EA25" s="62">
        <f>IF(EA$10="",0,IF(EA$9&lt;главная!$N$19,0,EA$13*клиенты!$N23))</f>
        <v>0</v>
      </c>
      <c r="EB25" s="62">
        <f>IF(EB$10="",0,IF(EB$9&lt;главная!$N$19,0,EB$13*клиенты!$N23))</f>
        <v>0</v>
      </c>
      <c r="EC25" s="62">
        <f>IF(EC$10="",0,IF(EC$9&lt;главная!$N$19,0,EC$13*клиенты!$N23))</f>
        <v>0</v>
      </c>
      <c r="ED25" s="62">
        <f>IF(ED$10="",0,IF(ED$9&lt;главная!$N$19,0,ED$13*клиенты!$N23))</f>
        <v>0</v>
      </c>
      <c r="EE25" s="62">
        <f>IF(EE$10="",0,IF(EE$9&lt;главная!$N$19,0,EE$13*клиенты!$N23))</f>
        <v>0</v>
      </c>
      <c r="EF25" s="62">
        <f>IF(EF$10="",0,IF(EF$9&lt;главная!$N$19,0,EF$13*клиенты!$N23))</f>
        <v>0</v>
      </c>
      <c r="EG25" s="62">
        <f>IF(EG$10="",0,IF(EG$9&lt;главная!$N$19,0,EG$13*клиенты!$N23))</f>
        <v>0</v>
      </c>
      <c r="EH25" s="62">
        <f>IF(EH$10="",0,IF(EH$9&lt;главная!$N$19,0,EH$13*клиенты!$N23))</f>
        <v>0</v>
      </c>
      <c r="EI25" s="62">
        <f>IF(EI$10="",0,IF(EI$9&lt;главная!$N$19,0,EI$13*клиенты!$N23))</f>
        <v>0</v>
      </c>
      <c r="EJ25" s="62">
        <f>IF(EJ$10="",0,IF(EJ$9&lt;главная!$N$19,0,EJ$13*клиенты!$N23))</f>
        <v>0</v>
      </c>
      <c r="EK25" s="62">
        <f>IF(EK$10="",0,IF(EK$9&lt;главная!$N$19,0,EK$13*клиенты!$N23))</f>
        <v>0</v>
      </c>
      <c r="EL25" s="62">
        <f>IF(EL$10="",0,IF(EL$9&lt;главная!$N$19,0,EL$13*клиенты!$N23))</f>
        <v>0</v>
      </c>
      <c r="EM25" s="62">
        <f>IF(EM$10="",0,IF(EM$9&lt;главная!$N$19,0,EM$13*клиенты!$N23))</f>
        <v>0</v>
      </c>
      <c r="EN25" s="62">
        <f>IF(EN$10="",0,IF(EN$9&lt;главная!$N$19,0,EN$13*клиенты!$N23))</f>
        <v>0</v>
      </c>
      <c r="EO25" s="62">
        <f>IF(EO$10="",0,IF(EO$9&lt;главная!$N$19,0,EO$13*клиенты!$N23))</f>
        <v>0</v>
      </c>
      <c r="EP25" s="62">
        <f>IF(EP$10="",0,IF(EP$9&lt;главная!$N$19,0,EP$13*клиенты!$N23))</f>
        <v>0</v>
      </c>
      <c r="EQ25" s="62">
        <f>IF(EQ$10="",0,IF(EQ$9&lt;главная!$N$19,0,EQ$13*клиенты!$N23))</f>
        <v>0</v>
      </c>
      <c r="ER25" s="62">
        <f>IF(ER$10="",0,IF(ER$9&lt;главная!$N$19,0,ER$13*клиенты!$N23))</f>
        <v>0</v>
      </c>
      <c r="ES25" s="62">
        <f>IF(ES$10="",0,IF(ES$9&lt;главная!$N$19,0,ES$13*клиенты!$N23))</f>
        <v>0</v>
      </c>
      <c r="ET25" s="62">
        <f>IF(ET$10="",0,IF(ET$9&lt;главная!$N$19,0,ET$13*клиенты!$N23))</f>
        <v>0</v>
      </c>
      <c r="EU25" s="62">
        <f>IF(EU$10="",0,IF(EU$9&lt;главная!$N$19,0,EU$13*клиенты!$N23))</f>
        <v>0</v>
      </c>
      <c r="EV25" s="62">
        <f>IF(EV$10="",0,IF(EV$9&lt;главная!$N$19,0,EV$13*клиенты!$N23))</f>
        <v>0</v>
      </c>
      <c r="EW25" s="62">
        <f>IF(EW$10="",0,IF(EW$9&lt;главная!$N$19,0,EW$13*клиенты!$N23))</f>
        <v>0</v>
      </c>
      <c r="EX25" s="62">
        <f>IF(EX$10="",0,IF(EX$9&lt;главная!$N$19,0,EX$13*клиенты!$N23))</f>
        <v>0</v>
      </c>
      <c r="EY25" s="62">
        <f>IF(EY$10="",0,IF(EY$9&lt;главная!$N$19,0,EY$13*клиенты!$N23))</f>
        <v>0</v>
      </c>
      <c r="EZ25" s="62">
        <f>IF(EZ$10="",0,IF(EZ$9&lt;главная!$N$19,0,EZ$13*клиенты!$N23))</f>
        <v>0</v>
      </c>
      <c r="FA25" s="62">
        <f>IF(FA$10="",0,IF(FA$9&lt;главная!$N$19,0,FA$13*клиенты!$N23))</f>
        <v>0</v>
      </c>
      <c r="FB25" s="62">
        <f>IF(FB$10="",0,IF(FB$9&lt;главная!$N$19,0,FB$13*клиенты!$N23))</f>
        <v>0</v>
      </c>
      <c r="FC25" s="62">
        <f>IF(FC$10="",0,IF(FC$9&lt;главная!$N$19,0,FC$13*клиенты!$N23))</f>
        <v>0</v>
      </c>
      <c r="FD25" s="62">
        <f>IF(FD$10="",0,IF(FD$9&lt;главная!$N$19,0,FD$13*клиенты!$N23))</f>
        <v>0</v>
      </c>
      <c r="FE25" s="62">
        <f>IF(FE$10="",0,IF(FE$9&lt;главная!$N$19,0,FE$13*клиенты!$N23))</f>
        <v>0</v>
      </c>
      <c r="FF25" s="62">
        <f>IF(FF$10="",0,IF(FF$9&lt;главная!$N$19,0,FF$13*клиенты!$N23))</f>
        <v>0</v>
      </c>
      <c r="FG25" s="62">
        <f>IF(FG$10="",0,IF(FG$9&lt;главная!$N$19,0,FG$13*клиенты!$N23))</f>
        <v>0</v>
      </c>
      <c r="FH25" s="62">
        <f>IF(FH$10="",0,IF(FH$9&lt;главная!$N$19,0,FH$13*клиенты!$N23))</f>
        <v>0</v>
      </c>
      <c r="FI25" s="62">
        <f>IF(FI$10="",0,IF(FI$9&lt;главная!$N$19,0,FI$13*клиенты!$N23))</f>
        <v>0</v>
      </c>
      <c r="FJ25" s="62">
        <f>IF(FJ$10="",0,IF(FJ$9&lt;главная!$N$19,0,FJ$13*клиенты!$N23))</f>
        <v>0</v>
      </c>
      <c r="FK25" s="62">
        <f>IF(FK$10="",0,IF(FK$9&lt;главная!$N$19,0,FK$13*клиенты!$N23))</f>
        <v>0</v>
      </c>
      <c r="FL25" s="62">
        <f>IF(FL$10="",0,IF(FL$9&lt;главная!$N$19,0,FL$13*клиенты!$N23))</f>
        <v>0</v>
      </c>
      <c r="FM25" s="62">
        <f>IF(FM$10="",0,IF(FM$9&lt;главная!$N$19,0,FM$13*клиенты!$N23))</f>
        <v>0</v>
      </c>
      <c r="FN25" s="62">
        <f>IF(FN$10="",0,IF(FN$9&lt;главная!$N$19,0,FN$13*клиенты!$N23))</f>
        <v>0</v>
      </c>
      <c r="FO25" s="62">
        <f>IF(FO$10="",0,IF(FO$9&lt;главная!$N$19,0,FO$13*клиенты!$N23))</f>
        <v>0</v>
      </c>
      <c r="FP25" s="62">
        <f>IF(FP$10="",0,IF(FP$9&lt;главная!$N$19,0,FP$13*клиенты!$N23))</f>
        <v>0</v>
      </c>
      <c r="FQ25" s="62">
        <f>IF(FQ$10="",0,IF(FQ$9&lt;главная!$N$19,0,FQ$13*клиенты!$N23))</f>
        <v>0</v>
      </c>
      <c r="FR25" s="62">
        <f>IF(FR$10="",0,IF(FR$9&lt;главная!$N$19,0,FR$13*клиенты!$N23))</f>
        <v>0</v>
      </c>
      <c r="FS25" s="62">
        <f>IF(FS$10="",0,IF(FS$9&lt;главная!$N$19,0,FS$13*клиенты!$N23))</f>
        <v>0</v>
      </c>
      <c r="FT25" s="62">
        <f>IF(FT$10="",0,IF(FT$9&lt;главная!$N$19,0,FT$13*клиенты!$N23))</f>
        <v>0</v>
      </c>
      <c r="FU25" s="62">
        <f>IF(FU$10="",0,IF(FU$9&lt;главная!$N$19,0,FU$13*клиенты!$N23))</f>
        <v>0</v>
      </c>
      <c r="FV25" s="62">
        <f>IF(FV$10="",0,IF(FV$9&lt;главная!$N$19,0,FV$13*клиенты!$N23))</f>
        <v>0</v>
      </c>
      <c r="FW25" s="62">
        <f>IF(FW$10="",0,IF(FW$9&lt;главная!$N$19,0,FW$13*клиенты!$N23))</f>
        <v>0</v>
      </c>
      <c r="FX25" s="62">
        <f>IF(FX$10="",0,IF(FX$9&lt;главная!$N$19,0,FX$13*клиенты!$N23))</f>
        <v>0</v>
      </c>
      <c r="FY25" s="62">
        <f>IF(FY$10="",0,IF(FY$9&lt;главная!$N$19,0,FY$13*клиенты!$N23))</f>
        <v>0</v>
      </c>
      <c r="FZ25" s="62">
        <f>IF(FZ$10="",0,IF(FZ$9&lt;главная!$N$19,0,FZ$13*клиенты!$N23))</f>
        <v>0</v>
      </c>
      <c r="GA25" s="62">
        <f>IF(GA$10="",0,IF(GA$9&lt;главная!$N$19,0,GA$13*клиенты!$N23))</f>
        <v>0</v>
      </c>
      <c r="GB25" s="62">
        <f>IF(GB$10="",0,IF(GB$9&lt;главная!$N$19,0,GB$13*клиенты!$N23))</f>
        <v>0</v>
      </c>
      <c r="GC25" s="62">
        <f>IF(GC$10="",0,IF(GC$9&lt;главная!$N$19,0,GC$13*клиенты!$N23))</f>
        <v>0</v>
      </c>
      <c r="GD25" s="62">
        <f>IF(GD$10="",0,IF(GD$9&lt;главная!$N$19,0,GD$13*клиенты!$N23))</f>
        <v>0</v>
      </c>
      <c r="GE25" s="62">
        <f>IF(GE$10="",0,IF(GE$9&lt;главная!$N$19,0,GE$13*клиенты!$N23))</f>
        <v>0</v>
      </c>
      <c r="GF25" s="62">
        <f>IF(GF$10="",0,IF(GF$9&lt;главная!$N$19,0,GF$13*клиенты!$N23))</f>
        <v>0</v>
      </c>
      <c r="GG25" s="62">
        <f>IF(GG$10="",0,IF(GG$9&lt;главная!$N$19,0,GG$13*клиенты!$N23))</f>
        <v>0</v>
      </c>
      <c r="GH25" s="62">
        <f>IF(GH$10="",0,IF(GH$9&lt;главная!$N$19,0,GH$13*клиенты!$N23))</f>
        <v>0</v>
      </c>
      <c r="GI25" s="62">
        <f>IF(GI$10="",0,IF(GI$9&lt;главная!$N$19,0,GI$13*клиенты!$N23))</f>
        <v>0</v>
      </c>
      <c r="GJ25" s="62">
        <f>IF(GJ$10="",0,IF(GJ$9&lt;главная!$N$19,0,GJ$13*клиенты!$N23))</f>
        <v>0</v>
      </c>
      <c r="GK25" s="62">
        <f>IF(GK$10="",0,IF(GK$9&lt;главная!$N$19,0,GK$13*клиенты!$N23))</f>
        <v>0</v>
      </c>
      <c r="GL25" s="62">
        <f>IF(GL$10="",0,IF(GL$9&lt;главная!$N$19,0,GL$13*клиенты!$N23))</f>
        <v>0</v>
      </c>
      <c r="GM25" s="62">
        <f>IF(GM$10="",0,IF(GM$9&lt;главная!$N$19,0,GM$13*клиенты!$N23))</f>
        <v>0</v>
      </c>
      <c r="GN25" s="62">
        <f>IF(GN$10="",0,IF(GN$9&lt;главная!$N$19,0,GN$13*клиенты!$N23))</f>
        <v>0</v>
      </c>
      <c r="GO25" s="62">
        <f>IF(GO$10="",0,IF(GO$9&lt;главная!$N$19,0,GO$13*клиенты!$N23))</f>
        <v>0</v>
      </c>
      <c r="GP25" s="62">
        <f>IF(GP$10="",0,IF(GP$9&lt;главная!$N$19,0,GP$13*клиенты!$N23))</f>
        <v>0</v>
      </c>
      <c r="GQ25" s="62">
        <f>IF(GQ$10="",0,IF(GQ$9&lt;главная!$N$19,0,GQ$13*клиенты!$N23))</f>
        <v>0</v>
      </c>
      <c r="GR25" s="62">
        <f>IF(GR$10="",0,IF(GR$9&lt;главная!$N$19,0,GR$13*клиенты!$N23))</f>
        <v>0</v>
      </c>
      <c r="GS25" s="62">
        <f>IF(GS$10="",0,IF(GS$9&lt;главная!$N$19,0,GS$13*клиенты!$N23))</f>
        <v>0</v>
      </c>
      <c r="GT25" s="62">
        <f>IF(GT$10="",0,IF(GT$9&lt;главная!$N$19,0,GT$13*клиенты!$N23))</f>
        <v>0</v>
      </c>
      <c r="GU25" s="62">
        <f>IF(GU$10="",0,IF(GU$9&lt;главная!$N$19,0,GU$13*клиенты!$N23))</f>
        <v>0</v>
      </c>
      <c r="GV25" s="62">
        <f>IF(GV$10="",0,IF(GV$9&lt;главная!$N$19,0,GV$13*клиенты!$N23))</f>
        <v>0</v>
      </c>
      <c r="GW25" s="62">
        <f>IF(GW$10="",0,IF(GW$9&lt;главная!$N$19,0,GW$13*клиенты!$N23))</f>
        <v>0</v>
      </c>
      <c r="GX25" s="62">
        <f>IF(GX$10="",0,IF(GX$9&lt;главная!$N$19,0,GX$13*клиенты!$N23))</f>
        <v>0</v>
      </c>
      <c r="GY25" s="62">
        <f>IF(GY$10="",0,IF(GY$9&lt;главная!$N$19,0,GY$13*клиенты!$N23))</f>
        <v>0</v>
      </c>
      <c r="GZ25" s="62">
        <f>IF(GZ$10="",0,IF(GZ$9&lt;главная!$N$19,0,GZ$13*клиенты!$N23))</f>
        <v>0</v>
      </c>
      <c r="HA25" s="62">
        <f>IF(HA$10="",0,IF(HA$9&lt;главная!$N$19,0,HA$13*клиенты!$N23))</f>
        <v>0</v>
      </c>
      <c r="HB25" s="62">
        <f>IF(HB$10="",0,IF(HB$9&lt;главная!$N$19,0,HB$13*клиенты!$N23))</f>
        <v>0</v>
      </c>
      <c r="HC25" s="62">
        <f>IF(HC$10="",0,IF(HC$9&lt;главная!$N$19,0,HC$13*клиенты!$N23))</f>
        <v>0</v>
      </c>
      <c r="HD25" s="62">
        <f>IF(HD$10="",0,IF(HD$9&lt;главная!$N$19,0,HD$13*клиенты!$N23))</f>
        <v>0</v>
      </c>
      <c r="HE25" s="62">
        <f>IF(HE$10="",0,IF(HE$9&lt;главная!$N$19,0,HE$13*клиенты!$N23))</f>
        <v>0</v>
      </c>
      <c r="HF25" s="62">
        <f>IF(HF$10="",0,IF(HF$9&lt;главная!$N$19,0,HF$13*клиенты!$N23))</f>
        <v>0</v>
      </c>
      <c r="HG25" s="62">
        <f>IF(HG$10="",0,IF(HG$9&lt;главная!$N$19,0,HG$13*клиенты!$N23))</f>
        <v>0</v>
      </c>
      <c r="HH25" s="62">
        <f>IF(HH$10="",0,IF(HH$9&lt;главная!$N$19,0,HH$13*клиенты!$N23))</f>
        <v>0</v>
      </c>
      <c r="HI25" s="62">
        <f>IF(HI$10="",0,IF(HI$9&lt;главная!$N$19,0,HI$13*клиенты!$N23))</f>
        <v>0</v>
      </c>
      <c r="HJ25" s="62">
        <f>IF(HJ$10="",0,IF(HJ$9&lt;главная!$N$19,0,HJ$13*клиенты!$N23))</f>
        <v>0</v>
      </c>
      <c r="HK25" s="62">
        <f>IF(HK$10="",0,IF(HK$9&lt;главная!$N$19,0,HK$13*клиенты!$N23))</f>
        <v>0</v>
      </c>
      <c r="HL25" s="62">
        <f>IF(HL$10="",0,IF(HL$9&lt;главная!$N$19,0,HL$13*клиенты!$N23))</f>
        <v>0</v>
      </c>
      <c r="HM25" s="62">
        <f>IF(HM$10="",0,IF(HM$9&lt;главная!$N$19,0,HM$13*клиенты!$N23))</f>
        <v>0</v>
      </c>
      <c r="HN25" s="62">
        <f>IF(HN$10="",0,IF(HN$9&lt;главная!$N$19,0,HN$13*клиенты!$N23))</f>
        <v>0</v>
      </c>
      <c r="HO25" s="62">
        <f>IF(HO$10="",0,IF(HO$9&lt;главная!$N$19,0,HO$13*клиенты!$N23))</f>
        <v>0</v>
      </c>
      <c r="HP25" s="62">
        <f>IF(HP$10="",0,IF(HP$9&lt;главная!$N$19,0,HP$13*клиенты!$N23))</f>
        <v>0</v>
      </c>
      <c r="HQ25" s="62">
        <f>IF(HQ$10="",0,IF(HQ$9&lt;главная!$N$19,0,HQ$13*клиенты!$N23))</f>
        <v>0</v>
      </c>
      <c r="HR25" s="62">
        <f>IF(HR$10="",0,IF(HR$9&lt;главная!$N$19,0,HR$13*клиенты!$N23))</f>
        <v>0</v>
      </c>
      <c r="HS25" s="62">
        <f>IF(HS$10="",0,IF(HS$9&lt;главная!$N$19,0,HS$13*клиенты!$N23))</f>
        <v>0</v>
      </c>
      <c r="HT25" s="62">
        <f>IF(HT$10="",0,IF(HT$9&lt;главная!$N$19,0,HT$13*клиенты!$N23))</f>
        <v>0</v>
      </c>
      <c r="HU25" s="62">
        <f>IF(HU$10="",0,IF(HU$9&lt;главная!$N$19,0,HU$13*клиенты!$N23))</f>
        <v>0</v>
      </c>
      <c r="HV25" s="62">
        <f>IF(HV$10="",0,IF(HV$9&lt;главная!$N$19,0,HV$13*клиенты!$N23))</f>
        <v>0</v>
      </c>
      <c r="HW25" s="62">
        <f>IF(HW$10="",0,IF(HW$9&lt;главная!$N$19,0,HW$13*клиенты!$N23))</f>
        <v>0</v>
      </c>
      <c r="HX25" s="62">
        <f>IF(HX$10="",0,IF(HX$9&lt;главная!$N$19,0,HX$13*клиенты!$N23))</f>
        <v>0</v>
      </c>
      <c r="HY25" s="62">
        <f>IF(HY$10="",0,IF(HY$9&lt;главная!$N$19,0,HY$13*клиенты!$N23))</f>
        <v>0</v>
      </c>
      <c r="HZ25" s="62">
        <f>IF(HZ$10="",0,IF(HZ$9&lt;главная!$N$19,0,HZ$13*клиенты!$N23))</f>
        <v>0</v>
      </c>
      <c r="IA25" s="62">
        <f>IF(IA$10="",0,IF(IA$9&lt;главная!$N$19,0,IA$13*клиенты!$N23))</f>
        <v>0</v>
      </c>
      <c r="IB25" s="62">
        <f>IF(IB$10="",0,IF(IB$9&lt;главная!$N$19,0,IB$13*клиенты!$N23))</f>
        <v>0</v>
      </c>
      <c r="IC25" s="62">
        <f>IF(IC$10="",0,IF(IC$9&lt;главная!$N$19,0,IC$13*клиенты!$N23))</f>
        <v>0</v>
      </c>
      <c r="ID25" s="62">
        <f>IF(ID$10="",0,IF(ID$9&lt;главная!$N$19,0,ID$13*клиенты!$N23))</f>
        <v>0</v>
      </c>
      <c r="IE25" s="62">
        <f>IF(IE$10="",0,IF(IE$9&lt;главная!$N$19,0,IE$13*клиенты!$N23))</f>
        <v>0</v>
      </c>
      <c r="IF25" s="62">
        <f>IF(IF$10="",0,IF(IF$9&lt;главная!$N$19,0,IF$13*клиенты!$N23))</f>
        <v>0</v>
      </c>
      <c r="IG25" s="62">
        <f>IF(IG$10="",0,IF(IG$9&lt;главная!$N$19,0,IG$13*клиенты!$N23))</f>
        <v>0</v>
      </c>
      <c r="IH25" s="62">
        <f>IF(IH$10="",0,IF(IH$9&lt;главная!$N$19,0,IH$13*клиенты!$N23))</f>
        <v>0</v>
      </c>
      <c r="II25" s="62">
        <f>IF(II$10="",0,IF(II$9&lt;главная!$N$19,0,II$13*клиенты!$N23))</f>
        <v>0</v>
      </c>
      <c r="IJ25" s="62">
        <f>IF(IJ$10="",0,IF(IJ$9&lt;главная!$N$19,0,IJ$13*клиенты!$N23))</f>
        <v>0</v>
      </c>
      <c r="IK25" s="62">
        <f>IF(IK$10="",0,IF(IK$9&lt;главная!$N$19,0,IK$13*клиенты!$N23))</f>
        <v>0</v>
      </c>
      <c r="IL25" s="62">
        <f>IF(IL$10="",0,IF(IL$9&lt;главная!$N$19,0,IL$13*клиенты!$N23))</f>
        <v>0</v>
      </c>
      <c r="IM25" s="62">
        <f>IF(IM$10="",0,IF(IM$9&lt;главная!$N$19,0,IM$13*клиенты!$N23))</f>
        <v>0</v>
      </c>
      <c r="IN25" s="62">
        <f>IF(IN$10="",0,IF(IN$9&lt;главная!$N$19,0,IN$13*клиенты!$N23))</f>
        <v>0</v>
      </c>
      <c r="IO25" s="62">
        <f>IF(IO$10="",0,IF(IO$9&lt;главная!$N$19,0,IO$13*клиенты!$N23))</f>
        <v>0</v>
      </c>
      <c r="IP25" s="62">
        <f>IF(IP$10="",0,IF(IP$9&lt;главная!$N$19,0,IP$13*клиенты!$N23))</f>
        <v>0</v>
      </c>
      <c r="IQ25" s="62">
        <f>IF(IQ$10="",0,IF(IQ$9&lt;главная!$N$19,0,IQ$13*клиенты!$N23))</f>
        <v>0</v>
      </c>
      <c r="IR25" s="62">
        <f>IF(IR$10="",0,IF(IR$9&lt;главная!$N$19,0,IR$13*клиенты!$N23))</f>
        <v>0</v>
      </c>
      <c r="IS25" s="62">
        <f>IF(IS$10="",0,IF(IS$9&lt;главная!$N$19,0,IS$13*клиенты!$N23))</f>
        <v>0</v>
      </c>
      <c r="IT25" s="62">
        <f>IF(IT$10="",0,IF(IT$9&lt;главная!$N$19,0,IT$13*клиенты!$N23))</f>
        <v>0</v>
      </c>
      <c r="IU25" s="62">
        <f>IF(IU$10="",0,IF(IU$9&lt;главная!$N$19,0,IU$13*клиенты!$N23))</f>
        <v>0</v>
      </c>
      <c r="IV25" s="62">
        <f>IF(IV$10="",0,IF(IV$9&lt;главная!$N$19,0,IV$13*клиенты!$N23))</f>
        <v>0</v>
      </c>
      <c r="IW25" s="62">
        <f>IF(IW$10="",0,IF(IW$9&lt;главная!$N$19,0,IW$13*клиенты!$N23))</f>
        <v>0</v>
      </c>
      <c r="IX25" s="62">
        <f>IF(IX$10="",0,IF(IX$9&lt;главная!$N$19,0,IX$13*клиенты!$N23))</f>
        <v>0</v>
      </c>
      <c r="IY25" s="62">
        <f>IF(IY$10="",0,IF(IY$9&lt;главная!$N$19,0,IY$13*клиенты!$N23))</f>
        <v>0</v>
      </c>
      <c r="IZ25" s="62">
        <f>IF(IZ$10="",0,IF(IZ$9&lt;главная!$N$19,0,IZ$13*клиенты!$N23))</f>
        <v>0</v>
      </c>
      <c r="JA25" s="62">
        <f>IF(JA$10="",0,IF(JA$9&lt;главная!$N$19,0,JA$13*клиенты!$N23))</f>
        <v>0</v>
      </c>
      <c r="JB25" s="62">
        <f>IF(JB$10="",0,IF(JB$9&lt;главная!$N$19,0,JB$13*клиенты!$N23))</f>
        <v>0</v>
      </c>
      <c r="JC25" s="62">
        <f>IF(JC$10="",0,IF(JC$9&lt;главная!$N$19,0,JC$13*клиенты!$N23))</f>
        <v>0</v>
      </c>
      <c r="JD25" s="62">
        <f>IF(JD$10="",0,IF(JD$9&lt;главная!$N$19,0,JD$13*клиенты!$N23))</f>
        <v>0</v>
      </c>
      <c r="JE25" s="62">
        <f>IF(JE$10="",0,IF(JE$9&lt;главная!$N$19,0,JE$13*клиенты!$N23))</f>
        <v>0</v>
      </c>
      <c r="JF25" s="62">
        <f>IF(JF$10="",0,IF(JF$9&lt;главная!$N$19,0,JF$13*клиенты!$N23))</f>
        <v>0</v>
      </c>
      <c r="JG25" s="62">
        <f>IF(JG$10="",0,IF(JG$9&lt;главная!$N$19,0,JG$13*клиенты!$N23))</f>
        <v>0</v>
      </c>
      <c r="JH25" s="62">
        <f>IF(JH$10="",0,IF(JH$9&lt;главная!$N$19,0,JH$13*клиенты!$N23))</f>
        <v>0</v>
      </c>
      <c r="JI25" s="62">
        <f>IF(JI$10="",0,IF(JI$9&lt;главная!$N$19,0,JI$13*клиенты!$N23))</f>
        <v>0</v>
      </c>
      <c r="JJ25" s="62">
        <f>IF(JJ$10="",0,IF(JJ$9&lt;главная!$N$19,0,JJ$13*клиенты!$N23))</f>
        <v>0</v>
      </c>
      <c r="JK25" s="62">
        <f>IF(JK$10="",0,IF(JK$9&lt;главная!$N$19,0,JK$13*клиенты!$N23))</f>
        <v>0</v>
      </c>
      <c r="JL25" s="62">
        <f>IF(JL$10="",0,IF(JL$9&lt;главная!$N$19,0,JL$13*клиенты!$N23))</f>
        <v>0</v>
      </c>
      <c r="JM25" s="62">
        <f>IF(JM$10="",0,IF(JM$9&lt;главная!$N$19,0,JM$13*клиенты!$N23))</f>
        <v>0</v>
      </c>
      <c r="JN25" s="62">
        <f>IF(JN$10="",0,IF(JN$9&lt;главная!$N$19,0,JN$13*клиенты!$N23))</f>
        <v>0</v>
      </c>
      <c r="JO25" s="62">
        <f>IF(JO$10="",0,IF(JO$9&lt;главная!$N$19,0,JO$13*клиенты!$N23))</f>
        <v>0</v>
      </c>
      <c r="JP25" s="62">
        <f>IF(JP$10="",0,IF(JP$9&lt;главная!$N$19,0,JP$13*клиенты!$N23))</f>
        <v>0</v>
      </c>
      <c r="JQ25" s="62">
        <f>IF(JQ$10="",0,IF(JQ$9&lt;главная!$N$19,0,JQ$13*клиенты!$N23))</f>
        <v>0</v>
      </c>
      <c r="JR25" s="62">
        <f>IF(JR$10="",0,IF(JR$9&lt;главная!$N$19,0,JR$13*клиенты!$N23))</f>
        <v>0</v>
      </c>
      <c r="JS25" s="62">
        <f>IF(JS$10="",0,IF(JS$9&lt;главная!$N$19,0,JS$13*клиенты!$N23))</f>
        <v>0</v>
      </c>
      <c r="JT25" s="62">
        <f>IF(JT$10="",0,IF(JT$9&lt;главная!$N$19,0,JT$13*клиенты!$N23))</f>
        <v>0</v>
      </c>
      <c r="JU25" s="62">
        <f>IF(JU$10="",0,IF(JU$9&lt;главная!$N$19,0,JU$13*клиенты!$N23))</f>
        <v>0</v>
      </c>
      <c r="JV25" s="62">
        <f>IF(JV$10="",0,IF(JV$9&lt;главная!$N$19,0,JV$13*клиенты!$N23))</f>
        <v>0</v>
      </c>
      <c r="JW25" s="62">
        <f>IF(JW$10="",0,IF(JW$9&lt;главная!$N$19,0,JW$13*клиенты!$N23))</f>
        <v>0</v>
      </c>
      <c r="JX25" s="62">
        <f>IF(JX$10="",0,IF(JX$9&lt;главная!$N$19,0,JX$13*клиенты!$N23))</f>
        <v>0</v>
      </c>
      <c r="JY25" s="62">
        <f>IF(JY$10="",0,IF(JY$9&lt;главная!$N$19,0,JY$13*клиенты!$N23))</f>
        <v>0</v>
      </c>
      <c r="JZ25" s="62">
        <f>IF(JZ$10="",0,IF(JZ$9&lt;главная!$N$19,0,JZ$13*клиенты!$N23))</f>
        <v>0</v>
      </c>
      <c r="KA25" s="62">
        <f>IF(KA$10="",0,IF(KA$9&lt;главная!$N$19,0,KA$13*клиенты!$N23))</f>
        <v>0</v>
      </c>
      <c r="KB25" s="62">
        <f>IF(KB$10="",0,IF(KB$9&lt;главная!$N$19,0,KB$13*клиенты!$N23))</f>
        <v>0</v>
      </c>
      <c r="KC25" s="62">
        <f>IF(KC$10="",0,IF(KC$9&lt;главная!$N$19,0,KC$13*клиенты!$N23))</f>
        <v>0</v>
      </c>
      <c r="KD25" s="62">
        <f>IF(KD$10="",0,IF(KD$9&lt;главная!$N$19,0,KD$13*клиенты!$N23))</f>
        <v>0</v>
      </c>
      <c r="KE25" s="62">
        <f>IF(KE$10="",0,IF(KE$9&lt;главная!$N$19,0,KE$13*клиенты!$N23))</f>
        <v>0</v>
      </c>
      <c r="KF25" s="62">
        <f>IF(KF$10="",0,IF(KF$9&lt;главная!$N$19,0,KF$13*клиенты!$N23))</f>
        <v>0</v>
      </c>
      <c r="KG25" s="62">
        <f>IF(KG$10="",0,IF(KG$9&lt;главная!$N$19,0,KG$13*клиенты!$N23))</f>
        <v>0</v>
      </c>
      <c r="KH25" s="62">
        <f>IF(KH$10="",0,IF(KH$9&lt;главная!$N$19,0,KH$13*клиенты!$N23))</f>
        <v>0</v>
      </c>
      <c r="KI25" s="62">
        <f>IF(KI$10="",0,IF(KI$9&lt;главная!$N$19,0,KI$13*клиенты!$N23))</f>
        <v>0</v>
      </c>
      <c r="KJ25" s="62">
        <f>IF(KJ$10="",0,IF(KJ$9&lt;главная!$N$19,0,KJ$13*клиенты!$N23))</f>
        <v>0</v>
      </c>
      <c r="KK25" s="62">
        <f>IF(KK$10="",0,IF(KK$9&lt;главная!$N$19,0,KK$13*клиенты!$N23))</f>
        <v>0</v>
      </c>
      <c r="KL25" s="62">
        <f>IF(KL$10="",0,IF(KL$9&lt;главная!$N$19,0,KL$13*клиенты!$N23))</f>
        <v>0</v>
      </c>
      <c r="KM25" s="62">
        <f>IF(KM$10="",0,IF(KM$9&lt;главная!$N$19,0,KM$13*клиенты!$N23))</f>
        <v>0</v>
      </c>
      <c r="KN25" s="62">
        <f>IF(KN$10="",0,IF(KN$9&lt;главная!$N$19,0,KN$13*клиенты!$N23))</f>
        <v>0</v>
      </c>
      <c r="KO25" s="62">
        <f>IF(KO$10="",0,IF(KO$9&lt;главная!$N$19,0,KO$13*клиенты!$N23))</f>
        <v>0</v>
      </c>
      <c r="KP25" s="62">
        <f>IF(KP$10="",0,IF(KP$9&lt;главная!$N$19,0,KP$13*клиенты!$N23))</f>
        <v>0</v>
      </c>
      <c r="KQ25" s="62">
        <f>IF(KQ$10="",0,IF(KQ$9&lt;главная!$N$19,0,KQ$13*клиенты!$N23))</f>
        <v>0</v>
      </c>
      <c r="KR25" s="62">
        <f>IF(KR$10="",0,IF(KR$9&lt;главная!$N$19,0,KR$13*клиенты!$N23))</f>
        <v>0</v>
      </c>
      <c r="KS25" s="62">
        <f>IF(KS$10="",0,IF(KS$9&lt;главная!$N$19,0,KS$13*клиенты!$N23))</f>
        <v>0</v>
      </c>
      <c r="KT25" s="62">
        <f>IF(KT$10="",0,IF(KT$9&lt;главная!$N$19,0,KT$13*клиенты!$N23))</f>
        <v>0</v>
      </c>
      <c r="KU25" s="62">
        <f>IF(KU$10="",0,IF(KU$9&lt;главная!$N$19,0,KU$13*клиенты!$N23))</f>
        <v>0</v>
      </c>
      <c r="KV25" s="62">
        <f>IF(KV$10="",0,IF(KV$9&lt;главная!$N$19,0,KV$13*клиенты!$N23))</f>
        <v>0</v>
      </c>
      <c r="KW25" s="62">
        <f>IF(KW$10="",0,IF(KW$9&lt;главная!$N$19,0,KW$13*клиенты!$N23))</f>
        <v>0</v>
      </c>
      <c r="KX25" s="62">
        <f>IF(KX$10="",0,IF(KX$9&lt;главная!$N$19,0,KX$13*клиенты!$N23))</f>
        <v>0</v>
      </c>
      <c r="KY25" s="62">
        <f>IF(KY$10="",0,IF(KY$9&lt;главная!$N$19,0,KY$13*клиенты!$N23))</f>
        <v>0</v>
      </c>
      <c r="KZ25" s="62">
        <f>IF(KZ$10="",0,IF(KZ$9&lt;главная!$N$19,0,KZ$13*клиенты!$N23))</f>
        <v>0</v>
      </c>
      <c r="LA25" s="62">
        <f>IF(LA$10="",0,IF(LA$9&lt;главная!$N$19,0,LA$13*клиенты!$N23))</f>
        <v>0</v>
      </c>
      <c r="LB25" s="62">
        <f>IF(LB$10="",0,IF(LB$9&lt;главная!$N$19,0,LB$13*клиенты!$N23))</f>
        <v>0</v>
      </c>
      <c r="LC25" s="62">
        <f>IF(LC$10="",0,IF(LC$9&lt;главная!$N$19,0,LC$13*клиенты!$N23))</f>
        <v>0</v>
      </c>
      <c r="LD25" s="62">
        <f>IF(LD$10="",0,IF(LD$9&lt;главная!$N$19,0,LD$13*клиенты!$N23))</f>
        <v>0</v>
      </c>
      <c r="LE25" s="62">
        <f>IF(LE$10="",0,IF(LE$9&lt;главная!$N$19,0,LE$13*клиенты!$N23))</f>
        <v>0</v>
      </c>
      <c r="LF25" s="62">
        <f>IF(LF$10="",0,IF(LF$9&lt;главная!$N$19,0,LF$13*клиенты!$N23))</f>
        <v>0</v>
      </c>
      <c r="LG25" s="62">
        <f>IF(LG$10="",0,IF(LG$9&lt;главная!$N$19,0,LG$13*клиенты!$N23))</f>
        <v>0</v>
      </c>
      <c r="LH25" s="62">
        <f>IF(LH$10="",0,IF(LH$9&lt;главная!$N$19,0,LH$13*клиенты!$N23))</f>
        <v>0</v>
      </c>
      <c r="LI25" s="51"/>
      <c r="LJ25" s="51"/>
    </row>
    <row r="26" spans="1:322" ht="7.2" customHeight="1" x14ac:dyDescent="0.25">
      <c r="A26" s="6"/>
      <c r="B26" s="6"/>
      <c r="C26" s="6"/>
      <c r="D26" s="13"/>
      <c r="E26" s="6"/>
      <c r="F26" s="6"/>
      <c r="G26" s="6"/>
      <c r="H26" s="6"/>
      <c r="I26" s="6"/>
      <c r="J26" s="6"/>
      <c r="K26" s="31"/>
      <c r="L26" s="6"/>
      <c r="M26" s="13"/>
      <c r="N26" s="6"/>
      <c r="O26" s="20"/>
      <c r="P26" s="6"/>
      <c r="Q26" s="6"/>
      <c r="R26" s="64"/>
      <c r="S26" s="6"/>
      <c r="T26" s="135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</row>
    <row r="27" spans="1:322" ht="7.2" customHeight="1" x14ac:dyDescent="0.25">
      <c r="A27" s="6"/>
      <c r="B27" s="6"/>
      <c r="C27" s="6"/>
      <c r="D27" s="13"/>
      <c r="E27" s="6"/>
      <c r="F27" s="6"/>
      <c r="G27" s="6"/>
      <c r="H27" s="6"/>
      <c r="I27" s="6"/>
      <c r="J27" s="6"/>
      <c r="K27" s="31"/>
      <c r="L27" s="6"/>
      <c r="M27" s="13"/>
      <c r="N27" s="6"/>
      <c r="O27" s="20"/>
      <c r="P27" s="6"/>
      <c r="Q27" s="6"/>
      <c r="R27" s="64"/>
      <c r="S27" s="6"/>
      <c r="T27" s="135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</row>
    <row r="28" spans="1:322" s="11" customFormat="1" x14ac:dyDescent="0.25">
      <c r="A28" s="10"/>
      <c r="B28" s="10"/>
      <c r="C28" s="10"/>
      <c r="D28" s="13"/>
      <c r="E28" s="108" t="str">
        <f>kpi!$E$64</f>
        <v>1-доход от инвестиций в токены</v>
      </c>
      <c r="F28" s="10"/>
      <c r="G28" s="10"/>
      <c r="H28" s="30"/>
      <c r="I28" s="10"/>
      <c r="J28" s="10"/>
      <c r="K28" s="78" t="str">
        <f>IF($E28="","",INDEX(kpi!$H:$H,SUMIFS(kpi!$B:$B,kpi!$E:$E,$E28)))</f>
        <v>долл.</v>
      </c>
      <c r="L28" s="10"/>
      <c r="M28" s="13"/>
      <c r="N28" s="10"/>
      <c r="O28" s="20"/>
      <c r="P28" s="10"/>
      <c r="Q28" s="38"/>
      <c r="R28" s="109">
        <f>SUMIFS($T28:$LI28,$T$1:$LI$1,"&lt;="&amp;MAX($1:$1),$T$1:$LI$1,"&gt;="&amp;1)</f>
        <v>0</v>
      </c>
      <c r="S28" s="10"/>
      <c r="T28" s="64"/>
      <c r="U28" s="110">
        <f>IF(U$10="",0,(U16-T16)*главная!$N$40*главная!$N$38)</f>
        <v>0</v>
      </c>
      <c r="V28" s="110">
        <f>IF(V$10="",0,(V16-U16)*главная!$N$40*главная!$N$38)</f>
        <v>0</v>
      </c>
      <c r="W28" s="110">
        <f>IF(W$10="",0,(W16-V16)*главная!$N$40*главная!$N$38)</f>
        <v>0</v>
      </c>
      <c r="X28" s="110">
        <f>IF(X$10="",0,(X16-W16)*главная!$N$40*главная!$N$38)</f>
        <v>0</v>
      </c>
      <c r="Y28" s="110">
        <f>IF(Y$10="",0,(Y16-X16)*главная!$N$40*главная!$N$38)</f>
        <v>0</v>
      </c>
      <c r="Z28" s="110">
        <f>IF(Z$10="",0,(Z16-Y16)*главная!$N$40*главная!$N$38)</f>
        <v>0</v>
      </c>
      <c r="AA28" s="110">
        <f>IF(AA$10="",0,(AA16-Z16)*главная!$N$40*главная!$N$38)</f>
        <v>0</v>
      </c>
      <c r="AB28" s="110">
        <f>IF(AB$10="",0,(AB16-AA16)*главная!$N$40*главная!$N$38)</f>
        <v>0</v>
      </c>
      <c r="AC28" s="110">
        <f>IF(AC$10="",0,(AC16-AB16)*главная!$N$40*главная!$N$38)</f>
        <v>0</v>
      </c>
      <c r="AD28" s="110">
        <f>IF(AD$10="",0,(AD16-AC16)*главная!$N$40*главная!$N$38)</f>
        <v>0</v>
      </c>
      <c r="AE28" s="110">
        <f>IF(AE$10="",0,(AE16-AD16)*главная!$N$40*главная!$N$38)</f>
        <v>0</v>
      </c>
      <c r="AF28" s="110">
        <f>IF(AF$10="",0,(AF16-AE16)*главная!$N$40*главная!$N$38)</f>
        <v>0</v>
      </c>
      <c r="AG28" s="110">
        <f>IF(AG$10="",0,(AG16-AF16)*главная!$N$40*главная!$N$38)</f>
        <v>0</v>
      </c>
      <c r="AH28" s="110">
        <f>IF(AH$10="",0,(AH16-AG16)*главная!$N$40*главная!$N$38)</f>
        <v>0</v>
      </c>
      <c r="AI28" s="110">
        <f>IF(AI$10="",0,(AI16-AH16)*главная!$N$40*главная!$N$38)</f>
        <v>0</v>
      </c>
      <c r="AJ28" s="110">
        <f>IF(AJ$10="",0,(AJ16-AI16)*главная!$N$40*главная!$N$38)</f>
        <v>0</v>
      </c>
      <c r="AK28" s="110">
        <f>IF(AK$10="",0,(AK16-AJ16)*главная!$N$40*главная!$N$38)</f>
        <v>0</v>
      </c>
      <c r="AL28" s="110">
        <f>IF(AL$10="",0,(AL16-AK16)*главная!$N$40*главная!$N$38)</f>
        <v>0</v>
      </c>
      <c r="AM28" s="110">
        <f>IF(AM$10="",0,(AM16-AL16)*главная!$N$40*главная!$N$38)</f>
        <v>0</v>
      </c>
      <c r="AN28" s="110">
        <f>IF(AN$10="",0,(AN16-AM16)*главная!$N$40*главная!$N$38)</f>
        <v>0</v>
      </c>
      <c r="AO28" s="110">
        <f>IF(AO$10="",0,(AO16-AN16)*главная!$N$40*главная!$N$38)</f>
        <v>0</v>
      </c>
      <c r="AP28" s="110">
        <f>IF(AP$10="",0,(AP16-AO16)*главная!$N$40*главная!$N$38)</f>
        <v>0</v>
      </c>
      <c r="AQ28" s="110">
        <f>IF(AQ$10="",0,(AQ16-AP16)*главная!$N$40*главная!$N$38)</f>
        <v>0</v>
      </c>
      <c r="AR28" s="110">
        <f>IF(AR$10="",0,(AR16-AQ16)*главная!$N$40*главная!$N$38)</f>
        <v>0</v>
      </c>
      <c r="AS28" s="110">
        <f>IF(AS$10="",0,(AS16-AR16)*главная!$N$40*главная!$N$38)</f>
        <v>0</v>
      </c>
      <c r="AT28" s="110">
        <f>IF(AT$10="",0,(AT16-AS16)*главная!$N$40*главная!$N$38)</f>
        <v>0</v>
      </c>
      <c r="AU28" s="110">
        <f>IF(AU$10="",0,(AU16-AT16)*главная!$N$40*главная!$N$38)</f>
        <v>0</v>
      </c>
      <c r="AV28" s="110">
        <f>IF(AV$10="",0,(AV16-AU16)*главная!$N$40*главная!$N$38)</f>
        <v>0</v>
      </c>
      <c r="AW28" s="110">
        <f>IF(AW$10="",0,(AW16-AV16)*главная!$N$40*главная!$N$38)</f>
        <v>0</v>
      </c>
      <c r="AX28" s="110">
        <f>IF(AX$10="",0,(AX16-AW16)*главная!$N$40*главная!$N$38)</f>
        <v>0</v>
      </c>
      <c r="AY28" s="110">
        <f>IF(AY$10="",0,(AY16-AX16)*главная!$N$40*главная!$N$38)</f>
        <v>0</v>
      </c>
      <c r="AZ28" s="110">
        <f>IF(AZ$10="",0,(AZ16-AY16)*главная!$N$40*главная!$N$38)</f>
        <v>0</v>
      </c>
      <c r="BA28" s="110">
        <f>IF(BA$10="",0,(BA16-AZ16)*главная!$N$40*главная!$N$38)</f>
        <v>0</v>
      </c>
      <c r="BB28" s="110">
        <f>IF(BB$10="",0,(BB16-BA16)*главная!$N$40*главная!$N$38)</f>
        <v>0</v>
      </c>
      <c r="BC28" s="110">
        <f>IF(BC$10="",0,(BC16-BB16)*главная!$N$40*главная!$N$38)</f>
        <v>0</v>
      </c>
      <c r="BD28" s="110">
        <f>IF(BD$10="",0,(BD16-BC16)*главная!$N$40*главная!$N$38)</f>
        <v>0</v>
      </c>
      <c r="BE28" s="110">
        <f>IF(BE$10="",0,(BE16-BD16)*главная!$N$40*главная!$N$38)</f>
        <v>0</v>
      </c>
      <c r="BF28" s="110">
        <f>IF(BF$10="",0,(BF16-BE16)*главная!$N$40*главная!$N$38)</f>
        <v>0</v>
      </c>
      <c r="BG28" s="110">
        <f>IF(BG$10="",0,(BG16-BF16)*главная!$N$40*главная!$N$38)</f>
        <v>0</v>
      </c>
      <c r="BH28" s="110">
        <f>IF(BH$10="",0,(BH16-BG16)*главная!$N$40*главная!$N$38)</f>
        <v>0</v>
      </c>
      <c r="BI28" s="110">
        <f>IF(BI$10="",0,(BI16-BH16)*главная!$N$40*главная!$N$38)</f>
        <v>0</v>
      </c>
      <c r="BJ28" s="110">
        <f>IF(BJ$10="",0,(BJ16-BI16)*главная!$N$40*главная!$N$38)</f>
        <v>0</v>
      </c>
      <c r="BK28" s="110">
        <f>IF(BK$10="",0,(BK16-BJ16)*главная!$N$40*главная!$N$38)</f>
        <v>0</v>
      </c>
      <c r="BL28" s="110">
        <f>IF(BL$10="",0,(BL16-BK16)*главная!$N$40*главная!$N$38)</f>
        <v>0</v>
      </c>
      <c r="BM28" s="110">
        <f>IF(BM$10="",0,(BM16-BL16)*главная!$N$40*главная!$N$38)</f>
        <v>0</v>
      </c>
      <c r="BN28" s="110">
        <f>IF(BN$10="",0,(BN16-BM16)*главная!$N$40*главная!$N$38)</f>
        <v>0</v>
      </c>
      <c r="BO28" s="110">
        <f>IF(BO$10="",0,(BO16-BN16)*главная!$N$40*главная!$N$38)</f>
        <v>0</v>
      </c>
      <c r="BP28" s="110">
        <f>IF(BP$10="",0,(BP16-BO16)*главная!$N$40*главная!$N$38)</f>
        <v>0</v>
      </c>
      <c r="BQ28" s="110">
        <f>IF(BQ$10="",0,(BQ16-BP16)*главная!$N$40*главная!$N$38)</f>
        <v>0</v>
      </c>
      <c r="BR28" s="110">
        <f>IF(BR$10="",0,(BR16-BQ16)*главная!$N$40*главная!$N$38)</f>
        <v>0</v>
      </c>
      <c r="BS28" s="110">
        <f>IF(BS$10="",0,(BS16-BR16)*главная!$N$40*главная!$N$38)</f>
        <v>0</v>
      </c>
      <c r="BT28" s="110">
        <f>IF(BT$10="",0,(BT16-BS16)*главная!$N$40*главная!$N$38)</f>
        <v>0</v>
      </c>
      <c r="BU28" s="110">
        <f>IF(BU$10="",0,(BU16-BT16)*главная!$N$40*главная!$N$38)</f>
        <v>0</v>
      </c>
      <c r="BV28" s="110">
        <f>IF(BV$10="",0,(BV16-BU16)*главная!$N$40*главная!$N$38)</f>
        <v>0</v>
      </c>
      <c r="BW28" s="110">
        <f>IF(BW$10="",0,(BW16-BV16)*главная!$N$40*главная!$N$38)</f>
        <v>0</v>
      </c>
      <c r="BX28" s="110">
        <f>IF(BX$10="",0,(BX16-BW16)*главная!$N$40*главная!$N$38)</f>
        <v>0</v>
      </c>
      <c r="BY28" s="110">
        <f>IF(BY$10="",0,(BY16-BX16)*главная!$N$40*главная!$N$38)</f>
        <v>0</v>
      </c>
      <c r="BZ28" s="110">
        <f>IF(BZ$10="",0,(BZ16-BY16)*главная!$N$40*главная!$N$38)</f>
        <v>0</v>
      </c>
      <c r="CA28" s="110">
        <f>IF(CA$10="",0,(CA16-BZ16)*главная!$N$40*главная!$N$38)</f>
        <v>0</v>
      </c>
      <c r="CB28" s="110">
        <f>IF(CB$10="",0,(CB16-CA16)*главная!$N$40*главная!$N$38)</f>
        <v>0</v>
      </c>
      <c r="CC28" s="110">
        <f>IF(CC$10="",0,(CC16-CB16)*главная!$N$40*главная!$N$38)</f>
        <v>0</v>
      </c>
      <c r="CD28" s="110">
        <f>IF(CD$10="",0,(CD16-CC16)*главная!$N$40*главная!$N$38)</f>
        <v>0</v>
      </c>
      <c r="CE28" s="110">
        <f>IF(CE$10="",0,(CE16-CD16)*главная!$N$40*главная!$N$38)</f>
        <v>0</v>
      </c>
      <c r="CF28" s="110">
        <f>IF(CF$10="",0,(CF16-CE16)*главная!$N$40*главная!$N$38)</f>
        <v>0</v>
      </c>
      <c r="CG28" s="110">
        <f>IF(CG$10="",0,(CG16-CF16)*главная!$N$40*главная!$N$38)</f>
        <v>0</v>
      </c>
      <c r="CH28" s="110">
        <f>IF(CH$10="",0,(CH16-CG16)*главная!$N$40*главная!$N$38)</f>
        <v>0</v>
      </c>
      <c r="CI28" s="110">
        <f>IF(CI$10="",0,(CI16-CH16)*главная!$N$40*главная!$N$38)</f>
        <v>0</v>
      </c>
      <c r="CJ28" s="110">
        <f>IF(CJ$10="",0,(CJ16-CI16)*главная!$N$40*главная!$N$38)</f>
        <v>0</v>
      </c>
      <c r="CK28" s="110">
        <f>IF(CK$10="",0,(CK16-CJ16)*главная!$N$40*главная!$N$38)</f>
        <v>0</v>
      </c>
      <c r="CL28" s="110">
        <f>IF(CL$10="",0,(CL16-CK16)*главная!$N$40*главная!$N$38)</f>
        <v>0</v>
      </c>
      <c r="CM28" s="110">
        <f>IF(CM$10="",0,(CM16-CL16)*главная!$N$40*главная!$N$38)</f>
        <v>0</v>
      </c>
      <c r="CN28" s="110">
        <f>IF(CN$10="",0,(CN16-CM16)*главная!$N$40*главная!$N$38)</f>
        <v>0</v>
      </c>
      <c r="CO28" s="110">
        <f>IF(CO$10="",0,(CO16-CN16)*главная!$N$40*главная!$N$38)</f>
        <v>0</v>
      </c>
      <c r="CP28" s="110">
        <f>IF(CP$10="",0,(CP16-CO16)*главная!$N$40*главная!$N$38)</f>
        <v>0</v>
      </c>
      <c r="CQ28" s="110">
        <f>IF(CQ$10="",0,(CQ16-CP16)*главная!$N$40*главная!$N$38)</f>
        <v>0</v>
      </c>
      <c r="CR28" s="110">
        <f>IF(CR$10="",0,(CR16-CQ16)*главная!$N$40*главная!$N$38)</f>
        <v>0</v>
      </c>
      <c r="CS28" s="110">
        <f>IF(CS$10="",0,(CS16-CR16)*главная!$N$40*главная!$N$38)</f>
        <v>0</v>
      </c>
      <c r="CT28" s="110">
        <f>IF(CT$10="",0,(CT16-CS16)*главная!$N$40*главная!$N$38)</f>
        <v>0</v>
      </c>
      <c r="CU28" s="110">
        <f>IF(CU$10="",0,(CU16-CT16)*главная!$N$40*главная!$N$38)</f>
        <v>0</v>
      </c>
      <c r="CV28" s="110">
        <f>IF(CV$10="",0,(CV16-CU16)*главная!$N$40*главная!$N$38)</f>
        <v>0</v>
      </c>
      <c r="CW28" s="110">
        <f>IF(CW$10="",0,(CW16-CV16)*главная!$N$40*главная!$N$38)</f>
        <v>0</v>
      </c>
      <c r="CX28" s="110">
        <f>IF(CX$10="",0,(CX16-CW16)*главная!$N$40*главная!$N$38)</f>
        <v>0</v>
      </c>
      <c r="CY28" s="110">
        <f>IF(CY$10="",0,(CY16-CX16)*главная!$N$40*главная!$N$38)</f>
        <v>0</v>
      </c>
      <c r="CZ28" s="110">
        <f>IF(CZ$10="",0,(CZ16-CY16)*главная!$N$40*главная!$N$38)</f>
        <v>0</v>
      </c>
      <c r="DA28" s="110">
        <f>IF(DA$10="",0,(DA16-CZ16)*главная!$N$40*главная!$N$38)</f>
        <v>0</v>
      </c>
      <c r="DB28" s="110">
        <f>IF(DB$10="",0,(DB16-DA16)*главная!$N$40*главная!$N$38)</f>
        <v>0</v>
      </c>
      <c r="DC28" s="110">
        <f>IF(DC$10="",0,(DC16-DB16)*главная!$N$40*главная!$N$38)</f>
        <v>0</v>
      </c>
      <c r="DD28" s="110">
        <f>IF(DD$10="",0,(DD16-DC16)*главная!$N$40*главная!$N$38)</f>
        <v>0</v>
      </c>
      <c r="DE28" s="110">
        <f>IF(DE$10="",0,(DE16-DD16)*главная!$N$40*главная!$N$38)</f>
        <v>0</v>
      </c>
      <c r="DF28" s="110">
        <f>IF(DF$10="",0,(DF16-DE16)*главная!$N$40*главная!$N$38)</f>
        <v>0</v>
      </c>
      <c r="DG28" s="110">
        <f>IF(DG$10="",0,(DG16-DF16)*главная!$N$40*главная!$N$38)</f>
        <v>0</v>
      </c>
      <c r="DH28" s="110">
        <f>IF(DH$10="",0,(DH16-DG16)*главная!$N$40*главная!$N$38)</f>
        <v>0</v>
      </c>
      <c r="DI28" s="110">
        <f>IF(DI$10="",0,(DI16-DH16)*главная!$N$40*главная!$N$38)</f>
        <v>0</v>
      </c>
      <c r="DJ28" s="110">
        <f>IF(DJ$10="",0,(DJ16-DI16)*главная!$N$40*главная!$N$38)</f>
        <v>0</v>
      </c>
      <c r="DK28" s="110">
        <f>IF(DK$10="",0,(DK16-DJ16)*главная!$N$40*главная!$N$38)</f>
        <v>0</v>
      </c>
      <c r="DL28" s="110">
        <f>IF(DL$10="",0,(DL16-DK16)*главная!$N$40*главная!$N$38)</f>
        <v>0</v>
      </c>
      <c r="DM28" s="110">
        <f>IF(DM$10="",0,(DM16-DL16)*главная!$N$40*главная!$N$38)</f>
        <v>0</v>
      </c>
      <c r="DN28" s="110">
        <f>IF(DN$10="",0,(DN16-DM16)*главная!$N$40*главная!$N$38)</f>
        <v>0</v>
      </c>
      <c r="DO28" s="110">
        <f>IF(DO$10="",0,(DO16-DN16)*главная!$N$40*главная!$N$38)</f>
        <v>0</v>
      </c>
      <c r="DP28" s="110">
        <f>IF(DP$10="",0,(DP16-DO16)*главная!$N$40*главная!$N$38)</f>
        <v>0</v>
      </c>
      <c r="DQ28" s="110">
        <f>IF(DQ$10="",0,(DQ16-DP16)*главная!$N$40*главная!$N$38)</f>
        <v>0</v>
      </c>
      <c r="DR28" s="110">
        <f>IF(DR$10="",0,(DR16-DQ16)*главная!$N$40*главная!$N$38)</f>
        <v>0</v>
      </c>
      <c r="DS28" s="110">
        <f>IF(DS$10="",0,(DS16-DR16)*главная!$N$40*главная!$N$38)</f>
        <v>0</v>
      </c>
      <c r="DT28" s="110">
        <f>IF(DT$10="",0,(DT16-DS16)*главная!$N$40*главная!$N$38)</f>
        <v>0</v>
      </c>
      <c r="DU28" s="110">
        <f>IF(DU$10="",0,(DU16-DT16)*главная!$N$40*главная!$N$38)</f>
        <v>0</v>
      </c>
      <c r="DV28" s="110">
        <f>IF(DV$10="",0,(DV16-DU16)*главная!$N$40*главная!$N$38)</f>
        <v>0</v>
      </c>
      <c r="DW28" s="110">
        <f>IF(DW$10="",0,(DW16-DV16)*главная!$N$40*главная!$N$38)</f>
        <v>0</v>
      </c>
      <c r="DX28" s="110">
        <f>IF(DX$10="",0,(DX16-DW16)*главная!$N$40*главная!$N$38)</f>
        <v>0</v>
      </c>
      <c r="DY28" s="110">
        <f>IF(DY$10="",0,(DY16-DX16)*главная!$N$40*главная!$N$38)</f>
        <v>0</v>
      </c>
      <c r="DZ28" s="110">
        <f>IF(DZ$10="",0,(DZ16-DY16)*главная!$N$40*главная!$N$38)</f>
        <v>0</v>
      </c>
      <c r="EA28" s="110">
        <f>IF(EA$10="",0,(EA16-DZ16)*главная!$N$40*главная!$N$38)</f>
        <v>0</v>
      </c>
      <c r="EB28" s="110">
        <f>IF(EB$10="",0,(EB16-EA16)*главная!$N$40*главная!$N$38)</f>
        <v>0</v>
      </c>
      <c r="EC28" s="110">
        <f>IF(EC$10="",0,(EC16-EB16)*главная!$N$40*главная!$N$38)</f>
        <v>0</v>
      </c>
      <c r="ED28" s="110">
        <f>IF(ED$10="",0,(ED16-EC16)*главная!$N$40*главная!$N$38)</f>
        <v>0</v>
      </c>
      <c r="EE28" s="110">
        <f>IF(EE$10="",0,(EE16-ED16)*главная!$N$40*главная!$N$38)</f>
        <v>0</v>
      </c>
      <c r="EF28" s="110">
        <f>IF(EF$10="",0,(EF16-EE16)*главная!$N$40*главная!$N$38)</f>
        <v>0</v>
      </c>
      <c r="EG28" s="110">
        <f>IF(EG$10="",0,(EG16-EF16)*главная!$N$40*главная!$N$38)</f>
        <v>0</v>
      </c>
      <c r="EH28" s="110">
        <f>IF(EH$10="",0,(EH16-EG16)*главная!$N$40*главная!$N$38)</f>
        <v>0</v>
      </c>
      <c r="EI28" s="110">
        <f>IF(EI$10="",0,(EI16-EH16)*главная!$N$40*главная!$N$38)</f>
        <v>0</v>
      </c>
      <c r="EJ28" s="110">
        <f>IF(EJ$10="",0,(EJ16-EI16)*главная!$N$40*главная!$N$38)</f>
        <v>0</v>
      </c>
      <c r="EK28" s="110">
        <f>IF(EK$10="",0,(EK16-EJ16)*главная!$N$40*главная!$N$38)</f>
        <v>0</v>
      </c>
      <c r="EL28" s="110">
        <f>IF(EL$10="",0,(EL16-EK16)*главная!$N$40*главная!$N$38)</f>
        <v>0</v>
      </c>
      <c r="EM28" s="110">
        <f>IF(EM$10="",0,(EM16-EL16)*главная!$N$40*главная!$N$38)</f>
        <v>0</v>
      </c>
      <c r="EN28" s="110">
        <f>IF(EN$10="",0,(EN16-EM16)*главная!$N$40*главная!$N$38)</f>
        <v>0</v>
      </c>
      <c r="EO28" s="110">
        <f>IF(EO$10="",0,(EO16-EN16)*главная!$N$40*главная!$N$38)</f>
        <v>0</v>
      </c>
      <c r="EP28" s="110">
        <f>IF(EP$10="",0,(EP16-EO16)*главная!$N$40*главная!$N$38)</f>
        <v>0</v>
      </c>
      <c r="EQ28" s="110">
        <f>IF(EQ$10="",0,(EQ16-EP16)*главная!$N$40*главная!$N$38)</f>
        <v>0</v>
      </c>
      <c r="ER28" s="110">
        <f>IF(ER$10="",0,(ER16-EQ16)*главная!$N$40*главная!$N$38)</f>
        <v>0</v>
      </c>
      <c r="ES28" s="110">
        <f>IF(ES$10="",0,(ES16-ER16)*главная!$N$40*главная!$N$38)</f>
        <v>0</v>
      </c>
      <c r="ET28" s="110">
        <f>IF(ET$10="",0,(ET16-ES16)*главная!$N$40*главная!$N$38)</f>
        <v>0</v>
      </c>
      <c r="EU28" s="110">
        <f>IF(EU$10="",0,(EU16-ET16)*главная!$N$40*главная!$N$38)</f>
        <v>0</v>
      </c>
      <c r="EV28" s="110">
        <f>IF(EV$10="",0,(EV16-EU16)*главная!$N$40*главная!$N$38)</f>
        <v>0</v>
      </c>
      <c r="EW28" s="110">
        <f>IF(EW$10="",0,(EW16-EV16)*главная!$N$40*главная!$N$38)</f>
        <v>0</v>
      </c>
      <c r="EX28" s="110">
        <f>IF(EX$10="",0,(EX16-EW16)*главная!$N$40*главная!$N$38)</f>
        <v>0</v>
      </c>
      <c r="EY28" s="110">
        <f>IF(EY$10="",0,(EY16-EX16)*главная!$N$40*главная!$N$38)</f>
        <v>0</v>
      </c>
      <c r="EZ28" s="110">
        <f>IF(EZ$10="",0,(EZ16-EY16)*главная!$N$40*главная!$N$38)</f>
        <v>0</v>
      </c>
      <c r="FA28" s="110">
        <f>IF(FA$10="",0,(FA16-EZ16)*главная!$N$40*главная!$N$38)</f>
        <v>0</v>
      </c>
      <c r="FB28" s="110">
        <f>IF(FB$10="",0,(FB16-FA16)*главная!$N$40*главная!$N$38)</f>
        <v>0</v>
      </c>
      <c r="FC28" s="110">
        <f>IF(FC$10="",0,(FC16-FB16)*главная!$N$40*главная!$N$38)</f>
        <v>0</v>
      </c>
      <c r="FD28" s="110">
        <f>IF(FD$10="",0,(FD16-FC16)*главная!$N$40*главная!$N$38)</f>
        <v>0</v>
      </c>
      <c r="FE28" s="110">
        <f>IF(FE$10="",0,(FE16-FD16)*главная!$N$40*главная!$N$38)</f>
        <v>0</v>
      </c>
      <c r="FF28" s="110">
        <f>IF(FF$10="",0,(FF16-FE16)*главная!$N$40*главная!$N$38)</f>
        <v>0</v>
      </c>
      <c r="FG28" s="110">
        <f>IF(FG$10="",0,(FG16-FF16)*главная!$N$40*главная!$N$38)</f>
        <v>0</v>
      </c>
      <c r="FH28" s="110">
        <f>IF(FH$10="",0,(FH16-FG16)*главная!$N$40*главная!$N$38)</f>
        <v>0</v>
      </c>
      <c r="FI28" s="110">
        <f>IF(FI$10="",0,(FI16-FH16)*главная!$N$40*главная!$N$38)</f>
        <v>0</v>
      </c>
      <c r="FJ28" s="110">
        <f>IF(FJ$10="",0,(FJ16-FI16)*главная!$N$40*главная!$N$38)</f>
        <v>0</v>
      </c>
      <c r="FK28" s="110">
        <f>IF(FK$10="",0,(FK16-FJ16)*главная!$N$40*главная!$N$38)</f>
        <v>0</v>
      </c>
      <c r="FL28" s="110">
        <f>IF(FL$10="",0,(FL16-FK16)*главная!$N$40*главная!$N$38)</f>
        <v>0</v>
      </c>
      <c r="FM28" s="110">
        <f>IF(FM$10="",0,(FM16-FL16)*главная!$N$40*главная!$N$38)</f>
        <v>0</v>
      </c>
      <c r="FN28" s="110">
        <f>IF(FN$10="",0,(FN16-FM16)*главная!$N$40*главная!$N$38)</f>
        <v>0</v>
      </c>
      <c r="FO28" s="110">
        <f>IF(FO$10="",0,(FO16-FN16)*главная!$N$40*главная!$N$38)</f>
        <v>0</v>
      </c>
      <c r="FP28" s="110">
        <f>IF(FP$10="",0,(FP16-FO16)*главная!$N$40*главная!$N$38)</f>
        <v>0</v>
      </c>
      <c r="FQ28" s="110">
        <f>IF(FQ$10="",0,(FQ16-FP16)*главная!$N$40*главная!$N$38)</f>
        <v>0</v>
      </c>
      <c r="FR28" s="110">
        <f>IF(FR$10="",0,(FR16-FQ16)*главная!$N$40*главная!$N$38)</f>
        <v>0</v>
      </c>
      <c r="FS28" s="110">
        <f>IF(FS$10="",0,(FS16-FR16)*главная!$N$40*главная!$N$38)</f>
        <v>0</v>
      </c>
      <c r="FT28" s="110">
        <f>IF(FT$10="",0,(FT16-FS16)*главная!$N$40*главная!$N$38)</f>
        <v>0</v>
      </c>
      <c r="FU28" s="110">
        <f>IF(FU$10="",0,(FU16-FT16)*главная!$N$40*главная!$N$38)</f>
        <v>0</v>
      </c>
      <c r="FV28" s="110">
        <f>IF(FV$10="",0,(FV16-FU16)*главная!$N$40*главная!$N$38)</f>
        <v>0</v>
      </c>
      <c r="FW28" s="110">
        <f>IF(FW$10="",0,(FW16-FV16)*главная!$N$40*главная!$N$38)</f>
        <v>0</v>
      </c>
      <c r="FX28" s="110">
        <f>IF(FX$10="",0,(FX16-FW16)*главная!$N$40*главная!$N$38)</f>
        <v>0</v>
      </c>
      <c r="FY28" s="110">
        <f>IF(FY$10="",0,(FY16-FX16)*главная!$N$40*главная!$N$38)</f>
        <v>0</v>
      </c>
      <c r="FZ28" s="110">
        <f>IF(FZ$10="",0,(FZ16-FY16)*главная!$N$40*главная!$N$38)</f>
        <v>0</v>
      </c>
      <c r="GA28" s="110">
        <f>IF(GA$10="",0,(GA16-FZ16)*главная!$N$40*главная!$N$38)</f>
        <v>0</v>
      </c>
      <c r="GB28" s="110">
        <f>IF(GB$10="",0,(GB16-GA16)*главная!$N$40*главная!$N$38)</f>
        <v>0</v>
      </c>
      <c r="GC28" s="110">
        <f>IF(GC$10="",0,(GC16-GB16)*главная!$N$40*главная!$N$38)</f>
        <v>0</v>
      </c>
      <c r="GD28" s="110">
        <f>IF(GD$10="",0,(GD16-GC16)*главная!$N$40*главная!$N$38)</f>
        <v>0</v>
      </c>
      <c r="GE28" s="110">
        <f>IF(GE$10="",0,(GE16-GD16)*главная!$N$40*главная!$N$38)</f>
        <v>0</v>
      </c>
      <c r="GF28" s="110">
        <f>IF(GF$10="",0,(GF16-GE16)*главная!$N$40*главная!$N$38)</f>
        <v>0</v>
      </c>
      <c r="GG28" s="110">
        <f>IF(GG$10="",0,(GG16-GF16)*главная!$N$40*главная!$N$38)</f>
        <v>0</v>
      </c>
      <c r="GH28" s="110">
        <f>IF(GH$10="",0,(GH16-GG16)*главная!$N$40*главная!$N$38)</f>
        <v>0</v>
      </c>
      <c r="GI28" s="110">
        <f>IF(GI$10="",0,(GI16-GH16)*главная!$N$40*главная!$N$38)</f>
        <v>0</v>
      </c>
      <c r="GJ28" s="110">
        <f>IF(GJ$10="",0,(GJ16-GI16)*главная!$N$40*главная!$N$38)</f>
        <v>0</v>
      </c>
      <c r="GK28" s="110">
        <f>IF(GK$10="",0,(GK16-GJ16)*главная!$N$40*главная!$N$38)</f>
        <v>0</v>
      </c>
      <c r="GL28" s="110">
        <f>IF(GL$10="",0,(GL16-GK16)*главная!$N$40*главная!$N$38)</f>
        <v>0</v>
      </c>
      <c r="GM28" s="110">
        <f>IF(GM$10="",0,(GM16-GL16)*главная!$N$40*главная!$N$38)</f>
        <v>0</v>
      </c>
      <c r="GN28" s="110">
        <f>IF(GN$10="",0,(GN16-GM16)*главная!$N$40*главная!$N$38)</f>
        <v>0</v>
      </c>
      <c r="GO28" s="110">
        <f>IF(GO$10="",0,(GO16-GN16)*главная!$N$40*главная!$N$38)</f>
        <v>0</v>
      </c>
      <c r="GP28" s="110">
        <f>IF(GP$10="",0,(GP16-GO16)*главная!$N$40*главная!$N$38)</f>
        <v>0</v>
      </c>
      <c r="GQ28" s="110">
        <f>IF(GQ$10="",0,(GQ16-GP16)*главная!$N$40*главная!$N$38)</f>
        <v>0</v>
      </c>
      <c r="GR28" s="110">
        <f>IF(GR$10="",0,(GR16-GQ16)*главная!$N$40*главная!$N$38)</f>
        <v>0</v>
      </c>
      <c r="GS28" s="110">
        <f>IF(GS$10="",0,(GS16-GR16)*главная!$N$40*главная!$N$38)</f>
        <v>0</v>
      </c>
      <c r="GT28" s="110">
        <f>IF(GT$10="",0,(GT16-GS16)*главная!$N$40*главная!$N$38)</f>
        <v>0</v>
      </c>
      <c r="GU28" s="110">
        <f>IF(GU$10="",0,(GU16-GT16)*главная!$N$40*главная!$N$38)</f>
        <v>0</v>
      </c>
      <c r="GV28" s="110">
        <f>IF(GV$10="",0,(GV16-GU16)*главная!$N$40*главная!$N$38)</f>
        <v>0</v>
      </c>
      <c r="GW28" s="110">
        <f>IF(GW$10="",0,(GW16-GV16)*главная!$N$40*главная!$N$38)</f>
        <v>0</v>
      </c>
      <c r="GX28" s="110">
        <f>IF(GX$10="",0,(GX16-GW16)*главная!$N$40*главная!$N$38)</f>
        <v>0</v>
      </c>
      <c r="GY28" s="110">
        <f>IF(GY$10="",0,(GY16-GX16)*главная!$N$40*главная!$N$38)</f>
        <v>0</v>
      </c>
      <c r="GZ28" s="110">
        <f>IF(GZ$10="",0,(GZ16-GY16)*главная!$N$40*главная!$N$38)</f>
        <v>0</v>
      </c>
      <c r="HA28" s="110">
        <f>IF(HA$10="",0,(HA16-GZ16)*главная!$N$40*главная!$N$38)</f>
        <v>0</v>
      </c>
      <c r="HB28" s="110">
        <f>IF(HB$10="",0,(HB16-HA16)*главная!$N$40*главная!$N$38)</f>
        <v>0</v>
      </c>
      <c r="HC28" s="110">
        <f>IF(HC$10="",0,(HC16-HB16)*главная!$N$40*главная!$N$38)</f>
        <v>0</v>
      </c>
      <c r="HD28" s="110">
        <f>IF(HD$10="",0,(HD16-HC16)*главная!$N$40*главная!$N$38)</f>
        <v>0</v>
      </c>
      <c r="HE28" s="110">
        <f>IF(HE$10="",0,(HE16-HD16)*главная!$N$40*главная!$N$38)</f>
        <v>0</v>
      </c>
      <c r="HF28" s="110">
        <f>IF(HF$10="",0,(HF16-HE16)*главная!$N$40*главная!$N$38)</f>
        <v>0</v>
      </c>
      <c r="HG28" s="110">
        <f>IF(HG$10="",0,(HG16-HF16)*главная!$N$40*главная!$N$38)</f>
        <v>0</v>
      </c>
      <c r="HH28" s="110">
        <f>IF(HH$10="",0,(HH16-HG16)*главная!$N$40*главная!$N$38)</f>
        <v>0</v>
      </c>
      <c r="HI28" s="110">
        <f>IF(HI$10="",0,(HI16-HH16)*главная!$N$40*главная!$N$38)</f>
        <v>0</v>
      </c>
      <c r="HJ28" s="110">
        <f>IF(HJ$10="",0,(HJ16-HI16)*главная!$N$40*главная!$N$38)</f>
        <v>0</v>
      </c>
      <c r="HK28" s="110">
        <f>IF(HK$10="",0,(HK16-HJ16)*главная!$N$40*главная!$N$38)</f>
        <v>0</v>
      </c>
      <c r="HL28" s="110">
        <f>IF(HL$10="",0,(HL16-HK16)*главная!$N$40*главная!$N$38)</f>
        <v>0</v>
      </c>
      <c r="HM28" s="110">
        <f>IF(HM$10="",0,(HM16-HL16)*главная!$N$40*главная!$N$38)</f>
        <v>0</v>
      </c>
      <c r="HN28" s="110">
        <f>IF(HN$10="",0,(HN16-HM16)*главная!$N$40*главная!$N$38)</f>
        <v>0</v>
      </c>
      <c r="HO28" s="110">
        <f>IF(HO$10="",0,(HO16-HN16)*главная!$N$40*главная!$N$38)</f>
        <v>0</v>
      </c>
      <c r="HP28" s="110">
        <f>IF(HP$10="",0,(HP16-HO16)*главная!$N$40*главная!$N$38)</f>
        <v>0</v>
      </c>
      <c r="HQ28" s="110">
        <f>IF(HQ$10="",0,(HQ16-HP16)*главная!$N$40*главная!$N$38)</f>
        <v>0</v>
      </c>
      <c r="HR28" s="110">
        <f>IF(HR$10="",0,(HR16-HQ16)*главная!$N$40*главная!$N$38)</f>
        <v>0</v>
      </c>
      <c r="HS28" s="110">
        <f>IF(HS$10="",0,(HS16-HR16)*главная!$N$40*главная!$N$38)</f>
        <v>0</v>
      </c>
      <c r="HT28" s="110">
        <f>IF(HT$10="",0,(HT16-HS16)*главная!$N$40*главная!$N$38)</f>
        <v>0</v>
      </c>
      <c r="HU28" s="110">
        <f>IF(HU$10="",0,(HU16-HT16)*главная!$N$40*главная!$N$38)</f>
        <v>0</v>
      </c>
      <c r="HV28" s="110">
        <f>IF(HV$10="",0,(HV16-HU16)*главная!$N$40*главная!$N$38)</f>
        <v>0</v>
      </c>
      <c r="HW28" s="110">
        <f>IF(HW$10="",0,(HW16-HV16)*главная!$N$40*главная!$N$38)</f>
        <v>0</v>
      </c>
      <c r="HX28" s="110">
        <f>IF(HX$10="",0,(HX16-HW16)*главная!$N$40*главная!$N$38)</f>
        <v>0</v>
      </c>
      <c r="HY28" s="110">
        <f>IF(HY$10="",0,(HY16-HX16)*главная!$N$40*главная!$N$38)</f>
        <v>0</v>
      </c>
      <c r="HZ28" s="110">
        <f>IF(HZ$10="",0,(HZ16-HY16)*главная!$N$40*главная!$N$38)</f>
        <v>0</v>
      </c>
      <c r="IA28" s="110">
        <f>IF(IA$10="",0,(IA16-HZ16)*главная!$N$40*главная!$N$38)</f>
        <v>0</v>
      </c>
      <c r="IB28" s="110">
        <f>IF(IB$10="",0,(IB16-IA16)*главная!$N$40*главная!$N$38)</f>
        <v>0</v>
      </c>
      <c r="IC28" s="110">
        <f>IF(IC$10="",0,(IC16-IB16)*главная!$N$40*главная!$N$38)</f>
        <v>0</v>
      </c>
      <c r="ID28" s="110">
        <f>IF(ID$10="",0,(ID16-IC16)*главная!$N$40*главная!$N$38)</f>
        <v>0</v>
      </c>
      <c r="IE28" s="110">
        <f>IF(IE$10="",0,(IE16-ID16)*главная!$N$40*главная!$N$38)</f>
        <v>0</v>
      </c>
      <c r="IF28" s="110">
        <f>IF(IF$10="",0,(IF16-IE16)*главная!$N$40*главная!$N$38)</f>
        <v>0</v>
      </c>
      <c r="IG28" s="110">
        <f>IF(IG$10="",0,(IG16-IF16)*главная!$N$40*главная!$N$38)</f>
        <v>0</v>
      </c>
      <c r="IH28" s="110">
        <f>IF(IH$10="",0,(IH16-IG16)*главная!$N$40*главная!$N$38)</f>
        <v>0</v>
      </c>
      <c r="II28" s="110">
        <f>IF(II$10="",0,(II16-IH16)*главная!$N$40*главная!$N$38)</f>
        <v>0</v>
      </c>
      <c r="IJ28" s="110">
        <f>IF(IJ$10="",0,(IJ16-II16)*главная!$N$40*главная!$N$38)</f>
        <v>0</v>
      </c>
      <c r="IK28" s="110">
        <f>IF(IK$10="",0,(IK16-IJ16)*главная!$N$40*главная!$N$38)</f>
        <v>0</v>
      </c>
      <c r="IL28" s="110">
        <f>IF(IL$10="",0,(IL16-IK16)*главная!$N$40*главная!$N$38)</f>
        <v>0</v>
      </c>
      <c r="IM28" s="110">
        <f>IF(IM$10="",0,(IM16-IL16)*главная!$N$40*главная!$N$38)</f>
        <v>0</v>
      </c>
      <c r="IN28" s="110">
        <f>IF(IN$10="",0,(IN16-IM16)*главная!$N$40*главная!$N$38)</f>
        <v>0</v>
      </c>
      <c r="IO28" s="110">
        <f>IF(IO$10="",0,(IO16-IN16)*главная!$N$40*главная!$N$38)</f>
        <v>0</v>
      </c>
      <c r="IP28" s="110">
        <f>IF(IP$10="",0,(IP16-IO16)*главная!$N$40*главная!$N$38)</f>
        <v>0</v>
      </c>
      <c r="IQ28" s="110">
        <f>IF(IQ$10="",0,(IQ16-IP16)*главная!$N$40*главная!$N$38)</f>
        <v>0</v>
      </c>
      <c r="IR28" s="110">
        <f>IF(IR$10="",0,(IR16-IQ16)*главная!$N$40*главная!$N$38)</f>
        <v>0</v>
      </c>
      <c r="IS28" s="110">
        <f>IF(IS$10="",0,(IS16-IR16)*главная!$N$40*главная!$N$38)</f>
        <v>0</v>
      </c>
      <c r="IT28" s="110">
        <f>IF(IT$10="",0,(IT16-IS16)*главная!$N$40*главная!$N$38)</f>
        <v>0</v>
      </c>
      <c r="IU28" s="110">
        <f>IF(IU$10="",0,(IU16-IT16)*главная!$N$40*главная!$N$38)</f>
        <v>0</v>
      </c>
      <c r="IV28" s="110">
        <f>IF(IV$10="",0,(IV16-IU16)*главная!$N$40*главная!$N$38)</f>
        <v>0</v>
      </c>
      <c r="IW28" s="110">
        <f>IF(IW$10="",0,(IW16-IV16)*главная!$N$40*главная!$N$38)</f>
        <v>0</v>
      </c>
      <c r="IX28" s="110">
        <f>IF(IX$10="",0,(IX16-IW16)*главная!$N$40*главная!$N$38)</f>
        <v>0</v>
      </c>
      <c r="IY28" s="110">
        <f>IF(IY$10="",0,(IY16-IX16)*главная!$N$40*главная!$N$38)</f>
        <v>0</v>
      </c>
      <c r="IZ28" s="110">
        <f>IF(IZ$10="",0,(IZ16-IY16)*главная!$N$40*главная!$N$38)</f>
        <v>0</v>
      </c>
      <c r="JA28" s="110">
        <f>IF(JA$10="",0,(JA16-IZ16)*главная!$N$40*главная!$N$38)</f>
        <v>0</v>
      </c>
      <c r="JB28" s="110">
        <f>IF(JB$10="",0,(JB16-JA16)*главная!$N$40*главная!$N$38)</f>
        <v>0</v>
      </c>
      <c r="JC28" s="110">
        <f>IF(JC$10="",0,(JC16-JB16)*главная!$N$40*главная!$N$38)</f>
        <v>0</v>
      </c>
      <c r="JD28" s="110">
        <f>IF(JD$10="",0,(JD16-JC16)*главная!$N$40*главная!$N$38)</f>
        <v>0</v>
      </c>
      <c r="JE28" s="110">
        <f>IF(JE$10="",0,(JE16-JD16)*главная!$N$40*главная!$N$38)</f>
        <v>0</v>
      </c>
      <c r="JF28" s="110">
        <f>IF(JF$10="",0,(JF16-JE16)*главная!$N$40*главная!$N$38)</f>
        <v>0</v>
      </c>
      <c r="JG28" s="110">
        <f>IF(JG$10="",0,(JG16-JF16)*главная!$N$40*главная!$N$38)</f>
        <v>0</v>
      </c>
      <c r="JH28" s="110">
        <f>IF(JH$10="",0,(JH16-JG16)*главная!$N$40*главная!$N$38)</f>
        <v>0</v>
      </c>
      <c r="JI28" s="110">
        <f>IF(JI$10="",0,(JI16-JH16)*главная!$N$40*главная!$N$38)</f>
        <v>0</v>
      </c>
      <c r="JJ28" s="110">
        <f>IF(JJ$10="",0,(JJ16-JI16)*главная!$N$40*главная!$N$38)</f>
        <v>0</v>
      </c>
      <c r="JK28" s="110">
        <f>IF(JK$10="",0,(JK16-JJ16)*главная!$N$40*главная!$N$38)</f>
        <v>0</v>
      </c>
      <c r="JL28" s="110">
        <f>IF(JL$10="",0,(JL16-JK16)*главная!$N$40*главная!$N$38)</f>
        <v>0</v>
      </c>
      <c r="JM28" s="110">
        <f>IF(JM$10="",0,(JM16-JL16)*главная!$N$40*главная!$N$38)</f>
        <v>0</v>
      </c>
      <c r="JN28" s="110">
        <f>IF(JN$10="",0,(JN16-JM16)*главная!$N$40*главная!$N$38)</f>
        <v>0</v>
      </c>
      <c r="JO28" s="110">
        <f>IF(JO$10="",0,(JO16-JN16)*главная!$N$40*главная!$N$38)</f>
        <v>0</v>
      </c>
      <c r="JP28" s="110">
        <f>IF(JP$10="",0,(JP16-JO16)*главная!$N$40*главная!$N$38)</f>
        <v>0</v>
      </c>
      <c r="JQ28" s="110">
        <f>IF(JQ$10="",0,(JQ16-JP16)*главная!$N$40*главная!$N$38)</f>
        <v>0</v>
      </c>
      <c r="JR28" s="110">
        <f>IF(JR$10="",0,(JR16-JQ16)*главная!$N$40*главная!$N$38)</f>
        <v>0</v>
      </c>
      <c r="JS28" s="110">
        <f>IF(JS$10="",0,(JS16-JR16)*главная!$N$40*главная!$N$38)</f>
        <v>0</v>
      </c>
      <c r="JT28" s="110">
        <f>IF(JT$10="",0,(JT16-JS16)*главная!$N$40*главная!$N$38)</f>
        <v>0</v>
      </c>
      <c r="JU28" s="110">
        <f>IF(JU$10="",0,(JU16-JT16)*главная!$N$40*главная!$N$38)</f>
        <v>0</v>
      </c>
      <c r="JV28" s="110">
        <f>IF(JV$10="",0,(JV16-JU16)*главная!$N$40*главная!$N$38)</f>
        <v>0</v>
      </c>
      <c r="JW28" s="110">
        <f>IF(JW$10="",0,(JW16-JV16)*главная!$N$40*главная!$N$38)</f>
        <v>0</v>
      </c>
      <c r="JX28" s="110">
        <f>IF(JX$10="",0,(JX16-JW16)*главная!$N$40*главная!$N$38)</f>
        <v>0</v>
      </c>
      <c r="JY28" s="110">
        <f>IF(JY$10="",0,(JY16-JX16)*главная!$N$40*главная!$N$38)</f>
        <v>0</v>
      </c>
      <c r="JZ28" s="110">
        <f>IF(JZ$10="",0,(JZ16-JY16)*главная!$N$40*главная!$N$38)</f>
        <v>0</v>
      </c>
      <c r="KA28" s="110">
        <f>IF(KA$10="",0,(KA16-JZ16)*главная!$N$40*главная!$N$38)</f>
        <v>0</v>
      </c>
      <c r="KB28" s="110">
        <f>IF(KB$10="",0,(KB16-KA16)*главная!$N$40*главная!$N$38)</f>
        <v>0</v>
      </c>
      <c r="KC28" s="110">
        <f>IF(KC$10="",0,(KC16-KB16)*главная!$N$40*главная!$N$38)</f>
        <v>0</v>
      </c>
      <c r="KD28" s="110">
        <f>IF(KD$10="",0,(KD16-KC16)*главная!$N$40*главная!$N$38)</f>
        <v>0</v>
      </c>
      <c r="KE28" s="110">
        <f>IF(KE$10="",0,(KE16-KD16)*главная!$N$40*главная!$N$38)</f>
        <v>0</v>
      </c>
      <c r="KF28" s="110">
        <f>IF(KF$10="",0,(KF16-KE16)*главная!$N$40*главная!$N$38)</f>
        <v>0</v>
      </c>
      <c r="KG28" s="110">
        <f>IF(KG$10="",0,(KG16-KF16)*главная!$N$40*главная!$N$38)</f>
        <v>0</v>
      </c>
      <c r="KH28" s="110">
        <f>IF(KH$10="",0,(KH16-KG16)*главная!$N$40*главная!$N$38)</f>
        <v>0</v>
      </c>
      <c r="KI28" s="110">
        <f>IF(KI$10="",0,(KI16-KH16)*главная!$N$40*главная!$N$38)</f>
        <v>0</v>
      </c>
      <c r="KJ28" s="110">
        <f>IF(KJ$10="",0,(KJ16-KI16)*главная!$N$40*главная!$N$38)</f>
        <v>0</v>
      </c>
      <c r="KK28" s="110">
        <f>IF(KK$10="",0,(KK16-KJ16)*главная!$N$40*главная!$N$38)</f>
        <v>0</v>
      </c>
      <c r="KL28" s="110">
        <f>IF(KL$10="",0,(KL16-KK16)*главная!$N$40*главная!$N$38)</f>
        <v>0</v>
      </c>
      <c r="KM28" s="110">
        <f>IF(KM$10="",0,(KM16-KL16)*главная!$N$40*главная!$N$38)</f>
        <v>0</v>
      </c>
      <c r="KN28" s="110">
        <f>IF(KN$10="",0,(KN16-KM16)*главная!$N$40*главная!$N$38)</f>
        <v>0</v>
      </c>
      <c r="KO28" s="110">
        <f>IF(KO$10="",0,(KO16-KN16)*главная!$N$40*главная!$N$38)</f>
        <v>0</v>
      </c>
      <c r="KP28" s="110">
        <f>IF(KP$10="",0,(KP16-KO16)*главная!$N$40*главная!$N$38)</f>
        <v>0</v>
      </c>
      <c r="KQ28" s="110">
        <f>IF(KQ$10="",0,(KQ16-KP16)*главная!$N$40*главная!$N$38)</f>
        <v>0</v>
      </c>
      <c r="KR28" s="110">
        <f>IF(KR$10="",0,(KR16-KQ16)*главная!$N$40*главная!$N$38)</f>
        <v>0</v>
      </c>
      <c r="KS28" s="110">
        <f>IF(KS$10="",0,(KS16-KR16)*главная!$N$40*главная!$N$38)</f>
        <v>0</v>
      </c>
      <c r="KT28" s="110">
        <f>IF(KT$10="",0,(KT16-KS16)*главная!$N$40*главная!$N$38)</f>
        <v>0</v>
      </c>
      <c r="KU28" s="110">
        <f>IF(KU$10="",0,(KU16-KT16)*главная!$N$40*главная!$N$38)</f>
        <v>0</v>
      </c>
      <c r="KV28" s="110">
        <f>IF(KV$10="",0,(KV16-KU16)*главная!$N$40*главная!$N$38)</f>
        <v>0</v>
      </c>
      <c r="KW28" s="110">
        <f>IF(KW$10="",0,(KW16-KV16)*главная!$N$40*главная!$N$38)</f>
        <v>0</v>
      </c>
      <c r="KX28" s="110">
        <f>IF(KX$10="",0,(KX16-KW16)*главная!$N$40*главная!$N$38)</f>
        <v>0</v>
      </c>
      <c r="KY28" s="110">
        <f>IF(KY$10="",0,(KY16-KX16)*главная!$N$40*главная!$N$38)</f>
        <v>0</v>
      </c>
      <c r="KZ28" s="110">
        <f>IF(KZ$10="",0,(KZ16-KY16)*главная!$N$40*главная!$N$38)</f>
        <v>0</v>
      </c>
      <c r="LA28" s="110">
        <f>IF(LA$10="",0,(LA16-KZ16)*главная!$N$40*главная!$N$38)</f>
        <v>0</v>
      </c>
      <c r="LB28" s="110">
        <f>IF(LB$10="",0,(LB16-LA16)*главная!$N$40*главная!$N$38)</f>
        <v>0</v>
      </c>
      <c r="LC28" s="110">
        <f>IF(LC$10="",0,(LC16-LB16)*главная!$N$40*главная!$N$38)</f>
        <v>0</v>
      </c>
      <c r="LD28" s="110">
        <f>IF(LD$10="",0,(LD16-LC16)*главная!$N$40*главная!$N$38)</f>
        <v>0</v>
      </c>
      <c r="LE28" s="110">
        <f>IF(LE$10="",0,(LE16-LD16)*главная!$N$40*главная!$N$38)</f>
        <v>0</v>
      </c>
      <c r="LF28" s="110">
        <f>IF(LF$10="",0,(LF16-LE16)*главная!$N$40*главная!$N$38)</f>
        <v>0</v>
      </c>
      <c r="LG28" s="110">
        <f>IF(LG$10="",0,(LG16-LF16)*главная!$N$40*главная!$N$38)</f>
        <v>0</v>
      </c>
      <c r="LH28" s="110">
        <f>IF(LH$10="",0,(LH16-LG16)*главная!$N$40*главная!$N$38)</f>
        <v>0</v>
      </c>
      <c r="LI28" s="48">
        <f>IF(LI$10="",0,IF(LI$9&lt;главная!$N$19,0,#REF!*1000*главная!$N$44))</f>
        <v>0</v>
      </c>
      <c r="LJ28" s="10"/>
    </row>
    <row r="29" spans="1:322" ht="4.2" customHeight="1" x14ac:dyDescent="0.25">
      <c r="A29" s="6"/>
      <c r="B29" s="6"/>
      <c r="C29" s="6"/>
      <c r="D29" s="13"/>
      <c r="E29" s="116"/>
      <c r="F29" s="6"/>
      <c r="G29" s="6"/>
      <c r="H29" s="6"/>
      <c r="I29" s="6"/>
      <c r="J29" s="6"/>
      <c r="K29" s="31"/>
      <c r="L29" s="6"/>
      <c r="M29" s="13"/>
      <c r="N29" s="6"/>
      <c r="O29" s="20"/>
      <c r="P29" s="6"/>
      <c r="Q29" s="6"/>
      <c r="R29" s="116"/>
      <c r="S29" s="6"/>
      <c r="T29" s="135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6"/>
      <c r="GT29" s="116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6"/>
      <c r="HI29" s="116"/>
      <c r="HJ29" s="116"/>
      <c r="HK29" s="116"/>
      <c r="HL29" s="116"/>
      <c r="HM29" s="116"/>
      <c r="HN29" s="116"/>
      <c r="HO29" s="116"/>
      <c r="HP29" s="116"/>
      <c r="HQ29" s="116"/>
      <c r="HR29" s="116"/>
      <c r="HS29" s="116"/>
      <c r="HT29" s="116"/>
      <c r="HU29" s="116"/>
      <c r="HV29" s="116"/>
      <c r="HW29" s="116"/>
      <c r="HX29" s="116"/>
      <c r="HY29" s="116"/>
      <c r="HZ29" s="116"/>
      <c r="IA29" s="116"/>
      <c r="IB29" s="116"/>
      <c r="IC29" s="116"/>
      <c r="ID29" s="116"/>
      <c r="IE29" s="116"/>
      <c r="IF29" s="116"/>
      <c r="IG29" s="116"/>
      <c r="IH29" s="116"/>
      <c r="II29" s="116"/>
      <c r="IJ29" s="116"/>
      <c r="IK29" s="116"/>
      <c r="IL29" s="116"/>
      <c r="IM29" s="116"/>
      <c r="IN29" s="116"/>
      <c r="IO29" s="116"/>
      <c r="IP29" s="116"/>
      <c r="IQ29" s="116"/>
      <c r="IR29" s="116"/>
      <c r="IS29" s="116"/>
      <c r="IT29" s="116"/>
      <c r="IU29" s="116"/>
      <c r="IV29" s="116"/>
      <c r="IW29" s="116"/>
      <c r="IX29" s="116"/>
      <c r="IY29" s="116"/>
      <c r="IZ29" s="116"/>
      <c r="JA29" s="116"/>
      <c r="JB29" s="116"/>
      <c r="JC29" s="116"/>
      <c r="JD29" s="116"/>
      <c r="JE29" s="116"/>
      <c r="JF29" s="116"/>
      <c r="JG29" s="116"/>
      <c r="JH29" s="116"/>
      <c r="JI29" s="116"/>
      <c r="JJ29" s="116"/>
      <c r="JK29" s="116"/>
      <c r="JL29" s="116"/>
      <c r="JM29" s="116"/>
      <c r="JN29" s="116"/>
      <c r="JO29" s="116"/>
      <c r="JP29" s="116"/>
      <c r="JQ29" s="116"/>
      <c r="JR29" s="116"/>
      <c r="JS29" s="116"/>
      <c r="JT29" s="116"/>
      <c r="JU29" s="116"/>
      <c r="JV29" s="116"/>
      <c r="JW29" s="116"/>
      <c r="JX29" s="116"/>
      <c r="JY29" s="116"/>
      <c r="JZ29" s="116"/>
      <c r="KA29" s="116"/>
      <c r="KB29" s="116"/>
      <c r="KC29" s="116"/>
      <c r="KD29" s="116"/>
      <c r="KE29" s="116"/>
      <c r="KF29" s="116"/>
      <c r="KG29" s="116"/>
      <c r="KH29" s="116"/>
      <c r="KI29" s="116"/>
      <c r="KJ29" s="116"/>
      <c r="KK29" s="116"/>
      <c r="KL29" s="116"/>
      <c r="KM29" s="116"/>
      <c r="KN29" s="116"/>
      <c r="KO29" s="116"/>
      <c r="KP29" s="116"/>
      <c r="KQ29" s="116"/>
      <c r="KR29" s="116"/>
      <c r="KS29" s="116"/>
      <c r="KT29" s="116"/>
      <c r="KU29" s="116"/>
      <c r="KV29" s="116"/>
      <c r="KW29" s="116"/>
      <c r="KX29" s="116"/>
      <c r="KY29" s="116"/>
      <c r="KZ29" s="116"/>
      <c r="LA29" s="116"/>
      <c r="LB29" s="116"/>
      <c r="LC29" s="116"/>
      <c r="LD29" s="116"/>
      <c r="LE29" s="116"/>
      <c r="LF29" s="116"/>
      <c r="LG29" s="116"/>
      <c r="LH29" s="116"/>
      <c r="LI29" s="6"/>
      <c r="LJ29" s="6"/>
    </row>
    <row r="30" spans="1:322" ht="7.2" customHeight="1" x14ac:dyDescent="0.25">
      <c r="A30" s="6"/>
      <c r="B30" s="6"/>
      <c r="C30" s="6"/>
      <c r="D30" s="13"/>
      <c r="E30" s="6"/>
      <c r="F30" s="6"/>
      <c r="G30" s="6"/>
      <c r="H30" s="6"/>
      <c r="I30" s="6"/>
      <c r="J30" s="6"/>
      <c r="K30" s="31"/>
      <c r="L30" s="6"/>
      <c r="M30" s="13"/>
      <c r="N30" s="6"/>
      <c r="O30" s="20"/>
      <c r="P30" s="6"/>
      <c r="Q30" s="6"/>
      <c r="R30" s="64"/>
      <c r="S30" s="6"/>
      <c r="T30" s="135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</row>
    <row r="31" spans="1:322" s="11" customFormat="1" x14ac:dyDescent="0.25">
      <c r="A31" s="10"/>
      <c r="B31" s="10"/>
      <c r="C31" s="10"/>
      <c r="D31" s="13"/>
      <c r="E31" s="108" t="str">
        <f>kpi!$E$59</f>
        <v>2-доходы от продажи сертификатов узла</v>
      </c>
      <c r="F31" s="10"/>
      <c r="G31" s="10"/>
      <c r="H31" s="30"/>
      <c r="I31" s="10"/>
      <c r="J31" s="10"/>
      <c r="K31" s="78" t="str">
        <f>IF($E31="","",INDEX(kpi!$H:$H,SUMIFS(kpi!$B:$B,kpi!$E:$E,$E31)))</f>
        <v>долл.</v>
      </c>
      <c r="L31" s="10"/>
      <c r="M31" s="13"/>
      <c r="N31" s="10"/>
      <c r="O31" s="20"/>
      <c r="P31" s="10"/>
      <c r="Q31" s="38"/>
      <c r="R31" s="109">
        <f>SUMIFS($T31:$LI31,$T$1:$LI$1,"&lt;="&amp;MAX($1:$1),$T$1:$LI$1,"&gt;="&amp;1)</f>
        <v>0</v>
      </c>
      <c r="S31" s="10"/>
      <c r="T31" s="64"/>
      <c r="U31" s="110">
        <f>IF(U$10="",0,IF(главная!$N$42=0,0,INT((U$13-T$13)/главная!$N$42)*главная!$N$44))</f>
        <v>0</v>
      </c>
      <c r="V31" s="110">
        <f>IF(V$10="",0,IF(главная!$N$42=0,0,INT((V$13-U$13)/главная!$N$42)*главная!$N$44))</f>
        <v>0</v>
      </c>
      <c r="W31" s="110">
        <f>IF(W$10="",0,IF(главная!$N$42=0,0,INT((W$13-V$13)/главная!$N$42)*главная!$N$44))</f>
        <v>0</v>
      </c>
      <c r="X31" s="110">
        <f>IF(X$10="",0,IF(главная!$N$42=0,0,INT((X$13-W$13)/главная!$N$42)*главная!$N$44))</f>
        <v>0</v>
      </c>
      <c r="Y31" s="110">
        <f>IF(Y$10="",0,IF(главная!$N$42=0,0,INT((Y$13-X$13)/главная!$N$42)*главная!$N$44))</f>
        <v>0</v>
      </c>
      <c r="Z31" s="110">
        <f>IF(Z$10="",0,IF(главная!$N$42=0,0,INT((Z$13-Y$13)/главная!$N$42)*главная!$N$44))</f>
        <v>0</v>
      </c>
      <c r="AA31" s="110">
        <f>IF(AA$10="",0,IF(главная!$N$42=0,0,INT((AA$13-Z$13)/главная!$N$42)*главная!$N$44))</f>
        <v>0</v>
      </c>
      <c r="AB31" s="110">
        <f>IF(AB$10="",0,IF(главная!$N$42=0,0,INT((AB$13-AA$13)/главная!$N$42)*главная!$N$44))</f>
        <v>0</v>
      </c>
      <c r="AC31" s="110">
        <f>IF(AC$10="",0,IF(главная!$N$42=0,0,INT((AC$13-AB$13)/главная!$N$42)*главная!$N$44))</f>
        <v>0</v>
      </c>
      <c r="AD31" s="110">
        <f>IF(AD$10="",0,IF(главная!$N$42=0,0,INT((AD$13-AC$13)/главная!$N$42)*главная!$N$44))</f>
        <v>0</v>
      </c>
      <c r="AE31" s="110">
        <f>IF(AE$10="",0,IF(главная!$N$42=0,0,INT((AE$13-AD$13)/главная!$N$42)*главная!$N$44))</f>
        <v>0</v>
      </c>
      <c r="AF31" s="110">
        <f>IF(AF$10="",0,IF(главная!$N$42=0,0,INT((AF$13-AE$13)/главная!$N$42)*главная!$N$44))</f>
        <v>0</v>
      </c>
      <c r="AG31" s="110">
        <f>IF(AG$10="",0,IF(главная!$N$42=0,0,INT((AG$13-AF$13)/главная!$N$42)*главная!$N$44))</f>
        <v>0</v>
      </c>
      <c r="AH31" s="110">
        <f>IF(AH$10="",0,IF(главная!$N$42=0,0,INT((AH$13-AG$13)/главная!$N$42)*главная!$N$44))</f>
        <v>0</v>
      </c>
      <c r="AI31" s="110">
        <f>IF(AI$10="",0,IF(главная!$N$42=0,0,INT((AI$13-AH$13)/главная!$N$42)*главная!$N$44))</f>
        <v>0</v>
      </c>
      <c r="AJ31" s="110">
        <f>IF(AJ$10="",0,IF(главная!$N$42=0,0,INT((AJ$13-AI$13)/главная!$N$42)*главная!$N$44))</f>
        <v>0</v>
      </c>
      <c r="AK31" s="110">
        <f>IF(AK$10="",0,IF(главная!$N$42=0,0,INT((AK$13-AJ$13)/главная!$N$42)*главная!$N$44))</f>
        <v>0</v>
      </c>
      <c r="AL31" s="110">
        <f>IF(AL$10="",0,IF(главная!$N$42=0,0,INT((AL$13-AK$13)/главная!$N$42)*главная!$N$44))</f>
        <v>0</v>
      </c>
      <c r="AM31" s="110">
        <f>IF(AM$10="",0,IF(главная!$N$42=0,0,INT((AM$13-AL$13)/главная!$N$42)*главная!$N$44))</f>
        <v>0</v>
      </c>
      <c r="AN31" s="110">
        <f>IF(AN$10="",0,IF(главная!$N$42=0,0,INT((AN$13-AM$13)/главная!$N$42)*главная!$N$44))</f>
        <v>0</v>
      </c>
      <c r="AO31" s="110">
        <f>IF(AO$10="",0,IF(главная!$N$42=0,0,INT((AO$13-AN$13)/главная!$N$42)*главная!$N$44))</f>
        <v>0</v>
      </c>
      <c r="AP31" s="110">
        <f>IF(AP$10="",0,IF(главная!$N$42=0,0,INT((AP$13-AO$13)/главная!$N$42)*главная!$N$44))</f>
        <v>0</v>
      </c>
      <c r="AQ31" s="110">
        <f>IF(AQ$10="",0,IF(главная!$N$42=0,0,INT((AQ$13-AP$13)/главная!$N$42)*главная!$N$44))</f>
        <v>0</v>
      </c>
      <c r="AR31" s="110">
        <f>IF(AR$10="",0,IF(главная!$N$42=0,0,INT((AR$13-AQ$13)/главная!$N$42)*главная!$N$44))</f>
        <v>0</v>
      </c>
      <c r="AS31" s="110">
        <f>IF(AS$10="",0,IF(главная!$N$42=0,0,INT((AS$13-AR$13)/главная!$N$42)*главная!$N$44))</f>
        <v>0</v>
      </c>
      <c r="AT31" s="110">
        <f>IF(AT$10="",0,IF(главная!$N$42=0,0,INT((AT$13-AS$13)/главная!$N$42)*главная!$N$44))</f>
        <v>0</v>
      </c>
      <c r="AU31" s="110">
        <f>IF(AU$10="",0,IF(главная!$N$42=0,0,INT((AU$13-AT$13)/главная!$N$42)*главная!$N$44))</f>
        <v>0</v>
      </c>
      <c r="AV31" s="110">
        <f>IF(AV$10="",0,IF(главная!$N$42=0,0,INT((AV$13-AU$13)/главная!$N$42)*главная!$N$44))</f>
        <v>0</v>
      </c>
      <c r="AW31" s="110">
        <f>IF(AW$10="",0,IF(главная!$N$42=0,0,INT((AW$13-AV$13)/главная!$N$42)*главная!$N$44))</f>
        <v>0</v>
      </c>
      <c r="AX31" s="110">
        <f>IF(AX$10="",0,IF(главная!$N$42=0,0,INT((AX$13-AW$13)/главная!$N$42)*главная!$N$44))</f>
        <v>0</v>
      </c>
      <c r="AY31" s="110">
        <f>IF(AY$10="",0,IF(главная!$N$42=0,0,INT((AY$13-AX$13)/главная!$N$42)*главная!$N$44))</f>
        <v>0</v>
      </c>
      <c r="AZ31" s="110">
        <f>IF(AZ$10="",0,IF(главная!$N$42=0,0,INT((AZ$13-AY$13)/главная!$N$42)*главная!$N$44))</f>
        <v>0</v>
      </c>
      <c r="BA31" s="110">
        <f>IF(BA$10="",0,IF(главная!$N$42=0,0,INT((BA$13-AZ$13)/главная!$N$42)*главная!$N$44))</f>
        <v>0</v>
      </c>
      <c r="BB31" s="110">
        <f>IF(BB$10="",0,IF(главная!$N$42=0,0,INT((BB$13-BA$13)/главная!$N$42)*главная!$N$44))</f>
        <v>0</v>
      </c>
      <c r="BC31" s="110">
        <f>IF(BC$10="",0,IF(главная!$N$42=0,0,INT((BC$13-BB$13)/главная!$N$42)*главная!$N$44))</f>
        <v>0</v>
      </c>
      <c r="BD31" s="110">
        <f>IF(BD$10="",0,IF(главная!$N$42=0,0,INT((BD$13-BC$13)/главная!$N$42)*главная!$N$44))</f>
        <v>0</v>
      </c>
      <c r="BE31" s="110">
        <f>IF(BE$10="",0,IF(главная!$N$42=0,0,INT((BE$13-BD$13)/главная!$N$42)*главная!$N$44))</f>
        <v>0</v>
      </c>
      <c r="BF31" s="110">
        <f>IF(BF$10="",0,IF(главная!$N$42=0,0,INT((BF$13-BE$13)/главная!$N$42)*главная!$N$44))</f>
        <v>0</v>
      </c>
      <c r="BG31" s="110">
        <f>IF(BG$10="",0,IF(главная!$N$42=0,0,INT((BG$13-BF$13)/главная!$N$42)*главная!$N$44))</f>
        <v>0</v>
      </c>
      <c r="BH31" s="110">
        <f>IF(BH$10="",0,IF(главная!$N$42=0,0,INT((BH$13-BG$13)/главная!$N$42)*главная!$N$44))</f>
        <v>0</v>
      </c>
      <c r="BI31" s="110">
        <f>IF(BI$10="",0,IF(главная!$N$42=0,0,INT((BI$13-BH$13)/главная!$N$42)*главная!$N$44))</f>
        <v>0</v>
      </c>
      <c r="BJ31" s="110">
        <f>IF(BJ$10="",0,IF(главная!$N$42=0,0,INT((BJ$13-BI$13)/главная!$N$42)*главная!$N$44))</f>
        <v>0</v>
      </c>
      <c r="BK31" s="110">
        <f>IF(BK$10="",0,IF(главная!$N$42=0,0,INT((BK$13-BJ$13)/главная!$N$42)*главная!$N$44))</f>
        <v>0</v>
      </c>
      <c r="BL31" s="110">
        <f>IF(BL$10="",0,IF(главная!$N$42=0,0,INT((BL$13-BK$13)/главная!$N$42)*главная!$N$44))</f>
        <v>0</v>
      </c>
      <c r="BM31" s="110">
        <f>IF(BM$10="",0,IF(главная!$N$42=0,0,INT((BM$13-BL$13)/главная!$N$42)*главная!$N$44))</f>
        <v>0</v>
      </c>
      <c r="BN31" s="110">
        <f>IF(BN$10="",0,IF(главная!$N$42=0,0,INT((BN$13-BM$13)/главная!$N$42)*главная!$N$44))</f>
        <v>0</v>
      </c>
      <c r="BO31" s="110">
        <f>IF(BO$10="",0,IF(главная!$N$42=0,0,INT((BO$13-BN$13)/главная!$N$42)*главная!$N$44))</f>
        <v>0</v>
      </c>
      <c r="BP31" s="110">
        <f>IF(BP$10="",0,IF(главная!$N$42=0,0,INT((BP$13-BO$13)/главная!$N$42)*главная!$N$44))</f>
        <v>0</v>
      </c>
      <c r="BQ31" s="110">
        <f>IF(BQ$10="",0,IF(главная!$N$42=0,0,INT((BQ$13-BP$13)/главная!$N$42)*главная!$N$44))</f>
        <v>0</v>
      </c>
      <c r="BR31" s="110">
        <f>IF(BR$10="",0,IF(главная!$N$42=0,0,INT((BR$13-BQ$13)/главная!$N$42)*главная!$N$44))</f>
        <v>0</v>
      </c>
      <c r="BS31" s="110">
        <f>IF(BS$10="",0,IF(главная!$N$42=0,0,INT((BS$13-BR$13)/главная!$N$42)*главная!$N$44))</f>
        <v>0</v>
      </c>
      <c r="BT31" s="110">
        <f>IF(BT$10="",0,IF(главная!$N$42=0,0,INT((BT$13-BS$13)/главная!$N$42)*главная!$N$44))</f>
        <v>0</v>
      </c>
      <c r="BU31" s="110">
        <f>IF(BU$10="",0,IF(главная!$N$42=0,0,INT((BU$13-BT$13)/главная!$N$42)*главная!$N$44))</f>
        <v>0</v>
      </c>
      <c r="BV31" s="110">
        <f>IF(BV$10="",0,IF(главная!$N$42=0,0,INT((BV$13-BU$13)/главная!$N$42)*главная!$N$44))</f>
        <v>0</v>
      </c>
      <c r="BW31" s="110">
        <f>IF(BW$10="",0,IF(главная!$N$42=0,0,INT((BW$13-BV$13)/главная!$N$42)*главная!$N$44))</f>
        <v>0</v>
      </c>
      <c r="BX31" s="110">
        <f>IF(BX$10="",0,IF(главная!$N$42=0,0,INT((BX$13-BW$13)/главная!$N$42)*главная!$N$44))</f>
        <v>0</v>
      </c>
      <c r="BY31" s="110">
        <f>IF(BY$10="",0,IF(главная!$N$42=0,0,INT((BY$13-BX$13)/главная!$N$42)*главная!$N$44))</f>
        <v>0</v>
      </c>
      <c r="BZ31" s="110">
        <f>IF(BZ$10="",0,IF(главная!$N$42=0,0,INT((BZ$13-BY$13)/главная!$N$42)*главная!$N$44))</f>
        <v>0</v>
      </c>
      <c r="CA31" s="110">
        <f>IF(CA$10="",0,IF(главная!$N$42=0,0,INT((CA$13-BZ$13)/главная!$N$42)*главная!$N$44))</f>
        <v>0</v>
      </c>
      <c r="CB31" s="110">
        <f>IF(CB$10="",0,IF(главная!$N$42=0,0,INT((CB$13-CA$13)/главная!$N$42)*главная!$N$44))</f>
        <v>0</v>
      </c>
      <c r="CC31" s="110">
        <f>IF(CC$10="",0,IF(главная!$N$42=0,0,INT((CC$13-CB$13)/главная!$N$42)*главная!$N$44))</f>
        <v>0</v>
      </c>
      <c r="CD31" s="110">
        <f>IF(CD$10="",0,IF(главная!$N$42=0,0,INT((CD$13-CC$13)/главная!$N$42)*главная!$N$44))</f>
        <v>0</v>
      </c>
      <c r="CE31" s="110">
        <f>IF(CE$10="",0,IF(главная!$N$42=0,0,INT((CE$13-CD$13)/главная!$N$42)*главная!$N$44))</f>
        <v>0</v>
      </c>
      <c r="CF31" s="110">
        <f>IF(CF$10="",0,IF(главная!$N$42=0,0,INT((CF$13-CE$13)/главная!$N$42)*главная!$N$44))</f>
        <v>0</v>
      </c>
      <c r="CG31" s="110">
        <f>IF(CG$10="",0,IF(главная!$N$42=0,0,INT((CG$13-CF$13)/главная!$N$42)*главная!$N$44))</f>
        <v>0</v>
      </c>
      <c r="CH31" s="110">
        <f>IF(CH$10="",0,IF(главная!$N$42=0,0,INT((CH$13-CG$13)/главная!$N$42)*главная!$N$44))</f>
        <v>0</v>
      </c>
      <c r="CI31" s="110">
        <f>IF(CI$10="",0,IF(главная!$N$42=0,0,INT((CI$13-CH$13)/главная!$N$42)*главная!$N$44))</f>
        <v>0</v>
      </c>
      <c r="CJ31" s="110">
        <f>IF(CJ$10="",0,IF(главная!$N$42=0,0,INT((CJ$13-CI$13)/главная!$N$42)*главная!$N$44))</f>
        <v>0</v>
      </c>
      <c r="CK31" s="110">
        <f>IF(CK$10="",0,IF(главная!$N$42=0,0,INT((CK$13-CJ$13)/главная!$N$42)*главная!$N$44))</f>
        <v>0</v>
      </c>
      <c r="CL31" s="110">
        <f>IF(CL$10="",0,IF(главная!$N$42=0,0,INT((CL$13-CK$13)/главная!$N$42)*главная!$N$44))</f>
        <v>0</v>
      </c>
      <c r="CM31" s="110">
        <f>IF(CM$10="",0,IF(главная!$N$42=0,0,INT((CM$13-CL$13)/главная!$N$42)*главная!$N$44))</f>
        <v>0</v>
      </c>
      <c r="CN31" s="110">
        <f>IF(CN$10="",0,IF(главная!$N$42=0,0,INT((CN$13-CM$13)/главная!$N$42)*главная!$N$44))</f>
        <v>0</v>
      </c>
      <c r="CO31" s="110">
        <f>IF(CO$10="",0,IF(главная!$N$42=0,0,INT((CO$13-CN$13)/главная!$N$42)*главная!$N$44))</f>
        <v>0</v>
      </c>
      <c r="CP31" s="110">
        <f>IF(CP$10="",0,IF(главная!$N$42=0,0,INT((CP$13-CO$13)/главная!$N$42)*главная!$N$44))</f>
        <v>0</v>
      </c>
      <c r="CQ31" s="110">
        <f>IF(CQ$10="",0,IF(главная!$N$42=0,0,INT((CQ$13-CP$13)/главная!$N$42)*главная!$N$44))</f>
        <v>0</v>
      </c>
      <c r="CR31" s="110">
        <f>IF(CR$10="",0,IF(главная!$N$42=0,0,INT((CR$13-CQ$13)/главная!$N$42)*главная!$N$44))</f>
        <v>0</v>
      </c>
      <c r="CS31" s="110">
        <f>IF(CS$10="",0,IF(главная!$N$42=0,0,INT((CS$13-CR$13)/главная!$N$42)*главная!$N$44))</f>
        <v>0</v>
      </c>
      <c r="CT31" s="110">
        <f>IF(CT$10="",0,IF(главная!$N$42=0,0,INT((CT$13-CS$13)/главная!$N$42)*главная!$N$44))</f>
        <v>0</v>
      </c>
      <c r="CU31" s="110">
        <f>IF(CU$10="",0,IF(главная!$N$42=0,0,INT((CU$13-CT$13)/главная!$N$42)*главная!$N$44))</f>
        <v>0</v>
      </c>
      <c r="CV31" s="110">
        <f>IF(CV$10="",0,IF(главная!$N$42=0,0,INT((CV$13-CU$13)/главная!$N$42)*главная!$N$44))</f>
        <v>0</v>
      </c>
      <c r="CW31" s="110">
        <f>IF(CW$10="",0,IF(главная!$N$42=0,0,INT((CW$13-CV$13)/главная!$N$42)*главная!$N$44))</f>
        <v>0</v>
      </c>
      <c r="CX31" s="110">
        <f>IF(CX$10="",0,IF(главная!$N$42=0,0,INT((CX$13-CW$13)/главная!$N$42)*главная!$N$44))</f>
        <v>0</v>
      </c>
      <c r="CY31" s="110">
        <f>IF(CY$10="",0,IF(главная!$N$42=0,0,INT((CY$13-CX$13)/главная!$N$42)*главная!$N$44))</f>
        <v>0</v>
      </c>
      <c r="CZ31" s="110">
        <f>IF(CZ$10="",0,IF(главная!$N$42=0,0,INT((CZ$13-CY$13)/главная!$N$42)*главная!$N$44))</f>
        <v>0</v>
      </c>
      <c r="DA31" s="110">
        <f>IF(DA$10="",0,IF(главная!$N$42=0,0,INT((DA$13-CZ$13)/главная!$N$42)*главная!$N$44))</f>
        <v>0</v>
      </c>
      <c r="DB31" s="110">
        <f>IF(DB$10="",0,IF(главная!$N$42=0,0,INT((DB$13-DA$13)/главная!$N$42)*главная!$N$44))</f>
        <v>0</v>
      </c>
      <c r="DC31" s="110">
        <f>IF(DC$10="",0,IF(главная!$N$42=0,0,INT((DC$13-DB$13)/главная!$N$42)*главная!$N$44))</f>
        <v>0</v>
      </c>
      <c r="DD31" s="110">
        <f>IF(DD$10="",0,IF(главная!$N$42=0,0,INT((DD$13-DC$13)/главная!$N$42)*главная!$N$44))</f>
        <v>0</v>
      </c>
      <c r="DE31" s="110">
        <f>IF(DE$10="",0,IF(главная!$N$42=0,0,INT((DE$13-DD$13)/главная!$N$42)*главная!$N$44))</f>
        <v>0</v>
      </c>
      <c r="DF31" s="110">
        <f>IF(DF$10="",0,IF(главная!$N$42=0,0,INT((DF$13-DE$13)/главная!$N$42)*главная!$N$44))</f>
        <v>0</v>
      </c>
      <c r="DG31" s="110">
        <f>IF(DG$10="",0,IF(главная!$N$42=0,0,INT((DG$13-DF$13)/главная!$N$42)*главная!$N$44))</f>
        <v>0</v>
      </c>
      <c r="DH31" s="110">
        <f>IF(DH$10="",0,IF(главная!$N$42=0,0,INT((DH$13-DG$13)/главная!$N$42)*главная!$N$44))</f>
        <v>0</v>
      </c>
      <c r="DI31" s="110">
        <f>IF(DI$10="",0,IF(главная!$N$42=0,0,INT((DI$13-DH$13)/главная!$N$42)*главная!$N$44))</f>
        <v>0</v>
      </c>
      <c r="DJ31" s="110">
        <f>IF(DJ$10="",0,IF(главная!$N$42=0,0,INT((DJ$13-DI$13)/главная!$N$42)*главная!$N$44))</f>
        <v>0</v>
      </c>
      <c r="DK31" s="110">
        <f>IF(DK$10="",0,IF(главная!$N$42=0,0,INT((DK$13-DJ$13)/главная!$N$42)*главная!$N$44))</f>
        <v>0</v>
      </c>
      <c r="DL31" s="110">
        <f>IF(DL$10="",0,IF(главная!$N$42=0,0,INT((DL$13-DK$13)/главная!$N$42)*главная!$N$44))</f>
        <v>0</v>
      </c>
      <c r="DM31" s="110">
        <f>IF(DM$10="",0,IF(главная!$N$42=0,0,INT((DM$13-DL$13)/главная!$N$42)*главная!$N$44))</f>
        <v>0</v>
      </c>
      <c r="DN31" s="110">
        <f>IF(DN$10="",0,IF(главная!$N$42=0,0,INT((DN$13-DM$13)/главная!$N$42)*главная!$N$44))</f>
        <v>0</v>
      </c>
      <c r="DO31" s="110">
        <f>IF(DO$10="",0,IF(главная!$N$42=0,0,INT((DO$13-DN$13)/главная!$N$42)*главная!$N$44))</f>
        <v>0</v>
      </c>
      <c r="DP31" s="110">
        <f>IF(DP$10="",0,IF(главная!$N$42=0,0,INT((DP$13-DO$13)/главная!$N$42)*главная!$N$44))</f>
        <v>0</v>
      </c>
      <c r="DQ31" s="110">
        <f>IF(DQ$10="",0,IF(главная!$N$42=0,0,INT((DQ$13-DP$13)/главная!$N$42)*главная!$N$44))</f>
        <v>0</v>
      </c>
      <c r="DR31" s="110">
        <f>IF(DR$10="",0,IF(главная!$N$42=0,0,INT((DR$13-DQ$13)/главная!$N$42)*главная!$N$44))</f>
        <v>0</v>
      </c>
      <c r="DS31" s="110">
        <f>IF(DS$10="",0,IF(главная!$N$42=0,0,INT((DS$13-DR$13)/главная!$N$42)*главная!$N$44))</f>
        <v>0</v>
      </c>
      <c r="DT31" s="110">
        <f>IF(DT$10="",0,IF(главная!$N$42=0,0,INT((DT$13-DS$13)/главная!$N$42)*главная!$N$44))</f>
        <v>0</v>
      </c>
      <c r="DU31" s="110">
        <f>IF(DU$10="",0,IF(главная!$N$42=0,0,INT((DU$13-DT$13)/главная!$N$42)*главная!$N$44))</f>
        <v>0</v>
      </c>
      <c r="DV31" s="110">
        <f>IF(DV$10="",0,IF(главная!$N$42=0,0,INT((DV$13-DU$13)/главная!$N$42)*главная!$N$44))</f>
        <v>0</v>
      </c>
      <c r="DW31" s="110">
        <f>IF(DW$10="",0,IF(главная!$N$42=0,0,INT((DW$13-DV$13)/главная!$N$42)*главная!$N$44))</f>
        <v>0</v>
      </c>
      <c r="DX31" s="110">
        <f>IF(DX$10="",0,IF(главная!$N$42=0,0,INT((DX$13-DW$13)/главная!$N$42)*главная!$N$44))</f>
        <v>0</v>
      </c>
      <c r="DY31" s="110">
        <f>IF(DY$10="",0,IF(главная!$N$42=0,0,INT((DY$13-DX$13)/главная!$N$42)*главная!$N$44))</f>
        <v>0</v>
      </c>
      <c r="DZ31" s="110">
        <f>IF(DZ$10="",0,IF(главная!$N$42=0,0,INT((DZ$13-DY$13)/главная!$N$42)*главная!$N$44))</f>
        <v>0</v>
      </c>
      <c r="EA31" s="110">
        <f>IF(EA$10="",0,IF(главная!$N$42=0,0,INT((EA$13-DZ$13)/главная!$N$42)*главная!$N$44))</f>
        <v>0</v>
      </c>
      <c r="EB31" s="110">
        <f>IF(EB$10="",0,IF(главная!$N$42=0,0,INT((EB$13-EA$13)/главная!$N$42)*главная!$N$44))</f>
        <v>0</v>
      </c>
      <c r="EC31" s="110">
        <f>IF(EC$10="",0,IF(главная!$N$42=0,0,INT((EC$13-EB$13)/главная!$N$42)*главная!$N$44))</f>
        <v>0</v>
      </c>
      <c r="ED31" s="110">
        <f>IF(ED$10="",0,IF(главная!$N$42=0,0,INT((ED$13-EC$13)/главная!$N$42)*главная!$N$44))</f>
        <v>0</v>
      </c>
      <c r="EE31" s="110">
        <f>IF(EE$10="",0,IF(главная!$N$42=0,0,INT((EE$13-ED$13)/главная!$N$42)*главная!$N$44))</f>
        <v>0</v>
      </c>
      <c r="EF31" s="110">
        <f>IF(EF$10="",0,IF(главная!$N$42=0,0,INT((EF$13-EE$13)/главная!$N$42)*главная!$N$44))</f>
        <v>0</v>
      </c>
      <c r="EG31" s="110">
        <f>IF(EG$10="",0,IF(главная!$N$42=0,0,INT((EG$13-EF$13)/главная!$N$42)*главная!$N$44))</f>
        <v>0</v>
      </c>
      <c r="EH31" s="110">
        <f>IF(EH$10="",0,IF(главная!$N$42=0,0,INT((EH$13-EG$13)/главная!$N$42)*главная!$N$44))</f>
        <v>0</v>
      </c>
      <c r="EI31" s="110">
        <f>IF(EI$10="",0,IF(главная!$N$42=0,0,INT((EI$13-EH$13)/главная!$N$42)*главная!$N$44))</f>
        <v>0</v>
      </c>
      <c r="EJ31" s="110">
        <f>IF(EJ$10="",0,IF(главная!$N$42=0,0,INT((EJ$13-EI$13)/главная!$N$42)*главная!$N$44))</f>
        <v>0</v>
      </c>
      <c r="EK31" s="110">
        <f>IF(EK$10="",0,IF(главная!$N$42=0,0,INT((EK$13-EJ$13)/главная!$N$42)*главная!$N$44))</f>
        <v>0</v>
      </c>
      <c r="EL31" s="110">
        <f>IF(EL$10="",0,IF(главная!$N$42=0,0,INT((EL$13-EK$13)/главная!$N$42)*главная!$N$44))</f>
        <v>0</v>
      </c>
      <c r="EM31" s="110">
        <f>IF(EM$10="",0,IF(главная!$N$42=0,0,INT((EM$13-EL$13)/главная!$N$42)*главная!$N$44))</f>
        <v>0</v>
      </c>
      <c r="EN31" s="110">
        <f>IF(EN$10="",0,IF(главная!$N$42=0,0,INT((EN$13-EM$13)/главная!$N$42)*главная!$N$44))</f>
        <v>0</v>
      </c>
      <c r="EO31" s="110">
        <f>IF(EO$10="",0,IF(главная!$N$42=0,0,INT((EO$13-EN$13)/главная!$N$42)*главная!$N$44))</f>
        <v>0</v>
      </c>
      <c r="EP31" s="110">
        <f>IF(EP$10="",0,IF(главная!$N$42=0,0,INT((EP$13-EO$13)/главная!$N$42)*главная!$N$44))</f>
        <v>0</v>
      </c>
      <c r="EQ31" s="110">
        <f>IF(EQ$10="",0,IF(главная!$N$42=0,0,INT((EQ$13-EP$13)/главная!$N$42)*главная!$N$44))</f>
        <v>0</v>
      </c>
      <c r="ER31" s="110">
        <f>IF(ER$10="",0,IF(главная!$N$42=0,0,INT((ER$13-EQ$13)/главная!$N$42)*главная!$N$44))</f>
        <v>0</v>
      </c>
      <c r="ES31" s="110">
        <f>IF(ES$10="",0,IF(главная!$N$42=0,0,INT((ES$13-ER$13)/главная!$N$42)*главная!$N$44))</f>
        <v>0</v>
      </c>
      <c r="ET31" s="110">
        <f>IF(ET$10="",0,IF(главная!$N$42=0,0,INT((ET$13-ES$13)/главная!$N$42)*главная!$N$44))</f>
        <v>0</v>
      </c>
      <c r="EU31" s="110">
        <f>IF(EU$10="",0,IF(главная!$N$42=0,0,INT((EU$13-ET$13)/главная!$N$42)*главная!$N$44))</f>
        <v>0</v>
      </c>
      <c r="EV31" s="110">
        <f>IF(EV$10="",0,IF(главная!$N$42=0,0,INT((EV$13-EU$13)/главная!$N$42)*главная!$N$44))</f>
        <v>0</v>
      </c>
      <c r="EW31" s="110">
        <f>IF(EW$10="",0,IF(главная!$N$42=0,0,INT((EW$13-EV$13)/главная!$N$42)*главная!$N$44))</f>
        <v>0</v>
      </c>
      <c r="EX31" s="110">
        <f>IF(EX$10="",0,IF(главная!$N$42=0,0,INT((EX$13-EW$13)/главная!$N$42)*главная!$N$44))</f>
        <v>0</v>
      </c>
      <c r="EY31" s="110">
        <f>IF(EY$10="",0,IF(главная!$N$42=0,0,INT((EY$13-EX$13)/главная!$N$42)*главная!$N$44))</f>
        <v>0</v>
      </c>
      <c r="EZ31" s="110">
        <f>IF(EZ$10="",0,IF(главная!$N$42=0,0,INT((EZ$13-EY$13)/главная!$N$42)*главная!$N$44))</f>
        <v>0</v>
      </c>
      <c r="FA31" s="110">
        <f>IF(FA$10="",0,IF(главная!$N$42=0,0,INT((FA$13-EZ$13)/главная!$N$42)*главная!$N$44))</f>
        <v>0</v>
      </c>
      <c r="FB31" s="110">
        <f>IF(FB$10="",0,IF(главная!$N$42=0,0,INT((FB$13-FA$13)/главная!$N$42)*главная!$N$44))</f>
        <v>0</v>
      </c>
      <c r="FC31" s="110">
        <f>IF(FC$10="",0,IF(главная!$N$42=0,0,INT((FC$13-FB$13)/главная!$N$42)*главная!$N$44))</f>
        <v>0</v>
      </c>
      <c r="FD31" s="110">
        <f>IF(FD$10="",0,IF(главная!$N$42=0,0,INT((FD$13-FC$13)/главная!$N$42)*главная!$N$44))</f>
        <v>0</v>
      </c>
      <c r="FE31" s="110">
        <f>IF(FE$10="",0,IF(главная!$N$42=0,0,INT((FE$13-FD$13)/главная!$N$42)*главная!$N$44))</f>
        <v>0</v>
      </c>
      <c r="FF31" s="110">
        <f>IF(FF$10="",0,IF(главная!$N$42=0,0,INT((FF$13-FE$13)/главная!$N$42)*главная!$N$44))</f>
        <v>0</v>
      </c>
      <c r="FG31" s="110">
        <f>IF(FG$10="",0,IF(главная!$N$42=0,0,INT((FG$13-FF$13)/главная!$N$42)*главная!$N$44))</f>
        <v>0</v>
      </c>
      <c r="FH31" s="110">
        <f>IF(FH$10="",0,IF(главная!$N$42=0,0,INT((FH$13-FG$13)/главная!$N$42)*главная!$N$44))</f>
        <v>0</v>
      </c>
      <c r="FI31" s="110">
        <f>IF(FI$10="",0,IF(главная!$N$42=0,0,INT((FI$13-FH$13)/главная!$N$42)*главная!$N$44))</f>
        <v>0</v>
      </c>
      <c r="FJ31" s="110">
        <f>IF(FJ$10="",0,IF(главная!$N$42=0,0,INT((FJ$13-FI$13)/главная!$N$42)*главная!$N$44))</f>
        <v>0</v>
      </c>
      <c r="FK31" s="110">
        <f>IF(FK$10="",0,IF(главная!$N$42=0,0,INT((FK$13-FJ$13)/главная!$N$42)*главная!$N$44))</f>
        <v>0</v>
      </c>
      <c r="FL31" s="110">
        <f>IF(FL$10="",0,IF(главная!$N$42=0,0,INT((FL$13-FK$13)/главная!$N$42)*главная!$N$44))</f>
        <v>0</v>
      </c>
      <c r="FM31" s="110">
        <f>IF(FM$10="",0,IF(главная!$N$42=0,0,INT((FM$13-FL$13)/главная!$N$42)*главная!$N$44))</f>
        <v>0</v>
      </c>
      <c r="FN31" s="110">
        <f>IF(FN$10="",0,IF(главная!$N$42=0,0,INT((FN$13-FM$13)/главная!$N$42)*главная!$N$44))</f>
        <v>0</v>
      </c>
      <c r="FO31" s="110">
        <f>IF(FO$10="",0,IF(главная!$N$42=0,0,INT((FO$13-FN$13)/главная!$N$42)*главная!$N$44))</f>
        <v>0</v>
      </c>
      <c r="FP31" s="110">
        <f>IF(FP$10="",0,IF(главная!$N$42=0,0,INT((FP$13-FO$13)/главная!$N$42)*главная!$N$44))</f>
        <v>0</v>
      </c>
      <c r="FQ31" s="110">
        <f>IF(FQ$10="",0,IF(главная!$N$42=0,0,INT((FQ$13-FP$13)/главная!$N$42)*главная!$N$44))</f>
        <v>0</v>
      </c>
      <c r="FR31" s="110">
        <f>IF(FR$10="",0,IF(главная!$N$42=0,0,INT((FR$13-FQ$13)/главная!$N$42)*главная!$N$44))</f>
        <v>0</v>
      </c>
      <c r="FS31" s="110">
        <f>IF(FS$10="",0,IF(главная!$N$42=0,0,INT((FS$13-FR$13)/главная!$N$42)*главная!$N$44))</f>
        <v>0</v>
      </c>
      <c r="FT31" s="110">
        <f>IF(FT$10="",0,IF(главная!$N$42=0,0,INT((FT$13-FS$13)/главная!$N$42)*главная!$N$44))</f>
        <v>0</v>
      </c>
      <c r="FU31" s="110">
        <f>IF(FU$10="",0,IF(главная!$N$42=0,0,INT((FU$13-FT$13)/главная!$N$42)*главная!$N$44))</f>
        <v>0</v>
      </c>
      <c r="FV31" s="110">
        <f>IF(FV$10="",0,IF(главная!$N$42=0,0,INT((FV$13-FU$13)/главная!$N$42)*главная!$N$44))</f>
        <v>0</v>
      </c>
      <c r="FW31" s="110">
        <f>IF(FW$10="",0,IF(главная!$N$42=0,0,INT((FW$13-FV$13)/главная!$N$42)*главная!$N$44))</f>
        <v>0</v>
      </c>
      <c r="FX31" s="110">
        <f>IF(FX$10="",0,IF(главная!$N$42=0,0,INT((FX$13-FW$13)/главная!$N$42)*главная!$N$44))</f>
        <v>0</v>
      </c>
      <c r="FY31" s="110">
        <f>IF(FY$10="",0,IF(главная!$N$42=0,0,INT((FY$13-FX$13)/главная!$N$42)*главная!$N$44))</f>
        <v>0</v>
      </c>
      <c r="FZ31" s="110">
        <f>IF(FZ$10="",0,IF(главная!$N$42=0,0,INT((FZ$13-FY$13)/главная!$N$42)*главная!$N$44))</f>
        <v>0</v>
      </c>
      <c r="GA31" s="110">
        <f>IF(GA$10="",0,IF(главная!$N$42=0,0,INT((GA$13-FZ$13)/главная!$N$42)*главная!$N$44))</f>
        <v>0</v>
      </c>
      <c r="GB31" s="110">
        <f>IF(GB$10="",0,IF(главная!$N$42=0,0,INT((GB$13-GA$13)/главная!$N$42)*главная!$N$44))</f>
        <v>0</v>
      </c>
      <c r="GC31" s="110">
        <f>IF(GC$10="",0,IF(главная!$N$42=0,0,INT((GC$13-GB$13)/главная!$N$42)*главная!$N$44))</f>
        <v>0</v>
      </c>
      <c r="GD31" s="110">
        <f>IF(GD$10="",0,IF(главная!$N$42=0,0,INT((GD$13-GC$13)/главная!$N$42)*главная!$N$44))</f>
        <v>0</v>
      </c>
      <c r="GE31" s="110">
        <f>IF(GE$10="",0,IF(главная!$N$42=0,0,INT((GE$13-GD$13)/главная!$N$42)*главная!$N$44))</f>
        <v>0</v>
      </c>
      <c r="GF31" s="110">
        <f>IF(GF$10="",0,IF(главная!$N$42=0,0,INT((GF$13-GE$13)/главная!$N$42)*главная!$N$44))</f>
        <v>0</v>
      </c>
      <c r="GG31" s="110">
        <f>IF(GG$10="",0,IF(главная!$N$42=0,0,INT((GG$13-GF$13)/главная!$N$42)*главная!$N$44))</f>
        <v>0</v>
      </c>
      <c r="GH31" s="110">
        <f>IF(GH$10="",0,IF(главная!$N$42=0,0,INT((GH$13-GG$13)/главная!$N$42)*главная!$N$44))</f>
        <v>0</v>
      </c>
      <c r="GI31" s="110">
        <f>IF(GI$10="",0,IF(главная!$N$42=0,0,INT((GI$13-GH$13)/главная!$N$42)*главная!$N$44))</f>
        <v>0</v>
      </c>
      <c r="GJ31" s="110">
        <f>IF(GJ$10="",0,IF(главная!$N$42=0,0,INT((GJ$13-GI$13)/главная!$N$42)*главная!$N$44))</f>
        <v>0</v>
      </c>
      <c r="GK31" s="110">
        <f>IF(GK$10="",0,IF(главная!$N$42=0,0,INT((GK$13-GJ$13)/главная!$N$42)*главная!$N$44))</f>
        <v>0</v>
      </c>
      <c r="GL31" s="110">
        <f>IF(GL$10="",0,IF(главная!$N$42=0,0,INT((GL$13-GK$13)/главная!$N$42)*главная!$N$44))</f>
        <v>0</v>
      </c>
      <c r="GM31" s="110">
        <f>IF(GM$10="",0,IF(главная!$N$42=0,0,INT((GM$13-GL$13)/главная!$N$42)*главная!$N$44))</f>
        <v>0</v>
      </c>
      <c r="GN31" s="110">
        <f>IF(GN$10="",0,IF(главная!$N$42=0,0,INT((GN$13-GM$13)/главная!$N$42)*главная!$N$44))</f>
        <v>0</v>
      </c>
      <c r="GO31" s="110">
        <f>IF(GO$10="",0,IF(главная!$N$42=0,0,INT((GO$13-GN$13)/главная!$N$42)*главная!$N$44))</f>
        <v>0</v>
      </c>
      <c r="GP31" s="110">
        <f>IF(GP$10="",0,IF(главная!$N$42=0,0,INT((GP$13-GO$13)/главная!$N$42)*главная!$N$44))</f>
        <v>0</v>
      </c>
      <c r="GQ31" s="110">
        <f>IF(GQ$10="",0,IF(главная!$N$42=0,0,INT((GQ$13-GP$13)/главная!$N$42)*главная!$N$44))</f>
        <v>0</v>
      </c>
      <c r="GR31" s="110">
        <f>IF(GR$10="",0,IF(главная!$N$42=0,0,INT((GR$13-GQ$13)/главная!$N$42)*главная!$N$44))</f>
        <v>0</v>
      </c>
      <c r="GS31" s="110">
        <f>IF(GS$10="",0,IF(главная!$N$42=0,0,INT((GS$13-GR$13)/главная!$N$42)*главная!$N$44))</f>
        <v>0</v>
      </c>
      <c r="GT31" s="110">
        <f>IF(GT$10="",0,IF(главная!$N$42=0,0,INT((GT$13-GS$13)/главная!$N$42)*главная!$N$44))</f>
        <v>0</v>
      </c>
      <c r="GU31" s="110">
        <f>IF(GU$10="",0,IF(главная!$N$42=0,0,INT((GU$13-GT$13)/главная!$N$42)*главная!$N$44))</f>
        <v>0</v>
      </c>
      <c r="GV31" s="110">
        <f>IF(GV$10="",0,IF(главная!$N$42=0,0,INT((GV$13-GU$13)/главная!$N$42)*главная!$N$44))</f>
        <v>0</v>
      </c>
      <c r="GW31" s="110">
        <f>IF(GW$10="",0,IF(главная!$N$42=0,0,INT((GW$13-GV$13)/главная!$N$42)*главная!$N$44))</f>
        <v>0</v>
      </c>
      <c r="GX31" s="110">
        <f>IF(GX$10="",0,IF(главная!$N$42=0,0,INT((GX$13-GW$13)/главная!$N$42)*главная!$N$44))</f>
        <v>0</v>
      </c>
      <c r="GY31" s="110">
        <f>IF(GY$10="",0,IF(главная!$N$42=0,0,INT((GY$13-GX$13)/главная!$N$42)*главная!$N$44))</f>
        <v>0</v>
      </c>
      <c r="GZ31" s="110">
        <f>IF(GZ$10="",0,IF(главная!$N$42=0,0,INT((GZ$13-GY$13)/главная!$N$42)*главная!$N$44))</f>
        <v>0</v>
      </c>
      <c r="HA31" s="110">
        <f>IF(HA$10="",0,IF(главная!$N$42=0,0,INT((HA$13-GZ$13)/главная!$N$42)*главная!$N$44))</f>
        <v>0</v>
      </c>
      <c r="HB31" s="110">
        <f>IF(HB$10="",0,IF(главная!$N$42=0,0,INT((HB$13-HA$13)/главная!$N$42)*главная!$N$44))</f>
        <v>0</v>
      </c>
      <c r="HC31" s="110">
        <f>IF(HC$10="",0,IF(главная!$N$42=0,0,INT((HC$13-HB$13)/главная!$N$42)*главная!$N$44))</f>
        <v>0</v>
      </c>
      <c r="HD31" s="110">
        <f>IF(HD$10="",0,IF(главная!$N$42=0,0,INT((HD$13-HC$13)/главная!$N$42)*главная!$N$44))</f>
        <v>0</v>
      </c>
      <c r="HE31" s="110">
        <f>IF(HE$10="",0,IF(главная!$N$42=0,0,INT((HE$13-HD$13)/главная!$N$42)*главная!$N$44))</f>
        <v>0</v>
      </c>
      <c r="HF31" s="110">
        <f>IF(HF$10="",0,IF(главная!$N$42=0,0,INT((HF$13-HE$13)/главная!$N$42)*главная!$N$44))</f>
        <v>0</v>
      </c>
      <c r="HG31" s="110">
        <f>IF(HG$10="",0,IF(главная!$N$42=0,0,INT((HG$13-HF$13)/главная!$N$42)*главная!$N$44))</f>
        <v>0</v>
      </c>
      <c r="HH31" s="110">
        <f>IF(HH$10="",0,IF(главная!$N$42=0,0,INT((HH$13-HG$13)/главная!$N$42)*главная!$N$44))</f>
        <v>0</v>
      </c>
      <c r="HI31" s="110">
        <f>IF(HI$10="",0,IF(главная!$N$42=0,0,INT((HI$13-HH$13)/главная!$N$42)*главная!$N$44))</f>
        <v>0</v>
      </c>
      <c r="HJ31" s="110">
        <f>IF(HJ$10="",0,IF(главная!$N$42=0,0,INT((HJ$13-HI$13)/главная!$N$42)*главная!$N$44))</f>
        <v>0</v>
      </c>
      <c r="HK31" s="110">
        <f>IF(HK$10="",0,IF(главная!$N$42=0,0,INT((HK$13-HJ$13)/главная!$N$42)*главная!$N$44))</f>
        <v>0</v>
      </c>
      <c r="HL31" s="110">
        <f>IF(HL$10="",0,IF(главная!$N$42=0,0,INT((HL$13-HK$13)/главная!$N$42)*главная!$N$44))</f>
        <v>0</v>
      </c>
      <c r="HM31" s="110">
        <f>IF(HM$10="",0,IF(главная!$N$42=0,0,INT((HM$13-HL$13)/главная!$N$42)*главная!$N$44))</f>
        <v>0</v>
      </c>
      <c r="HN31" s="110">
        <f>IF(HN$10="",0,IF(главная!$N$42=0,0,INT((HN$13-HM$13)/главная!$N$42)*главная!$N$44))</f>
        <v>0</v>
      </c>
      <c r="HO31" s="110">
        <f>IF(HO$10="",0,IF(главная!$N$42=0,0,INT((HO$13-HN$13)/главная!$N$42)*главная!$N$44))</f>
        <v>0</v>
      </c>
      <c r="HP31" s="110">
        <f>IF(HP$10="",0,IF(главная!$N$42=0,0,INT((HP$13-HO$13)/главная!$N$42)*главная!$N$44))</f>
        <v>0</v>
      </c>
      <c r="HQ31" s="110">
        <f>IF(HQ$10="",0,IF(главная!$N$42=0,0,INT((HQ$13-HP$13)/главная!$N$42)*главная!$N$44))</f>
        <v>0</v>
      </c>
      <c r="HR31" s="110">
        <f>IF(HR$10="",0,IF(главная!$N$42=0,0,INT((HR$13-HQ$13)/главная!$N$42)*главная!$N$44))</f>
        <v>0</v>
      </c>
      <c r="HS31" s="110">
        <f>IF(HS$10="",0,IF(главная!$N$42=0,0,INT((HS$13-HR$13)/главная!$N$42)*главная!$N$44))</f>
        <v>0</v>
      </c>
      <c r="HT31" s="110">
        <f>IF(HT$10="",0,IF(главная!$N$42=0,0,INT((HT$13-HS$13)/главная!$N$42)*главная!$N$44))</f>
        <v>0</v>
      </c>
      <c r="HU31" s="110">
        <f>IF(HU$10="",0,IF(главная!$N$42=0,0,INT((HU$13-HT$13)/главная!$N$42)*главная!$N$44))</f>
        <v>0</v>
      </c>
      <c r="HV31" s="110">
        <f>IF(HV$10="",0,IF(главная!$N$42=0,0,INT((HV$13-HU$13)/главная!$N$42)*главная!$N$44))</f>
        <v>0</v>
      </c>
      <c r="HW31" s="110">
        <f>IF(HW$10="",0,IF(главная!$N$42=0,0,INT((HW$13-HV$13)/главная!$N$42)*главная!$N$44))</f>
        <v>0</v>
      </c>
      <c r="HX31" s="110">
        <f>IF(HX$10="",0,IF(главная!$N$42=0,0,INT((HX$13-HW$13)/главная!$N$42)*главная!$N$44))</f>
        <v>0</v>
      </c>
      <c r="HY31" s="110">
        <f>IF(HY$10="",0,IF(главная!$N$42=0,0,INT((HY$13-HX$13)/главная!$N$42)*главная!$N$44))</f>
        <v>0</v>
      </c>
      <c r="HZ31" s="110">
        <f>IF(HZ$10="",0,IF(главная!$N$42=0,0,INT((HZ$13-HY$13)/главная!$N$42)*главная!$N$44))</f>
        <v>0</v>
      </c>
      <c r="IA31" s="110">
        <f>IF(IA$10="",0,IF(главная!$N$42=0,0,INT((IA$13-HZ$13)/главная!$N$42)*главная!$N$44))</f>
        <v>0</v>
      </c>
      <c r="IB31" s="110">
        <f>IF(IB$10="",0,IF(главная!$N$42=0,0,INT((IB$13-IA$13)/главная!$N$42)*главная!$N$44))</f>
        <v>0</v>
      </c>
      <c r="IC31" s="110">
        <f>IF(IC$10="",0,IF(главная!$N$42=0,0,INT((IC$13-IB$13)/главная!$N$42)*главная!$N$44))</f>
        <v>0</v>
      </c>
      <c r="ID31" s="110">
        <f>IF(ID$10="",0,IF(главная!$N$42=0,0,INT((ID$13-IC$13)/главная!$N$42)*главная!$N$44))</f>
        <v>0</v>
      </c>
      <c r="IE31" s="110">
        <f>IF(IE$10="",0,IF(главная!$N$42=0,0,INT((IE$13-ID$13)/главная!$N$42)*главная!$N$44))</f>
        <v>0</v>
      </c>
      <c r="IF31" s="110">
        <f>IF(IF$10="",0,IF(главная!$N$42=0,0,INT((IF$13-IE$13)/главная!$N$42)*главная!$N$44))</f>
        <v>0</v>
      </c>
      <c r="IG31" s="110">
        <f>IF(IG$10="",0,IF(главная!$N$42=0,0,INT((IG$13-IF$13)/главная!$N$42)*главная!$N$44))</f>
        <v>0</v>
      </c>
      <c r="IH31" s="110">
        <f>IF(IH$10="",0,IF(главная!$N$42=0,0,INT((IH$13-IG$13)/главная!$N$42)*главная!$N$44))</f>
        <v>0</v>
      </c>
      <c r="II31" s="110">
        <f>IF(II$10="",0,IF(главная!$N$42=0,0,INT((II$13-IH$13)/главная!$N$42)*главная!$N$44))</f>
        <v>0</v>
      </c>
      <c r="IJ31" s="110">
        <f>IF(IJ$10="",0,IF(главная!$N$42=0,0,INT((IJ$13-II$13)/главная!$N$42)*главная!$N$44))</f>
        <v>0</v>
      </c>
      <c r="IK31" s="110">
        <f>IF(IK$10="",0,IF(главная!$N$42=0,0,INT((IK$13-IJ$13)/главная!$N$42)*главная!$N$44))</f>
        <v>0</v>
      </c>
      <c r="IL31" s="110">
        <f>IF(IL$10="",0,IF(главная!$N$42=0,0,INT((IL$13-IK$13)/главная!$N$42)*главная!$N$44))</f>
        <v>0</v>
      </c>
      <c r="IM31" s="110">
        <f>IF(IM$10="",0,IF(главная!$N$42=0,0,INT((IM$13-IL$13)/главная!$N$42)*главная!$N$44))</f>
        <v>0</v>
      </c>
      <c r="IN31" s="110">
        <f>IF(IN$10="",0,IF(главная!$N$42=0,0,INT((IN$13-IM$13)/главная!$N$42)*главная!$N$44))</f>
        <v>0</v>
      </c>
      <c r="IO31" s="110">
        <f>IF(IO$10="",0,IF(главная!$N$42=0,0,INT((IO$13-IN$13)/главная!$N$42)*главная!$N$44))</f>
        <v>0</v>
      </c>
      <c r="IP31" s="110">
        <f>IF(IP$10="",0,IF(главная!$N$42=0,0,INT((IP$13-IO$13)/главная!$N$42)*главная!$N$44))</f>
        <v>0</v>
      </c>
      <c r="IQ31" s="110">
        <f>IF(IQ$10="",0,IF(главная!$N$42=0,0,INT((IQ$13-IP$13)/главная!$N$42)*главная!$N$44))</f>
        <v>0</v>
      </c>
      <c r="IR31" s="110">
        <f>IF(IR$10="",0,IF(главная!$N$42=0,0,INT((IR$13-IQ$13)/главная!$N$42)*главная!$N$44))</f>
        <v>0</v>
      </c>
      <c r="IS31" s="110">
        <f>IF(IS$10="",0,IF(главная!$N$42=0,0,INT((IS$13-IR$13)/главная!$N$42)*главная!$N$44))</f>
        <v>0</v>
      </c>
      <c r="IT31" s="110">
        <f>IF(IT$10="",0,IF(главная!$N$42=0,0,INT((IT$13-IS$13)/главная!$N$42)*главная!$N$44))</f>
        <v>0</v>
      </c>
      <c r="IU31" s="110">
        <f>IF(IU$10="",0,IF(главная!$N$42=0,0,INT((IU$13-IT$13)/главная!$N$42)*главная!$N$44))</f>
        <v>0</v>
      </c>
      <c r="IV31" s="110">
        <f>IF(IV$10="",0,IF(главная!$N$42=0,0,INT((IV$13-IU$13)/главная!$N$42)*главная!$N$44))</f>
        <v>0</v>
      </c>
      <c r="IW31" s="110">
        <f>IF(IW$10="",0,IF(главная!$N$42=0,0,INT((IW$13-IV$13)/главная!$N$42)*главная!$N$44))</f>
        <v>0</v>
      </c>
      <c r="IX31" s="110">
        <f>IF(IX$10="",0,IF(главная!$N$42=0,0,INT((IX$13-IW$13)/главная!$N$42)*главная!$N$44))</f>
        <v>0</v>
      </c>
      <c r="IY31" s="110">
        <f>IF(IY$10="",0,IF(главная!$N$42=0,0,INT((IY$13-IX$13)/главная!$N$42)*главная!$N$44))</f>
        <v>0</v>
      </c>
      <c r="IZ31" s="110">
        <f>IF(IZ$10="",0,IF(главная!$N$42=0,0,INT((IZ$13-IY$13)/главная!$N$42)*главная!$N$44))</f>
        <v>0</v>
      </c>
      <c r="JA31" s="110">
        <f>IF(JA$10="",0,IF(главная!$N$42=0,0,INT((JA$13-IZ$13)/главная!$N$42)*главная!$N$44))</f>
        <v>0</v>
      </c>
      <c r="JB31" s="110">
        <f>IF(JB$10="",0,IF(главная!$N$42=0,0,INT((JB$13-JA$13)/главная!$N$42)*главная!$N$44))</f>
        <v>0</v>
      </c>
      <c r="JC31" s="110">
        <f>IF(JC$10="",0,IF(главная!$N$42=0,0,INT((JC$13-JB$13)/главная!$N$42)*главная!$N$44))</f>
        <v>0</v>
      </c>
      <c r="JD31" s="110">
        <f>IF(JD$10="",0,IF(главная!$N$42=0,0,INT((JD$13-JC$13)/главная!$N$42)*главная!$N$44))</f>
        <v>0</v>
      </c>
      <c r="JE31" s="110">
        <f>IF(JE$10="",0,IF(главная!$N$42=0,0,INT((JE$13-JD$13)/главная!$N$42)*главная!$N$44))</f>
        <v>0</v>
      </c>
      <c r="JF31" s="110">
        <f>IF(JF$10="",0,IF(главная!$N$42=0,0,INT((JF$13-JE$13)/главная!$N$42)*главная!$N$44))</f>
        <v>0</v>
      </c>
      <c r="JG31" s="110">
        <f>IF(JG$10="",0,IF(главная!$N$42=0,0,INT((JG$13-JF$13)/главная!$N$42)*главная!$N$44))</f>
        <v>0</v>
      </c>
      <c r="JH31" s="110">
        <f>IF(JH$10="",0,IF(главная!$N$42=0,0,INT((JH$13-JG$13)/главная!$N$42)*главная!$N$44))</f>
        <v>0</v>
      </c>
      <c r="JI31" s="110">
        <f>IF(JI$10="",0,IF(главная!$N$42=0,0,INT((JI$13-JH$13)/главная!$N$42)*главная!$N$44))</f>
        <v>0</v>
      </c>
      <c r="JJ31" s="110">
        <f>IF(JJ$10="",0,IF(главная!$N$42=0,0,INT((JJ$13-JI$13)/главная!$N$42)*главная!$N$44))</f>
        <v>0</v>
      </c>
      <c r="JK31" s="110">
        <f>IF(JK$10="",0,IF(главная!$N$42=0,0,INT((JK$13-JJ$13)/главная!$N$42)*главная!$N$44))</f>
        <v>0</v>
      </c>
      <c r="JL31" s="110">
        <f>IF(JL$10="",0,IF(главная!$N$42=0,0,INT((JL$13-JK$13)/главная!$N$42)*главная!$N$44))</f>
        <v>0</v>
      </c>
      <c r="JM31" s="110">
        <f>IF(JM$10="",0,IF(главная!$N$42=0,0,INT((JM$13-JL$13)/главная!$N$42)*главная!$N$44))</f>
        <v>0</v>
      </c>
      <c r="JN31" s="110">
        <f>IF(JN$10="",0,IF(главная!$N$42=0,0,INT((JN$13-JM$13)/главная!$N$42)*главная!$N$44))</f>
        <v>0</v>
      </c>
      <c r="JO31" s="110">
        <f>IF(JO$10="",0,IF(главная!$N$42=0,0,INT((JO$13-JN$13)/главная!$N$42)*главная!$N$44))</f>
        <v>0</v>
      </c>
      <c r="JP31" s="110">
        <f>IF(JP$10="",0,IF(главная!$N$42=0,0,INT((JP$13-JO$13)/главная!$N$42)*главная!$N$44))</f>
        <v>0</v>
      </c>
      <c r="JQ31" s="110">
        <f>IF(JQ$10="",0,IF(главная!$N$42=0,0,INT((JQ$13-JP$13)/главная!$N$42)*главная!$N$44))</f>
        <v>0</v>
      </c>
      <c r="JR31" s="110">
        <f>IF(JR$10="",0,IF(главная!$N$42=0,0,INT((JR$13-JQ$13)/главная!$N$42)*главная!$N$44))</f>
        <v>0</v>
      </c>
      <c r="JS31" s="110">
        <f>IF(JS$10="",0,IF(главная!$N$42=0,0,INT((JS$13-JR$13)/главная!$N$42)*главная!$N$44))</f>
        <v>0</v>
      </c>
      <c r="JT31" s="110">
        <f>IF(JT$10="",0,IF(главная!$N$42=0,0,INT((JT$13-JS$13)/главная!$N$42)*главная!$N$44))</f>
        <v>0</v>
      </c>
      <c r="JU31" s="110">
        <f>IF(JU$10="",0,IF(главная!$N$42=0,0,INT((JU$13-JT$13)/главная!$N$42)*главная!$N$44))</f>
        <v>0</v>
      </c>
      <c r="JV31" s="110">
        <f>IF(JV$10="",0,IF(главная!$N$42=0,0,INT((JV$13-JU$13)/главная!$N$42)*главная!$N$44))</f>
        <v>0</v>
      </c>
      <c r="JW31" s="110">
        <f>IF(JW$10="",0,IF(главная!$N$42=0,0,INT((JW$13-JV$13)/главная!$N$42)*главная!$N$44))</f>
        <v>0</v>
      </c>
      <c r="JX31" s="110">
        <f>IF(JX$10="",0,IF(главная!$N$42=0,0,INT((JX$13-JW$13)/главная!$N$42)*главная!$N$44))</f>
        <v>0</v>
      </c>
      <c r="JY31" s="110">
        <f>IF(JY$10="",0,IF(главная!$N$42=0,0,INT((JY$13-JX$13)/главная!$N$42)*главная!$N$44))</f>
        <v>0</v>
      </c>
      <c r="JZ31" s="110">
        <f>IF(JZ$10="",0,IF(главная!$N$42=0,0,INT((JZ$13-JY$13)/главная!$N$42)*главная!$N$44))</f>
        <v>0</v>
      </c>
      <c r="KA31" s="110">
        <f>IF(KA$10="",0,IF(главная!$N$42=0,0,INT((KA$13-JZ$13)/главная!$N$42)*главная!$N$44))</f>
        <v>0</v>
      </c>
      <c r="KB31" s="110">
        <f>IF(KB$10="",0,IF(главная!$N$42=0,0,INT((KB$13-KA$13)/главная!$N$42)*главная!$N$44))</f>
        <v>0</v>
      </c>
      <c r="KC31" s="110">
        <f>IF(KC$10="",0,IF(главная!$N$42=0,0,INT((KC$13-KB$13)/главная!$N$42)*главная!$N$44))</f>
        <v>0</v>
      </c>
      <c r="KD31" s="110">
        <f>IF(KD$10="",0,IF(главная!$N$42=0,0,INT((KD$13-KC$13)/главная!$N$42)*главная!$N$44))</f>
        <v>0</v>
      </c>
      <c r="KE31" s="110">
        <f>IF(KE$10="",0,IF(главная!$N$42=0,0,INT((KE$13-KD$13)/главная!$N$42)*главная!$N$44))</f>
        <v>0</v>
      </c>
      <c r="KF31" s="110">
        <f>IF(KF$10="",0,IF(главная!$N$42=0,0,INT((KF$13-KE$13)/главная!$N$42)*главная!$N$44))</f>
        <v>0</v>
      </c>
      <c r="KG31" s="110">
        <f>IF(KG$10="",0,IF(главная!$N$42=0,0,INT((KG$13-KF$13)/главная!$N$42)*главная!$N$44))</f>
        <v>0</v>
      </c>
      <c r="KH31" s="110">
        <f>IF(KH$10="",0,IF(главная!$N$42=0,0,INT((KH$13-KG$13)/главная!$N$42)*главная!$N$44))</f>
        <v>0</v>
      </c>
      <c r="KI31" s="110">
        <f>IF(KI$10="",0,IF(главная!$N$42=0,0,INT((KI$13-KH$13)/главная!$N$42)*главная!$N$44))</f>
        <v>0</v>
      </c>
      <c r="KJ31" s="110">
        <f>IF(KJ$10="",0,IF(главная!$N$42=0,0,INT((KJ$13-KI$13)/главная!$N$42)*главная!$N$44))</f>
        <v>0</v>
      </c>
      <c r="KK31" s="110">
        <f>IF(KK$10="",0,IF(главная!$N$42=0,0,INT((KK$13-KJ$13)/главная!$N$42)*главная!$N$44))</f>
        <v>0</v>
      </c>
      <c r="KL31" s="110">
        <f>IF(KL$10="",0,IF(главная!$N$42=0,0,INT((KL$13-KK$13)/главная!$N$42)*главная!$N$44))</f>
        <v>0</v>
      </c>
      <c r="KM31" s="110">
        <f>IF(KM$10="",0,IF(главная!$N$42=0,0,INT((KM$13-KL$13)/главная!$N$42)*главная!$N$44))</f>
        <v>0</v>
      </c>
      <c r="KN31" s="110">
        <f>IF(KN$10="",0,IF(главная!$N$42=0,0,INT((KN$13-KM$13)/главная!$N$42)*главная!$N$44))</f>
        <v>0</v>
      </c>
      <c r="KO31" s="110">
        <f>IF(KO$10="",0,IF(главная!$N$42=0,0,INT((KO$13-KN$13)/главная!$N$42)*главная!$N$44))</f>
        <v>0</v>
      </c>
      <c r="KP31" s="110">
        <f>IF(KP$10="",0,IF(главная!$N$42=0,0,INT((KP$13-KO$13)/главная!$N$42)*главная!$N$44))</f>
        <v>0</v>
      </c>
      <c r="KQ31" s="110">
        <f>IF(KQ$10="",0,IF(главная!$N$42=0,0,INT((KQ$13-KP$13)/главная!$N$42)*главная!$N$44))</f>
        <v>0</v>
      </c>
      <c r="KR31" s="110">
        <f>IF(KR$10="",0,IF(главная!$N$42=0,0,INT((KR$13-KQ$13)/главная!$N$42)*главная!$N$44))</f>
        <v>0</v>
      </c>
      <c r="KS31" s="110">
        <f>IF(KS$10="",0,IF(главная!$N$42=0,0,INT((KS$13-KR$13)/главная!$N$42)*главная!$N$44))</f>
        <v>0</v>
      </c>
      <c r="KT31" s="110">
        <f>IF(KT$10="",0,IF(главная!$N$42=0,0,INT((KT$13-KS$13)/главная!$N$42)*главная!$N$44))</f>
        <v>0</v>
      </c>
      <c r="KU31" s="110">
        <f>IF(KU$10="",0,IF(главная!$N$42=0,0,INT((KU$13-KT$13)/главная!$N$42)*главная!$N$44))</f>
        <v>0</v>
      </c>
      <c r="KV31" s="110">
        <f>IF(KV$10="",0,IF(главная!$N$42=0,0,INT((KV$13-KU$13)/главная!$N$42)*главная!$N$44))</f>
        <v>0</v>
      </c>
      <c r="KW31" s="110">
        <f>IF(KW$10="",0,IF(главная!$N$42=0,0,INT((KW$13-KV$13)/главная!$N$42)*главная!$N$44))</f>
        <v>0</v>
      </c>
      <c r="KX31" s="110">
        <f>IF(KX$10="",0,IF(главная!$N$42=0,0,INT((KX$13-KW$13)/главная!$N$42)*главная!$N$44))</f>
        <v>0</v>
      </c>
      <c r="KY31" s="110">
        <f>IF(KY$10="",0,IF(главная!$N$42=0,0,INT((KY$13-KX$13)/главная!$N$42)*главная!$N$44))</f>
        <v>0</v>
      </c>
      <c r="KZ31" s="110">
        <f>IF(KZ$10="",0,IF(главная!$N$42=0,0,INT((KZ$13-KY$13)/главная!$N$42)*главная!$N$44))</f>
        <v>0</v>
      </c>
      <c r="LA31" s="110">
        <f>IF(LA$10="",0,IF(главная!$N$42=0,0,INT((LA$13-KZ$13)/главная!$N$42)*главная!$N$44))</f>
        <v>0</v>
      </c>
      <c r="LB31" s="110">
        <f>IF(LB$10="",0,IF(главная!$N$42=0,0,INT((LB$13-LA$13)/главная!$N$42)*главная!$N$44))</f>
        <v>0</v>
      </c>
      <c r="LC31" s="110">
        <f>IF(LC$10="",0,IF(главная!$N$42=0,0,INT((LC$13-LB$13)/главная!$N$42)*главная!$N$44))</f>
        <v>0</v>
      </c>
      <c r="LD31" s="110">
        <f>IF(LD$10="",0,IF(главная!$N$42=0,0,INT((LD$13-LC$13)/главная!$N$42)*главная!$N$44))</f>
        <v>0</v>
      </c>
      <c r="LE31" s="110">
        <f>IF(LE$10="",0,IF(главная!$N$42=0,0,INT((LE$13-LD$13)/главная!$N$42)*главная!$N$44))</f>
        <v>0</v>
      </c>
      <c r="LF31" s="110">
        <f>IF(LF$10="",0,IF(главная!$N$42=0,0,INT((LF$13-LE$13)/главная!$N$42)*главная!$N$44))</f>
        <v>0</v>
      </c>
      <c r="LG31" s="110">
        <f>IF(LG$10="",0,IF(главная!$N$42=0,0,INT((LG$13-LF$13)/главная!$N$42)*главная!$N$44))</f>
        <v>0</v>
      </c>
      <c r="LH31" s="110">
        <f>IF(LH$10="",0,IF(главная!$N$42=0,0,INT((LH$13-LG$13)/главная!$N$42)*главная!$N$44))</f>
        <v>0</v>
      </c>
      <c r="LI31" s="48">
        <f>IF(LI$10="",0,IF(LI$9&lt;главная!$N$19,0,#REF!*1000*главная!$N$44))</f>
        <v>0</v>
      </c>
      <c r="LJ31" s="10"/>
    </row>
    <row r="32" spans="1:322" ht="4.2" customHeight="1" x14ac:dyDescent="0.25">
      <c r="A32" s="6"/>
      <c r="B32" s="6"/>
      <c r="C32" s="6"/>
      <c r="D32" s="13"/>
      <c r="E32" s="116"/>
      <c r="F32" s="6"/>
      <c r="G32" s="6"/>
      <c r="H32" s="6"/>
      <c r="I32" s="6"/>
      <c r="J32" s="6"/>
      <c r="K32" s="31"/>
      <c r="L32" s="6"/>
      <c r="M32" s="13"/>
      <c r="N32" s="6"/>
      <c r="O32" s="20"/>
      <c r="P32" s="6"/>
      <c r="Q32" s="6"/>
      <c r="R32" s="116"/>
      <c r="S32" s="6"/>
      <c r="T32" s="135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/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16"/>
      <c r="ID32" s="116"/>
      <c r="IE32" s="116"/>
      <c r="IF32" s="116"/>
      <c r="IG32" s="116"/>
      <c r="IH32" s="116"/>
      <c r="II32" s="116"/>
      <c r="IJ32" s="116"/>
      <c r="IK32" s="116"/>
      <c r="IL32" s="116"/>
      <c r="IM32" s="116"/>
      <c r="IN32" s="116"/>
      <c r="IO32" s="116"/>
      <c r="IP32" s="116"/>
      <c r="IQ32" s="116"/>
      <c r="IR32" s="116"/>
      <c r="IS32" s="116"/>
      <c r="IT32" s="116"/>
      <c r="IU32" s="116"/>
      <c r="IV32" s="116"/>
      <c r="IW32" s="116"/>
      <c r="IX32" s="116"/>
      <c r="IY32" s="116"/>
      <c r="IZ32" s="116"/>
      <c r="JA32" s="116"/>
      <c r="JB32" s="116"/>
      <c r="JC32" s="116"/>
      <c r="JD32" s="116"/>
      <c r="JE32" s="116"/>
      <c r="JF32" s="116"/>
      <c r="JG32" s="116"/>
      <c r="JH32" s="116"/>
      <c r="JI32" s="116"/>
      <c r="JJ32" s="116"/>
      <c r="JK32" s="116"/>
      <c r="JL32" s="116"/>
      <c r="JM32" s="116"/>
      <c r="JN32" s="116"/>
      <c r="JO32" s="116"/>
      <c r="JP32" s="116"/>
      <c r="JQ32" s="116"/>
      <c r="JR32" s="116"/>
      <c r="JS32" s="116"/>
      <c r="JT32" s="116"/>
      <c r="JU32" s="116"/>
      <c r="JV32" s="116"/>
      <c r="JW32" s="116"/>
      <c r="JX32" s="116"/>
      <c r="JY32" s="116"/>
      <c r="JZ32" s="116"/>
      <c r="KA32" s="116"/>
      <c r="KB32" s="116"/>
      <c r="KC32" s="116"/>
      <c r="KD32" s="116"/>
      <c r="KE32" s="116"/>
      <c r="KF32" s="116"/>
      <c r="KG32" s="116"/>
      <c r="KH32" s="116"/>
      <c r="KI32" s="116"/>
      <c r="KJ32" s="116"/>
      <c r="KK32" s="116"/>
      <c r="KL32" s="116"/>
      <c r="KM32" s="116"/>
      <c r="KN32" s="116"/>
      <c r="KO32" s="116"/>
      <c r="KP32" s="116"/>
      <c r="KQ32" s="116"/>
      <c r="KR32" s="116"/>
      <c r="KS32" s="116"/>
      <c r="KT32" s="116"/>
      <c r="KU32" s="116"/>
      <c r="KV32" s="116"/>
      <c r="KW32" s="116"/>
      <c r="KX32" s="116"/>
      <c r="KY32" s="116"/>
      <c r="KZ32" s="116"/>
      <c r="LA32" s="116"/>
      <c r="LB32" s="116"/>
      <c r="LC32" s="116"/>
      <c r="LD32" s="116"/>
      <c r="LE32" s="116"/>
      <c r="LF32" s="116"/>
      <c r="LG32" s="116"/>
      <c r="LH32" s="116"/>
      <c r="LI32" s="6"/>
      <c r="LJ32" s="6"/>
    </row>
    <row r="33" spans="1:322" ht="7.2" customHeight="1" x14ac:dyDescent="0.25">
      <c r="A33" s="6"/>
      <c r="B33" s="6"/>
      <c r="C33" s="6"/>
      <c r="D33" s="13"/>
      <c r="E33" s="6"/>
      <c r="F33" s="6"/>
      <c r="G33" s="6"/>
      <c r="H33" s="6"/>
      <c r="I33" s="6"/>
      <c r="J33" s="6"/>
      <c r="K33" s="31"/>
      <c r="L33" s="6"/>
      <c r="M33" s="13"/>
      <c r="N33" s="6"/>
      <c r="O33" s="20"/>
      <c r="P33" s="6"/>
      <c r="Q33" s="6"/>
      <c r="R33" s="64"/>
      <c r="S33" s="6"/>
      <c r="T33" s="135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</row>
    <row r="34" spans="1:322" s="11" customFormat="1" x14ac:dyDescent="0.25">
      <c r="A34" s="10"/>
      <c r="B34" s="10"/>
      <c r="C34" s="10"/>
      <c r="D34" s="13"/>
      <c r="E34" s="108" t="str">
        <f>kpi!$E$62</f>
        <v>3-доходы от транзакций</v>
      </c>
      <c r="F34" s="10"/>
      <c r="G34" s="10"/>
      <c r="H34" s="30"/>
      <c r="I34" s="10"/>
      <c r="J34" s="10"/>
      <c r="K34" s="78" t="str">
        <f>IF($E34="","",INDEX(kpi!$H:$H,SUMIFS(kpi!$B:$B,kpi!$E:$E,$E34)))</f>
        <v>долл.</v>
      </c>
      <c r="L34" s="10"/>
      <c r="M34" s="13"/>
      <c r="N34" s="10"/>
      <c r="O34" s="20"/>
      <c r="P34" s="10"/>
      <c r="Q34" s="38"/>
      <c r="R34" s="109">
        <f>SUMIFS($T34:$LI34,$T$1:$LI$1,"&lt;="&amp;MAX($1:$1),$T$1:$LI$1,"&gt;="&amp;1)</f>
        <v>0</v>
      </c>
      <c r="S34" s="10"/>
      <c r="T34" s="64"/>
      <c r="U34" s="110">
        <f>IF(U$10="",0,U$13*(U$13-1)/2*главная!$N$46/12*главная!$N$48*главная!$N$38)</f>
        <v>0</v>
      </c>
      <c r="V34" s="110">
        <f>IF(V$10="",0,V$13*(V$13-1)/2*главная!$N$46/12*главная!$N$48*главная!$N$38)</f>
        <v>0</v>
      </c>
      <c r="W34" s="110">
        <f>IF(W$10="",0,W$13*(W$13-1)/2*главная!$N$46/12*главная!$N$48*главная!$N$38)</f>
        <v>0</v>
      </c>
      <c r="X34" s="110">
        <f>IF(X$10="",0,X$13*(X$13-1)/2*главная!$N$46/12*главная!$N$48*главная!$N$38)</f>
        <v>0</v>
      </c>
      <c r="Y34" s="110">
        <f>IF(Y$10="",0,Y$13*(Y$13-1)/2*главная!$N$46/12*главная!$N$48*главная!$N$38)</f>
        <v>0</v>
      </c>
      <c r="Z34" s="110">
        <f>IF(Z$10="",0,Z$13*(Z$13-1)/2*главная!$N$46/12*главная!$N$48*главная!$N$38)</f>
        <v>0</v>
      </c>
      <c r="AA34" s="110">
        <f>IF(AA$10="",0,AA$13*(AA$13-1)/2*главная!$N$46/12*главная!$N$48*главная!$N$38)</f>
        <v>0</v>
      </c>
      <c r="AB34" s="110">
        <f>IF(AB$10="",0,AB$13*(AB$13-1)/2*главная!$N$46/12*главная!$N$48*главная!$N$38)</f>
        <v>0</v>
      </c>
      <c r="AC34" s="110">
        <f>IF(AC$10="",0,AC$13*(AC$13-1)/2*главная!$N$46/12*главная!$N$48*главная!$N$38)</f>
        <v>0</v>
      </c>
      <c r="AD34" s="110">
        <f>IF(AD$10="",0,AD$13*(AD$13-1)/2*главная!$N$46/12*главная!$N$48*главная!$N$38)</f>
        <v>0</v>
      </c>
      <c r="AE34" s="110">
        <f>IF(AE$10="",0,AE$13*(AE$13-1)/2*главная!$N$46/12*главная!$N$48*главная!$N$38)</f>
        <v>0</v>
      </c>
      <c r="AF34" s="110">
        <f>IF(AF$10="",0,AF$13*(AF$13-1)/2*главная!$N$46/12*главная!$N$48*главная!$N$38)</f>
        <v>0</v>
      </c>
      <c r="AG34" s="110">
        <f>IF(AG$10="",0,AG$13*(AG$13-1)/2*главная!$N$46/12*главная!$N$48*главная!$N$38)</f>
        <v>0</v>
      </c>
      <c r="AH34" s="110">
        <f>IF(AH$10="",0,AH$13*(AH$13-1)/2*главная!$N$46/12*главная!$N$48*главная!$N$38)</f>
        <v>0</v>
      </c>
      <c r="AI34" s="110">
        <f>IF(AI$10="",0,AI$13*(AI$13-1)/2*главная!$N$46/12*главная!$N$48*главная!$N$38)</f>
        <v>0</v>
      </c>
      <c r="AJ34" s="110">
        <f>IF(AJ$10="",0,AJ$13*(AJ$13-1)/2*главная!$N$46/12*главная!$N$48*главная!$N$38)</f>
        <v>0</v>
      </c>
      <c r="AK34" s="110">
        <f>IF(AK$10="",0,AK$13*(AK$13-1)/2*главная!$N$46/12*главная!$N$48*главная!$N$38)</f>
        <v>0</v>
      </c>
      <c r="AL34" s="110">
        <f>IF(AL$10="",0,AL$13*(AL$13-1)/2*главная!$N$46/12*главная!$N$48*главная!$N$38)</f>
        <v>0</v>
      </c>
      <c r="AM34" s="110">
        <f>IF(AM$10="",0,AM$13*(AM$13-1)/2*главная!$N$46/12*главная!$N$48*главная!$N$38)</f>
        <v>0</v>
      </c>
      <c r="AN34" s="110">
        <f>IF(AN$10="",0,AN$13*(AN$13-1)/2*главная!$N$46/12*главная!$N$48*главная!$N$38)</f>
        <v>0</v>
      </c>
      <c r="AO34" s="110">
        <f>IF(AO$10="",0,AO$13*(AO$13-1)/2*главная!$N$46/12*главная!$N$48*главная!$N$38)</f>
        <v>0</v>
      </c>
      <c r="AP34" s="110">
        <f>IF(AP$10="",0,AP$13*(AP$13-1)/2*главная!$N$46/12*главная!$N$48*главная!$N$38)</f>
        <v>0</v>
      </c>
      <c r="AQ34" s="110">
        <f>IF(AQ$10="",0,AQ$13*(AQ$13-1)/2*главная!$N$46/12*главная!$N$48*главная!$N$38)</f>
        <v>0</v>
      </c>
      <c r="AR34" s="110">
        <f>IF(AR$10="",0,AR$13*(AR$13-1)/2*главная!$N$46/12*главная!$N$48*главная!$N$38)</f>
        <v>0</v>
      </c>
      <c r="AS34" s="110">
        <f>IF(AS$10="",0,AS$13*(AS$13-1)/2*главная!$N$46/12*главная!$N$48*главная!$N$38)</f>
        <v>0</v>
      </c>
      <c r="AT34" s="110">
        <f>IF(AT$10="",0,AT$13*(AT$13-1)/2*главная!$N$46/12*главная!$N$48*главная!$N$38)</f>
        <v>0</v>
      </c>
      <c r="AU34" s="110">
        <f>IF(AU$10="",0,AU$13*(AU$13-1)/2*главная!$N$46/12*главная!$N$48*главная!$N$38)</f>
        <v>0</v>
      </c>
      <c r="AV34" s="110">
        <f>IF(AV$10="",0,AV$13*(AV$13-1)/2*главная!$N$46/12*главная!$N$48*главная!$N$38)</f>
        <v>0</v>
      </c>
      <c r="AW34" s="110">
        <f>IF(AW$10="",0,AW$13*(AW$13-1)/2*главная!$N$46/12*главная!$N$48*главная!$N$38)</f>
        <v>0</v>
      </c>
      <c r="AX34" s="110">
        <f>IF(AX$10="",0,AX$13*(AX$13-1)/2*главная!$N$46/12*главная!$N$48*главная!$N$38)</f>
        <v>0</v>
      </c>
      <c r="AY34" s="110">
        <f>IF(AY$10="",0,AY$13*(AY$13-1)/2*главная!$N$46/12*главная!$N$48*главная!$N$38)</f>
        <v>0</v>
      </c>
      <c r="AZ34" s="110">
        <f>IF(AZ$10="",0,AZ$13*(AZ$13-1)/2*главная!$N$46/12*главная!$N$48*главная!$N$38)</f>
        <v>0</v>
      </c>
      <c r="BA34" s="110">
        <f>IF(BA$10="",0,BA$13*(BA$13-1)/2*главная!$N$46/12*главная!$N$48*главная!$N$38)</f>
        <v>0</v>
      </c>
      <c r="BB34" s="110">
        <f>IF(BB$10="",0,BB$13*(BB$13-1)/2*главная!$N$46/12*главная!$N$48*главная!$N$38)</f>
        <v>0</v>
      </c>
      <c r="BC34" s="110">
        <f>IF(BC$10="",0,BC$13*(BC$13-1)/2*главная!$N$46/12*главная!$N$48*главная!$N$38)</f>
        <v>0</v>
      </c>
      <c r="BD34" s="110">
        <f>IF(BD$10="",0,BD$13*(BD$13-1)/2*главная!$N$46/12*главная!$N$48*главная!$N$38)</f>
        <v>0</v>
      </c>
      <c r="BE34" s="110">
        <f>IF(BE$10="",0,BE$13*(BE$13-1)/2*главная!$N$46/12*главная!$N$48*главная!$N$38)</f>
        <v>0</v>
      </c>
      <c r="BF34" s="110">
        <f>IF(BF$10="",0,BF$13*(BF$13-1)/2*главная!$N$46/12*главная!$N$48*главная!$N$38)</f>
        <v>0</v>
      </c>
      <c r="BG34" s="110">
        <f>IF(BG$10="",0,BG$13*(BG$13-1)/2*главная!$N$46/12*главная!$N$48*главная!$N$38)</f>
        <v>0</v>
      </c>
      <c r="BH34" s="110">
        <f>IF(BH$10="",0,BH$13*(BH$13-1)/2*главная!$N$46/12*главная!$N$48*главная!$N$38)</f>
        <v>0</v>
      </c>
      <c r="BI34" s="110">
        <f>IF(BI$10="",0,BI$13*(BI$13-1)/2*главная!$N$46/12*главная!$N$48*главная!$N$38)</f>
        <v>0</v>
      </c>
      <c r="BJ34" s="110">
        <f>IF(BJ$10="",0,BJ$13*(BJ$13-1)/2*главная!$N$46/12*главная!$N$48*главная!$N$38)</f>
        <v>0</v>
      </c>
      <c r="BK34" s="110">
        <f>IF(BK$10="",0,BK$13*(BK$13-1)/2*главная!$N$46/12*главная!$N$48*главная!$N$38)</f>
        <v>0</v>
      </c>
      <c r="BL34" s="110">
        <f>IF(BL$10="",0,BL$13*(BL$13-1)/2*главная!$N$46/12*главная!$N$48*главная!$N$38)</f>
        <v>0</v>
      </c>
      <c r="BM34" s="110">
        <f>IF(BM$10="",0,BM$13*(BM$13-1)/2*главная!$N$46/12*главная!$N$48*главная!$N$38)</f>
        <v>0</v>
      </c>
      <c r="BN34" s="110">
        <f>IF(BN$10="",0,BN$13*(BN$13-1)/2*главная!$N$46/12*главная!$N$48*главная!$N$38)</f>
        <v>0</v>
      </c>
      <c r="BO34" s="110">
        <f>IF(BO$10="",0,BO$13*(BO$13-1)/2*главная!$N$46/12*главная!$N$48*главная!$N$38)</f>
        <v>0</v>
      </c>
      <c r="BP34" s="110">
        <f>IF(BP$10="",0,BP$13*(BP$13-1)/2*главная!$N$46/12*главная!$N$48*главная!$N$38)</f>
        <v>0</v>
      </c>
      <c r="BQ34" s="110">
        <f>IF(BQ$10="",0,BQ$13*(BQ$13-1)/2*главная!$N$46/12*главная!$N$48*главная!$N$38)</f>
        <v>0</v>
      </c>
      <c r="BR34" s="110">
        <f>IF(BR$10="",0,BR$13*(BR$13-1)/2*главная!$N$46/12*главная!$N$48*главная!$N$38)</f>
        <v>0</v>
      </c>
      <c r="BS34" s="110">
        <f>IF(BS$10="",0,BS$13*(BS$13-1)/2*главная!$N$46/12*главная!$N$48*главная!$N$38)</f>
        <v>0</v>
      </c>
      <c r="BT34" s="110">
        <f>IF(BT$10="",0,BT$13*(BT$13-1)/2*главная!$N$46/12*главная!$N$48*главная!$N$38)</f>
        <v>0</v>
      </c>
      <c r="BU34" s="110">
        <f>IF(BU$10="",0,BU$13*(BU$13-1)/2*главная!$N$46/12*главная!$N$48*главная!$N$38)</f>
        <v>0</v>
      </c>
      <c r="BV34" s="110">
        <f>IF(BV$10="",0,BV$13*(BV$13-1)/2*главная!$N$46/12*главная!$N$48*главная!$N$38)</f>
        <v>0</v>
      </c>
      <c r="BW34" s="110">
        <f>IF(BW$10="",0,BW$13*(BW$13-1)/2*главная!$N$46/12*главная!$N$48*главная!$N$38)</f>
        <v>0</v>
      </c>
      <c r="BX34" s="110">
        <f>IF(BX$10="",0,BX$13*(BX$13-1)/2*главная!$N$46/12*главная!$N$48*главная!$N$38)</f>
        <v>0</v>
      </c>
      <c r="BY34" s="110">
        <f>IF(BY$10="",0,BY$13*(BY$13-1)/2*главная!$N$46/12*главная!$N$48*главная!$N$38)</f>
        <v>0</v>
      </c>
      <c r="BZ34" s="110">
        <f>IF(BZ$10="",0,BZ$13*(BZ$13-1)/2*главная!$N$46/12*главная!$N$48*главная!$N$38)</f>
        <v>0</v>
      </c>
      <c r="CA34" s="110">
        <f>IF(CA$10="",0,CA$13*(CA$13-1)/2*главная!$N$46/12*главная!$N$48*главная!$N$38)</f>
        <v>0</v>
      </c>
      <c r="CB34" s="110">
        <f>IF(CB$10="",0,CB$13*(CB$13-1)/2*главная!$N$46/12*главная!$N$48*главная!$N$38)</f>
        <v>0</v>
      </c>
      <c r="CC34" s="110">
        <f>IF(CC$10="",0,CC$13*(CC$13-1)/2*главная!$N$46/12*главная!$N$48*главная!$N$38)</f>
        <v>0</v>
      </c>
      <c r="CD34" s="110">
        <f>IF(CD$10="",0,CD$13*(CD$13-1)/2*главная!$N$46/12*главная!$N$48*главная!$N$38)</f>
        <v>0</v>
      </c>
      <c r="CE34" s="110">
        <f>IF(CE$10="",0,CE$13*(CE$13-1)/2*главная!$N$46/12*главная!$N$48*главная!$N$38)</f>
        <v>0</v>
      </c>
      <c r="CF34" s="110">
        <f>IF(CF$10="",0,CF$13*(CF$13-1)/2*главная!$N$46/12*главная!$N$48*главная!$N$38)</f>
        <v>0</v>
      </c>
      <c r="CG34" s="110">
        <f>IF(CG$10="",0,CG$13*(CG$13-1)/2*главная!$N$46/12*главная!$N$48*главная!$N$38)</f>
        <v>0</v>
      </c>
      <c r="CH34" s="110">
        <f>IF(CH$10="",0,CH$13*(CH$13-1)/2*главная!$N$46/12*главная!$N$48*главная!$N$38)</f>
        <v>0</v>
      </c>
      <c r="CI34" s="110">
        <f>IF(CI$10="",0,CI$13*(CI$13-1)/2*главная!$N$46/12*главная!$N$48*главная!$N$38)</f>
        <v>0</v>
      </c>
      <c r="CJ34" s="110">
        <f>IF(CJ$10="",0,CJ$13*(CJ$13-1)/2*главная!$N$46/12*главная!$N$48*главная!$N$38)</f>
        <v>0</v>
      </c>
      <c r="CK34" s="110">
        <f>IF(CK$10="",0,CK$13*(CK$13-1)/2*главная!$N$46/12*главная!$N$48*главная!$N$38)</f>
        <v>0</v>
      </c>
      <c r="CL34" s="110">
        <f>IF(CL$10="",0,CL$13*(CL$13-1)/2*главная!$N$46/12*главная!$N$48*главная!$N$38)</f>
        <v>0</v>
      </c>
      <c r="CM34" s="110">
        <f>IF(CM$10="",0,CM$13*(CM$13-1)/2*главная!$N$46/12*главная!$N$48*главная!$N$38)</f>
        <v>0</v>
      </c>
      <c r="CN34" s="110">
        <f>IF(CN$10="",0,CN$13*(CN$13-1)/2*главная!$N$46/12*главная!$N$48*главная!$N$38)</f>
        <v>0</v>
      </c>
      <c r="CO34" s="110">
        <f>IF(CO$10="",0,CO$13*(CO$13-1)/2*главная!$N$46/12*главная!$N$48*главная!$N$38)</f>
        <v>0</v>
      </c>
      <c r="CP34" s="110">
        <f>IF(CP$10="",0,CP$13*(CP$13-1)/2*главная!$N$46/12*главная!$N$48*главная!$N$38)</f>
        <v>0</v>
      </c>
      <c r="CQ34" s="110">
        <f>IF(CQ$10="",0,CQ$13*(CQ$13-1)/2*главная!$N$46/12*главная!$N$48*главная!$N$38)</f>
        <v>0</v>
      </c>
      <c r="CR34" s="110">
        <f>IF(CR$10="",0,CR$13*(CR$13-1)/2*главная!$N$46/12*главная!$N$48*главная!$N$38)</f>
        <v>0</v>
      </c>
      <c r="CS34" s="110">
        <f>IF(CS$10="",0,CS$13*(CS$13-1)/2*главная!$N$46/12*главная!$N$48*главная!$N$38)</f>
        <v>0</v>
      </c>
      <c r="CT34" s="110">
        <f>IF(CT$10="",0,CT$13*(CT$13-1)/2*главная!$N$46/12*главная!$N$48*главная!$N$38)</f>
        <v>0</v>
      </c>
      <c r="CU34" s="110">
        <f>IF(CU$10="",0,CU$13*(CU$13-1)/2*главная!$N$46/12*главная!$N$48*главная!$N$38)</f>
        <v>0</v>
      </c>
      <c r="CV34" s="110">
        <f>IF(CV$10="",0,CV$13*(CV$13-1)/2*главная!$N$46/12*главная!$N$48*главная!$N$38)</f>
        <v>0</v>
      </c>
      <c r="CW34" s="110">
        <f>IF(CW$10="",0,CW$13*(CW$13-1)/2*главная!$N$46/12*главная!$N$48*главная!$N$38)</f>
        <v>0</v>
      </c>
      <c r="CX34" s="110">
        <f>IF(CX$10="",0,CX$13*(CX$13-1)/2*главная!$N$46/12*главная!$N$48*главная!$N$38)</f>
        <v>0</v>
      </c>
      <c r="CY34" s="110">
        <f>IF(CY$10="",0,CY$13*(CY$13-1)/2*главная!$N$46/12*главная!$N$48*главная!$N$38)</f>
        <v>0</v>
      </c>
      <c r="CZ34" s="110">
        <f>IF(CZ$10="",0,CZ$13*(CZ$13-1)/2*главная!$N$46/12*главная!$N$48*главная!$N$38)</f>
        <v>0</v>
      </c>
      <c r="DA34" s="110">
        <f>IF(DA$10="",0,DA$13*(DA$13-1)/2*главная!$N$46/12*главная!$N$48*главная!$N$38)</f>
        <v>0</v>
      </c>
      <c r="DB34" s="110">
        <f>IF(DB$10="",0,DB$13*(DB$13-1)/2*главная!$N$46/12*главная!$N$48*главная!$N$38)</f>
        <v>0</v>
      </c>
      <c r="DC34" s="110">
        <f>IF(DC$10="",0,DC$13*(DC$13-1)/2*главная!$N$46/12*главная!$N$48*главная!$N$38)</f>
        <v>0</v>
      </c>
      <c r="DD34" s="110">
        <f>IF(DD$10="",0,DD$13*(DD$13-1)/2*главная!$N$46/12*главная!$N$48*главная!$N$38)</f>
        <v>0</v>
      </c>
      <c r="DE34" s="110">
        <f>IF(DE$10="",0,DE$13*(DE$13-1)/2*главная!$N$46/12*главная!$N$48*главная!$N$38)</f>
        <v>0</v>
      </c>
      <c r="DF34" s="110">
        <f>IF(DF$10="",0,DF$13*(DF$13-1)/2*главная!$N$46/12*главная!$N$48*главная!$N$38)</f>
        <v>0</v>
      </c>
      <c r="DG34" s="110">
        <f>IF(DG$10="",0,DG$13*(DG$13-1)/2*главная!$N$46/12*главная!$N$48*главная!$N$38)</f>
        <v>0</v>
      </c>
      <c r="DH34" s="110">
        <f>IF(DH$10="",0,DH$13*(DH$13-1)/2*главная!$N$46/12*главная!$N$48*главная!$N$38)</f>
        <v>0</v>
      </c>
      <c r="DI34" s="110">
        <f>IF(DI$10="",0,DI$13*(DI$13-1)/2*главная!$N$46/12*главная!$N$48*главная!$N$38)</f>
        <v>0</v>
      </c>
      <c r="DJ34" s="110">
        <f>IF(DJ$10="",0,DJ$13*(DJ$13-1)/2*главная!$N$46/12*главная!$N$48*главная!$N$38)</f>
        <v>0</v>
      </c>
      <c r="DK34" s="110">
        <f>IF(DK$10="",0,DK$13*(DK$13-1)/2*главная!$N$46/12*главная!$N$48*главная!$N$38)</f>
        <v>0</v>
      </c>
      <c r="DL34" s="110">
        <f>IF(DL$10="",0,DL$13*(DL$13-1)/2*главная!$N$46/12*главная!$N$48*главная!$N$38)</f>
        <v>0</v>
      </c>
      <c r="DM34" s="110">
        <f>IF(DM$10="",0,DM$13*(DM$13-1)/2*главная!$N$46/12*главная!$N$48*главная!$N$38)</f>
        <v>0</v>
      </c>
      <c r="DN34" s="110">
        <f>IF(DN$10="",0,DN$13*(DN$13-1)/2*главная!$N$46/12*главная!$N$48*главная!$N$38)</f>
        <v>0</v>
      </c>
      <c r="DO34" s="110">
        <f>IF(DO$10="",0,DO$13*(DO$13-1)/2*главная!$N$46/12*главная!$N$48*главная!$N$38)</f>
        <v>0</v>
      </c>
      <c r="DP34" s="110">
        <f>IF(DP$10="",0,DP$13*(DP$13-1)/2*главная!$N$46/12*главная!$N$48*главная!$N$38)</f>
        <v>0</v>
      </c>
      <c r="DQ34" s="110">
        <f>IF(DQ$10="",0,DQ$13*(DQ$13-1)/2*главная!$N$46/12*главная!$N$48*главная!$N$38)</f>
        <v>0</v>
      </c>
      <c r="DR34" s="110">
        <f>IF(DR$10="",0,DR$13*(DR$13-1)/2*главная!$N$46/12*главная!$N$48*главная!$N$38)</f>
        <v>0</v>
      </c>
      <c r="DS34" s="110">
        <f>IF(DS$10="",0,DS$13*(DS$13-1)/2*главная!$N$46/12*главная!$N$48*главная!$N$38)</f>
        <v>0</v>
      </c>
      <c r="DT34" s="110">
        <f>IF(DT$10="",0,DT$13*(DT$13-1)/2*главная!$N$46/12*главная!$N$48*главная!$N$38)</f>
        <v>0</v>
      </c>
      <c r="DU34" s="110">
        <f>IF(DU$10="",0,DU$13*(DU$13-1)/2*главная!$N$46/12*главная!$N$48*главная!$N$38)</f>
        <v>0</v>
      </c>
      <c r="DV34" s="110">
        <f>IF(DV$10="",0,DV$13*(DV$13-1)/2*главная!$N$46/12*главная!$N$48*главная!$N$38)</f>
        <v>0</v>
      </c>
      <c r="DW34" s="110">
        <f>IF(DW$10="",0,DW$13*(DW$13-1)/2*главная!$N$46/12*главная!$N$48*главная!$N$38)</f>
        <v>0</v>
      </c>
      <c r="DX34" s="110">
        <f>IF(DX$10="",0,DX$13*(DX$13-1)/2*главная!$N$46/12*главная!$N$48*главная!$N$38)</f>
        <v>0</v>
      </c>
      <c r="DY34" s="110">
        <f>IF(DY$10="",0,DY$13*(DY$13-1)/2*главная!$N$46/12*главная!$N$48*главная!$N$38)</f>
        <v>0</v>
      </c>
      <c r="DZ34" s="110">
        <f>IF(DZ$10="",0,DZ$13*(DZ$13-1)/2*главная!$N$46/12*главная!$N$48*главная!$N$38)</f>
        <v>0</v>
      </c>
      <c r="EA34" s="110">
        <f>IF(EA$10="",0,EA$13*(EA$13-1)/2*главная!$N$46/12*главная!$N$48*главная!$N$38)</f>
        <v>0</v>
      </c>
      <c r="EB34" s="110">
        <f>IF(EB$10="",0,EB$13*(EB$13-1)/2*главная!$N$46/12*главная!$N$48*главная!$N$38)</f>
        <v>0</v>
      </c>
      <c r="EC34" s="110">
        <f>IF(EC$10="",0,EC$13*(EC$13-1)/2*главная!$N$46/12*главная!$N$48*главная!$N$38)</f>
        <v>0</v>
      </c>
      <c r="ED34" s="110">
        <f>IF(ED$10="",0,ED$13*(ED$13-1)/2*главная!$N$46/12*главная!$N$48*главная!$N$38)</f>
        <v>0</v>
      </c>
      <c r="EE34" s="110">
        <f>IF(EE$10="",0,EE$13*(EE$13-1)/2*главная!$N$46/12*главная!$N$48*главная!$N$38)</f>
        <v>0</v>
      </c>
      <c r="EF34" s="110">
        <f>IF(EF$10="",0,EF$13*(EF$13-1)/2*главная!$N$46/12*главная!$N$48*главная!$N$38)</f>
        <v>0</v>
      </c>
      <c r="EG34" s="110">
        <f>IF(EG$10="",0,EG$13*(EG$13-1)/2*главная!$N$46/12*главная!$N$48*главная!$N$38)</f>
        <v>0</v>
      </c>
      <c r="EH34" s="110">
        <f>IF(EH$10="",0,EH$13*(EH$13-1)/2*главная!$N$46/12*главная!$N$48*главная!$N$38)</f>
        <v>0</v>
      </c>
      <c r="EI34" s="110">
        <f>IF(EI$10="",0,EI$13*(EI$13-1)/2*главная!$N$46/12*главная!$N$48*главная!$N$38)</f>
        <v>0</v>
      </c>
      <c r="EJ34" s="110">
        <f>IF(EJ$10="",0,EJ$13*(EJ$13-1)/2*главная!$N$46/12*главная!$N$48*главная!$N$38)</f>
        <v>0</v>
      </c>
      <c r="EK34" s="110">
        <f>IF(EK$10="",0,EK$13*(EK$13-1)/2*главная!$N$46/12*главная!$N$48*главная!$N$38)</f>
        <v>0</v>
      </c>
      <c r="EL34" s="110">
        <f>IF(EL$10="",0,EL$13*(EL$13-1)/2*главная!$N$46/12*главная!$N$48*главная!$N$38)</f>
        <v>0</v>
      </c>
      <c r="EM34" s="110">
        <f>IF(EM$10="",0,EM$13*(EM$13-1)/2*главная!$N$46/12*главная!$N$48*главная!$N$38)</f>
        <v>0</v>
      </c>
      <c r="EN34" s="110">
        <f>IF(EN$10="",0,EN$13*(EN$13-1)/2*главная!$N$46/12*главная!$N$48*главная!$N$38)</f>
        <v>0</v>
      </c>
      <c r="EO34" s="110">
        <f>IF(EO$10="",0,EO$13*(EO$13-1)/2*главная!$N$46/12*главная!$N$48*главная!$N$38)</f>
        <v>0</v>
      </c>
      <c r="EP34" s="110">
        <f>IF(EP$10="",0,EP$13*(EP$13-1)/2*главная!$N$46/12*главная!$N$48*главная!$N$38)</f>
        <v>0</v>
      </c>
      <c r="EQ34" s="110">
        <f>IF(EQ$10="",0,EQ$13*(EQ$13-1)/2*главная!$N$46/12*главная!$N$48*главная!$N$38)</f>
        <v>0</v>
      </c>
      <c r="ER34" s="110">
        <f>IF(ER$10="",0,ER$13*(ER$13-1)/2*главная!$N$46/12*главная!$N$48*главная!$N$38)</f>
        <v>0</v>
      </c>
      <c r="ES34" s="110">
        <f>IF(ES$10="",0,ES$13*(ES$13-1)/2*главная!$N$46/12*главная!$N$48*главная!$N$38)</f>
        <v>0</v>
      </c>
      <c r="ET34" s="110">
        <f>IF(ET$10="",0,ET$13*(ET$13-1)/2*главная!$N$46/12*главная!$N$48*главная!$N$38)</f>
        <v>0</v>
      </c>
      <c r="EU34" s="110">
        <f>IF(EU$10="",0,EU$13*(EU$13-1)/2*главная!$N$46/12*главная!$N$48*главная!$N$38)</f>
        <v>0</v>
      </c>
      <c r="EV34" s="110">
        <f>IF(EV$10="",0,EV$13*(EV$13-1)/2*главная!$N$46/12*главная!$N$48*главная!$N$38)</f>
        <v>0</v>
      </c>
      <c r="EW34" s="110">
        <f>IF(EW$10="",0,EW$13*(EW$13-1)/2*главная!$N$46/12*главная!$N$48*главная!$N$38)</f>
        <v>0</v>
      </c>
      <c r="EX34" s="110">
        <f>IF(EX$10="",0,EX$13*(EX$13-1)/2*главная!$N$46/12*главная!$N$48*главная!$N$38)</f>
        <v>0</v>
      </c>
      <c r="EY34" s="110">
        <f>IF(EY$10="",0,EY$13*(EY$13-1)/2*главная!$N$46/12*главная!$N$48*главная!$N$38)</f>
        <v>0</v>
      </c>
      <c r="EZ34" s="110">
        <f>IF(EZ$10="",0,EZ$13*(EZ$13-1)/2*главная!$N$46/12*главная!$N$48*главная!$N$38)</f>
        <v>0</v>
      </c>
      <c r="FA34" s="110">
        <f>IF(FA$10="",0,FA$13*(FA$13-1)/2*главная!$N$46/12*главная!$N$48*главная!$N$38)</f>
        <v>0</v>
      </c>
      <c r="FB34" s="110">
        <f>IF(FB$10="",0,FB$13*(FB$13-1)/2*главная!$N$46/12*главная!$N$48*главная!$N$38)</f>
        <v>0</v>
      </c>
      <c r="FC34" s="110">
        <f>IF(FC$10="",0,FC$13*(FC$13-1)/2*главная!$N$46/12*главная!$N$48*главная!$N$38)</f>
        <v>0</v>
      </c>
      <c r="FD34" s="110">
        <f>IF(FD$10="",0,FD$13*(FD$13-1)/2*главная!$N$46/12*главная!$N$48*главная!$N$38)</f>
        <v>0</v>
      </c>
      <c r="FE34" s="110">
        <f>IF(FE$10="",0,FE$13*(FE$13-1)/2*главная!$N$46/12*главная!$N$48*главная!$N$38)</f>
        <v>0</v>
      </c>
      <c r="FF34" s="110">
        <f>IF(FF$10="",0,FF$13*(FF$13-1)/2*главная!$N$46/12*главная!$N$48*главная!$N$38)</f>
        <v>0</v>
      </c>
      <c r="FG34" s="110">
        <f>IF(FG$10="",0,FG$13*(FG$13-1)/2*главная!$N$46/12*главная!$N$48*главная!$N$38)</f>
        <v>0</v>
      </c>
      <c r="FH34" s="110">
        <f>IF(FH$10="",0,FH$13*(FH$13-1)/2*главная!$N$46/12*главная!$N$48*главная!$N$38)</f>
        <v>0</v>
      </c>
      <c r="FI34" s="110">
        <f>IF(FI$10="",0,FI$13*(FI$13-1)/2*главная!$N$46/12*главная!$N$48*главная!$N$38)</f>
        <v>0</v>
      </c>
      <c r="FJ34" s="110">
        <f>IF(FJ$10="",0,FJ$13*(FJ$13-1)/2*главная!$N$46/12*главная!$N$48*главная!$N$38)</f>
        <v>0</v>
      </c>
      <c r="FK34" s="110">
        <f>IF(FK$10="",0,FK$13*(FK$13-1)/2*главная!$N$46/12*главная!$N$48*главная!$N$38)</f>
        <v>0</v>
      </c>
      <c r="FL34" s="110">
        <f>IF(FL$10="",0,FL$13*(FL$13-1)/2*главная!$N$46/12*главная!$N$48*главная!$N$38)</f>
        <v>0</v>
      </c>
      <c r="FM34" s="110">
        <f>IF(FM$10="",0,FM$13*(FM$13-1)/2*главная!$N$46/12*главная!$N$48*главная!$N$38)</f>
        <v>0</v>
      </c>
      <c r="FN34" s="110">
        <f>IF(FN$10="",0,FN$13*(FN$13-1)/2*главная!$N$46/12*главная!$N$48*главная!$N$38)</f>
        <v>0</v>
      </c>
      <c r="FO34" s="110">
        <f>IF(FO$10="",0,FO$13*(FO$13-1)/2*главная!$N$46/12*главная!$N$48*главная!$N$38)</f>
        <v>0</v>
      </c>
      <c r="FP34" s="110">
        <f>IF(FP$10="",0,FP$13*(FP$13-1)/2*главная!$N$46/12*главная!$N$48*главная!$N$38)</f>
        <v>0</v>
      </c>
      <c r="FQ34" s="110">
        <f>IF(FQ$10="",0,FQ$13*(FQ$13-1)/2*главная!$N$46/12*главная!$N$48*главная!$N$38)</f>
        <v>0</v>
      </c>
      <c r="FR34" s="110">
        <f>IF(FR$10="",0,FR$13*(FR$13-1)/2*главная!$N$46/12*главная!$N$48*главная!$N$38)</f>
        <v>0</v>
      </c>
      <c r="FS34" s="110">
        <f>IF(FS$10="",0,FS$13*(FS$13-1)/2*главная!$N$46/12*главная!$N$48*главная!$N$38)</f>
        <v>0</v>
      </c>
      <c r="FT34" s="110">
        <f>IF(FT$10="",0,FT$13*(FT$13-1)/2*главная!$N$46/12*главная!$N$48*главная!$N$38)</f>
        <v>0</v>
      </c>
      <c r="FU34" s="110">
        <f>IF(FU$10="",0,FU$13*(FU$13-1)/2*главная!$N$46/12*главная!$N$48*главная!$N$38)</f>
        <v>0</v>
      </c>
      <c r="FV34" s="110">
        <f>IF(FV$10="",0,FV$13*(FV$13-1)/2*главная!$N$46/12*главная!$N$48*главная!$N$38)</f>
        <v>0</v>
      </c>
      <c r="FW34" s="110">
        <f>IF(FW$10="",0,FW$13*(FW$13-1)/2*главная!$N$46/12*главная!$N$48*главная!$N$38)</f>
        <v>0</v>
      </c>
      <c r="FX34" s="110">
        <f>IF(FX$10="",0,FX$13*(FX$13-1)/2*главная!$N$46/12*главная!$N$48*главная!$N$38)</f>
        <v>0</v>
      </c>
      <c r="FY34" s="110">
        <f>IF(FY$10="",0,FY$13*(FY$13-1)/2*главная!$N$46/12*главная!$N$48*главная!$N$38)</f>
        <v>0</v>
      </c>
      <c r="FZ34" s="110">
        <f>IF(FZ$10="",0,FZ$13*(FZ$13-1)/2*главная!$N$46/12*главная!$N$48*главная!$N$38)</f>
        <v>0</v>
      </c>
      <c r="GA34" s="110">
        <f>IF(GA$10="",0,GA$13*(GA$13-1)/2*главная!$N$46/12*главная!$N$48*главная!$N$38)</f>
        <v>0</v>
      </c>
      <c r="GB34" s="110">
        <f>IF(GB$10="",0,GB$13*(GB$13-1)/2*главная!$N$46/12*главная!$N$48*главная!$N$38)</f>
        <v>0</v>
      </c>
      <c r="GC34" s="110">
        <f>IF(GC$10="",0,GC$13*(GC$13-1)/2*главная!$N$46/12*главная!$N$48*главная!$N$38)</f>
        <v>0</v>
      </c>
      <c r="GD34" s="110">
        <f>IF(GD$10="",0,GD$13*(GD$13-1)/2*главная!$N$46/12*главная!$N$48*главная!$N$38)</f>
        <v>0</v>
      </c>
      <c r="GE34" s="110">
        <f>IF(GE$10="",0,GE$13*(GE$13-1)/2*главная!$N$46/12*главная!$N$48*главная!$N$38)</f>
        <v>0</v>
      </c>
      <c r="GF34" s="110">
        <f>IF(GF$10="",0,GF$13*(GF$13-1)/2*главная!$N$46/12*главная!$N$48*главная!$N$38)</f>
        <v>0</v>
      </c>
      <c r="GG34" s="110">
        <f>IF(GG$10="",0,GG$13*(GG$13-1)/2*главная!$N$46/12*главная!$N$48*главная!$N$38)</f>
        <v>0</v>
      </c>
      <c r="GH34" s="110">
        <f>IF(GH$10="",0,GH$13*(GH$13-1)/2*главная!$N$46/12*главная!$N$48*главная!$N$38)</f>
        <v>0</v>
      </c>
      <c r="GI34" s="110">
        <f>IF(GI$10="",0,GI$13*(GI$13-1)/2*главная!$N$46/12*главная!$N$48*главная!$N$38)</f>
        <v>0</v>
      </c>
      <c r="GJ34" s="110">
        <f>IF(GJ$10="",0,GJ$13*(GJ$13-1)/2*главная!$N$46/12*главная!$N$48*главная!$N$38)</f>
        <v>0</v>
      </c>
      <c r="GK34" s="110">
        <f>IF(GK$10="",0,GK$13*(GK$13-1)/2*главная!$N$46/12*главная!$N$48*главная!$N$38)</f>
        <v>0</v>
      </c>
      <c r="GL34" s="110">
        <f>IF(GL$10="",0,GL$13*(GL$13-1)/2*главная!$N$46/12*главная!$N$48*главная!$N$38)</f>
        <v>0</v>
      </c>
      <c r="GM34" s="110">
        <f>IF(GM$10="",0,GM$13*(GM$13-1)/2*главная!$N$46/12*главная!$N$48*главная!$N$38)</f>
        <v>0</v>
      </c>
      <c r="GN34" s="110">
        <f>IF(GN$10="",0,GN$13*(GN$13-1)/2*главная!$N$46/12*главная!$N$48*главная!$N$38)</f>
        <v>0</v>
      </c>
      <c r="GO34" s="110">
        <f>IF(GO$10="",0,GO$13*(GO$13-1)/2*главная!$N$46/12*главная!$N$48*главная!$N$38)</f>
        <v>0</v>
      </c>
      <c r="GP34" s="110">
        <f>IF(GP$10="",0,GP$13*(GP$13-1)/2*главная!$N$46/12*главная!$N$48*главная!$N$38)</f>
        <v>0</v>
      </c>
      <c r="GQ34" s="110">
        <f>IF(GQ$10="",0,GQ$13*(GQ$13-1)/2*главная!$N$46/12*главная!$N$48*главная!$N$38)</f>
        <v>0</v>
      </c>
      <c r="GR34" s="110">
        <f>IF(GR$10="",0,GR$13*(GR$13-1)/2*главная!$N$46/12*главная!$N$48*главная!$N$38)</f>
        <v>0</v>
      </c>
      <c r="GS34" s="110">
        <f>IF(GS$10="",0,GS$13*(GS$13-1)/2*главная!$N$46/12*главная!$N$48*главная!$N$38)</f>
        <v>0</v>
      </c>
      <c r="GT34" s="110">
        <f>IF(GT$10="",0,GT$13*(GT$13-1)/2*главная!$N$46/12*главная!$N$48*главная!$N$38)</f>
        <v>0</v>
      </c>
      <c r="GU34" s="110">
        <f>IF(GU$10="",0,GU$13*(GU$13-1)/2*главная!$N$46/12*главная!$N$48*главная!$N$38)</f>
        <v>0</v>
      </c>
      <c r="GV34" s="110">
        <f>IF(GV$10="",0,GV$13*(GV$13-1)/2*главная!$N$46/12*главная!$N$48*главная!$N$38)</f>
        <v>0</v>
      </c>
      <c r="GW34" s="110">
        <f>IF(GW$10="",0,GW$13*(GW$13-1)/2*главная!$N$46/12*главная!$N$48*главная!$N$38)</f>
        <v>0</v>
      </c>
      <c r="GX34" s="110">
        <f>IF(GX$10="",0,GX$13*(GX$13-1)/2*главная!$N$46/12*главная!$N$48*главная!$N$38)</f>
        <v>0</v>
      </c>
      <c r="GY34" s="110">
        <f>IF(GY$10="",0,GY$13*(GY$13-1)/2*главная!$N$46/12*главная!$N$48*главная!$N$38)</f>
        <v>0</v>
      </c>
      <c r="GZ34" s="110">
        <f>IF(GZ$10="",0,GZ$13*(GZ$13-1)/2*главная!$N$46/12*главная!$N$48*главная!$N$38)</f>
        <v>0</v>
      </c>
      <c r="HA34" s="110">
        <f>IF(HA$10="",0,HA$13*(HA$13-1)/2*главная!$N$46/12*главная!$N$48*главная!$N$38)</f>
        <v>0</v>
      </c>
      <c r="HB34" s="110">
        <f>IF(HB$10="",0,HB$13*(HB$13-1)/2*главная!$N$46/12*главная!$N$48*главная!$N$38)</f>
        <v>0</v>
      </c>
      <c r="HC34" s="110">
        <f>IF(HC$10="",0,HC$13*(HC$13-1)/2*главная!$N$46/12*главная!$N$48*главная!$N$38)</f>
        <v>0</v>
      </c>
      <c r="HD34" s="110">
        <f>IF(HD$10="",0,HD$13*(HD$13-1)/2*главная!$N$46/12*главная!$N$48*главная!$N$38)</f>
        <v>0</v>
      </c>
      <c r="HE34" s="110">
        <f>IF(HE$10="",0,HE$13*(HE$13-1)/2*главная!$N$46/12*главная!$N$48*главная!$N$38)</f>
        <v>0</v>
      </c>
      <c r="HF34" s="110">
        <f>IF(HF$10="",0,HF$13*(HF$13-1)/2*главная!$N$46/12*главная!$N$48*главная!$N$38)</f>
        <v>0</v>
      </c>
      <c r="HG34" s="110">
        <f>IF(HG$10="",0,HG$13*(HG$13-1)/2*главная!$N$46/12*главная!$N$48*главная!$N$38)</f>
        <v>0</v>
      </c>
      <c r="HH34" s="110">
        <f>IF(HH$10="",0,HH$13*(HH$13-1)/2*главная!$N$46/12*главная!$N$48*главная!$N$38)</f>
        <v>0</v>
      </c>
      <c r="HI34" s="110">
        <f>IF(HI$10="",0,HI$13*(HI$13-1)/2*главная!$N$46/12*главная!$N$48*главная!$N$38)</f>
        <v>0</v>
      </c>
      <c r="HJ34" s="110">
        <f>IF(HJ$10="",0,HJ$13*(HJ$13-1)/2*главная!$N$46/12*главная!$N$48*главная!$N$38)</f>
        <v>0</v>
      </c>
      <c r="HK34" s="110">
        <f>IF(HK$10="",0,HK$13*(HK$13-1)/2*главная!$N$46/12*главная!$N$48*главная!$N$38)</f>
        <v>0</v>
      </c>
      <c r="HL34" s="110">
        <f>IF(HL$10="",0,HL$13*(HL$13-1)/2*главная!$N$46/12*главная!$N$48*главная!$N$38)</f>
        <v>0</v>
      </c>
      <c r="HM34" s="110">
        <f>IF(HM$10="",0,HM$13*(HM$13-1)/2*главная!$N$46/12*главная!$N$48*главная!$N$38)</f>
        <v>0</v>
      </c>
      <c r="HN34" s="110">
        <f>IF(HN$10="",0,HN$13*(HN$13-1)/2*главная!$N$46/12*главная!$N$48*главная!$N$38)</f>
        <v>0</v>
      </c>
      <c r="HO34" s="110">
        <f>IF(HO$10="",0,HO$13*(HO$13-1)/2*главная!$N$46/12*главная!$N$48*главная!$N$38)</f>
        <v>0</v>
      </c>
      <c r="HP34" s="110">
        <f>IF(HP$10="",0,HP$13*(HP$13-1)/2*главная!$N$46/12*главная!$N$48*главная!$N$38)</f>
        <v>0</v>
      </c>
      <c r="HQ34" s="110">
        <f>IF(HQ$10="",0,HQ$13*(HQ$13-1)/2*главная!$N$46/12*главная!$N$48*главная!$N$38)</f>
        <v>0</v>
      </c>
      <c r="HR34" s="110">
        <f>IF(HR$10="",0,HR$13*(HR$13-1)/2*главная!$N$46/12*главная!$N$48*главная!$N$38)</f>
        <v>0</v>
      </c>
      <c r="HS34" s="110">
        <f>IF(HS$10="",0,HS$13*(HS$13-1)/2*главная!$N$46/12*главная!$N$48*главная!$N$38)</f>
        <v>0</v>
      </c>
      <c r="HT34" s="110">
        <f>IF(HT$10="",0,HT$13*(HT$13-1)/2*главная!$N$46/12*главная!$N$48*главная!$N$38)</f>
        <v>0</v>
      </c>
      <c r="HU34" s="110">
        <f>IF(HU$10="",0,HU$13*(HU$13-1)/2*главная!$N$46/12*главная!$N$48*главная!$N$38)</f>
        <v>0</v>
      </c>
      <c r="HV34" s="110">
        <f>IF(HV$10="",0,HV$13*(HV$13-1)/2*главная!$N$46/12*главная!$N$48*главная!$N$38)</f>
        <v>0</v>
      </c>
      <c r="HW34" s="110">
        <f>IF(HW$10="",0,HW$13*(HW$13-1)/2*главная!$N$46/12*главная!$N$48*главная!$N$38)</f>
        <v>0</v>
      </c>
      <c r="HX34" s="110">
        <f>IF(HX$10="",0,HX$13*(HX$13-1)/2*главная!$N$46/12*главная!$N$48*главная!$N$38)</f>
        <v>0</v>
      </c>
      <c r="HY34" s="110">
        <f>IF(HY$10="",0,HY$13*(HY$13-1)/2*главная!$N$46/12*главная!$N$48*главная!$N$38)</f>
        <v>0</v>
      </c>
      <c r="HZ34" s="110">
        <f>IF(HZ$10="",0,HZ$13*(HZ$13-1)/2*главная!$N$46/12*главная!$N$48*главная!$N$38)</f>
        <v>0</v>
      </c>
      <c r="IA34" s="110">
        <f>IF(IA$10="",0,IA$13*(IA$13-1)/2*главная!$N$46/12*главная!$N$48*главная!$N$38)</f>
        <v>0</v>
      </c>
      <c r="IB34" s="110">
        <f>IF(IB$10="",0,IB$13*(IB$13-1)/2*главная!$N$46/12*главная!$N$48*главная!$N$38)</f>
        <v>0</v>
      </c>
      <c r="IC34" s="110">
        <f>IF(IC$10="",0,IC$13*(IC$13-1)/2*главная!$N$46/12*главная!$N$48*главная!$N$38)</f>
        <v>0</v>
      </c>
      <c r="ID34" s="110">
        <f>IF(ID$10="",0,ID$13*(ID$13-1)/2*главная!$N$46/12*главная!$N$48*главная!$N$38)</f>
        <v>0</v>
      </c>
      <c r="IE34" s="110">
        <f>IF(IE$10="",0,IE$13*(IE$13-1)/2*главная!$N$46/12*главная!$N$48*главная!$N$38)</f>
        <v>0</v>
      </c>
      <c r="IF34" s="110">
        <f>IF(IF$10="",0,IF$13*(IF$13-1)/2*главная!$N$46/12*главная!$N$48*главная!$N$38)</f>
        <v>0</v>
      </c>
      <c r="IG34" s="110">
        <f>IF(IG$10="",0,IG$13*(IG$13-1)/2*главная!$N$46/12*главная!$N$48*главная!$N$38)</f>
        <v>0</v>
      </c>
      <c r="IH34" s="110">
        <f>IF(IH$10="",0,IH$13*(IH$13-1)/2*главная!$N$46/12*главная!$N$48*главная!$N$38)</f>
        <v>0</v>
      </c>
      <c r="II34" s="110">
        <f>IF(II$10="",0,II$13*(II$13-1)/2*главная!$N$46/12*главная!$N$48*главная!$N$38)</f>
        <v>0</v>
      </c>
      <c r="IJ34" s="110">
        <f>IF(IJ$10="",0,IJ$13*(IJ$13-1)/2*главная!$N$46/12*главная!$N$48*главная!$N$38)</f>
        <v>0</v>
      </c>
      <c r="IK34" s="110">
        <f>IF(IK$10="",0,IK$13*(IK$13-1)/2*главная!$N$46/12*главная!$N$48*главная!$N$38)</f>
        <v>0</v>
      </c>
      <c r="IL34" s="110">
        <f>IF(IL$10="",0,IL$13*(IL$13-1)/2*главная!$N$46/12*главная!$N$48*главная!$N$38)</f>
        <v>0</v>
      </c>
      <c r="IM34" s="110">
        <f>IF(IM$10="",0,IM$13*(IM$13-1)/2*главная!$N$46/12*главная!$N$48*главная!$N$38)</f>
        <v>0</v>
      </c>
      <c r="IN34" s="110">
        <f>IF(IN$10="",0,IN$13*(IN$13-1)/2*главная!$N$46/12*главная!$N$48*главная!$N$38)</f>
        <v>0</v>
      </c>
      <c r="IO34" s="110">
        <f>IF(IO$10="",0,IO$13*(IO$13-1)/2*главная!$N$46/12*главная!$N$48*главная!$N$38)</f>
        <v>0</v>
      </c>
      <c r="IP34" s="110">
        <f>IF(IP$10="",0,IP$13*(IP$13-1)/2*главная!$N$46/12*главная!$N$48*главная!$N$38)</f>
        <v>0</v>
      </c>
      <c r="IQ34" s="110">
        <f>IF(IQ$10="",0,IQ$13*(IQ$13-1)/2*главная!$N$46/12*главная!$N$48*главная!$N$38)</f>
        <v>0</v>
      </c>
      <c r="IR34" s="110">
        <f>IF(IR$10="",0,IR$13*(IR$13-1)/2*главная!$N$46/12*главная!$N$48*главная!$N$38)</f>
        <v>0</v>
      </c>
      <c r="IS34" s="110">
        <f>IF(IS$10="",0,IS$13*(IS$13-1)/2*главная!$N$46/12*главная!$N$48*главная!$N$38)</f>
        <v>0</v>
      </c>
      <c r="IT34" s="110">
        <f>IF(IT$10="",0,IT$13*(IT$13-1)/2*главная!$N$46/12*главная!$N$48*главная!$N$38)</f>
        <v>0</v>
      </c>
      <c r="IU34" s="110">
        <f>IF(IU$10="",0,IU$13*(IU$13-1)/2*главная!$N$46/12*главная!$N$48*главная!$N$38)</f>
        <v>0</v>
      </c>
      <c r="IV34" s="110">
        <f>IF(IV$10="",0,IV$13*(IV$13-1)/2*главная!$N$46/12*главная!$N$48*главная!$N$38)</f>
        <v>0</v>
      </c>
      <c r="IW34" s="110">
        <f>IF(IW$10="",0,IW$13*(IW$13-1)/2*главная!$N$46/12*главная!$N$48*главная!$N$38)</f>
        <v>0</v>
      </c>
      <c r="IX34" s="110">
        <f>IF(IX$10="",0,IX$13*(IX$13-1)/2*главная!$N$46/12*главная!$N$48*главная!$N$38)</f>
        <v>0</v>
      </c>
      <c r="IY34" s="110">
        <f>IF(IY$10="",0,IY$13*(IY$13-1)/2*главная!$N$46/12*главная!$N$48*главная!$N$38)</f>
        <v>0</v>
      </c>
      <c r="IZ34" s="110">
        <f>IF(IZ$10="",0,IZ$13*(IZ$13-1)/2*главная!$N$46/12*главная!$N$48*главная!$N$38)</f>
        <v>0</v>
      </c>
      <c r="JA34" s="110">
        <f>IF(JA$10="",0,JA$13*(JA$13-1)/2*главная!$N$46/12*главная!$N$48*главная!$N$38)</f>
        <v>0</v>
      </c>
      <c r="JB34" s="110">
        <f>IF(JB$10="",0,JB$13*(JB$13-1)/2*главная!$N$46/12*главная!$N$48*главная!$N$38)</f>
        <v>0</v>
      </c>
      <c r="JC34" s="110">
        <f>IF(JC$10="",0,JC$13*(JC$13-1)/2*главная!$N$46/12*главная!$N$48*главная!$N$38)</f>
        <v>0</v>
      </c>
      <c r="JD34" s="110">
        <f>IF(JD$10="",0,JD$13*(JD$13-1)/2*главная!$N$46/12*главная!$N$48*главная!$N$38)</f>
        <v>0</v>
      </c>
      <c r="JE34" s="110">
        <f>IF(JE$10="",0,JE$13*(JE$13-1)/2*главная!$N$46/12*главная!$N$48*главная!$N$38)</f>
        <v>0</v>
      </c>
      <c r="JF34" s="110">
        <f>IF(JF$10="",0,JF$13*(JF$13-1)/2*главная!$N$46/12*главная!$N$48*главная!$N$38)</f>
        <v>0</v>
      </c>
      <c r="JG34" s="110">
        <f>IF(JG$10="",0,JG$13*(JG$13-1)/2*главная!$N$46/12*главная!$N$48*главная!$N$38)</f>
        <v>0</v>
      </c>
      <c r="JH34" s="110">
        <f>IF(JH$10="",0,JH$13*(JH$13-1)/2*главная!$N$46/12*главная!$N$48*главная!$N$38)</f>
        <v>0</v>
      </c>
      <c r="JI34" s="110">
        <f>IF(JI$10="",0,JI$13*(JI$13-1)/2*главная!$N$46/12*главная!$N$48*главная!$N$38)</f>
        <v>0</v>
      </c>
      <c r="JJ34" s="110">
        <f>IF(JJ$10="",0,JJ$13*(JJ$13-1)/2*главная!$N$46/12*главная!$N$48*главная!$N$38)</f>
        <v>0</v>
      </c>
      <c r="JK34" s="110">
        <f>IF(JK$10="",0,JK$13*(JK$13-1)/2*главная!$N$46/12*главная!$N$48*главная!$N$38)</f>
        <v>0</v>
      </c>
      <c r="JL34" s="110">
        <f>IF(JL$10="",0,JL$13*(JL$13-1)/2*главная!$N$46/12*главная!$N$48*главная!$N$38)</f>
        <v>0</v>
      </c>
      <c r="JM34" s="110">
        <f>IF(JM$10="",0,JM$13*(JM$13-1)/2*главная!$N$46/12*главная!$N$48*главная!$N$38)</f>
        <v>0</v>
      </c>
      <c r="JN34" s="110">
        <f>IF(JN$10="",0,JN$13*(JN$13-1)/2*главная!$N$46/12*главная!$N$48*главная!$N$38)</f>
        <v>0</v>
      </c>
      <c r="JO34" s="110">
        <f>IF(JO$10="",0,JO$13*(JO$13-1)/2*главная!$N$46/12*главная!$N$48*главная!$N$38)</f>
        <v>0</v>
      </c>
      <c r="JP34" s="110">
        <f>IF(JP$10="",0,JP$13*(JP$13-1)/2*главная!$N$46/12*главная!$N$48*главная!$N$38)</f>
        <v>0</v>
      </c>
      <c r="JQ34" s="110">
        <f>IF(JQ$10="",0,JQ$13*(JQ$13-1)/2*главная!$N$46/12*главная!$N$48*главная!$N$38)</f>
        <v>0</v>
      </c>
      <c r="JR34" s="110">
        <f>IF(JR$10="",0,JR$13*(JR$13-1)/2*главная!$N$46/12*главная!$N$48*главная!$N$38)</f>
        <v>0</v>
      </c>
      <c r="JS34" s="110">
        <f>IF(JS$10="",0,JS$13*(JS$13-1)/2*главная!$N$46/12*главная!$N$48*главная!$N$38)</f>
        <v>0</v>
      </c>
      <c r="JT34" s="110">
        <f>IF(JT$10="",0,JT$13*(JT$13-1)/2*главная!$N$46/12*главная!$N$48*главная!$N$38)</f>
        <v>0</v>
      </c>
      <c r="JU34" s="110">
        <f>IF(JU$10="",0,JU$13*(JU$13-1)/2*главная!$N$46/12*главная!$N$48*главная!$N$38)</f>
        <v>0</v>
      </c>
      <c r="JV34" s="110">
        <f>IF(JV$10="",0,JV$13*(JV$13-1)/2*главная!$N$46/12*главная!$N$48*главная!$N$38)</f>
        <v>0</v>
      </c>
      <c r="JW34" s="110">
        <f>IF(JW$10="",0,JW$13*(JW$13-1)/2*главная!$N$46/12*главная!$N$48*главная!$N$38)</f>
        <v>0</v>
      </c>
      <c r="JX34" s="110">
        <f>IF(JX$10="",0,JX$13*(JX$13-1)/2*главная!$N$46/12*главная!$N$48*главная!$N$38)</f>
        <v>0</v>
      </c>
      <c r="JY34" s="110">
        <f>IF(JY$10="",0,JY$13*(JY$13-1)/2*главная!$N$46/12*главная!$N$48*главная!$N$38)</f>
        <v>0</v>
      </c>
      <c r="JZ34" s="110">
        <f>IF(JZ$10="",0,JZ$13*(JZ$13-1)/2*главная!$N$46/12*главная!$N$48*главная!$N$38)</f>
        <v>0</v>
      </c>
      <c r="KA34" s="110">
        <f>IF(KA$10="",0,KA$13*(KA$13-1)/2*главная!$N$46/12*главная!$N$48*главная!$N$38)</f>
        <v>0</v>
      </c>
      <c r="KB34" s="110">
        <f>IF(KB$10="",0,KB$13*(KB$13-1)/2*главная!$N$46/12*главная!$N$48*главная!$N$38)</f>
        <v>0</v>
      </c>
      <c r="KC34" s="110">
        <f>IF(KC$10="",0,KC$13*(KC$13-1)/2*главная!$N$46/12*главная!$N$48*главная!$N$38)</f>
        <v>0</v>
      </c>
      <c r="KD34" s="110">
        <f>IF(KD$10="",0,KD$13*(KD$13-1)/2*главная!$N$46/12*главная!$N$48*главная!$N$38)</f>
        <v>0</v>
      </c>
      <c r="KE34" s="110">
        <f>IF(KE$10="",0,KE$13*(KE$13-1)/2*главная!$N$46/12*главная!$N$48*главная!$N$38)</f>
        <v>0</v>
      </c>
      <c r="KF34" s="110">
        <f>IF(KF$10="",0,KF$13*(KF$13-1)/2*главная!$N$46/12*главная!$N$48*главная!$N$38)</f>
        <v>0</v>
      </c>
      <c r="KG34" s="110">
        <f>IF(KG$10="",0,KG$13*(KG$13-1)/2*главная!$N$46/12*главная!$N$48*главная!$N$38)</f>
        <v>0</v>
      </c>
      <c r="KH34" s="110">
        <f>IF(KH$10="",0,KH$13*(KH$13-1)/2*главная!$N$46/12*главная!$N$48*главная!$N$38)</f>
        <v>0</v>
      </c>
      <c r="KI34" s="110">
        <f>IF(KI$10="",0,KI$13*(KI$13-1)/2*главная!$N$46/12*главная!$N$48*главная!$N$38)</f>
        <v>0</v>
      </c>
      <c r="KJ34" s="110">
        <f>IF(KJ$10="",0,KJ$13*(KJ$13-1)/2*главная!$N$46/12*главная!$N$48*главная!$N$38)</f>
        <v>0</v>
      </c>
      <c r="KK34" s="110">
        <f>IF(KK$10="",0,KK$13*(KK$13-1)/2*главная!$N$46/12*главная!$N$48*главная!$N$38)</f>
        <v>0</v>
      </c>
      <c r="KL34" s="110">
        <f>IF(KL$10="",0,KL$13*(KL$13-1)/2*главная!$N$46/12*главная!$N$48*главная!$N$38)</f>
        <v>0</v>
      </c>
      <c r="KM34" s="110">
        <f>IF(KM$10="",0,KM$13*(KM$13-1)/2*главная!$N$46/12*главная!$N$48*главная!$N$38)</f>
        <v>0</v>
      </c>
      <c r="KN34" s="110">
        <f>IF(KN$10="",0,KN$13*(KN$13-1)/2*главная!$N$46/12*главная!$N$48*главная!$N$38)</f>
        <v>0</v>
      </c>
      <c r="KO34" s="110">
        <f>IF(KO$10="",0,KO$13*(KO$13-1)/2*главная!$N$46/12*главная!$N$48*главная!$N$38)</f>
        <v>0</v>
      </c>
      <c r="KP34" s="110">
        <f>IF(KP$10="",0,KP$13*(KP$13-1)/2*главная!$N$46/12*главная!$N$48*главная!$N$38)</f>
        <v>0</v>
      </c>
      <c r="KQ34" s="110">
        <f>IF(KQ$10="",0,KQ$13*(KQ$13-1)/2*главная!$N$46/12*главная!$N$48*главная!$N$38)</f>
        <v>0</v>
      </c>
      <c r="KR34" s="110">
        <f>IF(KR$10="",0,KR$13*(KR$13-1)/2*главная!$N$46/12*главная!$N$48*главная!$N$38)</f>
        <v>0</v>
      </c>
      <c r="KS34" s="110">
        <f>IF(KS$10="",0,KS$13*(KS$13-1)/2*главная!$N$46/12*главная!$N$48*главная!$N$38)</f>
        <v>0</v>
      </c>
      <c r="KT34" s="110">
        <f>IF(KT$10="",0,KT$13*(KT$13-1)/2*главная!$N$46/12*главная!$N$48*главная!$N$38)</f>
        <v>0</v>
      </c>
      <c r="KU34" s="110">
        <f>IF(KU$10="",0,KU$13*(KU$13-1)/2*главная!$N$46/12*главная!$N$48*главная!$N$38)</f>
        <v>0</v>
      </c>
      <c r="KV34" s="110">
        <f>IF(KV$10="",0,KV$13*(KV$13-1)/2*главная!$N$46/12*главная!$N$48*главная!$N$38)</f>
        <v>0</v>
      </c>
      <c r="KW34" s="110">
        <f>IF(KW$10="",0,KW$13*(KW$13-1)/2*главная!$N$46/12*главная!$N$48*главная!$N$38)</f>
        <v>0</v>
      </c>
      <c r="KX34" s="110">
        <f>IF(KX$10="",0,KX$13*(KX$13-1)/2*главная!$N$46/12*главная!$N$48*главная!$N$38)</f>
        <v>0</v>
      </c>
      <c r="KY34" s="110">
        <f>IF(KY$10="",0,KY$13*(KY$13-1)/2*главная!$N$46/12*главная!$N$48*главная!$N$38)</f>
        <v>0</v>
      </c>
      <c r="KZ34" s="110">
        <f>IF(KZ$10="",0,KZ$13*(KZ$13-1)/2*главная!$N$46/12*главная!$N$48*главная!$N$38)</f>
        <v>0</v>
      </c>
      <c r="LA34" s="110">
        <f>IF(LA$10="",0,LA$13*(LA$13-1)/2*главная!$N$46/12*главная!$N$48*главная!$N$38)</f>
        <v>0</v>
      </c>
      <c r="LB34" s="110">
        <f>IF(LB$10="",0,LB$13*(LB$13-1)/2*главная!$N$46/12*главная!$N$48*главная!$N$38)</f>
        <v>0</v>
      </c>
      <c r="LC34" s="110">
        <f>IF(LC$10="",0,LC$13*(LC$13-1)/2*главная!$N$46/12*главная!$N$48*главная!$N$38)</f>
        <v>0</v>
      </c>
      <c r="LD34" s="110">
        <f>IF(LD$10="",0,LD$13*(LD$13-1)/2*главная!$N$46/12*главная!$N$48*главная!$N$38)</f>
        <v>0</v>
      </c>
      <c r="LE34" s="110">
        <f>IF(LE$10="",0,LE$13*(LE$13-1)/2*главная!$N$46/12*главная!$N$48*главная!$N$38)</f>
        <v>0</v>
      </c>
      <c r="LF34" s="110">
        <f>IF(LF$10="",0,LF$13*(LF$13-1)/2*главная!$N$46/12*главная!$N$48*главная!$N$38)</f>
        <v>0</v>
      </c>
      <c r="LG34" s="110">
        <f>IF(LG$10="",0,LG$13*(LG$13-1)/2*главная!$N$46/12*главная!$N$48*главная!$N$38)</f>
        <v>0</v>
      </c>
      <c r="LH34" s="110">
        <f>IF(LH$10="",0,LH$13*(LH$13-1)/2*главная!$N$46/12*главная!$N$48*главная!$N$38)</f>
        <v>0</v>
      </c>
      <c r="LI34" s="48">
        <f>IF(LI$10="",0,IF(LI$9&lt;главная!$N$19,0,#REF!*1000*главная!$N$44))</f>
        <v>0</v>
      </c>
      <c r="LJ34" s="10"/>
    </row>
    <row r="35" spans="1:322" ht="4.2" customHeight="1" x14ac:dyDescent="0.25">
      <c r="A35" s="6"/>
      <c r="B35" s="6"/>
      <c r="C35" s="6"/>
      <c r="D35" s="13"/>
      <c r="E35" s="116"/>
      <c r="F35" s="6"/>
      <c r="G35" s="6"/>
      <c r="H35" s="6"/>
      <c r="I35" s="6"/>
      <c r="J35" s="6"/>
      <c r="K35" s="31"/>
      <c r="L35" s="6"/>
      <c r="M35" s="13"/>
      <c r="N35" s="6"/>
      <c r="O35" s="20"/>
      <c r="P35" s="6"/>
      <c r="Q35" s="6"/>
      <c r="R35" s="116"/>
      <c r="S35" s="6"/>
      <c r="T35" s="135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  <c r="FG35" s="116"/>
      <c r="FH35" s="116"/>
      <c r="FI35" s="116"/>
      <c r="FJ35" s="116"/>
      <c r="FK35" s="116"/>
      <c r="FL35" s="116"/>
      <c r="FM35" s="116"/>
      <c r="FN35" s="116"/>
      <c r="FO35" s="116"/>
      <c r="FP35" s="116"/>
      <c r="FQ35" s="116"/>
      <c r="FR35" s="116"/>
      <c r="FS35" s="116"/>
      <c r="FT35" s="116"/>
      <c r="FU35" s="116"/>
      <c r="FV35" s="116"/>
      <c r="FW35" s="116"/>
      <c r="FX35" s="116"/>
      <c r="FY35" s="116"/>
      <c r="FZ35" s="116"/>
      <c r="GA35" s="116"/>
      <c r="GB35" s="116"/>
      <c r="GC35" s="116"/>
      <c r="GD35" s="116"/>
      <c r="GE35" s="116"/>
      <c r="GF35" s="116"/>
      <c r="GG35" s="116"/>
      <c r="GH35" s="116"/>
      <c r="GI35" s="116"/>
      <c r="GJ35" s="116"/>
      <c r="GK35" s="116"/>
      <c r="GL35" s="116"/>
      <c r="GM35" s="116"/>
      <c r="GN35" s="116"/>
      <c r="GO35" s="116"/>
      <c r="GP35" s="116"/>
      <c r="GQ35" s="116"/>
      <c r="GR35" s="116"/>
      <c r="GS35" s="116"/>
      <c r="GT35" s="116"/>
      <c r="GU35" s="116"/>
      <c r="GV35" s="116"/>
      <c r="GW35" s="116"/>
      <c r="GX35" s="116"/>
      <c r="GY35" s="116"/>
      <c r="GZ35" s="116"/>
      <c r="HA35" s="116"/>
      <c r="HB35" s="116"/>
      <c r="HC35" s="116"/>
      <c r="HD35" s="116"/>
      <c r="HE35" s="116"/>
      <c r="HF35" s="116"/>
      <c r="HG35" s="116"/>
      <c r="HH35" s="116"/>
      <c r="HI35" s="116"/>
      <c r="HJ35" s="116"/>
      <c r="HK35" s="116"/>
      <c r="HL35" s="116"/>
      <c r="HM35" s="116"/>
      <c r="HN35" s="116"/>
      <c r="HO35" s="116"/>
      <c r="HP35" s="116"/>
      <c r="HQ35" s="116"/>
      <c r="HR35" s="116"/>
      <c r="HS35" s="116"/>
      <c r="HT35" s="116"/>
      <c r="HU35" s="116"/>
      <c r="HV35" s="116"/>
      <c r="HW35" s="116"/>
      <c r="HX35" s="116"/>
      <c r="HY35" s="116"/>
      <c r="HZ35" s="116"/>
      <c r="IA35" s="116"/>
      <c r="IB35" s="116"/>
      <c r="IC35" s="116"/>
      <c r="ID35" s="116"/>
      <c r="IE35" s="116"/>
      <c r="IF35" s="116"/>
      <c r="IG35" s="116"/>
      <c r="IH35" s="116"/>
      <c r="II35" s="116"/>
      <c r="IJ35" s="116"/>
      <c r="IK35" s="116"/>
      <c r="IL35" s="116"/>
      <c r="IM35" s="116"/>
      <c r="IN35" s="116"/>
      <c r="IO35" s="116"/>
      <c r="IP35" s="116"/>
      <c r="IQ35" s="116"/>
      <c r="IR35" s="116"/>
      <c r="IS35" s="116"/>
      <c r="IT35" s="116"/>
      <c r="IU35" s="116"/>
      <c r="IV35" s="116"/>
      <c r="IW35" s="116"/>
      <c r="IX35" s="116"/>
      <c r="IY35" s="116"/>
      <c r="IZ35" s="116"/>
      <c r="JA35" s="116"/>
      <c r="JB35" s="116"/>
      <c r="JC35" s="116"/>
      <c r="JD35" s="116"/>
      <c r="JE35" s="116"/>
      <c r="JF35" s="116"/>
      <c r="JG35" s="116"/>
      <c r="JH35" s="116"/>
      <c r="JI35" s="116"/>
      <c r="JJ35" s="116"/>
      <c r="JK35" s="116"/>
      <c r="JL35" s="116"/>
      <c r="JM35" s="116"/>
      <c r="JN35" s="116"/>
      <c r="JO35" s="116"/>
      <c r="JP35" s="116"/>
      <c r="JQ35" s="116"/>
      <c r="JR35" s="116"/>
      <c r="JS35" s="116"/>
      <c r="JT35" s="116"/>
      <c r="JU35" s="116"/>
      <c r="JV35" s="116"/>
      <c r="JW35" s="116"/>
      <c r="JX35" s="116"/>
      <c r="JY35" s="116"/>
      <c r="JZ35" s="116"/>
      <c r="KA35" s="116"/>
      <c r="KB35" s="116"/>
      <c r="KC35" s="116"/>
      <c r="KD35" s="116"/>
      <c r="KE35" s="116"/>
      <c r="KF35" s="116"/>
      <c r="KG35" s="116"/>
      <c r="KH35" s="116"/>
      <c r="KI35" s="116"/>
      <c r="KJ35" s="116"/>
      <c r="KK35" s="116"/>
      <c r="KL35" s="116"/>
      <c r="KM35" s="116"/>
      <c r="KN35" s="116"/>
      <c r="KO35" s="116"/>
      <c r="KP35" s="116"/>
      <c r="KQ35" s="116"/>
      <c r="KR35" s="116"/>
      <c r="KS35" s="116"/>
      <c r="KT35" s="116"/>
      <c r="KU35" s="116"/>
      <c r="KV35" s="116"/>
      <c r="KW35" s="116"/>
      <c r="KX35" s="116"/>
      <c r="KY35" s="116"/>
      <c r="KZ35" s="116"/>
      <c r="LA35" s="116"/>
      <c r="LB35" s="116"/>
      <c r="LC35" s="116"/>
      <c r="LD35" s="116"/>
      <c r="LE35" s="116"/>
      <c r="LF35" s="116"/>
      <c r="LG35" s="116"/>
      <c r="LH35" s="116"/>
      <c r="LI35" s="6"/>
      <c r="LJ35" s="6"/>
    </row>
    <row r="36" spans="1:322" ht="7.2" customHeight="1" x14ac:dyDescent="0.25">
      <c r="A36" s="6"/>
      <c r="B36" s="6"/>
      <c r="C36" s="6"/>
      <c r="D36" s="13"/>
      <c r="E36" s="6"/>
      <c r="F36" s="6"/>
      <c r="G36" s="6"/>
      <c r="H36" s="6"/>
      <c r="I36" s="6"/>
      <c r="J36" s="6"/>
      <c r="K36" s="31"/>
      <c r="L36" s="6"/>
      <c r="M36" s="13"/>
      <c r="N36" s="6"/>
      <c r="O36" s="20"/>
      <c r="P36" s="6"/>
      <c r="Q36" s="6"/>
      <c r="R36" s="64"/>
      <c r="S36" s="6"/>
      <c r="T36" s="135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</row>
    <row r="37" spans="1:322" s="11" customFormat="1" x14ac:dyDescent="0.25">
      <c r="A37" s="10"/>
      <c r="B37" s="10"/>
      <c r="C37" s="10"/>
      <c r="D37" s="13"/>
      <c r="E37" s="108" t="str">
        <f>kpi!$E$60</f>
        <v>4-доходы от продажи smart-контрактов</v>
      </c>
      <c r="F37" s="10"/>
      <c r="G37" s="10"/>
      <c r="H37" s="30"/>
      <c r="I37" s="10"/>
      <c r="J37" s="10"/>
      <c r="K37" s="78" t="str">
        <f>IF($E37="","",INDEX(kpi!$H:$H,SUMIFS(kpi!$B:$B,kpi!$E:$E,$E37)))</f>
        <v>долл.</v>
      </c>
      <c r="L37" s="10"/>
      <c r="M37" s="13"/>
      <c r="N37" s="10"/>
      <c r="O37" s="20"/>
      <c r="P37" s="10"/>
      <c r="Q37" s="38"/>
      <c r="R37" s="109">
        <f>SUMIFS($T37:$LI37,$T$1:$LI$1,"&lt;="&amp;MAX($1:$1),$T$1:$LI$1,"&gt;="&amp;1)</f>
        <v>0</v>
      </c>
      <c r="S37" s="10"/>
      <c r="T37" s="64"/>
      <c r="U37" s="110">
        <f>IF(U$10="",0,(U$17-T$17)*главная!$N$50)</f>
        <v>0</v>
      </c>
      <c r="V37" s="110">
        <f>IF(V$10="",0,(V$17-U$17)*главная!$N$50)</f>
        <v>0</v>
      </c>
      <c r="W37" s="110">
        <f>IF(W$10="",0,(W$17-V$17)*главная!$N$50)</f>
        <v>0</v>
      </c>
      <c r="X37" s="110">
        <f>IF(X$10="",0,(X$17-W$17)*главная!$N$50)</f>
        <v>0</v>
      </c>
      <c r="Y37" s="110">
        <f>IF(Y$10="",0,(Y$17-X$17)*главная!$N$50)</f>
        <v>0</v>
      </c>
      <c r="Z37" s="110">
        <f>IF(Z$10="",0,(Z$17-Y$17)*главная!$N$50)</f>
        <v>0</v>
      </c>
      <c r="AA37" s="110">
        <f>IF(AA$10="",0,(AA$17-Z$17)*главная!$N$50)</f>
        <v>0</v>
      </c>
      <c r="AB37" s="110">
        <f>IF(AB$10="",0,(AB$17-AA$17)*главная!$N$50)</f>
        <v>0</v>
      </c>
      <c r="AC37" s="110">
        <f>IF(AC$10="",0,(AC$17-AB$17)*главная!$N$50)</f>
        <v>0</v>
      </c>
      <c r="AD37" s="110">
        <f>IF(AD$10="",0,(AD$17-AC$17)*главная!$N$50)</f>
        <v>0</v>
      </c>
      <c r="AE37" s="110">
        <f>IF(AE$10="",0,(AE$17-AD$17)*главная!$N$50)</f>
        <v>0</v>
      </c>
      <c r="AF37" s="110">
        <f>IF(AF$10="",0,(AF$17-AE$17)*главная!$N$50)</f>
        <v>0</v>
      </c>
      <c r="AG37" s="110">
        <f>IF(AG$10="",0,(AG$17-AF$17)*главная!$N$50)</f>
        <v>0</v>
      </c>
      <c r="AH37" s="110">
        <f>IF(AH$10="",0,(AH$17-AG$17)*главная!$N$50)</f>
        <v>0</v>
      </c>
      <c r="AI37" s="110">
        <f>IF(AI$10="",0,(AI$17-AH$17)*главная!$N$50)</f>
        <v>0</v>
      </c>
      <c r="AJ37" s="110">
        <f>IF(AJ$10="",0,(AJ$17-AI$17)*главная!$N$50)</f>
        <v>0</v>
      </c>
      <c r="AK37" s="110">
        <f>IF(AK$10="",0,(AK$17-AJ$17)*главная!$N$50)</f>
        <v>0</v>
      </c>
      <c r="AL37" s="110">
        <f>IF(AL$10="",0,(AL$17-AK$17)*главная!$N$50)</f>
        <v>0</v>
      </c>
      <c r="AM37" s="110">
        <f>IF(AM$10="",0,(AM$17-AL$17)*главная!$N$50)</f>
        <v>0</v>
      </c>
      <c r="AN37" s="110">
        <f>IF(AN$10="",0,(AN$17-AM$17)*главная!$N$50)</f>
        <v>0</v>
      </c>
      <c r="AO37" s="110">
        <f>IF(AO$10="",0,(AO$17-AN$17)*главная!$N$50)</f>
        <v>0</v>
      </c>
      <c r="AP37" s="110">
        <f>IF(AP$10="",0,(AP$17-AO$17)*главная!$N$50)</f>
        <v>0</v>
      </c>
      <c r="AQ37" s="110">
        <f>IF(AQ$10="",0,(AQ$17-AP$17)*главная!$N$50)</f>
        <v>0</v>
      </c>
      <c r="AR37" s="110">
        <f>IF(AR$10="",0,(AR$17-AQ$17)*главная!$N$50)</f>
        <v>0</v>
      </c>
      <c r="AS37" s="110">
        <f>IF(AS$10="",0,(AS$17-AR$17)*главная!$N$50)</f>
        <v>0</v>
      </c>
      <c r="AT37" s="110">
        <f>IF(AT$10="",0,(AT$17-AS$17)*главная!$N$50)</f>
        <v>0</v>
      </c>
      <c r="AU37" s="110">
        <f>IF(AU$10="",0,(AU$17-AT$17)*главная!$N$50)</f>
        <v>0</v>
      </c>
      <c r="AV37" s="110">
        <f>IF(AV$10="",0,(AV$17-AU$17)*главная!$N$50)</f>
        <v>0</v>
      </c>
      <c r="AW37" s="110">
        <f>IF(AW$10="",0,(AW$17-AV$17)*главная!$N$50)</f>
        <v>0</v>
      </c>
      <c r="AX37" s="110">
        <f>IF(AX$10="",0,(AX$17-AW$17)*главная!$N$50)</f>
        <v>0</v>
      </c>
      <c r="AY37" s="110">
        <f>IF(AY$10="",0,(AY$17-AX$17)*главная!$N$50)</f>
        <v>0</v>
      </c>
      <c r="AZ37" s="110">
        <f>IF(AZ$10="",0,(AZ$17-AY$17)*главная!$N$50)</f>
        <v>0</v>
      </c>
      <c r="BA37" s="110">
        <f>IF(BA$10="",0,(BA$17-AZ$17)*главная!$N$50)</f>
        <v>0</v>
      </c>
      <c r="BB37" s="110">
        <f>IF(BB$10="",0,(BB$17-BA$17)*главная!$N$50)</f>
        <v>0</v>
      </c>
      <c r="BC37" s="110">
        <f>IF(BC$10="",0,(BC$17-BB$17)*главная!$N$50)</f>
        <v>0</v>
      </c>
      <c r="BD37" s="110">
        <f>IF(BD$10="",0,(BD$17-BC$17)*главная!$N$50)</f>
        <v>0</v>
      </c>
      <c r="BE37" s="110">
        <f>IF(BE$10="",0,(BE$17-BD$17)*главная!$N$50)</f>
        <v>0</v>
      </c>
      <c r="BF37" s="110">
        <f>IF(BF$10="",0,(BF$17-BE$17)*главная!$N$50)</f>
        <v>0</v>
      </c>
      <c r="BG37" s="110">
        <f>IF(BG$10="",0,(BG$17-BF$17)*главная!$N$50)</f>
        <v>0</v>
      </c>
      <c r="BH37" s="110">
        <f>IF(BH$10="",0,(BH$17-BG$17)*главная!$N$50)</f>
        <v>0</v>
      </c>
      <c r="BI37" s="110">
        <f>IF(BI$10="",0,(BI$17-BH$17)*главная!$N$50)</f>
        <v>0</v>
      </c>
      <c r="BJ37" s="110">
        <f>IF(BJ$10="",0,(BJ$17-BI$17)*главная!$N$50)</f>
        <v>0</v>
      </c>
      <c r="BK37" s="110">
        <f>IF(BK$10="",0,(BK$17-BJ$17)*главная!$N$50)</f>
        <v>0</v>
      </c>
      <c r="BL37" s="110">
        <f>IF(BL$10="",0,(BL$17-BK$17)*главная!$N$50)</f>
        <v>0</v>
      </c>
      <c r="BM37" s="110">
        <f>IF(BM$10="",0,(BM$17-BL$17)*главная!$N$50)</f>
        <v>0</v>
      </c>
      <c r="BN37" s="110">
        <f>IF(BN$10="",0,(BN$17-BM$17)*главная!$N$50)</f>
        <v>0</v>
      </c>
      <c r="BO37" s="110">
        <f>IF(BO$10="",0,(BO$17-BN$17)*главная!$N$50)</f>
        <v>0</v>
      </c>
      <c r="BP37" s="110">
        <f>IF(BP$10="",0,(BP$17-BO$17)*главная!$N$50)</f>
        <v>0</v>
      </c>
      <c r="BQ37" s="110">
        <f>IF(BQ$10="",0,(BQ$17-BP$17)*главная!$N$50)</f>
        <v>0</v>
      </c>
      <c r="BR37" s="110">
        <f>IF(BR$10="",0,(BR$17-BQ$17)*главная!$N$50)</f>
        <v>0</v>
      </c>
      <c r="BS37" s="110">
        <f>IF(BS$10="",0,(BS$17-BR$17)*главная!$N$50)</f>
        <v>0</v>
      </c>
      <c r="BT37" s="110">
        <f>IF(BT$10="",0,(BT$17-BS$17)*главная!$N$50)</f>
        <v>0</v>
      </c>
      <c r="BU37" s="110">
        <f>IF(BU$10="",0,(BU$17-BT$17)*главная!$N$50)</f>
        <v>0</v>
      </c>
      <c r="BV37" s="110">
        <f>IF(BV$10="",0,(BV$17-BU$17)*главная!$N$50)</f>
        <v>0</v>
      </c>
      <c r="BW37" s="110">
        <f>IF(BW$10="",0,(BW$17-BV$17)*главная!$N$50)</f>
        <v>0</v>
      </c>
      <c r="BX37" s="110">
        <f>IF(BX$10="",0,(BX$17-BW$17)*главная!$N$50)</f>
        <v>0</v>
      </c>
      <c r="BY37" s="110">
        <f>IF(BY$10="",0,(BY$17-BX$17)*главная!$N$50)</f>
        <v>0</v>
      </c>
      <c r="BZ37" s="110">
        <f>IF(BZ$10="",0,(BZ$17-BY$17)*главная!$N$50)</f>
        <v>0</v>
      </c>
      <c r="CA37" s="110">
        <f>IF(CA$10="",0,(CA$17-BZ$17)*главная!$N$50)</f>
        <v>0</v>
      </c>
      <c r="CB37" s="110">
        <f>IF(CB$10="",0,(CB$17-CA$17)*главная!$N$50)</f>
        <v>0</v>
      </c>
      <c r="CC37" s="110">
        <f>IF(CC$10="",0,(CC$17-CB$17)*главная!$N$50)</f>
        <v>0</v>
      </c>
      <c r="CD37" s="110">
        <f>IF(CD$10="",0,(CD$17-CC$17)*главная!$N$50)</f>
        <v>0</v>
      </c>
      <c r="CE37" s="110">
        <f>IF(CE$10="",0,(CE$17-CD$17)*главная!$N$50)</f>
        <v>0</v>
      </c>
      <c r="CF37" s="110">
        <f>IF(CF$10="",0,(CF$17-CE$17)*главная!$N$50)</f>
        <v>0</v>
      </c>
      <c r="CG37" s="110">
        <f>IF(CG$10="",0,(CG$17-CF$17)*главная!$N$50)</f>
        <v>0</v>
      </c>
      <c r="CH37" s="110">
        <f>IF(CH$10="",0,(CH$17-CG$17)*главная!$N$50)</f>
        <v>0</v>
      </c>
      <c r="CI37" s="110">
        <f>IF(CI$10="",0,(CI$17-CH$17)*главная!$N$50)</f>
        <v>0</v>
      </c>
      <c r="CJ37" s="110">
        <f>IF(CJ$10="",0,(CJ$17-CI$17)*главная!$N$50)</f>
        <v>0</v>
      </c>
      <c r="CK37" s="110">
        <f>IF(CK$10="",0,(CK$17-CJ$17)*главная!$N$50)</f>
        <v>0</v>
      </c>
      <c r="CL37" s="110">
        <f>IF(CL$10="",0,(CL$17-CK$17)*главная!$N$50)</f>
        <v>0</v>
      </c>
      <c r="CM37" s="110">
        <f>IF(CM$10="",0,(CM$17-CL$17)*главная!$N$50)</f>
        <v>0</v>
      </c>
      <c r="CN37" s="110">
        <f>IF(CN$10="",0,(CN$17-CM$17)*главная!$N$50)</f>
        <v>0</v>
      </c>
      <c r="CO37" s="110">
        <f>IF(CO$10="",0,(CO$17-CN$17)*главная!$N$50)</f>
        <v>0</v>
      </c>
      <c r="CP37" s="110">
        <f>IF(CP$10="",0,(CP$17-CO$17)*главная!$N$50)</f>
        <v>0</v>
      </c>
      <c r="CQ37" s="110">
        <f>IF(CQ$10="",0,(CQ$17-CP$17)*главная!$N$50)</f>
        <v>0</v>
      </c>
      <c r="CR37" s="110">
        <f>IF(CR$10="",0,(CR$17-CQ$17)*главная!$N$50)</f>
        <v>0</v>
      </c>
      <c r="CS37" s="110">
        <f>IF(CS$10="",0,(CS$17-CR$17)*главная!$N$50)</f>
        <v>0</v>
      </c>
      <c r="CT37" s="110">
        <f>IF(CT$10="",0,(CT$17-CS$17)*главная!$N$50)</f>
        <v>0</v>
      </c>
      <c r="CU37" s="110">
        <f>IF(CU$10="",0,(CU$17-CT$17)*главная!$N$50)</f>
        <v>0</v>
      </c>
      <c r="CV37" s="110">
        <f>IF(CV$10="",0,(CV$17-CU$17)*главная!$N$50)</f>
        <v>0</v>
      </c>
      <c r="CW37" s="110">
        <f>IF(CW$10="",0,(CW$17-CV$17)*главная!$N$50)</f>
        <v>0</v>
      </c>
      <c r="CX37" s="110">
        <f>IF(CX$10="",0,(CX$17-CW$17)*главная!$N$50)</f>
        <v>0</v>
      </c>
      <c r="CY37" s="110">
        <f>IF(CY$10="",0,(CY$17-CX$17)*главная!$N$50)</f>
        <v>0</v>
      </c>
      <c r="CZ37" s="110">
        <f>IF(CZ$10="",0,(CZ$17-CY$17)*главная!$N$50)</f>
        <v>0</v>
      </c>
      <c r="DA37" s="110">
        <f>IF(DA$10="",0,(DA$17-CZ$17)*главная!$N$50)</f>
        <v>0</v>
      </c>
      <c r="DB37" s="110">
        <f>IF(DB$10="",0,(DB$17-DA$17)*главная!$N$50)</f>
        <v>0</v>
      </c>
      <c r="DC37" s="110">
        <f>IF(DC$10="",0,(DC$17-DB$17)*главная!$N$50)</f>
        <v>0</v>
      </c>
      <c r="DD37" s="110">
        <f>IF(DD$10="",0,(DD$17-DC$17)*главная!$N$50)</f>
        <v>0</v>
      </c>
      <c r="DE37" s="110">
        <f>IF(DE$10="",0,(DE$17-DD$17)*главная!$N$50)</f>
        <v>0</v>
      </c>
      <c r="DF37" s="110">
        <f>IF(DF$10="",0,(DF$17-DE$17)*главная!$N$50)</f>
        <v>0</v>
      </c>
      <c r="DG37" s="110">
        <f>IF(DG$10="",0,(DG$17-DF$17)*главная!$N$50)</f>
        <v>0</v>
      </c>
      <c r="DH37" s="110">
        <f>IF(DH$10="",0,(DH$17-DG$17)*главная!$N$50)</f>
        <v>0</v>
      </c>
      <c r="DI37" s="110">
        <f>IF(DI$10="",0,(DI$17-DH$17)*главная!$N$50)</f>
        <v>0</v>
      </c>
      <c r="DJ37" s="110">
        <f>IF(DJ$10="",0,(DJ$17-DI$17)*главная!$N$50)</f>
        <v>0</v>
      </c>
      <c r="DK37" s="110">
        <f>IF(DK$10="",0,(DK$17-DJ$17)*главная!$N$50)</f>
        <v>0</v>
      </c>
      <c r="DL37" s="110">
        <f>IF(DL$10="",0,(DL$17-DK$17)*главная!$N$50)</f>
        <v>0</v>
      </c>
      <c r="DM37" s="110">
        <f>IF(DM$10="",0,(DM$17-DL$17)*главная!$N$50)</f>
        <v>0</v>
      </c>
      <c r="DN37" s="110">
        <f>IF(DN$10="",0,(DN$17-DM$17)*главная!$N$50)</f>
        <v>0</v>
      </c>
      <c r="DO37" s="110">
        <f>IF(DO$10="",0,(DO$17-DN$17)*главная!$N$50)</f>
        <v>0</v>
      </c>
      <c r="DP37" s="110">
        <f>IF(DP$10="",0,(DP$17-DO$17)*главная!$N$50)</f>
        <v>0</v>
      </c>
      <c r="DQ37" s="110">
        <f>IF(DQ$10="",0,(DQ$17-DP$17)*главная!$N$50)</f>
        <v>0</v>
      </c>
      <c r="DR37" s="110">
        <f>IF(DR$10="",0,(DR$17-DQ$17)*главная!$N$50)</f>
        <v>0</v>
      </c>
      <c r="DS37" s="110">
        <f>IF(DS$10="",0,(DS$17-DR$17)*главная!$N$50)</f>
        <v>0</v>
      </c>
      <c r="DT37" s="110">
        <f>IF(DT$10="",0,(DT$17-DS$17)*главная!$N$50)</f>
        <v>0</v>
      </c>
      <c r="DU37" s="110">
        <f>IF(DU$10="",0,(DU$17-DT$17)*главная!$N$50)</f>
        <v>0</v>
      </c>
      <c r="DV37" s="110">
        <f>IF(DV$10="",0,(DV$17-DU$17)*главная!$N$50)</f>
        <v>0</v>
      </c>
      <c r="DW37" s="110">
        <f>IF(DW$10="",0,(DW$17-DV$17)*главная!$N$50)</f>
        <v>0</v>
      </c>
      <c r="DX37" s="110">
        <f>IF(DX$10="",0,(DX$17-DW$17)*главная!$N$50)</f>
        <v>0</v>
      </c>
      <c r="DY37" s="110">
        <f>IF(DY$10="",0,(DY$17-DX$17)*главная!$N$50)</f>
        <v>0</v>
      </c>
      <c r="DZ37" s="110">
        <f>IF(DZ$10="",0,(DZ$17-DY$17)*главная!$N$50)</f>
        <v>0</v>
      </c>
      <c r="EA37" s="110">
        <f>IF(EA$10="",0,(EA$17-DZ$17)*главная!$N$50)</f>
        <v>0</v>
      </c>
      <c r="EB37" s="110">
        <f>IF(EB$10="",0,(EB$17-EA$17)*главная!$N$50)</f>
        <v>0</v>
      </c>
      <c r="EC37" s="110">
        <f>IF(EC$10="",0,(EC$17-EB$17)*главная!$N$50)</f>
        <v>0</v>
      </c>
      <c r="ED37" s="110">
        <f>IF(ED$10="",0,(ED$17-EC$17)*главная!$N$50)</f>
        <v>0</v>
      </c>
      <c r="EE37" s="110">
        <f>IF(EE$10="",0,(EE$17-ED$17)*главная!$N$50)</f>
        <v>0</v>
      </c>
      <c r="EF37" s="110">
        <f>IF(EF$10="",0,(EF$17-EE$17)*главная!$N$50)</f>
        <v>0</v>
      </c>
      <c r="EG37" s="110">
        <f>IF(EG$10="",0,(EG$17-EF$17)*главная!$N$50)</f>
        <v>0</v>
      </c>
      <c r="EH37" s="110">
        <f>IF(EH$10="",0,(EH$17-EG$17)*главная!$N$50)</f>
        <v>0</v>
      </c>
      <c r="EI37" s="110">
        <f>IF(EI$10="",0,(EI$17-EH$17)*главная!$N$50)</f>
        <v>0</v>
      </c>
      <c r="EJ37" s="110">
        <f>IF(EJ$10="",0,(EJ$17-EI$17)*главная!$N$50)</f>
        <v>0</v>
      </c>
      <c r="EK37" s="110">
        <f>IF(EK$10="",0,(EK$17-EJ$17)*главная!$N$50)</f>
        <v>0</v>
      </c>
      <c r="EL37" s="110">
        <f>IF(EL$10="",0,(EL$17-EK$17)*главная!$N$50)</f>
        <v>0</v>
      </c>
      <c r="EM37" s="110">
        <f>IF(EM$10="",0,(EM$17-EL$17)*главная!$N$50)</f>
        <v>0</v>
      </c>
      <c r="EN37" s="110">
        <f>IF(EN$10="",0,(EN$17-EM$17)*главная!$N$50)</f>
        <v>0</v>
      </c>
      <c r="EO37" s="110">
        <f>IF(EO$10="",0,(EO$17-EN$17)*главная!$N$50)</f>
        <v>0</v>
      </c>
      <c r="EP37" s="110">
        <f>IF(EP$10="",0,(EP$17-EO$17)*главная!$N$50)</f>
        <v>0</v>
      </c>
      <c r="EQ37" s="110">
        <f>IF(EQ$10="",0,(EQ$17-EP$17)*главная!$N$50)</f>
        <v>0</v>
      </c>
      <c r="ER37" s="110">
        <f>IF(ER$10="",0,(ER$17-EQ$17)*главная!$N$50)</f>
        <v>0</v>
      </c>
      <c r="ES37" s="110">
        <f>IF(ES$10="",0,(ES$17-ER$17)*главная!$N$50)</f>
        <v>0</v>
      </c>
      <c r="ET37" s="110">
        <f>IF(ET$10="",0,(ET$17-ES$17)*главная!$N$50)</f>
        <v>0</v>
      </c>
      <c r="EU37" s="110">
        <f>IF(EU$10="",0,(EU$17-ET$17)*главная!$N$50)</f>
        <v>0</v>
      </c>
      <c r="EV37" s="110">
        <f>IF(EV$10="",0,(EV$17-EU$17)*главная!$N$50)</f>
        <v>0</v>
      </c>
      <c r="EW37" s="110">
        <f>IF(EW$10="",0,(EW$17-EV$17)*главная!$N$50)</f>
        <v>0</v>
      </c>
      <c r="EX37" s="110">
        <f>IF(EX$10="",0,(EX$17-EW$17)*главная!$N$50)</f>
        <v>0</v>
      </c>
      <c r="EY37" s="110">
        <f>IF(EY$10="",0,(EY$17-EX$17)*главная!$N$50)</f>
        <v>0</v>
      </c>
      <c r="EZ37" s="110">
        <f>IF(EZ$10="",0,(EZ$17-EY$17)*главная!$N$50)</f>
        <v>0</v>
      </c>
      <c r="FA37" s="110">
        <f>IF(FA$10="",0,(FA$17-EZ$17)*главная!$N$50)</f>
        <v>0</v>
      </c>
      <c r="FB37" s="110">
        <f>IF(FB$10="",0,(FB$17-FA$17)*главная!$N$50)</f>
        <v>0</v>
      </c>
      <c r="FC37" s="110">
        <f>IF(FC$10="",0,(FC$17-FB$17)*главная!$N$50)</f>
        <v>0</v>
      </c>
      <c r="FD37" s="110">
        <f>IF(FD$10="",0,(FD$17-FC$17)*главная!$N$50)</f>
        <v>0</v>
      </c>
      <c r="FE37" s="110">
        <f>IF(FE$10="",0,(FE$17-FD$17)*главная!$N$50)</f>
        <v>0</v>
      </c>
      <c r="FF37" s="110">
        <f>IF(FF$10="",0,(FF$17-FE$17)*главная!$N$50)</f>
        <v>0</v>
      </c>
      <c r="FG37" s="110">
        <f>IF(FG$10="",0,(FG$17-FF$17)*главная!$N$50)</f>
        <v>0</v>
      </c>
      <c r="FH37" s="110">
        <f>IF(FH$10="",0,(FH$17-FG$17)*главная!$N$50)</f>
        <v>0</v>
      </c>
      <c r="FI37" s="110">
        <f>IF(FI$10="",0,(FI$17-FH$17)*главная!$N$50)</f>
        <v>0</v>
      </c>
      <c r="FJ37" s="110">
        <f>IF(FJ$10="",0,(FJ$17-FI$17)*главная!$N$50)</f>
        <v>0</v>
      </c>
      <c r="FK37" s="110">
        <f>IF(FK$10="",0,(FK$17-FJ$17)*главная!$N$50)</f>
        <v>0</v>
      </c>
      <c r="FL37" s="110">
        <f>IF(FL$10="",0,(FL$17-FK$17)*главная!$N$50)</f>
        <v>0</v>
      </c>
      <c r="FM37" s="110">
        <f>IF(FM$10="",0,(FM$17-FL$17)*главная!$N$50)</f>
        <v>0</v>
      </c>
      <c r="FN37" s="110">
        <f>IF(FN$10="",0,(FN$17-FM$17)*главная!$N$50)</f>
        <v>0</v>
      </c>
      <c r="FO37" s="110">
        <f>IF(FO$10="",0,(FO$17-FN$17)*главная!$N$50)</f>
        <v>0</v>
      </c>
      <c r="FP37" s="110">
        <f>IF(FP$10="",0,(FP$17-FO$17)*главная!$N$50)</f>
        <v>0</v>
      </c>
      <c r="FQ37" s="110">
        <f>IF(FQ$10="",0,(FQ$17-FP$17)*главная!$N$50)</f>
        <v>0</v>
      </c>
      <c r="FR37" s="110">
        <f>IF(FR$10="",0,(FR$17-FQ$17)*главная!$N$50)</f>
        <v>0</v>
      </c>
      <c r="FS37" s="110">
        <f>IF(FS$10="",0,(FS$17-FR$17)*главная!$N$50)</f>
        <v>0</v>
      </c>
      <c r="FT37" s="110">
        <f>IF(FT$10="",0,(FT$17-FS$17)*главная!$N$50)</f>
        <v>0</v>
      </c>
      <c r="FU37" s="110">
        <f>IF(FU$10="",0,(FU$17-FT$17)*главная!$N$50)</f>
        <v>0</v>
      </c>
      <c r="FV37" s="110">
        <f>IF(FV$10="",0,(FV$17-FU$17)*главная!$N$50)</f>
        <v>0</v>
      </c>
      <c r="FW37" s="110">
        <f>IF(FW$10="",0,(FW$17-FV$17)*главная!$N$50)</f>
        <v>0</v>
      </c>
      <c r="FX37" s="110">
        <f>IF(FX$10="",0,(FX$17-FW$17)*главная!$N$50)</f>
        <v>0</v>
      </c>
      <c r="FY37" s="110">
        <f>IF(FY$10="",0,(FY$17-FX$17)*главная!$N$50)</f>
        <v>0</v>
      </c>
      <c r="FZ37" s="110">
        <f>IF(FZ$10="",0,(FZ$17-FY$17)*главная!$N$50)</f>
        <v>0</v>
      </c>
      <c r="GA37" s="110">
        <f>IF(GA$10="",0,(GA$17-FZ$17)*главная!$N$50)</f>
        <v>0</v>
      </c>
      <c r="GB37" s="110">
        <f>IF(GB$10="",0,(GB$17-GA$17)*главная!$N$50)</f>
        <v>0</v>
      </c>
      <c r="GC37" s="110">
        <f>IF(GC$10="",0,(GC$17-GB$17)*главная!$N$50)</f>
        <v>0</v>
      </c>
      <c r="GD37" s="110">
        <f>IF(GD$10="",0,(GD$17-GC$17)*главная!$N$50)</f>
        <v>0</v>
      </c>
      <c r="GE37" s="110">
        <f>IF(GE$10="",0,(GE$17-GD$17)*главная!$N$50)</f>
        <v>0</v>
      </c>
      <c r="GF37" s="110">
        <f>IF(GF$10="",0,(GF$17-GE$17)*главная!$N$50)</f>
        <v>0</v>
      </c>
      <c r="GG37" s="110">
        <f>IF(GG$10="",0,(GG$17-GF$17)*главная!$N$50)</f>
        <v>0</v>
      </c>
      <c r="GH37" s="110">
        <f>IF(GH$10="",0,(GH$17-GG$17)*главная!$N$50)</f>
        <v>0</v>
      </c>
      <c r="GI37" s="110">
        <f>IF(GI$10="",0,(GI$17-GH$17)*главная!$N$50)</f>
        <v>0</v>
      </c>
      <c r="GJ37" s="110">
        <f>IF(GJ$10="",0,(GJ$17-GI$17)*главная!$N$50)</f>
        <v>0</v>
      </c>
      <c r="GK37" s="110">
        <f>IF(GK$10="",0,(GK$17-GJ$17)*главная!$N$50)</f>
        <v>0</v>
      </c>
      <c r="GL37" s="110">
        <f>IF(GL$10="",0,(GL$17-GK$17)*главная!$N$50)</f>
        <v>0</v>
      </c>
      <c r="GM37" s="110">
        <f>IF(GM$10="",0,(GM$17-GL$17)*главная!$N$50)</f>
        <v>0</v>
      </c>
      <c r="GN37" s="110">
        <f>IF(GN$10="",0,(GN$17-GM$17)*главная!$N$50)</f>
        <v>0</v>
      </c>
      <c r="GO37" s="110">
        <f>IF(GO$10="",0,(GO$17-GN$17)*главная!$N$50)</f>
        <v>0</v>
      </c>
      <c r="GP37" s="110">
        <f>IF(GP$10="",0,(GP$17-GO$17)*главная!$N$50)</f>
        <v>0</v>
      </c>
      <c r="GQ37" s="110">
        <f>IF(GQ$10="",0,(GQ$17-GP$17)*главная!$N$50)</f>
        <v>0</v>
      </c>
      <c r="GR37" s="110">
        <f>IF(GR$10="",0,(GR$17-GQ$17)*главная!$N$50)</f>
        <v>0</v>
      </c>
      <c r="GS37" s="110">
        <f>IF(GS$10="",0,(GS$17-GR$17)*главная!$N$50)</f>
        <v>0</v>
      </c>
      <c r="GT37" s="110">
        <f>IF(GT$10="",0,(GT$17-GS$17)*главная!$N$50)</f>
        <v>0</v>
      </c>
      <c r="GU37" s="110">
        <f>IF(GU$10="",0,(GU$17-GT$17)*главная!$N$50)</f>
        <v>0</v>
      </c>
      <c r="GV37" s="110">
        <f>IF(GV$10="",0,(GV$17-GU$17)*главная!$N$50)</f>
        <v>0</v>
      </c>
      <c r="GW37" s="110">
        <f>IF(GW$10="",0,(GW$17-GV$17)*главная!$N$50)</f>
        <v>0</v>
      </c>
      <c r="GX37" s="110">
        <f>IF(GX$10="",0,(GX$17-GW$17)*главная!$N$50)</f>
        <v>0</v>
      </c>
      <c r="GY37" s="110">
        <f>IF(GY$10="",0,(GY$17-GX$17)*главная!$N$50)</f>
        <v>0</v>
      </c>
      <c r="GZ37" s="110">
        <f>IF(GZ$10="",0,(GZ$17-GY$17)*главная!$N$50)</f>
        <v>0</v>
      </c>
      <c r="HA37" s="110">
        <f>IF(HA$10="",0,(HA$17-GZ$17)*главная!$N$50)</f>
        <v>0</v>
      </c>
      <c r="HB37" s="110">
        <f>IF(HB$10="",0,(HB$17-HA$17)*главная!$N$50)</f>
        <v>0</v>
      </c>
      <c r="HC37" s="110">
        <f>IF(HC$10="",0,(HC$17-HB$17)*главная!$N$50)</f>
        <v>0</v>
      </c>
      <c r="HD37" s="110">
        <f>IF(HD$10="",0,(HD$17-HC$17)*главная!$N$50)</f>
        <v>0</v>
      </c>
      <c r="HE37" s="110">
        <f>IF(HE$10="",0,(HE$17-HD$17)*главная!$N$50)</f>
        <v>0</v>
      </c>
      <c r="HF37" s="110">
        <f>IF(HF$10="",0,(HF$17-HE$17)*главная!$N$50)</f>
        <v>0</v>
      </c>
      <c r="HG37" s="110">
        <f>IF(HG$10="",0,(HG$17-HF$17)*главная!$N$50)</f>
        <v>0</v>
      </c>
      <c r="HH37" s="110">
        <f>IF(HH$10="",0,(HH$17-HG$17)*главная!$N$50)</f>
        <v>0</v>
      </c>
      <c r="HI37" s="110">
        <f>IF(HI$10="",0,(HI$17-HH$17)*главная!$N$50)</f>
        <v>0</v>
      </c>
      <c r="HJ37" s="110">
        <f>IF(HJ$10="",0,(HJ$17-HI$17)*главная!$N$50)</f>
        <v>0</v>
      </c>
      <c r="HK37" s="110">
        <f>IF(HK$10="",0,(HK$17-HJ$17)*главная!$N$50)</f>
        <v>0</v>
      </c>
      <c r="HL37" s="110">
        <f>IF(HL$10="",0,(HL$17-HK$17)*главная!$N$50)</f>
        <v>0</v>
      </c>
      <c r="HM37" s="110">
        <f>IF(HM$10="",0,(HM$17-HL$17)*главная!$N$50)</f>
        <v>0</v>
      </c>
      <c r="HN37" s="110">
        <f>IF(HN$10="",0,(HN$17-HM$17)*главная!$N$50)</f>
        <v>0</v>
      </c>
      <c r="HO37" s="110">
        <f>IF(HO$10="",0,(HO$17-HN$17)*главная!$N$50)</f>
        <v>0</v>
      </c>
      <c r="HP37" s="110">
        <f>IF(HP$10="",0,(HP$17-HO$17)*главная!$N$50)</f>
        <v>0</v>
      </c>
      <c r="HQ37" s="110">
        <f>IF(HQ$10="",0,(HQ$17-HP$17)*главная!$N$50)</f>
        <v>0</v>
      </c>
      <c r="HR37" s="110">
        <f>IF(HR$10="",0,(HR$17-HQ$17)*главная!$N$50)</f>
        <v>0</v>
      </c>
      <c r="HS37" s="110">
        <f>IF(HS$10="",0,(HS$17-HR$17)*главная!$N$50)</f>
        <v>0</v>
      </c>
      <c r="HT37" s="110">
        <f>IF(HT$10="",0,(HT$17-HS$17)*главная!$N$50)</f>
        <v>0</v>
      </c>
      <c r="HU37" s="110">
        <f>IF(HU$10="",0,(HU$17-HT$17)*главная!$N$50)</f>
        <v>0</v>
      </c>
      <c r="HV37" s="110">
        <f>IF(HV$10="",0,(HV$17-HU$17)*главная!$N$50)</f>
        <v>0</v>
      </c>
      <c r="HW37" s="110">
        <f>IF(HW$10="",0,(HW$17-HV$17)*главная!$N$50)</f>
        <v>0</v>
      </c>
      <c r="HX37" s="110">
        <f>IF(HX$10="",0,(HX$17-HW$17)*главная!$N$50)</f>
        <v>0</v>
      </c>
      <c r="HY37" s="110">
        <f>IF(HY$10="",0,(HY$17-HX$17)*главная!$N$50)</f>
        <v>0</v>
      </c>
      <c r="HZ37" s="110">
        <f>IF(HZ$10="",0,(HZ$17-HY$17)*главная!$N$50)</f>
        <v>0</v>
      </c>
      <c r="IA37" s="110">
        <f>IF(IA$10="",0,(IA$17-HZ$17)*главная!$N$50)</f>
        <v>0</v>
      </c>
      <c r="IB37" s="110">
        <f>IF(IB$10="",0,(IB$17-IA$17)*главная!$N$50)</f>
        <v>0</v>
      </c>
      <c r="IC37" s="110">
        <f>IF(IC$10="",0,(IC$17-IB$17)*главная!$N$50)</f>
        <v>0</v>
      </c>
      <c r="ID37" s="110">
        <f>IF(ID$10="",0,(ID$17-IC$17)*главная!$N$50)</f>
        <v>0</v>
      </c>
      <c r="IE37" s="110">
        <f>IF(IE$10="",0,(IE$17-ID$17)*главная!$N$50)</f>
        <v>0</v>
      </c>
      <c r="IF37" s="110">
        <f>IF(IF$10="",0,(IF$17-IE$17)*главная!$N$50)</f>
        <v>0</v>
      </c>
      <c r="IG37" s="110">
        <f>IF(IG$10="",0,(IG$17-IF$17)*главная!$N$50)</f>
        <v>0</v>
      </c>
      <c r="IH37" s="110">
        <f>IF(IH$10="",0,(IH$17-IG$17)*главная!$N$50)</f>
        <v>0</v>
      </c>
      <c r="II37" s="110">
        <f>IF(II$10="",0,(II$17-IH$17)*главная!$N$50)</f>
        <v>0</v>
      </c>
      <c r="IJ37" s="110">
        <f>IF(IJ$10="",0,(IJ$17-II$17)*главная!$N$50)</f>
        <v>0</v>
      </c>
      <c r="IK37" s="110">
        <f>IF(IK$10="",0,(IK$17-IJ$17)*главная!$N$50)</f>
        <v>0</v>
      </c>
      <c r="IL37" s="110">
        <f>IF(IL$10="",0,(IL$17-IK$17)*главная!$N$50)</f>
        <v>0</v>
      </c>
      <c r="IM37" s="110">
        <f>IF(IM$10="",0,(IM$17-IL$17)*главная!$N$50)</f>
        <v>0</v>
      </c>
      <c r="IN37" s="110">
        <f>IF(IN$10="",0,(IN$17-IM$17)*главная!$N$50)</f>
        <v>0</v>
      </c>
      <c r="IO37" s="110">
        <f>IF(IO$10="",0,(IO$17-IN$17)*главная!$N$50)</f>
        <v>0</v>
      </c>
      <c r="IP37" s="110">
        <f>IF(IP$10="",0,(IP$17-IO$17)*главная!$N$50)</f>
        <v>0</v>
      </c>
      <c r="IQ37" s="110">
        <f>IF(IQ$10="",0,(IQ$17-IP$17)*главная!$N$50)</f>
        <v>0</v>
      </c>
      <c r="IR37" s="110">
        <f>IF(IR$10="",0,(IR$17-IQ$17)*главная!$N$50)</f>
        <v>0</v>
      </c>
      <c r="IS37" s="110">
        <f>IF(IS$10="",0,(IS$17-IR$17)*главная!$N$50)</f>
        <v>0</v>
      </c>
      <c r="IT37" s="110">
        <f>IF(IT$10="",0,(IT$17-IS$17)*главная!$N$50)</f>
        <v>0</v>
      </c>
      <c r="IU37" s="110">
        <f>IF(IU$10="",0,(IU$17-IT$17)*главная!$N$50)</f>
        <v>0</v>
      </c>
      <c r="IV37" s="110">
        <f>IF(IV$10="",0,(IV$17-IU$17)*главная!$N$50)</f>
        <v>0</v>
      </c>
      <c r="IW37" s="110">
        <f>IF(IW$10="",0,(IW$17-IV$17)*главная!$N$50)</f>
        <v>0</v>
      </c>
      <c r="IX37" s="110">
        <f>IF(IX$10="",0,(IX$17-IW$17)*главная!$N$50)</f>
        <v>0</v>
      </c>
      <c r="IY37" s="110">
        <f>IF(IY$10="",0,(IY$17-IX$17)*главная!$N$50)</f>
        <v>0</v>
      </c>
      <c r="IZ37" s="110">
        <f>IF(IZ$10="",0,(IZ$17-IY$17)*главная!$N$50)</f>
        <v>0</v>
      </c>
      <c r="JA37" s="110">
        <f>IF(JA$10="",0,(JA$17-IZ$17)*главная!$N$50)</f>
        <v>0</v>
      </c>
      <c r="JB37" s="110">
        <f>IF(JB$10="",0,(JB$17-JA$17)*главная!$N$50)</f>
        <v>0</v>
      </c>
      <c r="JC37" s="110">
        <f>IF(JC$10="",0,(JC$17-JB$17)*главная!$N$50)</f>
        <v>0</v>
      </c>
      <c r="JD37" s="110">
        <f>IF(JD$10="",0,(JD$17-JC$17)*главная!$N$50)</f>
        <v>0</v>
      </c>
      <c r="JE37" s="110">
        <f>IF(JE$10="",0,(JE$17-JD$17)*главная!$N$50)</f>
        <v>0</v>
      </c>
      <c r="JF37" s="110">
        <f>IF(JF$10="",0,(JF$17-JE$17)*главная!$N$50)</f>
        <v>0</v>
      </c>
      <c r="JG37" s="110">
        <f>IF(JG$10="",0,(JG$17-JF$17)*главная!$N$50)</f>
        <v>0</v>
      </c>
      <c r="JH37" s="110">
        <f>IF(JH$10="",0,(JH$17-JG$17)*главная!$N$50)</f>
        <v>0</v>
      </c>
      <c r="JI37" s="110">
        <f>IF(JI$10="",0,(JI$17-JH$17)*главная!$N$50)</f>
        <v>0</v>
      </c>
      <c r="JJ37" s="110">
        <f>IF(JJ$10="",0,(JJ$17-JI$17)*главная!$N$50)</f>
        <v>0</v>
      </c>
      <c r="JK37" s="110">
        <f>IF(JK$10="",0,(JK$17-JJ$17)*главная!$N$50)</f>
        <v>0</v>
      </c>
      <c r="JL37" s="110">
        <f>IF(JL$10="",0,(JL$17-JK$17)*главная!$N$50)</f>
        <v>0</v>
      </c>
      <c r="JM37" s="110">
        <f>IF(JM$10="",0,(JM$17-JL$17)*главная!$N$50)</f>
        <v>0</v>
      </c>
      <c r="JN37" s="110">
        <f>IF(JN$10="",0,(JN$17-JM$17)*главная!$N$50)</f>
        <v>0</v>
      </c>
      <c r="JO37" s="110">
        <f>IF(JO$10="",0,(JO$17-JN$17)*главная!$N$50)</f>
        <v>0</v>
      </c>
      <c r="JP37" s="110">
        <f>IF(JP$10="",0,(JP$17-JO$17)*главная!$N$50)</f>
        <v>0</v>
      </c>
      <c r="JQ37" s="110">
        <f>IF(JQ$10="",0,(JQ$17-JP$17)*главная!$N$50)</f>
        <v>0</v>
      </c>
      <c r="JR37" s="110">
        <f>IF(JR$10="",0,(JR$17-JQ$17)*главная!$N$50)</f>
        <v>0</v>
      </c>
      <c r="JS37" s="110">
        <f>IF(JS$10="",0,(JS$17-JR$17)*главная!$N$50)</f>
        <v>0</v>
      </c>
      <c r="JT37" s="110">
        <f>IF(JT$10="",0,(JT$17-JS$17)*главная!$N$50)</f>
        <v>0</v>
      </c>
      <c r="JU37" s="110">
        <f>IF(JU$10="",0,(JU$17-JT$17)*главная!$N$50)</f>
        <v>0</v>
      </c>
      <c r="JV37" s="110">
        <f>IF(JV$10="",0,(JV$17-JU$17)*главная!$N$50)</f>
        <v>0</v>
      </c>
      <c r="JW37" s="110">
        <f>IF(JW$10="",0,(JW$17-JV$17)*главная!$N$50)</f>
        <v>0</v>
      </c>
      <c r="JX37" s="110">
        <f>IF(JX$10="",0,(JX$17-JW$17)*главная!$N$50)</f>
        <v>0</v>
      </c>
      <c r="JY37" s="110">
        <f>IF(JY$10="",0,(JY$17-JX$17)*главная!$N$50)</f>
        <v>0</v>
      </c>
      <c r="JZ37" s="110">
        <f>IF(JZ$10="",0,(JZ$17-JY$17)*главная!$N$50)</f>
        <v>0</v>
      </c>
      <c r="KA37" s="110">
        <f>IF(KA$10="",0,(KA$17-JZ$17)*главная!$N$50)</f>
        <v>0</v>
      </c>
      <c r="KB37" s="110">
        <f>IF(KB$10="",0,(KB$17-KA$17)*главная!$N$50)</f>
        <v>0</v>
      </c>
      <c r="KC37" s="110">
        <f>IF(KC$10="",0,(KC$17-KB$17)*главная!$N$50)</f>
        <v>0</v>
      </c>
      <c r="KD37" s="110">
        <f>IF(KD$10="",0,(KD$17-KC$17)*главная!$N$50)</f>
        <v>0</v>
      </c>
      <c r="KE37" s="110">
        <f>IF(KE$10="",0,(KE$17-KD$17)*главная!$N$50)</f>
        <v>0</v>
      </c>
      <c r="KF37" s="110">
        <f>IF(KF$10="",0,(KF$17-KE$17)*главная!$N$50)</f>
        <v>0</v>
      </c>
      <c r="KG37" s="110">
        <f>IF(KG$10="",0,(KG$17-KF$17)*главная!$N$50)</f>
        <v>0</v>
      </c>
      <c r="KH37" s="110">
        <f>IF(KH$10="",0,(KH$17-KG$17)*главная!$N$50)</f>
        <v>0</v>
      </c>
      <c r="KI37" s="110">
        <f>IF(KI$10="",0,(KI$17-KH$17)*главная!$N$50)</f>
        <v>0</v>
      </c>
      <c r="KJ37" s="110">
        <f>IF(KJ$10="",0,(KJ$17-KI$17)*главная!$N$50)</f>
        <v>0</v>
      </c>
      <c r="KK37" s="110">
        <f>IF(KK$10="",0,(KK$17-KJ$17)*главная!$N$50)</f>
        <v>0</v>
      </c>
      <c r="KL37" s="110">
        <f>IF(KL$10="",0,(KL$17-KK$17)*главная!$N$50)</f>
        <v>0</v>
      </c>
      <c r="KM37" s="110">
        <f>IF(KM$10="",0,(KM$17-KL$17)*главная!$N$50)</f>
        <v>0</v>
      </c>
      <c r="KN37" s="110">
        <f>IF(KN$10="",0,(KN$17-KM$17)*главная!$N$50)</f>
        <v>0</v>
      </c>
      <c r="KO37" s="110">
        <f>IF(KO$10="",0,(KO$17-KN$17)*главная!$N$50)</f>
        <v>0</v>
      </c>
      <c r="KP37" s="110">
        <f>IF(KP$10="",0,(KP$17-KO$17)*главная!$N$50)</f>
        <v>0</v>
      </c>
      <c r="KQ37" s="110">
        <f>IF(KQ$10="",0,(KQ$17-KP$17)*главная!$N$50)</f>
        <v>0</v>
      </c>
      <c r="KR37" s="110">
        <f>IF(KR$10="",0,(KR$17-KQ$17)*главная!$N$50)</f>
        <v>0</v>
      </c>
      <c r="KS37" s="110">
        <f>IF(KS$10="",0,(KS$17-KR$17)*главная!$N$50)</f>
        <v>0</v>
      </c>
      <c r="KT37" s="110">
        <f>IF(KT$10="",0,(KT$17-KS$17)*главная!$N$50)</f>
        <v>0</v>
      </c>
      <c r="KU37" s="110">
        <f>IF(KU$10="",0,(KU$17-KT$17)*главная!$N$50)</f>
        <v>0</v>
      </c>
      <c r="KV37" s="110">
        <f>IF(KV$10="",0,(KV$17-KU$17)*главная!$N$50)</f>
        <v>0</v>
      </c>
      <c r="KW37" s="110">
        <f>IF(KW$10="",0,(KW$17-KV$17)*главная!$N$50)</f>
        <v>0</v>
      </c>
      <c r="KX37" s="110">
        <f>IF(KX$10="",0,(KX$17-KW$17)*главная!$N$50)</f>
        <v>0</v>
      </c>
      <c r="KY37" s="110">
        <f>IF(KY$10="",0,(KY$17-KX$17)*главная!$N$50)</f>
        <v>0</v>
      </c>
      <c r="KZ37" s="110">
        <f>IF(KZ$10="",0,(KZ$17-KY$17)*главная!$N$50)</f>
        <v>0</v>
      </c>
      <c r="LA37" s="110">
        <f>IF(LA$10="",0,(LA$17-KZ$17)*главная!$N$50)</f>
        <v>0</v>
      </c>
      <c r="LB37" s="110">
        <f>IF(LB$10="",0,(LB$17-LA$17)*главная!$N$50)</f>
        <v>0</v>
      </c>
      <c r="LC37" s="110">
        <f>IF(LC$10="",0,(LC$17-LB$17)*главная!$N$50)</f>
        <v>0</v>
      </c>
      <c r="LD37" s="110">
        <f>IF(LD$10="",0,(LD$17-LC$17)*главная!$N$50)</f>
        <v>0</v>
      </c>
      <c r="LE37" s="110">
        <f>IF(LE$10="",0,(LE$17-LD$17)*главная!$N$50)</f>
        <v>0</v>
      </c>
      <c r="LF37" s="110">
        <f>IF(LF$10="",0,(LF$17-LE$17)*главная!$N$50)</f>
        <v>0</v>
      </c>
      <c r="LG37" s="110">
        <f>IF(LG$10="",0,(LG$17-LF$17)*главная!$N$50)</f>
        <v>0</v>
      </c>
      <c r="LH37" s="110">
        <f>IF(LH$10="",0,(LH$17-LG$17)*главная!$N$50)</f>
        <v>0</v>
      </c>
      <c r="LI37" s="48">
        <f>IF(LI$10="",0,IF(LI$9&lt;главная!$N$19,0,#REF!*1000*главная!$N$44))</f>
        <v>0</v>
      </c>
      <c r="LJ37" s="10"/>
    </row>
    <row r="38" spans="1:322" ht="4.2" customHeight="1" x14ac:dyDescent="0.25">
      <c r="A38" s="6"/>
      <c r="B38" s="6"/>
      <c r="C38" s="6"/>
      <c r="D38" s="13"/>
      <c r="E38" s="116"/>
      <c r="F38" s="6"/>
      <c r="G38" s="6"/>
      <c r="H38" s="6"/>
      <c r="I38" s="6"/>
      <c r="J38" s="6"/>
      <c r="K38" s="31"/>
      <c r="L38" s="6"/>
      <c r="M38" s="13"/>
      <c r="N38" s="6"/>
      <c r="O38" s="20"/>
      <c r="P38" s="6"/>
      <c r="Q38" s="6"/>
      <c r="R38" s="116"/>
      <c r="S38" s="6"/>
      <c r="T38" s="135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  <c r="FH38" s="116"/>
      <c r="FI38" s="116"/>
      <c r="FJ38" s="116"/>
      <c r="FK38" s="116"/>
      <c r="FL38" s="116"/>
      <c r="FM38" s="116"/>
      <c r="FN38" s="116"/>
      <c r="FO38" s="116"/>
      <c r="FP38" s="116"/>
      <c r="FQ38" s="116"/>
      <c r="FR38" s="116"/>
      <c r="FS38" s="116"/>
      <c r="FT38" s="116"/>
      <c r="FU38" s="116"/>
      <c r="FV38" s="116"/>
      <c r="FW38" s="116"/>
      <c r="FX38" s="116"/>
      <c r="FY38" s="116"/>
      <c r="FZ38" s="116"/>
      <c r="GA38" s="116"/>
      <c r="GB38" s="116"/>
      <c r="GC38" s="116"/>
      <c r="GD38" s="116"/>
      <c r="GE38" s="116"/>
      <c r="GF38" s="116"/>
      <c r="GG38" s="116"/>
      <c r="GH38" s="116"/>
      <c r="GI38" s="116"/>
      <c r="GJ38" s="116"/>
      <c r="GK38" s="116"/>
      <c r="GL38" s="116"/>
      <c r="GM38" s="116"/>
      <c r="GN38" s="116"/>
      <c r="GO38" s="116"/>
      <c r="GP38" s="116"/>
      <c r="GQ38" s="116"/>
      <c r="GR38" s="116"/>
      <c r="GS38" s="116"/>
      <c r="GT38" s="116"/>
      <c r="GU38" s="116"/>
      <c r="GV38" s="116"/>
      <c r="GW38" s="116"/>
      <c r="GX38" s="116"/>
      <c r="GY38" s="116"/>
      <c r="GZ38" s="116"/>
      <c r="HA38" s="116"/>
      <c r="HB38" s="116"/>
      <c r="HC38" s="116"/>
      <c r="HD38" s="116"/>
      <c r="HE38" s="116"/>
      <c r="HF38" s="116"/>
      <c r="HG38" s="116"/>
      <c r="HH38" s="116"/>
      <c r="HI38" s="116"/>
      <c r="HJ38" s="116"/>
      <c r="HK38" s="116"/>
      <c r="HL38" s="116"/>
      <c r="HM38" s="116"/>
      <c r="HN38" s="116"/>
      <c r="HO38" s="116"/>
      <c r="HP38" s="116"/>
      <c r="HQ38" s="116"/>
      <c r="HR38" s="116"/>
      <c r="HS38" s="116"/>
      <c r="HT38" s="116"/>
      <c r="HU38" s="116"/>
      <c r="HV38" s="116"/>
      <c r="HW38" s="116"/>
      <c r="HX38" s="116"/>
      <c r="HY38" s="116"/>
      <c r="HZ38" s="116"/>
      <c r="IA38" s="116"/>
      <c r="IB38" s="116"/>
      <c r="IC38" s="116"/>
      <c r="ID38" s="116"/>
      <c r="IE38" s="116"/>
      <c r="IF38" s="116"/>
      <c r="IG38" s="116"/>
      <c r="IH38" s="116"/>
      <c r="II38" s="116"/>
      <c r="IJ38" s="116"/>
      <c r="IK38" s="116"/>
      <c r="IL38" s="116"/>
      <c r="IM38" s="116"/>
      <c r="IN38" s="116"/>
      <c r="IO38" s="116"/>
      <c r="IP38" s="116"/>
      <c r="IQ38" s="116"/>
      <c r="IR38" s="116"/>
      <c r="IS38" s="116"/>
      <c r="IT38" s="116"/>
      <c r="IU38" s="116"/>
      <c r="IV38" s="116"/>
      <c r="IW38" s="116"/>
      <c r="IX38" s="116"/>
      <c r="IY38" s="116"/>
      <c r="IZ38" s="116"/>
      <c r="JA38" s="116"/>
      <c r="JB38" s="116"/>
      <c r="JC38" s="116"/>
      <c r="JD38" s="116"/>
      <c r="JE38" s="116"/>
      <c r="JF38" s="116"/>
      <c r="JG38" s="116"/>
      <c r="JH38" s="116"/>
      <c r="JI38" s="116"/>
      <c r="JJ38" s="116"/>
      <c r="JK38" s="116"/>
      <c r="JL38" s="116"/>
      <c r="JM38" s="116"/>
      <c r="JN38" s="116"/>
      <c r="JO38" s="116"/>
      <c r="JP38" s="116"/>
      <c r="JQ38" s="116"/>
      <c r="JR38" s="116"/>
      <c r="JS38" s="116"/>
      <c r="JT38" s="116"/>
      <c r="JU38" s="116"/>
      <c r="JV38" s="116"/>
      <c r="JW38" s="116"/>
      <c r="JX38" s="116"/>
      <c r="JY38" s="116"/>
      <c r="JZ38" s="116"/>
      <c r="KA38" s="116"/>
      <c r="KB38" s="116"/>
      <c r="KC38" s="116"/>
      <c r="KD38" s="116"/>
      <c r="KE38" s="116"/>
      <c r="KF38" s="116"/>
      <c r="KG38" s="116"/>
      <c r="KH38" s="116"/>
      <c r="KI38" s="116"/>
      <c r="KJ38" s="116"/>
      <c r="KK38" s="116"/>
      <c r="KL38" s="116"/>
      <c r="KM38" s="116"/>
      <c r="KN38" s="116"/>
      <c r="KO38" s="116"/>
      <c r="KP38" s="116"/>
      <c r="KQ38" s="116"/>
      <c r="KR38" s="116"/>
      <c r="KS38" s="116"/>
      <c r="KT38" s="116"/>
      <c r="KU38" s="116"/>
      <c r="KV38" s="116"/>
      <c r="KW38" s="116"/>
      <c r="KX38" s="116"/>
      <c r="KY38" s="116"/>
      <c r="KZ38" s="116"/>
      <c r="LA38" s="116"/>
      <c r="LB38" s="116"/>
      <c r="LC38" s="116"/>
      <c r="LD38" s="116"/>
      <c r="LE38" s="116"/>
      <c r="LF38" s="116"/>
      <c r="LG38" s="116"/>
      <c r="LH38" s="116"/>
      <c r="LI38" s="6"/>
      <c r="LJ38" s="6"/>
    </row>
    <row r="39" spans="1:322" ht="7.2" customHeight="1" x14ac:dyDescent="0.25">
      <c r="A39" s="6"/>
      <c r="B39" s="6"/>
      <c r="C39" s="6"/>
      <c r="D39" s="13"/>
      <c r="E39" s="6"/>
      <c r="F39" s="6"/>
      <c r="G39" s="6"/>
      <c r="H39" s="6"/>
      <c r="I39" s="6"/>
      <c r="J39" s="6"/>
      <c r="K39" s="31"/>
      <c r="L39" s="6"/>
      <c r="M39" s="13"/>
      <c r="N39" s="6"/>
      <c r="O39" s="20"/>
      <c r="P39" s="6"/>
      <c r="Q39" s="6"/>
      <c r="R39" s="64"/>
      <c r="S39" s="6"/>
      <c r="T39" s="135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</row>
    <row r="40" spans="1:322" ht="7.2" customHeight="1" x14ac:dyDescent="0.25">
      <c r="A40" s="6"/>
      <c r="B40" s="6"/>
      <c r="C40" s="6"/>
      <c r="D40" s="13"/>
      <c r="E40" s="6"/>
      <c r="F40" s="6"/>
      <c r="G40" s="6"/>
      <c r="H40" s="6"/>
      <c r="I40" s="6"/>
      <c r="J40" s="6"/>
      <c r="K40" s="31"/>
      <c r="L40" s="6"/>
      <c r="M40" s="13"/>
      <c r="N40" s="6"/>
      <c r="O40" s="20"/>
      <c r="P40" s="6"/>
      <c r="Q40" s="6"/>
      <c r="R40" s="64"/>
      <c r="S40" s="6"/>
      <c r="T40" s="135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</row>
    <row r="41" spans="1:322" s="11" customFormat="1" x14ac:dyDescent="0.25">
      <c r="A41" s="10"/>
      <c r="B41" s="10"/>
      <c r="C41" s="10"/>
      <c r="D41" s="13"/>
      <c r="E41" s="117" t="str">
        <f>kpi!$E$37</f>
        <v>доход итого</v>
      </c>
      <c r="F41" s="10"/>
      <c r="G41" s="10"/>
      <c r="H41" s="30"/>
      <c r="I41" s="10"/>
      <c r="J41" s="10"/>
      <c r="K41" s="78" t="str">
        <f>IF($E41="","",INDEX(kpi!$H:$H,SUMIFS(kpi!$B:$B,kpi!$E:$E,$E41)))</f>
        <v>долл.</v>
      </c>
      <c r="L41" s="10"/>
      <c r="M41" s="13"/>
      <c r="N41" s="10"/>
      <c r="O41" s="20"/>
      <c r="P41" s="10"/>
      <c r="Q41" s="10"/>
      <c r="R41" s="118">
        <f>SUMIFS($T41:$LI41,$T$1:$LI$1,"&lt;="&amp;MAX($1:$1),$T$1:$LI$1,"&gt;="&amp;1)</f>
        <v>0</v>
      </c>
      <c r="S41" s="10"/>
      <c r="T41" s="64"/>
      <c r="U41" s="119">
        <f>IF(U$10="",0,IF(U$9&lt;главная!$N$19,0,U28+U31+U34+U37))</f>
        <v>0</v>
      </c>
      <c r="V41" s="119">
        <f>IF(V$10="",0,IF(V$9&lt;главная!$N$19,0,V28+V31+V34+V37))</f>
        <v>0</v>
      </c>
      <c r="W41" s="119">
        <f>IF(W$10="",0,IF(W$9&lt;главная!$N$19,0,W28+W31+W34+W37))</f>
        <v>0</v>
      </c>
      <c r="X41" s="119">
        <f>IF(X$10="",0,IF(X$9&lt;главная!$N$19,0,X28+X31+X34+X37))</f>
        <v>0</v>
      </c>
      <c r="Y41" s="119">
        <f>IF(Y$10="",0,IF(Y$9&lt;главная!$N$19,0,Y28+Y31+Y34+Y37))</f>
        <v>0</v>
      </c>
      <c r="Z41" s="119">
        <f>IF(Z$10="",0,IF(Z$9&lt;главная!$N$19,0,Z28+Z31+Z34+Z37))</f>
        <v>0</v>
      </c>
      <c r="AA41" s="119">
        <f>IF(AA$10="",0,IF(AA$9&lt;главная!$N$19,0,AA28+AA31+AA34+AA37))</f>
        <v>0</v>
      </c>
      <c r="AB41" s="119">
        <f>IF(AB$10="",0,IF(AB$9&lt;главная!$N$19,0,AB28+AB31+AB34+AB37))</f>
        <v>0</v>
      </c>
      <c r="AC41" s="119">
        <f>IF(AC$10="",0,IF(AC$9&lt;главная!$N$19,0,AC28+AC31+AC34+AC37))</f>
        <v>0</v>
      </c>
      <c r="AD41" s="119">
        <f>IF(AD$10="",0,IF(AD$9&lt;главная!$N$19,0,AD28+AD31+AD34+AD37))</f>
        <v>0</v>
      </c>
      <c r="AE41" s="119">
        <f>IF(AE$10="",0,IF(AE$9&lt;главная!$N$19,0,AE28+AE31+AE34+AE37))</f>
        <v>0</v>
      </c>
      <c r="AF41" s="119">
        <f>IF(AF$10="",0,IF(AF$9&lt;главная!$N$19,0,AF28+AF31+AF34+AF37))</f>
        <v>0</v>
      </c>
      <c r="AG41" s="119">
        <f>IF(AG$10="",0,IF(AG$9&lt;главная!$N$19,0,AG28+AG31+AG34+AG37))</f>
        <v>0</v>
      </c>
      <c r="AH41" s="119">
        <f>IF(AH$10="",0,IF(AH$9&lt;главная!$N$19,0,AH28+AH31+AH34+AH37))</f>
        <v>0</v>
      </c>
      <c r="AI41" s="119">
        <f>IF(AI$10="",0,IF(AI$9&lt;главная!$N$19,0,AI28+AI31+AI34+AI37))</f>
        <v>0</v>
      </c>
      <c r="AJ41" s="119">
        <f>IF(AJ$10="",0,IF(AJ$9&lt;главная!$N$19,0,AJ28+AJ31+AJ34+AJ37))</f>
        <v>0</v>
      </c>
      <c r="AK41" s="119">
        <f>IF(AK$10="",0,IF(AK$9&lt;главная!$N$19,0,AK28+AK31+AK34+AK37))</f>
        <v>0</v>
      </c>
      <c r="AL41" s="119">
        <f>IF(AL$10="",0,IF(AL$9&lt;главная!$N$19,0,AL28+AL31+AL34+AL37))</f>
        <v>0</v>
      </c>
      <c r="AM41" s="119">
        <f>IF(AM$10="",0,IF(AM$9&lt;главная!$N$19,0,AM28+AM31+AM34+AM37))</f>
        <v>0</v>
      </c>
      <c r="AN41" s="119">
        <f>IF(AN$10="",0,IF(AN$9&lt;главная!$N$19,0,AN28+AN31+AN34+AN37))</f>
        <v>0</v>
      </c>
      <c r="AO41" s="119">
        <f>IF(AO$10="",0,IF(AO$9&lt;главная!$N$19,0,AO28+AO31+AO34+AO37))</f>
        <v>0</v>
      </c>
      <c r="AP41" s="119">
        <f>IF(AP$10="",0,IF(AP$9&lt;главная!$N$19,0,AP28+AP31+AP34+AP37))</f>
        <v>0</v>
      </c>
      <c r="AQ41" s="119">
        <f>IF(AQ$10="",0,IF(AQ$9&lt;главная!$N$19,0,AQ28+AQ31+AQ34+AQ37))</f>
        <v>0</v>
      </c>
      <c r="AR41" s="119">
        <f>IF(AR$10="",0,IF(AR$9&lt;главная!$N$19,0,AR28+AR31+AR34+AR37))</f>
        <v>0</v>
      </c>
      <c r="AS41" s="119">
        <f>IF(AS$10="",0,IF(AS$9&lt;главная!$N$19,0,AS28+AS31+AS34+AS37))</f>
        <v>0</v>
      </c>
      <c r="AT41" s="119">
        <f>IF(AT$10="",0,IF(AT$9&lt;главная!$N$19,0,AT28+AT31+AT34+AT37))</f>
        <v>0</v>
      </c>
      <c r="AU41" s="119">
        <f>IF(AU$10="",0,IF(AU$9&lt;главная!$N$19,0,AU28+AU31+AU34+AU37))</f>
        <v>0</v>
      </c>
      <c r="AV41" s="119">
        <f>IF(AV$10="",0,IF(AV$9&lt;главная!$N$19,0,AV28+AV31+AV34+AV37))</f>
        <v>0</v>
      </c>
      <c r="AW41" s="119">
        <f>IF(AW$10="",0,IF(AW$9&lt;главная!$N$19,0,AW28+AW31+AW34+AW37))</f>
        <v>0</v>
      </c>
      <c r="AX41" s="119">
        <f>IF(AX$10="",0,IF(AX$9&lt;главная!$N$19,0,AX28+AX31+AX34+AX37))</f>
        <v>0</v>
      </c>
      <c r="AY41" s="119">
        <f>IF(AY$10="",0,IF(AY$9&lt;главная!$N$19,0,AY28+AY31+AY34+AY37))</f>
        <v>0</v>
      </c>
      <c r="AZ41" s="119">
        <f>IF(AZ$10="",0,IF(AZ$9&lt;главная!$N$19,0,AZ28+AZ31+AZ34+AZ37))</f>
        <v>0</v>
      </c>
      <c r="BA41" s="119">
        <f>IF(BA$10="",0,IF(BA$9&lt;главная!$N$19,0,BA28+BA31+BA34+BA37))</f>
        <v>0</v>
      </c>
      <c r="BB41" s="119">
        <f>IF(BB$10="",0,IF(BB$9&lt;главная!$N$19,0,BB28+BB31+BB34+BB37))</f>
        <v>0</v>
      </c>
      <c r="BC41" s="119">
        <f>IF(BC$10="",0,IF(BC$9&lt;главная!$N$19,0,BC28+BC31+BC34+BC37))</f>
        <v>0</v>
      </c>
      <c r="BD41" s="119">
        <f>IF(BD$10="",0,IF(BD$9&lt;главная!$N$19,0,BD28+BD31+BD34+BD37))</f>
        <v>0</v>
      </c>
      <c r="BE41" s="119">
        <f>IF(BE$10="",0,IF(BE$9&lt;главная!$N$19,0,BE28+BE31+BE34+BE37))</f>
        <v>0</v>
      </c>
      <c r="BF41" s="119">
        <f>IF(BF$10="",0,IF(BF$9&lt;главная!$N$19,0,BF28+BF31+BF34+BF37))</f>
        <v>0</v>
      </c>
      <c r="BG41" s="119">
        <f>IF(BG$10="",0,IF(BG$9&lt;главная!$N$19,0,BG28+BG31+BG34+BG37))</f>
        <v>0</v>
      </c>
      <c r="BH41" s="119">
        <f>IF(BH$10="",0,IF(BH$9&lt;главная!$N$19,0,BH28+BH31+BH34+BH37))</f>
        <v>0</v>
      </c>
      <c r="BI41" s="119">
        <f>IF(BI$10="",0,IF(BI$9&lt;главная!$N$19,0,BI28+BI31+BI34+BI37))</f>
        <v>0</v>
      </c>
      <c r="BJ41" s="119">
        <f>IF(BJ$10="",0,IF(BJ$9&lt;главная!$N$19,0,BJ28+BJ31+BJ34+BJ37))</f>
        <v>0</v>
      </c>
      <c r="BK41" s="119">
        <f>IF(BK$10="",0,IF(BK$9&lt;главная!$N$19,0,BK28+BK31+BK34+BK37))</f>
        <v>0</v>
      </c>
      <c r="BL41" s="119">
        <f>IF(BL$10="",0,IF(BL$9&lt;главная!$N$19,0,BL28+BL31+BL34+BL37))</f>
        <v>0</v>
      </c>
      <c r="BM41" s="119">
        <f>IF(BM$10="",0,IF(BM$9&lt;главная!$N$19,0,BM28+BM31+BM34+BM37))</f>
        <v>0</v>
      </c>
      <c r="BN41" s="119">
        <f>IF(BN$10="",0,IF(BN$9&lt;главная!$N$19,0,BN28+BN31+BN34+BN37))</f>
        <v>0</v>
      </c>
      <c r="BO41" s="119">
        <f>IF(BO$10="",0,IF(BO$9&lt;главная!$N$19,0,BO28+BO31+BO34+BO37))</f>
        <v>0</v>
      </c>
      <c r="BP41" s="119">
        <f>IF(BP$10="",0,IF(BP$9&lt;главная!$N$19,0,BP28+BP31+BP34+BP37))</f>
        <v>0</v>
      </c>
      <c r="BQ41" s="119">
        <f>IF(BQ$10="",0,IF(BQ$9&lt;главная!$N$19,0,BQ28+BQ31+BQ34+BQ37))</f>
        <v>0</v>
      </c>
      <c r="BR41" s="119">
        <f>IF(BR$10="",0,IF(BR$9&lt;главная!$N$19,0,BR28+BR31+BR34+BR37))</f>
        <v>0</v>
      </c>
      <c r="BS41" s="119">
        <f>IF(BS$10="",0,IF(BS$9&lt;главная!$N$19,0,BS28+BS31+BS34+BS37))</f>
        <v>0</v>
      </c>
      <c r="BT41" s="119">
        <f>IF(BT$10="",0,IF(BT$9&lt;главная!$N$19,0,BT28+BT31+BT34+BT37))</f>
        <v>0</v>
      </c>
      <c r="BU41" s="119">
        <f>IF(BU$10="",0,IF(BU$9&lt;главная!$N$19,0,BU28+BU31+BU34+BU37))</f>
        <v>0</v>
      </c>
      <c r="BV41" s="119">
        <f>IF(BV$10="",0,IF(BV$9&lt;главная!$N$19,0,BV28+BV31+BV34+BV37))</f>
        <v>0</v>
      </c>
      <c r="BW41" s="119">
        <f>IF(BW$10="",0,IF(BW$9&lt;главная!$N$19,0,BW28+BW31+BW34+BW37))</f>
        <v>0</v>
      </c>
      <c r="BX41" s="119">
        <f>IF(BX$10="",0,IF(BX$9&lt;главная!$N$19,0,BX28+BX31+BX34+BX37))</f>
        <v>0</v>
      </c>
      <c r="BY41" s="119">
        <f>IF(BY$10="",0,IF(BY$9&lt;главная!$N$19,0,BY28+BY31+BY34+BY37))</f>
        <v>0</v>
      </c>
      <c r="BZ41" s="119">
        <f>IF(BZ$10="",0,IF(BZ$9&lt;главная!$N$19,0,BZ28+BZ31+BZ34+BZ37))</f>
        <v>0</v>
      </c>
      <c r="CA41" s="119">
        <f>IF(CA$10="",0,IF(CA$9&lt;главная!$N$19,0,CA28+CA31+CA34+CA37))</f>
        <v>0</v>
      </c>
      <c r="CB41" s="119">
        <f>IF(CB$10="",0,IF(CB$9&lt;главная!$N$19,0,CB28+CB31+CB34+CB37))</f>
        <v>0</v>
      </c>
      <c r="CC41" s="119">
        <f>IF(CC$10="",0,IF(CC$9&lt;главная!$N$19,0,CC28+CC31+CC34+CC37))</f>
        <v>0</v>
      </c>
      <c r="CD41" s="119">
        <f>IF(CD$10="",0,IF(CD$9&lt;главная!$N$19,0,CD28+CD31+CD34+CD37))</f>
        <v>0</v>
      </c>
      <c r="CE41" s="119">
        <f>IF(CE$10="",0,IF(CE$9&lt;главная!$N$19,0,CE28+CE31+CE34+CE37))</f>
        <v>0</v>
      </c>
      <c r="CF41" s="119">
        <f>IF(CF$10="",0,IF(CF$9&lt;главная!$N$19,0,CF28+CF31+CF34+CF37))</f>
        <v>0</v>
      </c>
      <c r="CG41" s="119">
        <f>IF(CG$10="",0,IF(CG$9&lt;главная!$N$19,0,CG28+CG31+CG34+CG37))</f>
        <v>0</v>
      </c>
      <c r="CH41" s="119">
        <f>IF(CH$10="",0,IF(CH$9&lt;главная!$N$19,0,CH28+CH31+CH34+CH37))</f>
        <v>0</v>
      </c>
      <c r="CI41" s="119">
        <f>IF(CI$10="",0,IF(CI$9&lt;главная!$N$19,0,CI28+CI31+CI34+CI37))</f>
        <v>0</v>
      </c>
      <c r="CJ41" s="119">
        <f>IF(CJ$10="",0,IF(CJ$9&lt;главная!$N$19,0,CJ28+CJ31+CJ34+CJ37))</f>
        <v>0</v>
      </c>
      <c r="CK41" s="119">
        <f>IF(CK$10="",0,IF(CK$9&lt;главная!$N$19,0,CK28+CK31+CK34+CK37))</f>
        <v>0</v>
      </c>
      <c r="CL41" s="119">
        <f>IF(CL$10="",0,IF(CL$9&lt;главная!$N$19,0,CL28+CL31+CL34+CL37))</f>
        <v>0</v>
      </c>
      <c r="CM41" s="119">
        <f>IF(CM$10="",0,IF(CM$9&lt;главная!$N$19,0,CM28+CM31+CM34+CM37))</f>
        <v>0</v>
      </c>
      <c r="CN41" s="119">
        <f>IF(CN$10="",0,IF(CN$9&lt;главная!$N$19,0,CN28+CN31+CN34+CN37))</f>
        <v>0</v>
      </c>
      <c r="CO41" s="119">
        <f>IF(CO$10="",0,IF(CO$9&lt;главная!$N$19,0,CO28+CO31+CO34+CO37))</f>
        <v>0</v>
      </c>
      <c r="CP41" s="119">
        <f>IF(CP$10="",0,IF(CP$9&lt;главная!$N$19,0,CP28+CP31+CP34+CP37))</f>
        <v>0</v>
      </c>
      <c r="CQ41" s="119">
        <f>IF(CQ$10="",0,IF(CQ$9&lt;главная!$N$19,0,CQ28+CQ31+CQ34+CQ37))</f>
        <v>0</v>
      </c>
      <c r="CR41" s="119">
        <f>IF(CR$10="",0,IF(CR$9&lt;главная!$N$19,0,CR28+CR31+CR34+CR37))</f>
        <v>0</v>
      </c>
      <c r="CS41" s="119">
        <f>IF(CS$10="",0,IF(CS$9&lt;главная!$N$19,0,CS28+CS31+CS34+CS37))</f>
        <v>0</v>
      </c>
      <c r="CT41" s="119">
        <f>IF(CT$10="",0,IF(CT$9&lt;главная!$N$19,0,CT28+CT31+CT34+CT37))</f>
        <v>0</v>
      </c>
      <c r="CU41" s="119">
        <f>IF(CU$10="",0,IF(CU$9&lt;главная!$N$19,0,CU28+CU31+CU34+CU37))</f>
        <v>0</v>
      </c>
      <c r="CV41" s="119">
        <f>IF(CV$10="",0,IF(CV$9&lt;главная!$N$19,0,CV28+CV31+CV34+CV37))</f>
        <v>0</v>
      </c>
      <c r="CW41" s="119">
        <f>IF(CW$10="",0,IF(CW$9&lt;главная!$N$19,0,CW28+CW31+CW34+CW37))</f>
        <v>0</v>
      </c>
      <c r="CX41" s="119">
        <f>IF(CX$10="",0,IF(CX$9&lt;главная!$N$19,0,CX28+CX31+CX34+CX37))</f>
        <v>0</v>
      </c>
      <c r="CY41" s="119">
        <f>IF(CY$10="",0,IF(CY$9&lt;главная!$N$19,0,CY28+CY31+CY34+CY37))</f>
        <v>0</v>
      </c>
      <c r="CZ41" s="119">
        <f>IF(CZ$10="",0,IF(CZ$9&lt;главная!$N$19,0,CZ28+CZ31+CZ34+CZ37))</f>
        <v>0</v>
      </c>
      <c r="DA41" s="119">
        <f>IF(DA$10="",0,IF(DA$9&lt;главная!$N$19,0,DA28+DA31+DA34+DA37))</f>
        <v>0</v>
      </c>
      <c r="DB41" s="119">
        <f>IF(DB$10="",0,IF(DB$9&lt;главная!$N$19,0,DB28+DB31+DB34+DB37))</f>
        <v>0</v>
      </c>
      <c r="DC41" s="119">
        <f>IF(DC$10="",0,IF(DC$9&lt;главная!$N$19,0,DC28+DC31+DC34+DC37))</f>
        <v>0</v>
      </c>
      <c r="DD41" s="119">
        <f>IF(DD$10="",0,IF(DD$9&lt;главная!$N$19,0,DD28+DD31+DD34+DD37))</f>
        <v>0</v>
      </c>
      <c r="DE41" s="119">
        <f>IF(DE$10="",0,IF(DE$9&lt;главная!$N$19,0,DE28+DE31+DE34+DE37))</f>
        <v>0</v>
      </c>
      <c r="DF41" s="119">
        <f>IF(DF$10="",0,IF(DF$9&lt;главная!$N$19,0,DF28+DF31+DF34+DF37))</f>
        <v>0</v>
      </c>
      <c r="DG41" s="119">
        <f>IF(DG$10="",0,IF(DG$9&lt;главная!$N$19,0,DG28+DG31+DG34+DG37))</f>
        <v>0</v>
      </c>
      <c r="DH41" s="119">
        <f>IF(DH$10="",0,IF(DH$9&lt;главная!$N$19,0,DH28+DH31+DH34+DH37))</f>
        <v>0</v>
      </c>
      <c r="DI41" s="119">
        <f>IF(DI$10="",0,IF(DI$9&lt;главная!$N$19,0,DI28+DI31+DI34+DI37))</f>
        <v>0</v>
      </c>
      <c r="DJ41" s="119">
        <f>IF(DJ$10="",0,IF(DJ$9&lt;главная!$N$19,0,DJ28+DJ31+DJ34+DJ37))</f>
        <v>0</v>
      </c>
      <c r="DK41" s="119">
        <f>IF(DK$10="",0,IF(DK$9&lt;главная!$N$19,0,DK28+DK31+DK34+DK37))</f>
        <v>0</v>
      </c>
      <c r="DL41" s="119">
        <f>IF(DL$10="",0,IF(DL$9&lt;главная!$N$19,0,DL28+DL31+DL34+DL37))</f>
        <v>0</v>
      </c>
      <c r="DM41" s="119">
        <f>IF(DM$10="",0,IF(DM$9&lt;главная!$N$19,0,DM28+DM31+DM34+DM37))</f>
        <v>0</v>
      </c>
      <c r="DN41" s="119">
        <f>IF(DN$10="",0,IF(DN$9&lt;главная!$N$19,0,DN28+DN31+DN34+DN37))</f>
        <v>0</v>
      </c>
      <c r="DO41" s="119">
        <f>IF(DO$10="",0,IF(DO$9&lt;главная!$N$19,0,DO28+DO31+DO34+DO37))</f>
        <v>0</v>
      </c>
      <c r="DP41" s="119">
        <f>IF(DP$10="",0,IF(DP$9&lt;главная!$N$19,0,DP28+DP31+DP34+DP37))</f>
        <v>0</v>
      </c>
      <c r="DQ41" s="119">
        <f>IF(DQ$10="",0,IF(DQ$9&lt;главная!$N$19,0,DQ28+DQ31+DQ34+DQ37))</f>
        <v>0</v>
      </c>
      <c r="DR41" s="119">
        <f>IF(DR$10="",0,IF(DR$9&lt;главная!$N$19,0,DR28+DR31+DR34+DR37))</f>
        <v>0</v>
      </c>
      <c r="DS41" s="119">
        <f>IF(DS$10="",0,IF(DS$9&lt;главная!$N$19,0,DS28+DS31+DS34+DS37))</f>
        <v>0</v>
      </c>
      <c r="DT41" s="119">
        <f>IF(DT$10="",0,IF(DT$9&lt;главная!$N$19,0,DT28+DT31+DT34+DT37))</f>
        <v>0</v>
      </c>
      <c r="DU41" s="119">
        <f>IF(DU$10="",0,IF(DU$9&lt;главная!$N$19,0,DU28+DU31+DU34+DU37))</f>
        <v>0</v>
      </c>
      <c r="DV41" s="119">
        <f>IF(DV$10="",0,IF(DV$9&lt;главная!$N$19,0,DV28+DV31+DV34+DV37))</f>
        <v>0</v>
      </c>
      <c r="DW41" s="119">
        <f>IF(DW$10="",0,IF(DW$9&lt;главная!$N$19,0,DW28+DW31+DW34+DW37))</f>
        <v>0</v>
      </c>
      <c r="DX41" s="119">
        <f>IF(DX$10="",0,IF(DX$9&lt;главная!$N$19,0,DX28+DX31+DX34+DX37))</f>
        <v>0</v>
      </c>
      <c r="DY41" s="119">
        <f>IF(DY$10="",0,IF(DY$9&lt;главная!$N$19,0,DY28+DY31+DY34+DY37))</f>
        <v>0</v>
      </c>
      <c r="DZ41" s="119">
        <f>IF(DZ$10="",0,IF(DZ$9&lt;главная!$N$19,0,DZ28+DZ31+DZ34+DZ37))</f>
        <v>0</v>
      </c>
      <c r="EA41" s="119">
        <f>IF(EA$10="",0,IF(EA$9&lt;главная!$N$19,0,EA28+EA31+EA34+EA37))</f>
        <v>0</v>
      </c>
      <c r="EB41" s="119">
        <f>IF(EB$10="",0,IF(EB$9&lt;главная!$N$19,0,EB28+EB31+EB34+EB37))</f>
        <v>0</v>
      </c>
      <c r="EC41" s="119">
        <f>IF(EC$10="",0,IF(EC$9&lt;главная!$N$19,0,EC28+EC31+EC34+EC37))</f>
        <v>0</v>
      </c>
      <c r="ED41" s="119">
        <f>IF(ED$10="",0,IF(ED$9&lt;главная!$N$19,0,ED28+ED31+ED34+ED37))</f>
        <v>0</v>
      </c>
      <c r="EE41" s="119">
        <f>IF(EE$10="",0,IF(EE$9&lt;главная!$N$19,0,EE28+EE31+EE34+EE37))</f>
        <v>0</v>
      </c>
      <c r="EF41" s="119">
        <f>IF(EF$10="",0,IF(EF$9&lt;главная!$N$19,0,EF28+EF31+EF34+EF37))</f>
        <v>0</v>
      </c>
      <c r="EG41" s="119">
        <f>IF(EG$10="",0,IF(EG$9&lt;главная!$N$19,0,EG28+EG31+EG34+EG37))</f>
        <v>0</v>
      </c>
      <c r="EH41" s="119">
        <f>IF(EH$10="",0,IF(EH$9&lt;главная!$N$19,0,EH28+EH31+EH34+EH37))</f>
        <v>0</v>
      </c>
      <c r="EI41" s="119">
        <f>IF(EI$10="",0,IF(EI$9&lt;главная!$N$19,0,EI28+EI31+EI34+EI37))</f>
        <v>0</v>
      </c>
      <c r="EJ41" s="119">
        <f>IF(EJ$10="",0,IF(EJ$9&lt;главная!$N$19,0,EJ28+EJ31+EJ34+EJ37))</f>
        <v>0</v>
      </c>
      <c r="EK41" s="119">
        <f>IF(EK$10="",0,IF(EK$9&lt;главная!$N$19,0,EK28+EK31+EK34+EK37))</f>
        <v>0</v>
      </c>
      <c r="EL41" s="119">
        <f>IF(EL$10="",0,IF(EL$9&lt;главная!$N$19,0,EL28+EL31+EL34+EL37))</f>
        <v>0</v>
      </c>
      <c r="EM41" s="119">
        <f>IF(EM$10="",0,IF(EM$9&lt;главная!$N$19,0,EM28+EM31+EM34+EM37))</f>
        <v>0</v>
      </c>
      <c r="EN41" s="119">
        <f>IF(EN$10="",0,IF(EN$9&lt;главная!$N$19,0,EN28+EN31+EN34+EN37))</f>
        <v>0</v>
      </c>
      <c r="EO41" s="119">
        <f>IF(EO$10="",0,IF(EO$9&lt;главная!$N$19,0,EO28+EO31+EO34+EO37))</f>
        <v>0</v>
      </c>
      <c r="EP41" s="119">
        <f>IF(EP$10="",0,IF(EP$9&lt;главная!$N$19,0,EP28+EP31+EP34+EP37))</f>
        <v>0</v>
      </c>
      <c r="EQ41" s="119">
        <f>IF(EQ$10="",0,IF(EQ$9&lt;главная!$N$19,0,EQ28+EQ31+EQ34+EQ37))</f>
        <v>0</v>
      </c>
      <c r="ER41" s="119">
        <f>IF(ER$10="",0,IF(ER$9&lt;главная!$N$19,0,ER28+ER31+ER34+ER37))</f>
        <v>0</v>
      </c>
      <c r="ES41" s="119">
        <f>IF(ES$10="",0,IF(ES$9&lt;главная!$N$19,0,ES28+ES31+ES34+ES37))</f>
        <v>0</v>
      </c>
      <c r="ET41" s="119">
        <f>IF(ET$10="",0,IF(ET$9&lt;главная!$N$19,0,ET28+ET31+ET34+ET37))</f>
        <v>0</v>
      </c>
      <c r="EU41" s="119">
        <f>IF(EU$10="",0,IF(EU$9&lt;главная!$N$19,0,EU28+EU31+EU34+EU37))</f>
        <v>0</v>
      </c>
      <c r="EV41" s="119">
        <f>IF(EV$10="",0,IF(EV$9&lt;главная!$N$19,0,EV28+EV31+EV34+EV37))</f>
        <v>0</v>
      </c>
      <c r="EW41" s="119">
        <f>IF(EW$10="",0,IF(EW$9&lt;главная!$N$19,0,EW28+EW31+EW34+EW37))</f>
        <v>0</v>
      </c>
      <c r="EX41" s="119">
        <f>IF(EX$10="",0,IF(EX$9&lt;главная!$N$19,0,EX28+EX31+EX34+EX37))</f>
        <v>0</v>
      </c>
      <c r="EY41" s="119">
        <f>IF(EY$10="",0,IF(EY$9&lt;главная!$N$19,0,EY28+EY31+EY34+EY37))</f>
        <v>0</v>
      </c>
      <c r="EZ41" s="119">
        <f>IF(EZ$10="",0,IF(EZ$9&lt;главная!$N$19,0,EZ28+EZ31+EZ34+EZ37))</f>
        <v>0</v>
      </c>
      <c r="FA41" s="119">
        <f>IF(FA$10="",0,IF(FA$9&lt;главная!$N$19,0,FA28+FA31+FA34+FA37))</f>
        <v>0</v>
      </c>
      <c r="FB41" s="119">
        <f>IF(FB$10="",0,IF(FB$9&lt;главная!$N$19,0,FB28+FB31+FB34+FB37))</f>
        <v>0</v>
      </c>
      <c r="FC41" s="119">
        <f>IF(FC$10="",0,IF(FC$9&lt;главная!$N$19,0,FC28+FC31+FC34+FC37))</f>
        <v>0</v>
      </c>
      <c r="FD41" s="119">
        <f>IF(FD$10="",0,IF(FD$9&lt;главная!$N$19,0,FD28+FD31+FD34+FD37))</f>
        <v>0</v>
      </c>
      <c r="FE41" s="119">
        <f>IF(FE$10="",0,IF(FE$9&lt;главная!$N$19,0,FE28+FE31+FE34+FE37))</f>
        <v>0</v>
      </c>
      <c r="FF41" s="119">
        <f>IF(FF$10="",0,IF(FF$9&lt;главная!$N$19,0,FF28+FF31+FF34+FF37))</f>
        <v>0</v>
      </c>
      <c r="FG41" s="119">
        <f>IF(FG$10="",0,IF(FG$9&lt;главная!$N$19,0,FG28+FG31+FG34+FG37))</f>
        <v>0</v>
      </c>
      <c r="FH41" s="119">
        <f>IF(FH$10="",0,IF(FH$9&lt;главная!$N$19,0,FH28+FH31+FH34+FH37))</f>
        <v>0</v>
      </c>
      <c r="FI41" s="119">
        <f>IF(FI$10="",0,IF(FI$9&lt;главная!$N$19,0,FI28+FI31+FI34+FI37))</f>
        <v>0</v>
      </c>
      <c r="FJ41" s="119">
        <f>IF(FJ$10="",0,IF(FJ$9&lt;главная!$N$19,0,FJ28+FJ31+FJ34+FJ37))</f>
        <v>0</v>
      </c>
      <c r="FK41" s="119">
        <f>IF(FK$10="",0,IF(FK$9&lt;главная!$N$19,0,FK28+FK31+FK34+FK37))</f>
        <v>0</v>
      </c>
      <c r="FL41" s="119">
        <f>IF(FL$10="",0,IF(FL$9&lt;главная!$N$19,0,FL28+FL31+FL34+FL37))</f>
        <v>0</v>
      </c>
      <c r="FM41" s="119">
        <f>IF(FM$10="",0,IF(FM$9&lt;главная!$N$19,0,FM28+FM31+FM34+FM37))</f>
        <v>0</v>
      </c>
      <c r="FN41" s="119">
        <f>IF(FN$10="",0,IF(FN$9&lt;главная!$N$19,0,FN28+FN31+FN34+FN37))</f>
        <v>0</v>
      </c>
      <c r="FO41" s="119">
        <f>IF(FO$10="",0,IF(FO$9&lt;главная!$N$19,0,FO28+FO31+FO34+FO37))</f>
        <v>0</v>
      </c>
      <c r="FP41" s="119">
        <f>IF(FP$10="",0,IF(FP$9&lt;главная!$N$19,0,FP28+FP31+FP34+FP37))</f>
        <v>0</v>
      </c>
      <c r="FQ41" s="119">
        <f>IF(FQ$10="",0,IF(FQ$9&lt;главная!$N$19,0,FQ28+FQ31+FQ34+FQ37))</f>
        <v>0</v>
      </c>
      <c r="FR41" s="119">
        <f>IF(FR$10="",0,IF(FR$9&lt;главная!$N$19,0,FR28+FR31+FR34+FR37))</f>
        <v>0</v>
      </c>
      <c r="FS41" s="119">
        <f>IF(FS$10="",0,IF(FS$9&lt;главная!$N$19,0,FS28+FS31+FS34+FS37))</f>
        <v>0</v>
      </c>
      <c r="FT41" s="119">
        <f>IF(FT$10="",0,IF(FT$9&lt;главная!$N$19,0,FT28+FT31+FT34+FT37))</f>
        <v>0</v>
      </c>
      <c r="FU41" s="119">
        <f>IF(FU$10="",0,IF(FU$9&lt;главная!$N$19,0,FU28+FU31+FU34+FU37))</f>
        <v>0</v>
      </c>
      <c r="FV41" s="119">
        <f>IF(FV$10="",0,IF(FV$9&lt;главная!$N$19,0,FV28+FV31+FV34+FV37))</f>
        <v>0</v>
      </c>
      <c r="FW41" s="119">
        <f>IF(FW$10="",0,IF(FW$9&lt;главная!$N$19,0,FW28+FW31+FW34+FW37))</f>
        <v>0</v>
      </c>
      <c r="FX41" s="119">
        <f>IF(FX$10="",0,IF(FX$9&lt;главная!$N$19,0,FX28+FX31+FX34+FX37))</f>
        <v>0</v>
      </c>
      <c r="FY41" s="119">
        <f>IF(FY$10="",0,IF(FY$9&lt;главная!$N$19,0,FY28+FY31+FY34+FY37))</f>
        <v>0</v>
      </c>
      <c r="FZ41" s="119">
        <f>IF(FZ$10="",0,IF(FZ$9&lt;главная!$N$19,0,FZ28+FZ31+FZ34+FZ37))</f>
        <v>0</v>
      </c>
      <c r="GA41" s="119">
        <f>IF(GA$10="",0,IF(GA$9&lt;главная!$N$19,0,GA28+GA31+GA34+GA37))</f>
        <v>0</v>
      </c>
      <c r="GB41" s="119">
        <f>IF(GB$10="",0,IF(GB$9&lt;главная!$N$19,0,GB28+GB31+GB34+GB37))</f>
        <v>0</v>
      </c>
      <c r="GC41" s="119">
        <f>IF(GC$10="",0,IF(GC$9&lt;главная!$N$19,0,GC28+GC31+GC34+GC37))</f>
        <v>0</v>
      </c>
      <c r="GD41" s="119">
        <f>IF(GD$10="",0,IF(GD$9&lt;главная!$N$19,0,GD28+GD31+GD34+GD37))</f>
        <v>0</v>
      </c>
      <c r="GE41" s="119">
        <f>IF(GE$10="",0,IF(GE$9&lt;главная!$N$19,0,GE28+GE31+GE34+GE37))</f>
        <v>0</v>
      </c>
      <c r="GF41" s="119">
        <f>IF(GF$10="",0,IF(GF$9&lt;главная!$N$19,0,GF28+GF31+GF34+GF37))</f>
        <v>0</v>
      </c>
      <c r="GG41" s="119">
        <f>IF(GG$10="",0,IF(GG$9&lt;главная!$N$19,0,GG28+GG31+GG34+GG37))</f>
        <v>0</v>
      </c>
      <c r="GH41" s="119">
        <f>IF(GH$10="",0,IF(GH$9&lt;главная!$N$19,0,GH28+GH31+GH34+GH37))</f>
        <v>0</v>
      </c>
      <c r="GI41" s="119">
        <f>IF(GI$10="",0,IF(GI$9&lt;главная!$N$19,0,GI28+GI31+GI34+GI37))</f>
        <v>0</v>
      </c>
      <c r="GJ41" s="119">
        <f>IF(GJ$10="",0,IF(GJ$9&lt;главная!$N$19,0,GJ28+GJ31+GJ34+GJ37))</f>
        <v>0</v>
      </c>
      <c r="GK41" s="119">
        <f>IF(GK$10="",0,IF(GK$9&lt;главная!$N$19,0,GK28+GK31+GK34+GK37))</f>
        <v>0</v>
      </c>
      <c r="GL41" s="119">
        <f>IF(GL$10="",0,IF(GL$9&lt;главная!$N$19,0,GL28+GL31+GL34+GL37))</f>
        <v>0</v>
      </c>
      <c r="GM41" s="119">
        <f>IF(GM$10="",0,IF(GM$9&lt;главная!$N$19,0,GM28+GM31+GM34+GM37))</f>
        <v>0</v>
      </c>
      <c r="GN41" s="119">
        <f>IF(GN$10="",0,IF(GN$9&lt;главная!$N$19,0,GN28+GN31+GN34+GN37))</f>
        <v>0</v>
      </c>
      <c r="GO41" s="119">
        <f>IF(GO$10="",0,IF(GO$9&lt;главная!$N$19,0,GO28+GO31+GO34+GO37))</f>
        <v>0</v>
      </c>
      <c r="GP41" s="119">
        <f>IF(GP$10="",0,IF(GP$9&lt;главная!$N$19,0,GP28+GP31+GP34+GP37))</f>
        <v>0</v>
      </c>
      <c r="GQ41" s="119">
        <f>IF(GQ$10="",0,IF(GQ$9&lt;главная!$N$19,0,GQ28+GQ31+GQ34+GQ37))</f>
        <v>0</v>
      </c>
      <c r="GR41" s="119">
        <f>IF(GR$10="",0,IF(GR$9&lt;главная!$N$19,0,GR28+GR31+GR34+GR37))</f>
        <v>0</v>
      </c>
      <c r="GS41" s="119">
        <f>IF(GS$10="",0,IF(GS$9&lt;главная!$N$19,0,GS28+GS31+GS34+GS37))</f>
        <v>0</v>
      </c>
      <c r="GT41" s="119">
        <f>IF(GT$10="",0,IF(GT$9&lt;главная!$N$19,0,GT28+GT31+GT34+GT37))</f>
        <v>0</v>
      </c>
      <c r="GU41" s="119">
        <f>IF(GU$10="",0,IF(GU$9&lt;главная!$N$19,0,GU28+GU31+GU34+GU37))</f>
        <v>0</v>
      </c>
      <c r="GV41" s="119">
        <f>IF(GV$10="",0,IF(GV$9&lt;главная!$N$19,0,GV28+GV31+GV34+GV37))</f>
        <v>0</v>
      </c>
      <c r="GW41" s="119">
        <f>IF(GW$10="",0,IF(GW$9&lt;главная!$N$19,0,GW28+GW31+GW34+GW37))</f>
        <v>0</v>
      </c>
      <c r="GX41" s="119">
        <f>IF(GX$10="",0,IF(GX$9&lt;главная!$N$19,0,GX28+GX31+GX34+GX37))</f>
        <v>0</v>
      </c>
      <c r="GY41" s="119">
        <f>IF(GY$10="",0,IF(GY$9&lt;главная!$N$19,0,GY28+GY31+GY34+GY37))</f>
        <v>0</v>
      </c>
      <c r="GZ41" s="119">
        <f>IF(GZ$10="",0,IF(GZ$9&lt;главная!$N$19,0,GZ28+GZ31+GZ34+GZ37))</f>
        <v>0</v>
      </c>
      <c r="HA41" s="119">
        <f>IF(HA$10="",0,IF(HA$9&lt;главная!$N$19,0,HA28+HA31+HA34+HA37))</f>
        <v>0</v>
      </c>
      <c r="HB41" s="119">
        <f>IF(HB$10="",0,IF(HB$9&lt;главная!$N$19,0,HB28+HB31+HB34+HB37))</f>
        <v>0</v>
      </c>
      <c r="HC41" s="119">
        <f>IF(HC$10="",0,IF(HC$9&lt;главная!$N$19,0,HC28+HC31+HC34+HC37))</f>
        <v>0</v>
      </c>
      <c r="HD41" s="119">
        <f>IF(HD$10="",0,IF(HD$9&lt;главная!$N$19,0,HD28+HD31+HD34+HD37))</f>
        <v>0</v>
      </c>
      <c r="HE41" s="119">
        <f>IF(HE$10="",0,IF(HE$9&lt;главная!$N$19,0,HE28+HE31+HE34+HE37))</f>
        <v>0</v>
      </c>
      <c r="HF41" s="119">
        <f>IF(HF$10="",0,IF(HF$9&lt;главная!$N$19,0,HF28+HF31+HF34+HF37))</f>
        <v>0</v>
      </c>
      <c r="HG41" s="119">
        <f>IF(HG$10="",0,IF(HG$9&lt;главная!$N$19,0,HG28+HG31+HG34+HG37))</f>
        <v>0</v>
      </c>
      <c r="HH41" s="119">
        <f>IF(HH$10="",0,IF(HH$9&lt;главная!$N$19,0,HH28+HH31+HH34+HH37))</f>
        <v>0</v>
      </c>
      <c r="HI41" s="119">
        <f>IF(HI$10="",0,IF(HI$9&lt;главная!$N$19,0,HI28+HI31+HI34+HI37))</f>
        <v>0</v>
      </c>
      <c r="HJ41" s="119">
        <f>IF(HJ$10="",0,IF(HJ$9&lt;главная!$N$19,0,HJ28+HJ31+HJ34+HJ37))</f>
        <v>0</v>
      </c>
      <c r="HK41" s="119">
        <f>IF(HK$10="",0,IF(HK$9&lt;главная!$N$19,0,HK28+HK31+HK34+HK37))</f>
        <v>0</v>
      </c>
      <c r="HL41" s="119">
        <f>IF(HL$10="",0,IF(HL$9&lt;главная!$N$19,0,HL28+HL31+HL34+HL37))</f>
        <v>0</v>
      </c>
      <c r="HM41" s="119">
        <f>IF(HM$10="",0,IF(HM$9&lt;главная!$N$19,0,HM28+HM31+HM34+HM37))</f>
        <v>0</v>
      </c>
      <c r="HN41" s="119">
        <f>IF(HN$10="",0,IF(HN$9&lt;главная!$N$19,0,HN28+HN31+HN34+HN37))</f>
        <v>0</v>
      </c>
      <c r="HO41" s="119">
        <f>IF(HO$10="",0,IF(HO$9&lt;главная!$N$19,0,HO28+HO31+HO34+HO37))</f>
        <v>0</v>
      </c>
      <c r="HP41" s="119">
        <f>IF(HP$10="",0,IF(HP$9&lt;главная!$N$19,0,HP28+HP31+HP34+HP37))</f>
        <v>0</v>
      </c>
      <c r="HQ41" s="119">
        <f>IF(HQ$10="",0,IF(HQ$9&lt;главная!$N$19,0,HQ28+HQ31+HQ34+HQ37))</f>
        <v>0</v>
      </c>
      <c r="HR41" s="119">
        <f>IF(HR$10="",0,IF(HR$9&lt;главная!$N$19,0,HR28+HR31+HR34+HR37))</f>
        <v>0</v>
      </c>
      <c r="HS41" s="119">
        <f>IF(HS$10="",0,IF(HS$9&lt;главная!$N$19,0,HS28+HS31+HS34+HS37))</f>
        <v>0</v>
      </c>
      <c r="HT41" s="119">
        <f>IF(HT$10="",0,IF(HT$9&lt;главная!$N$19,0,HT28+HT31+HT34+HT37))</f>
        <v>0</v>
      </c>
      <c r="HU41" s="119">
        <f>IF(HU$10="",0,IF(HU$9&lt;главная!$N$19,0,HU28+HU31+HU34+HU37))</f>
        <v>0</v>
      </c>
      <c r="HV41" s="119">
        <f>IF(HV$10="",0,IF(HV$9&lt;главная!$N$19,0,HV28+HV31+HV34+HV37))</f>
        <v>0</v>
      </c>
      <c r="HW41" s="119">
        <f>IF(HW$10="",0,IF(HW$9&lt;главная!$N$19,0,HW28+HW31+HW34+HW37))</f>
        <v>0</v>
      </c>
      <c r="HX41" s="119">
        <f>IF(HX$10="",0,IF(HX$9&lt;главная!$N$19,0,HX28+HX31+HX34+HX37))</f>
        <v>0</v>
      </c>
      <c r="HY41" s="119">
        <f>IF(HY$10="",0,IF(HY$9&lt;главная!$N$19,0,HY28+HY31+HY34+HY37))</f>
        <v>0</v>
      </c>
      <c r="HZ41" s="119">
        <f>IF(HZ$10="",0,IF(HZ$9&lt;главная!$N$19,0,HZ28+HZ31+HZ34+HZ37))</f>
        <v>0</v>
      </c>
      <c r="IA41" s="119">
        <f>IF(IA$10="",0,IF(IA$9&lt;главная!$N$19,0,IA28+IA31+IA34+IA37))</f>
        <v>0</v>
      </c>
      <c r="IB41" s="119">
        <f>IF(IB$10="",0,IF(IB$9&lt;главная!$N$19,0,IB28+IB31+IB34+IB37))</f>
        <v>0</v>
      </c>
      <c r="IC41" s="119">
        <f>IF(IC$10="",0,IF(IC$9&lt;главная!$N$19,0,IC28+IC31+IC34+IC37))</f>
        <v>0</v>
      </c>
      <c r="ID41" s="119">
        <f>IF(ID$10="",0,IF(ID$9&lt;главная!$N$19,0,ID28+ID31+ID34+ID37))</f>
        <v>0</v>
      </c>
      <c r="IE41" s="119">
        <f>IF(IE$10="",0,IF(IE$9&lt;главная!$N$19,0,IE28+IE31+IE34+IE37))</f>
        <v>0</v>
      </c>
      <c r="IF41" s="119">
        <f>IF(IF$10="",0,IF(IF$9&lt;главная!$N$19,0,IF28+IF31+IF34+IF37))</f>
        <v>0</v>
      </c>
      <c r="IG41" s="119">
        <f>IF(IG$10="",0,IF(IG$9&lt;главная!$N$19,0,IG28+IG31+IG34+IG37))</f>
        <v>0</v>
      </c>
      <c r="IH41" s="119">
        <f>IF(IH$10="",0,IF(IH$9&lt;главная!$N$19,0,IH28+IH31+IH34+IH37))</f>
        <v>0</v>
      </c>
      <c r="II41" s="119">
        <f>IF(II$10="",0,IF(II$9&lt;главная!$N$19,0,II28+II31+II34+II37))</f>
        <v>0</v>
      </c>
      <c r="IJ41" s="119">
        <f>IF(IJ$10="",0,IF(IJ$9&lt;главная!$N$19,0,IJ28+IJ31+IJ34+IJ37))</f>
        <v>0</v>
      </c>
      <c r="IK41" s="119">
        <f>IF(IK$10="",0,IF(IK$9&lt;главная!$N$19,0,IK28+IK31+IK34+IK37))</f>
        <v>0</v>
      </c>
      <c r="IL41" s="119">
        <f>IF(IL$10="",0,IF(IL$9&lt;главная!$N$19,0,IL28+IL31+IL34+IL37))</f>
        <v>0</v>
      </c>
      <c r="IM41" s="119">
        <f>IF(IM$10="",0,IF(IM$9&lt;главная!$N$19,0,IM28+IM31+IM34+IM37))</f>
        <v>0</v>
      </c>
      <c r="IN41" s="119">
        <f>IF(IN$10="",0,IF(IN$9&lt;главная!$N$19,0,IN28+IN31+IN34+IN37))</f>
        <v>0</v>
      </c>
      <c r="IO41" s="119">
        <f>IF(IO$10="",0,IF(IO$9&lt;главная!$N$19,0,IO28+IO31+IO34+IO37))</f>
        <v>0</v>
      </c>
      <c r="IP41" s="119">
        <f>IF(IP$10="",0,IF(IP$9&lt;главная!$N$19,0,IP28+IP31+IP34+IP37))</f>
        <v>0</v>
      </c>
      <c r="IQ41" s="119">
        <f>IF(IQ$10="",0,IF(IQ$9&lt;главная!$N$19,0,IQ28+IQ31+IQ34+IQ37))</f>
        <v>0</v>
      </c>
      <c r="IR41" s="119">
        <f>IF(IR$10="",0,IF(IR$9&lt;главная!$N$19,0,IR28+IR31+IR34+IR37))</f>
        <v>0</v>
      </c>
      <c r="IS41" s="119">
        <f>IF(IS$10="",0,IF(IS$9&lt;главная!$N$19,0,IS28+IS31+IS34+IS37))</f>
        <v>0</v>
      </c>
      <c r="IT41" s="119">
        <f>IF(IT$10="",0,IF(IT$9&lt;главная!$N$19,0,IT28+IT31+IT34+IT37))</f>
        <v>0</v>
      </c>
      <c r="IU41" s="119">
        <f>IF(IU$10="",0,IF(IU$9&lt;главная!$N$19,0,IU28+IU31+IU34+IU37))</f>
        <v>0</v>
      </c>
      <c r="IV41" s="119">
        <f>IF(IV$10="",0,IF(IV$9&lt;главная!$N$19,0,IV28+IV31+IV34+IV37))</f>
        <v>0</v>
      </c>
      <c r="IW41" s="119">
        <f>IF(IW$10="",0,IF(IW$9&lt;главная!$N$19,0,IW28+IW31+IW34+IW37))</f>
        <v>0</v>
      </c>
      <c r="IX41" s="119">
        <f>IF(IX$10="",0,IF(IX$9&lt;главная!$N$19,0,IX28+IX31+IX34+IX37))</f>
        <v>0</v>
      </c>
      <c r="IY41" s="119">
        <f>IF(IY$10="",0,IF(IY$9&lt;главная!$N$19,0,IY28+IY31+IY34+IY37))</f>
        <v>0</v>
      </c>
      <c r="IZ41" s="119">
        <f>IF(IZ$10="",0,IF(IZ$9&lt;главная!$N$19,0,IZ28+IZ31+IZ34+IZ37))</f>
        <v>0</v>
      </c>
      <c r="JA41" s="119">
        <f>IF(JA$10="",0,IF(JA$9&lt;главная!$N$19,0,JA28+JA31+JA34+JA37))</f>
        <v>0</v>
      </c>
      <c r="JB41" s="119">
        <f>IF(JB$10="",0,IF(JB$9&lt;главная!$N$19,0,JB28+JB31+JB34+JB37))</f>
        <v>0</v>
      </c>
      <c r="JC41" s="119">
        <f>IF(JC$10="",0,IF(JC$9&lt;главная!$N$19,0,JC28+JC31+JC34+JC37))</f>
        <v>0</v>
      </c>
      <c r="JD41" s="119">
        <f>IF(JD$10="",0,IF(JD$9&lt;главная!$N$19,0,JD28+JD31+JD34+JD37))</f>
        <v>0</v>
      </c>
      <c r="JE41" s="119">
        <f>IF(JE$10="",0,IF(JE$9&lt;главная!$N$19,0,JE28+JE31+JE34+JE37))</f>
        <v>0</v>
      </c>
      <c r="JF41" s="119">
        <f>IF(JF$10="",0,IF(JF$9&lt;главная!$N$19,0,JF28+JF31+JF34+JF37))</f>
        <v>0</v>
      </c>
      <c r="JG41" s="119">
        <f>IF(JG$10="",0,IF(JG$9&lt;главная!$N$19,0,JG28+JG31+JG34+JG37))</f>
        <v>0</v>
      </c>
      <c r="JH41" s="119">
        <f>IF(JH$10="",0,IF(JH$9&lt;главная!$N$19,0,JH28+JH31+JH34+JH37))</f>
        <v>0</v>
      </c>
      <c r="JI41" s="119">
        <f>IF(JI$10="",0,IF(JI$9&lt;главная!$N$19,0,JI28+JI31+JI34+JI37))</f>
        <v>0</v>
      </c>
      <c r="JJ41" s="119">
        <f>IF(JJ$10="",0,IF(JJ$9&lt;главная!$N$19,0,JJ28+JJ31+JJ34+JJ37))</f>
        <v>0</v>
      </c>
      <c r="JK41" s="119">
        <f>IF(JK$10="",0,IF(JK$9&lt;главная!$N$19,0,JK28+JK31+JK34+JK37))</f>
        <v>0</v>
      </c>
      <c r="JL41" s="119">
        <f>IF(JL$10="",0,IF(JL$9&lt;главная!$N$19,0,JL28+JL31+JL34+JL37))</f>
        <v>0</v>
      </c>
      <c r="JM41" s="119">
        <f>IF(JM$10="",0,IF(JM$9&lt;главная!$N$19,0,JM28+JM31+JM34+JM37))</f>
        <v>0</v>
      </c>
      <c r="JN41" s="119">
        <f>IF(JN$10="",0,IF(JN$9&lt;главная!$N$19,0,JN28+JN31+JN34+JN37))</f>
        <v>0</v>
      </c>
      <c r="JO41" s="119">
        <f>IF(JO$10="",0,IF(JO$9&lt;главная!$N$19,0,JO28+JO31+JO34+JO37))</f>
        <v>0</v>
      </c>
      <c r="JP41" s="119">
        <f>IF(JP$10="",0,IF(JP$9&lt;главная!$N$19,0,JP28+JP31+JP34+JP37))</f>
        <v>0</v>
      </c>
      <c r="JQ41" s="119">
        <f>IF(JQ$10="",0,IF(JQ$9&lt;главная!$N$19,0,JQ28+JQ31+JQ34+JQ37))</f>
        <v>0</v>
      </c>
      <c r="JR41" s="119">
        <f>IF(JR$10="",0,IF(JR$9&lt;главная!$N$19,0,JR28+JR31+JR34+JR37))</f>
        <v>0</v>
      </c>
      <c r="JS41" s="119">
        <f>IF(JS$10="",0,IF(JS$9&lt;главная!$N$19,0,JS28+JS31+JS34+JS37))</f>
        <v>0</v>
      </c>
      <c r="JT41" s="119">
        <f>IF(JT$10="",0,IF(JT$9&lt;главная!$N$19,0,JT28+JT31+JT34+JT37))</f>
        <v>0</v>
      </c>
      <c r="JU41" s="119">
        <f>IF(JU$10="",0,IF(JU$9&lt;главная!$N$19,0,JU28+JU31+JU34+JU37))</f>
        <v>0</v>
      </c>
      <c r="JV41" s="119">
        <f>IF(JV$10="",0,IF(JV$9&lt;главная!$N$19,0,JV28+JV31+JV34+JV37))</f>
        <v>0</v>
      </c>
      <c r="JW41" s="119">
        <f>IF(JW$10="",0,IF(JW$9&lt;главная!$N$19,0,JW28+JW31+JW34+JW37))</f>
        <v>0</v>
      </c>
      <c r="JX41" s="119">
        <f>IF(JX$10="",0,IF(JX$9&lt;главная!$N$19,0,JX28+JX31+JX34+JX37))</f>
        <v>0</v>
      </c>
      <c r="JY41" s="119">
        <f>IF(JY$10="",0,IF(JY$9&lt;главная!$N$19,0,JY28+JY31+JY34+JY37))</f>
        <v>0</v>
      </c>
      <c r="JZ41" s="119">
        <f>IF(JZ$10="",0,IF(JZ$9&lt;главная!$N$19,0,JZ28+JZ31+JZ34+JZ37))</f>
        <v>0</v>
      </c>
      <c r="KA41" s="119">
        <f>IF(KA$10="",0,IF(KA$9&lt;главная!$N$19,0,KA28+KA31+KA34+KA37))</f>
        <v>0</v>
      </c>
      <c r="KB41" s="119">
        <f>IF(KB$10="",0,IF(KB$9&lt;главная!$N$19,0,KB28+KB31+KB34+KB37))</f>
        <v>0</v>
      </c>
      <c r="KC41" s="119">
        <f>IF(KC$10="",0,IF(KC$9&lt;главная!$N$19,0,KC28+KC31+KC34+KC37))</f>
        <v>0</v>
      </c>
      <c r="KD41" s="119">
        <f>IF(KD$10="",0,IF(KD$9&lt;главная!$N$19,0,KD28+KD31+KD34+KD37))</f>
        <v>0</v>
      </c>
      <c r="KE41" s="119">
        <f>IF(KE$10="",0,IF(KE$9&lt;главная!$N$19,0,KE28+KE31+KE34+KE37))</f>
        <v>0</v>
      </c>
      <c r="KF41" s="119">
        <f>IF(KF$10="",0,IF(KF$9&lt;главная!$N$19,0,KF28+KF31+KF34+KF37))</f>
        <v>0</v>
      </c>
      <c r="KG41" s="119">
        <f>IF(KG$10="",0,IF(KG$9&lt;главная!$N$19,0,KG28+KG31+KG34+KG37))</f>
        <v>0</v>
      </c>
      <c r="KH41" s="119">
        <f>IF(KH$10="",0,IF(KH$9&lt;главная!$N$19,0,KH28+KH31+KH34+KH37))</f>
        <v>0</v>
      </c>
      <c r="KI41" s="119">
        <f>IF(KI$10="",0,IF(KI$9&lt;главная!$N$19,0,KI28+KI31+KI34+KI37))</f>
        <v>0</v>
      </c>
      <c r="KJ41" s="119">
        <f>IF(KJ$10="",0,IF(KJ$9&lt;главная!$N$19,0,KJ28+KJ31+KJ34+KJ37))</f>
        <v>0</v>
      </c>
      <c r="KK41" s="119">
        <f>IF(KK$10="",0,IF(KK$9&lt;главная!$N$19,0,KK28+KK31+KK34+KK37))</f>
        <v>0</v>
      </c>
      <c r="KL41" s="119">
        <f>IF(KL$10="",0,IF(KL$9&lt;главная!$N$19,0,KL28+KL31+KL34+KL37))</f>
        <v>0</v>
      </c>
      <c r="KM41" s="119">
        <f>IF(KM$10="",0,IF(KM$9&lt;главная!$N$19,0,KM28+KM31+KM34+KM37))</f>
        <v>0</v>
      </c>
      <c r="KN41" s="119">
        <f>IF(KN$10="",0,IF(KN$9&lt;главная!$N$19,0,KN28+KN31+KN34+KN37))</f>
        <v>0</v>
      </c>
      <c r="KO41" s="119">
        <f>IF(KO$10="",0,IF(KO$9&lt;главная!$N$19,0,KO28+KO31+KO34+KO37))</f>
        <v>0</v>
      </c>
      <c r="KP41" s="119">
        <f>IF(KP$10="",0,IF(KP$9&lt;главная!$N$19,0,KP28+KP31+KP34+KP37))</f>
        <v>0</v>
      </c>
      <c r="KQ41" s="119">
        <f>IF(KQ$10="",0,IF(KQ$9&lt;главная!$N$19,0,KQ28+KQ31+KQ34+KQ37))</f>
        <v>0</v>
      </c>
      <c r="KR41" s="119">
        <f>IF(KR$10="",0,IF(KR$9&lt;главная!$N$19,0,KR28+KR31+KR34+KR37))</f>
        <v>0</v>
      </c>
      <c r="KS41" s="119">
        <f>IF(KS$10="",0,IF(KS$9&lt;главная!$N$19,0,KS28+KS31+KS34+KS37))</f>
        <v>0</v>
      </c>
      <c r="KT41" s="119">
        <f>IF(KT$10="",0,IF(KT$9&lt;главная!$N$19,0,KT28+KT31+KT34+KT37))</f>
        <v>0</v>
      </c>
      <c r="KU41" s="119">
        <f>IF(KU$10="",0,IF(KU$9&lt;главная!$N$19,0,KU28+KU31+KU34+KU37))</f>
        <v>0</v>
      </c>
      <c r="KV41" s="119">
        <f>IF(KV$10="",0,IF(KV$9&lt;главная!$N$19,0,KV28+KV31+KV34+KV37))</f>
        <v>0</v>
      </c>
      <c r="KW41" s="119">
        <f>IF(KW$10="",0,IF(KW$9&lt;главная!$N$19,0,KW28+KW31+KW34+KW37))</f>
        <v>0</v>
      </c>
      <c r="KX41" s="119">
        <f>IF(KX$10="",0,IF(KX$9&lt;главная!$N$19,0,KX28+KX31+KX34+KX37))</f>
        <v>0</v>
      </c>
      <c r="KY41" s="119">
        <f>IF(KY$10="",0,IF(KY$9&lt;главная!$N$19,0,KY28+KY31+KY34+KY37))</f>
        <v>0</v>
      </c>
      <c r="KZ41" s="119">
        <f>IF(KZ$10="",0,IF(KZ$9&lt;главная!$N$19,0,KZ28+KZ31+KZ34+KZ37))</f>
        <v>0</v>
      </c>
      <c r="LA41" s="119">
        <f>IF(LA$10="",0,IF(LA$9&lt;главная!$N$19,0,LA28+LA31+LA34+LA37))</f>
        <v>0</v>
      </c>
      <c r="LB41" s="119">
        <f>IF(LB$10="",0,IF(LB$9&lt;главная!$N$19,0,LB28+LB31+LB34+LB37))</f>
        <v>0</v>
      </c>
      <c r="LC41" s="119">
        <f>IF(LC$10="",0,IF(LC$9&lt;главная!$N$19,0,LC28+LC31+LC34+LC37))</f>
        <v>0</v>
      </c>
      <c r="LD41" s="119">
        <f>IF(LD$10="",0,IF(LD$9&lt;главная!$N$19,0,LD28+LD31+LD34+LD37))</f>
        <v>0</v>
      </c>
      <c r="LE41" s="119">
        <f>IF(LE$10="",0,IF(LE$9&lt;главная!$N$19,0,LE28+LE31+LE34+LE37))</f>
        <v>0</v>
      </c>
      <c r="LF41" s="119">
        <f>IF(LF$10="",0,IF(LF$9&lt;главная!$N$19,0,LF28+LF31+LF34+LF37))</f>
        <v>0</v>
      </c>
      <c r="LG41" s="119">
        <f>IF(LG$10="",0,IF(LG$9&lt;главная!$N$19,0,LG28+LG31+LG34+LG37))</f>
        <v>0</v>
      </c>
      <c r="LH41" s="119">
        <f>IF(LH$10="",0,IF(LH$9&lt;главная!$N$19,0,LH28+LH31+LH34+LH37))</f>
        <v>0</v>
      </c>
      <c r="LI41" s="10"/>
      <c r="LJ41" s="10"/>
    </row>
    <row r="42" spans="1:322" ht="4.2" customHeight="1" x14ac:dyDescent="0.25">
      <c r="A42" s="6"/>
      <c r="B42" s="6"/>
      <c r="C42" s="6"/>
      <c r="D42" s="13"/>
      <c r="E42" s="120"/>
      <c r="F42" s="6"/>
      <c r="G42" s="6"/>
      <c r="H42" s="6"/>
      <c r="I42" s="6"/>
      <c r="J42" s="6"/>
      <c r="K42" s="31"/>
      <c r="L42" s="6"/>
      <c r="M42" s="13"/>
      <c r="N42" s="6"/>
      <c r="O42" s="20"/>
      <c r="P42" s="6"/>
      <c r="Q42" s="6"/>
      <c r="R42" s="120"/>
      <c r="S42" s="6"/>
      <c r="T42" s="135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0"/>
      <c r="DY42" s="120"/>
      <c r="DZ42" s="120"/>
      <c r="EA42" s="120"/>
      <c r="EB42" s="120"/>
      <c r="EC42" s="120"/>
      <c r="ED42" s="120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  <c r="IF42" s="120"/>
      <c r="IG42" s="120"/>
      <c r="IH42" s="120"/>
      <c r="II42" s="120"/>
      <c r="IJ42" s="120"/>
      <c r="IK42" s="120"/>
      <c r="IL42" s="120"/>
      <c r="IM42" s="120"/>
      <c r="IN42" s="120"/>
      <c r="IO42" s="120"/>
      <c r="IP42" s="120"/>
      <c r="IQ42" s="120"/>
      <c r="IR42" s="120"/>
      <c r="IS42" s="120"/>
      <c r="IT42" s="120"/>
      <c r="IU42" s="120"/>
      <c r="IV42" s="120"/>
      <c r="IW42" s="120"/>
      <c r="IX42" s="120"/>
      <c r="IY42" s="120"/>
      <c r="IZ42" s="120"/>
      <c r="JA42" s="120"/>
      <c r="JB42" s="120"/>
      <c r="JC42" s="120"/>
      <c r="JD42" s="120"/>
      <c r="JE42" s="120"/>
      <c r="JF42" s="120"/>
      <c r="JG42" s="120"/>
      <c r="JH42" s="120"/>
      <c r="JI42" s="120"/>
      <c r="JJ42" s="120"/>
      <c r="JK42" s="120"/>
      <c r="JL42" s="120"/>
      <c r="JM42" s="120"/>
      <c r="JN42" s="120"/>
      <c r="JO42" s="120"/>
      <c r="JP42" s="120"/>
      <c r="JQ42" s="120"/>
      <c r="JR42" s="120"/>
      <c r="JS42" s="120"/>
      <c r="JT42" s="120"/>
      <c r="JU42" s="120"/>
      <c r="JV42" s="120"/>
      <c r="JW42" s="120"/>
      <c r="JX42" s="120"/>
      <c r="JY42" s="120"/>
      <c r="JZ42" s="120"/>
      <c r="KA42" s="120"/>
      <c r="KB42" s="120"/>
      <c r="KC42" s="120"/>
      <c r="KD42" s="120"/>
      <c r="KE42" s="120"/>
      <c r="KF42" s="120"/>
      <c r="KG42" s="120"/>
      <c r="KH42" s="120"/>
      <c r="KI42" s="120"/>
      <c r="KJ42" s="120"/>
      <c r="KK42" s="120"/>
      <c r="KL42" s="120"/>
      <c r="KM42" s="120"/>
      <c r="KN42" s="120"/>
      <c r="KO42" s="120"/>
      <c r="KP42" s="120"/>
      <c r="KQ42" s="120"/>
      <c r="KR42" s="120"/>
      <c r="KS42" s="120"/>
      <c r="KT42" s="120"/>
      <c r="KU42" s="120"/>
      <c r="KV42" s="120"/>
      <c r="KW42" s="120"/>
      <c r="KX42" s="120"/>
      <c r="KY42" s="120"/>
      <c r="KZ42" s="120"/>
      <c r="LA42" s="120"/>
      <c r="LB42" s="120"/>
      <c r="LC42" s="120"/>
      <c r="LD42" s="120"/>
      <c r="LE42" s="120"/>
      <c r="LF42" s="120"/>
      <c r="LG42" s="120"/>
      <c r="LH42" s="120"/>
      <c r="LI42" s="6"/>
      <c r="LJ42" s="6"/>
    </row>
    <row r="43" spans="1:322" ht="7.2" customHeight="1" x14ac:dyDescent="0.25">
      <c r="A43" s="6"/>
      <c r="B43" s="6"/>
      <c r="C43" s="6"/>
      <c r="D43" s="13"/>
      <c r="E43" s="6"/>
      <c r="F43" s="6"/>
      <c r="G43" s="6"/>
      <c r="H43" s="6"/>
      <c r="I43" s="6"/>
      <c r="J43" s="6"/>
      <c r="K43" s="31"/>
      <c r="L43" s="6"/>
      <c r="M43" s="13"/>
      <c r="N43" s="6"/>
      <c r="O43" s="20"/>
      <c r="P43" s="6"/>
      <c r="Q43" s="6"/>
      <c r="R43" s="64"/>
      <c r="S43" s="6"/>
      <c r="T43" s="135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</row>
    <row r="44" spans="1:322" s="3" customFormat="1" ht="10.199999999999999" x14ac:dyDescent="0.2">
      <c r="A44" s="5"/>
      <c r="B44" s="5"/>
      <c r="C44" s="5"/>
      <c r="D44" s="12" t="s">
        <v>6</v>
      </c>
      <c r="E44" s="174" t="s">
        <v>63</v>
      </c>
      <c r="F44" s="5"/>
      <c r="G44" s="5"/>
      <c r="H44" s="121"/>
      <c r="I44" s="5"/>
      <c r="J44" s="5"/>
      <c r="K44" s="49" t="s">
        <v>47</v>
      </c>
      <c r="L44" s="5"/>
      <c r="M44" s="12"/>
      <c r="N44" s="5"/>
      <c r="O44" s="19"/>
      <c r="P44" s="5"/>
      <c r="Q44" s="5"/>
      <c r="R44" s="68"/>
      <c r="S44" s="5"/>
      <c r="T44" s="63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  <c r="IV44" s="46"/>
      <c r="IW44" s="46"/>
      <c r="IX44" s="46"/>
      <c r="IY44" s="46"/>
      <c r="IZ44" s="46"/>
      <c r="JA44" s="46"/>
      <c r="JB44" s="46"/>
      <c r="JC44" s="46"/>
      <c r="JD44" s="46"/>
      <c r="JE44" s="46"/>
      <c r="JF44" s="46"/>
      <c r="JG44" s="46"/>
      <c r="JH44" s="46"/>
      <c r="JI44" s="46"/>
      <c r="JJ44" s="46"/>
      <c r="JK44" s="46"/>
      <c r="JL44" s="46"/>
      <c r="JM44" s="46"/>
      <c r="JN44" s="46"/>
      <c r="JO44" s="46"/>
      <c r="JP44" s="46"/>
      <c r="JQ44" s="46"/>
      <c r="JR44" s="46"/>
      <c r="JS44" s="46"/>
      <c r="JT44" s="46"/>
      <c r="JU44" s="46"/>
      <c r="JV44" s="46"/>
      <c r="JW44" s="46"/>
      <c r="JX44" s="46"/>
      <c r="JY44" s="46"/>
      <c r="JZ44" s="46"/>
      <c r="KA44" s="46"/>
      <c r="KB44" s="46"/>
      <c r="KC44" s="46"/>
      <c r="KD44" s="46"/>
      <c r="KE44" s="46"/>
      <c r="KF44" s="46"/>
      <c r="KG44" s="46"/>
      <c r="KH44" s="46"/>
      <c r="KI44" s="46"/>
      <c r="KJ44" s="46"/>
      <c r="KK44" s="46"/>
      <c r="KL44" s="46"/>
      <c r="KM44" s="46"/>
      <c r="KN44" s="46"/>
      <c r="KO44" s="46"/>
      <c r="KP44" s="46"/>
      <c r="KQ44" s="46"/>
      <c r="KR44" s="46"/>
      <c r="KS44" s="46"/>
      <c r="KT44" s="46"/>
      <c r="KU44" s="46"/>
      <c r="KV44" s="46"/>
      <c r="KW44" s="46"/>
      <c r="KX44" s="46"/>
      <c r="KY44" s="46"/>
      <c r="KZ44" s="46"/>
      <c r="LA44" s="46"/>
      <c r="LB44" s="46"/>
      <c r="LC44" s="46"/>
      <c r="LD44" s="46"/>
      <c r="LE44" s="46"/>
      <c r="LF44" s="46"/>
      <c r="LG44" s="46"/>
      <c r="LH44" s="46"/>
      <c r="LI44" s="5"/>
      <c r="LJ44" s="5"/>
    </row>
    <row r="45" spans="1:322" s="59" customFormat="1" ht="10.199999999999999" x14ac:dyDescent="0.2">
      <c r="A45" s="51"/>
      <c r="B45" s="51"/>
      <c r="C45" s="51"/>
      <c r="D45" s="12" t="s">
        <v>6</v>
      </c>
      <c r="E45" s="175" t="s">
        <v>170</v>
      </c>
      <c r="F45" s="51"/>
      <c r="G45" s="51"/>
      <c r="H45" s="98"/>
      <c r="I45" s="51"/>
      <c r="J45" s="51"/>
      <c r="K45" s="55" t="str">
        <f>$K$44</f>
        <v>кол-во</v>
      </c>
      <c r="L45" s="51"/>
      <c r="M45" s="58"/>
      <c r="N45" s="51"/>
      <c r="O45" s="61"/>
      <c r="P45" s="51"/>
      <c r="Q45" s="51"/>
      <c r="R45" s="99"/>
      <c r="S45" s="51"/>
      <c r="T45" s="171" t="s">
        <v>6</v>
      </c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6"/>
      <c r="DU45" s="106"/>
      <c r="DV45" s="106"/>
      <c r="DW45" s="106"/>
      <c r="DX45" s="106"/>
      <c r="DY45" s="106"/>
      <c r="DZ45" s="106"/>
      <c r="EA45" s="106"/>
      <c r="EB45" s="106"/>
      <c r="EC45" s="106"/>
      <c r="ED45" s="106"/>
      <c r="EE45" s="106"/>
      <c r="EF45" s="106"/>
      <c r="EG45" s="106"/>
      <c r="EH45" s="106"/>
      <c r="EI45" s="106"/>
      <c r="EJ45" s="106"/>
      <c r="EK45" s="106"/>
      <c r="EL45" s="106"/>
      <c r="EM45" s="106"/>
      <c r="EN45" s="106"/>
      <c r="EO45" s="106"/>
      <c r="EP45" s="106"/>
      <c r="EQ45" s="106"/>
      <c r="ER45" s="106"/>
      <c r="ES45" s="106"/>
      <c r="ET45" s="106"/>
      <c r="EU45" s="106"/>
      <c r="EV45" s="106"/>
      <c r="EW45" s="106"/>
      <c r="EX45" s="106"/>
      <c r="EY45" s="106"/>
      <c r="EZ45" s="106"/>
      <c r="FA45" s="106"/>
      <c r="FB45" s="106"/>
      <c r="FC45" s="106"/>
      <c r="FD45" s="106"/>
      <c r="FE45" s="106"/>
      <c r="FF45" s="106"/>
      <c r="FG45" s="106"/>
      <c r="FH45" s="106"/>
      <c r="FI45" s="106"/>
      <c r="FJ45" s="106"/>
      <c r="FK45" s="106"/>
      <c r="FL45" s="106"/>
      <c r="FM45" s="106"/>
      <c r="FN45" s="106"/>
      <c r="FO45" s="106"/>
      <c r="FP45" s="106"/>
      <c r="FQ45" s="106"/>
      <c r="FR45" s="106"/>
      <c r="FS45" s="106"/>
      <c r="FT45" s="106"/>
      <c r="FU45" s="106"/>
      <c r="FV45" s="106"/>
      <c r="FW45" s="106"/>
      <c r="FX45" s="106"/>
      <c r="FY45" s="106"/>
      <c r="FZ45" s="106"/>
      <c r="GA45" s="106"/>
      <c r="GB45" s="106"/>
      <c r="GC45" s="106"/>
      <c r="GD45" s="106"/>
      <c r="GE45" s="106"/>
      <c r="GF45" s="106"/>
      <c r="GG45" s="106"/>
      <c r="GH45" s="106"/>
      <c r="GI45" s="106"/>
      <c r="GJ45" s="106"/>
      <c r="GK45" s="106"/>
      <c r="GL45" s="106"/>
      <c r="GM45" s="106"/>
      <c r="GN45" s="106"/>
      <c r="GO45" s="106"/>
      <c r="GP45" s="106"/>
      <c r="GQ45" s="106"/>
      <c r="GR45" s="106"/>
      <c r="GS45" s="106"/>
      <c r="GT45" s="106"/>
      <c r="GU45" s="106"/>
      <c r="GV45" s="106"/>
      <c r="GW45" s="106"/>
      <c r="GX45" s="106"/>
      <c r="GY45" s="106"/>
      <c r="GZ45" s="106"/>
      <c r="HA45" s="106"/>
      <c r="HB45" s="106"/>
      <c r="HC45" s="106"/>
      <c r="HD45" s="106"/>
      <c r="HE45" s="106"/>
      <c r="HF45" s="106"/>
      <c r="HG45" s="106"/>
      <c r="HH45" s="106"/>
      <c r="HI45" s="106"/>
      <c r="HJ45" s="106"/>
      <c r="HK45" s="106"/>
      <c r="HL45" s="106"/>
      <c r="HM45" s="106"/>
      <c r="HN45" s="106"/>
      <c r="HO45" s="106"/>
      <c r="HP45" s="106"/>
      <c r="HQ45" s="106"/>
      <c r="HR45" s="106"/>
      <c r="HS45" s="106"/>
      <c r="HT45" s="106"/>
      <c r="HU45" s="106"/>
      <c r="HV45" s="106"/>
      <c r="HW45" s="106"/>
      <c r="HX45" s="106"/>
      <c r="HY45" s="106"/>
      <c r="HZ45" s="106"/>
      <c r="IA45" s="106"/>
      <c r="IB45" s="106"/>
      <c r="IC45" s="106"/>
      <c r="ID45" s="106"/>
      <c r="IE45" s="106"/>
      <c r="IF45" s="106"/>
      <c r="IG45" s="106"/>
      <c r="IH45" s="106"/>
      <c r="II45" s="106"/>
      <c r="IJ45" s="106"/>
      <c r="IK45" s="106"/>
      <c r="IL45" s="106"/>
      <c r="IM45" s="106"/>
      <c r="IN45" s="106"/>
      <c r="IO45" s="106"/>
      <c r="IP45" s="106"/>
      <c r="IQ45" s="106"/>
      <c r="IR45" s="106"/>
      <c r="IS45" s="106"/>
      <c r="IT45" s="106"/>
      <c r="IU45" s="106"/>
      <c r="IV45" s="106"/>
      <c r="IW45" s="106"/>
      <c r="IX45" s="106"/>
      <c r="IY45" s="106"/>
      <c r="IZ45" s="106"/>
      <c r="JA45" s="106"/>
      <c r="JB45" s="106"/>
      <c r="JC45" s="106"/>
      <c r="JD45" s="106"/>
      <c r="JE45" s="106"/>
      <c r="JF45" s="106"/>
      <c r="JG45" s="106"/>
      <c r="JH45" s="106"/>
      <c r="JI45" s="106"/>
      <c r="JJ45" s="106"/>
      <c r="JK45" s="106"/>
      <c r="JL45" s="106"/>
      <c r="JM45" s="106"/>
      <c r="JN45" s="106"/>
      <c r="JO45" s="106"/>
      <c r="JP45" s="106"/>
      <c r="JQ45" s="106"/>
      <c r="JR45" s="106"/>
      <c r="JS45" s="106"/>
      <c r="JT45" s="106"/>
      <c r="JU45" s="106"/>
      <c r="JV45" s="106"/>
      <c r="JW45" s="106"/>
      <c r="JX45" s="106"/>
      <c r="JY45" s="106"/>
      <c r="JZ45" s="106"/>
      <c r="KA45" s="106"/>
      <c r="KB45" s="106"/>
      <c r="KC45" s="106"/>
      <c r="KD45" s="106"/>
      <c r="KE45" s="106"/>
      <c r="KF45" s="106"/>
      <c r="KG45" s="106"/>
      <c r="KH45" s="106"/>
      <c r="KI45" s="106"/>
      <c r="KJ45" s="106"/>
      <c r="KK45" s="106"/>
      <c r="KL45" s="106"/>
      <c r="KM45" s="106"/>
      <c r="KN45" s="106"/>
      <c r="KO45" s="106"/>
      <c r="KP45" s="106"/>
      <c r="KQ45" s="106"/>
      <c r="KR45" s="106"/>
      <c r="KS45" s="106"/>
      <c r="KT45" s="106"/>
      <c r="KU45" s="106"/>
      <c r="KV45" s="106"/>
      <c r="KW45" s="106"/>
      <c r="KX45" s="106"/>
      <c r="KY45" s="106"/>
      <c r="KZ45" s="106"/>
      <c r="LA45" s="106"/>
      <c r="LB45" s="106"/>
      <c r="LC45" s="106"/>
      <c r="LD45" s="106"/>
      <c r="LE45" s="106"/>
      <c r="LF45" s="106"/>
      <c r="LG45" s="106"/>
      <c r="LH45" s="106"/>
      <c r="LI45" s="51"/>
      <c r="LJ45" s="51"/>
    </row>
    <row r="46" spans="1:322" s="59" customFormat="1" ht="10.199999999999999" x14ac:dyDescent="0.2">
      <c r="A46" s="51"/>
      <c r="B46" s="51"/>
      <c r="C46" s="51"/>
      <c r="D46" s="12" t="s">
        <v>6</v>
      </c>
      <c r="E46" s="175" t="s">
        <v>64</v>
      </c>
      <c r="F46" s="51"/>
      <c r="G46" s="51"/>
      <c r="H46" s="98"/>
      <c r="I46" s="51"/>
      <c r="J46" s="51"/>
      <c r="K46" s="55" t="str">
        <f t="shared" ref="K46:K77" si="376">$K$44</f>
        <v>кол-во</v>
      </c>
      <c r="L46" s="51"/>
      <c r="M46" s="58"/>
      <c r="N46" s="51"/>
      <c r="O46" s="61"/>
      <c r="P46" s="51"/>
      <c r="Q46" s="51"/>
      <c r="R46" s="99"/>
      <c r="S46" s="51"/>
      <c r="T46" s="171" t="s">
        <v>6</v>
      </c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6"/>
      <c r="FO46" s="106"/>
      <c r="FP46" s="106"/>
      <c r="FQ46" s="106"/>
      <c r="FR46" s="106"/>
      <c r="FS46" s="106"/>
      <c r="FT46" s="106"/>
      <c r="FU46" s="106"/>
      <c r="FV46" s="106"/>
      <c r="FW46" s="106"/>
      <c r="FX46" s="106"/>
      <c r="FY46" s="106"/>
      <c r="FZ46" s="106"/>
      <c r="GA46" s="106"/>
      <c r="GB46" s="106"/>
      <c r="GC46" s="106"/>
      <c r="GD46" s="106"/>
      <c r="GE46" s="106"/>
      <c r="GF46" s="106"/>
      <c r="GG46" s="106"/>
      <c r="GH46" s="106"/>
      <c r="GI46" s="106"/>
      <c r="GJ46" s="106"/>
      <c r="GK46" s="106"/>
      <c r="GL46" s="106"/>
      <c r="GM46" s="106"/>
      <c r="GN46" s="106"/>
      <c r="GO46" s="106"/>
      <c r="GP46" s="106"/>
      <c r="GQ46" s="106"/>
      <c r="GR46" s="106"/>
      <c r="GS46" s="106"/>
      <c r="GT46" s="106"/>
      <c r="GU46" s="106"/>
      <c r="GV46" s="106"/>
      <c r="GW46" s="106"/>
      <c r="GX46" s="106"/>
      <c r="GY46" s="106"/>
      <c r="GZ46" s="106"/>
      <c r="HA46" s="106"/>
      <c r="HB46" s="106"/>
      <c r="HC46" s="106"/>
      <c r="HD46" s="106"/>
      <c r="HE46" s="106"/>
      <c r="HF46" s="106"/>
      <c r="HG46" s="106"/>
      <c r="HH46" s="106"/>
      <c r="HI46" s="106"/>
      <c r="HJ46" s="106"/>
      <c r="HK46" s="106"/>
      <c r="HL46" s="106"/>
      <c r="HM46" s="106"/>
      <c r="HN46" s="106"/>
      <c r="HO46" s="106"/>
      <c r="HP46" s="106"/>
      <c r="HQ46" s="106"/>
      <c r="HR46" s="106"/>
      <c r="HS46" s="106"/>
      <c r="HT46" s="106"/>
      <c r="HU46" s="106"/>
      <c r="HV46" s="106"/>
      <c r="HW46" s="106"/>
      <c r="HX46" s="106"/>
      <c r="HY46" s="106"/>
      <c r="HZ46" s="106"/>
      <c r="IA46" s="106"/>
      <c r="IB46" s="106"/>
      <c r="IC46" s="106"/>
      <c r="ID46" s="106"/>
      <c r="IE46" s="106"/>
      <c r="IF46" s="106"/>
      <c r="IG46" s="106"/>
      <c r="IH46" s="106"/>
      <c r="II46" s="106"/>
      <c r="IJ46" s="106"/>
      <c r="IK46" s="106"/>
      <c r="IL46" s="106"/>
      <c r="IM46" s="106"/>
      <c r="IN46" s="106"/>
      <c r="IO46" s="106"/>
      <c r="IP46" s="106"/>
      <c r="IQ46" s="106"/>
      <c r="IR46" s="106"/>
      <c r="IS46" s="106"/>
      <c r="IT46" s="106"/>
      <c r="IU46" s="106"/>
      <c r="IV46" s="106"/>
      <c r="IW46" s="106"/>
      <c r="IX46" s="106"/>
      <c r="IY46" s="106"/>
      <c r="IZ46" s="106"/>
      <c r="JA46" s="106"/>
      <c r="JB46" s="106"/>
      <c r="JC46" s="106"/>
      <c r="JD46" s="106"/>
      <c r="JE46" s="106"/>
      <c r="JF46" s="106"/>
      <c r="JG46" s="106"/>
      <c r="JH46" s="106"/>
      <c r="JI46" s="106"/>
      <c r="JJ46" s="106"/>
      <c r="JK46" s="106"/>
      <c r="JL46" s="106"/>
      <c r="JM46" s="106"/>
      <c r="JN46" s="106"/>
      <c r="JO46" s="106"/>
      <c r="JP46" s="106"/>
      <c r="JQ46" s="106"/>
      <c r="JR46" s="106"/>
      <c r="JS46" s="106"/>
      <c r="JT46" s="106"/>
      <c r="JU46" s="106"/>
      <c r="JV46" s="106"/>
      <c r="JW46" s="106"/>
      <c r="JX46" s="106"/>
      <c r="JY46" s="106"/>
      <c r="JZ46" s="106"/>
      <c r="KA46" s="106"/>
      <c r="KB46" s="106"/>
      <c r="KC46" s="106"/>
      <c r="KD46" s="106"/>
      <c r="KE46" s="106"/>
      <c r="KF46" s="106"/>
      <c r="KG46" s="106"/>
      <c r="KH46" s="106"/>
      <c r="KI46" s="106"/>
      <c r="KJ46" s="106"/>
      <c r="KK46" s="106"/>
      <c r="KL46" s="106"/>
      <c r="KM46" s="106"/>
      <c r="KN46" s="106"/>
      <c r="KO46" s="106"/>
      <c r="KP46" s="106"/>
      <c r="KQ46" s="106"/>
      <c r="KR46" s="106"/>
      <c r="KS46" s="106"/>
      <c r="KT46" s="106"/>
      <c r="KU46" s="106"/>
      <c r="KV46" s="106"/>
      <c r="KW46" s="106"/>
      <c r="KX46" s="106"/>
      <c r="KY46" s="106"/>
      <c r="KZ46" s="106"/>
      <c r="LA46" s="106"/>
      <c r="LB46" s="106"/>
      <c r="LC46" s="106"/>
      <c r="LD46" s="106"/>
      <c r="LE46" s="106"/>
      <c r="LF46" s="106"/>
      <c r="LG46" s="106"/>
      <c r="LH46" s="106"/>
      <c r="LI46" s="51"/>
      <c r="LJ46" s="51"/>
    </row>
    <row r="47" spans="1:322" s="59" customFormat="1" ht="10.199999999999999" x14ac:dyDescent="0.2">
      <c r="A47" s="51"/>
      <c r="B47" s="51"/>
      <c r="C47" s="51"/>
      <c r="D47" s="12" t="s">
        <v>6</v>
      </c>
      <c r="E47" s="175" t="s">
        <v>65</v>
      </c>
      <c r="F47" s="51"/>
      <c r="G47" s="51"/>
      <c r="H47" s="98"/>
      <c r="I47" s="51"/>
      <c r="J47" s="51"/>
      <c r="K47" s="55" t="str">
        <f t="shared" si="376"/>
        <v>кол-во</v>
      </c>
      <c r="L47" s="51"/>
      <c r="M47" s="58"/>
      <c r="N47" s="51"/>
      <c r="O47" s="61"/>
      <c r="P47" s="51"/>
      <c r="Q47" s="51"/>
      <c r="R47" s="99"/>
      <c r="S47" s="51"/>
      <c r="T47" s="171" t="s">
        <v>6</v>
      </c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06"/>
      <c r="DX47" s="106"/>
      <c r="DY47" s="106"/>
      <c r="DZ47" s="106"/>
      <c r="EA47" s="106"/>
      <c r="EB47" s="106"/>
      <c r="EC47" s="106"/>
      <c r="ED47" s="106"/>
      <c r="EE47" s="106"/>
      <c r="EF47" s="106"/>
      <c r="EG47" s="106"/>
      <c r="EH47" s="106"/>
      <c r="EI47" s="106"/>
      <c r="EJ47" s="106"/>
      <c r="EK47" s="106"/>
      <c r="EL47" s="106"/>
      <c r="EM47" s="106"/>
      <c r="EN47" s="106"/>
      <c r="EO47" s="106"/>
      <c r="EP47" s="106"/>
      <c r="EQ47" s="106"/>
      <c r="ER47" s="106"/>
      <c r="ES47" s="106"/>
      <c r="ET47" s="106"/>
      <c r="EU47" s="106"/>
      <c r="EV47" s="106"/>
      <c r="EW47" s="106"/>
      <c r="EX47" s="106"/>
      <c r="EY47" s="106"/>
      <c r="EZ47" s="106"/>
      <c r="FA47" s="106"/>
      <c r="FB47" s="106"/>
      <c r="FC47" s="106"/>
      <c r="FD47" s="106"/>
      <c r="FE47" s="106"/>
      <c r="FF47" s="106"/>
      <c r="FG47" s="106"/>
      <c r="FH47" s="106"/>
      <c r="FI47" s="106"/>
      <c r="FJ47" s="106"/>
      <c r="FK47" s="106"/>
      <c r="FL47" s="106"/>
      <c r="FM47" s="106"/>
      <c r="FN47" s="106"/>
      <c r="FO47" s="106"/>
      <c r="FP47" s="106"/>
      <c r="FQ47" s="106"/>
      <c r="FR47" s="106"/>
      <c r="FS47" s="106"/>
      <c r="FT47" s="106"/>
      <c r="FU47" s="106"/>
      <c r="FV47" s="106"/>
      <c r="FW47" s="106"/>
      <c r="FX47" s="106"/>
      <c r="FY47" s="106"/>
      <c r="FZ47" s="106"/>
      <c r="GA47" s="106"/>
      <c r="GB47" s="106"/>
      <c r="GC47" s="106"/>
      <c r="GD47" s="106"/>
      <c r="GE47" s="106"/>
      <c r="GF47" s="106"/>
      <c r="GG47" s="106"/>
      <c r="GH47" s="106"/>
      <c r="GI47" s="106"/>
      <c r="GJ47" s="106"/>
      <c r="GK47" s="106"/>
      <c r="GL47" s="106"/>
      <c r="GM47" s="106"/>
      <c r="GN47" s="106"/>
      <c r="GO47" s="106"/>
      <c r="GP47" s="106"/>
      <c r="GQ47" s="106"/>
      <c r="GR47" s="106"/>
      <c r="GS47" s="106"/>
      <c r="GT47" s="106"/>
      <c r="GU47" s="106"/>
      <c r="GV47" s="106"/>
      <c r="GW47" s="106"/>
      <c r="GX47" s="106"/>
      <c r="GY47" s="106"/>
      <c r="GZ47" s="106"/>
      <c r="HA47" s="106"/>
      <c r="HB47" s="106"/>
      <c r="HC47" s="106"/>
      <c r="HD47" s="106"/>
      <c r="HE47" s="106"/>
      <c r="HF47" s="106"/>
      <c r="HG47" s="106"/>
      <c r="HH47" s="106"/>
      <c r="HI47" s="106"/>
      <c r="HJ47" s="106"/>
      <c r="HK47" s="106"/>
      <c r="HL47" s="106"/>
      <c r="HM47" s="106"/>
      <c r="HN47" s="106"/>
      <c r="HO47" s="106"/>
      <c r="HP47" s="106"/>
      <c r="HQ47" s="106"/>
      <c r="HR47" s="106"/>
      <c r="HS47" s="106"/>
      <c r="HT47" s="106"/>
      <c r="HU47" s="106"/>
      <c r="HV47" s="106"/>
      <c r="HW47" s="106"/>
      <c r="HX47" s="106"/>
      <c r="HY47" s="106"/>
      <c r="HZ47" s="106"/>
      <c r="IA47" s="106"/>
      <c r="IB47" s="106"/>
      <c r="IC47" s="106"/>
      <c r="ID47" s="106"/>
      <c r="IE47" s="106"/>
      <c r="IF47" s="106"/>
      <c r="IG47" s="106"/>
      <c r="IH47" s="106"/>
      <c r="II47" s="106"/>
      <c r="IJ47" s="106"/>
      <c r="IK47" s="106"/>
      <c r="IL47" s="106"/>
      <c r="IM47" s="106"/>
      <c r="IN47" s="106"/>
      <c r="IO47" s="106"/>
      <c r="IP47" s="106"/>
      <c r="IQ47" s="106"/>
      <c r="IR47" s="106"/>
      <c r="IS47" s="106"/>
      <c r="IT47" s="106"/>
      <c r="IU47" s="106"/>
      <c r="IV47" s="106"/>
      <c r="IW47" s="106"/>
      <c r="IX47" s="106"/>
      <c r="IY47" s="106"/>
      <c r="IZ47" s="106"/>
      <c r="JA47" s="106"/>
      <c r="JB47" s="106"/>
      <c r="JC47" s="106"/>
      <c r="JD47" s="106"/>
      <c r="JE47" s="106"/>
      <c r="JF47" s="106"/>
      <c r="JG47" s="106"/>
      <c r="JH47" s="106"/>
      <c r="JI47" s="106"/>
      <c r="JJ47" s="106"/>
      <c r="JK47" s="106"/>
      <c r="JL47" s="106"/>
      <c r="JM47" s="106"/>
      <c r="JN47" s="106"/>
      <c r="JO47" s="106"/>
      <c r="JP47" s="106"/>
      <c r="JQ47" s="106"/>
      <c r="JR47" s="106"/>
      <c r="JS47" s="106"/>
      <c r="JT47" s="106"/>
      <c r="JU47" s="106"/>
      <c r="JV47" s="106"/>
      <c r="JW47" s="106"/>
      <c r="JX47" s="106"/>
      <c r="JY47" s="106"/>
      <c r="JZ47" s="106"/>
      <c r="KA47" s="106"/>
      <c r="KB47" s="106"/>
      <c r="KC47" s="106"/>
      <c r="KD47" s="106"/>
      <c r="KE47" s="106"/>
      <c r="KF47" s="106"/>
      <c r="KG47" s="106"/>
      <c r="KH47" s="106"/>
      <c r="KI47" s="106"/>
      <c r="KJ47" s="106"/>
      <c r="KK47" s="106"/>
      <c r="KL47" s="106"/>
      <c r="KM47" s="106"/>
      <c r="KN47" s="106"/>
      <c r="KO47" s="106"/>
      <c r="KP47" s="106"/>
      <c r="KQ47" s="106"/>
      <c r="KR47" s="106"/>
      <c r="KS47" s="106"/>
      <c r="KT47" s="106"/>
      <c r="KU47" s="106"/>
      <c r="KV47" s="106"/>
      <c r="KW47" s="106"/>
      <c r="KX47" s="106"/>
      <c r="KY47" s="106"/>
      <c r="KZ47" s="106"/>
      <c r="LA47" s="106"/>
      <c r="LB47" s="106"/>
      <c r="LC47" s="106"/>
      <c r="LD47" s="106"/>
      <c r="LE47" s="106"/>
      <c r="LF47" s="106"/>
      <c r="LG47" s="106"/>
      <c r="LH47" s="106"/>
      <c r="LI47" s="51"/>
      <c r="LJ47" s="51"/>
    </row>
    <row r="48" spans="1:322" s="59" customFormat="1" ht="10.199999999999999" x14ac:dyDescent="0.2">
      <c r="A48" s="51"/>
      <c r="B48" s="51"/>
      <c r="C48" s="51"/>
      <c r="D48" s="12" t="s">
        <v>6</v>
      </c>
      <c r="E48" s="175" t="s">
        <v>66</v>
      </c>
      <c r="F48" s="51"/>
      <c r="G48" s="51"/>
      <c r="H48" s="98"/>
      <c r="I48" s="51"/>
      <c r="J48" s="51"/>
      <c r="K48" s="55" t="str">
        <f t="shared" si="376"/>
        <v>кол-во</v>
      </c>
      <c r="L48" s="51"/>
      <c r="M48" s="58"/>
      <c r="N48" s="51"/>
      <c r="O48" s="61"/>
      <c r="P48" s="51"/>
      <c r="Q48" s="51"/>
      <c r="R48" s="99"/>
      <c r="S48" s="51"/>
      <c r="T48" s="171" t="s">
        <v>6</v>
      </c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6"/>
      <c r="DU48" s="106"/>
      <c r="DV48" s="106"/>
      <c r="DW48" s="106"/>
      <c r="DX48" s="106"/>
      <c r="DY48" s="106"/>
      <c r="DZ48" s="106"/>
      <c r="EA48" s="106"/>
      <c r="EB48" s="106"/>
      <c r="EC48" s="106"/>
      <c r="ED48" s="106"/>
      <c r="EE48" s="106"/>
      <c r="EF48" s="106"/>
      <c r="EG48" s="106"/>
      <c r="EH48" s="106"/>
      <c r="EI48" s="106"/>
      <c r="EJ48" s="106"/>
      <c r="EK48" s="106"/>
      <c r="EL48" s="106"/>
      <c r="EM48" s="106"/>
      <c r="EN48" s="106"/>
      <c r="EO48" s="106"/>
      <c r="EP48" s="106"/>
      <c r="EQ48" s="106"/>
      <c r="ER48" s="106"/>
      <c r="ES48" s="106"/>
      <c r="ET48" s="106"/>
      <c r="EU48" s="106"/>
      <c r="EV48" s="106"/>
      <c r="EW48" s="106"/>
      <c r="EX48" s="106"/>
      <c r="EY48" s="106"/>
      <c r="EZ48" s="106"/>
      <c r="FA48" s="106"/>
      <c r="FB48" s="106"/>
      <c r="FC48" s="106"/>
      <c r="FD48" s="106"/>
      <c r="FE48" s="106"/>
      <c r="FF48" s="106"/>
      <c r="FG48" s="106"/>
      <c r="FH48" s="106"/>
      <c r="FI48" s="106"/>
      <c r="FJ48" s="106"/>
      <c r="FK48" s="106"/>
      <c r="FL48" s="106"/>
      <c r="FM48" s="106"/>
      <c r="FN48" s="106"/>
      <c r="FO48" s="106"/>
      <c r="FP48" s="106"/>
      <c r="FQ48" s="106"/>
      <c r="FR48" s="106"/>
      <c r="FS48" s="106"/>
      <c r="FT48" s="106"/>
      <c r="FU48" s="106"/>
      <c r="FV48" s="106"/>
      <c r="FW48" s="106"/>
      <c r="FX48" s="106"/>
      <c r="FY48" s="106"/>
      <c r="FZ48" s="106"/>
      <c r="GA48" s="106"/>
      <c r="GB48" s="106"/>
      <c r="GC48" s="106"/>
      <c r="GD48" s="106"/>
      <c r="GE48" s="106"/>
      <c r="GF48" s="106"/>
      <c r="GG48" s="106"/>
      <c r="GH48" s="106"/>
      <c r="GI48" s="106"/>
      <c r="GJ48" s="106"/>
      <c r="GK48" s="106"/>
      <c r="GL48" s="106"/>
      <c r="GM48" s="106"/>
      <c r="GN48" s="106"/>
      <c r="GO48" s="106"/>
      <c r="GP48" s="106"/>
      <c r="GQ48" s="106"/>
      <c r="GR48" s="106"/>
      <c r="GS48" s="106"/>
      <c r="GT48" s="106"/>
      <c r="GU48" s="106"/>
      <c r="GV48" s="106"/>
      <c r="GW48" s="106"/>
      <c r="GX48" s="106"/>
      <c r="GY48" s="106"/>
      <c r="GZ48" s="106"/>
      <c r="HA48" s="106"/>
      <c r="HB48" s="106"/>
      <c r="HC48" s="106"/>
      <c r="HD48" s="106"/>
      <c r="HE48" s="106"/>
      <c r="HF48" s="106"/>
      <c r="HG48" s="106"/>
      <c r="HH48" s="106"/>
      <c r="HI48" s="106"/>
      <c r="HJ48" s="106"/>
      <c r="HK48" s="106"/>
      <c r="HL48" s="106"/>
      <c r="HM48" s="106"/>
      <c r="HN48" s="106"/>
      <c r="HO48" s="106"/>
      <c r="HP48" s="106"/>
      <c r="HQ48" s="106"/>
      <c r="HR48" s="106"/>
      <c r="HS48" s="106"/>
      <c r="HT48" s="106"/>
      <c r="HU48" s="106"/>
      <c r="HV48" s="106"/>
      <c r="HW48" s="106"/>
      <c r="HX48" s="106"/>
      <c r="HY48" s="106"/>
      <c r="HZ48" s="106"/>
      <c r="IA48" s="106"/>
      <c r="IB48" s="106"/>
      <c r="IC48" s="106"/>
      <c r="ID48" s="106"/>
      <c r="IE48" s="106"/>
      <c r="IF48" s="106"/>
      <c r="IG48" s="106"/>
      <c r="IH48" s="106"/>
      <c r="II48" s="106"/>
      <c r="IJ48" s="106"/>
      <c r="IK48" s="106"/>
      <c r="IL48" s="106"/>
      <c r="IM48" s="106"/>
      <c r="IN48" s="106"/>
      <c r="IO48" s="106"/>
      <c r="IP48" s="106"/>
      <c r="IQ48" s="106"/>
      <c r="IR48" s="106"/>
      <c r="IS48" s="106"/>
      <c r="IT48" s="106"/>
      <c r="IU48" s="106"/>
      <c r="IV48" s="106"/>
      <c r="IW48" s="106"/>
      <c r="IX48" s="106"/>
      <c r="IY48" s="106"/>
      <c r="IZ48" s="106"/>
      <c r="JA48" s="106"/>
      <c r="JB48" s="106"/>
      <c r="JC48" s="106"/>
      <c r="JD48" s="106"/>
      <c r="JE48" s="106"/>
      <c r="JF48" s="106"/>
      <c r="JG48" s="106"/>
      <c r="JH48" s="106"/>
      <c r="JI48" s="106"/>
      <c r="JJ48" s="106"/>
      <c r="JK48" s="106"/>
      <c r="JL48" s="106"/>
      <c r="JM48" s="106"/>
      <c r="JN48" s="106"/>
      <c r="JO48" s="106"/>
      <c r="JP48" s="106"/>
      <c r="JQ48" s="106"/>
      <c r="JR48" s="106"/>
      <c r="JS48" s="106"/>
      <c r="JT48" s="106"/>
      <c r="JU48" s="106"/>
      <c r="JV48" s="106"/>
      <c r="JW48" s="106"/>
      <c r="JX48" s="106"/>
      <c r="JY48" s="106"/>
      <c r="JZ48" s="106"/>
      <c r="KA48" s="106"/>
      <c r="KB48" s="106"/>
      <c r="KC48" s="106"/>
      <c r="KD48" s="106"/>
      <c r="KE48" s="106"/>
      <c r="KF48" s="106"/>
      <c r="KG48" s="106"/>
      <c r="KH48" s="106"/>
      <c r="KI48" s="106"/>
      <c r="KJ48" s="106"/>
      <c r="KK48" s="106"/>
      <c r="KL48" s="106"/>
      <c r="KM48" s="106"/>
      <c r="KN48" s="106"/>
      <c r="KO48" s="106"/>
      <c r="KP48" s="106"/>
      <c r="KQ48" s="106"/>
      <c r="KR48" s="106"/>
      <c r="KS48" s="106"/>
      <c r="KT48" s="106"/>
      <c r="KU48" s="106"/>
      <c r="KV48" s="106"/>
      <c r="KW48" s="106"/>
      <c r="KX48" s="106"/>
      <c r="KY48" s="106"/>
      <c r="KZ48" s="106"/>
      <c r="LA48" s="106"/>
      <c r="LB48" s="106"/>
      <c r="LC48" s="106"/>
      <c r="LD48" s="106"/>
      <c r="LE48" s="106"/>
      <c r="LF48" s="106"/>
      <c r="LG48" s="106"/>
      <c r="LH48" s="106"/>
      <c r="LI48" s="51"/>
      <c r="LJ48" s="51"/>
    </row>
    <row r="49" spans="1:322" s="3" customFormat="1" ht="10.199999999999999" x14ac:dyDescent="0.2">
      <c r="A49" s="5"/>
      <c r="B49" s="5"/>
      <c r="C49" s="5"/>
      <c r="D49" s="12" t="s">
        <v>6</v>
      </c>
      <c r="E49" s="174" t="s">
        <v>67</v>
      </c>
      <c r="F49" s="5"/>
      <c r="G49" s="5"/>
      <c r="H49" s="121"/>
      <c r="I49" s="5"/>
      <c r="J49" s="5"/>
      <c r="K49" s="49" t="s">
        <v>47</v>
      </c>
      <c r="L49" s="5"/>
      <c r="M49" s="12"/>
      <c r="N49" s="5"/>
      <c r="O49" s="19"/>
      <c r="P49" s="5"/>
      <c r="Q49" s="5"/>
      <c r="R49" s="68"/>
      <c r="S49" s="5"/>
      <c r="T49" s="63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  <c r="IV49" s="46"/>
      <c r="IW49" s="46"/>
      <c r="IX49" s="46"/>
      <c r="IY49" s="46"/>
      <c r="IZ49" s="46"/>
      <c r="JA49" s="46"/>
      <c r="JB49" s="46"/>
      <c r="JC49" s="46"/>
      <c r="JD49" s="46"/>
      <c r="JE49" s="46"/>
      <c r="JF49" s="46"/>
      <c r="JG49" s="46"/>
      <c r="JH49" s="46"/>
      <c r="JI49" s="46"/>
      <c r="JJ49" s="46"/>
      <c r="JK49" s="46"/>
      <c r="JL49" s="46"/>
      <c r="JM49" s="46"/>
      <c r="JN49" s="46"/>
      <c r="JO49" s="46"/>
      <c r="JP49" s="46"/>
      <c r="JQ49" s="46"/>
      <c r="JR49" s="46"/>
      <c r="JS49" s="46"/>
      <c r="JT49" s="46"/>
      <c r="JU49" s="46"/>
      <c r="JV49" s="46"/>
      <c r="JW49" s="46"/>
      <c r="JX49" s="46"/>
      <c r="JY49" s="46"/>
      <c r="JZ49" s="46"/>
      <c r="KA49" s="46"/>
      <c r="KB49" s="46"/>
      <c r="KC49" s="46"/>
      <c r="KD49" s="46"/>
      <c r="KE49" s="46"/>
      <c r="KF49" s="46"/>
      <c r="KG49" s="46"/>
      <c r="KH49" s="46"/>
      <c r="KI49" s="46"/>
      <c r="KJ49" s="46"/>
      <c r="KK49" s="46"/>
      <c r="KL49" s="46"/>
      <c r="KM49" s="46"/>
      <c r="KN49" s="46"/>
      <c r="KO49" s="46"/>
      <c r="KP49" s="46"/>
      <c r="KQ49" s="46"/>
      <c r="KR49" s="46"/>
      <c r="KS49" s="46"/>
      <c r="KT49" s="46"/>
      <c r="KU49" s="46"/>
      <c r="KV49" s="46"/>
      <c r="KW49" s="46"/>
      <c r="KX49" s="46"/>
      <c r="KY49" s="46"/>
      <c r="KZ49" s="46"/>
      <c r="LA49" s="46"/>
      <c r="LB49" s="46"/>
      <c r="LC49" s="46"/>
      <c r="LD49" s="46"/>
      <c r="LE49" s="46"/>
      <c r="LF49" s="46"/>
      <c r="LG49" s="46"/>
      <c r="LH49" s="46"/>
      <c r="LI49" s="5"/>
      <c r="LJ49" s="5"/>
    </row>
    <row r="50" spans="1:322" s="59" customFormat="1" ht="10.199999999999999" x14ac:dyDescent="0.2">
      <c r="A50" s="51"/>
      <c r="B50" s="51"/>
      <c r="C50" s="51"/>
      <c r="D50" s="12" t="s">
        <v>6</v>
      </c>
      <c r="E50" s="175" t="s">
        <v>69</v>
      </c>
      <c r="F50" s="51"/>
      <c r="G50" s="51"/>
      <c r="H50" s="98"/>
      <c r="I50" s="51"/>
      <c r="J50" s="51"/>
      <c r="K50" s="55" t="str">
        <f>$K$44</f>
        <v>кол-во</v>
      </c>
      <c r="L50" s="51"/>
      <c r="M50" s="58"/>
      <c r="N50" s="51"/>
      <c r="O50" s="61"/>
      <c r="P50" s="51"/>
      <c r="Q50" s="51"/>
      <c r="R50" s="99"/>
      <c r="S50" s="51"/>
      <c r="T50" s="171" t="s">
        <v>6</v>
      </c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/>
      <c r="DY50" s="106"/>
      <c r="DZ50" s="106"/>
      <c r="EA50" s="106"/>
      <c r="EB50" s="106"/>
      <c r="EC50" s="106"/>
      <c r="ED50" s="106"/>
      <c r="EE50" s="106"/>
      <c r="EF50" s="106"/>
      <c r="EG50" s="106"/>
      <c r="EH50" s="106"/>
      <c r="EI50" s="106"/>
      <c r="EJ50" s="106"/>
      <c r="EK50" s="106"/>
      <c r="EL50" s="106"/>
      <c r="EM50" s="106"/>
      <c r="EN50" s="106"/>
      <c r="EO50" s="106"/>
      <c r="EP50" s="106"/>
      <c r="EQ50" s="106"/>
      <c r="ER50" s="106"/>
      <c r="ES50" s="106"/>
      <c r="ET50" s="106"/>
      <c r="EU50" s="106"/>
      <c r="EV50" s="106"/>
      <c r="EW50" s="106"/>
      <c r="EX50" s="106"/>
      <c r="EY50" s="106"/>
      <c r="EZ50" s="106"/>
      <c r="FA50" s="106"/>
      <c r="FB50" s="106"/>
      <c r="FC50" s="106"/>
      <c r="FD50" s="106"/>
      <c r="FE50" s="106"/>
      <c r="FF50" s="106"/>
      <c r="FG50" s="106"/>
      <c r="FH50" s="106"/>
      <c r="FI50" s="106"/>
      <c r="FJ50" s="106"/>
      <c r="FK50" s="106"/>
      <c r="FL50" s="106"/>
      <c r="FM50" s="106"/>
      <c r="FN50" s="106"/>
      <c r="FO50" s="106"/>
      <c r="FP50" s="106"/>
      <c r="FQ50" s="106"/>
      <c r="FR50" s="106"/>
      <c r="FS50" s="106"/>
      <c r="FT50" s="106"/>
      <c r="FU50" s="106"/>
      <c r="FV50" s="106"/>
      <c r="FW50" s="106"/>
      <c r="FX50" s="106"/>
      <c r="FY50" s="106"/>
      <c r="FZ50" s="106"/>
      <c r="GA50" s="106"/>
      <c r="GB50" s="106"/>
      <c r="GC50" s="106"/>
      <c r="GD50" s="106"/>
      <c r="GE50" s="106"/>
      <c r="GF50" s="106"/>
      <c r="GG50" s="106"/>
      <c r="GH50" s="106"/>
      <c r="GI50" s="106"/>
      <c r="GJ50" s="106"/>
      <c r="GK50" s="106"/>
      <c r="GL50" s="106"/>
      <c r="GM50" s="106"/>
      <c r="GN50" s="106"/>
      <c r="GO50" s="106"/>
      <c r="GP50" s="106"/>
      <c r="GQ50" s="106"/>
      <c r="GR50" s="106"/>
      <c r="GS50" s="106"/>
      <c r="GT50" s="106"/>
      <c r="GU50" s="106"/>
      <c r="GV50" s="106"/>
      <c r="GW50" s="106"/>
      <c r="GX50" s="106"/>
      <c r="GY50" s="106"/>
      <c r="GZ50" s="106"/>
      <c r="HA50" s="106"/>
      <c r="HB50" s="106"/>
      <c r="HC50" s="106"/>
      <c r="HD50" s="106"/>
      <c r="HE50" s="106"/>
      <c r="HF50" s="106"/>
      <c r="HG50" s="106"/>
      <c r="HH50" s="106"/>
      <c r="HI50" s="106"/>
      <c r="HJ50" s="106"/>
      <c r="HK50" s="106"/>
      <c r="HL50" s="106"/>
      <c r="HM50" s="106"/>
      <c r="HN50" s="106"/>
      <c r="HO50" s="106"/>
      <c r="HP50" s="106"/>
      <c r="HQ50" s="106"/>
      <c r="HR50" s="106"/>
      <c r="HS50" s="106"/>
      <c r="HT50" s="106"/>
      <c r="HU50" s="106"/>
      <c r="HV50" s="106"/>
      <c r="HW50" s="106"/>
      <c r="HX50" s="106"/>
      <c r="HY50" s="106"/>
      <c r="HZ50" s="106"/>
      <c r="IA50" s="106"/>
      <c r="IB50" s="106"/>
      <c r="IC50" s="106"/>
      <c r="ID50" s="106"/>
      <c r="IE50" s="106"/>
      <c r="IF50" s="106"/>
      <c r="IG50" s="106"/>
      <c r="IH50" s="106"/>
      <c r="II50" s="106"/>
      <c r="IJ50" s="106"/>
      <c r="IK50" s="106"/>
      <c r="IL50" s="106"/>
      <c r="IM50" s="106"/>
      <c r="IN50" s="106"/>
      <c r="IO50" s="106"/>
      <c r="IP50" s="106"/>
      <c r="IQ50" s="106"/>
      <c r="IR50" s="106"/>
      <c r="IS50" s="106"/>
      <c r="IT50" s="106"/>
      <c r="IU50" s="106"/>
      <c r="IV50" s="106"/>
      <c r="IW50" s="106"/>
      <c r="IX50" s="106"/>
      <c r="IY50" s="106"/>
      <c r="IZ50" s="106"/>
      <c r="JA50" s="106"/>
      <c r="JB50" s="106"/>
      <c r="JC50" s="106"/>
      <c r="JD50" s="106"/>
      <c r="JE50" s="106"/>
      <c r="JF50" s="106"/>
      <c r="JG50" s="106"/>
      <c r="JH50" s="106"/>
      <c r="JI50" s="106"/>
      <c r="JJ50" s="106"/>
      <c r="JK50" s="106"/>
      <c r="JL50" s="106"/>
      <c r="JM50" s="106"/>
      <c r="JN50" s="106"/>
      <c r="JO50" s="106"/>
      <c r="JP50" s="106"/>
      <c r="JQ50" s="106"/>
      <c r="JR50" s="106"/>
      <c r="JS50" s="106"/>
      <c r="JT50" s="106"/>
      <c r="JU50" s="106"/>
      <c r="JV50" s="106"/>
      <c r="JW50" s="106"/>
      <c r="JX50" s="106"/>
      <c r="JY50" s="106"/>
      <c r="JZ50" s="106"/>
      <c r="KA50" s="106"/>
      <c r="KB50" s="106"/>
      <c r="KC50" s="106"/>
      <c r="KD50" s="106"/>
      <c r="KE50" s="106"/>
      <c r="KF50" s="106"/>
      <c r="KG50" s="106"/>
      <c r="KH50" s="106"/>
      <c r="KI50" s="106"/>
      <c r="KJ50" s="106"/>
      <c r="KK50" s="106"/>
      <c r="KL50" s="106"/>
      <c r="KM50" s="106"/>
      <c r="KN50" s="106"/>
      <c r="KO50" s="106"/>
      <c r="KP50" s="106"/>
      <c r="KQ50" s="106"/>
      <c r="KR50" s="106"/>
      <c r="KS50" s="106"/>
      <c r="KT50" s="106"/>
      <c r="KU50" s="106"/>
      <c r="KV50" s="106"/>
      <c r="KW50" s="106"/>
      <c r="KX50" s="106"/>
      <c r="KY50" s="106"/>
      <c r="KZ50" s="106"/>
      <c r="LA50" s="106"/>
      <c r="LB50" s="106"/>
      <c r="LC50" s="106"/>
      <c r="LD50" s="106"/>
      <c r="LE50" s="106"/>
      <c r="LF50" s="106"/>
      <c r="LG50" s="106"/>
      <c r="LH50" s="106"/>
      <c r="LI50" s="51"/>
      <c r="LJ50" s="51"/>
    </row>
    <row r="51" spans="1:322" s="59" customFormat="1" ht="10.199999999999999" x14ac:dyDescent="0.2">
      <c r="A51" s="51"/>
      <c r="B51" s="51"/>
      <c r="C51" s="51"/>
      <c r="D51" s="12" t="s">
        <v>6</v>
      </c>
      <c r="E51" s="175" t="s">
        <v>68</v>
      </c>
      <c r="F51" s="51"/>
      <c r="G51" s="51"/>
      <c r="H51" s="98"/>
      <c r="I51" s="51"/>
      <c r="J51" s="51"/>
      <c r="K51" s="55" t="str">
        <f t="shared" si="376"/>
        <v>кол-во</v>
      </c>
      <c r="L51" s="51"/>
      <c r="M51" s="58"/>
      <c r="N51" s="51"/>
      <c r="O51" s="61"/>
      <c r="P51" s="51"/>
      <c r="Q51" s="51"/>
      <c r="R51" s="99"/>
      <c r="S51" s="51"/>
      <c r="T51" s="171" t="s">
        <v>6</v>
      </c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06"/>
      <c r="EA51" s="106"/>
      <c r="EB51" s="106"/>
      <c r="EC51" s="106"/>
      <c r="ED51" s="106"/>
      <c r="EE51" s="106"/>
      <c r="EF51" s="106"/>
      <c r="EG51" s="106"/>
      <c r="EH51" s="106"/>
      <c r="EI51" s="106"/>
      <c r="EJ51" s="106"/>
      <c r="EK51" s="106"/>
      <c r="EL51" s="106"/>
      <c r="EM51" s="106"/>
      <c r="EN51" s="106"/>
      <c r="EO51" s="106"/>
      <c r="EP51" s="106"/>
      <c r="EQ51" s="106"/>
      <c r="ER51" s="106"/>
      <c r="ES51" s="106"/>
      <c r="ET51" s="106"/>
      <c r="EU51" s="106"/>
      <c r="EV51" s="106"/>
      <c r="EW51" s="106"/>
      <c r="EX51" s="106"/>
      <c r="EY51" s="106"/>
      <c r="EZ51" s="106"/>
      <c r="FA51" s="106"/>
      <c r="FB51" s="106"/>
      <c r="FC51" s="106"/>
      <c r="FD51" s="106"/>
      <c r="FE51" s="106"/>
      <c r="FF51" s="106"/>
      <c r="FG51" s="106"/>
      <c r="FH51" s="106"/>
      <c r="FI51" s="106"/>
      <c r="FJ51" s="106"/>
      <c r="FK51" s="106"/>
      <c r="FL51" s="106"/>
      <c r="FM51" s="106"/>
      <c r="FN51" s="106"/>
      <c r="FO51" s="106"/>
      <c r="FP51" s="106"/>
      <c r="FQ51" s="106"/>
      <c r="FR51" s="106"/>
      <c r="FS51" s="106"/>
      <c r="FT51" s="106"/>
      <c r="FU51" s="106"/>
      <c r="FV51" s="106"/>
      <c r="FW51" s="106"/>
      <c r="FX51" s="106"/>
      <c r="FY51" s="106"/>
      <c r="FZ51" s="106"/>
      <c r="GA51" s="106"/>
      <c r="GB51" s="106"/>
      <c r="GC51" s="106"/>
      <c r="GD51" s="106"/>
      <c r="GE51" s="106"/>
      <c r="GF51" s="106"/>
      <c r="GG51" s="106"/>
      <c r="GH51" s="106"/>
      <c r="GI51" s="106"/>
      <c r="GJ51" s="106"/>
      <c r="GK51" s="106"/>
      <c r="GL51" s="106"/>
      <c r="GM51" s="106"/>
      <c r="GN51" s="106"/>
      <c r="GO51" s="106"/>
      <c r="GP51" s="106"/>
      <c r="GQ51" s="106"/>
      <c r="GR51" s="106"/>
      <c r="GS51" s="106"/>
      <c r="GT51" s="106"/>
      <c r="GU51" s="106"/>
      <c r="GV51" s="106"/>
      <c r="GW51" s="106"/>
      <c r="GX51" s="106"/>
      <c r="GY51" s="106"/>
      <c r="GZ51" s="106"/>
      <c r="HA51" s="106"/>
      <c r="HB51" s="106"/>
      <c r="HC51" s="106"/>
      <c r="HD51" s="106"/>
      <c r="HE51" s="106"/>
      <c r="HF51" s="106"/>
      <c r="HG51" s="106"/>
      <c r="HH51" s="106"/>
      <c r="HI51" s="106"/>
      <c r="HJ51" s="106"/>
      <c r="HK51" s="106"/>
      <c r="HL51" s="106"/>
      <c r="HM51" s="106"/>
      <c r="HN51" s="106"/>
      <c r="HO51" s="106"/>
      <c r="HP51" s="106"/>
      <c r="HQ51" s="106"/>
      <c r="HR51" s="106"/>
      <c r="HS51" s="106"/>
      <c r="HT51" s="106"/>
      <c r="HU51" s="106"/>
      <c r="HV51" s="106"/>
      <c r="HW51" s="106"/>
      <c r="HX51" s="106"/>
      <c r="HY51" s="106"/>
      <c r="HZ51" s="106"/>
      <c r="IA51" s="106"/>
      <c r="IB51" s="106"/>
      <c r="IC51" s="106"/>
      <c r="ID51" s="106"/>
      <c r="IE51" s="106"/>
      <c r="IF51" s="106"/>
      <c r="IG51" s="106"/>
      <c r="IH51" s="106"/>
      <c r="II51" s="106"/>
      <c r="IJ51" s="106"/>
      <c r="IK51" s="106"/>
      <c r="IL51" s="106"/>
      <c r="IM51" s="106"/>
      <c r="IN51" s="106"/>
      <c r="IO51" s="106"/>
      <c r="IP51" s="106"/>
      <c r="IQ51" s="106"/>
      <c r="IR51" s="106"/>
      <c r="IS51" s="106"/>
      <c r="IT51" s="106"/>
      <c r="IU51" s="106"/>
      <c r="IV51" s="106"/>
      <c r="IW51" s="106"/>
      <c r="IX51" s="106"/>
      <c r="IY51" s="106"/>
      <c r="IZ51" s="106"/>
      <c r="JA51" s="106"/>
      <c r="JB51" s="106"/>
      <c r="JC51" s="106"/>
      <c r="JD51" s="106"/>
      <c r="JE51" s="106"/>
      <c r="JF51" s="106"/>
      <c r="JG51" s="106"/>
      <c r="JH51" s="106"/>
      <c r="JI51" s="106"/>
      <c r="JJ51" s="106"/>
      <c r="JK51" s="106"/>
      <c r="JL51" s="106"/>
      <c r="JM51" s="106"/>
      <c r="JN51" s="106"/>
      <c r="JO51" s="106"/>
      <c r="JP51" s="106"/>
      <c r="JQ51" s="106"/>
      <c r="JR51" s="106"/>
      <c r="JS51" s="106"/>
      <c r="JT51" s="106"/>
      <c r="JU51" s="106"/>
      <c r="JV51" s="106"/>
      <c r="JW51" s="106"/>
      <c r="JX51" s="106"/>
      <c r="JY51" s="106"/>
      <c r="JZ51" s="106"/>
      <c r="KA51" s="106"/>
      <c r="KB51" s="106"/>
      <c r="KC51" s="106"/>
      <c r="KD51" s="106"/>
      <c r="KE51" s="106"/>
      <c r="KF51" s="106"/>
      <c r="KG51" s="106"/>
      <c r="KH51" s="106"/>
      <c r="KI51" s="106"/>
      <c r="KJ51" s="106"/>
      <c r="KK51" s="106"/>
      <c r="KL51" s="106"/>
      <c r="KM51" s="106"/>
      <c r="KN51" s="106"/>
      <c r="KO51" s="106"/>
      <c r="KP51" s="106"/>
      <c r="KQ51" s="106"/>
      <c r="KR51" s="106"/>
      <c r="KS51" s="106"/>
      <c r="KT51" s="106"/>
      <c r="KU51" s="106"/>
      <c r="KV51" s="106"/>
      <c r="KW51" s="106"/>
      <c r="KX51" s="106"/>
      <c r="KY51" s="106"/>
      <c r="KZ51" s="106"/>
      <c r="LA51" s="106"/>
      <c r="LB51" s="106"/>
      <c r="LC51" s="106"/>
      <c r="LD51" s="106"/>
      <c r="LE51" s="106"/>
      <c r="LF51" s="106"/>
      <c r="LG51" s="106"/>
      <c r="LH51" s="106"/>
      <c r="LI51" s="51"/>
      <c r="LJ51" s="51"/>
    </row>
    <row r="52" spans="1:322" s="59" customFormat="1" ht="10.199999999999999" x14ac:dyDescent="0.2">
      <c r="A52" s="51"/>
      <c r="B52" s="51"/>
      <c r="C52" s="51"/>
      <c r="D52" s="12" t="s">
        <v>6</v>
      </c>
      <c r="E52" s="175" t="s">
        <v>70</v>
      </c>
      <c r="F52" s="51"/>
      <c r="G52" s="51"/>
      <c r="H52" s="98"/>
      <c r="I52" s="51"/>
      <c r="J52" s="51"/>
      <c r="K52" s="55" t="str">
        <f t="shared" si="376"/>
        <v>кол-во</v>
      </c>
      <c r="L52" s="51"/>
      <c r="M52" s="58"/>
      <c r="N52" s="51"/>
      <c r="O52" s="61"/>
      <c r="P52" s="51"/>
      <c r="Q52" s="51"/>
      <c r="R52" s="99"/>
      <c r="S52" s="51"/>
      <c r="T52" s="171" t="s">
        <v>6</v>
      </c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106"/>
      <c r="EE52" s="106"/>
      <c r="EF52" s="106"/>
      <c r="EG52" s="106"/>
      <c r="EH52" s="106"/>
      <c r="EI52" s="106"/>
      <c r="EJ52" s="106"/>
      <c r="EK52" s="106"/>
      <c r="EL52" s="106"/>
      <c r="EM52" s="106"/>
      <c r="EN52" s="106"/>
      <c r="EO52" s="106"/>
      <c r="EP52" s="106"/>
      <c r="EQ52" s="106"/>
      <c r="ER52" s="106"/>
      <c r="ES52" s="106"/>
      <c r="ET52" s="106"/>
      <c r="EU52" s="106"/>
      <c r="EV52" s="106"/>
      <c r="EW52" s="106"/>
      <c r="EX52" s="106"/>
      <c r="EY52" s="106"/>
      <c r="EZ52" s="106"/>
      <c r="FA52" s="106"/>
      <c r="FB52" s="106"/>
      <c r="FC52" s="106"/>
      <c r="FD52" s="106"/>
      <c r="FE52" s="106"/>
      <c r="FF52" s="106"/>
      <c r="FG52" s="106"/>
      <c r="FH52" s="106"/>
      <c r="FI52" s="106"/>
      <c r="FJ52" s="106"/>
      <c r="FK52" s="106"/>
      <c r="FL52" s="106"/>
      <c r="FM52" s="106"/>
      <c r="FN52" s="106"/>
      <c r="FO52" s="106"/>
      <c r="FP52" s="106"/>
      <c r="FQ52" s="106"/>
      <c r="FR52" s="106"/>
      <c r="FS52" s="106"/>
      <c r="FT52" s="106"/>
      <c r="FU52" s="106"/>
      <c r="FV52" s="106"/>
      <c r="FW52" s="106"/>
      <c r="FX52" s="106"/>
      <c r="FY52" s="106"/>
      <c r="FZ52" s="106"/>
      <c r="GA52" s="106"/>
      <c r="GB52" s="106"/>
      <c r="GC52" s="106"/>
      <c r="GD52" s="106"/>
      <c r="GE52" s="106"/>
      <c r="GF52" s="106"/>
      <c r="GG52" s="106"/>
      <c r="GH52" s="106"/>
      <c r="GI52" s="106"/>
      <c r="GJ52" s="106"/>
      <c r="GK52" s="106"/>
      <c r="GL52" s="106"/>
      <c r="GM52" s="106"/>
      <c r="GN52" s="106"/>
      <c r="GO52" s="106"/>
      <c r="GP52" s="106"/>
      <c r="GQ52" s="106"/>
      <c r="GR52" s="106"/>
      <c r="GS52" s="106"/>
      <c r="GT52" s="106"/>
      <c r="GU52" s="106"/>
      <c r="GV52" s="106"/>
      <c r="GW52" s="106"/>
      <c r="GX52" s="106"/>
      <c r="GY52" s="106"/>
      <c r="GZ52" s="106"/>
      <c r="HA52" s="106"/>
      <c r="HB52" s="106"/>
      <c r="HC52" s="106"/>
      <c r="HD52" s="106"/>
      <c r="HE52" s="106"/>
      <c r="HF52" s="106"/>
      <c r="HG52" s="106"/>
      <c r="HH52" s="106"/>
      <c r="HI52" s="106"/>
      <c r="HJ52" s="106"/>
      <c r="HK52" s="106"/>
      <c r="HL52" s="106"/>
      <c r="HM52" s="106"/>
      <c r="HN52" s="106"/>
      <c r="HO52" s="106"/>
      <c r="HP52" s="106"/>
      <c r="HQ52" s="106"/>
      <c r="HR52" s="106"/>
      <c r="HS52" s="106"/>
      <c r="HT52" s="106"/>
      <c r="HU52" s="106"/>
      <c r="HV52" s="106"/>
      <c r="HW52" s="106"/>
      <c r="HX52" s="106"/>
      <c r="HY52" s="106"/>
      <c r="HZ52" s="106"/>
      <c r="IA52" s="106"/>
      <c r="IB52" s="106"/>
      <c r="IC52" s="106"/>
      <c r="ID52" s="106"/>
      <c r="IE52" s="106"/>
      <c r="IF52" s="106"/>
      <c r="IG52" s="106"/>
      <c r="IH52" s="106"/>
      <c r="II52" s="106"/>
      <c r="IJ52" s="106"/>
      <c r="IK52" s="106"/>
      <c r="IL52" s="106"/>
      <c r="IM52" s="106"/>
      <c r="IN52" s="106"/>
      <c r="IO52" s="106"/>
      <c r="IP52" s="106"/>
      <c r="IQ52" s="106"/>
      <c r="IR52" s="106"/>
      <c r="IS52" s="106"/>
      <c r="IT52" s="106"/>
      <c r="IU52" s="106"/>
      <c r="IV52" s="106"/>
      <c r="IW52" s="106"/>
      <c r="IX52" s="106"/>
      <c r="IY52" s="106"/>
      <c r="IZ52" s="106"/>
      <c r="JA52" s="106"/>
      <c r="JB52" s="106"/>
      <c r="JC52" s="106"/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/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/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/>
      <c r="LI52" s="51"/>
      <c r="LJ52" s="51"/>
    </row>
    <row r="53" spans="1:322" s="59" customFormat="1" ht="10.199999999999999" x14ac:dyDescent="0.2">
      <c r="A53" s="51"/>
      <c r="B53" s="51"/>
      <c r="C53" s="51"/>
      <c r="D53" s="12" t="s">
        <v>6</v>
      </c>
      <c r="E53" s="175" t="s">
        <v>122</v>
      </c>
      <c r="F53" s="51"/>
      <c r="G53" s="51"/>
      <c r="H53" s="98"/>
      <c r="I53" s="51"/>
      <c r="J53" s="51"/>
      <c r="K53" s="55" t="str">
        <f t="shared" si="376"/>
        <v>кол-во</v>
      </c>
      <c r="L53" s="51"/>
      <c r="M53" s="58"/>
      <c r="N53" s="51"/>
      <c r="O53" s="61"/>
      <c r="P53" s="51"/>
      <c r="Q53" s="51"/>
      <c r="R53" s="99"/>
      <c r="S53" s="51"/>
      <c r="T53" s="171" t="s">
        <v>6</v>
      </c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06"/>
      <c r="EE53" s="106"/>
      <c r="EF53" s="106"/>
      <c r="EG53" s="106"/>
      <c r="EH53" s="106"/>
      <c r="EI53" s="106"/>
      <c r="EJ53" s="106"/>
      <c r="EK53" s="106"/>
      <c r="EL53" s="106"/>
      <c r="EM53" s="106"/>
      <c r="EN53" s="106"/>
      <c r="EO53" s="106"/>
      <c r="EP53" s="106"/>
      <c r="EQ53" s="106"/>
      <c r="ER53" s="106"/>
      <c r="ES53" s="106"/>
      <c r="ET53" s="106"/>
      <c r="EU53" s="106"/>
      <c r="EV53" s="106"/>
      <c r="EW53" s="106"/>
      <c r="EX53" s="106"/>
      <c r="EY53" s="106"/>
      <c r="EZ53" s="106"/>
      <c r="FA53" s="106"/>
      <c r="FB53" s="106"/>
      <c r="FC53" s="106"/>
      <c r="FD53" s="106"/>
      <c r="FE53" s="106"/>
      <c r="FF53" s="106"/>
      <c r="FG53" s="106"/>
      <c r="FH53" s="106"/>
      <c r="FI53" s="106"/>
      <c r="FJ53" s="106"/>
      <c r="FK53" s="106"/>
      <c r="FL53" s="106"/>
      <c r="FM53" s="106"/>
      <c r="FN53" s="106"/>
      <c r="FO53" s="106"/>
      <c r="FP53" s="106"/>
      <c r="FQ53" s="106"/>
      <c r="FR53" s="106"/>
      <c r="FS53" s="106"/>
      <c r="FT53" s="106"/>
      <c r="FU53" s="106"/>
      <c r="FV53" s="106"/>
      <c r="FW53" s="106"/>
      <c r="FX53" s="106"/>
      <c r="FY53" s="106"/>
      <c r="FZ53" s="106"/>
      <c r="GA53" s="106"/>
      <c r="GB53" s="106"/>
      <c r="GC53" s="106"/>
      <c r="GD53" s="106"/>
      <c r="GE53" s="106"/>
      <c r="GF53" s="106"/>
      <c r="GG53" s="106"/>
      <c r="GH53" s="106"/>
      <c r="GI53" s="106"/>
      <c r="GJ53" s="106"/>
      <c r="GK53" s="106"/>
      <c r="GL53" s="106"/>
      <c r="GM53" s="106"/>
      <c r="GN53" s="106"/>
      <c r="GO53" s="106"/>
      <c r="GP53" s="106"/>
      <c r="GQ53" s="106"/>
      <c r="GR53" s="106"/>
      <c r="GS53" s="106"/>
      <c r="GT53" s="106"/>
      <c r="GU53" s="106"/>
      <c r="GV53" s="106"/>
      <c r="GW53" s="106"/>
      <c r="GX53" s="106"/>
      <c r="GY53" s="106"/>
      <c r="GZ53" s="106"/>
      <c r="HA53" s="106"/>
      <c r="HB53" s="106"/>
      <c r="HC53" s="106"/>
      <c r="HD53" s="106"/>
      <c r="HE53" s="106"/>
      <c r="HF53" s="106"/>
      <c r="HG53" s="106"/>
      <c r="HH53" s="106"/>
      <c r="HI53" s="106"/>
      <c r="HJ53" s="106"/>
      <c r="HK53" s="106"/>
      <c r="HL53" s="106"/>
      <c r="HM53" s="106"/>
      <c r="HN53" s="106"/>
      <c r="HO53" s="106"/>
      <c r="HP53" s="106"/>
      <c r="HQ53" s="106"/>
      <c r="HR53" s="106"/>
      <c r="HS53" s="106"/>
      <c r="HT53" s="106"/>
      <c r="HU53" s="106"/>
      <c r="HV53" s="106"/>
      <c r="HW53" s="106"/>
      <c r="HX53" s="106"/>
      <c r="HY53" s="106"/>
      <c r="HZ53" s="106"/>
      <c r="IA53" s="106"/>
      <c r="IB53" s="106"/>
      <c r="IC53" s="106"/>
      <c r="ID53" s="106"/>
      <c r="IE53" s="106"/>
      <c r="IF53" s="106"/>
      <c r="IG53" s="106"/>
      <c r="IH53" s="106"/>
      <c r="II53" s="106"/>
      <c r="IJ53" s="106"/>
      <c r="IK53" s="106"/>
      <c r="IL53" s="106"/>
      <c r="IM53" s="106"/>
      <c r="IN53" s="106"/>
      <c r="IO53" s="106"/>
      <c r="IP53" s="106"/>
      <c r="IQ53" s="106"/>
      <c r="IR53" s="106"/>
      <c r="IS53" s="106"/>
      <c r="IT53" s="106"/>
      <c r="IU53" s="106"/>
      <c r="IV53" s="106"/>
      <c r="IW53" s="106"/>
      <c r="IX53" s="106"/>
      <c r="IY53" s="106"/>
      <c r="IZ53" s="106"/>
      <c r="JA53" s="106"/>
      <c r="JB53" s="106"/>
      <c r="JC53" s="106"/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/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/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/>
      <c r="LI53" s="51"/>
      <c r="LJ53" s="51"/>
    </row>
    <row r="54" spans="1:322" s="59" customFormat="1" ht="10.199999999999999" x14ac:dyDescent="0.2">
      <c r="A54" s="51"/>
      <c r="B54" s="51"/>
      <c r="C54" s="51"/>
      <c r="D54" s="12" t="s">
        <v>6</v>
      </c>
      <c r="E54" s="175" t="s">
        <v>123</v>
      </c>
      <c r="F54" s="51"/>
      <c r="G54" s="51"/>
      <c r="H54" s="98"/>
      <c r="I54" s="51"/>
      <c r="J54" s="51"/>
      <c r="K54" s="55" t="str">
        <f>$K$44</f>
        <v>кол-во</v>
      </c>
      <c r="L54" s="51"/>
      <c r="M54" s="58"/>
      <c r="N54" s="51"/>
      <c r="O54" s="61"/>
      <c r="P54" s="51"/>
      <c r="Q54" s="51"/>
      <c r="R54" s="99"/>
      <c r="S54" s="51"/>
      <c r="T54" s="171" t="s">
        <v>6</v>
      </c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6"/>
      <c r="DW54" s="106"/>
      <c r="DX54" s="106"/>
      <c r="DY54" s="106"/>
      <c r="DZ54" s="106"/>
      <c r="EA54" s="106"/>
      <c r="EB54" s="106"/>
      <c r="EC54" s="106"/>
      <c r="ED54" s="106"/>
      <c r="EE54" s="106"/>
      <c r="EF54" s="106"/>
      <c r="EG54" s="106"/>
      <c r="EH54" s="106"/>
      <c r="EI54" s="106"/>
      <c r="EJ54" s="106"/>
      <c r="EK54" s="106"/>
      <c r="EL54" s="106"/>
      <c r="EM54" s="106"/>
      <c r="EN54" s="106"/>
      <c r="EO54" s="106"/>
      <c r="EP54" s="106"/>
      <c r="EQ54" s="106"/>
      <c r="ER54" s="106"/>
      <c r="ES54" s="106"/>
      <c r="ET54" s="106"/>
      <c r="EU54" s="106"/>
      <c r="EV54" s="106"/>
      <c r="EW54" s="106"/>
      <c r="EX54" s="106"/>
      <c r="EY54" s="106"/>
      <c r="EZ54" s="106"/>
      <c r="FA54" s="106"/>
      <c r="FB54" s="106"/>
      <c r="FC54" s="106"/>
      <c r="FD54" s="106"/>
      <c r="FE54" s="106"/>
      <c r="FF54" s="106"/>
      <c r="FG54" s="106"/>
      <c r="FH54" s="106"/>
      <c r="FI54" s="106"/>
      <c r="FJ54" s="106"/>
      <c r="FK54" s="106"/>
      <c r="FL54" s="106"/>
      <c r="FM54" s="106"/>
      <c r="FN54" s="106"/>
      <c r="FO54" s="106"/>
      <c r="FP54" s="106"/>
      <c r="FQ54" s="106"/>
      <c r="FR54" s="106"/>
      <c r="FS54" s="106"/>
      <c r="FT54" s="106"/>
      <c r="FU54" s="106"/>
      <c r="FV54" s="106"/>
      <c r="FW54" s="106"/>
      <c r="FX54" s="106"/>
      <c r="FY54" s="106"/>
      <c r="FZ54" s="106"/>
      <c r="GA54" s="106"/>
      <c r="GB54" s="106"/>
      <c r="GC54" s="106"/>
      <c r="GD54" s="106"/>
      <c r="GE54" s="106"/>
      <c r="GF54" s="106"/>
      <c r="GG54" s="106"/>
      <c r="GH54" s="106"/>
      <c r="GI54" s="106"/>
      <c r="GJ54" s="106"/>
      <c r="GK54" s="106"/>
      <c r="GL54" s="106"/>
      <c r="GM54" s="106"/>
      <c r="GN54" s="106"/>
      <c r="GO54" s="106"/>
      <c r="GP54" s="106"/>
      <c r="GQ54" s="106"/>
      <c r="GR54" s="106"/>
      <c r="GS54" s="106"/>
      <c r="GT54" s="106"/>
      <c r="GU54" s="106"/>
      <c r="GV54" s="106"/>
      <c r="GW54" s="106"/>
      <c r="GX54" s="106"/>
      <c r="GY54" s="106"/>
      <c r="GZ54" s="106"/>
      <c r="HA54" s="106"/>
      <c r="HB54" s="106"/>
      <c r="HC54" s="106"/>
      <c r="HD54" s="106"/>
      <c r="HE54" s="106"/>
      <c r="HF54" s="106"/>
      <c r="HG54" s="106"/>
      <c r="HH54" s="106"/>
      <c r="HI54" s="106"/>
      <c r="HJ54" s="106"/>
      <c r="HK54" s="106"/>
      <c r="HL54" s="106"/>
      <c r="HM54" s="106"/>
      <c r="HN54" s="106"/>
      <c r="HO54" s="106"/>
      <c r="HP54" s="106"/>
      <c r="HQ54" s="106"/>
      <c r="HR54" s="106"/>
      <c r="HS54" s="106"/>
      <c r="HT54" s="106"/>
      <c r="HU54" s="106"/>
      <c r="HV54" s="106"/>
      <c r="HW54" s="106"/>
      <c r="HX54" s="106"/>
      <c r="HY54" s="106"/>
      <c r="HZ54" s="106"/>
      <c r="IA54" s="106"/>
      <c r="IB54" s="106"/>
      <c r="IC54" s="106"/>
      <c r="ID54" s="106"/>
      <c r="IE54" s="106"/>
      <c r="IF54" s="106"/>
      <c r="IG54" s="106"/>
      <c r="IH54" s="106"/>
      <c r="II54" s="106"/>
      <c r="IJ54" s="106"/>
      <c r="IK54" s="106"/>
      <c r="IL54" s="106"/>
      <c r="IM54" s="106"/>
      <c r="IN54" s="106"/>
      <c r="IO54" s="106"/>
      <c r="IP54" s="106"/>
      <c r="IQ54" s="106"/>
      <c r="IR54" s="106"/>
      <c r="IS54" s="106"/>
      <c r="IT54" s="106"/>
      <c r="IU54" s="106"/>
      <c r="IV54" s="106"/>
      <c r="IW54" s="106"/>
      <c r="IX54" s="106"/>
      <c r="IY54" s="106"/>
      <c r="IZ54" s="106"/>
      <c r="JA54" s="106"/>
      <c r="JB54" s="106"/>
      <c r="JC54" s="106"/>
      <c r="JD54" s="106"/>
      <c r="JE54" s="106"/>
      <c r="JF54" s="106"/>
      <c r="JG54" s="106"/>
      <c r="JH54" s="106"/>
      <c r="JI54" s="106"/>
      <c r="JJ54" s="106"/>
      <c r="JK54" s="106"/>
      <c r="JL54" s="106"/>
      <c r="JM54" s="106"/>
      <c r="JN54" s="106"/>
      <c r="JO54" s="106"/>
      <c r="JP54" s="106"/>
      <c r="JQ54" s="106"/>
      <c r="JR54" s="106"/>
      <c r="JS54" s="106"/>
      <c r="JT54" s="106"/>
      <c r="JU54" s="106"/>
      <c r="JV54" s="106"/>
      <c r="JW54" s="106"/>
      <c r="JX54" s="106"/>
      <c r="JY54" s="106"/>
      <c r="JZ54" s="106"/>
      <c r="KA54" s="106"/>
      <c r="KB54" s="106"/>
      <c r="KC54" s="106"/>
      <c r="KD54" s="106"/>
      <c r="KE54" s="106"/>
      <c r="KF54" s="106"/>
      <c r="KG54" s="106"/>
      <c r="KH54" s="106"/>
      <c r="KI54" s="106"/>
      <c r="KJ54" s="106"/>
      <c r="KK54" s="106"/>
      <c r="KL54" s="106"/>
      <c r="KM54" s="106"/>
      <c r="KN54" s="106"/>
      <c r="KO54" s="106"/>
      <c r="KP54" s="106"/>
      <c r="KQ54" s="106"/>
      <c r="KR54" s="106"/>
      <c r="KS54" s="106"/>
      <c r="KT54" s="106"/>
      <c r="KU54" s="106"/>
      <c r="KV54" s="106"/>
      <c r="KW54" s="106"/>
      <c r="KX54" s="106"/>
      <c r="KY54" s="106"/>
      <c r="KZ54" s="106"/>
      <c r="LA54" s="106"/>
      <c r="LB54" s="106"/>
      <c r="LC54" s="106"/>
      <c r="LD54" s="106"/>
      <c r="LE54" s="106"/>
      <c r="LF54" s="106"/>
      <c r="LG54" s="106"/>
      <c r="LH54" s="106"/>
      <c r="LI54" s="51"/>
      <c r="LJ54" s="51"/>
    </row>
    <row r="55" spans="1:322" s="59" customFormat="1" ht="10.199999999999999" x14ac:dyDescent="0.2">
      <c r="A55" s="51"/>
      <c r="B55" s="51"/>
      <c r="C55" s="51"/>
      <c r="D55" s="12" t="s">
        <v>6</v>
      </c>
      <c r="E55" s="175" t="s">
        <v>124</v>
      </c>
      <c r="F55" s="51"/>
      <c r="G55" s="51"/>
      <c r="H55" s="98"/>
      <c r="I55" s="51"/>
      <c r="J55" s="51"/>
      <c r="K55" s="55" t="str">
        <f t="shared" si="376"/>
        <v>кол-во</v>
      </c>
      <c r="L55" s="51"/>
      <c r="M55" s="58"/>
      <c r="N55" s="51"/>
      <c r="O55" s="61"/>
      <c r="P55" s="51"/>
      <c r="Q55" s="51"/>
      <c r="R55" s="99"/>
      <c r="S55" s="51"/>
      <c r="T55" s="171" t="s">
        <v>6</v>
      </c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06"/>
      <c r="EG55" s="106"/>
      <c r="EH55" s="106"/>
      <c r="EI55" s="106"/>
      <c r="EJ55" s="106"/>
      <c r="EK55" s="106"/>
      <c r="EL55" s="106"/>
      <c r="EM55" s="106"/>
      <c r="EN55" s="106"/>
      <c r="EO55" s="106"/>
      <c r="EP55" s="106"/>
      <c r="EQ55" s="106"/>
      <c r="ER55" s="106"/>
      <c r="ES55" s="106"/>
      <c r="ET55" s="106"/>
      <c r="EU55" s="106"/>
      <c r="EV55" s="106"/>
      <c r="EW55" s="106"/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  <c r="FH55" s="106"/>
      <c r="FI55" s="106"/>
      <c r="FJ55" s="106"/>
      <c r="FK55" s="106"/>
      <c r="FL55" s="106"/>
      <c r="FM55" s="106"/>
      <c r="FN55" s="106"/>
      <c r="FO55" s="106"/>
      <c r="FP55" s="106"/>
      <c r="FQ55" s="106"/>
      <c r="FR55" s="106"/>
      <c r="FS55" s="106"/>
      <c r="FT55" s="106"/>
      <c r="FU55" s="106"/>
      <c r="FV55" s="106"/>
      <c r="FW55" s="106"/>
      <c r="FX55" s="106"/>
      <c r="FY55" s="106"/>
      <c r="FZ55" s="106"/>
      <c r="GA55" s="106"/>
      <c r="GB55" s="106"/>
      <c r="GC55" s="106"/>
      <c r="GD55" s="106"/>
      <c r="GE55" s="106"/>
      <c r="GF55" s="106"/>
      <c r="GG55" s="106"/>
      <c r="GH55" s="106"/>
      <c r="GI55" s="106"/>
      <c r="GJ55" s="106"/>
      <c r="GK55" s="106"/>
      <c r="GL55" s="106"/>
      <c r="GM55" s="106"/>
      <c r="GN55" s="106"/>
      <c r="GO55" s="106"/>
      <c r="GP55" s="106"/>
      <c r="GQ55" s="106"/>
      <c r="GR55" s="106"/>
      <c r="GS55" s="106"/>
      <c r="GT55" s="106"/>
      <c r="GU55" s="106"/>
      <c r="GV55" s="106"/>
      <c r="GW55" s="106"/>
      <c r="GX55" s="106"/>
      <c r="GY55" s="106"/>
      <c r="GZ55" s="106"/>
      <c r="HA55" s="106"/>
      <c r="HB55" s="106"/>
      <c r="HC55" s="106"/>
      <c r="HD55" s="106"/>
      <c r="HE55" s="106"/>
      <c r="HF55" s="106"/>
      <c r="HG55" s="106"/>
      <c r="HH55" s="106"/>
      <c r="HI55" s="106"/>
      <c r="HJ55" s="106"/>
      <c r="HK55" s="106"/>
      <c r="HL55" s="106"/>
      <c r="HM55" s="106"/>
      <c r="HN55" s="106"/>
      <c r="HO55" s="106"/>
      <c r="HP55" s="106"/>
      <c r="HQ55" s="106"/>
      <c r="HR55" s="106"/>
      <c r="HS55" s="106"/>
      <c r="HT55" s="106"/>
      <c r="HU55" s="106"/>
      <c r="HV55" s="106"/>
      <c r="HW55" s="106"/>
      <c r="HX55" s="106"/>
      <c r="HY55" s="106"/>
      <c r="HZ55" s="106"/>
      <c r="IA55" s="106"/>
      <c r="IB55" s="106"/>
      <c r="IC55" s="106"/>
      <c r="ID55" s="106"/>
      <c r="IE55" s="106"/>
      <c r="IF55" s="106"/>
      <c r="IG55" s="106"/>
      <c r="IH55" s="106"/>
      <c r="II55" s="106"/>
      <c r="IJ55" s="106"/>
      <c r="IK55" s="106"/>
      <c r="IL55" s="106"/>
      <c r="IM55" s="106"/>
      <c r="IN55" s="106"/>
      <c r="IO55" s="106"/>
      <c r="IP55" s="106"/>
      <c r="IQ55" s="106"/>
      <c r="IR55" s="106"/>
      <c r="IS55" s="106"/>
      <c r="IT55" s="106"/>
      <c r="IU55" s="106"/>
      <c r="IV55" s="106"/>
      <c r="IW55" s="106"/>
      <c r="IX55" s="106"/>
      <c r="IY55" s="106"/>
      <c r="IZ55" s="106"/>
      <c r="JA55" s="106"/>
      <c r="JB55" s="106"/>
      <c r="JC55" s="106"/>
      <c r="JD55" s="106"/>
      <c r="JE55" s="106"/>
      <c r="JF55" s="106"/>
      <c r="JG55" s="106"/>
      <c r="JH55" s="106"/>
      <c r="JI55" s="106"/>
      <c r="JJ55" s="106"/>
      <c r="JK55" s="106"/>
      <c r="JL55" s="106"/>
      <c r="JM55" s="106"/>
      <c r="JN55" s="106"/>
      <c r="JO55" s="106"/>
      <c r="JP55" s="106"/>
      <c r="JQ55" s="106"/>
      <c r="JR55" s="106"/>
      <c r="JS55" s="106"/>
      <c r="JT55" s="106"/>
      <c r="JU55" s="106"/>
      <c r="JV55" s="106"/>
      <c r="JW55" s="106"/>
      <c r="JX55" s="106"/>
      <c r="JY55" s="106"/>
      <c r="JZ55" s="106"/>
      <c r="KA55" s="106"/>
      <c r="KB55" s="106"/>
      <c r="KC55" s="106"/>
      <c r="KD55" s="106"/>
      <c r="KE55" s="106"/>
      <c r="KF55" s="106"/>
      <c r="KG55" s="106"/>
      <c r="KH55" s="106"/>
      <c r="KI55" s="106"/>
      <c r="KJ55" s="106"/>
      <c r="KK55" s="106"/>
      <c r="KL55" s="106"/>
      <c r="KM55" s="106"/>
      <c r="KN55" s="106"/>
      <c r="KO55" s="106"/>
      <c r="KP55" s="106"/>
      <c r="KQ55" s="106"/>
      <c r="KR55" s="106"/>
      <c r="KS55" s="106"/>
      <c r="KT55" s="106"/>
      <c r="KU55" s="106"/>
      <c r="KV55" s="106"/>
      <c r="KW55" s="106"/>
      <c r="KX55" s="106"/>
      <c r="KY55" s="106"/>
      <c r="KZ55" s="106"/>
      <c r="LA55" s="106"/>
      <c r="LB55" s="106"/>
      <c r="LC55" s="106"/>
      <c r="LD55" s="106"/>
      <c r="LE55" s="106"/>
      <c r="LF55" s="106"/>
      <c r="LG55" s="106"/>
      <c r="LH55" s="106"/>
      <c r="LI55" s="51"/>
      <c r="LJ55" s="51"/>
    </row>
    <row r="56" spans="1:322" s="59" customFormat="1" ht="10.199999999999999" x14ac:dyDescent="0.2">
      <c r="A56" s="51"/>
      <c r="B56" s="51"/>
      <c r="C56" s="51"/>
      <c r="D56" s="12" t="s">
        <v>6</v>
      </c>
      <c r="E56" s="175" t="s">
        <v>172</v>
      </c>
      <c r="F56" s="51"/>
      <c r="G56" s="51"/>
      <c r="H56" s="98"/>
      <c r="I56" s="51"/>
      <c r="J56" s="51"/>
      <c r="K56" s="55" t="str">
        <f t="shared" si="376"/>
        <v>кол-во</v>
      </c>
      <c r="L56" s="51"/>
      <c r="M56" s="58"/>
      <c r="N56" s="51"/>
      <c r="O56" s="61"/>
      <c r="P56" s="51"/>
      <c r="Q56" s="51"/>
      <c r="R56" s="99"/>
      <c r="S56" s="51"/>
      <c r="T56" s="171" t="s">
        <v>6</v>
      </c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6"/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06"/>
      <c r="EE56" s="106"/>
      <c r="EF56" s="106"/>
      <c r="EG56" s="106"/>
      <c r="EH56" s="106"/>
      <c r="EI56" s="106"/>
      <c r="EJ56" s="106"/>
      <c r="EK56" s="106"/>
      <c r="EL56" s="106"/>
      <c r="EM56" s="106"/>
      <c r="EN56" s="106"/>
      <c r="EO56" s="106"/>
      <c r="EP56" s="106"/>
      <c r="EQ56" s="106"/>
      <c r="ER56" s="106"/>
      <c r="ES56" s="106"/>
      <c r="ET56" s="106"/>
      <c r="EU56" s="106"/>
      <c r="EV56" s="106"/>
      <c r="EW56" s="106"/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  <c r="FH56" s="106"/>
      <c r="FI56" s="106"/>
      <c r="FJ56" s="106"/>
      <c r="FK56" s="106"/>
      <c r="FL56" s="106"/>
      <c r="FM56" s="106"/>
      <c r="FN56" s="106"/>
      <c r="FO56" s="106"/>
      <c r="FP56" s="106"/>
      <c r="FQ56" s="106"/>
      <c r="FR56" s="106"/>
      <c r="FS56" s="106"/>
      <c r="FT56" s="106"/>
      <c r="FU56" s="106"/>
      <c r="FV56" s="106"/>
      <c r="FW56" s="106"/>
      <c r="FX56" s="106"/>
      <c r="FY56" s="106"/>
      <c r="FZ56" s="106"/>
      <c r="GA56" s="106"/>
      <c r="GB56" s="106"/>
      <c r="GC56" s="106"/>
      <c r="GD56" s="106"/>
      <c r="GE56" s="106"/>
      <c r="GF56" s="106"/>
      <c r="GG56" s="106"/>
      <c r="GH56" s="106"/>
      <c r="GI56" s="106"/>
      <c r="GJ56" s="106"/>
      <c r="GK56" s="106"/>
      <c r="GL56" s="106"/>
      <c r="GM56" s="106"/>
      <c r="GN56" s="106"/>
      <c r="GO56" s="106"/>
      <c r="GP56" s="106"/>
      <c r="GQ56" s="106"/>
      <c r="GR56" s="106"/>
      <c r="GS56" s="106"/>
      <c r="GT56" s="106"/>
      <c r="GU56" s="106"/>
      <c r="GV56" s="106"/>
      <c r="GW56" s="106"/>
      <c r="GX56" s="106"/>
      <c r="GY56" s="106"/>
      <c r="GZ56" s="106"/>
      <c r="HA56" s="106"/>
      <c r="HB56" s="106"/>
      <c r="HC56" s="106"/>
      <c r="HD56" s="106"/>
      <c r="HE56" s="106"/>
      <c r="HF56" s="106"/>
      <c r="HG56" s="106"/>
      <c r="HH56" s="106"/>
      <c r="HI56" s="106"/>
      <c r="HJ56" s="106"/>
      <c r="HK56" s="106"/>
      <c r="HL56" s="106"/>
      <c r="HM56" s="106"/>
      <c r="HN56" s="106"/>
      <c r="HO56" s="106"/>
      <c r="HP56" s="106"/>
      <c r="HQ56" s="106"/>
      <c r="HR56" s="106"/>
      <c r="HS56" s="106"/>
      <c r="HT56" s="106"/>
      <c r="HU56" s="106"/>
      <c r="HV56" s="106"/>
      <c r="HW56" s="106"/>
      <c r="HX56" s="106"/>
      <c r="HY56" s="106"/>
      <c r="HZ56" s="106"/>
      <c r="IA56" s="106"/>
      <c r="IB56" s="106"/>
      <c r="IC56" s="106"/>
      <c r="ID56" s="106"/>
      <c r="IE56" s="106"/>
      <c r="IF56" s="106"/>
      <c r="IG56" s="106"/>
      <c r="IH56" s="106"/>
      <c r="II56" s="106"/>
      <c r="IJ56" s="106"/>
      <c r="IK56" s="106"/>
      <c r="IL56" s="106"/>
      <c r="IM56" s="106"/>
      <c r="IN56" s="106"/>
      <c r="IO56" s="106"/>
      <c r="IP56" s="106"/>
      <c r="IQ56" s="106"/>
      <c r="IR56" s="106"/>
      <c r="IS56" s="106"/>
      <c r="IT56" s="106"/>
      <c r="IU56" s="106"/>
      <c r="IV56" s="106"/>
      <c r="IW56" s="106"/>
      <c r="IX56" s="106"/>
      <c r="IY56" s="106"/>
      <c r="IZ56" s="106"/>
      <c r="JA56" s="106"/>
      <c r="JB56" s="106"/>
      <c r="JC56" s="106"/>
      <c r="JD56" s="106"/>
      <c r="JE56" s="106"/>
      <c r="JF56" s="106"/>
      <c r="JG56" s="106"/>
      <c r="JH56" s="106"/>
      <c r="JI56" s="106"/>
      <c r="JJ56" s="106"/>
      <c r="JK56" s="106"/>
      <c r="JL56" s="106"/>
      <c r="JM56" s="106"/>
      <c r="JN56" s="106"/>
      <c r="JO56" s="106"/>
      <c r="JP56" s="106"/>
      <c r="JQ56" s="106"/>
      <c r="JR56" s="106"/>
      <c r="JS56" s="106"/>
      <c r="JT56" s="106"/>
      <c r="JU56" s="106"/>
      <c r="JV56" s="106"/>
      <c r="JW56" s="106"/>
      <c r="JX56" s="106"/>
      <c r="JY56" s="106"/>
      <c r="JZ56" s="106"/>
      <c r="KA56" s="106"/>
      <c r="KB56" s="106"/>
      <c r="KC56" s="106"/>
      <c r="KD56" s="106"/>
      <c r="KE56" s="106"/>
      <c r="KF56" s="106"/>
      <c r="KG56" s="106"/>
      <c r="KH56" s="106"/>
      <c r="KI56" s="106"/>
      <c r="KJ56" s="106"/>
      <c r="KK56" s="106"/>
      <c r="KL56" s="106"/>
      <c r="KM56" s="106"/>
      <c r="KN56" s="106"/>
      <c r="KO56" s="106"/>
      <c r="KP56" s="106"/>
      <c r="KQ56" s="106"/>
      <c r="KR56" s="106"/>
      <c r="KS56" s="106"/>
      <c r="KT56" s="106"/>
      <c r="KU56" s="106"/>
      <c r="KV56" s="106"/>
      <c r="KW56" s="106"/>
      <c r="KX56" s="106"/>
      <c r="KY56" s="106"/>
      <c r="KZ56" s="106"/>
      <c r="LA56" s="106"/>
      <c r="LB56" s="106"/>
      <c r="LC56" s="106"/>
      <c r="LD56" s="106"/>
      <c r="LE56" s="106"/>
      <c r="LF56" s="106"/>
      <c r="LG56" s="106"/>
      <c r="LH56" s="106"/>
      <c r="LI56" s="51"/>
      <c r="LJ56" s="51"/>
    </row>
    <row r="57" spans="1:322" s="59" customFormat="1" ht="10.199999999999999" x14ac:dyDescent="0.2">
      <c r="A57" s="51"/>
      <c r="B57" s="51"/>
      <c r="C57" s="51"/>
      <c r="D57" s="12" t="s">
        <v>6</v>
      </c>
      <c r="E57" s="175" t="s">
        <v>171</v>
      </c>
      <c r="F57" s="51"/>
      <c r="G57" s="51"/>
      <c r="H57" s="98"/>
      <c r="I57" s="51"/>
      <c r="J57" s="51"/>
      <c r="K57" s="55" t="str">
        <f t="shared" si="376"/>
        <v>кол-во</v>
      </c>
      <c r="L57" s="51"/>
      <c r="M57" s="58"/>
      <c r="N57" s="51"/>
      <c r="O57" s="61"/>
      <c r="P57" s="51"/>
      <c r="Q57" s="51"/>
      <c r="R57" s="99"/>
      <c r="S57" s="51"/>
      <c r="T57" s="171" t="s">
        <v>6</v>
      </c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  <c r="DQ57" s="106"/>
      <c r="DR57" s="106"/>
      <c r="DS57" s="106"/>
      <c r="DT57" s="106"/>
      <c r="DU57" s="106"/>
      <c r="DV57" s="106"/>
      <c r="DW57" s="106"/>
      <c r="DX57" s="106"/>
      <c r="DY57" s="106"/>
      <c r="DZ57" s="106"/>
      <c r="EA57" s="106"/>
      <c r="EB57" s="106"/>
      <c r="EC57" s="106"/>
      <c r="ED57" s="106"/>
      <c r="EE57" s="106"/>
      <c r="EF57" s="106"/>
      <c r="EG57" s="106"/>
      <c r="EH57" s="106"/>
      <c r="EI57" s="106"/>
      <c r="EJ57" s="106"/>
      <c r="EK57" s="106"/>
      <c r="EL57" s="106"/>
      <c r="EM57" s="106"/>
      <c r="EN57" s="106"/>
      <c r="EO57" s="106"/>
      <c r="EP57" s="106"/>
      <c r="EQ57" s="106"/>
      <c r="ER57" s="106"/>
      <c r="ES57" s="106"/>
      <c r="ET57" s="106"/>
      <c r="EU57" s="106"/>
      <c r="EV57" s="106"/>
      <c r="EW57" s="106"/>
      <c r="EX57" s="106"/>
      <c r="EY57" s="106"/>
      <c r="EZ57" s="106"/>
      <c r="FA57" s="106"/>
      <c r="FB57" s="106"/>
      <c r="FC57" s="106"/>
      <c r="FD57" s="106"/>
      <c r="FE57" s="106"/>
      <c r="FF57" s="106"/>
      <c r="FG57" s="106"/>
      <c r="FH57" s="106"/>
      <c r="FI57" s="106"/>
      <c r="FJ57" s="106"/>
      <c r="FK57" s="106"/>
      <c r="FL57" s="106"/>
      <c r="FM57" s="106"/>
      <c r="FN57" s="106"/>
      <c r="FO57" s="106"/>
      <c r="FP57" s="106"/>
      <c r="FQ57" s="106"/>
      <c r="FR57" s="106"/>
      <c r="FS57" s="106"/>
      <c r="FT57" s="106"/>
      <c r="FU57" s="106"/>
      <c r="FV57" s="106"/>
      <c r="FW57" s="106"/>
      <c r="FX57" s="106"/>
      <c r="FY57" s="106"/>
      <c r="FZ57" s="106"/>
      <c r="GA57" s="106"/>
      <c r="GB57" s="106"/>
      <c r="GC57" s="106"/>
      <c r="GD57" s="106"/>
      <c r="GE57" s="106"/>
      <c r="GF57" s="106"/>
      <c r="GG57" s="106"/>
      <c r="GH57" s="106"/>
      <c r="GI57" s="106"/>
      <c r="GJ57" s="106"/>
      <c r="GK57" s="106"/>
      <c r="GL57" s="106"/>
      <c r="GM57" s="106"/>
      <c r="GN57" s="106"/>
      <c r="GO57" s="106"/>
      <c r="GP57" s="106"/>
      <c r="GQ57" s="106"/>
      <c r="GR57" s="106"/>
      <c r="GS57" s="106"/>
      <c r="GT57" s="106"/>
      <c r="GU57" s="106"/>
      <c r="GV57" s="106"/>
      <c r="GW57" s="106"/>
      <c r="GX57" s="106"/>
      <c r="GY57" s="106"/>
      <c r="GZ57" s="106"/>
      <c r="HA57" s="106"/>
      <c r="HB57" s="106"/>
      <c r="HC57" s="106"/>
      <c r="HD57" s="106"/>
      <c r="HE57" s="106"/>
      <c r="HF57" s="106"/>
      <c r="HG57" s="106"/>
      <c r="HH57" s="106"/>
      <c r="HI57" s="106"/>
      <c r="HJ57" s="106"/>
      <c r="HK57" s="106"/>
      <c r="HL57" s="106"/>
      <c r="HM57" s="106"/>
      <c r="HN57" s="106"/>
      <c r="HO57" s="106"/>
      <c r="HP57" s="106"/>
      <c r="HQ57" s="106"/>
      <c r="HR57" s="106"/>
      <c r="HS57" s="106"/>
      <c r="HT57" s="106"/>
      <c r="HU57" s="106"/>
      <c r="HV57" s="106"/>
      <c r="HW57" s="106"/>
      <c r="HX57" s="106"/>
      <c r="HY57" s="106"/>
      <c r="HZ57" s="106"/>
      <c r="IA57" s="106"/>
      <c r="IB57" s="106"/>
      <c r="IC57" s="106"/>
      <c r="ID57" s="106"/>
      <c r="IE57" s="106"/>
      <c r="IF57" s="106"/>
      <c r="IG57" s="106"/>
      <c r="IH57" s="106"/>
      <c r="II57" s="106"/>
      <c r="IJ57" s="106"/>
      <c r="IK57" s="106"/>
      <c r="IL57" s="106"/>
      <c r="IM57" s="106"/>
      <c r="IN57" s="106"/>
      <c r="IO57" s="106"/>
      <c r="IP57" s="106"/>
      <c r="IQ57" s="106"/>
      <c r="IR57" s="106"/>
      <c r="IS57" s="106"/>
      <c r="IT57" s="106"/>
      <c r="IU57" s="106"/>
      <c r="IV57" s="106"/>
      <c r="IW57" s="106"/>
      <c r="IX57" s="106"/>
      <c r="IY57" s="106"/>
      <c r="IZ57" s="106"/>
      <c r="JA57" s="106"/>
      <c r="JB57" s="106"/>
      <c r="JC57" s="106"/>
      <c r="JD57" s="106"/>
      <c r="JE57" s="106"/>
      <c r="JF57" s="106"/>
      <c r="JG57" s="106"/>
      <c r="JH57" s="106"/>
      <c r="JI57" s="106"/>
      <c r="JJ57" s="106"/>
      <c r="JK57" s="106"/>
      <c r="JL57" s="106"/>
      <c r="JM57" s="106"/>
      <c r="JN57" s="106"/>
      <c r="JO57" s="106"/>
      <c r="JP57" s="106"/>
      <c r="JQ57" s="106"/>
      <c r="JR57" s="106"/>
      <c r="JS57" s="106"/>
      <c r="JT57" s="106"/>
      <c r="JU57" s="106"/>
      <c r="JV57" s="106"/>
      <c r="JW57" s="106"/>
      <c r="JX57" s="106"/>
      <c r="JY57" s="106"/>
      <c r="JZ57" s="106"/>
      <c r="KA57" s="106"/>
      <c r="KB57" s="106"/>
      <c r="KC57" s="106"/>
      <c r="KD57" s="106"/>
      <c r="KE57" s="106"/>
      <c r="KF57" s="106"/>
      <c r="KG57" s="106"/>
      <c r="KH57" s="106"/>
      <c r="KI57" s="106"/>
      <c r="KJ57" s="106"/>
      <c r="KK57" s="106"/>
      <c r="KL57" s="106"/>
      <c r="KM57" s="106"/>
      <c r="KN57" s="106"/>
      <c r="KO57" s="106"/>
      <c r="KP57" s="106"/>
      <c r="KQ57" s="106"/>
      <c r="KR57" s="106"/>
      <c r="KS57" s="106"/>
      <c r="KT57" s="106"/>
      <c r="KU57" s="106"/>
      <c r="KV57" s="106"/>
      <c r="KW57" s="106"/>
      <c r="KX57" s="106"/>
      <c r="KY57" s="106"/>
      <c r="KZ57" s="106"/>
      <c r="LA57" s="106"/>
      <c r="LB57" s="106"/>
      <c r="LC57" s="106"/>
      <c r="LD57" s="106"/>
      <c r="LE57" s="106"/>
      <c r="LF57" s="106"/>
      <c r="LG57" s="106"/>
      <c r="LH57" s="106"/>
      <c r="LI57" s="51"/>
      <c r="LJ57" s="51"/>
    </row>
    <row r="58" spans="1:322" s="3" customFormat="1" ht="10.199999999999999" x14ac:dyDescent="0.2">
      <c r="A58" s="5"/>
      <c r="B58" s="5"/>
      <c r="C58" s="5"/>
      <c r="D58" s="12" t="s">
        <v>6</v>
      </c>
      <c r="E58" s="174" t="s">
        <v>71</v>
      </c>
      <c r="F58" s="5"/>
      <c r="G58" s="5"/>
      <c r="H58" s="121"/>
      <c r="I58" s="5"/>
      <c r="J58" s="5"/>
      <c r="K58" s="49" t="s">
        <v>47</v>
      </c>
      <c r="L58" s="5"/>
      <c r="M58" s="12"/>
      <c r="N58" s="5"/>
      <c r="O58" s="19"/>
      <c r="P58" s="5"/>
      <c r="Q58" s="5"/>
      <c r="R58" s="68"/>
      <c r="S58" s="5"/>
      <c r="T58" s="63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  <c r="IP58" s="46"/>
      <c r="IQ58" s="46"/>
      <c r="IR58" s="46"/>
      <c r="IS58" s="46"/>
      <c r="IT58" s="46"/>
      <c r="IU58" s="46"/>
      <c r="IV58" s="46"/>
      <c r="IW58" s="46"/>
      <c r="IX58" s="46"/>
      <c r="IY58" s="46"/>
      <c r="IZ58" s="46"/>
      <c r="JA58" s="46"/>
      <c r="JB58" s="46"/>
      <c r="JC58" s="46"/>
      <c r="JD58" s="46"/>
      <c r="JE58" s="46"/>
      <c r="JF58" s="46"/>
      <c r="JG58" s="46"/>
      <c r="JH58" s="46"/>
      <c r="JI58" s="46"/>
      <c r="JJ58" s="46"/>
      <c r="JK58" s="46"/>
      <c r="JL58" s="46"/>
      <c r="JM58" s="46"/>
      <c r="JN58" s="46"/>
      <c r="JO58" s="46"/>
      <c r="JP58" s="46"/>
      <c r="JQ58" s="46"/>
      <c r="JR58" s="46"/>
      <c r="JS58" s="46"/>
      <c r="JT58" s="46"/>
      <c r="JU58" s="46"/>
      <c r="JV58" s="46"/>
      <c r="JW58" s="46"/>
      <c r="JX58" s="46"/>
      <c r="JY58" s="46"/>
      <c r="JZ58" s="46"/>
      <c r="KA58" s="46"/>
      <c r="KB58" s="46"/>
      <c r="KC58" s="46"/>
      <c r="KD58" s="46"/>
      <c r="KE58" s="46"/>
      <c r="KF58" s="46"/>
      <c r="KG58" s="46"/>
      <c r="KH58" s="46"/>
      <c r="KI58" s="46"/>
      <c r="KJ58" s="46"/>
      <c r="KK58" s="46"/>
      <c r="KL58" s="46"/>
      <c r="KM58" s="46"/>
      <c r="KN58" s="46"/>
      <c r="KO58" s="46"/>
      <c r="KP58" s="46"/>
      <c r="KQ58" s="46"/>
      <c r="KR58" s="46"/>
      <c r="KS58" s="46"/>
      <c r="KT58" s="46"/>
      <c r="KU58" s="46"/>
      <c r="KV58" s="46"/>
      <c r="KW58" s="46"/>
      <c r="KX58" s="46"/>
      <c r="KY58" s="46"/>
      <c r="KZ58" s="46"/>
      <c r="LA58" s="46"/>
      <c r="LB58" s="46"/>
      <c r="LC58" s="46"/>
      <c r="LD58" s="46"/>
      <c r="LE58" s="46"/>
      <c r="LF58" s="46"/>
      <c r="LG58" s="46"/>
      <c r="LH58" s="46"/>
      <c r="LI58" s="5"/>
      <c r="LJ58" s="5"/>
    </row>
    <row r="59" spans="1:322" s="59" customFormat="1" ht="10.199999999999999" x14ac:dyDescent="0.2">
      <c r="A59" s="51"/>
      <c r="B59" s="51"/>
      <c r="C59" s="51"/>
      <c r="D59" s="12" t="s">
        <v>6</v>
      </c>
      <c r="E59" s="175" t="s">
        <v>72</v>
      </c>
      <c r="F59" s="51"/>
      <c r="G59" s="51"/>
      <c r="H59" s="98"/>
      <c r="I59" s="51"/>
      <c r="J59" s="51"/>
      <c r="K59" s="55" t="str">
        <f>$K$44</f>
        <v>кол-во</v>
      </c>
      <c r="L59" s="51"/>
      <c r="M59" s="58"/>
      <c r="N59" s="51"/>
      <c r="O59" s="61"/>
      <c r="P59" s="51"/>
      <c r="Q59" s="51"/>
      <c r="R59" s="99"/>
      <c r="S59" s="51"/>
      <c r="T59" s="171" t="s">
        <v>6</v>
      </c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106"/>
      <c r="CK59" s="106"/>
      <c r="CL59" s="106"/>
      <c r="CM59" s="106"/>
      <c r="CN59" s="106"/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  <c r="DC59" s="106"/>
      <c r="DD59" s="106"/>
      <c r="DE59" s="106"/>
      <c r="DF59" s="106"/>
      <c r="DG59" s="106"/>
      <c r="DH59" s="106"/>
      <c r="DI59" s="106"/>
      <c r="DJ59" s="106"/>
      <c r="DK59" s="106"/>
      <c r="DL59" s="106"/>
      <c r="DM59" s="106"/>
      <c r="DN59" s="106"/>
      <c r="DO59" s="106"/>
      <c r="DP59" s="106"/>
      <c r="DQ59" s="106"/>
      <c r="DR59" s="106"/>
      <c r="DS59" s="106"/>
      <c r="DT59" s="106"/>
      <c r="DU59" s="106"/>
      <c r="DV59" s="106"/>
      <c r="DW59" s="106"/>
      <c r="DX59" s="106"/>
      <c r="DY59" s="106"/>
      <c r="DZ59" s="106"/>
      <c r="EA59" s="106"/>
      <c r="EB59" s="106"/>
      <c r="EC59" s="106"/>
      <c r="ED59" s="106"/>
      <c r="EE59" s="106"/>
      <c r="EF59" s="106"/>
      <c r="EG59" s="106"/>
      <c r="EH59" s="106"/>
      <c r="EI59" s="106"/>
      <c r="EJ59" s="106"/>
      <c r="EK59" s="106"/>
      <c r="EL59" s="106"/>
      <c r="EM59" s="106"/>
      <c r="EN59" s="106"/>
      <c r="EO59" s="106"/>
      <c r="EP59" s="106"/>
      <c r="EQ59" s="106"/>
      <c r="ER59" s="106"/>
      <c r="ES59" s="106"/>
      <c r="ET59" s="106"/>
      <c r="EU59" s="106"/>
      <c r="EV59" s="106"/>
      <c r="EW59" s="106"/>
      <c r="EX59" s="106"/>
      <c r="EY59" s="106"/>
      <c r="EZ59" s="106"/>
      <c r="FA59" s="106"/>
      <c r="FB59" s="106"/>
      <c r="FC59" s="106"/>
      <c r="FD59" s="106"/>
      <c r="FE59" s="106"/>
      <c r="FF59" s="106"/>
      <c r="FG59" s="106"/>
      <c r="FH59" s="106"/>
      <c r="FI59" s="106"/>
      <c r="FJ59" s="106"/>
      <c r="FK59" s="106"/>
      <c r="FL59" s="106"/>
      <c r="FM59" s="106"/>
      <c r="FN59" s="106"/>
      <c r="FO59" s="106"/>
      <c r="FP59" s="106"/>
      <c r="FQ59" s="106"/>
      <c r="FR59" s="106"/>
      <c r="FS59" s="106"/>
      <c r="FT59" s="106"/>
      <c r="FU59" s="106"/>
      <c r="FV59" s="106"/>
      <c r="FW59" s="106"/>
      <c r="FX59" s="106"/>
      <c r="FY59" s="106"/>
      <c r="FZ59" s="106"/>
      <c r="GA59" s="106"/>
      <c r="GB59" s="106"/>
      <c r="GC59" s="106"/>
      <c r="GD59" s="106"/>
      <c r="GE59" s="106"/>
      <c r="GF59" s="106"/>
      <c r="GG59" s="106"/>
      <c r="GH59" s="106"/>
      <c r="GI59" s="106"/>
      <c r="GJ59" s="106"/>
      <c r="GK59" s="106"/>
      <c r="GL59" s="106"/>
      <c r="GM59" s="106"/>
      <c r="GN59" s="106"/>
      <c r="GO59" s="106"/>
      <c r="GP59" s="106"/>
      <c r="GQ59" s="106"/>
      <c r="GR59" s="106"/>
      <c r="GS59" s="106"/>
      <c r="GT59" s="106"/>
      <c r="GU59" s="106"/>
      <c r="GV59" s="106"/>
      <c r="GW59" s="106"/>
      <c r="GX59" s="106"/>
      <c r="GY59" s="106"/>
      <c r="GZ59" s="106"/>
      <c r="HA59" s="106"/>
      <c r="HB59" s="106"/>
      <c r="HC59" s="106"/>
      <c r="HD59" s="106"/>
      <c r="HE59" s="106"/>
      <c r="HF59" s="106"/>
      <c r="HG59" s="106"/>
      <c r="HH59" s="106"/>
      <c r="HI59" s="106"/>
      <c r="HJ59" s="106"/>
      <c r="HK59" s="106"/>
      <c r="HL59" s="106"/>
      <c r="HM59" s="106"/>
      <c r="HN59" s="106"/>
      <c r="HO59" s="106"/>
      <c r="HP59" s="106"/>
      <c r="HQ59" s="106"/>
      <c r="HR59" s="106"/>
      <c r="HS59" s="106"/>
      <c r="HT59" s="106"/>
      <c r="HU59" s="106"/>
      <c r="HV59" s="106"/>
      <c r="HW59" s="106"/>
      <c r="HX59" s="106"/>
      <c r="HY59" s="106"/>
      <c r="HZ59" s="106"/>
      <c r="IA59" s="106"/>
      <c r="IB59" s="106"/>
      <c r="IC59" s="106"/>
      <c r="ID59" s="106"/>
      <c r="IE59" s="106"/>
      <c r="IF59" s="106"/>
      <c r="IG59" s="106"/>
      <c r="IH59" s="106"/>
      <c r="II59" s="106"/>
      <c r="IJ59" s="106"/>
      <c r="IK59" s="106"/>
      <c r="IL59" s="106"/>
      <c r="IM59" s="106"/>
      <c r="IN59" s="106"/>
      <c r="IO59" s="106"/>
      <c r="IP59" s="106"/>
      <c r="IQ59" s="106"/>
      <c r="IR59" s="106"/>
      <c r="IS59" s="106"/>
      <c r="IT59" s="106"/>
      <c r="IU59" s="106"/>
      <c r="IV59" s="106"/>
      <c r="IW59" s="106"/>
      <c r="IX59" s="106"/>
      <c r="IY59" s="106"/>
      <c r="IZ59" s="106"/>
      <c r="JA59" s="106"/>
      <c r="JB59" s="106"/>
      <c r="JC59" s="106"/>
      <c r="JD59" s="106"/>
      <c r="JE59" s="106"/>
      <c r="JF59" s="106"/>
      <c r="JG59" s="106"/>
      <c r="JH59" s="106"/>
      <c r="JI59" s="106"/>
      <c r="JJ59" s="106"/>
      <c r="JK59" s="106"/>
      <c r="JL59" s="106"/>
      <c r="JM59" s="106"/>
      <c r="JN59" s="106"/>
      <c r="JO59" s="106"/>
      <c r="JP59" s="106"/>
      <c r="JQ59" s="106"/>
      <c r="JR59" s="106"/>
      <c r="JS59" s="106"/>
      <c r="JT59" s="106"/>
      <c r="JU59" s="106"/>
      <c r="JV59" s="106"/>
      <c r="JW59" s="106"/>
      <c r="JX59" s="106"/>
      <c r="JY59" s="106"/>
      <c r="JZ59" s="106"/>
      <c r="KA59" s="106"/>
      <c r="KB59" s="106"/>
      <c r="KC59" s="106"/>
      <c r="KD59" s="106"/>
      <c r="KE59" s="106"/>
      <c r="KF59" s="106"/>
      <c r="KG59" s="106"/>
      <c r="KH59" s="106"/>
      <c r="KI59" s="106"/>
      <c r="KJ59" s="106"/>
      <c r="KK59" s="106"/>
      <c r="KL59" s="106"/>
      <c r="KM59" s="106"/>
      <c r="KN59" s="106"/>
      <c r="KO59" s="106"/>
      <c r="KP59" s="106"/>
      <c r="KQ59" s="106"/>
      <c r="KR59" s="106"/>
      <c r="KS59" s="106"/>
      <c r="KT59" s="106"/>
      <c r="KU59" s="106"/>
      <c r="KV59" s="106"/>
      <c r="KW59" s="106"/>
      <c r="KX59" s="106"/>
      <c r="KY59" s="106"/>
      <c r="KZ59" s="106"/>
      <c r="LA59" s="106"/>
      <c r="LB59" s="106"/>
      <c r="LC59" s="106"/>
      <c r="LD59" s="106"/>
      <c r="LE59" s="106"/>
      <c r="LF59" s="106"/>
      <c r="LG59" s="106"/>
      <c r="LH59" s="106"/>
      <c r="LI59" s="51"/>
      <c r="LJ59" s="51"/>
    </row>
    <row r="60" spans="1:322" s="59" customFormat="1" ht="10.199999999999999" x14ac:dyDescent="0.2">
      <c r="A60" s="51"/>
      <c r="B60" s="51"/>
      <c r="C60" s="51"/>
      <c r="D60" s="12" t="s">
        <v>6</v>
      </c>
      <c r="E60" s="175" t="s">
        <v>73</v>
      </c>
      <c r="F60" s="51"/>
      <c r="G60" s="51"/>
      <c r="H60" s="98"/>
      <c r="I60" s="51"/>
      <c r="J60" s="51"/>
      <c r="K60" s="55" t="str">
        <f t="shared" si="376"/>
        <v>кол-во</v>
      </c>
      <c r="L60" s="51"/>
      <c r="M60" s="58"/>
      <c r="N60" s="51"/>
      <c r="O60" s="61"/>
      <c r="P60" s="51"/>
      <c r="Q60" s="51"/>
      <c r="R60" s="99"/>
      <c r="S60" s="51"/>
      <c r="T60" s="171" t="s">
        <v>6</v>
      </c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51"/>
      <c r="LJ60" s="51"/>
    </row>
    <row r="61" spans="1:322" s="59" customFormat="1" ht="10.199999999999999" x14ac:dyDescent="0.2">
      <c r="A61" s="51"/>
      <c r="B61" s="51"/>
      <c r="C61" s="51"/>
      <c r="D61" s="12" t="s">
        <v>6</v>
      </c>
      <c r="E61" s="175" t="s">
        <v>74</v>
      </c>
      <c r="F61" s="51"/>
      <c r="G61" s="51"/>
      <c r="H61" s="98"/>
      <c r="I61" s="51"/>
      <c r="J61" s="51"/>
      <c r="K61" s="55" t="str">
        <f t="shared" si="376"/>
        <v>кол-во</v>
      </c>
      <c r="L61" s="51"/>
      <c r="M61" s="58"/>
      <c r="N61" s="51"/>
      <c r="O61" s="61"/>
      <c r="P61" s="51"/>
      <c r="Q61" s="51"/>
      <c r="R61" s="99"/>
      <c r="S61" s="51"/>
      <c r="T61" s="171" t="s">
        <v>6</v>
      </c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K61" s="106"/>
      <c r="EL61" s="106"/>
      <c r="EM61" s="106"/>
      <c r="EN61" s="106"/>
      <c r="EO61" s="106"/>
      <c r="EP61" s="106"/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  <c r="FH61" s="106"/>
      <c r="FI61" s="106"/>
      <c r="FJ61" s="106"/>
      <c r="FK61" s="106"/>
      <c r="FL61" s="106"/>
      <c r="FM61" s="106"/>
      <c r="FN61" s="106"/>
      <c r="FO61" s="106"/>
      <c r="FP61" s="106"/>
      <c r="FQ61" s="106"/>
      <c r="FR61" s="106"/>
      <c r="FS61" s="106"/>
      <c r="FT61" s="106"/>
      <c r="FU61" s="106"/>
      <c r="FV61" s="106"/>
      <c r="FW61" s="106"/>
      <c r="FX61" s="106"/>
      <c r="FY61" s="106"/>
      <c r="FZ61" s="106"/>
      <c r="GA61" s="106"/>
      <c r="GB61" s="106"/>
      <c r="GC61" s="106"/>
      <c r="GD61" s="106"/>
      <c r="GE61" s="106"/>
      <c r="GF61" s="106"/>
      <c r="GG61" s="106"/>
      <c r="GH61" s="106"/>
      <c r="GI61" s="106"/>
      <c r="GJ61" s="106"/>
      <c r="GK61" s="106"/>
      <c r="GL61" s="106"/>
      <c r="GM61" s="106"/>
      <c r="GN61" s="106"/>
      <c r="GO61" s="106"/>
      <c r="GP61" s="106"/>
      <c r="GQ61" s="106"/>
      <c r="GR61" s="106"/>
      <c r="GS61" s="106"/>
      <c r="GT61" s="106"/>
      <c r="GU61" s="106"/>
      <c r="GV61" s="106"/>
      <c r="GW61" s="106"/>
      <c r="GX61" s="106"/>
      <c r="GY61" s="106"/>
      <c r="GZ61" s="106"/>
      <c r="HA61" s="106"/>
      <c r="HB61" s="106"/>
      <c r="HC61" s="106"/>
      <c r="HD61" s="106"/>
      <c r="HE61" s="106"/>
      <c r="HF61" s="106"/>
      <c r="HG61" s="106"/>
      <c r="HH61" s="106"/>
      <c r="HI61" s="106"/>
      <c r="HJ61" s="106"/>
      <c r="HK61" s="106"/>
      <c r="HL61" s="106"/>
      <c r="HM61" s="106"/>
      <c r="HN61" s="106"/>
      <c r="HO61" s="106"/>
      <c r="HP61" s="106"/>
      <c r="HQ61" s="106"/>
      <c r="HR61" s="106"/>
      <c r="HS61" s="106"/>
      <c r="HT61" s="106"/>
      <c r="HU61" s="106"/>
      <c r="HV61" s="106"/>
      <c r="HW61" s="106"/>
      <c r="HX61" s="106"/>
      <c r="HY61" s="106"/>
      <c r="HZ61" s="106"/>
      <c r="IA61" s="106"/>
      <c r="IB61" s="106"/>
      <c r="IC61" s="106"/>
      <c r="ID61" s="106"/>
      <c r="IE61" s="106"/>
      <c r="IF61" s="106"/>
      <c r="IG61" s="106"/>
      <c r="IH61" s="106"/>
      <c r="II61" s="106"/>
      <c r="IJ61" s="106"/>
      <c r="IK61" s="106"/>
      <c r="IL61" s="106"/>
      <c r="IM61" s="106"/>
      <c r="IN61" s="106"/>
      <c r="IO61" s="106"/>
      <c r="IP61" s="106"/>
      <c r="IQ61" s="106"/>
      <c r="IR61" s="106"/>
      <c r="IS61" s="106"/>
      <c r="IT61" s="106"/>
      <c r="IU61" s="106"/>
      <c r="IV61" s="106"/>
      <c r="IW61" s="106"/>
      <c r="IX61" s="106"/>
      <c r="IY61" s="106"/>
      <c r="IZ61" s="106"/>
      <c r="JA61" s="106"/>
      <c r="JB61" s="106"/>
      <c r="JC61" s="106"/>
      <c r="JD61" s="106"/>
      <c r="JE61" s="106"/>
      <c r="JF61" s="106"/>
      <c r="JG61" s="106"/>
      <c r="JH61" s="106"/>
      <c r="JI61" s="106"/>
      <c r="JJ61" s="106"/>
      <c r="JK61" s="106"/>
      <c r="JL61" s="106"/>
      <c r="JM61" s="106"/>
      <c r="JN61" s="106"/>
      <c r="JO61" s="106"/>
      <c r="JP61" s="106"/>
      <c r="JQ61" s="106"/>
      <c r="JR61" s="106"/>
      <c r="JS61" s="106"/>
      <c r="JT61" s="106"/>
      <c r="JU61" s="106"/>
      <c r="JV61" s="106"/>
      <c r="JW61" s="106"/>
      <c r="JX61" s="106"/>
      <c r="JY61" s="106"/>
      <c r="JZ61" s="106"/>
      <c r="KA61" s="106"/>
      <c r="KB61" s="106"/>
      <c r="KC61" s="106"/>
      <c r="KD61" s="106"/>
      <c r="KE61" s="106"/>
      <c r="KF61" s="106"/>
      <c r="KG61" s="106"/>
      <c r="KH61" s="106"/>
      <c r="KI61" s="106"/>
      <c r="KJ61" s="106"/>
      <c r="KK61" s="106"/>
      <c r="KL61" s="106"/>
      <c r="KM61" s="106"/>
      <c r="KN61" s="106"/>
      <c r="KO61" s="106"/>
      <c r="KP61" s="106"/>
      <c r="KQ61" s="106"/>
      <c r="KR61" s="106"/>
      <c r="KS61" s="106"/>
      <c r="KT61" s="106"/>
      <c r="KU61" s="106"/>
      <c r="KV61" s="106"/>
      <c r="KW61" s="106"/>
      <c r="KX61" s="106"/>
      <c r="KY61" s="106"/>
      <c r="KZ61" s="106"/>
      <c r="LA61" s="106"/>
      <c r="LB61" s="106"/>
      <c r="LC61" s="106"/>
      <c r="LD61" s="106"/>
      <c r="LE61" s="106"/>
      <c r="LF61" s="106"/>
      <c r="LG61" s="106"/>
      <c r="LH61" s="106"/>
      <c r="LI61" s="51"/>
      <c r="LJ61" s="51"/>
    </row>
    <row r="62" spans="1:322" s="59" customFormat="1" ht="10.199999999999999" x14ac:dyDescent="0.2">
      <c r="A62" s="51"/>
      <c r="B62" s="51"/>
      <c r="C62" s="51"/>
      <c r="D62" s="12" t="s">
        <v>6</v>
      </c>
      <c r="E62" s="175" t="s">
        <v>75</v>
      </c>
      <c r="F62" s="51"/>
      <c r="G62" s="51"/>
      <c r="H62" s="98"/>
      <c r="I62" s="51"/>
      <c r="J62" s="51"/>
      <c r="K62" s="55" t="str">
        <f t="shared" si="376"/>
        <v>кол-во</v>
      </c>
      <c r="L62" s="51"/>
      <c r="M62" s="58"/>
      <c r="N62" s="51"/>
      <c r="O62" s="61"/>
      <c r="P62" s="51"/>
      <c r="Q62" s="51"/>
      <c r="R62" s="99"/>
      <c r="S62" s="51"/>
      <c r="T62" s="171" t="s">
        <v>6</v>
      </c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51"/>
      <c r="LJ62" s="51"/>
    </row>
    <row r="63" spans="1:322" s="3" customFormat="1" ht="10.199999999999999" x14ac:dyDescent="0.2">
      <c r="A63" s="5"/>
      <c r="B63" s="5"/>
      <c r="C63" s="5"/>
      <c r="D63" s="12" t="s">
        <v>6</v>
      </c>
      <c r="E63" s="174" t="s">
        <v>76</v>
      </c>
      <c r="F63" s="5"/>
      <c r="G63" s="5"/>
      <c r="H63" s="121"/>
      <c r="I63" s="5"/>
      <c r="J63" s="5"/>
      <c r="K63" s="49" t="s">
        <v>47</v>
      </c>
      <c r="L63" s="5"/>
      <c r="M63" s="12"/>
      <c r="N63" s="5"/>
      <c r="O63" s="19"/>
      <c r="P63" s="5"/>
      <c r="Q63" s="5"/>
      <c r="R63" s="68"/>
      <c r="S63" s="5"/>
      <c r="T63" s="63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  <c r="IU63" s="46"/>
      <c r="IV63" s="46"/>
      <c r="IW63" s="46"/>
      <c r="IX63" s="46"/>
      <c r="IY63" s="46"/>
      <c r="IZ63" s="46"/>
      <c r="JA63" s="46"/>
      <c r="JB63" s="46"/>
      <c r="JC63" s="46"/>
      <c r="JD63" s="46"/>
      <c r="JE63" s="46"/>
      <c r="JF63" s="46"/>
      <c r="JG63" s="46"/>
      <c r="JH63" s="46"/>
      <c r="JI63" s="46"/>
      <c r="JJ63" s="46"/>
      <c r="JK63" s="46"/>
      <c r="JL63" s="46"/>
      <c r="JM63" s="46"/>
      <c r="JN63" s="46"/>
      <c r="JO63" s="46"/>
      <c r="JP63" s="46"/>
      <c r="JQ63" s="46"/>
      <c r="JR63" s="46"/>
      <c r="JS63" s="46"/>
      <c r="JT63" s="46"/>
      <c r="JU63" s="46"/>
      <c r="JV63" s="46"/>
      <c r="JW63" s="46"/>
      <c r="JX63" s="46"/>
      <c r="JY63" s="46"/>
      <c r="JZ63" s="46"/>
      <c r="KA63" s="46"/>
      <c r="KB63" s="46"/>
      <c r="KC63" s="46"/>
      <c r="KD63" s="46"/>
      <c r="KE63" s="46"/>
      <c r="KF63" s="46"/>
      <c r="KG63" s="46"/>
      <c r="KH63" s="46"/>
      <c r="KI63" s="46"/>
      <c r="KJ63" s="46"/>
      <c r="KK63" s="46"/>
      <c r="KL63" s="46"/>
      <c r="KM63" s="46"/>
      <c r="KN63" s="46"/>
      <c r="KO63" s="46"/>
      <c r="KP63" s="46"/>
      <c r="KQ63" s="46"/>
      <c r="KR63" s="46"/>
      <c r="KS63" s="46"/>
      <c r="KT63" s="46"/>
      <c r="KU63" s="46"/>
      <c r="KV63" s="46"/>
      <c r="KW63" s="46"/>
      <c r="KX63" s="46"/>
      <c r="KY63" s="46"/>
      <c r="KZ63" s="46"/>
      <c r="LA63" s="46"/>
      <c r="LB63" s="46"/>
      <c r="LC63" s="46"/>
      <c r="LD63" s="46"/>
      <c r="LE63" s="46"/>
      <c r="LF63" s="46"/>
      <c r="LG63" s="46"/>
      <c r="LH63" s="46"/>
      <c r="LI63" s="5"/>
      <c r="LJ63" s="5"/>
    </row>
    <row r="64" spans="1:322" s="59" customFormat="1" ht="10.199999999999999" x14ac:dyDescent="0.2">
      <c r="A64" s="51"/>
      <c r="B64" s="51"/>
      <c r="C64" s="51"/>
      <c r="D64" s="12" t="s">
        <v>6</v>
      </c>
      <c r="E64" s="175" t="s">
        <v>77</v>
      </c>
      <c r="F64" s="51"/>
      <c r="G64" s="51"/>
      <c r="H64" s="98"/>
      <c r="I64" s="51"/>
      <c r="J64" s="51"/>
      <c r="K64" s="55" t="str">
        <f>$K$44</f>
        <v>кол-во</v>
      </c>
      <c r="L64" s="51"/>
      <c r="M64" s="58"/>
      <c r="N64" s="51"/>
      <c r="O64" s="61"/>
      <c r="P64" s="51"/>
      <c r="Q64" s="51"/>
      <c r="R64" s="99"/>
      <c r="S64" s="51"/>
      <c r="T64" s="171" t="s">
        <v>6</v>
      </c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  <c r="DC64" s="106"/>
      <c r="DD64" s="106"/>
      <c r="DE64" s="106"/>
      <c r="DF64" s="106"/>
      <c r="DG64" s="106"/>
      <c r="DH64" s="106"/>
      <c r="DI64" s="106"/>
      <c r="DJ64" s="106"/>
      <c r="DK64" s="106"/>
      <c r="DL64" s="106"/>
      <c r="DM64" s="106"/>
      <c r="DN64" s="106"/>
      <c r="DO64" s="106"/>
      <c r="DP64" s="106"/>
      <c r="DQ64" s="106"/>
      <c r="DR64" s="106"/>
      <c r="DS64" s="106"/>
      <c r="DT64" s="106"/>
      <c r="DU64" s="106"/>
      <c r="DV64" s="106"/>
      <c r="DW64" s="106"/>
      <c r="DX64" s="106"/>
      <c r="DY64" s="106"/>
      <c r="DZ64" s="106"/>
      <c r="EA64" s="106"/>
      <c r="EB64" s="106"/>
      <c r="EC64" s="106"/>
      <c r="ED64" s="106"/>
      <c r="EE64" s="106"/>
      <c r="EF64" s="106"/>
      <c r="EG64" s="106"/>
      <c r="EH64" s="106"/>
      <c r="EI64" s="106"/>
      <c r="EJ64" s="106"/>
      <c r="EK64" s="106"/>
      <c r="EL64" s="106"/>
      <c r="EM64" s="106"/>
      <c r="EN64" s="106"/>
      <c r="EO64" s="106"/>
      <c r="EP64" s="106"/>
      <c r="EQ64" s="106"/>
      <c r="ER64" s="106"/>
      <c r="ES64" s="106"/>
      <c r="ET64" s="106"/>
      <c r="EU64" s="106"/>
      <c r="EV64" s="106"/>
      <c r="EW64" s="106"/>
      <c r="EX64" s="106"/>
      <c r="EY64" s="106"/>
      <c r="EZ64" s="106"/>
      <c r="FA64" s="106"/>
      <c r="FB64" s="106"/>
      <c r="FC64" s="106"/>
      <c r="FD64" s="106"/>
      <c r="FE64" s="106"/>
      <c r="FF64" s="106"/>
      <c r="FG64" s="106"/>
      <c r="FH64" s="106"/>
      <c r="FI64" s="106"/>
      <c r="FJ64" s="106"/>
      <c r="FK64" s="106"/>
      <c r="FL64" s="106"/>
      <c r="FM64" s="106"/>
      <c r="FN64" s="106"/>
      <c r="FO64" s="106"/>
      <c r="FP64" s="106"/>
      <c r="FQ64" s="106"/>
      <c r="FR64" s="106"/>
      <c r="FS64" s="106"/>
      <c r="FT64" s="106"/>
      <c r="FU64" s="106"/>
      <c r="FV64" s="106"/>
      <c r="FW64" s="106"/>
      <c r="FX64" s="106"/>
      <c r="FY64" s="106"/>
      <c r="FZ64" s="106"/>
      <c r="GA64" s="106"/>
      <c r="GB64" s="106"/>
      <c r="GC64" s="106"/>
      <c r="GD64" s="106"/>
      <c r="GE64" s="106"/>
      <c r="GF64" s="106"/>
      <c r="GG64" s="106"/>
      <c r="GH64" s="106"/>
      <c r="GI64" s="106"/>
      <c r="GJ64" s="106"/>
      <c r="GK64" s="106"/>
      <c r="GL64" s="106"/>
      <c r="GM64" s="106"/>
      <c r="GN64" s="106"/>
      <c r="GO64" s="106"/>
      <c r="GP64" s="106"/>
      <c r="GQ64" s="106"/>
      <c r="GR64" s="106"/>
      <c r="GS64" s="106"/>
      <c r="GT64" s="106"/>
      <c r="GU64" s="106"/>
      <c r="GV64" s="106"/>
      <c r="GW64" s="106"/>
      <c r="GX64" s="106"/>
      <c r="GY64" s="106"/>
      <c r="GZ64" s="106"/>
      <c r="HA64" s="106"/>
      <c r="HB64" s="106"/>
      <c r="HC64" s="106"/>
      <c r="HD64" s="106"/>
      <c r="HE64" s="106"/>
      <c r="HF64" s="106"/>
      <c r="HG64" s="106"/>
      <c r="HH64" s="106"/>
      <c r="HI64" s="106"/>
      <c r="HJ64" s="106"/>
      <c r="HK64" s="106"/>
      <c r="HL64" s="106"/>
      <c r="HM64" s="106"/>
      <c r="HN64" s="106"/>
      <c r="HO64" s="106"/>
      <c r="HP64" s="106"/>
      <c r="HQ64" s="106"/>
      <c r="HR64" s="106"/>
      <c r="HS64" s="106"/>
      <c r="HT64" s="106"/>
      <c r="HU64" s="106"/>
      <c r="HV64" s="106"/>
      <c r="HW64" s="106"/>
      <c r="HX64" s="106"/>
      <c r="HY64" s="106"/>
      <c r="HZ64" s="106"/>
      <c r="IA64" s="106"/>
      <c r="IB64" s="106"/>
      <c r="IC64" s="106"/>
      <c r="ID64" s="106"/>
      <c r="IE64" s="106"/>
      <c r="IF64" s="106"/>
      <c r="IG64" s="106"/>
      <c r="IH64" s="106"/>
      <c r="II64" s="106"/>
      <c r="IJ64" s="106"/>
      <c r="IK64" s="106"/>
      <c r="IL64" s="106"/>
      <c r="IM64" s="106"/>
      <c r="IN64" s="106"/>
      <c r="IO64" s="106"/>
      <c r="IP64" s="106"/>
      <c r="IQ64" s="106"/>
      <c r="IR64" s="106"/>
      <c r="IS64" s="106"/>
      <c r="IT64" s="106"/>
      <c r="IU64" s="106"/>
      <c r="IV64" s="106"/>
      <c r="IW64" s="106"/>
      <c r="IX64" s="106"/>
      <c r="IY64" s="106"/>
      <c r="IZ64" s="106"/>
      <c r="JA64" s="106"/>
      <c r="JB64" s="106"/>
      <c r="JC64" s="106"/>
      <c r="JD64" s="106"/>
      <c r="JE64" s="106"/>
      <c r="JF64" s="106"/>
      <c r="JG64" s="106"/>
      <c r="JH64" s="106"/>
      <c r="JI64" s="106"/>
      <c r="JJ64" s="106"/>
      <c r="JK64" s="106"/>
      <c r="JL64" s="106"/>
      <c r="JM64" s="106"/>
      <c r="JN64" s="106"/>
      <c r="JO64" s="106"/>
      <c r="JP64" s="106"/>
      <c r="JQ64" s="106"/>
      <c r="JR64" s="106"/>
      <c r="JS64" s="106"/>
      <c r="JT64" s="106"/>
      <c r="JU64" s="106"/>
      <c r="JV64" s="106"/>
      <c r="JW64" s="106"/>
      <c r="JX64" s="106"/>
      <c r="JY64" s="106"/>
      <c r="JZ64" s="106"/>
      <c r="KA64" s="106"/>
      <c r="KB64" s="106"/>
      <c r="KC64" s="106"/>
      <c r="KD64" s="106"/>
      <c r="KE64" s="106"/>
      <c r="KF64" s="106"/>
      <c r="KG64" s="106"/>
      <c r="KH64" s="106"/>
      <c r="KI64" s="106"/>
      <c r="KJ64" s="106"/>
      <c r="KK64" s="106"/>
      <c r="KL64" s="106"/>
      <c r="KM64" s="106"/>
      <c r="KN64" s="106"/>
      <c r="KO64" s="106"/>
      <c r="KP64" s="106"/>
      <c r="KQ64" s="106"/>
      <c r="KR64" s="106"/>
      <c r="KS64" s="106"/>
      <c r="KT64" s="106"/>
      <c r="KU64" s="106"/>
      <c r="KV64" s="106"/>
      <c r="KW64" s="106"/>
      <c r="KX64" s="106"/>
      <c r="KY64" s="106"/>
      <c r="KZ64" s="106"/>
      <c r="LA64" s="106"/>
      <c r="LB64" s="106"/>
      <c r="LC64" s="106"/>
      <c r="LD64" s="106"/>
      <c r="LE64" s="106"/>
      <c r="LF64" s="106"/>
      <c r="LG64" s="106"/>
      <c r="LH64" s="106"/>
      <c r="LI64" s="51"/>
      <c r="LJ64" s="51"/>
    </row>
    <row r="65" spans="1:322" s="59" customFormat="1" ht="10.199999999999999" x14ac:dyDescent="0.2">
      <c r="A65" s="51"/>
      <c r="B65" s="51"/>
      <c r="C65" s="51"/>
      <c r="D65" s="12" t="s">
        <v>6</v>
      </c>
      <c r="E65" s="175" t="s">
        <v>78</v>
      </c>
      <c r="F65" s="51"/>
      <c r="G65" s="51"/>
      <c r="H65" s="98"/>
      <c r="I65" s="51"/>
      <c r="J65" s="51"/>
      <c r="K65" s="55" t="str">
        <f t="shared" si="376"/>
        <v>кол-во</v>
      </c>
      <c r="L65" s="51"/>
      <c r="M65" s="58"/>
      <c r="N65" s="51"/>
      <c r="O65" s="61"/>
      <c r="P65" s="51"/>
      <c r="Q65" s="51"/>
      <c r="R65" s="99"/>
      <c r="S65" s="51"/>
      <c r="T65" s="171" t="s">
        <v>6</v>
      </c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6"/>
      <c r="CL65" s="106"/>
      <c r="CM65" s="106"/>
      <c r="CN65" s="106"/>
      <c r="CO65" s="106"/>
      <c r="CP65" s="106"/>
      <c r="CQ65" s="106"/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  <c r="DC65" s="106"/>
      <c r="DD65" s="106"/>
      <c r="DE65" s="106"/>
      <c r="DF65" s="106"/>
      <c r="DG65" s="106"/>
      <c r="DH65" s="106"/>
      <c r="DI65" s="106"/>
      <c r="DJ65" s="106"/>
      <c r="DK65" s="106"/>
      <c r="DL65" s="106"/>
      <c r="DM65" s="106"/>
      <c r="DN65" s="106"/>
      <c r="DO65" s="106"/>
      <c r="DP65" s="106"/>
      <c r="DQ65" s="106"/>
      <c r="DR65" s="106"/>
      <c r="DS65" s="106"/>
      <c r="DT65" s="106"/>
      <c r="DU65" s="106"/>
      <c r="DV65" s="106"/>
      <c r="DW65" s="106"/>
      <c r="DX65" s="106"/>
      <c r="DY65" s="106"/>
      <c r="DZ65" s="106"/>
      <c r="EA65" s="106"/>
      <c r="EB65" s="106"/>
      <c r="EC65" s="106"/>
      <c r="ED65" s="106"/>
      <c r="EE65" s="106"/>
      <c r="EF65" s="106"/>
      <c r="EG65" s="106"/>
      <c r="EH65" s="106"/>
      <c r="EI65" s="106"/>
      <c r="EJ65" s="106"/>
      <c r="EK65" s="106"/>
      <c r="EL65" s="106"/>
      <c r="EM65" s="106"/>
      <c r="EN65" s="106"/>
      <c r="EO65" s="106"/>
      <c r="EP65" s="106"/>
      <c r="EQ65" s="106"/>
      <c r="ER65" s="106"/>
      <c r="ES65" s="106"/>
      <c r="ET65" s="106"/>
      <c r="EU65" s="106"/>
      <c r="EV65" s="106"/>
      <c r="EW65" s="106"/>
      <c r="EX65" s="106"/>
      <c r="EY65" s="106"/>
      <c r="EZ65" s="106"/>
      <c r="FA65" s="106"/>
      <c r="FB65" s="106"/>
      <c r="FC65" s="106"/>
      <c r="FD65" s="106"/>
      <c r="FE65" s="106"/>
      <c r="FF65" s="106"/>
      <c r="FG65" s="106"/>
      <c r="FH65" s="106"/>
      <c r="FI65" s="106"/>
      <c r="FJ65" s="106"/>
      <c r="FK65" s="106"/>
      <c r="FL65" s="106"/>
      <c r="FM65" s="106"/>
      <c r="FN65" s="106"/>
      <c r="FO65" s="106"/>
      <c r="FP65" s="106"/>
      <c r="FQ65" s="106"/>
      <c r="FR65" s="106"/>
      <c r="FS65" s="106"/>
      <c r="FT65" s="106"/>
      <c r="FU65" s="106"/>
      <c r="FV65" s="106"/>
      <c r="FW65" s="106"/>
      <c r="FX65" s="106"/>
      <c r="FY65" s="106"/>
      <c r="FZ65" s="106"/>
      <c r="GA65" s="106"/>
      <c r="GB65" s="106"/>
      <c r="GC65" s="106"/>
      <c r="GD65" s="106"/>
      <c r="GE65" s="106"/>
      <c r="GF65" s="106"/>
      <c r="GG65" s="106"/>
      <c r="GH65" s="106"/>
      <c r="GI65" s="106"/>
      <c r="GJ65" s="106"/>
      <c r="GK65" s="106"/>
      <c r="GL65" s="106"/>
      <c r="GM65" s="106"/>
      <c r="GN65" s="106"/>
      <c r="GO65" s="106"/>
      <c r="GP65" s="106"/>
      <c r="GQ65" s="106"/>
      <c r="GR65" s="106"/>
      <c r="GS65" s="106"/>
      <c r="GT65" s="106"/>
      <c r="GU65" s="106"/>
      <c r="GV65" s="106"/>
      <c r="GW65" s="106"/>
      <c r="GX65" s="106"/>
      <c r="GY65" s="106"/>
      <c r="GZ65" s="106"/>
      <c r="HA65" s="106"/>
      <c r="HB65" s="106"/>
      <c r="HC65" s="106"/>
      <c r="HD65" s="106"/>
      <c r="HE65" s="106"/>
      <c r="HF65" s="106"/>
      <c r="HG65" s="106"/>
      <c r="HH65" s="106"/>
      <c r="HI65" s="106"/>
      <c r="HJ65" s="106"/>
      <c r="HK65" s="106"/>
      <c r="HL65" s="106"/>
      <c r="HM65" s="106"/>
      <c r="HN65" s="106"/>
      <c r="HO65" s="106"/>
      <c r="HP65" s="106"/>
      <c r="HQ65" s="106"/>
      <c r="HR65" s="106"/>
      <c r="HS65" s="106"/>
      <c r="HT65" s="106"/>
      <c r="HU65" s="106"/>
      <c r="HV65" s="106"/>
      <c r="HW65" s="106"/>
      <c r="HX65" s="106"/>
      <c r="HY65" s="106"/>
      <c r="HZ65" s="106"/>
      <c r="IA65" s="106"/>
      <c r="IB65" s="106"/>
      <c r="IC65" s="106"/>
      <c r="ID65" s="106"/>
      <c r="IE65" s="106"/>
      <c r="IF65" s="106"/>
      <c r="IG65" s="106"/>
      <c r="IH65" s="106"/>
      <c r="II65" s="106"/>
      <c r="IJ65" s="106"/>
      <c r="IK65" s="106"/>
      <c r="IL65" s="106"/>
      <c r="IM65" s="106"/>
      <c r="IN65" s="106"/>
      <c r="IO65" s="106"/>
      <c r="IP65" s="106"/>
      <c r="IQ65" s="106"/>
      <c r="IR65" s="106"/>
      <c r="IS65" s="106"/>
      <c r="IT65" s="106"/>
      <c r="IU65" s="106"/>
      <c r="IV65" s="106"/>
      <c r="IW65" s="106"/>
      <c r="IX65" s="106"/>
      <c r="IY65" s="106"/>
      <c r="IZ65" s="106"/>
      <c r="JA65" s="106"/>
      <c r="JB65" s="106"/>
      <c r="JC65" s="106"/>
      <c r="JD65" s="106"/>
      <c r="JE65" s="106"/>
      <c r="JF65" s="106"/>
      <c r="JG65" s="106"/>
      <c r="JH65" s="106"/>
      <c r="JI65" s="106"/>
      <c r="JJ65" s="106"/>
      <c r="JK65" s="106"/>
      <c r="JL65" s="106"/>
      <c r="JM65" s="106"/>
      <c r="JN65" s="106"/>
      <c r="JO65" s="106"/>
      <c r="JP65" s="106"/>
      <c r="JQ65" s="106"/>
      <c r="JR65" s="106"/>
      <c r="JS65" s="106"/>
      <c r="JT65" s="106"/>
      <c r="JU65" s="106"/>
      <c r="JV65" s="106"/>
      <c r="JW65" s="106"/>
      <c r="JX65" s="106"/>
      <c r="JY65" s="106"/>
      <c r="JZ65" s="106"/>
      <c r="KA65" s="106"/>
      <c r="KB65" s="106"/>
      <c r="KC65" s="106"/>
      <c r="KD65" s="106"/>
      <c r="KE65" s="106"/>
      <c r="KF65" s="106"/>
      <c r="KG65" s="106"/>
      <c r="KH65" s="106"/>
      <c r="KI65" s="106"/>
      <c r="KJ65" s="106"/>
      <c r="KK65" s="106"/>
      <c r="KL65" s="106"/>
      <c r="KM65" s="106"/>
      <c r="KN65" s="106"/>
      <c r="KO65" s="106"/>
      <c r="KP65" s="106"/>
      <c r="KQ65" s="106"/>
      <c r="KR65" s="106"/>
      <c r="KS65" s="106"/>
      <c r="KT65" s="106"/>
      <c r="KU65" s="106"/>
      <c r="KV65" s="106"/>
      <c r="KW65" s="106"/>
      <c r="KX65" s="106"/>
      <c r="KY65" s="106"/>
      <c r="KZ65" s="106"/>
      <c r="LA65" s="106"/>
      <c r="LB65" s="106"/>
      <c r="LC65" s="106"/>
      <c r="LD65" s="106"/>
      <c r="LE65" s="106"/>
      <c r="LF65" s="106"/>
      <c r="LG65" s="106"/>
      <c r="LH65" s="106"/>
      <c r="LI65" s="51"/>
      <c r="LJ65" s="51"/>
    </row>
    <row r="66" spans="1:322" s="59" customFormat="1" ht="10.199999999999999" x14ac:dyDescent="0.2">
      <c r="A66" s="51"/>
      <c r="B66" s="51"/>
      <c r="C66" s="51"/>
      <c r="D66" s="12" t="s">
        <v>6</v>
      </c>
      <c r="E66" s="175" t="s">
        <v>173</v>
      </c>
      <c r="F66" s="51"/>
      <c r="G66" s="51"/>
      <c r="H66" s="98"/>
      <c r="I66" s="51"/>
      <c r="J66" s="51"/>
      <c r="K66" s="55" t="str">
        <f t="shared" si="376"/>
        <v>кол-во</v>
      </c>
      <c r="L66" s="51"/>
      <c r="M66" s="58"/>
      <c r="N66" s="51"/>
      <c r="O66" s="61"/>
      <c r="P66" s="51"/>
      <c r="Q66" s="51"/>
      <c r="R66" s="99"/>
      <c r="S66" s="51"/>
      <c r="T66" s="171" t="s">
        <v>6</v>
      </c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  <c r="CQ66" s="106"/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  <c r="DC66" s="106"/>
      <c r="DD66" s="106"/>
      <c r="DE66" s="106"/>
      <c r="DF66" s="106"/>
      <c r="DG66" s="106"/>
      <c r="DH66" s="106"/>
      <c r="DI66" s="106"/>
      <c r="DJ66" s="106"/>
      <c r="DK66" s="106"/>
      <c r="DL66" s="106"/>
      <c r="DM66" s="106"/>
      <c r="DN66" s="106"/>
      <c r="DO66" s="106"/>
      <c r="DP66" s="106"/>
      <c r="DQ66" s="106"/>
      <c r="DR66" s="106"/>
      <c r="DS66" s="106"/>
      <c r="DT66" s="106"/>
      <c r="DU66" s="106"/>
      <c r="DV66" s="106"/>
      <c r="DW66" s="106"/>
      <c r="DX66" s="106"/>
      <c r="DY66" s="106"/>
      <c r="DZ66" s="106"/>
      <c r="EA66" s="106"/>
      <c r="EB66" s="106"/>
      <c r="EC66" s="106"/>
      <c r="ED66" s="106"/>
      <c r="EE66" s="106"/>
      <c r="EF66" s="106"/>
      <c r="EG66" s="106"/>
      <c r="EH66" s="106"/>
      <c r="EI66" s="106"/>
      <c r="EJ66" s="106"/>
      <c r="EK66" s="106"/>
      <c r="EL66" s="106"/>
      <c r="EM66" s="106"/>
      <c r="EN66" s="106"/>
      <c r="EO66" s="106"/>
      <c r="EP66" s="106"/>
      <c r="EQ66" s="106"/>
      <c r="ER66" s="106"/>
      <c r="ES66" s="106"/>
      <c r="ET66" s="106"/>
      <c r="EU66" s="106"/>
      <c r="EV66" s="106"/>
      <c r="EW66" s="106"/>
      <c r="EX66" s="106"/>
      <c r="EY66" s="106"/>
      <c r="EZ66" s="106"/>
      <c r="FA66" s="106"/>
      <c r="FB66" s="106"/>
      <c r="FC66" s="106"/>
      <c r="FD66" s="106"/>
      <c r="FE66" s="106"/>
      <c r="FF66" s="106"/>
      <c r="FG66" s="106"/>
      <c r="FH66" s="106"/>
      <c r="FI66" s="106"/>
      <c r="FJ66" s="106"/>
      <c r="FK66" s="106"/>
      <c r="FL66" s="106"/>
      <c r="FM66" s="106"/>
      <c r="FN66" s="106"/>
      <c r="FO66" s="106"/>
      <c r="FP66" s="106"/>
      <c r="FQ66" s="106"/>
      <c r="FR66" s="106"/>
      <c r="FS66" s="106"/>
      <c r="FT66" s="106"/>
      <c r="FU66" s="106"/>
      <c r="FV66" s="106"/>
      <c r="FW66" s="106"/>
      <c r="FX66" s="106"/>
      <c r="FY66" s="106"/>
      <c r="FZ66" s="106"/>
      <c r="GA66" s="106"/>
      <c r="GB66" s="106"/>
      <c r="GC66" s="106"/>
      <c r="GD66" s="106"/>
      <c r="GE66" s="106"/>
      <c r="GF66" s="106"/>
      <c r="GG66" s="106"/>
      <c r="GH66" s="106"/>
      <c r="GI66" s="106"/>
      <c r="GJ66" s="106"/>
      <c r="GK66" s="106"/>
      <c r="GL66" s="106"/>
      <c r="GM66" s="106"/>
      <c r="GN66" s="106"/>
      <c r="GO66" s="106"/>
      <c r="GP66" s="106"/>
      <c r="GQ66" s="106"/>
      <c r="GR66" s="106"/>
      <c r="GS66" s="106"/>
      <c r="GT66" s="106"/>
      <c r="GU66" s="106"/>
      <c r="GV66" s="106"/>
      <c r="GW66" s="106"/>
      <c r="GX66" s="106"/>
      <c r="GY66" s="106"/>
      <c r="GZ66" s="106"/>
      <c r="HA66" s="106"/>
      <c r="HB66" s="106"/>
      <c r="HC66" s="106"/>
      <c r="HD66" s="106"/>
      <c r="HE66" s="106"/>
      <c r="HF66" s="106"/>
      <c r="HG66" s="106"/>
      <c r="HH66" s="106"/>
      <c r="HI66" s="106"/>
      <c r="HJ66" s="106"/>
      <c r="HK66" s="106"/>
      <c r="HL66" s="106"/>
      <c r="HM66" s="106"/>
      <c r="HN66" s="106"/>
      <c r="HO66" s="106"/>
      <c r="HP66" s="106"/>
      <c r="HQ66" s="106"/>
      <c r="HR66" s="106"/>
      <c r="HS66" s="106"/>
      <c r="HT66" s="106"/>
      <c r="HU66" s="106"/>
      <c r="HV66" s="106"/>
      <c r="HW66" s="106"/>
      <c r="HX66" s="106"/>
      <c r="HY66" s="106"/>
      <c r="HZ66" s="106"/>
      <c r="IA66" s="106"/>
      <c r="IB66" s="106"/>
      <c r="IC66" s="106"/>
      <c r="ID66" s="106"/>
      <c r="IE66" s="106"/>
      <c r="IF66" s="106"/>
      <c r="IG66" s="106"/>
      <c r="IH66" s="106"/>
      <c r="II66" s="106"/>
      <c r="IJ66" s="106"/>
      <c r="IK66" s="106"/>
      <c r="IL66" s="106"/>
      <c r="IM66" s="106"/>
      <c r="IN66" s="106"/>
      <c r="IO66" s="106"/>
      <c r="IP66" s="106"/>
      <c r="IQ66" s="106"/>
      <c r="IR66" s="106"/>
      <c r="IS66" s="106"/>
      <c r="IT66" s="106"/>
      <c r="IU66" s="106"/>
      <c r="IV66" s="106"/>
      <c r="IW66" s="106"/>
      <c r="IX66" s="106"/>
      <c r="IY66" s="106"/>
      <c r="IZ66" s="106"/>
      <c r="JA66" s="106"/>
      <c r="JB66" s="106"/>
      <c r="JC66" s="106"/>
      <c r="JD66" s="106"/>
      <c r="JE66" s="106"/>
      <c r="JF66" s="106"/>
      <c r="JG66" s="106"/>
      <c r="JH66" s="106"/>
      <c r="JI66" s="106"/>
      <c r="JJ66" s="106"/>
      <c r="JK66" s="106"/>
      <c r="JL66" s="106"/>
      <c r="JM66" s="106"/>
      <c r="JN66" s="106"/>
      <c r="JO66" s="106"/>
      <c r="JP66" s="106"/>
      <c r="JQ66" s="106"/>
      <c r="JR66" s="106"/>
      <c r="JS66" s="106"/>
      <c r="JT66" s="106"/>
      <c r="JU66" s="106"/>
      <c r="JV66" s="106"/>
      <c r="JW66" s="106"/>
      <c r="JX66" s="106"/>
      <c r="JY66" s="106"/>
      <c r="JZ66" s="106"/>
      <c r="KA66" s="106"/>
      <c r="KB66" s="106"/>
      <c r="KC66" s="106"/>
      <c r="KD66" s="106"/>
      <c r="KE66" s="106"/>
      <c r="KF66" s="106"/>
      <c r="KG66" s="106"/>
      <c r="KH66" s="106"/>
      <c r="KI66" s="106"/>
      <c r="KJ66" s="106"/>
      <c r="KK66" s="106"/>
      <c r="KL66" s="106"/>
      <c r="KM66" s="106"/>
      <c r="KN66" s="106"/>
      <c r="KO66" s="106"/>
      <c r="KP66" s="106"/>
      <c r="KQ66" s="106"/>
      <c r="KR66" s="106"/>
      <c r="KS66" s="106"/>
      <c r="KT66" s="106"/>
      <c r="KU66" s="106"/>
      <c r="KV66" s="106"/>
      <c r="KW66" s="106"/>
      <c r="KX66" s="106"/>
      <c r="KY66" s="106"/>
      <c r="KZ66" s="106"/>
      <c r="LA66" s="106"/>
      <c r="LB66" s="106"/>
      <c r="LC66" s="106"/>
      <c r="LD66" s="106"/>
      <c r="LE66" s="106"/>
      <c r="LF66" s="106"/>
      <c r="LG66" s="106"/>
      <c r="LH66" s="106"/>
      <c r="LI66" s="51"/>
      <c r="LJ66" s="51"/>
    </row>
    <row r="67" spans="1:322" s="3" customFormat="1" ht="10.199999999999999" x14ac:dyDescent="0.2">
      <c r="A67" s="5"/>
      <c r="B67" s="5"/>
      <c r="C67" s="5"/>
      <c r="D67" s="12" t="s">
        <v>6</v>
      </c>
      <c r="E67" s="174" t="s">
        <v>79</v>
      </c>
      <c r="F67" s="5"/>
      <c r="G67" s="5"/>
      <c r="H67" s="121"/>
      <c r="I67" s="5"/>
      <c r="J67" s="5"/>
      <c r="K67" s="49" t="s">
        <v>47</v>
      </c>
      <c r="L67" s="5"/>
      <c r="M67" s="12"/>
      <c r="N67" s="5"/>
      <c r="O67" s="19"/>
      <c r="P67" s="5"/>
      <c r="Q67" s="5"/>
      <c r="R67" s="68"/>
      <c r="S67" s="5"/>
      <c r="T67" s="63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  <c r="IU67" s="46"/>
      <c r="IV67" s="46"/>
      <c r="IW67" s="46"/>
      <c r="IX67" s="46"/>
      <c r="IY67" s="46"/>
      <c r="IZ67" s="46"/>
      <c r="JA67" s="46"/>
      <c r="JB67" s="46"/>
      <c r="JC67" s="46"/>
      <c r="JD67" s="46"/>
      <c r="JE67" s="46"/>
      <c r="JF67" s="46"/>
      <c r="JG67" s="46"/>
      <c r="JH67" s="46"/>
      <c r="JI67" s="46"/>
      <c r="JJ67" s="46"/>
      <c r="JK67" s="46"/>
      <c r="JL67" s="46"/>
      <c r="JM67" s="46"/>
      <c r="JN67" s="46"/>
      <c r="JO67" s="46"/>
      <c r="JP67" s="46"/>
      <c r="JQ67" s="46"/>
      <c r="JR67" s="46"/>
      <c r="JS67" s="46"/>
      <c r="JT67" s="46"/>
      <c r="JU67" s="46"/>
      <c r="JV67" s="46"/>
      <c r="JW67" s="46"/>
      <c r="JX67" s="46"/>
      <c r="JY67" s="46"/>
      <c r="JZ67" s="46"/>
      <c r="KA67" s="46"/>
      <c r="KB67" s="46"/>
      <c r="KC67" s="46"/>
      <c r="KD67" s="46"/>
      <c r="KE67" s="46"/>
      <c r="KF67" s="46"/>
      <c r="KG67" s="46"/>
      <c r="KH67" s="46"/>
      <c r="KI67" s="46"/>
      <c r="KJ67" s="46"/>
      <c r="KK67" s="46"/>
      <c r="KL67" s="46"/>
      <c r="KM67" s="46"/>
      <c r="KN67" s="46"/>
      <c r="KO67" s="46"/>
      <c r="KP67" s="46"/>
      <c r="KQ67" s="46"/>
      <c r="KR67" s="46"/>
      <c r="KS67" s="46"/>
      <c r="KT67" s="46"/>
      <c r="KU67" s="46"/>
      <c r="KV67" s="46"/>
      <c r="KW67" s="46"/>
      <c r="KX67" s="46"/>
      <c r="KY67" s="46"/>
      <c r="KZ67" s="46"/>
      <c r="LA67" s="46"/>
      <c r="LB67" s="46"/>
      <c r="LC67" s="46"/>
      <c r="LD67" s="46"/>
      <c r="LE67" s="46"/>
      <c r="LF67" s="46"/>
      <c r="LG67" s="46"/>
      <c r="LH67" s="46"/>
      <c r="LI67" s="5"/>
      <c r="LJ67" s="5"/>
    </row>
    <row r="68" spans="1:322" s="59" customFormat="1" ht="10.199999999999999" x14ac:dyDescent="0.2">
      <c r="A68" s="51"/>
      <c r="B68" s="51"/>
      <c r="C68" s="51"/>
      <c r="D68" s="12" t="s">
        <v>6</v>
      </c>
      <c r="E68" s="175" t="s">
        <v>80</v>
      </c>
      <c r="F68" s="51"/>
      <c r="G68" s="51"/>
      <c r="H68" s="98"/>
      <c r="I68" s="51"/>
      <c r="J68" s="51"/>
      <c r="K68" s="55" t="str">
        <f>$K$44</f>
        <v>кол-во</v>
      </c>
      <c r="L68" s="51"/>
      <c r="M68" s="58"/>
      <c r="N68" s="51"/>
      <c r="O68" s="61"/>
      <c r="P68" s="51"/>
      <c r="Q68" s="51"/>
      <c r="R68" s="99"/>
      <c r="S68" s="51"/>
      <c r="T68" s="171" t="s">
        <v>6</v>
      </c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6"/>
      <c r="DE68" s="106"/>
      <c r="DF68" s="106"/>
      <c r="DG68" s="106"/>
      <c r="DH68" s="106"/>
      <c r="DI68" s="106"/>
      <c r="DJ68" s="106"/>
      <c r="DK68" s="106"/>
      <c r="DL68" s="106"/>
      <c r="DM68" s="106"/>
      <c r="DN68" s="106"/>
      <c r="DO68" s="106"/>
      <c r="DP68" s="106"/>
      <c r="DQ68" s="106"/>
      <c r="DR68" s="106"/>
      <c r="DS68" s="106"/>
      <c r="DT68" s="106"/>
      <c r="DU68" s="106"/>
      <c r="DV68" s="106"/>
      <c r="DW68" s="106"/>
      <c r="DX68" s="106"/>
      <c r="DY68" s="106"/>
      <c r="DZ68" s="106"/>
      <c r="EA68" s="106"/>
      <c r="EB68" s="106"/>
      <c r="EC68" s="106"/>
      <c r="ED68" s="106"/>
      <c r="EE68" s="106"/>
      <c r="EF68" s="106"/>
      <c r="EG68" s="106"/>
      <c r="EH68" s="106"/>
      <c r="EI68" s="106"/>
      <c r="EJ68" s="106"/>
      <c r="EK68" s="106"/>
      <c r="EL68" s="106"/>
      <c r="EM68" s="106"/>
      <c r="EN68" s="106"/>
      <c r="EO68" s="106"/>
      <c r="EP68" s="106"/>
      <c r="EQ68" s="106"/>
      <c r="ER68" s="106"/>
      <c r="ES68" s="106"/>
      <c r="ET68" s="106"/>
      <c r="EU68" s="106"/>
      <c r="EV68" s="106"/>
      <c r="EW68" s="106"/>
      <c r="EX68" s="106"/>
      <c r="EY68" s="106"/>
      <c r="EZ68" s="106"/>
      <c r="FA68" s="106"/>
      <c r="FB68" s="106"/>
      <c r="FC68" s="106"/>
      <c r="FD68" s="106"/>
      <c r="FE68" s="106"/>
      <c r="FF68" s="106"/>
      <c r="FG68" s="106"/>
      <c r="FH68" s="106"/>
      <c r="FI68" s="106"/>
      <c r="FJ68" s="106"/>
      <c r="FK68" s="106"/>
      <c r="FL68" s="106"/>
      <c r="FM68" s="106"/>
      <c r="FN68" s="106"/>
      <c r="FO68" s="106"/>
      <c r="FP68" s="106"/>
      <c r="FQ68" s="106"/>
      <c r="FR68" s="106"/>
      <c r="FS68" s="106"/>
      <c r="FT68" s="106"/>
      <c r="FU68" s="106"/>
      <c r="FV68" s="106"/>
      <c r="FW68" s="106"/>
      <c r="FX68" s="106"/>
      <c r="FY68" s="106"/>
      <c r="FZ68" s="106"/>
      <c r="GA68" s="106"/>
      <c r="GB68" s="106"/>
      <c r="GC68" s="106"/>
      <c r="GD68" s="106"/>
      <c r="GE68" s="106"/>
      <c r="GF68" s="106"/>
      <c r="GG68" s="106"/>
      <c r="GH68" s="106"/>
      <c r="GI68" s="106"/>
      <c r="GJ68" s="106"/>
      <c r="GK68" s="106"/>
      <c r="GL68" s="106"/>
      <c r="GM68" s="106"/>
      <c r="GN68" s="106"/>
      <c r="GO68" s="106"/>
      <c r="GP68" s="106"/>
      <c r="GQ68" s="106"/>
      <c r="GR68" s="106"/>
      <c r="GS68" s="106"/>
      <c r="GT68" s="106"/>
      <c r="GU68" s="106"/>
      <c r="GV68" s="106"/>
      <c r="GW68" s="106"/>
      <c r="GX68" s="106"/>
      <c r="GY68" s="106"/>
      <c r="GZ68" s="106"/>
      <c r="HA68" s="106"/>
      <c r="HB68" s="106"/>
      <c r="HC68" s="106"/>
      <c r="HD68" s="106"/>
      <c r="HE68" s="106"/>
      <c r="HF68" s="106"/>
      <c r="HG68" s="106"/>
      <c r="HH68" s="106"/>
      <c r="HI68" s="106"/>
      <c r="HJ68" s="106"/>
      <c r="HK68" s="106"/>
      <c r="HL68" s="106"/>
      <c r="HM68" s="106"/>
      <c r="HN68" s="106"/>
      <c r="HO68" s="106"/>
      <c r="HP68" s="106"/>
      <c r="HQ68" s="106"/>
      <c r="HR68" s="106"/>
      <c r="HS68" s="106"/>
      <c r="HT68" s="106"/>
      <c r="HU68" s="106"/>
      <c r="HV68" s="106"/>
      <c r="HW68" s="106"/>
      <c r="HX68" s="106"/>
      <c r="HY68" s="106"/>
      <c r="HZ68" s="106"/>
      <c r="IA68" s="106"/>
      <c r="IB68" s="106"/>
      <c r="IC68" s="106"/>
      <c r="ID68" s="106"/>
      <c r="IE68" s="106"/>
      <c r="IF68" s="106"/>
      <c r="IG68" s="106"/>
      <c r="IH68" s="106"/>
      <c r="II68" s="106"/>
      <c r="IJ68" s="106"/>
      <c r="IK68" s="106"/>
      <c r="IL68" s="106"/>
      <c r="IM68" s="106"/>
      <c r="IN68" s="106"/>
      <c r="IO68" s="106"/>
      <c r="IP68" s="106"/>
      <c r="IQ68" s="106"/>
      <c r="IR68" s="106"/>
      <c r="IS68" s="106"/>
      <c r="IT68" s="106"/>
      <c r="IU68" s="106"/>
      <c r="IV68" s="106"/>
      <c r="IW68" s="106"/>
      <c r="IX68" s="106"/>
      <c r="IY68" s="106"/>
      <c r="IZ68" s="106"/>
      <c r="JA68" s="106"/>
      <c r="JB68" s="106"/>
      <c r="JC68" s="106"/>
      <c r="JD68" s="106"/>
      <c r="JE68" s="106"/>
      <c r="JF68" s="106"/>
      <c r="JG68" s="106"/>
      <c r="JH68" s="106"/>
      <c r="JI68" s="106"/>
      <c r="JJ68" s="106"/>
      <c r="JK68" s="106"/>
      <c r="JL68" s="106"/>
      <c r="JM68" s="106"/>
      <c r="JN68" s="106"/>
      <c r="JO68" s="106"/>
      <c r="JP68" s="106"/>
      <c r="JQ68" s="106"/>
      <c r="JR68" s="106"/>
      <c r="JS68" s="106"/>
      <c r="JT68" s="106"/>
      <c r="JU68" s="106"/>
      <c r="JV68" s="106"/>
      <c r="JW68" s="106"/>
      <c r="JX68" s="106"/>
      <c r="JY68" s="106"/>
      <c r="JZ68" s="106"/>
      <c r="KA68" s="106"/>
      <c r="KB68" s="106"/>
      <c r="KC68" s="106"/>
      <c r="KD68" s="106"/>
      <c r="KE68" s="106"/>
      <c r="KF68" s="106"/>
      <c r="KG68" s="106"/>
      <c r="KH68" s="106"/>
      <c r="KI68" s="106"/>
      <c r="KJ68" s="106"/>
      <c r="KK68" s="106"/>
      <c r="KL68" s="106"/>
      <c r="KM68" s="106"/>
      <c r="KN68" s="106"/>
      <c r="KO68" s="106"/>
      <c r="KP68" s="106"/>
      <c r="KQ68" s="106"/>
      <c r="KR68" s="106"/>
      <c r="KS68" s="106"/>
      <c r="KT68" s="106"/>
      <c r="KU68" s="106"/>
      <c r="KV68" s="106"/>
      <c r="KW68" s="106"/>
      <c r="KX68" s="106"/>
      <c r="KY68" s="106"/>
      <c r="KZ68" s="106"/>
      <c r="LA68" s="106"/>
      <c r="LB68" s="106"/>
      <c r="LC68" s="106"/>
      <c r="LD68" s="106"/>
      <c r="LE68" s="106"/>
      <c r="LF68" s="106"/>
      <c r="LG68" s="106"/>
      <c r="LH68" s="106"/>
      <c r="LI68" s="51"/>
      <c r="LJ68" s="51"/>
    </row>
    <row r="69" spans="1:322" s="59" customFormat="1" ht="10.199999999999999" x14ac:dyDescent="0.2">
      <c r="A69" s="51"/>
      <c r="B69" s="51"/>
      <c r="C69" s="51"/>
      <c r="D69" s="12" t="s">
        <v>6</v>
      </c>
      <c r="E69" s="175" t="s">
        <v>81</v>
      </c>
      <c r="F69" s="51"/>
      <c r="G69" s="51"/>
      <c r="H69" s="98"/>
      <c r="I69" s="51"/>
      <c r="J69" s="51"/>
      <c r="K69" s="55" t="str">
        <f t="shared" si="376"/>
        <v>кол-во</v>
      </c>
      <c r="L69" s="51"/>
      <c r="M69" s="58"/>
      <c r="N69" s="51"/>
      <c r="O69" s="61"/>
      <c r="P69" s="51"/>
      <c r="Q69" s="51"/>
      <c r="R69" s="99"/>
      <c r="S69" s="51"/>
      <c r="T69" s="171" t="s">
        <v>6</v>
      </c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6"/>
      <c r="DF69" s="106"/>
      <c r="DG69" s="106"/>
      <c r="DH69" s="106"/>
      <c r="DI69" s="106"/>
      <c r="DJ69" s="106"/>
      <c r="DK69" s="106"/>
      <c r="DL69" s="106"/>
      <c r="DM69" s="106"/>
      <c r="DN69" s="106"/>
      <c r="DO69" s="106"/>
      <c r="DP69" s="106"/>
      <c r="DQ69" s="106"/>
      <c r="DR69" s="106"/>
      <c r="DS69" s="106"/>
      <c r="DT69" s="106"/>
      <c r="DU69" s="106"/>
      <c r="DV69" s="106"/>
      <c r="DW69" s="106"/>
      <c r="DX69" s="106"/>
      <c r="DY69" s="106"/>
      <c r="DZ69" s="106"/>
      <c r="EA69" s="106"/>
      <c r="EB69" s="106"/>
      <c r="EC69" s="106"/>
      <c r="ED69" s="106"/>
      <c r="EE69" s="106"/>
      <c r="EF69" s="106"/>
      <c r="EG69" s="106"/>
      <c r="EH69" s="106"/>
      <c r="EI69" s="106"/>
      <c r="EJ69" s="106"/>
      <c r="EK69" s="106"/>
      <c r="EL69" s="106"/>
      <c r="EM69" s="106"/>
      <c r="EN69" s="106"/>
      <c r="EO69" s="106"/>
      <c r="EP69" s="106"/>
      <c r="EQ69" s="106"/>
      <c r="ER69" s="106"/>
      <c r="ES69" s="106"/>
      <c r="ET69" s="106"/>
      <c r="EU69" s="106"/>
      <c r="EV69" s="106"/>
      <c r="EW69" s="106"/>
      <c r="EX69" s="106"/>
      <c r="EY69" s="106"/>
      <c r="EZ69" s="106"/>
      <c r="FA69" s="106"/>
      <c r="FB69" s="106"/>
      <c r="FC69" s="106"/>
      <c r="FD69" s="106"/>
      <c r="FE69" s="106"/>
      <c r="FF69" s="106"/>
      <c r="FG69" s="106"/>
      <c r="FH69" s="106"/>
      <c r="FI69" s="106"/>
      <c r="FJ69" s="106"/>
      <c r="FK69" s="106"/>
      <c r="FL69" s="106"/>
      <c r="FM69" s="106"/>
      <c r="FN69" s="106"/>
      <c r="FO69" s="106"/>
      <c r="FP69" s="106"/>
      <c r="FQ69" s="106"/>
      <c r="FR69" s="106"/>
      <c r="FS69" s="106"/>
      <c r="FT69" s="106"/>
      <c r="FU69" s="106"/>
      <c r="FV69" s="106"/>
      <c r="FW69" s="106"/>
      <c r="FX69" s="106"/>
      <c r="FY69" s="106"/>
      <c r="FZ69" s="106"/>
      <c r="GA69" s="106"/>
      <c r="GB69" s="106"/>
      <c r="GC69" s="106"/>
      <c r="GD69" s="106"/>
      <c r="GE69" s="106"/>
      <c r="GF69" s="106"/>
      <c r="GG69" s="106"/>
      <c r="GH69" s="106"/>
      <c r="GI69" s="106"/>
      <c r="GJ69" s="106"/>
      <c r="GK69" s="106"/>
      <c r="GL69" s="106"/>
      <c r="GM69" s="106"/>
      <c r="GN69" s="106"/>
      <c r="GO69" s="106"/>
      <c r="GP69" s="106"/>
      <c r="GQ69" s="106"/>
      <c r="GR69" s="106"/>
      <c r="GS69" s="106"/>
      <c r="GT69" s="106"/>
      <c r="GU69" s="106"/>
      <c r="GV69" s="106"/>
      <c r="GW69" s="106"/>
      <c r="GX69" s="106"/>
      <c r="GY69" s="106"/>
      <c r="GZ69" s="106"/>
      <c r="HA69" s="106"/>
      <c r="HB69" s="106"/>
      <c r="HC69" s="106"/>
      <c r="HD69" s="106"/>
      <c r="HE69" s="106"/>
      <c r="HF69" s="106"/>
      <c r="HG69" s="106"/>
      <c r="HH69" s="106"/>
      <c r="HI69" s="106"/>
      <c r="HJ69" s="106"/>
      <c r="HK69" s="106"/>
      <c r="HL69" s="106"/>
      <c r="HM69" s="106"/>
      <c r="HN69" s="106"/>
      <c r="HO69" s="106"/>
      <c r="HP69" s="106"/>
      <c r="HQ69" s="106"/>
      <c r="HR69" s="106"/>
      <c r="HS69" s="106"/>
      <c r="HT69" s="106"/>
      <c r="HU69" s="106"/>
      <c r="HV69" s="106"/>
      <c r="HW69" s="106"/>
      <c r="HX69" s="106"/>
      <c r="HY69" s="106"/>
      <c r="HZ69" s="106"/>
      <c r="IA69" s="106"/>
      <c r="IB69" s="106"/>
      <c r="IC69" s="106"/>
      <c r="ID69" s="106"/>
      <c r="IE69" s="106"/>
      <c r="IF69" s="106"/>
      <c r="IG69" s="106"/>
      <c r="IH69" s="106"/>
      <c r="II69" s="106"/>
      <c r="IJ69" s="106"/>
      <c r="IK69" s="106"/>
      <c r="IL69" s="106"/>
      <c r="IM69" s="106"/>
      <c r="IN69" s="106"/>
      <c r="IO69" s="106"/>
      <c r="IP69" s="106"/>
      <c r="IQ69" s="106"/>
      <c r="IR69" s="106"/>
      <c r="IS69" s="106"/>
      <c r="IT69" s="106"/>
      <c r="IU69" s="106"/>
      <c r="IV69" s="106"/>
      <c r="IW69" s="106"/>
      <c r="IX69" s="106"/>
      <c r="IY69" s="106"/>
      <c r="IZ69" s="106"/>
      <c r="JA69" s="106"/>
      <c r="JB69" s="106"/>
      <c r="JC69" s="106"/>
      <c r="JD69" s="106"/>
      <c r="JE69" s="106"/>
      <c r="JF69" s="106"/>
      <c r="JG69" s="106"/>
      <c r="JH69" s="106"/>
      <c r="JI69" s="106"/>
      <c r="JJ69" s="106"/>
      <c r="JK69" s="106"/>
      <c r="JL69" s="106"/>
      <c r="JM69" s="106"/>
      <c r="JN69" s="106"/>
      <c r="JO69" s="106"/>
      <c r="JP69" s="106"/>
      <c r="JQ69" s="106"/>
      <c r="JR69" s="106"/>
      <c r="JS69" s="106"/>
      <c r="JT69" s="106"/>
      <c r="JU69" s="106"/>
      <c r="JV69" s="106"/>
      <c r="JW69" s="106"/>
      <c r="JX69" s="106"/>
      <c r="JY69" s="106"/>
      <c r="JZ69" s="106"/>
      <c r="KA69" s="106"/>
      <c r="KB69" s="106"/>
      <c r="KC69" s="106"/>
      <c r="KD69" s="106"/>
      <c r="KE69" s="106"/>
      <c r="KF69" s="106"/>
      <c r="KG69" s="106"/>
      <c r="KH69" s="106"/>
      <c r="KI69" s="106"/>
      <c r="KJ69" s="106"/>
      <c r="KK69" s="106"/>
      <c r="KL69" s="106"/>
      <c r="KM69" s="106"/>
      <c r="KN69" s="106"/>
      <c r="KO69" s="106"/>
      <c r="KP69" s="106"/>
      <c r="KQ69" s="106"/>
      <c r="KR69" s="106"/>
      <c r="KS69" s="106"/>
      <c r="KT69" s="106"/>
      <c r="KU69" s="106"/>
      <c r="KV69" s="106"/>
      <c r="KW69" s="106"/>
      <c r="KX69" s="106"/>
      <c r="KY69" s="106"/>
      <c r="KZ69" s="106"/>
      <c r="LA69" s="106"/>
      <c r="LB69" s="106"/>
      <c r="LC69" s="106"/>
      <c r="LD69" s="106"/>
      <c r="LE69" s="106"/>
      <c r="LF69" s="106"/>
      <c r="LG69" s="106"/>
      <c r="LH69" s="106"/>
      <c r="LI69" s="51"/>
      <c r="LJ69" s="51"/>
    </row>
    <row r="70" spans="1:322" s="3" customFormat="1" ht="10.199999999999999" x14ac:dyDescent="0.2">
      <c r="A70" s="5"/>
      <c r="B70" s="5"/>
      <c r="C70" s="5"/>
      <c r="D70" s="12" t="s">
        <v>6</v>
      </c>
      <c r="E70" s="174" t="s">
        <v>82</v>
      </c>
      <c r="F70" s="5"/>
      <c r="G70" s="5"/>
      <c r="H70" s="121"/>
      <c r="I70" s="5"/>
      <c r="J70" s="5"/>
      <c r="K70" s="49" t="s">
        <v>47</v>
      </c>
      <c r="L70" s="5"/>
      <c r="M70" s="12"/>
      <c r="N70" s="5"/>
      <c r="O70" s="19"/>
      <c r="P70" s="5"/>
      <c r="Q70" s="5"/>
      <c r="R70" s="68"/>
      <c r="S70" s="5"/>
      <c r="T70" s="63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  <c r="IT70" s="46"/>
      <c r="IU70" s="46"/>
      <c r="IV70" s="46"/>
      <c r="IW70" s="46"/>
      <c r="IX70" s="46"/>
      <c r="IY70" s="46"/>
      <c r="IZ70" s="46"/>
      <c r="JA70" s="46"/>
      <c r="JB70" s="46"/>
      <c r="JC70" s="46"/>
      <c r="JD70" s="46"/>
      <c r="JE70" s="46"/>
      <c r="JF70" s="46"/>
      <c r="JG70" s="46"/>
      <c r="JH70" s="46"/>
      <c r="JI70" s="46"/>
      <c r="JJ70" s="46"/>
      <c r="JK70" s="46"/>
      <c r="JL70" s="46"/>
      <c r="JM70" s="46"/>
      <c r="JN70" s="46"/>
      <c r="JO70" s="46"/>
      <c r="JP70" s="46"/>
      <c r="JQ70" s="46"/>
      <c r="JR70" s="46"/>
      <c r="JS70" s="46"/>
      <c r="JT70" s="46"/>
      <c r="JU70" s="46"/>
      <c r="JV70" s="46"/>
      <c r="JW70" s="46"/>
      <c r="JX70" s="46"/>
      <c r="JY70" s="46"/>
      <c r="JZ70" s="46"/>
      <c r="KA70" s="46"/>
      <c r="KB70" s="46"/>
      <c r="KC70" s="46"/>
      <c r="KD70" s="46"/>
      <c r="KE70" s="46"/>
      <c r="KF70" s="46"/>
      <c r="KG70" s="46"/>
      <c r="KH70" s="46"/>
      <c r="KI70" s="46"/>
      <c r="KJ70" s="46"/>
      <c r="KK70" s="46"/>
      <c r="KL70" s="46"/>
      <c r="KM70" s="46"/>
      <c r="KN70" s="46"/>
      <c r="KO70" s="46"/>
      <c r="KP70" s="46"/>
      <c r="KQ70" s="46"/>
      <c r="KR70" s="46"/>
      <c r="KS70" s="46"/>
      <c r="KT70" s="46"/>
      <c r="KU70" s="46"/>
      <c r="KV70" s="46"/>
      <c r="KW70" s="46"/>
      <c r="KX70" s="46"/>
      <c r="KY70" s="46"/>
      <c r="KZ70" s="46"/>
      <c r="LA70" s="46"/>
      <c r="LB70" s="46"/>
      <c r="LC70" s="46"/>
      <c r="LD70" s="46"/>
      <c r="LE70" s="46"/>
      <c r="LF70" s="46"/>
      <c r="LG70" s="46"/>
      <c r="LH70" s="46"/>
      <c r="LI70" s="5"/>
      <c r="LJ70" s="5"/>
    </row>
    <row r="71" spans="1:322" s="59" customFormat="1" ht="10.199999999999999" x14ac:dyDescent="0.2">
      <c r="A71" s="51"/>
      <c r="B71" s="51"/>
      <c r="C71" s="51"/>
      <c r="D71" s="12" t="s">
        <v>6</v>
      </c>
      <c r="E71" s="175" t="s">
        <v>83</v>
      </c>
      <c r="F71" s="51"/>
      <c r="G71" s="51"/>
      <c r="H71" s="98"/>
      <c r="I71" s="51"/>
      <c r="J71" s="51"/>
      <c r="K71" s="55" t="str">
        <f>$K$44</f>
        <v>кол-во</v>
      </c>
      <c r="L71" s="51"/>
      <c r="M71" s="58"/>
      <c r="N71" s="51"/>
      <c r="O71" s="61"/>
      <c r="P71" s="51"/>
      <c r="Q71" s="51"/>
      <c r="R71" s="99"/>
      <c r="S71" s="51"/>
      <c r="T71" s="171" t="s">
        <v>6</v>
      </c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  <c r="CJ71" s="106"/>
      <c r="CK71" s="106"/>
      <c r="CL71" s="106"/>
      <c r="CM71" s="106"/>
      <c r="CN71" s="106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6"/>
      <c r="DE71" s="106"/>
      <c r="DF71" s="106"/>
      <c r="DG71" s="106"/>
      <c r="DH71" s="106"/>
      <c r="DI71" s="106"/>
      <c r="DJ71" s="106"/>
      <c r="DK71" s="106"/>
      <c r="DL71" s="106"/>
      <c r="DM71" s="106"/>
      <c r="DN71" s="106"/>
      <c r="DO71" s="106"/>
      <c r="DP71" s="106"/>
      <c r="DQ71" s="106"/>
      <c r="DR71" s="106"/>
      <c r="DS71" s="106"/>
      <c r="DT71" s="106"/>
      <c r="DU71" s="106"/>
      <c r="DV71" s="106"/>
      <c r="DW71" s="106"/>
      <c r="DX71" s="106"/>
      <c r="DY71" s="106"/>
      <c r="DZ71" s="106"/>
      <c r="EA71" s="106"/>
      <c r="EB71" s="106"/>
      <c r="EC71" s="106"/>
      <c r="ED71" s="106"/>
      <c r="EE71" s="106"/>
      <c r="EF71" s="106"/>
      <c r="EG71" s="106"/>
      <c r="EH71" s="106"/>
      <c r="EI71" s="106"/>
      <c r="EJ71" s="106"/>
      <c r="EK71" s="106"/>
      <c r="EL71" s="106"/>
      <c r="EM71" s="106"/>
      <c r="EN71" s="106"/>
      <c r="EO71" s="106"/>
      <c r="EP71" s="106"/>
      <c r="EQ71" s="106"/>
      <c r="ER71" s="106"/>
      <c r="ES71" s="106"/>
      <c r="ET71" s="106"/>
      <c r="EU71" s="106"/>
      <c r="EV71" s="106"/>
      <c r="EW71" s="106"/>
      <c r="EX71" s="106"/>
      <c r="EY71" s="106"/>
      <c r="EZ71" s="106"/>
      <c r="FA71" s="106"/>
      <c r="FB71" s="106"/>
      <c r="FC71" s="106"/>
      <c r="FD71" s="106"/>
      <c r="FE71" s="106"/>
      <c r="FF71" s="106"/>
      <c r="FG71" s="106"/>
      <c r="FH71" s="106"/>
      <c r="FI71" s="106"/>
      <c r="FJ71" s="106"/>
      <c r="FK71" s="106"/>
      <c r="FL71" s="106"/>
      <c r="FM71" s="106"/>
      <c r="FN71" s="106"/>
      <c r="FO71" s="106"/>
      <c r="FP71" s="106"/>
      <c r="FQ71" s="106"/>
      <c r="FR71" s="106"/>
      <c r="FS71" s="106"/>
      <c r="FT71" s="106"/>
      <c r="FU71" s="106"/>
      <c r="FV71" s="106"/>
      <c r="FW71" s="106"/>
      <c r="FX71" s="106"/>
      <c r="FY71" s="106"/>
      <c r="FZ71" s="106"/>
      <c r="GA71" s="106"/>
      <c r="GB71" s="106"/>
      <c r="GC71" s="106"/>
      <c r="GD71" s="106"/>
      <c r="GE71" s="106"/>
      <c r="GF71" s="106"/>
      <c r="GG71" s="106"/>
      <c r="GH71" s="106"/>
      <c r="GI71" s="106"/>
      <c r="GJ71" s="106"/>
      <c r="GK71" s="106"/>
      <c r="GL71" s="106"/>
      <c r="GM71" s="106"/>
      <c r="GN71" s="106"/>
      <c r="GO71" s="106"/>
      <c r="GP71" s="106"/>
      <c r="GQ71" s="106"/>
      <c r="GR71" s="106"/>
      <c r="GS71" s="106"/>
      <c r="GT71" s="106"/>
      <c r="GU71" s="106"/>
      <c r="GV71" s="106"/>
      <c r="GW71" s="106"/>
      <c r="GX71" s="106"/>
      <c r="GY71" s="106"/>
      <c r="GZ71" s="106"/>
      <c r="HA71" s="106"/>
      <c r="HB71" s="106"/>
      <c r="HC71" s="106"/>
      <c r="HD71" s="106"/>
      <c r="HE71" s="106"/>
      <c r="HF71" s="106"/>
      <c r="HG71" s="106"/>
      <c r="HH71" s="106"/>
      <c r="HI71" s="106"/>
      <c r="HJ71" s="106"/>
      <c r="HK71" s="106"/>
      <c r="HL71" s="106"/>
      <c r="HM71" s="106"/>
      <c r="HN71" s="106"/>
      <c r="HO71" s="106"/>
      <c r="HP71" s="106"/>
      <c r="HQ71" s="106"/>
      <c r="HR71" s="106"/>
      <c r="HS71" s="106"/>
      <c r="HT71" s="106"/>
      <c r="HU71" s="106"/>
      <c r="HV71" s="106"/>
      <c r="HW71" s="106"/>
      <c r="HX71" s="106"/>
      <c r="HY71" s="106"/>
      <c r="HZ71" s="106"/>
      <c r="IA71" s="106"/>
      <c r="IB71" s="106"/>
      <c r="IC71" s="106"/>
      <c r="ID71" s="106"/>
      <c r="IE71" s="106"/>
      <c r="IF71" s="106"/>
      <c r="IG71" s="106"/>
      <c r="IH71" s="106"/>
      <c r="II71" s="106"/>
      <c r="IJ71" s="106"/>
      <c r="IK71" s="106"/>
      <c r="IL71" s="106"/>
      <c r="IM71" s="106"/>
      <c r="IN71" s="106"/>
      <c r="IO71" s="106"/>
      <c r="IP71" s="106"/>
      <c r="IQ71" s="106"/>
      <c r="IR71" s="106"/>
      <c r="IS71" s="106"/>
      <c r="IT71" s="106"/>
      <c r="IU71" s="106"/>
      <c r="IV71" s="106"/>
      <c r="IW71" s="106"/>
      <c r="IX71" s="106"/>
      <c r="IY71" s="106"/>
      <c r="IZ71" s="106"/>
      <c r="JA71" s="106"/>
      <c r="JB71" s="106"/>
      <c r="JC71" s="106"/>
      <c r="JD71" s="106"/>
      <c r="JE71" s="106"/>
      <c r="JF71" s="106"/>
      <c r="JG71" s="106"/>
      <c r="JH71" s="106"/>
      <c r="JI71" s="106"/>
      <c r="JJ71" s="106"/>
      <c r="JK71" s="106"/>
      <c r="JL71" s="106"/>
      <c r="JM71" s="106"/>
      <c r="JN71" s="106"/>
      <c r="JO71" s="106"/>
      <c r="JP71" s="106"/>
      <c r="JQ71" s="106"/>
      <c r="JR71" s="106"/>
      <c r="JS71" s="106"/>
      <c r="JT71" s="106"/>
      <c r="JU71" s="106"/>
      <c r="JV71" s="106"/>
      <c r="JW71" s="106"/>
      <c r="JX71" s="106"/>
      <c r="JY71" s="106"/>
      <c r="JZ71" s="106"/>
      <c r="KA71" s="106"/>
      <c r="KB71" s="106"/>
      <c r="KC71" s="106"/>
      <c r="KD71" s="106"/>
      <c r="KE71" s="106"/>
      <c r="KF71" s="106"/>
      <c r="KG71" s="106"/>
      <c r="KH71" s="106"/>
      <c r="KI71" s="106"/>
      <c r="KJ71" s="106"/>
      <c r="KK71" s="106"/>
      <c r="KL71" s="106"/>
      <c r="KM71" s="106"/>
      <c r="KN71" s="106"/>
      <c r="KO71" s="106"/>
      <c r="KP71" s="106"/>
      <c r="KQ71" s="106"/>
      <c r="KR71" s="106"/>
      <c r="KS71" s="106"/>
      <c r="KT71" s="106"/>
      <c r="KU71" s="106"/>
      <c r="KV71" s="106"/>
      <c r="KW71" s="106"/>
      <c r="KX71" s="106"/>
      <c r="KY71" s="106"/>
      <c r="KZ71" s="106"/>
      <c r="LA71" s="106"/>
      <c r="LB71" s="106"/>
      <c r="LC71" s="106"/>
      <c r="LD71" s="106"/>
      <c r="LE71" s="106"/>
      <c r="LF71" s="106"/>
      <c r="LG71" s="106"/>
      <c r="LH71" s="106"/>
      <c r="LI71" s="51"/>
      <c r="LJ71" s="51"/>
    </row>
    <row r="72" spans="1:322" s="59" customFormat="1" ht="10.199999999999999" x14ac:dyDescent="0.2">
      <c r="A72" s="51"/>
      <c r="B72" s="51"/>
      <c r="C72" s="51"/>
      <c r="D72" s="12" t="s">
        <v>6</v>
      </c>
      <c r="E72" s="175" t="s">
        <v>84</v>
      </c>
      <c r="F72" s="51"/>
      <c r="G72" s="51"/>
      <c r="H72" s="98"/>
      <c r="I72" s="51"/>
      <c r="J72" s="51"/>
      <c r="K72" s="55" t="str">
        <f t="shared" si="376"/>
        <v>кол-во</v>
      </c>
      <c r="L72" s="51"/>
      <c r="M72" s="58"/>
      <c r="N72" s="51"/>
      <c r="O72" s="61"/>
      <c r="P72" s="51"/>
      <c r="Q72" s="51"/>
      <c r="R72" s="99"/>
      <c r="S72" s="51"/>
      <c r="T72" s="171" t="s">
        <v>6</v>
      </c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6"/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I72" s="106"/>
      <c r="CJ72" s="106"/>
      <c r="CK72" s="106"/>
      <c r="CL72" s="106"/>
      <c r="CM72" s="106"/>
      <c r="CN72" s="106"/>
      <c r="CO72" s="106"/>
      <c r="CP72" s="106"/>
      <c r="CQ72" s="106"/>
      <c r="CR72" s="106"/>
      <c r="CS72" s="106"/>
      <c r="CT72" s="106"/>
      <c r="CU72" s="106"/>
      <c r="CV72" s="106"/>
      <c r="CW72" s="106"/>
      <c r="CX72" s="106"/>
      <c r="CY72" s="106"/>
      <c r="CZ72" s="106"/>
      <c r="DA72" s="106"/>
      <c r="DB72" s="106"/>
      <c r="DC72" s="106"/>
      <c r="DD72" s="106"/>
      <c r="DE72" s="106"/>
      <c r="DF72" s="106"/>
      <c r="DG72" s="106"/>
      <c r="DH72" s="106"/>
      <c r="DI72" s="106"/>
      <c r="DJ72" s="106"/>
      <c r="DK72" s="106"/>
      <c r="DL72" s="106"/>
      <c r="DM72" s="106"/>
      <c r="DN72" s="106"/>
      <c r="DO72" s="106"/>
      <c r="DP72" s="106"/>
      <c r="DQ72" s="106"/>
      <c r="DR72" s="106"/>
      <c r="DS72" s="106"/>
      <c r="DT72" s="106"/>
      <c r="DU72" s="106"/>
      <c r="DV72" s="106"/>
      <c r="DW72" s="106"/>
      <c r="DX72" s="106"/>
      <c r="DY72" s="106"/>
      <c r="DZ72" s="106"/>
      <c r="EA72" s="106"/>
      <c r="EB72" s="106"/>
      <c r="EC72" s="106"/>
      <c r="ED72" s="106"/>
      <c r="EE72" s="106"/>
      <c r="EF72" s="106"/>
      <c r="EG72" s="106"/>
      <c r="EH72" s="106"/>
      <c r="EI72" s="106"/>
      <c r="EJ72" s="106"/>
      <c r="EK72" s="106"/>
      <c r="EL72" s="106"/>
      <c r="EM72" s="106"/>
      <c r="EN72" s="106"/>
      <c r="EO72" s="106"/>
      <c r="EP72" s="106"/>
      <c r="EQ72" s="106"/>
      <c r="ER72" s="106"/>
      <c r="ES72" s="106"/>
      <c r="ET72" s="106"/>
      <c r="EU72" s="106"/>
      <c r="EV72" s="106"/>
      <c r="EW72" s="106"/>
      <c r="EX72" s="106"/>
      <c r="EY72" s="106"/>
      <c r="EZ72" s="106"/>
      <c r="FA72" s="106"/>
      <c r="FB72" s="106"/>
      <c r="FC72" s="106"/>
      <c r="FD72" s="106"/>
      <c r="FE72" s="106"/>
      <c r="FF72" s="106"/>
      <c r="FG72" s="106"/>
      <c r="FH72" s="106"/>
      <c r="FI72" s="106"/>
      <c r="FJ72" s="106"/>
      <c r="FK72" s="106"/>
      <c r="FL72" s="106"/>
      <c r="FM72" s="106"/>
      <c r="FN72" s="106"/>
      <c r="FO72" s="106"/>
      <c r="FP72" s="106"/>
      <c r="FQ72" s="106"/>
      <c r="FR72" s="106"/>
      <c r="FS72" s="106"/>
      <c r="FT72" s="106"/>
      <c r="FU72" s="106"/>
      <c r="FV72" s="106"/>
      <c r="FW72" s="106"/>
      <c r="FX72" s="106"/>
      <c r="FY72" s="106"/>
      <c r="FZ72" s="106"/>
      <c r="GA72" s="106"/>
      <c r="GB72" s="106"/>
      <c r="GC72" s="106"/>
      <c r="GD72" s="106"/>
      <c r="GE72" s="106"/>
      <c r="GF72" s="106"/>
      <c r="GG72" s="106"/>
      <c r="GH72" s="106"/>
      <c r="GI72" s="106"/>
      <c r="GJ72" s="106"/>
      <c r="GK72" s="106"/>
      <c r="GL72" s="106"/>
      <c r="GM72" s="106"/>
      <c r="GN72" s="106"/>
      <c r="GO72" s="106"/>
      <c r="GP72" s="106"/>
      <c r="GQ72" s="106"/>
      <c r="GR72" s="106"/>
      <c r="GS72" s="106"/>
      <c r="GT72" s="106"/>
      <c r="GU72" s="106"/>
      <c r="GV72" s="106"/>
      <c r="GW72" s="106"/>
      <c r="GX72" s="106"/>
      <c r="GY72" s="106"/>
      <c r="GZ72" s="106"/>
      <c r="HA72" s="106"/>
      <c r="HB72" s="106"/>
      <c r="HC72" s="106"/>
      <c r="HD72" s="106"/>
      <c r="HE72" s="106"/>
      <c r="HF72" s="106"/>
      <c r="HG72" s="106"/>
      <c r="HH72" s="106"/>
      <c r="HI72" s="106"/>
      <c r="HJ72" s="106"/>
      <c r="HK72" s="106"/>
      <c r="HL72" s="106"/>
      <c r="HM72" s="106"/>
      <c r="HN72" s="106"/>
      <c r="HO72" s="106"/>
      <c r="HP72" s="106"/>
      <c r="HQ72" s="106"/>
      <c r="HR72" s="106"/>
      <c r="HS72" s="106"/>
      <c r="HT72" s="106"/>
      <c r="HU72" s="106"/>
      <c r="HV72" s="106"/>
      <c r="HW72" s="106"/>
      <c r="HX72" s="106"/>
      <c r="HY72" s="106"/>
      <c r="HZ72" s="106"/>
      <c r="IA72" s="106"/>
      <c r="IB72" s="106"/>
      <c r="IC72" s="106"/>
      <c r="ID72" s="106"/>
      <c r="IE72" s="106"/>
      <c r="IF72" s="106"/>
      <c r="IG72" s="106"/>
      <c r="IH72" s="106"/>
      <c r="II72" s="106"/>
      <c r="IJ72" s="106"/>
      <c r="IK72" s="106"/>
      <c r="IL72" s="106"/>
      <c r="IM72" s="106"/>
      <c r="IN72" s="106"/>
      <c r="IO72" s="106"/>
      <c r="IP72" s="106"/>
      <c r="IQ72" s="106"/>
      <c r="IR72" s="106"/>
      <c r="IS72" s="106"/>
      <c r="IT72" s="106"/>
      <c r="IU72" s="106"/>
      <c r="IV72" s="106"/>
      <c r="IW72" s="106"/>
      <c r="IX72" s="106"/>
      <c r="IY72" s="106"/>
      <c r="IZ72" s="106"/>
      <c r="JA72" s="106"/>
      <c r="JB72" s="106"/>
      <c r="JC72" s="106"/>
      <c r="JD72" s="106"/>
      <c r="JE72" s="106"/>
      <c r="JF72" s="106"/>
      <c r="JG72" s="106"/>
      <c r="JH72" s="106"/>
      <c r="JI72" s="106"/>
      <c r="JJ72" s="106"/>
      <c r="JK72" s="106"/>
      <c r="JL72" s="106"/>
      <c r="JM72" s="106"/>
      <c r="JN72" s="106"/>
      <c r="JO72" s="106"/>
      <c r="JP72" s="106"/>
      <c r="JQ72" s="106"/>
      <c r="JR72" s="106"/>
      <c r="JS72" s="106"/>
      <c r="JT72" s="106"/>
      <c r="JU72" s="106"/>
      <c r="JV72" s="106"/>
      <c r="JW72" s="106"/>
      <c r="JX72" s="106"/>
      <c r="JY72" s="106"/>
      <c r="JZ72" s="106"/>
      <c r="KA72" s="106"/>
      <c r="KB72" s="106"/>
      <c r="KC72" s="106"/>
      <c r="KD72" s="106"/>
      <c r="KE72" s="106"/>
      <c r="KF72" s="106"/>
      <c r="KG72" s="106"/>
      <c r="KH72" s="106"/>
      <c r="KI72" s="106"/>
      <c r="KJ72" s="106"/>
      <c r="KK72" s="106"/>
      <c r="KL72" s="106"/>
      <c r="KM72" s="106"/>
      <c r="KN72" s="106"/>
      <c r="KO72" s="106"/>
      <c r="KP72" s="106"/>
      <c r="KQ72" s="106"/>
      <c r="KR72" s="106"/>
      <c r="KS72" s="106"/>
      <c r="KT72" s="106"/>
      <c r="KU72" s="106"/>
      <c r="KV72" s="106"/>
      <c r="KW72" s="106"/>
      <c r="KX72" s="106"/>
      <c r="KY72" s="106"/>
      <c r="KZ72" s="106"/>
      <c r="LA72" s="106"/>
      <c r="LB72" s="106"/>
      <c r="LC72" s="106"/>
      <c r="LD72" s="106"/>
      <c r="LE72" s="106"/>
      <c r="LF72" s="106"/>
      <c r="LG72" s="106"/>
      <c r="LH72" s="106"/>
      <c r="LI72" s="51"/>
      <c r="LJ72" s="51"/>
    </row>
    <row r="73" spans="1:322" s="3" customFormat="1" ht="10.199999999999999" x14ac:dyDescent="0.2">
      <c r="A73" s="5"/>
      <c r="B73" s="5"/>
      <c r="C73" s="5"/>
      <c r="D73" s="12" t="s">
        <v>6</v>
      </c>
      <c r="E73" s="174" t="s">
        <v>125</v>
      </c>
      <c r="F73" s="5"/>
      <c r="G73" s="5"/>
      <c r="H73" s="121"/>
      <c r="I73" s="5"/>
      <c r="J73" s="5"/>
      <c r="K73" s="49" t="s">
        <v>47</v>
      </c>
      <c r="L73" s="5"/>
      <c r="M73" s="12"/>
      <c r="N73" s="5"/>
      <c r="O73" s="19"/>
      <c r="P73" s="5"/>
      <c r="Q73" s="5"/>
      <c r="R73" s="68"/>
      <c r="S73" s="5"/>
      <c r="T73" s="63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  <c r="IU73" s="46"/>
      <c r="IV73" s="46"/>
      <c r="IW73" s="46"/>
      <c r="IX73" s="46"/>
      <c r="IY73" s="46"/>
      <c r="IZ73" s="46"/>
      <c r="JA73" s="46"/>
      <c r="JB73" s="46"/>
      <c r="JC73" s="46"/>
      <c r="JD73" s="46"/>
      <c r="JE73" s="46"/>
      <c r="JF73" s="46"/>
      <c r="JG73" s="46"/>
      <c r="JH73" s="46"/>
      <c r="JI73" s="46"/>
      <c r="JJ73" s="46"/>
      <c r="JK73" s="46"/>
      <c r="JL73" s="46"/>
      <c r="JM73" s="46"/>
      <c r="JN73" s="46"/>
      <c r="JO73" s="46"/>
      <c r="JP73" s="46"/>
      <c r="JQ73" s="46"/>
      <c r="JR73" s="46"/>
      <c r="JS73" s="46"/>
      <c r="JT73" s="46"/>
      <c r="JU73" s="46"/>
      <c r="JV73" s="46"/>
      <c r="JW73" s="46"/>
      <c r="JX73" s="46"/>
      <c r="JY73" s="46"/>
      <c r="JZ73" s="46"/>
      <c r="KA73" s="46"/>
      <c r="KB73" s="46"/>
      <c r="KC73" s="46"/>
      <c r="KD73" s="46"/>
      <c r="KE73" s="46"/>
      <c r="KF73" s="46"/>
      <c r="KG73" s="46"/>
      <c r="KH73" s="46"/>
      <c r="KI73" s="46"/>
      <c r="KJ73" s="46"/>
      <c r="KK73" s="46"/>
      <c r="KL73" s="46"/>
      <c r="KM73" s="46"/>
      <c r="KN73" s="46"/>
      <c r="KO73" s="46"/>
      <c r="KP73" s="46"/>
      <c r="KQ73" s="46"/>
      <c r="KR73" s="46"/>
      <c r="KS73" s="46"/>
      <c r="KT73" s="46"/>
      <c r="KU73" s="46"/>
      <c r="KV73" s="46"/>
      <c r="KW73" s="46"/>
      <c r="KX73" s="46"/>
      <c r="KY73" s="46"/>
      <c r="KZ73" s="46"/>
      <c r="LA73" s="46"/>
      <c r="LB73" s="46"/>
      <c r="LC73" s="46"/>
      <c r="LD73" s="46"/>
      <c r="LE73" s="46"/>
      <c r="LF73" s="46"/>
      <c r="LG73" s="46"/>
      <c r="LH73" s="46"/>
      <c r="LI73" s="5"/>
      <c r="LJ73" s="5"/>
    </row>
    <row r="74" spans="1:322" s="59" customFormat="1" ht="10.199999999999999" x14ac:dyDescent="0.2">
      <c r="A74" s="51"/>
      <c r="B74" s="51"/>
      <c r="C74" s="51"/>
      <c r="D74" s="12" t="s">
        <v>6</v>
      </c>
      <c r="E74" s="175" t="s">
        <v>85</v>
      </c>
      <c r="F74" s="51"/>
      <c r="G74" s="51"/>
      <c r="H74" s="98"/>
      <c r="I74" s="51"/>
      <c r="J74" s="51"/>
      <c r="K74" s="55" t="str">
        <f>$K$44</f>
        <v>кол-во</v>
      </c>
      <c r="L74" s="51"/>
      <c r="M74" s="58"/>
      <c r="N74" s="51"/>
      <c r="O74" s="61"/>
      <c r="P74" s="51"/>
      <c r="Q74" s="51"/>
      <c r="R74" s="99"/>
      <c r="S74" s="51"/>
      <c r="T74" s="171" t="s">
        <v>6</v>
      </c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6"/>
      <c r="BX74" s="106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106"/>
      <c r="CJ74" s="106"/>
      <c r="CK74" s="106"/>
      <c r="CL74" s="106"/>
      <c r="CM74" s="106"/>
      <c r="CN74" s="106"/>
      <c r="CO74" s="106"/>
      <c r="CP74" s="106"/>
      <c r="CQ74" s="106"/>
      <c r="CR74" s="106"/>
      <c r="CS74" s="106"/>
      <c r="CT74" s="106"/>
      <c r="CU74" s="106"/>
      <c r="CV74" s="106"/>
      <c r="CW74" s="106"/>
      <c r="CX74" s="106"/>
      <c r="CY74" s="106"/>
      <c r="CZ74" s="106"/>
      <c r="DA74" s="106"/>
      <c r="DB74" s="106"/>
      <c r="DC74" s="106"/>
      <c r="DD74" s="106"/>
      <c r="DE74" s="106"/>
      <c r="DF74" s="106"/>
      <c r="DG74" s="106"/>
      <c r="DH74" s="106"/>
      <c r="DI74" s="106"/>
      <c r="DJ74" s="106"/>
      <c r="DK74" s="106"/>
      <c r="DL74" s="106"/>
      <c r="DM74" s="106"/>
      <c r="DN74" s="106"/>
      <c r="DO74" s="106"/>
      <c r="DP74" s="106"/>
      <c r="DQ74" s="106"/>
      <c r="DR74" s="106"/>
      <c r="DS74" s="106"/>
      <c r="DT74" s="106"/>
      <c r="DU74" s="106"/>
      <c r="DV74" s="106"/>
      <c r="DW74" s="106"/>
      <c r="DX74" s="106"/>
      <c r="DY74" s="106"/>
      <c r="DZ74" s="106"/>
      <c r="EA74" s="106"/>
      <c r="EB74" s="106"/>
      <c r="EC74" s="106"/>
      <c r="ED74" s="106"/>
      <c r="EE74" s="106"/>
      <c r="EF74" s="106"/>
      <c r="EG74" s="106"/>
      <c r="EH74" s="106"/>
      <c r="EI74" s="106"/>
      <c r="EJ74" s="106"/>
      <c r="EK74" s="106"/>
      <c r="EL74" s="106"/>
      <c r="EM74" s="106"/>
      <c r="EN74" s="106"/>
      <c r="EO74" s="106"/>
      <c r="EP74" s="106"/>
      <c r="EQ74" s="106"/>
      <c r="ER74" s="106"/>
      <c r="ES74" s="106"/>
      <c r="ET74" s="106"/>
      <c r="EU74" s="106"/>
      <c r="EV74" s="106"/>
      <c r="EW74" s="106"/>
      <c r="EX74" s="106"/>
      <c r="EY74" s="106"/>
      <c r="EZ74" s="106"/>
      <c r="FA74" s="106"/>
      <c r="FB74" s="106"/>
      <c r="FC74" s="106"/>
      <c r="FD74" s="106"/>
      <c r="FE74" s="106"/>
      <c r="FF74" s="106"/>
      <c r="FG74" s="106"/>
      <c r="FH74" s="106"/>
      <c r="FI74" s="106"/>
      <c r="FJ74" s="106"/>
      <c r="FK74" s="106"/>
      <c r="FL74" s="106"/>
      <c r="FM74" s="106"/>
      <c r="FN74" s="106"/>
      <c r="FO74" s="106"/>
      <c r="FP74" s="106"/>
      <c r="FQ74" s="106"/>
      <c r="FR74" s="106"/>
      <c r="FS74" s="106"/>
      <c r="FT74" s="106"/>
      <c r="FU74" s="106"/>
      <c r="FV74" s="106"/>
      <c r="FW74" s="106"/>
      <c r="FX74" s="106"/>
      <c r="FY74" s="106"/>
      <c r="FZ74" s="106"/>
      <c r="GA74" s="106"/>
      <c r="GB74" s="106"/>
      <c r="GC74" s="106"/>
      <c r="GD74" s="106"/>
      <c r="GE74" s="106"/>
      <c r="GF74" s="106"/>
      <c r="GG74" s="106"/>
      <c r="GH74" s="106"/>
      <c r="GI74" s="106"/>
      <c r="GJ74" s="106"/>
      <c r="GK74" s="106"/>
      <c r="GL74" s="106"/>
      <c r="GM74" s="106"/>
      <c r="GN74" s="106"/>
      <c r="GO74" s="106"/>
      <c r="GP74" s="106"/>
      <c r="GQ74" s="106"/>
      <c r="GR74" s="106"/>
      <c r="GS74" s="106"/>
      <c r="GT74" s="106"/>
      <c r="GU74" s="106"/>
      <c r="GV74" s="106"/>
      <c r="GW74" s="106"/>
      <c r="GX74" s="106"/>
      <c r="GY74" s="106"/>
      <c r="GZ74" s="106"/>
      <c r="HA74" s="106"/>
      <c r="HB74" s="106"/>
      <c r="HC74" s="106"/>
      <c r="HD74" s="106"/>
      <c r="HE74" s="106"/>
      <c r="HF74" s="106"/>
      <c r="HG74" s="106"/>
      <c r="HH74" s="106"/>
      <c r="HI74" s="106"/>
      <c r="HJ74" s="106"/>
      <c r="HK74" s="106"/>
      <c r="HL74" s="106"/>
      <c r="HM74" s="106"/>
      <c r="HN74" s="106"/>
      <c r="HO74" s="106"/>
      <c r="HP74" s="106"/>
      <c r="HQ74" s="106"/>
      <c r="HR74" s="106"/>
      <c r="HS74" s="106"/>
      <c r="HT74" s="106"/>
      <c r="HU74" s="106"/>
      <c r="HV74" s="106"/>
      <c r="HW74" s="106"/>
      <c r="HX74" s="106"/>
      <c r="HY74" s="106"/>
      <c r="HZ74" s="106"/>
      <c r="IA74" s="106"/>
      <c r="IB74" s="106"/>
      <c r="IC74" s="106"/>
      <c r="ID74" s="106"/>
      <c r="IE74" s="106"/>
      <c r="IF74" s="106"/>
      <c r="IG74" s="106"/>
      <c r="IH74" s="106"/>
      <c r="II74" s="106"/>
      <c r="IJ74" s="106"/>
      <c r="IK74" s="106"/>
      <c r="IL74" s="106"/>
      <c r="IM74" s="106"/>
      <c r="IN74" s="106"/>
      <c r="IO74" s="106"/>
      <c r="IP74" s="106"/>
      <c r="IQ74" s="106"/>
      <c r="IR74" s="106"/>
      <c r="IS74" s="106"/>
      <c r="IT74" s="106"/>
      <c r="IU74" s="106"/>
      <c r="IV74" s="106"/>
      <c r="IW74" s="106"/>
      <c r="IX74" s="106"/>
      <c r="IY74" s="106"/>
      <c r="IZ74" s="106"/>
      <c r="JA74" s="106"/>
      <c r="JB74" s="106"/>
      <c r="JC74" s="106"/>
      <c r="JD74" s="106"/>
      <c r="JE74" s="106"/>
      <c r="JF74" s="106"/>
      <c r="JG74" s="106"/>
      <c r="JH74" s="106"/>
      <c r="JI74" s="106"/>
      <c r="JJ74" s="106"/>
      <c r="JK74" s="106"/>
      <c r="JL74" s="106"/>
      <c r="JM74" s="106"/>
      <c r="JN74" s="106"/>
      <c r="JO74" s="106"/>
      <c r="JP74" s="106"/>
      <c r="JQ74" s="106"/>
      <c r="JR74" s="106"/>
      <c r="JS74" s="106"/>
      <c r="JT74" s="106"/>
      <c r="JU74" s="106"/>
      <c r="JV74" s="106"/>
      <c r="JW74" s="106"/>
      <c r="JX74" s="106"/>
      <c r="JY74" s="106"/>
      <c r="JZ74" s="106"/>
      <c r="KA74" s="106"/>
      <c r="KB74" s="106"/>
      <c r="KC74" s="106"/>
      <c r="KD74" s="106"/>
      <c r="KE74" s="106"/>
      <c r="KF74" s="106"/>
      <c r="KG74" s="106"/>
      <c r="KH74" s="106"/>
      <c r="KI74" s="106"/>
      <c r="KJ74" s="106"/>
      <c r="KK74" s="106"/>
      <c r="KL74" s="106"/>
      <c r="KM74" s="106"/>
      <c r="KN74" s="106"/>
      <c r="KO74" s="106"/>
      <c r="KP74" s="106"/>
      <c r="KQ74" s="106"/>
      <c r="KR74" s="106"/>
      <c r="KS74" s="106"/>
      <c r="KT74" s="106"/>
      <c r="KU74" s="106"/>
      <c r="KV74" s="106"/>
      <c r="KW74" s="106"/>
      <c r="KX74" s="106"/>
      <c r="KY74" s="106"/>
      <c r="KZ74" s="106"/>
      <c r="LA74" s="106"/>
      <c r="LB74" s="106"/>
      <c r="LC74" s="106"/>
      <c r="LD74" s="106"/>
      <c r="LE74" s="106"/>
      <c r="LF74" s="106"/>
      <c r="LG74" s="106"/>
      <c r="LH74" s="106"/>
      <c r="LI74" s="51"/>
      <c r="LJ74" s="51"/>
    </row>
    <row r="75" spans="1:322" s="59" customFormat="1" ht="10.199999999999999" x14ac:dyDescent="0.2">
      <c r="A75" s="51"/>
      <c r="B75" s="51"/>
      <c r="C75" s="51"/>
      <c r="D75" s="12" t="s">
        <v>6</v>
      </c>
      <c r="E75" s="175" t="s">
        <v>86</v>
      </c>
      <c r="F75" s="51"/>
      <c r="G75" s="51"/>
      <c r="H75" s="98"/>
      <c r="I75" s="51"/>
      <c r="J75" s="51"/>
      <c r="K75" s="55" t="str">
        <f t="shared" si="376"/>
        <v>кол-во</v>
      </c>
      <c r="L75" s="51"/>
      <c r="M75" s="58"/>
      <c r="N75" s="51"/>
      <c r="O75" s="61"/>
      <c r="P75" s="51"/>
      <c r="Q75" s="51"/>
      <c r="R75" s="99"/>
      <c r="S75" s="51"/>
      <c r="T75" s="171" t="s">
        <v>6</v>
      </c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06"/>
      <c r="CJ75" s="106"/>
      <c r="CK75" s="106"/>
      <c r="CL75" s="106"/>
      <c r="CM75" s="106"/>
      <c r="CN75" s="106"/>
      <c r="CO75" s="106"/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6"/>
      <c r="DB75" s="106"/>
      <c r="DC75" s="106"/>
      <c r="DD75" s="106"/>
      <c r="DE75" s="106"/>
      <c r="DF75" s="106"/>
      <c r="DG75" s="106"/>
      <c r="DH75" s="106"/>
      <c r="DI75" s="106"/>
      <c r="DJ75" s="106"/>
      <c r="DK75" s="106"/>
      <c r="DL75" s="106"/>
      <c r="DM75" s="106"/>
      <c r="DN75" s="106"/>
      <c r="DO75" s="106"/>
      <c r="DP75" s="106"/>
      <c r="DQ75" s="106"/>
      <c r="DR75" s="106"/>
      <c r="DS75" s="106"/>
      <c r="DT75" s="106"/>
      <c r="DU75" s="106"/>
      <c r="DV75" s="106"/>
      <c r="DW75" s="106"/>
      <c r="DX75" s="106"/>
      <c r="DY75" s="106"/>
      <c r="DZ75" s="106"/>
      <c r="EA75" s="106"/>
      <c r="EB75" s="106"/>
      <c r="EC75" s="106"/>
      <c r="ED75" s="106"/>
      <c r="EE75" s="106"/>
      <c r="EF75" s="106"/>
      <c r="EG75" s="106"/>
      <c r="EH75" s="106"/>
      <c r="EI75" s="106"/>
      <c r="EJ75" s="106"/>
      <c r="EK75" s="106"/>
      <c r="EL75" s="106"/>
      <c r="EM75" s="106"/>
      <c r="EN75" s="106"/>
      <c r="EO75" s="106"/>
      <c r="EP75" s="106"/>
      <c r="EQ75" s="106"/>
      <c r="ER75" s="106"/>
      <c r="ES75" s="106"/>
      <c r="ET75" s="106"/>
      <c r="EU75" s="106"/>
      <c r="EV75" s="106"/>
      <c r="EW75" s="106"/>
      <c r="EX75" s="106"/>
      <c r="EY75" s="106"/>
      <c r="EZ75" s="106"/>
      <c r="FA75" s="106"/>
      <c r="FB75" s="106"/>
      <c r="FC75" s="106"/>
      <c r="FD75" s="106"/>
      <c r="FE75" s="106"/>
      <c r="FF75" s="106"/>
      <c r="FG75" s="106"/>
      <c r="FH75" s="106"/>
      <c r="FI75" s="106"/>
      <c r="FJ75" s="106"/>
      <c r="FK75" s="106"/>
      <c r="FL75" s="106"/>
      <c r="FM75" s="106"/>
      <c r="FN75" s="106"/>
      <c r="FO75" s="106"/>
      <c r="FP75" s="106"/>
      <c r="FQ75" s="106"/>
      <c r="FR75" s="106"/>
      <c r="FS75" s="106"/>
      <c r="FT75" s="106"/>
      <c r="FU75" s="106"/>
      <c r="FV75" s="106"/>
      <c r="FW75" s="106"/>
      <c r="FX75" s="106"/>
      <c r="FY75" s="106"/>
      <c r="FZ75" s="106"/>
      <c r="GA75" s="106"/>
      <c r="GB75" s="106"/>
      <c r="GC75" s="106"/>
      <c r="GD75" s="106"/>
      <c r="GE75" s="106"/>
      <c r="GF75" s="106"/>
      <c r="GG75" s="106"/>
      <c r="GH75" s="106"/>
      <c r="GI75" s="106"/>
      <c r="GJ75" s="106"/>
      <c r="GK75" s="106"/>
      <c r="GL75" s="106"/>
      <c r="GM75" s="106"/>
      <c r="GN75" s="106"/>
      <c r="GO75" s="106"/>
      <c r="GP75" s="106"/>
      <c r="GQ75" s="106"/>
      <c r="GR75" s="106"/>
      <c r="GS75" s="106"/>
      <c r="GT75" s="106"/>
      <c r="GU75" s="106"/>
      <c r="GV75" s="106"/>
      <c r="GW75" s="106"/>
      <c r="GX75" s="106"/>
      <c r="GY75" s="106"/>
      <c r="GZ75" s="106"/>
      <c r="HA75" s="106"/>
      <c r="HB75" s="106"/>
      <c r="HC75" s="106"/>
      <c r="HD75" s="106"/>
      <c r="HE75" s="106"/>
      <c r="HF75" s="106"/>
      <c r="HG75" s="106"/>
      <c r="HH75" s="106"/>
      <c r="HI75" s="106"/>
      <c r="HJ75" s="106"/>
      <c r="HK75" s="106"/>
      <c r="HL75" s="106"/>
      <c r="HM75" s="106"/>
      <c r="HN75" s="106"/>
      <c r="HO75" s="106"/>
      <c r="HP75" s="106"/>
      <c r="HQ75" s="106"/>
      <c r="HR75" s="106"/>
      <c r="HS75" s="106"/>
      <c r="HT75" s="106"/>
      <c r="HU75" s="106"/>
      <c r="HV75" s="106"/>
      <c r="HW75" s="106"/>
      <c r="HX75" s="106"/>
      <c r="HY75" s="106"/>
      <c r="HZ75" s="106"/>
      <c r="IA75" s="106"/>
      <c r="IB75" s="106"/>
      <c r="IC75" s="106"/>
      <c r="ID75" s="106"/>
      <c r="IE75" s="106"/>
      <c r="IF75" s="106"/>
      <c r="IG75" s="106"/>
      <c r="IH75" s="106"/>
      <c r="II75" s="106"/>
      <c r="IJ75" s="106"/>
      <c r="IK75" s="106"/>
      <c r="IL75" s="106"/>
      <c r="IM75" s="106"/>
      <c r="IN75" s="106"/>
      <c r="IO75" s="106"/>
      <c r="IP75" s="106"/>
      <c r="IQ75" s="106"/>
      <c r="IR75" s="106"/>
      <c r="IS75" s="106"/>
      <c r="IT75" s="106"/>
      <c r="IU75" s="106"/>
      <c r="IV75" s="106"/>
      <c r="IW75" s="106"/>
      <c r="IX75" s="106"/>
      <c r="IY75" s="106"/>
      <c r="IZ75" s="106"/>
      <c r="JA75" s="106"/>
      <c r="JB75" s="106"/>
      <c r="JC75" s="106"/>
      <c r="JD75" s="106"/>
      <c r="JE75" s="106"/>
      <c r="JF75" s="106"/>
      <c r="JG75" s="106"/>
      <c r="JH75" s="106"/>
      <c r="JI75" s="106"/>
      <c r="JJ75" s="106"/>
      <c r="JK75" s="106"/>
      <c r="JL75" s="106"/>
      <c r="JM75" s="106"/>
      <c r="JN75" s="106"/>
      <c r="JO75" s="106"/>
      <c r="JP75" s="106"/>
      <c r="JQ75" s="106"/>
      <c r="JR75" s="106"/>
      <c r="JS75" s="106"/>
      <c r="JT75" s="106"/>
      <c r="JU75" s="106"/>
      <c r="JV75" s="106"/>
      <c r="JW75" s="106"/>
      <c r="JX75" s="106"/>
      <c r="JY75" s="106"/>
      <c r="JZ75" s="106"/>
      <c r="KA75" s="106"/>
      <c r="KB75" s="106"/>
      <c r="KC75" s="106"/>
      <c r="KD75" s="106"/>
      <c r="KE75" s="106"/>
      <c r="KF75" s="106"/>
      <c r="KG75" s="106"/>
      <c r="KH75" s="106"/>
      <c r="KI75" s="106"/>
      <c r="KJ75" s="106"/>
      <c r="KK75" s="106"/>
      <c r="KL75" s="106"/>
      <c r="KM75" s="106"/>
      <c r="KN75" s="106"/>
      <c r="KO75" s="106"/>
      <c r="KP75" s="106"/>
      <c r="KQ75" s="106"/>
      <c r="KR75" s="106"/>
      <c r="KS75" s="106"/>
      <c r="KT75" s="106"/>
      <c r="KU75" s="106"/>
      <c r="KV75" s="106"/>
      <c r="KW75" s="106"/>
      <c r="KX75" s="106"/>
      <c r="KY75" s="106"/>
      <c r="KZ75" s="106"/>
      <c r="LA75" s="106"/>
      <c r="LB75" s="106"/>
      <c r="LC75" s="106"/>
      <c r="LD75" s="106"/>
      <c r="LE75" s="106"/>
      <c r="LF75" s="106"/>
      <c r="LG75" s="106"/>
      <c r="LH75" s="106"/>
      <c r="LI75" s="51"/>
      <c r="LJ75" s="51"/>
    </row>
    <row r="76" spans="1:322" s="59" customFormat="1" ht="10.199999999999999" x14ac:dyDescent="0.2">
      <c r="A76" s="51"/>
      <c r="B76" s="51"/>
      <c r="C76" s="51"/>
      <c r="D76" s="12" t="s">
        <v>6</v>
      </c>
      <c r="E76" s="175" t="s">
        <v>87</v>
      </c>
      <c r="F76" s="51"/>
      <c r="G76" s="51"/>
      <c r="H76" s="98"/>
      <c r="I76" s="51"/>
      <c r="J76" s="51"/>
      <c r="K76" s="55" t="str">
        <f t="shared" si="376"/>
        <v>кол-во</v>
      </c>
      <c r="L76" s="51"/>
      <c r="M76" s="58"/>
      <c r="N76" s="51"/>
      <c r="O76" s="61"/>
      <c r="P76" s="51"/>
      <c r="Q76" s="51"/>
      <c r="R76" s="99"/>
      <c r="S76" s="51"/>
      <c r="T76" s="171" t="s">
        <v>6</v>
      </c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6"/>
      <c r="CM76" s="106"/>
      <c r="CN76" s="106"/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  <c r="DC76" s="106"/>
      <c r="DD76" s="106"/>
      <c r="DE76" s="106"/>
      <c r="DF76" s="106"/>
      <c r="DG76" s="106"/>
      <c r="DH76" s="106"/>
      <c r="DI76" s="106"/>
      <c r="DJ76" s="106"/>
      <c r="DK76" s="106"/>
      <c r="DL76" s="106"/>
      <c r="DM76" s="106"/>
      <c r="DN76" s="106"/>
      <c r="DO76" s="106"/>
      <c r="DP76" s="106"/>
      <c r="DQ76" s="106"/>
      <c r="DR76" s="106"/>
      <c r="DS76" s="106"/>
      <c r="DT76" s="106"/>
      <c r="DU76" s="106"/>
      <c r="DV76" s="106"/>
      <c r="DW76" s="106"/>
      <c r="DX76" s="106"/>
      <c r="DY76" s="106"/>
      <c r="DZ76" s="106"/>
      <c r="EA76" s="106"/>
      <c r="EB76" s="106"/>
      <c r="EC76" s="106"/>
      <c r="ED76" s="106"/>
      <c r="EE76" s="106"/>
      <c r="EF76" s="106"/>
      <c r="EG76" s="106"/>
      <c r="EH76" s="106"/>
      <c r="EI76" s="106"/>
      <c r="EJ76" s="106"/>
      <c r="EK76" s="106"/>
      <c r="EL76" s="106"/>
      <c r="EM76" s="106"/>
      <c r="EN76" s="106"/>
      <c r="EO76" s="106"/>
      <c r="EP76" s="106"/>
      <c r="EQ76" s="106"/>
      <c r="ER76" s="106"/>
      <c r="ES76" s="106"/>
      <c r="ET76" s="106"/>
      <c r="EU76" s="106"/>
      <c r="EV76" s="106"/>
      <c r="EW76" s="106"/>
      <c r="EX76" s="106"/>
      <c r="EY76" s="106"/>
      <c r="EZ76" s="106"/>
      <c r="FA76" s="106"/>
      <c r="FB76" s="106"/>
      <c r="FC76" s="106"/>
      <c r="FD76" s="106"/>
      <c r="FE76" s="106"/>
      <c r="FF76" s="106"/>
      <c r="FG76" s="106"/>
      <c r="FH76" s="106"/>
      <c r="FI76" s="106"/>
      <c r="FJ76" s="106"/>
      <c r="FK76" s="106"/>
      <c r="FL76" s="106"/>
      <c r="FM76" s="106"/>
      <c r="FN76" s="106"/>
      <c r="FO76" s="106"/>
      <c r="FP76" s="106"/>
      <c r="FQ76" s="106"/>
      <c r="FR76" s="106"/>
      <c r="FS76" s="106"/>
      <c r="FT76" s="106"/>
      <c r="FU76" s="106"/>
      <c r="FV76" s="106"/>
      <c r="FW76" s="106"/>
      <c r="FX76" s="106"/>
      <c r="FY76" s="106"/>
      <c r="FZ76" s="106"/>
      <c r="GA76" s="106"/>
      <c r="GB76" s="106"/>
      <c r="GC76" s="106"/>
      <c r="GD76" s="106"/>
      <c r="GE76" s="106"/>
      <c r="GF76" s="106"/>
      <c r="GG76" s="106"/>
      <c r="GH76" s="106"/>
      <c r="GI76" s="106"/>
      <c r="GJ76" s="106"/>
      <c r="GK76" s="106"/>
      <c r="GL76" s="106"/>
      <c r="GM76" s="106"/>
      <c r="GN76" s="106"/>
      <c r="GO76" s="106"/>
      <c r="GP76" s="106"/>
      <c r="GQ76" s="106"/>
      <c r="GR76" s="106"/>
      <c r="GS76" s="106"/>
      <c r="GT76" s="106"/>
      <c r="GU76" s="106"/>
      <c r="GV76" s="106"/>
      <c r="GW76" s="106"/>
      <c r="GX76" s="106"/>
      <c r="GY76" s="106"/>
      <c r="GZ76" s="106"/>
      <c r="HA76" s="106"/>
      <c r="HB76" s="106"/>
      <c r="HC76" s="106"/>
      <c r="HD76" s="106"/>
      <c r="HE76" s="106"/>
      <c r="HF76" s="106"/>
      <c r="HG76" s="106"/>
      <c r="HH76" s="106"/>
      <c r="HI76" s="106"/>
      <c r="HJ76" s="106"/>
      <c r="HK76" s="106"/>
      <c r="HL76" s="106"/>
      <c r="HM76" s="106"/>
      <c r="HN76" s="106"/>
      <c r="HO76" s="106"/>
      <c r="HP76" s="106"/>
      <c r="HQ76" s="106"/>
      <c r="HR76" s="106"/>
      <c r="HS76" s="106"/>
      <c r="HT76" s="106"/>
      <c r="HU76" s="106"/>
      <c r="HV76" s="106"/>
      <c r="HW76" s="106"/>
      <c r="HX76" s="106"/>
      <c r="HY76" s="106"/>
      <c r="HZ76" s="106"/>
      <c r="IA76" s="106"/>
      <c r="IB76" s="106"/>
      <c r="IC76" s="106"/>
      <c r="ID76" s="106"/>
      <c r="IE76" s="106"/>
      <c r="IF76" s="106"/>
      <c r="IG76" s="106"/>
      <c r="IH76" s="106"/>
      <c r="II76" s="106"/>
      <c r="IJ76" s="106"/>
      <c r="IK76" s="106"/>
      <c r="IL76" s="106"/>
      <c r="IM76" s="106"/>
      <c r="IN76" s="106"/>
      <c r="IO76" s="106"/>
      <c r="IP76" s="106"/>
      <c r="IQ76" s="106"/>
      <c r="IR76" s="106"/>
      <c r="IS76" s="106"/>
      <c r="IT76" s="106"/>
      <c r="IU76" s="106"/>
      <c r="IV76" s="106"/>
      <c r="IW76" s="106"/>
      <c r="IX76" s="106"/>
      <c r="IY76" s="106"/>
      <c r="IZ76" s="106"/>
      <c r="JA76" s="106"/>
      <c r="JB76" s="106"/>
      <c r="JC76" s="106"/>
      <c r="JD76" s="106"/>
      <c r="JE76" s="106"/>
      <c r="JF76" s="106"/>
      <c r="JG76" s="106"/>
      <c r="JH76" s="106"/>
      <c r="JI76" s="106"/>
      <c r="JJ76" s="106"/>
      <c r="JK76" s="106"/>
      <c r="JL76" s="106"/>
      <c r="JM76" s="106"/>
      <c r="JN76" s="106"/>
      <c r="JO76" s="106"/>
      <c r="JP76" s="106"/>
      <c r="JQ76" s="106"/>
      <c r="JR76" s="106"/>
      <c r="JS76" s="106"/>
      <c r="JT76" s="106"/>
      <c r="JU76" s="106"/>
      <c r="JV76" s="106"/>
      <c r="JW76" s="106"/>
      <c r="JX76" s="106"/>
      <c r="JY76" s="106"/>
      <c r="JZ76" s="106"/>
      <c r="KA76" s="106"/>
      <c r="KB76" s="106"/>
      <c r="KC76" s="106"/>
      <c r="KD76" s="106"/>
      <c r="KE76" s="106"/>
      <c r="KF76" s="106"/>
      <c r="KG76" s="106"/>
      <c r="KH76" s="106"/>
      <c r="KI76" s="106"/>
      <c r="KJ76" s="106"/>
      <c r="KK76" s="106"/>
      <c r="KL76" s="106"/>
      <c r="KM76" s="106"/>
      <c r="KN76" s="106"/>
      <c r="KO76" s="106"/>
      <c r="KP76" s="106"/>
      <c r="KQ76" s="106"/>
      <c r="KR76" s="106"/>
      <c r="KS76" s="106"/>
      <c r="KT76" s="106"/>
      <c r="KU76" s="106"/>
      <c r="KV76" s="106"/>
      <c r="KW76" s="106"/>
      <c r="KX76" s="106"/>
      <c r="KY76" s="106"/>
      <c r="KZ76" s="106"/>
      <c r="LA76" s="106"/>
      <c r="LB76" s="106"/>
      <c r="LC76" s="106"/>
      <c r="LD76" s="106"/>
      <c r="LE76" s="106"/>
      <c r="LF76" s="106"/>
      <c r="LG76" s="106"/>
      <c r="LH76" s="106"/>
      <c r="LI76" s="51"/>
      <c r="LJ76" s="51"/>
    </row>
    <row r="77" spans="1:322" s="59" customFormat="1" ht="10.199999999999999" x14ac:dyDescent="0.2">
      <c r="A77" s="51"/>
      <c r="B77" s="51"/>
      <c r="C77" s="51"/>
      <c r="D77" s="12" t="s">
        <v>6</v>
      </c>
      <c r="E77" s="175" t="s">
        <v>126</v>
      </c>
      <c r="F77" s="51"/>
      <c r="G77" s="51"/>
      <c r="H77" s="98"/>
      <c r="I77" s="51"/>
      <c r="J77" s="51"/>
      <c r="K77" s="55" t="str">
        <f t="shared" si="376"/>
        <v>кол-во</v>
      </c>
      <c r="L77" s="51"/>
      <c r="M77" s="58"/>
      <c r="N77" s="51"/>
      <c r="O77" s="61"/>
      <c r="P77" s="51"/>
      <c r="Q77" s="51"/>
      <c r="R77" s="99"/>
      <c r="S77" s="51"/>
      <c r="T77" s="171" t="s">
        <v>6</v>
      </c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106"/>
      <c r="BY77" s="106"/>
      <c r="BZ77" s="106"/>
      <c r="CA77" s="106"/>
      <c r="CB77" s="106"/>
      <c r="CC77" s="106"/>
      <c r="CD77" s="106"/>
      <c r="CE77" s="106"/>
      <c r="CF77" s="106"/>
      <c r="CG77" s="106"/>
      <c r="CH77" s="106"/>
      <c r="CI77" s="106"/>
      <c r="CJ77" s="106"/>
      <c r="CK77" s="106"/>
      <c r="CL77" s="106"/>
      <c r="CM77" s="106"/>
      <c r="CN77" s="106"/>
      <c r="CO77" s="106"/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  <c r="DB77" s="106"/>
      <c r="DC77" s="106"/>
      <c r="DD77" s="106"/>
      <c r="DE77" s="106"/>
      <c r="DF77" s="106"/>
      <c r="DG77" s="106"/>
      <c r="DH77" s="106"/>
      <c r="DI77" s="106"/>
      <c r="DJ77" s="106"/>
      <c r="DK77" s="106"/>
      <c r="DL77" s="106"/>
      <c r="DM77" s="106"/>
      <c r="DN77" s="106"/>
      <c r="DO77" s="106"/>
      <c r="DP77" s="106"/>
      <c r="DQ77" s="106"/>
      <c r="DR77" s="106"/>
      <c r="DS77" s="106"/>
      <c r="DT77" s="106"/>
      <c r="DU77" s="106"/>
      <c r="DV77" s="106"/>
      <c r="DW77" s="106"/>
      <c r="DX77" s="106"/>
      <c r="DY77" s="106"/>
      <c r="DZ77" s="106"/>
      <c r="EA77" s="106"/>
      <c r="EB77" s="106"/>
      <c r="EC77" s="106"/>
      <c r="ED77" s="106"/>
      <c r="EE77" s="106"/>
      <c r="EF77" s="106"/>
      <c r="EG77" s="106"/>
      <c r="EH77" s="106"/>
      <c r="EI77" s="106"/>
      <c r="EJ77" s="106"/>
      <c r="EK77" s="106"/>
      <c r="EL77" s="106"/>
      <c r="EM77" s="106"/>
      <c r="EN77" s="106"/>
      <c r="EO77" s="106"/>
      <c r="EP77" s="106"/>
      <c r="EQ77" s="106"/>
      <c r="ER77" s="106"/>
      <c r="ES77" s="106"/>
      <c r="ET77" s="106"/>
      <c r="EU77" s="106"/>
      <c r="EV77" s="106"/>
      <c r="EW77" s="106"/>
      <c r="EX77" s="106"/>
      <c r="EY77" s="106"/>
      <c r="EZ77" s="106"/>
      <c r="FA77" s="106"/>
      <c r="FB77" s="106"/>
      <c r="FC77" s="106"/>
      <c r="FD77" s="106"/>
      <c r="FE77" s="106"/>
      <c r="FF77" s="106"/>
      <c r="FG77" s="106"/>
      <c r="FH77" s="106"/>
      <c r="FI77" s="106"/>
      <c r="FJ77" s="106"/>
      <c r="FK77" s="106"/>
      <c r="FL77" s="106"/>
      <c r="FM77" s="106"/>
      <c r="FN77" s="106"/>
      <c r="FO77" s="106"/>
      <c r="FP77" s="106"/>
      <c r="FQ77" s="106"/>
      <c r="FR77" s="106"/>
      <c r="FS77" s="106"/>
      <c r="FT77" s="106"/>
      <c r="FU77" s="106"/>
      <c r="FV77" s="106"/>
      <c r="FW77" s="106"/>
      <c r="FX77" s="106"/>
      <c r="FY77" s="106"/>
      <c r="FZ77" s="106"/>
      <c r="GA77" s="106"/>
      <c r="GB77" s="106"/>
      <c r="GC77" s="106"/>
      <c r="GD77" s="106"/>
      <c r="GE77" s="106"/>
      <c r="GF77" s="106"/>
      <c r="GG77" s="106"/>
      <c r="GH77" s="106"/>
      <c r="GI77" s="106"/>
      <c r="GJ77" s="106"/>
      <c r="GK77" s="106"/>
      <c r="GL77" s="106"/>
      <c r="GM77" s="106"/>
      <c r="GN77" s="106"/>
      <c r="GO77" s="106"/>
      <c r="GP77" s="106"/>
      <c r="GQ77" s="106"/>
      <c r="GR77" s="106"/>
      <c r="GS77" s="106"/>
      <c r="GT77" s="106"/>
      <c r="GU77" s="106"/>
      <c r="GV77" s="106"/>
      <c r="GW77" s="106"/>
      <c r="GX77" s="106"/>
      <c r="GY77" s="106"/>
      <c r="GZ77" s="106"/>
      <c r="HA77" s="106"/>
      <c r="HB77" s="106"/>
      <c r="HC77" s="106"/>
      <c r="HD77" s="106"/>
      <c r="HE77" s="106"/>
      <c r="HF77" s="106"/>
      <c r="HG77" s="106"/>
      <c r="HH77" s="106"/>
      <c r="HI77" s="106"/>
      <c r="HJ77" s="106"/>
      <c r="HK77" s="106"/>
      <c r="HL77" s="106"/>
      <c r="HM77" s="106"/>
      <c r="HN77" s="106"/>
      <c r="HO77" s="106"/>
      <c r="HP77" s="106"/>
      <c r="HQ77" s="106"/>
      <c r="HR77" s="106"/>
      <c r="HS77" s="106"/>
      <c r="HT77" s="106"/>
      <c r="HU77" s="106"/>
      <c r="HV77" s="106"/>
      <c r="HW77" s="106"/>
      <c r="HX77" s="106"/>
      <c r="HY77" s="106"/>
      <c r="HZ77" s="106"/>
      <c r="IA77" s="106"/>
      <c r="IB77" s="106"/>
      <c r="IC77" s="106"/>
      <c r="ID77" s="106"/>
      <c r="IE77" s="106"/>
      <c r="IF77" s="106"/>
      <c r="IG77" s="106"/>
      <c r="IH77" s="106"/>
      <c r="II77" s="106"/>
      <c r="IJ77" s="106"/>
      <c r="IK77" s="106"/>
      <c r="IL77" s="106"/>
      <c r="IM77" s="106"/>
      <c r="IN77" s="106"/>
      <c r="IO77" s="106"/>
      <c r="IP77" s="106"/>
      <c r="IQ77" s="106"/>
      <c r="IR77" s="106"/>
      <c r="IS77" s="106"/>
      <c r="IT77" s="106"/>
      <c r="IU77" s="106"/>
      <c r="IV77" s="106"/>
      <c r="IW77" s="106"/>
      <c r="IX77" s="106"/>
      <c r="IY77" s="106"/>
      <c r="IZ77" s="106"/>
      <c r="JA77" s="106"/>
      <c r="JB77" s="106"/>
      <c r="JC77" s="106"/>
      <c r="JD77" s="106"/>
      <c r="JE77" s="106"/>
      <c r="JF77" s="106"/>
      <c r="JG77" s="106"/>
      <c r="JH77" s="106"/>
      <c r="JI77" s="106"/>
      <c r="JJ77" s="106"/>
      <c r="JK77" s="106"/>
      <c r="JL77" s="106"/>
      <c r="JM77" s="106"/>
      <c r="JN77" s="106"/>
      <c r="JO77" s="106"/>
      <c r="JP77" s="106"/>
      <c r="JQ77" s="106"/>
      <c r="JR77" s="106"/>
      <c r="JS77" s="106"/>
      <c r="JT77" s="106"/>
      <c r="JU77" s="106"/>
      <c r="JV77" s="106"/>
      <c r="JW77" s="106"/>
      <c r="JX77" s="106"/>
      <c r="JY77" s="106"/>
      <c r="JZ77" s="106"/>
      <c r="KA77" s="106"/>
      <c r="KB77" s="106"/>
      <c r="KC77" s="106"/>
      <c r="KD77" s="106"/>
      <c r="KE77" s="106"/>
      <c r="KF77" s="106"/>
      <c r="KG77" s="106"/>
      <c r="KH77" s="106"/>
      <c r="KI77" s="106"/>
      <c r="KJ77" s="106"/>
      <c r="KK77" s="106"/>
      <c r="KL77" s="106"/>
      <c r="KM77" s="106"/>
      <c r="KN77" s="106"/>
      <c r="KO77" s="106"/>
      <c r="KP77" s="106"/>
      <c r="KQ77" s="106"/>
      <c r="KR77" s="106"/>
      <c r="KS77" s="106"/>
      <c r="KT77" s="106"/>
      <c r="KU77" s="106"/>
      <c r="KV77" s="106"/>
      <c r="KW77" s="106"/>
      <c r="KX77" s="106"/>
      <c r="KY77" s="106"/>
      <c r="KZ77" s="106"/>
      <c r="LA77" s="106"/>
      <c r="LB77" s="106"/>
      <c r="LC77" s="106"/>
      <c r="LD77" s="106"/>
      <c r="LE77" s="106"/>
      <c r="LF77" s="106"/>
      <c r="LG77" s="106"/>
      <c r="LH77" s="106"/>
      <c r="LI77" s="51"/>
      <c r="LJ77" s="51"/>
    </row>
    <row r="78" spans="1:322" s="3" customFormat="1" ht="10.199999999999999" x14ac:dyDescent="0.2">
      <c r="A78" s="5"/>
      <c r="B78" s="5"/>
      <c r="C78" s="5"/>
      <c r="D78" s="12"/>
      <c r="E78" s="121" t="str">
        <f>E44</f>
        <v>Управленческие кадры</v>
      </c>
      <c r="F78" s="5"/>
      <c r="G78" s="5"/>
      <c r="H78" s="121" t="s">
        <v>88</v>
      </c>
      <c r="I78" s="5"/>
      <c r="J78" s="5"/>
      <c r="K78" s="49" t="s">
        <v>35</v>
      </c>
      <c r="L78" s="5"/>
      <c r="M78" s="12"/>
      <c r="N78" s="5"/>
      <c r="O78" s="19"/>
      <c r="P78" s="5"/>
      <c r="Q78" s="5"/>
      <c r="R78" s="68"/>
      <c r="S78" s="5"/>
      <c r="T78" s="63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  <c r="GO78" s="46"/>
      <c r="GP78" s="46"/>
      <c r="GQ78" s="46"/>
      <c r="GR78" s="46"/>
      <c r="GS78" s="46"/>
      <c r="GT78" s="46"/>
      <c r="GU78" s="46"/>
      <c r="GV78" s="46"/>
      <c r="GW78" s="46"/>
      <c r="GX78" s="46"/>
      <c r="GY78" s="46"/>
      <c r="GZ78" s="46"/>
      <c r="HA78" s="46"/>
      <c r="HB78" s="46"/>
      <c r="HC78" s="46"/>
      <c r="HD78" s="46"/>
      <c r="HE78" s="46"/>
      <c r="HF78" s="46"/>
      <c r="HG78" s="46"/>
      <c r="HH78" s="46"/>
      <c r="HI78" s="46"/>
      <c r="HJ78" s="46"/>
      <c r="HK78" s="46"/>
      <c r="HL78" s="46"/>
      <c r="HM78" s="46"/>
      <c r="HN78" s="46"/>
      <c r="HO78" s="46"/>
      <c r="HP78" s="46"/>
      <c r="HQ78" s="46"/>
      <c r="HR78" s="46"/>
      <c r="HS78" s="46"/>
      <c r="HT78" s="46"/>
      <c r="HU78" s="46"/>
      <c r="HV78" s="46"/>
      <c r="HW78" s="46"/>
      <c r="HX78" s="46"/>
      <c r="HY78" s="46"/>
      <c r="HZ78" s="46"/>
      <c r="IA78" s="46"/>
      <c r="IB78" s="46"/>
      <c r="IC78" s="46"/>
      <c r="ID78" s="46"/>
      <c r="IE78" s="46"/>
      <c r="IF78" s="46"/>
      <c r="IG78" s="46"/>
      <c r="IH78" s="46"/>
      <c r="II78" s="46"/>
      <c r="IJ78" s="46"/>
      <c r="IK78" s="46"/>
      <c r="IL78" s="46"/>
      <c r="IM78" s="46"/>
      <c r="IN78" s="46"/>
      <c r="IO78" s="46"/>
      <c r="IP78" s="46"/>
      <c r="IQ78" s="46"/>
      <c r="IR78" s="46"/>
      <c r="IS78" s="46"/>
      <c r="IT78" s="46"/>
      <c r="IU78" s="46"/>
      <c r="IV78" s="46"/>
      <c r="IW78" s="46"/>
      <c r="IX78" s="46"/>
      <c r="IY78" s="46"/>
      <c r="IZ78" s="46"/>
      <c r="JA78" s="46"/>
      <c r="JB78" s="46"/>
      <c r="JC78" s="46"/>
      <c r="JD78" s="46"/>
      <c r="JE78" s="46"/>
      <c r="JF78" s="46"/>
      <c r="JG78" s="46"/>
      <c r="JH78" s="46"/>
      <c r="JI78" s="46"/>
      <c r="JJ78" s="46"/>
      <c r="JK78" s="46"/>
      <c r="JL78" s="46"/>
      <c r="JM78" s="46"/>
      <c r="JN78" s="46"/>
      <c r="JO78" s="46"/>
      <c r="JP78" s="46"/>
      <c r="JQ78" s="46"/>
      <c r="JR78" s="46"/>
      <c r="JS78" s="46"/>
      <c r="JT78" s="46"/>
      <c r="JU78" s="46"/>
      <c r="JV78" s="46"/>
      <c r="JW78" s="46"/>
      <c r="JX78" s="46"/>
      <c r="JY78" s="46"/>
      <c r="JZ78" s="46"/>
      <c r="KA78" s="46"/>
      <c r="KB78" s="46"/>
      <c r="KC78" s="46"/>
      <c r="KD78" s="46"/>
      <c r="KE78" s="46"/>
      <c r="KF78" s="46"/>
      <c r="KG78" s="46"/>
      <c r="KH78" s="46"/>
      <c r="KI78" s="46"/>
      <c r="KJ78" s="46"/>
      <c r="KK78" s="46"/>
      <c r="KL78" s="46"/>
      <c r="KM78" s="46"/>
      <c r="KN78" s="46"/>
      <c r="KO78" s="46"/>
      <c r="KP78" s="46"/>
      <c r="KQ78" s="46"/>
      <c r="KR78" s="46"/>
      <c r="KS78" s="46"/>
      <c r="KT78" s="46"/>
      <c r="KU78" s="46"/>
      <c r="KV78" s="46"/>
      <c r="KW78" s="46"/>
      <c r="KX78" s="46"/>
      <c r="KY78" s="46"/>
      <c r="KZ78" s="46"/>
      <c r="LA78" s="46"/>
      <c r="LB78" s="46"/>
      <c r="LC78" s="46"/>
      <c r="LD78" s="46"/>
      <c r="LE78" s="46"/>
      <c r="LF78" s="46"/>
      <c r="LG78" s="46"/>
      <c r="LH78" s="46"/>
      <c r="LI78" s="5"/>
      <c r="LJ78" s="5"/>
    </row>
    <row r="79" spans="1:322" s="59" customFormat="1" ht="10.199999999999999" x14ac:dyDescent="0.2">
      <c r="A79" s="51"/>
      <c r="B79" s="51"/>
      <c r="C79" s="51"/>
      <c r="D79" s="12"/>
      <c r="E79" s="98" t="str">
        <f t="shared" ref="E79:E111" si="377">E45</f>
        <v>Управление</v>
      </c>
      <c r="F79" s="51"/>
      <c r="G79" s="51"/>
      <c r="H79" s="98" t="str">
        <f>$H$78</f>
        <v>оклад</v>
      </c>
      <c r="I79" s="51"/>
      <c r="J79" s="51"/>
      <c r="K79" s="55" t="str">
        <f>$K$78</f>
        <v>долл.</v>
      </c>
      <c r="L79" s="51"/>
      <c r="M79" s="58"/>
      <c r="N79" s="51"/>
      <c r="O79" s="61"/>
      <c r="P79" s="51"/>
      <c r="Q79" s="51"/>
      <c r="R79" s="99"/>
      <c r="S79" s="51"/>
      <c r="T79" s="171" t="s">
        <v>6</v>
      </c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  <c r="BV79" s="106"/>
      <c r="BW79" s="106"/>
      <c r="BX79" s="106"/>
      <c r="BY79" s="106"/>
      <c r="BZ79" s="106"/>
      <c r="CA79" s="106"/>
      <c r="CB79" s="106"/>
      <c r="CC79" s="106"/>
      <c r="CD79" s="106"/>
      <c r="CE79" s="106"/>
      <c r="CF79" s="106"/>
      <c r="CG79" s="106"/>
      <c r="CH79" s="106"/>
      <c r="CI79" s="106"/>
      <c r="CJ79" s="106"/>
      <c r="CK79" s="106"/>
      <c r="CL79" s="106"/>
      <c r="CM79" s="106"/>
      <c r="CN79" s="106"/>
      <c r="CO79" s="106"/>
      <c r="CP79" s="106"/>
      <c r="CQ79" s="106"/>
      <c r="CR79" s="106"/>
      <c r="CS79" s="106"/>
      <c r="CT79" s="106"/>
      <c r="CU79" s="106"/>
      <c r="CV79" s="106"/>
      <c r="CW79" s="106"/>
      <c r="CX79" s="106"/>
      <c r="CY79" s="106"/>
      <c r="CZ79" s="106"/>
      <c r="DA79" s="106"/>
      <c r="DB79" s="106"/>
      <c r="DC79" s="106"/>
      <c r="DD79" s="106"/>
      <c r="DE79" s="106"/>
      <c r="DF79" s="106"/>
      <c r="DG79" s="106"/>
      <c r="DH79" s="106"/>
      <c r="DI79" s="106"/>
      <c r="DJ79" s="106"/>
      <c r="DK79" s="106"/>
      <c r="DL79" s="106"/>
      <c r="DM79" s="106"/>
      <c r="DN79" s="106"/>
      <c r="DO79" s="106"/>
      <c r="DP79" s="106"/>
      <c r="DQ79" s="106"/>
      <c r="DR79" s="106"/>
      <c r="DS79" s="106"/>
      <c r="DT79" s="106"/>
      <c r="DU79" s="106"/>
      <c r="DV79" s="106"/>
      <c r="DW79" s="106"/>
      <c r="DX79" s="106"/>
      <c r="DY79" s="106"/>
      <c r="DZ79" s="106"/>
      <c r="EA79" s="106"/>
      <c r="EB79" s="106"/>
      <c r="EC79" s="106"/>
      <c r="ED79" s="106"/>
      <c r="EE79" s="106"/>
      <c r="EF79" s="106"/>
      <c r="EG79" s="106"/>
      <c r="EH79" s="106"/>
      <c r="EI79" s="106"/>
      <c r="EJ79" s="106"/>
      <c r="EK79" s="106"/>
      <c r="EL79" s="106"/>
      <c r="EM79" s="106"/>
      <c r="EN79" s="106"/>
      <c r="EO79" s="106"/>
      <c r="EP79" s="106"/>
      <c r="EQ79" s="106"/>
      <c r="ER79" s="106"/>
      <c r="ES79" s="106"/>
      <c r="ET79" s="106"/>
      <c r="EU79" s="106"/>
      <c r="EV79" s="106"/>
      <c r="EW79" s="106"/>
      <c r="EX79" s="106"/>
      <c r="EY79" s="106"/>
      <c r="EZ79" s="106"/>
      <c r="FA79" s="106"/>
      <c r="FB79" s="106"/>
      <c r="FC79" s="106"/>
      <c r="FD79" s="106"/>
      <c r="FE79" s="106"/>
      <c r="FF79" s="106"/>
      <c r="FG79" s="106"/>
      <c r="FH79" s="106"/>
      <c r="FI79" s="106"/>
      <c r="FJ79" s="106"/>
      <c r="FK79" s="106"/>
      <c r="FL79" s="106"/>
      <c r="FM79" s="106"/>
      <c r="FN79" s="106"/>
      <c r="FO79" s="106"/>
      <c r="FP79" s="106"/>
      <c r="FQ79" s="106"/>
      <c r="FR79" s="106"/>
      <c r="FS79" s="106"/>
      <c r="FT79" s="106"/>
      <c r="FU79" s="106"/>
      <c r="FV79" s="106"/>
      <c r="FW79" s="106"/>
      <c r="FX79" s="106"/>
      <c r="FY79" s="106"/>
      <c r="FZ79" s="106"/>
      <c r="GA79" s="106"/>
      <c r="GB79" s="106"/>
      <c r="GC79" s="106"/>
      <c r="GD79" s="106"/>
      <c r="GE79" s="106"/>
      <c r="GF79" s="106"/>
      <c r="GG79" s="106"/>
      <c r="GH79" s="106"/>
      <c r="GI79" s="106"/>
      <c r="GJ79" s="106"/>
      <c r="GK79" s="106"/>
      <c r="GL79" s="106"/>
      <c r="GM79" s="106"/>
      <c r="GN79" s="106"/>
      <c r="GO79" s="106"/>
      <c r="GP79" s="106"/>
      <c r="GQ79" s="106"/>
      <c r="GR79" s="106"/>
      <c r="GS79" s="106"/>
      <c r="GT79" s="106"/>
      <c r="GU79" s="106"/>
      <c r="GV79" s="106"/>
      <c r="GW79" s="106"/>
      <c r="GX79" s="106"/>
      <c r="GY79" s="106"/>
      <c r="GZ79" s="106"/>
      <c r="HA79" s="106"/>
      <c r="HB79" s="106"/>
      <c r="HC79" s="106"/>
      <c r="HD79" s="106"/>
      <c r="HE79" s="106"/>
      <c r="HF79" s="106"/>
      <c r="HG79" s="106"/>
      <c r="HH79" s="106"/>
      <c r="HI79" s="106"/>
      <c r="HJ79" s="106"/>
      <c r="HK79" s="106"/>
      <c r="HL79" s="106"/>
      <c r="HM79" s="106"/>
      <c r="HN79" s="106"/>
      <c r="HO79" s="106"/>
      <c r="HP79" s="106"/>
      <c r="HQ79" s="106"/>
      <c r="HR79" s="106"/>
      <c r="HS79" s="106"/>
      <c r="HT79" s="106"/>
      <c r="HU79" s="106"/>
      <c r="HV79" s="106"/>
      <c r="HW79" s="106"/>
      <c r="HX79" s="106"/>
      <c r="HY79" s="106"/>
      <c r="HZ79" s="106"/>
      <c r="IA79" s="106"/>
      <c r="IB79" s="106"/>
      <c r="IC79" s="106"/>
      <c r="ID79" s="106"/>
      <c r="IE79" s="106"/>
      <c r="IF79" s="106"/>
      <c r="IG79" s="106"/>
      <c r="IH79" s="106"/>
      <c r="II79" s="106"/>
      <c r="IJ79" s="106"/>
      <c r="IK79" s="106"/>
      <c r="IL79" s="106"/>
      <c r="IM79" s="106"/>
      <c r="IN79" s="106"/>
      <c r="IO79" s="106"/>
      <c r="IP79" s="106"/>
      <c r="IQ79" s="106"/>
      <c r="IR79" s="106"/>
      <c r="IS79" s="106"/>
      <c r="IT79" s="106"/>
      <c r="IU79" s="106"/>
      <c r="IV79" s="106"/>
      <c r="IW79" s="106"/>
      <c r="IX79" s="106"/>
      <c r="IY79" s="106"/>
      <c r="IZ79" s="106"/>
      <c r="JA79" s="106"/>
      <c r="JB79" s="106"/>
      <c r="JC79" s="106"/>
      <c r="JD79" s="106"/>
      <c r="JE79" s="106"/>
      <c r="JF79" s="106"/>
      <c r="JG79" s="106"/>
      <c r="JH79" s="106"/>
      <c r="JI79" s="106"/>
      <c r="JJ79" s="106"/>
      <c r="JK79" s="106"/>
      <c r="JL79" s="106"/>
      <c r="JM79" s="106"/>
      <c r="JN79" s="106"/>
      <c r="JO79" s="106"/>
      <c r="JP79" s="106"/>
      <c r="JQ79" s="106"/>
      <c r="JR79" s="106"/>
      <c r="JS79" s="106"/>
      <c r="JT79" s="106"/>
      <c r="JU79" s="106"/>
      <c r="JV79" s="106"/>
      <c r="JW79" s="106"/>
      <c r="JX79" s="106"/>
      <c r="JY79" s="106"/>
      <c r="JZ79" s="106"/>
      <c r="KA79" s="106"/>
      <c r="KB79" s="106"/>
      <c r="KC79" s="106"/>
      <c r="KD79" s="106"/>
      <c r="KE79" s="106"/>
      <c r="KF79" s="106"/>
      <c r="KG79" s="106"/>
      <c r="KH79" s="106"/>
      <c r="KI79" s="106"/>
      <c r="KJ79" s="106"/>
      <c r="KK79" s="106"/>
      <c r="KL79" s="106"/>
      <c r="KM79" s="106"/>
      <c r="KN79" s="106"/>
      <c r="KO79" s="106"/>
      <c r="KP79" s="106"/>
      <c r="KQ79" s="106"/>
      <c r="KR79" s="106"/>
      <c r="KS79" s="106"/>
      <c r="KT79" s="106"/>
      <c r="KU79" s="106"/>
      <c r="KV79" s="106"/>
      <c r="KW79" s="106"/>
      <c r="KX79" s="106"/>
      <c r="KY79" s="106"/>
      <c r="KZ79" s="106"/>
      <c r="LA79" s="106"/>
      <c r="LB79" s="106"/>
      <c r="LC79" s="106"/>
      <c r="LD79" s="106"/>
      <c r="LE79" s="106"/>
      <c r="LF79" s="106"/>
      <c r="LG79" s="106"/>
      <c r="LH79" s="106"/>
      <c r="LI79" s="51"/>
      <c r="LJ79" s="51"/>
    </row>
    <row r="80" spans="1:322" s="59" customFormat="1" ht="10.199999999999999" x14ac:dyDescent="0.2">
      <c r="A80" s="51"/>
      <c r="B80" s="51"/>
      <c r="C80" s="51"/>
      <c r="D80" s="12"/>
      <c r="E80" s="98" t="str">
        <f t="shared" si="377"/>
        <v>Коммерческий директор</v>
      </c>
      <c r="F80" s="51"/>
      <c r="G80" s="51"/>
      <c r="H80" s="98" t="str">
        <f t="shared" ref="H80:H111" si="378">$H$78</f>
        <v>оклад</v>
      </c>
      <c r="I80" s="51"/>
      <c r="J80" s="51"/>
      <c r="K80" s="55" t="str">
        <f t="shared" ref="K80:K111" si="379">$K$78</f>
        <v>долл.</v>
      </c>
      <c r="L80" s="51"/>
      <c r="M80" s="58"/>
      <c r="N80" s="51"/>
      <c r="O80" s="61"/>
      <c r="P80" s="51"/>
      <c r="Q80" s="51"/>
      <c r="R80" s="99"/>
      <c r="S80" s="51"/>
      <c r="T80" s="171" t="s">
        <v>6</v>
      </c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  <c r="BV80" s="106"/>
      <c r="BW80" s="106"/>
      <c r="BX80" s="106"/>
      <c r="BY80" s="106"/>
      <c r="BZ80" s="106"/>
      <c r="CA80" s="106"/>
      <c r="CB80" s="106"/>
      <c r="CC80" s="106"/>
      <c r="CD80" s="106"/>
      <c r="CE80" s="106"/>
      <c r="CF80" s="106"/>
      <c r="CG80" s="106"/>
      <c r="CH80" s="106"/>
      <c r="CI80" s="106"/>
      <c r="CJ80" s="106"/>
      <c r="CK80" s="106"/>
      <c r="CL80" s="106"/>
      <c r="CM80" s="106"/>
      <c r="CN80" s="106"/>
      <c r="CO80" s="106"/>
      <c r="CP80" s="106"/>
      <c r="CQ80" s="106"/>
      <c r="CR80" s="106"/>
      <c r="CS80" s="106"/>
      <c r="CT80" s="106"/>
      <c r="CU80" s="106"/>
      <c r="CV80" s="106"/>
      <c r="CW80" s="106"/>
      <c r="CX80" s="106"/>
      <c r="CY80" s="106"/>
      <c r="CZ80" s="106"/>
      <c r="DA80" s="106"/>
      <c r="DB80" s="106"/>
      <c r="DC80" s="106"/>
      <c r="DD80" s="106"/>
      <c r="DE80" s="106"/>
      <c r="DF80" s="106"/>
      <c r="DG80" s="106"/>
      <c r="DH80" s="106"/>
      <c r="DI80" s="106"/>
      <c r="DJ80" s="106"/>
      <c r="DK80" s="106"/>
      <c r="DL80" s="106"/>
      <c r="DM80" s="106"/>
      <c r="DN80" s="106"/>
      <c r="DO80" s="106"/>
      <c r="DP80" s="106"/>
      <c r="DQ80" s="106"/>
      <c r="DR80" s="106"/>
      <c r="DS80" s="106"/>
      <c r="DT80" s="106"/>
      <c r="DU80" s="106"/>
      <c r="DV80" s="106"/>
      <c r="DW80" s="106"/>
      <c r="DX80" s="106"/>
      <c r="DY80" s="106"/>
      <c r="DZ80" s="106"/>
      <c r="EA80" s="106"/>
      <c r="EB80" s="106"/>
      <c r="EC80" s="106"/>
      <c r="ED80" s="106"/>
      <c r="EE80" s="106"/>
      <c r="EF80" s="106"/>
      <c r="EG80" s="106"/>
      <c r="EH80" s="106"/>
      <c r="EI80" s="106"/>
      <c r="EJ80" s="106"/>
      <c r="EK80" s="106"/>
      <c r="EL80" s="106"/>
      <c r="EM80" s="106"/>
      <c r="EN80" s="106"/>
      <c r="EO80" s="106"/>
      <c r="EP80" s="106"/>
      <c r="EQ80" s="106"/>
      <c r="ER80" s="106"/>
      <c r="ES80" s="106"/>
      <c r="ET80" s="106"/>
      <c r="EU80" s="106"/>
      <c r="EV80" s="106"/>
      <c r="EW80" s="106"/>
      <c r="EX80" s="106"/>
      <c r="EY80" s="106"/>
      <c r="EZ80" s="106"/>
      <c r="FA80" s="106"/>
      <c r="FB80" s="106"/>
      <c r="FC80" s="106"/>
      <c r="FD80" s="106"/>
      <c r="FE80" s="106"/>
      <c r="FF80" s="106"/>
      <c r="FG80" s="106"/>
      <c r="FH80" s="106"/>
      <c r="FI80" s="106"/>
      <c r="FJ80" s="106"/>
      <c r="FK80" s="106"/>
      <c r="FL80" s="106"/>
      <c r="FM80" s="106"/>
      <c r="FN80" s="106"/>
      <c r="FO80" s="106"/>
      <c r="FP80" s="106"/>
      <c r="FQ80" s="106"/>
      <c r="FR80" s="106"/>
      <c r="FS80" s="106"/>
      <c r="FT80" s="106"/>
      <c r="FU80" s="106"/>
      <c r="FV80" s="106"/>
      <c r="FW80" s="106"/>
      <c r="FX80" s="106"/>
      <c r="FY80" s="106"/>
      <c r="FZ80" s="106"/>
      <c r="GA80" s="106"/>
      <c r="GB80" s="106"/>
      <c r="GC80" s="106"/>
      <c r="GD80" s="106"/>
      <c r="GE80" s="106"/>
      <c r="GF80" s="106"/>
      <c r="GG80" s="106"/>
      <c r="GH80" s="106"/>
      <c r="GI80" s="106"/>
      <c r="GJ80" s="106"/>
      <c r="GK80" s="106"/>
      <c r="GL80" s="106"/>
      <c r="GM80" s="106"/>
      <c r="GN80" s="106"/>
      <c r="GO80" s="106"/>
      <c r="GP80" s="106"/>
      <c r="GQ80" s="106"/>
      <c r="GR80" s="106"/>
      <c r="GS80" s="106"/>
      <c r="GT80" s="106"/>
      <c r="GU80" s="106"/>
      <c r="GV80" s="106"/>
      <c r="GW80" s="106"/>
      <c r="GX80" s="106"/>
      <c r="GY80" s="106"/>
      <c r="GZ80" s="106"/>
      <c r="HA80" s="106"/>
      <c r="HB80" s="106"/>
      <c r="HC80" s="106"/>
      <c r="HD80" s="106"/>
      <c r="HE80" s="106"/>
      <c r="HF80" s="106"/>
      <c r="HG80" s="106"/>
      <c r="HH80" s="106"/>
      <c r="HI80" s="106"/>
      <c r="HJ80" s="106"/>
      <c r="HK80" s="106"/>
      <c r="HL80" s="106"/>
      <c r="HM80" s="106"/>
      <c r="HN80" s="106"/>
      <c r="HO80" s="106"/>
      <c r="HP80" s="106"/>
      <c r="HQ80" s="106"/>
      <c r="HR80" s="106"/>
      <c r="HS80" s="106"/>
      <c r="HT80" s="106"/>
      <c r="HU80" s="106"/>
      <c r="HV80" s="106"/>
      <c r="HW80" s="106"/>
      <c r="HX80" s="106"/>
      <c r="HY80" s="106"/>
      <c r="HZ80" s="106"/>
      <c r="IA80" s="106"/>
      <c r="IB80" s="106"/>
      <c r="IC80" s="106"/>
      <c r="ID80" s="106"/>
      <c r="IE80" s="106"/>
      <c r="IF80" s="106"/>
      <c r="IG80" s="106"/>
      <c r="IH80" s="106"/>
      <c r="II80" s="106"/>
      <c r="IJ80" s="106"/>
      <c r="IK80" s="106"/>
      <c r="IL80" s="106"/>
      <c r="IM80" s="106"/>
      <c r="IN80" s="106"/>
      <c r="IO80" s="106"/>
      <c r="IP80" s="106"/>
      <c r="IQ80" s="106"/>
      <c r="IR80" s="106"/>
      <c r="IS80" s="106"/>
      <c r="IT80" s="106"/>
      <c r="IU80" s="106"/>
      <c r="IV80" s="106"/>
      <c r="IW80" s="106"/>
      <c r="IX80" s="106"/>
      <c r="IY80" s="106"/>
      <c r="IZ80" s="106"/>
      <c r="JA80" s="106"/>
      <c r="JB80" s="106"/>
      <c r="JC80" s="106"/>
      <c r="JD80" s="106"/>
      <c r="JE80" s="106"/>
      <c r="JF80" s="106"/>
      <c r="JG80" s="106"/>
      <c r="JH80" s="106"/>
      <c r="JI80" s="106"/>
      <c r="JJ80" s="106"/>
      <c r="JK80" s="106"/>
      <c r="JL80" s="106"/>
      <c r="JM80" s="106"/>
      <c r="JN80" s="106"/>
      <c r="JO80" s="106"/>
      <c r="JP80" s="106"/>
      <c r="JQ80" s="106"/>
      <c r="JR80" s="106"/>
      <c r="JS80" s="106"/>
      <c r="JT80" s="106"/>
      <c r="JU80" s="106"/>
      <c r="JV80" s="106"/>
      <c r="JW80" s="106"/>
      <c r="JX80" s="106"/>
      <c r="JY80" s="106"/>
      <c r="JZ80" s="106"/>
      <c r="KA80" s="106"/>
      <c r="KB80" s="106"/>
      <c r="KC80" s="106"/>
      <c r="KD80" s="106"/>
      <c r="KE80" s="106"/>
      <c r="KF80" s="106"/>
      <c r="KG80" s="106"/>
      <c r="KH80" s="106"/>
      <c r="KI80" s="106"/>
      <c r="KJ80" s="106"/>
      <c r="KK80" s="106"/>
      <c r="KL80" s="106"/>
      <c r="KM80" s="106"/>
      <c r="KN80" s="106"/>
      <c r="KO80" s="106"/>
      <c r="KP80" s="106"/>
      <c r="KQ80" s="106"/>
      <c r="KR80" s="106"/>
      <c r="KS80" s="106"/>
      <c r="KT80" s="106"/>
      <c r="KU80" s="106"/>
      <c r="KV80" s="106"/>
      <c r="KW80" s="106"/>
      <c r="KX80" s="106"/>
      <c r="KY80" s="106"/>
      <c r="KZ80" s="106"/>
      <c r="LA80" s="106"/>
      <c r="LB80" s="106"/>
      <c r="LC80" s="106"/>
      <c r="LD80" s="106"/>
      <c r="LE80" s="106"/>
      <c r="LF80" s="106"/>
      <c r="LG80" s="106"/>
      <c r="LH80" s="106"/>
      <c r="LI80" s="51"/>
      <c r="LJ80" s="51"/>
    </row>
    <row r="81" spans="1:322" s="59" customFormat="1" ht="10.199999999999999" x14ac:dyDescent="0.2">
      <c r="A81" s="51"/>
      <c r="B81" s="51"/>
      <c r="C81" s="51"/>
      <c r="D81" s="12"/>
      <c r="E81" s="98" t="str">
        <f t="shared" si="377"/>
        <v>Технический директор</v>
      </c>
      <c r="F81" s="51"/>
      <c r="G81" s="51"/>
      <c r="H81" s="98" t="str">
        <f t="shared" si="378"/>
        <v>оклад</v>
      </c>
      <c r="I81" s="51"/>
      <c r="J81" s="51"/>
      <c r="K81" s="55" t="str">
        <f t="shared" si="379"/>
        <v>долл.</v>
      </c>
      <c r="L81" s="51"/>
      <c r="M81" s="58"/>
      <c r="N81" s="51"/>
      <c r="O81" s="61"/>
      <c r="P81" s="51"/>
      <c r="Q81" s="51"/>
      <c r="R81" s="99"/>
      <c r="S81" s="51"/>
      <c r="T81" s="171" t="s">
        <v>6</v>
      </c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  <c r="BV81" s="106"/>
      <c r="BW81" s="106"/>
      <c r="BX81" s="106"/>
      <c r="BY81" s="106"/>
      <c r="BZ81" s="106"/>
      <c r="CA81" s="106"/>
      <c r="CB81" s="106"/>
      <c r="CC81" s="106"/>
      <c r="CD81" s="106"/>
      <c r="CE81" s="106"/>
      <c r="CF81" s="106"/>
      <c r="CG81" s="106"/>
      <c r="CH81" s="106"/>
      <c r="CI81" s="106"/>
      <c r="CJ81" s="106"/>
      <c r="CK81" s="106"/>
      <c r="CL81" s="106"/>
      <c r="CM81" s="106"/>
      <c r="CN81" s="106"/>
      <c r="CO81" s="106"/>
      <c r="CP81" s="106"/>
      <c r="CQ81" s="106"/>
      <c r="CR81" s="106"/>
      <c r="CS81" s="106"/>
      <c r="CT81" s="106"/>
      <c r="CU81" s="106"/>
      <c r="CV81" s="106"/>
      <c r="CW81" s="106"/>
      <c r="CX81" s="106"/>
      <c r="CY81" s="106"/>
      <c r="CZ81" s="106"/>
      <c r="DA81" s="106"/>
      <c r="DB81" s="106"/>
      <c r="DC81" s="106"/>
      <c r="DD81" s="106"/>
      <c r="DE81" s="106"/>
      <c r="DF81" s="106"/>
      <c r="DG81" s="106"/>
      <c r="DH81" s="106"/>
      <c r="DI81" s="106"/>
      <c r="DJ81" s="106"/>
      <c r="DK81" s="106"/>
      <c r="DL81" s="106"/>
      <c r="DM81" s="106"/>
      <c r="DN81" s="106"/>
      <c r="DO81" s="106"/>
      <c r="DP81" s="106"/>
      <c r="DQ81" s="106"/>
      <c r="DR81" s="106"/>
      <c r="DS81" s="106"/>
      <c r="DT81" s="106"/>
      <c r="DU81" s="106"/>
      <c r="DV81" s="106"/>
      <c r="DW81" s="106"/>
      <c r="DX81" s="106"/>
      <c r="DY81" s="106"/>
      <c r="DZ81" s="106"/>
      <c r="EA81" s="106"/>
      <c r="EB81" s="106"/>
      <c r="EC81" s="106"/>
      <c r="ED81" s="106"/>
      <c r="EE81" s="106"/>
      <c r="EF81" s="106"/>
      <c r="EG81" s="106"/>
      <c r="EH81" s="106"/>
      <c r="EI81" s="106"/>
      <c r="EJ81" s="106"/>
      <c r="EK81" s="106"/>
      <c r="EL81" s="106"/>
      <c r="EM81" s="106"/>
      <c r="EN81" s="106"/>
      <c r="EO81" s="106"/>
      <c r="EP81" s="106"/>
      <c r="EQ81" s="106"/>
      <c r="ER81" s="106"/>
      <c r="ES81" s="106"/>
      <c r="ET81" s="106"/>
      <c r="EU81" s="106"/>
      <c r="EV81" s="106"/>
      <c r="EW81" s="106"/>
      <c r="EX81" s="106"/>
      <c r="EY81" s="106"/>
      <c r="EZ81" s="106"/>
      <c r="FA81" s="106"/>
      <c r="FB81" s="106"/>
      <c r="FC81" s="106"/>
      <c r="FD81" s="106"/>
      <c r="FE81" s="106"/>
      <c r="FF81" s="106"/>
      <c r="FG81" s="106"/>
      <c r="FH81" s="106"/>
      <c r="FI81" s="106"/>
      <c r="FJ81" s="106"/>
      <c r="FK81" s="106"/>
      <c r="FL81" s="106"/>
      <c r="FM81" s="106"/>
      <c r="FN81" s="106"/>
      <c r="FO81" s="106"/>
      <c r="FP81" s="106"/>
      <c r="FQ81" s="106"/>
      <c r="FR81" s="106"/>
      <c r="FS81" s="106"/>
      <c r="FT81" s="106"/>
      <c r="FU81" s="106"/>
      <c r="FV81" s="106"/>
      <c r="FW81" s="106"/>
      <c r="FX81" s="106"/>
      <c r="FY81" s="106"/>
      <c r="FZ81" s="106"/>
      <c r="GA81" s="106"/>
      <c r="GB81" s="106"/>
      <c r="GC81" s="106"/>
      <c r="GD81" s="106"/>
      <c r="GE81" s="106"/>
      <c r="GF81" s="106"/>
      <c r="GG81" s="106"/>
      <c r="GH81" s="106"/>
      <c r="GI81" s="106"/>
      <c r="GJ81" s="106"/>
      <c r="GK81" s="106"/>
      <c r="GL81" s="106"/>
      <c r="GM81" s="106"/>
      <c r="GN81" s="106"/>
      <c r="GO81" s="106"/>
      <c r="GP81" s="106"/>
      <c r="GQ81" s="106"/>
      <c r="GR81" s="106"/>
      <c r="GS81" s="106"/>
      <c r="GT81" s="106"/>
      <c r="GU81" s="106"/>
      <c r="GV81" s="106"/>
      <c r="GW81" s="106"/>
      <c r="GX81" s="106"/>
      <c r="GY81" s="106"/>
      <c r="GZ81" s="106"/>
      <c r="HA81" s="106"/>
      <c r="HB81" s="106"/>
      <c r="HC81" s="106"/>
      <c r="HD81" s="106"/>
      <c r="HE81" s="106"/>
      <c r="HF81" s="106"/>
      <c r="HG81" s="106"/>
      <c r="HH81" s="106"/>
      <c r="HI81" s="106"/>
      <c r="HJ81" s="106"/>
      <c r="HK81" s="106"/>
      <c r="HL81" s="106"/>
      <c r="HM81" s="106"/>
      <c r="HN81" s="106"/>
      <c r="HO81" s="106"/>
      <c r="HP81" s="106"/>
      <c r="HQ81" s="106"/>
      <c r="HR81" s="106"/>
      <c r="HS81" s="106"/>
      <c r="HT81" s="106"/>
      <c r="HU81" s="106"/>
      <c r="HV81" s="106"/>
      <c r="HW81" s="106"/>
      <c r="HX81" s="106"/>
      <c r="HY81" s="106"/>
      <c r="HZ81" s="106"/>
      <c r="IA81" s="106"/>
      <c r="IB81" s="106"/>
      <c r="IC81" s="106"/>
      <c r="ID81" s="106"/>
      <c r="IE81" s="106"/>
      <c r="IF81" s="106"/>
      <c r="IG81" s="106"/>
      <c r="IH81" s="106"/>
      <c r="II81" s="106"/>
      <c r="IJ81" s="106"/>
      <c r="IK81" s="106"/>
      <c r="IL81" s="106"/>
      <c r="IM81" s="106"/>
      <c r="IN81" s="106"/>
      <c r="IO81" s="106"/>
      <c r="IP81" s="106"/>
      <c r="IQ81" s="106"/>
      <c r="IR81" s="106"/>
      <c r="IS81" s="106"/>
      <c r="IT81" s="106"/>
      <c r="IU81" s="106"/>
      <c r="IV81" s="106"/>
      <c r="IW81" s="106"/>
      <c r="IX81" s="106"/>
      <c r="IY81" s="106"/>
      <c r="IZ81" s="106"/>
      <c r="JA81" s="106"/>
      <c r="JB81" s="106"/>
      <c r="JC81" s="106"/>
      <c r="JD81" s="106"/>
      <c r="JE81" s="106"/>
      <c r="JF81" s="106"/>
      <c r="JG81" s="106"/>
      <c r="JH81" s="106"/>
      <c r="JI81" s="106"/>
      <c r="JJ81" s="106"/>
      <c r="JK81" s="106"/>
      <c r="JL81" s="106"/>
      <c r="JM81" s="106"/>
      <c r="JN81" s="106"/>
      <c r="JO81" s="106"/>
      <c r="JP81" s="106"/>
      <c r="JQ81" s="106"/>
      <c r="JR81" s="106"/>
      <c r="JS81" s="106"/>
      <c r="JT81" s="106"/>
      <c r="JU81" s="106"/>
      <c r="JV81" s="106"/>
      <c r="JW81" s="106"/>
      <c r="JX81" s="106"/>
      <c r="JY81" s="106"/>
      <c r="JZ81" s="106"/>
      <c r="KA81" s="106"/>
      <c r="KB81" s="106"/>
      <c r="KC81" s="106"/>
      <c r="KD81" s="106"/>
      <c r="KE81" s="106"/>
      <c r="KF81" s="106"/>
      <c r="KG81" s="106"/>
      <c r="KH81" s="106"/>
      <c r="KI81" s="106"/>
      <c r="KJ81" s="106"/>
      <c r="KK81" s="106"/>
      <c r="KL81" s="106"/>
      <c r="KM81" s="106"/>
      <c r="KN81" s="106"/>
      <c r="KO81" s="106"/>
      <c r="KP81" s="106"/>
      <c r="KQ81" s="106"/>
      <c r="KR81" s="106"/>
      <c r="KS81" s="106"/>
      <c r="KT81" s="106"/>
      <c r="KU81" s="106"/>
      <c r="KV81" s="106"/>
      <c r="KW81" s="106"/>
      <c r="KX81" s="106"/>
      <c r="KY81" s="106"/>
      <c r="KZ81" s="106"/>
      <c r="LA81" s="106"/>
      <c r="LB81" s="106"/>
      <c r="LC81" s="106"/>
      <c r="LD81" s="106"/>
      <c r="LE81" s="106"/>
      <c r="LF81" s="106"/>
      <c r="LG81" s="106"/>
      <c r="LH81" s="106"/>
      <c r="LI81" s="51"/>
      <c r="LJ81" s="51"/>
    </row>
    <row r="82" spans="1:322" s="59" customFormat="1" ht="10.199999999999999" x14ac:dyDescent="0.2">
      <c r="A82" s="51"/>
      <c r="B82" s="51"/>
      <c r="C82" s="51"/>
      <c r="D82" s="12"/>
      <c r="E82" s="98" t="str">
        <f t="shared" si="377"/>
        <v>Маркетинг директор</v>
      </c>
      <c r="F82" s="51"/>
      <c r="G82" s="51"/>
      <c r="H82" s="98" t="str">
        <f t="shared" si="378"/>
        <v>оклад</v>
      </c>
      <c r="I82" s="51"/>
      <c r="J82" s="51"/>
      <c r="K82" s="55" t="str">
        <f t="shared" si="379"/>
        <v>долл.</v>
      </c>
      <c r="L82" s="51"/>
      <c r="M82" s="58"/>
      <c r="N82" s="51"/>
      <c r="O82" s="61"/>
      <c r="P82" s="51"/>
      <c r="Q82" s="51"/>
      <c r="R82" s="99"/>
      <c r="S82" s="51"/>
      <c r="T82" s="171" t="s">
        <v>6</v>
      </c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106"/>
      <c r="BY82" s="106"/>
      <c r="BZ82" s="106"/>
      <c r="CA82" s="106"/>
      <c r="CB82" s="106"/>
      <c r="CC82" s="106"/>
      <c r="CD82" s="106"/>
      <c r="CE82" s="106"/>
      <c r="CF82" s="106"/>
      <c r="CG82" s="106"/>
      <c r="CH82" s="106"/>
      <c r="CI82" s="106"/>
      <c r="CJ82" s="106"/>
      <c r="CK82" s="106"/>
      <c r="CL82" s="106"/>
      <c r="CM82" s="106"/>
      <c r="CN82" s="106"/>
      <c r="CO82" s="106"/>
      <c r="CP82" s="106"/>
      <c r="CQ82" s="106"/>
      <c r="CR82" s="106"/>
      <c r="CS82" s="106"/>
      <c r="CT82" s="106"/>
      <c r="CU82" s="106"/>
      <c r="CV82" s="106"/>
      <c r="CW82" s="106"/>
      <c r="CX82" s="106"/>
      <c r="CY82" s="106"/>
      <c r="CZ82" s="106"/>
      <c r="DA82" s="106"/>
      <c r="DB82" s="106"/>
      <c r="DC82" s="106"/>
      <c r="DD82" s="106"/>
      <c r="DE82" s="106"/>
      <c r="DF82" s="106"/>
      <c r="DG82" s="106"/>
      <c r="DH82" s="106"/>
      <c r="DI82" s="106"/>
      <c r="DJ82" s="106"/>
      <c r="DK82" s="106"/>
      <c r="DL82" s="106"/>
      <c r="DM82" s="106"/>
      <c r="DN82" s="106"/>
      <c r="DO82" s="106"/>
      <c r="DP82" s="106"/>
      <c r="DQ82" s="106"/>
      <c r="DR82" s="106"/>
      <c r="DS82" s="106"/>
      <c r="DT82" s="106"/>
      <c r="DU82" s="106"/>
      <c r="DV82" s="106"/>
      <c r="DW82" s="106"/>
      <c r="DX82" s="106"/>
      <c r="DY82" s="106"/>
      <c r="DZ82" s="106"/>
      <c r="EA82" s="106"/>
      <c r="EB82" s="106"/>
      <c r="EC82" s="106"/>
      <c r="ED82" s="106"/>
      <c r="EE82" s="106"/>
      <c r="EF82" s="106"/>
      <c r="EG82" s="106"/>
      <c r="EH82" s="106"/>
      <c r="EI82" s="106"/>
      <c r="EJ82" s="106"/>
      <c r="EK82" s="106"/>
      <c r="EL82" s="106"/>
      <c r="EM82" s="106"/>
      <c r="EN82" s="106"/>
      <c r="EO82" s="106"/>
      <c r="EP82" s="106"/>
      <c r="EQ82" s="106"/>
      <c r="ER82" s="106"/>
      <c r="ES82" s="106"/>
      <c r="ET82" s="106"/>
      <c r="EU82" s="106"/>
      <c r="EV82" s="106"/>
      <c r="EW82" s="106"/>
      <c r="EX82" s="106"/>
      <c r="EY82" s="106"/>
      <c r="EZ82" s="106"/>
      <c r="FA82" s="106"/>
      <c r="FB82" s="106"/>
      <c r="FC82" s="106"/>
      <c r="FD82" s="106"/>
      <c r="FE82" s="106"/>
      <c r="FF82" s="106"/>
      <c r="FG82" s="106"/>
      <c r="FH82" s="106"/>
      <c r="FI82" s="106"/>
      <c r="FJ82" s="106"/>
      <c r="FK82" s="106"/>
      <c r="FL82" s="106"/>
      <c r="FM82" s="106"/>
      <c r="FN82" s="106"/>
      <c r="FO82" s="106"/>
      <c r="FP82" s="106"/>
      <c r="FQ82" s="106"/>
      <c r="FR82" s="106"/>
      <c r="FS82" s="106"/>
      <c r="FT82" s="106"/>
      <c r="FU82" s="106"/>
      <c r="FV82" s="106"/>
      <c r="FW82" s="106"/>
      <c r="FX82" s="106"/>
      <c r="FY82" s="106"/>
      <c r="FZ82" s="106"/>
      <c r="GA82" s="106"/>
      <c r="GB82" s="106"/>
      <c r="GC82" s="106"/>
      <c r="GD82" s="106"/>
      <c r="GE82" s="106"/>
      <c r="GF82" s="106"/>
      <c r="GG82" s="106"/>
      <c r="GH82" s="106"/>
      <c r="GI82" s="106"/>
      <c r="GJ82" s="106"/>
      <c r="GK82" s="106"/>
      <c r="GL82" s="106"/>
      <c r="GM82" s="106"/>
      <c r="GN82" s="106"/>
      <c r="GO82" s="106"/>
      <c r="GP82" s="106"/>
      <c r="GQ82" s="106"/>
      <c r="GR82" s="106"/>
      <c r="GS82" s="106"/>
      <c r="GT82" s="106"/>
      <c r="GU82" s="106"/>
      <c r="GV82" s="106"/>
      <c r="GW82" s="106"/>
      <c r="GX82" s="106"/>
      <c r="GY82" s="106"/>
      <c r="GZ82" s="106"/>
      <c r="HA82" s="106"/>
      <c r="HB82" s="106"/>
      <c r="HC82" s="106"/>
      <c r="HD82" s="106"/>
      <c r="HE82" s="106"/>
      <c r="HF82" s="106"/>
      <c r="HG82" s="106"/>
      <c r="HH82" s="106"/>
      <c r="HI82" s="106"/>
      <c r="HJ82" s="106"/>
      <c r="HK82" s="106"/>
      <c r="HL82" s="106"/>
      <c r="HM82" s="106"/>
      <c r="HN82" s="106"/>
      <c r="HO82" s="106"/>
      <c r="HP82" s="106"/>
      <c r="HQ82" s="106"/>
      <c r="HR82" s="106"/>
      <c r="HS82" s="106"/>
      <c r="HT82" s="106"/>
      <c r="HU82" s="106"/>
      <c r="HV82" s="106"/>
      <c r="HW82" s="106"/>
      <c r="HX82" s="106"/>
      <c r="HY82" s="106"/>
      <c r="HZ82" s="106"/>
      <c r="IA82" s="106"/>
      <c r="IB82" s="106"/>
      <c r="IC82" s="106"/>
      <c r="ID82" s="106"/>
      <c r="IE82" s="106"/>
      <c r="IF82" s="106"/>
      <c r="IG82" s="106"/>
      <c r="IH82" s="106"/>
      <c r="II82" s="106"/>
      <c r="IJ82" s="106"/>
      <c r="IK82" s="106"/>
      <c r="IL82" s="106"/>
      <c r="IM82" s="106"/>
      <c r="IN82" s="106"/>
      <c r="IO82" s="106"/>
      <c r="IP82" s="106"/>
      <c r="IQ82" s="106"/>
      <c r="IR82" s="106"/>
      <c r="IS82" s="106"/>
      <c r="IT82" s="106"/>
      <c r="IU82" s="106"/>
      <c r="IV82" s="106"/>
      <c r="IW82" s="106"/>
      <c r="IX82" s="106"/>
      <c r="IY82" s="106"/>
      <c r="IZ82" s="106"/>
      <c r="JA82" s="106"/>
      <c r="JB82" s="106"/>
      <c r="JC82" s="106"/>
      <c r="JD82" s="106"/>
      <c r="JE82" s="106"/>
      <c r="JF82" s="106"/>
      <c r="JG82" s="106"/>
      <c r="JH82" s="106"/>
      <c r="JI82" s="106"/>
      <c r="JJ82" s="106"/>
      <c r="JK82" s="106"/>
      <c r="JL82" s="106"/>
      <c r="JM82" s="106"/>
      <c r="JN82" s="106"/>
      <c r="JO82" s="106"/>
      <c r="JP82" s="106"/>
      <c r="JQ82" s="106"/>
      <c r="JR82" s="106"/>
      <c r="JS82" s="106"/>
      <c r="JT82" s="106"/>
      <c r="JU82" s="106"/>
      <c r="JV82" s="106"/>
      <c r="JW82" s="106"/>
      <c r="JX82" s="106"/>
      <c r="JY82" s="106"/>
      <c r="JZ82" s="106"/>
      <c r="KA82" s="106"/>
      <c r="KB82" s="106"/>
      <c r="KC82" s="106"/>
      <c r="KD82" s="106"/>
      <c r="KE82" s="106"/>
      <c r="KF82" s="106"/>
      <c r="KG82" s="106"/>
      <c r="KH82" s="106"/>
      <c r="KI82" s="106"/>
      <c r="KJ82" s="106"/>
      <c r="KK82" s="106"/>
      <c r="KL82" s="106"/>
      <c r="KM82" s="106"/>
      <c r="KN82" s="106"/>
      <c r="KO82" s="106"/>
      <c r="KP82" s="106"/>
      <c r="KQ82" s="106"/>
      <c r="KR82" s="106"/>
      <c r="KS82" s="106"/>
      <c r="KT82" s="106"/>
      <c r="KU82" s="106"/>
      <c r="KV82" s="106"/>
      <c r="KW82" s="106"/>
      <c r="KX82" s="106"/>
      <c r="KY82" s="106"/>
      <c r="KZ82" s="106"/>
      <c r="LA82" s="106"/>
      <c r="LB82" s="106"/>
      <c r="LC82" s="106"/>
      <c r="LD82" s="106"/>
      <c r="LE82" s="106"/>
      <c r="LF82" s="106"/>
      <c r="LG82" s="106"/>
      <c r="LH82" s="106"/>
      <c r="LI82" s="51"/>
      <c r="LJ82" s="51"/>
    </row>
    <row r="83" spans="1:322" s="3" customFormat="1" ht="10.199999999999999" x14ac:dyDescent="0.2">
      <c r="A83" s="5"/>
      <c r="B83" s="5"/>
      <c r="C83" s="5"/>
      <c r="D83" s="12"/>
      <c r="E83" s="121" t="str">
        <f t="shared" si="377"/>
        <v>Отдел разработки</v>
      </c>
      <c r="F83" s="5"/>
      <c r="G83" s="5"/>
      <c r="H83" s="121" t="str">
        <f t="shared" si="378"/>
        <v>оклад</v>
      </c>
      <c r="I83" s="5"/>
      <c r="J83" s="5"/>
      <c r="K83" s="49" t="str">
        <f t="shared" si="379"/>
        <v>долл.</v>
      </c>
      <c r="L83" s="5"/>
      <c r="M83" s="12"/>
      <c r="N83" s="5"/>
      <c r="O83" s="19"/>
      <c r="P83" s="5"/>
      <c r="Q83" s="5"/>
      <c r="R83" s="68"/>
      <c r="S83" s="5"/>
      <c r="T83" s="63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  <c r="FJ83" s="46"/>
      <c r="FK83" s="46"/>
      <c r="FL83" s="46"/>
      <c r="FM83" s="46"/>
      <c r="FN83" s="46"/>
      <c r="FO83" s="46"/>
      <c r="FP83" s="46"/>
      <c r="FQ83" s="46"/>
      <c r="FR83" s="46"/>
      <c r="FS83" s="46"/>
      <c r="FT83" s="46"/>
      <c r="FU83" s="46"/>
      <c r="FV83" s="46"/>
      <c r="FW83" s="46"/>
      <c r="FX83" s="46"/>
      <c r="FY83" s="46"/>
      <c r="FZ83" s="46"/>
      <c r="GA83" s="46"/>
      <c r="GB83" s="46"/>
      <c r="GC83" s="46"/>
      <c r="GD83" s="46"/>
      <c r="GE83" s="46"/>
      <c r="GF83" s="46"/>
      <c r="GG83" s="46"/>
      <c r="GH83" s="46"/>
      <c r="GI83" s="46"/>
      <c r="GJ83" s="46"/>
      <c r="GK83" s="46"/>
      <c r="GL83" s="46"/>
      <c r="GM83" s="46"/>
      <c r="GN83" s="46"/>
      <c r="GO83" s="46"/>
      <c r="GP83" s="46"/>
      <c r="GQ83" s="46"/>
      <c r="GR83" s="46"/>
      <c r="GS83" s="46"/>
      <c r="GT83" s="46"/>
      <c r="GU83" s="46"/>
      <c r="GV83" s="46"/>
      <c r="GW83" s="46"/>
      <c r="GX83" s="46"/>
      <c r="GY83" s="46"/>
      <c r="GZ83" s="46"/>
      <c r="HA83" s="46"/>
      <c r="HB83" s="46"/>
      <c r="HC83" s="46"/>
      <c r="HD83" s="46"/>
      <c r="HE83" s="46"/>
      <c r="HF83" s="46"/>
      <c r="HG83" s="46"/>
      <c r="HH83" s="46"/>
      <c r="HI83" s="46"/>
      <c r="HJ83" s="46"/>
      <c r="HK83" s="46"/>
      <c r="HL83" s="46"/>
      <c r="HM83" s="46"/>
      <c r="HN83" s="46"/>
      <c r="HO83" s="46"/>
      <c r="HP83" s="46"/>
      <c r="HQ83" s="46"/>
      <c r="HR83" s="46"/>
      <c r="HS83" s="46"/>
      <c r="HT83" s="46"/>
      <c r="HU83" s="46"/>
      <c r="HV83" s="46"/>
      <c r="HW83" s="46"/>
      <c r="HX83" s="46"/>
      <c r="HY83" s="46"/>
      <c r="HZ83" s="46"/>
      <c r="IA83" s="46"/>
      <c r="IB83" s="46"/>
      <c r="IC83" s="46"/>
      <c r="ID83" s="46"/>
      <c r="IE83" s="46"/>
      <c r="IF83" s="46"/>
      <c r="IG83" s="46"/>
      <c r="IH83" s="46"/>
      <c r="II83" s="46"/>
      <c r="IJ83" s="46"/>
      <c r="IK83" s="46"/>
      <c r="IL83" s="46"/>
      <c r="IM83" s="46"/>
      <c r="IN83" s="46"/>
      <c r="IO83" s="46"/>
      <c r="IP83" s="46"/>
      <c r="IQ83" s="46"/>
      <c r="IR83" s="46"/>
      <c r="IS83" s="46"/>
      <c r="IT83" s="46"/>
      <c r="IU83" s="46"/>
      <c r="IV83" s="46"/>
      <c r="IW83" s="46"/>
      <c r="IX83" s="46"/>
      <c r="IY83" s="46"/>
      <c r="IZ83" s="46"/>
      <c r="JA83" s="46"/>
      <c r="JB83" s="46"/>
      <c r="JC83" s="46"/>
      <c r="JD83" s="46"/>
      <c r="JE83" s="46"/>
      <c r="JF83" s="46"/>
      <c r="JG83" s="46"/>
      <c r="JH83" s="46"/>
      <c r="JI83" s="46"/>
      <c r="JJ83" s="46"/>
      <c r="JK83" s="46"/>
      <c r="JL83" s="46"/>
      <c r="JM83" s="46"/>
      <c r="JN83" s="46"/>
      <c r="JO83" s="46"/>
      <c r="JP83" s="46"/>
      <c r="JQ83" s="46"/>
      <c r="JR83" s="46"/>
      <c r="JS83" s="46"/>
      <c r="JT83" s="46"/>
      <c r="JU83" s="46"/>
      <c r="JV83" s="46"/>
      <c r="JW83" s="46"/>
      <c r="JX83" s="46"/>
      <c r="JY83" s="46"/>
      <c r="JZ83" s="46"/>
      <c r="KA83" s="46"/>
      <c r="KB83" s="46"/>
      <c r="KC83" s="46"/>
      <c r="KD83" s="46"/>
      <c r="KE83" s="46"/>
      <c r="KF83" s="46"/>
      <c r="KG83" s="46"/>
      <c r="KH83" s="46"/>
      <c r="KI83" s="46"/>
      <c r="KJ83" s="46"/>
      <c r="KK83" s="46"/>
      <c r="KL83" s="46"/>
      <c r="KM83" s="46"/>
      <c r="KN83" s="46"/>
      <c r="KO83" s="46"/>
      <c r="KP83" s="46"/>
      <c r="KQ83" s="46"/>
      <c r="KR83" s="46"/>
      <c r="KS83" s="46"/>
      <c r="KT83" s="46"/>
      <c r="KU83" s="46"/>
      <c r="KV83" s="46"/>
      <c r="KW83" s="46"/>
      <c r="KX83" s="46"/>
      <c r="KY83" s="46"/>
      <c r="KZ83" s="46"/>
      <c r="LA83" s="46"/>
      <c r="LB83" s="46"/>
      <c r="LC83" s="46"/>
      <c r="LD83" s="46"/>
      <c r="LE83" s="46"/>
      <c r="LF83" s="46"/>
      <c r="LG83" s="46"/>
      <c r="LH83" s="46"/>
      <c r="LI83" s="5"/>
      <c r="LJ83" s="5"/>
    </row>
    <row r="84" spans="1:322" s="59" customFormat="1" ht="10.199999999999999" x14ac:dyDescent="0.2">
      <c r="A84" s="51"/>
      <c r="B84" s="51"/>
      <c r="C84" s="51"/>
      <c r="D84" s="12"/>
      <c r="E84" s="98" t="str">
        <f t="shared" si="377"/>
        <v>Руководитель отдела разработки</v>
      </c>
      <c r="F84" s="51"/>
      <c r="G84" s="51"/>
      <c r="H84" s="98" t="str">
        <f t="shared" si="378"/>
        <v>оклад</v>
      </c>
      <c r="I84" s="51"/>
      <c r="J84" s="51"/>
      <c r="K84" s="55" t="str">
        <f t="shared" si="379"/>
        <v>долл.</v>
      </c>
      <c r="L84" s="51"/>
      <c r="M84" s="58"/>
      <c r="N84" s="51"/>
      <c r="O84" s="61"/>
      <c r="P84" s="51"/>
      <c r="Q84" s="51"/>
      <c r="R84" s="99"/>
      <c r="S84" s="51"/>
      <c r="T84" s="171" t="s">
        <v>6</v>
      </c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6"/>
      <c r="CC84" s="106"/>
      <c r="CD84" s="106"/>
      <c r="CE84" s="106"/>
      <c r="CF84" s="106"/>
      <c r="CG84" s="106"/>
      <c r="CH84" s="106"/>
      <c r="CI84" s="106"/>
      <c r="CJ84" s="106"/>
      <c r="CK84" s="106"/>
      <c r="CL84" s="106"/>
      <c r="CM84" s="106"/>
      <c r="CN84" s="106"/>
      <c r="CO84" s="106"/>
      <c r="CP84" s="106"/>
      <c r="CQ84" s="106"/>
      <c r="CR84" s="106"/>
      <c r="CS84" s="106"/>
      <c r="CT84" s="106"/>
      <c r="CU84" s="106"/>
      <c r="CV84" s="106"/>
      <c r="CW84" s="106"/>
      <c r="CX84" s="106"/>
      <c r="CY84" s="106"/>
      <c r="CZ84" s="106"/>
      <c r="DA84" s="106"/>
      <c r="DB84" s="106"/>
      <c r="DC84" s="106"/>
      <c r="DD84" s="106"/>
      <c r="DE84" s="106"/>
      <c r="DF84" s="106"/>
      <c r="DG84" s="106"/>
      <c r="DH84" s="106"/>
      <c r="DI84" s="106"/>
      <c r="DJ84" s="106"/>
      <c r="DK84" s="106"/>
      <c r="DL84" s="106"/>
      <c r="DM84" s="106"/>
      <c r="DN84" s="106"/>
      <c r="DO84" s="106"/>
      <c r="DP84" s="106"/>
      <c r="DQ84" s="106"/>
      <c r="DR84" s="106"/>
      <c r="DS84" s="106"/>
      <c r="DT84" s="106"/>
      <c r="DU84" s="106"/>
      <c r="DV84" s="106"/>
      <c r="DW84" s="106"/>
      <c r="DX84" s="106"/>
      <c r="DY84" s="106"/>
      <c r="DZ84" s="106"/>
      <c r="EA84" s="106"/>
      <c r="EB84" s="106"/>
      <c r="EC84" s="106"/>
      <c r="ED84" s="106"/>
      <c r="EE84" s="106"/>
      <c r="EF84" s="106"/>
      <c r="EG84" s="106"/>
      <c r="EH84" s="106"/>
      <c r="EI84" s="106"/>
      <c r="EJ84" s="106"/>
      <c r="EK84" s="106"/>
      <c r="EL84" s="106"/>
      <c r="EM84" s="106"/>
      <c r="EN84" s="106"/>
      <c r="EO84" s="106"/>
      <c r="EP84" s="106"/>
      <c r="EQ84" s="106"/>
      <c r="ER84" s="106"/>
      <c r="ES84" s="106"/>
      <c r="ET84" s="106"/>
      <c r="EU84" s="106"/>
      <c r="EV84" s="106"/>
      <c r="EW84" s="106"/>
      <c r="EX84" s="106"/>
      <c r="EY84" s="106"/>
      <c r="EZ84" s="106"/>
      <c r="FA84" s="106"/>
      <c r="FB84" s="106"/>
      <c r="FC84" s="106"/>
      <c r="FD84" s="106"/>
      <c r="FE84" s="106"/>
      <c r="FF84" s="106"/>
      <c r="FG84" s="106"/>
      <c r="FH84" s="106"/>
      <c r="FI84" s="106"/>
      <c r="FJ84" s="106"/>
      <c r="FK84" s="106"/>
      <c r="FL84" s="106"/>
      <c r="FM84" s="106"/>
      <c r="FN84" s="106"/>
      <c r="FO84" s="106"/>
      <c r="FP84" s="106"/>
      <c r="FQ84" s="106"/>
      <c r="FR84" s="106"/>
      <c r="FS84" s="106"/>
      <c r="FT84" s="106"/>
      <c r="FU84" s="106"/>
      <c r="FV84" s="106"/>
      <c r="FW84" s="106"/>
      <c r="FX84" s="106"/>
      <c r="FY84" s="106"/>
      <c r="FZ84" s="106"/>
      <c r="GA84" s="106"/>
      <c r="GB84" s="106"/>
      <c r="GC84" s="106"/>
      <c r="GD84" s="106"/>
      <c r="GE84" s="106"/>
      <c r="GF84" s="106"/>
      <c r="GG84" s="106"/>
      <c r="GH84" s="106"/>
      <c r="GI84" s="106"/>
      <c r="GJ84" s="106"/>
      <c r="GK84" s="106"/>
      <c r="GL84" s="106"/>
      <c r="GM84" s="106"/>
      <c r="GN84" s="106"/>
      <c r="GO84" s="106"/>
      <c r="GP84" s="106"/>
      <c r="GQ84" s="106"/>
      <c r="GR84" s="106"/>
      <c r="GS84" s="106"/>
      <c r="GT84" s="106"/>
      <c r="GU84" s="106"/>
      <c r="GV84" s="106"/>
      <c r="GW84" s="106"/>
      <c r="GX84" s="106"/>
      <c r="GY84" s="106"/>
      <c r="GZ84" s="106"/>
      <c r="HA84" s="106"/>
      <c r="HB84" s="106"/>
      <c r="HC84" s="106"/>
      <c r="HD84" s="106"/>
      <c r="HE84" s="106"/>
      <c r="HF84" s="106"/>
      <c r="HG84" s="106"/>
      <c r="HH84" s="106"/>
      <c r="HI84" s="106"/>
      <c r="HJ84" s="106"/>
      <c r="HK84" s="106"/>
      <c r="HL84" s="106"/>
      <c r="HM84" s="106"/>
      <c r="HN84" s="106"/>
      <c r="HO84" s="106"/>
      <c r="HP84" s="106"/>
      <c r="HQ84" s="106"/>
      <c r="HR84" s="106"/>
      <c r="HS84" s="106"/>
      <c r="HT84" s="106"/>
      <c r="HU84" s="106"/>
      <c r="HV84" s="106"/>
      <c r="HW84" s="106"/>
      <c r="HX84" s="106"/>
      <c r="HY84" s="106"/>
      <c r="HZ84" s="106"/>
      <c r="IA84" s="106"/>
      <c r="IB84" s="106"/>
      <c r="IC84" s="106"/>
      <c r="ID84" s="106"/>
      <c r="IE84" s="106"/>
      <c r="IF84" s="106"/>
      <c r="IG84" s="106"/>
      <c r="IH84" s="106"/>
      <c r="II84" s="106"/>
      <c r="IJ84" s="106"/>
      <c r="IK84" s="106"/>
      <c r="IL84" s="106"/>
      <c r="IM84" s="106"/>
      <c r="IN84" s="106"/>
      <c r="IO84" s="106"/>
      <c r="IP84" s="106"/>
      <c r="IQ84" s="106"/>
      <c r="IR84" s="106"/>
      <c r="IS84" s="106"/>
      <c r="IT84" s="106"/>
      <c r="IU84" s="106"/>
      <c r="IV84" s="106"/>
      <c r="IW84" s="106"/>
      <c r="IX84" s="106"/>
      <c r="IY84" s="106"/>
      <c r="IZ84" s="106"/>
      <c r="JA84" s="106"/>
      <c r="JB84" s="106"/>
      <c r="JC84" s="106"/>
      <c r="JD84" s="106"/>
      <c r="JE84" s="106"/>
      <c r="JF84" s="106"/>
      <c r="JG84" s="106"/>
      <c r="JH84" s="106"/>
      <c r="JI84" s="106"/>
      <c r="JJ84" s="106"/>
      <c r="JK84" s="106"/>
      <c r="JL84" s="106"/>
      <c r="JM84" s="106"/>
      <c r="JN84" s="106"/>
      <c r="JO84" s="106"/>
      <c r="JP84" s="106"/>
      <c r="JQ84" s="106"/>
      <c r="JR84" s="106"/>
      <c r="JS84" s="106"/>
      <c r="JT84" s="106"/>
      <c r="JU84" s="106"/>
      <c r="JV84" s="106"/>
      <c r="JW84" s="106"/>
      <c r="JX84" s="106"/>
      <c r="JY84" s="106"/>
      <c r="JZ84" s="106"/>
      <c r="KA84" s="106"/>
      <c r="KB84" s="106"/>
      <c r="KC84" s="106"/>
      <c r="KD84" s="106"/>
      <c r="KE84" s="106"/>
      <c r="KF84" s="106"/>
      <c r="KG84" s="106"/>
      <c r="KH84" s="106"/>
      <c r="KI84" s="106"/>
      <c r="KJ84" s="106"/>
      <c r="KK84" s="106"/>
      <c r="KL84" s="106"/>
      <c r="KM84" s="106"/>
      <c r="KN84" s="106"/>
      <c r="KO84" s="106"/>
      <c r="KP84" s="106"/>
      <c r="KQ84" s="106"/>
      <c r="KR84" s="106"/>
      <c r="KS84" s="106"/>
      <c r="KT84" s="106"/>
      <c r="KU84" s="106"/>
      <c r="KV84" s="106"/>
      <c r="KW84" s="106"/>
      <c r="KX84" s="106"/>
      <c r="KY84" s="106"/>
      <c r="KZ84" s="106"/>
      <c r="LA84" s="106"/>
      <c r="LB84" s="106"/>
      <c r="LC84" s="106"/>
      <c r="LD84" s="106"/>
      <c r="LE84" s="106"/>
      <c r="LF84" s="106"/>
      <c r="LG84" s="106"/>
      <c r="LH84" s="106"/>
      <c r="LI84" s="51"/>
      <c r="LJ84" s="51"/>
    </row>
    <row r="85" spans="1:322" s="59" customFormat="1" ht="10.199999999999999" x14ac:dyDescent="0.2">
      <c r="A85" s="51"/>
      <c r="B85" s="51"/>
      <c r="C85" s="51"/>
      <c r="D85" s="12"/>
      <c r="E85" s="98" t="str">
        <f t="shared" si="377"/>
        <v>Разработчик смарт-контрактов</v>
      </c>
      <c r="F85" s="51"/>
      <c r="G85" s="51"/>
      <c r="H85" s="98" t="str">
        <f t="shared" si="378"/>
        <v>оклад</v>
      </c>
      <c r="I85" s="51"/>
      <c r="J85" s="51"/>
      <c r="K85" s="55" t="str">
        <f t="shared" si="379"/>
        <v>долл.</v>
      </c>
      <c r="L85" s="51"/>
      <c r="M85" s="58"/>
      <c r="N85" s="51"/>
      <c r="O85" s="61"/>
      <c r="P85" s="51"/>
      <c r="Q85" s="51"/>
      <c r="R85" s="99"/>
      <c r="S85" s="51"/>
      <c r="T85" s="171" t="s">
        <v>6</v>
      </c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6"/>
      <c r="CC85" s="106"/>
      <c r="CD85" s="106"/>
      <c r="CE85" s="106"/>
      <c r="CF85" s="106"/>
      <c r="CG85" s="106"/>
      <c r="CH85" s="106"/>
      <c r="CI85" s="106"/>
      <c r="CJ85" s="106"/>
      <c r="CK85" s="106"/>
      <c r="CL85" s="106"/>
      <c r="CM85" s="106"/>
      <c r="CN85" s="106"/>
      <c r="CO85" s="106"/>
      <c r="CP85" s="106"/>
      <c r="CQ85" s="106"/>
      <c r="CR85" s="106"/>
      <c r="CS85" s="106"/>
      <c r="CT85" s="106"/>
      <c r="CU85" s="106"/>
      <c r="CV85" s="106"/>
      <c r="CW85" s="106"/>
      <c r="CX85" s="106"/>
      <c r="CY85" s="106"/>
      <c r="CZ85" s="106"/>
      <c r="DA85" s="106"/>
      <c r="DB85" s="106"/>
      <c r="DC85" s="106"/>
      <c r="DD85" s="106"/>
      <c r="DE85" s="106"/>
      <c r="DF85" s="106"/>
      <c r="DG85" s="106"/>
      <c r="DH85" s="106"/>
      <c r="DI85" s="106"/>
      <c r="DJ85" s="106"/>
      <c r="DK85" s="106"/>
      <c r="DL85" s="106"/>
      <c r="DM85" s="106"/>
      <c r="DN85" s="106"/>
      <c r="DO85" s="106"/>
      <c r="DP85" s="106"/>
      <c r="DQ85" s="106"/>
      <c r="DR85" s="106"/>
      <c r="DS85" s="106"/>
      <c r="DT85" s="106"/>
      <c r="DU85" s="106"/>
      <c r="DV85" s="106"/>
      <c r="DW85" s="106"/>
      <c r="DX85" s="106"/>
      <c r="DY85" s="106"/>
      <c r="DZ85" s="106"/>
      <c r="EA85" s="106"/>
      <c r="EB85" s="106"/>
      <c r="EC85" s="106"/>
      <c r="ED85" s="106"/>
      <c r="EE85" s="106"/>
      <c r="EF85" s="106"/>
      <c r="EG85" s="106"/>
      <c r="EH85" s="106"/>
      <c r="EI85" s="106"/>
      <c r="EJ85" s="106"/>
      <c r="EK85" s="106"/>
      <c r="EL85" s="106"/>
      <c r="EM85" s="106"/>
      <c r="EN85" s="106"/>
      <c r="EO85" s="106"/>
      <c r="EP85" s="106"/>
      <c r="EQ85" s="106"/>
      <c r="ER85" s="106"/>
      <c r="ES85" s="106"/>
      <c r="ET85" s="106"/>
      <c r="EU85" s="106"/>
      <c r="EV85" s="106"/>
      <c r="EW85" s="106"/>
      <c r="EX85" s="106"/>
      <c r="EY85" s="106"/>
      <c r="EZ85" s="106"/>
      <c r="FA85" s="106"/>
      <c r="FB85" s="106"/>
      <c r="FC85" s="106"/>
      <c r="FD85" s="106"/>
      <c r="FE85" s="106"/>
      <c r="FF85" s="106"/>
      <c r="FG85" s="106"/>
      <c r="FH85" s="106"/>
      <c r="FI85" s="106"/>
      <c r="FJ85" s="106"/>
      <c r="FK85" s="106"/>
      <c r="FL85" s="106"/>
      <c r="FM85" s="106"/>
      <c r="FN85" s="106"/>
      <c r="FO85" s="106"/>
      <c r="FP85" s="106"/>
      <c r="FQ85" s="106"/>
      <c r="FR85" s="106"/>
      <c r="FS85" s="106"/>
      <c r="FT85" s="106"/>
      <c r="FU85" s="106"/>
      <c r="FV85" s="106"/>
      <c r="FW85" s="106"/>
      <c r="FX85" s="106"/>
      <c r="FY85" s="106"/>
      <c r="FZ85" s="106"/>
      <c r="GA85" s="106"/>
      <c r="GB85" s="106"/>
      <c r="GC85" s="106"/>
      <c r="GD85" s="106"/>
      <c r="GE85" s="106"/>
      <c r="GF85" s="106"/>
      <c r="GG85" s="106"/>
      <c r="GH85" s="106"/>
      <c r="GI85" s="106"/>
      <c r="GJ85" s="106"/>
      <c r="GK85" s="106"/>
      <c r="GL85" s="106"/>
      <c r="GM85" s="106"/>
      <c r="GN85" s="106"/>
      <c r="GO85" s="106"/>
      <c r="GP85" s="106"/>
      <c r="GQ85" s="106"/>
      <c r="GR85" s="106"/>
      <c r="GS85" s="106"/>
      <c r="GT85" s="106"/>
      <c r="GU85" s="106"/>
      <c r="GV85" s="106"/>
      <c r="GW85" s="106"/>
      <c r="GX85" s="106"/>
      <c r="GY85" s="106"/>
      <c r="GZ85" s="106"/>
      <c r="HA85" s="106"/>
      <c r="HB85" s="106"/>
      <c r="HC85" s="106"/>
      <c r="HD85" s="106"/>
      <c r="HE85" s="106"/>
      <c r="HF85" s="106"/>
      <c r="HG85" s="106"/>
      <c r="HH85" s="106"/>
      <c r="HI85" s="106"/>
      <c r="HJ85" s="106"/>
      <c r="HK85" s="106"/>
      <c r="HL85" s="106"/>
      <c r="HM85" s="106"/>
      <c r="HN85" s="106"/>
      <c r="HO85" s="106"/>
      <c r="HP85" s="106"/>
      <c r="HQ85" s="106"/>
      <c r="HR85" s="106"/>
      <c r="HS85" s="106"/>
      <c r="HT85" s="106"/>
      <c r="HU85" s="106"/>
      <c r="HV85" s="106"/>
      <c r="HW85" s="106"/>
      <c r="HX85" s="106"/>
      <c r="HY85" s="106"/>
      <c r="HZ85" s="106"/>
      <c r="IA85" s="106"/>
      <c r="IB85" s="106"/>
      <c r="IC85" s="106"/>
      <c r="ID85" s="106"/>
      <c r="IE85" s="106"/>
      <c r="IF85" s="106"/>
      <c r="IG85" s="106"/>
      <c r="IH85" s="106"/>
      <c r="II85" s="106"/>
      <c r="IJ85" s="106"/>
      <c r="IK85" s="106"/>
      <c r="IL85" s="106"/>
      <c r="IM85" s="106"/>
      <c r="IN85" s="106"/>
      <c r="IO85" s="106"/>
      <c r="IP85" s="106"/>
      <c r="IQ85" s="106"/>
      <c r="IR85" s="106"/>
      <c r="IS85" s="106"/>
      <c r="IT85" s="106"/>
      <c r="IU85" s="106"/>
      <c r="IV85" s="106"/>
      <c r="IW85" s="106"/>
      <c r="IX85" s="106"/>
      <c r="IY85" s="106"/>
      <c r="IZ85" s="106"/>
      <c r="JA85" s="106"/>
      <c r="JB85" s="106"/>
      <c r="JC85" s="106"/>
      <c r="JD85" s="106"/>
      <c r="JE85" s="106"/>
      <c r="JF85" s="106"/>
      <c r="JG85" s="106"/>
      <c r="JH85" s="106"/>
      <c r="JI85" s="106"/>
      <c r="JJ85" s="106"/>
      <c r="JK85" s="106"/>
      <c r="JL85" s="106"/>
      <c r="JM85" s="106"/>
      <c r="JN85" s="106"/>
      <c r="JO85" s="106"/>
      <c r="JP85" s="106"/>
      <c r="JQ85" s="106"/>
      <c r="JR85" s="106"/>
      <c r="JS85" s="106"/>
      <c r="JT85" s="106"/>
      <c r="JU85" s="106"/>
      <c r="JV85" s="106"/>
      <c r="JW85" s="106"/>
      <c r="JX85" s="106"/>
      <c r="JY85" s="106"/>
      <c r="JZ85" s="106"/>
      <c r="KA85" s="106"/>
      <c r="KB85" s="106"/>
      <c r="KC85" s="106"/>
      <c r="KD85" s="106"/>
      <c r="KE85" s="106"/>
      <c r="KF85" s="106"/>
      <c r="KG85" s="106"/>
      <c r="KH85" s="106"/>
      <c r="KI85" s="106"/>
      <c r="KJ85" s="106"/>
      <c r="KK85" s="106"/>
      <c r="KL85" s="106"/>
      <c r="KM85" s="106"/>
      <c r="KN85" s="106"/>
      <c r="KO85" s="106"/>
      <c r="KP85" s="106"/>
      <c r="KQ85" s="106"/>
      <c r="KR85" s="106"/>
      <c r="KS85" s="106"/>
      <c r="KT85" s="106"/>
      <c r="KU85" s="106"/>
      <c r="KV85" s="106"/>
      <c r="KW85" s="106"/>
      <c r="KX85" s="106"/>
      <c r="KY85" s="106"/>
      <c r="KZ85" s="106"/>
      <c r="LA85" s="106"/>
      <c r="LB85" s="106"/>
      <c r="LC85" s="106"/>
      <c r="LD85" s="106"/>
      <c r="LE85" s="106"/>
      <c r="LF85" s="106"/>
      <c r="LG85" s="106"/>
      <c r="LH85" s="106"/>
      <c r="LI85" s="51"/>
      <c r="LJ85" s="51"/>
    </row>
    <row r="86" spans="1:322" s="59" customFormat="1" ht="10.199999999999999" x14ac:dyDescent="0.2">
      <c r="A86" s="51"/>
      <c r="B86" s="51"/>
      <c r="C86" s="51"/>
      <c r="D86" s="12"/>
      <c r="E86" s="98" t="str">
        <f t="shared" si="377"/>
        <v>Blockchain разработчик</v>
      </c>
      <c r="F86" s="51"/>
      <c r="G86" s="51"/>
      <c r="H86" s="98" t="str">
        <f t="shared" si="378"/>
        <v>оклад</v>
      </c>
      <c r="I86" s="51"/>
      <c r="J86" s="51"/>
      <c r="K86" s="55" t="str">
        <f t="shared" si="379"/>
        <v>долл.</v>
      </c>
      <c r="L86" s="51"/>
      <c r="M86" s="58"/>
      <c r="N86" s="51"/>
      <c r="O86" s="61"/>
      <c r="P86" s="51"/>
      <c r="Q86" s="51"/>
      <c r="R86" s="99"/>
      <c r="S86" s="51"/>
      <c r="T86" s="171" t="s">
        <v>6</v>
      </c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106"/>
      <c r="BS86" s="106"/>
      <c r="BT86" s="106"/>
      <c r="BU86" s="106"/>
      <c r="BV86" s="106"/>
      <c r="BW86" s="106"/>
      <c r="BX86" s="106"/>
      <c r="BY86" s="106"/>
      <c r="BZ86" s="106"/>
      <c r="CA86" s="106"/>
      <c r="CB86" s="106"/>
      <c r="CC86" s="106"/>
      <c r="CD86" s="106"/>
      <c r="CE86" s="106"/>
      <c r="CF86" s="106"/>
      <c r="CG86" s="106"/>
      <c r="CH86" s="106"/>
      <c r="CI86" s="106"/>
      <c r="CJ86" s="106"/>
      <c r="CK86" s="106"/>
      <c r="CL86" s="106"/>
      <c r="CM86" s="106"/>
      <c r="CN86" s="106"/>
      <c r="CO86" s="106"/>
      <c r="CP86" s="106"/>
      <c r="CQ86" s="106"/>
      <c r="CR86" s="106"/>
      <c r="CS86" s="106"/>
      <c r="CT86" s="106"/>
      <c r="CU86" s="106"/>
      <c r="CV86" s="106"/>
      <c r="CW86" s="106"/>
      <c r="CX86" s="106"/>
      <c r="CY86" s="106"/>
      <c r="CZ86" s="106"/>
      <c r="DA86" s="106"/>
      <c r="DB86" s="106"/>
      <c r="DC86" s="106"/>
      <c r="DD86" s="106"/>
      <c r="DE86" s="106"/>
      <c r="DF86" s="106"/>
      <c r="DG86" s="106"/>
      <c r="DH86" s="106"/>
      <c r="DI86" s="106"/>
      <c r="DJ86" s="106"/>
      <c r="DK86" s="106"/>
      <c r="DL86" s="106"/>
      <c r="DM86" s="106"/>
      <c r="DN86" s="106"/>
      <c r="DO86" s="106"/>
      <c r="DP86" s="106"/>
      <c r="DQ86" s="106"/>
      <c r="DR86" s="106"/>
      <c r="DS86" s="106"/>
      <c r="DT86" s="106"/>
      <c r="DU86" s="106"/>
      <c r="DV86" s="106"/>
      <c r="DW86" s="106"/>
      <c r="DX86" s="106"/>
      <c r="DY86" s="106"/>
      <c r="DZ86" s="106"/>
      <c r="EA86" s="106"/>
      <c r="EB86" s="106"/>
      <c r="EC86" s="106"/>
      <c r="ED86" s="106"/>
      <c r="EE86" s="106"/>
      <c r="EF86" s="106"/>
      <c r="EG86" s="106"/>
      <c r="EH86" s="106"/>
      <c r="EI86" s="106"/>
      <c r="EJ86" s="106"/>
      <c r="EK86" s="106"/>
      <c r="EL86" s="106"/>
      <c r="EM86" s="106"/>
      <c r="EN86" s="106"/>
      <c r="EO86" s="106"/>
      <c r="EP86" s="106"/>
      <c r="EQ86" s="106"/>
      <c r="ER86" s="106"/>
      <c r="ES86" s="106"/>
      <c r="ET86" s="106"/>
      <c r="EU86" s="106"/>
      <c r="EV86" s="106"/>
      <c r="EW86" s="106"/>
      <c r="EX86" s="106"/>
      <c r="EY86" s="106"/>
      <c r="EZ86" s="106"/>
      <c r="FA86" s="106"/>
      <c r="FB86" s="106"/>
      <c r="FC86" s="106"/>
      <c r="FD86" s="106"/>
      <c r="FE86" s="106"/>
      <c r="FF86" s="106"/>
      <c r="FG86" s="106"/>
      <c r="FH86" s="106"/>
      <c r="FI86" s="106"/>
      <c r="FJ86" s="106"/>
      <c r="FK86" s="106"/>
      <c r="FL86" s="106"/>
      <c r="FM86" s="106"/>
      <c r="FN86" s="106"/>
      <c r="FO86" s="106"/>
      <c r="FP86" s="106"/>
      <c r="FQ86" s="106"/>
      <c r="FR86" s="106"/>
      <c r="FS86" s="106"/>
      <c r="FT86" s="106"/>
      <c r="FU86" s="106"/>
      <c r="FV86" s="106"/>
      <c r="FW86" s="106"/>
      <c r="FX86" s="106"/>
      <c r="FY86" s="106"/>
      <c r="FZ86" s="106"/>
      <c r="GA86" s="106"/>
      <c r="GB86" s="106"/>
      <c r="GC86" s="106"/>
      <c r="GD86" s="106"/>
      <c r="GE86" s="106"/>
      <c r="GF86" s="106"/>
      <c r="GG86" s="106"/>
      <c r="GH86" s="106"/>
      <c r="GI86" s="106"/>
      <c r="GJ86" s="106"/>
      <c r="GK86" s="106"/>
      <c r="GL86" s="106"/>
      <c r="GM86" s="106"/>
      <c r="GN86" s="106"/>
      <c r="GO86" s="106"/>
      <c r="GP86" s="106"/>
      <c r="GQ86" s="106"/>
      <c r="GR86" s="106"/>
      <c r="GS86" s="106"/>
      <c r="GT86" s="106"/>
      <c r="GU86" s="106"/>
      <c r="GV86" s="106"/>
      <c r="GW86" s="106"/>
      <c r="GX86" s="106"/>
      <c r="GY86" s="106"/>
      <c r="GZ86" s="106"/>
      <c r="HA86" s="106"/>
      <c r="HB86" s="106"/>
      <c r="HC86" s="106"/>
      <c r="HD86" s="106"/>
      <c r="HE86" s="106"/>
      <c r="HF86" s="106"/>
      <c r="HG86" s="106"/>
      <c r="HH86" s="106"/>
      <c r="HI86" s="106"/>
      <c r="HJ86" s="106"/>
      <c r="HK86" s="106"/>
      <c r="HL86" s="106"/>
      <c r="HM86" s="106"/>
      <c r="HN86" s="106"/>
      <c r="HO86" s="106"/>
      <c r="HP86" s="106"/>
      <c r="HQ86" s="106"/>
      <c r="HR86" s="106"/>
      <c r="HS86" s="106"/>
      <c r="HT86" s="106"/>
      <c r="HU86" s="106"/>
      <c r="HV86" s="106"/>
      <c r="HW86" s="106"/>
      <c r="HX86" s="106"/>
      <c r="HY86" s="106"/>
      <c r="HZ86" s="106"/>
      <c r="IA86" s="106"/>
      <c r="IB86" s="106"/>
      <c r="IC86" s="106"/>
      <c r="ID86" s="106"/>
      <c r="IE86" s="106"/>
      <c r="IF86" s="106"/>
      <c r="IG86" s="106"/>
      <c r="IH86" s="106"/>
      <c r="II86" s="106"/>
      <c r="IJ86" s="106"/>
      <c r="IK86" s="106"/>
      <c r="IL86" s="106"/>
      <c r="IM86" s="106"/>
      <c r="IN86" s="106"/>
      <c r="IO86" s="106"/>
      <c r="IP86" s="106"/>
      <c r="IQ86" s="106"/>
      <c r="IR86" s="106"/>
      <c r="IS86" s="106"/>
      <c r="IT86" s="106"/>
      <c r="IU86" s="106"/>
      <c r="IV86" s="106"/>
      <c r="IW86" s="106"/>
      <c r="IX86" s="106"/>
      <c r="IY86" s="106"/>
      <c r="IZ86" s="106"/>
      <c r="JA86" s="106"/>
      <c r="JB86" s="106"/>
      <c r="JC86" s="106"/>
      <c r="JD86" s="106"/>
      <c r="JE86" s="106"/>
      <c r="JF86" s="106"/>
      <c r="JG86" s="106"/>
      <c r="JH86" s="106"/>
      <c r="JI86" s="106"/>
      <c r="JJ86" s="106"/>
      <c r="JK86" s="106"/>
      <c r="JL86" s="106"/>
      <c r="JM86" s="106"/>
      <c r="JN86" s="106"/>
      <c r="JO86" s="106"/>
      <c r="JP86" s="106"/>
      <c r="JQ86" s="106"/>
      <c r="JR86" s="106"/>
      <c r="JS86" s="106"/>
      <c r="JT86" s="106"/>
      <c r="JU86" s="106"/>
      <c r="JV86" s="106"/>
      <c r="JW86" s="106"/>
      <c r="JX86" s="106"/>
      <c r="JY86" s="106"/>
      <c r="JZ86" s="106"/>
      <c r="KA86" s="106"/>
      <c r="KB86" s="106"/>
      <c r="KC86" s="106"/>
      <c r="KD86" s="106"/>
      <c r="KE86" s="106"/>
      <c r="KF86" s="106"/>
      <c r="KG86" s="106"/>
      <c r="KH86" s="106"/>
      <c r="KI86" s="106"/>
      <c r="KJ86" s="106"/>
      <c r="KK86" s="106"/>
      <c r="KL86" s="106"/>
      <c r="KM86" s="106"/>
      <c r="KN86" s="106"/>
      <c r="KO86" s="106"/>
      <c r="KP86" s="106"/>
      <c r="KQ86" s="106"/>
      <c r="KR86" s="106"/>
      <c r="KS86" s="106"/>
      <c r="KT86" s="106"/>
      <c r="KU86" s="106"/>
      <c r="KV86" s="106"/>
      <c r="KW86" s="106"/>
      <c r="KX86" s="106"/>
      <c r="KY86" s="106"/>
      <c r="KZ86" s="106"/>
      <c r="LA86" s="106"/>
      <c r="LB86" s="106"/>
      <c r="LC86" s="106"/>
      <c r="LD86" s="106"/>
      <c r="LE86" s="106"/>
      <c r="LF86" s="106"/>
      <c r="LG86" s="106"/>
      <c r="LH86" s="106"/>
      <c r="LI86" s="51"/>
      <c r="LJ86" s="51"/>
    </row>
    <row r="87" spans="1:322" s="59" customFormat="1" ht="10.199999999999999" x14ac:dyDescent="0.2">
      <c r="A87" s="51"/>
      <c r="B87" s="51"/>
      <c r="C87" s="51"/>
      <c r="D87" s="12"/>
      <c r="E87" s="98" t="str">
        <f t="shared" si="377"/>
        <v>разработчик1</v>
      </c>
      <c r="F87" s="51"/>
      <c r="G87" s="51"/>
      <c r="H87" s="98" t="str">
        <f t="shared" si="378"/>
        <v>оклад</v>
      </c>
      <c r="I87" s="51"/>
      <c r="J87" s="51"/>
      <c r="K87" s="55" t="str">
        <f t="shared" si="379"/>
        <v>долл.</v>
      </c>
      <c r="L87" s="51"/>
      <c r="M87" s="58"/>
      <c r="N87" s="51"/>
      <c r="O87" s="61"/>
      <c r="P87" s="51"/>
      <c r="Q87" s="51"/>
      <c r="R87" s="99"/>
      <c r="S87" s="51"/>
      <c r="T87" s="171" t="s">
        <v>6</v>
      </c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  <c r="BR87" s="106"/>
      <c r="BS87" s="106"/>
      <c r="BT87" s="106"/>
      <c r="BU87" s="106"/>
      <c r="BV87" s="106"/>
      <c r="BW87" s="106"/>
      <c r="BX87" s="106"/>
      <c r="BY87" s="106"/>
      <c r="BZ87" s="106"/>
      <c r="CA87" s="106"/>
      <c r="CB87" s="106"/>
      <c r="CC87" s="106"/>
      <c r="CD87" s="106"/>
      <c r="CE87" s="106"/>
      <c r="CF87" s="106"/>
      <c r="CG87" s="106"/>
      <c r="CH87" s="106"/>
      <c r="CI87" s="106"/>
      <c r="CJ87" s="106"/>
      <c r="CK87" s="106"/>
      <c r="CL87" s="106"/>
      <c r="CM87" s="106"/>
      <c r="CN87" s="106"/>
      <c r="CO87" s="106"/>
      <c r="CP87" s="106"/>
      <c r="CQ87" s="106"/>
      <c r="CR87" s="106"/>
      <c r="CS87" s="106"/>
      <c r="CT87" s="106"/>
      <c r="CU87" s="106"/>
      <c r="CV87" s="106"/>
      <c r="CW87" s="106"/>
      <c r="CX87" s="106"/>
      <c r="CY87" s="106"/>
      <c r="CZ87" s="106"/>
      <c r="DA87" s="106"/>
      <c r="DB87" s="106"/>
      <c r="DC87" s="106"/>
      <c r="DD87" s="106"/>
      <c r="DE87" s="106"/>
      <c r="DF87" s="106"/>
      <c r="DG87" s="106"/>
      <c r="DH87" s="106"/>
      <c r="DI87" s="106"/>
      <c r="DJ87" s="106"/>
      <c r="DK87" s="106"/>
      <c r="DL87" s="106"/>
      <c r="DM87" s="106"/>
      <c r="DN87" s="106"/>
      <c r="DO87" s="106"/>
      <c r="DP87" s="106"/>
      <c r="DQ87" s="106"/>
      <c r="DR87" s="106"/>
      <c r="DS87" s="106"/>
      <c r="DT87" s="106"/>
      <c r="DU87" s="106"/>
      <c r="DV87" s="106"/>
      <c r="DW87" s="106"/>
      <c r="DX87" s="106"/>
      <c r="DY87" s="106"/>
      <c r="DZ87" s="106"/>
      <c r="EA87" s="106"/>
      <c r="EB87" s="106"/>
      <c r="EC87" s="106"/>
      <c r="ED87" s="106"/>
      <c r="EE87" s="106"/>
      <c r="EF87" s="106"/>
      <c r="EG87" s="106"/>
      <c r="EH87" s="106"/>
      <c r="EI87" s="106"/>
      <c r="EJ87" s="106"/>
      <c r="EK87" s="106"/>
      <c r="EL87" s="106"/>
      <c r="EM87" s="106"/>
      <c r="EN87" s="106"/>
      <c r="EO87" s="106"/>
      <c r="EP87" s="106"/>
      <c r="EQ87" s="106"/>
      <c r="ER87" s="106"/>
      <c r="ES87" s="106"/>
      <c r="ET87" s="106"/>
      <c r="EU87" s="106"/>
      <c r="EV87" s="106"/>
      <c r="EW87" s="106"/>
      <c r="EX87" s="106"/>
      <c r="EY87" s="106"/>
      <c r="EZ87" s="106"/>
      <c r="FA87" s="106"/>
      <c r="FB87" s="106"/>
      <c r="FC87" s="106"/>
      <c r="FD87" s="106"/>
      <c r="FE87" s="106"/>
      <c r="FF87" s="106"/>
      <c r="FG87" s="106"/>
      <c r="FH87" s="106"/>
      <c r="FI87" s="106"/>
      <c r="FJ87" s="106"/>
      <c r="FK87" s="106"/>
      <c r="FL87" s="106"/>
      <c r="FM87" s="106"/>
      <c r="FN87" s="106"/>
      <c r="FO87" s="106"/>
      <c r="FP87" s="106"/>
      <c r="FQ87" s="106"/>
      <c r="FR87" s="106"/>
      <c r="FS87" s="106"/>
      <c r="FT87" s="106"/>
      <c r="FU87" s="106"/>
      <c r="FV87" s="106"/>
      <c r="FW87" s="106"/>
      <c r="FX87" s="106"/>
      <c r="FY87" s="106"/>
      <c r="FZ87" s="106"/>
      <c r="GA87" s="106"/>
      <c r="GB87" s="106"/>
      <c r="GC87" s="106"/>
      <c r="GD87" s="106"/>
      <c r="GE87" s="106"/>
      <c r="GF87" s="106"/>
      <c r="GG87" s="106"/>
      <c r="GH87" s="106"/>
      <c r="GI87" s="106"/>
      <c r="GJ87" s="106"/>
      <c r="GK87" s="106"/>
      <c r="GL87" s="106"/>
      <c r="GM87" s="106"/>
      <c r="GN87" s="106"/>
      <c r="GO87" s="106"/>
      <c r="GP87" s="106"/>
      <c r="GQ87" s="106"/>
      <c r="GR87" s="106"/>
      <c r="GS87" s="106"/>
      <c r="GT87" s="106"/>
      <c r="GU87" s="106"/>
      <c r="GV87" s="106"/>
      <c r="GW87" s="106"/>
      <c r="GX87" s="106"/>
      <c r="GY87" s="106"/>
      <c r="GZ87" s="106"/>
      <c r="HA87" s="106"/>
      <c r="HB87" s="106"/>
      <c r="HC87" s="106"/>
      <c r="HD87" s="106"/>
      <c r="HE87" s="106"/>
      <c r="HF87" s="106"/>
      <c r="HG87" s="106"/>
      <c r="HH87" s="106"/>
      <c r="HI87" s="106"/>
      <c r="HJ87" s="106"/>
      <c r="HK87" s="106"/>
      <c r="HL87" s="106"/>
      <c r="HM87" s="106"/>
      <c r="HN87" s="106"/>
      <c r="HO87" s="106"/>
      <c r="HP87" s="106"/>
      <c r="HQ87" s="106"/>
      <c r="HR87" s="106"/>
      <c r="HS87" s="106"/>
      <c r="HT87" s="106"/>
      <c r="HU87" s="106"/>
      <c r="HV87" s="106"/>
      <c r="HW87" s="106"/>
      <c r="HX87" s="106"/>
      <c r="HY87" s="106"/>
      <c r="HZ87" s="106"/>
      <c r="IA87" s="106"/>
      <c r="IB87" s="106"/>
      <c r="IC87" s="106"/>
      <c r="ID87" s="106"/>
      <c r="IE87" s="106"/>
      <c r="IF87" s="106"/>
      <c r="IG87" s="106"/>
      <c r="IH87" s="106"/>
      <c r="II87" s="106"/>
      <c r="IJ87" s="106"/>
      <c r="IK87" s="106"/>
      <c r="IL87" s="106"/>
      <c r="IM87" s="106"/>
      <c r="IN87" s="106"/>
      <c r="IO87" s="106"/>
      <c r="IP87" s="106"/>
      <c r="IQ87" s="106"/>
      <c r="IR87" s="106"/>
      <c r="IS87" s="106"/>
      <c r="IT87" s="106"/>
      <c r="IU87" s="106"/>
      <c r="IV87" s="106"/>
      <c r="IW87" s="106"/>
      <c r="IX87" s="106"/>
      <c r="IY87" s="106"/>
      <c r="IZ87" s="106"/>
      <c r="JA87" s="106"/>
      <c r="JB87" s="106"/>
      <c r="JC87" s="106"/>
      <c r="JD87" s="106"/>
      <c r="JE87" s="106"/>
      <c r="JF87" s="106"/>
      <c r="JG87" s="106"/>
      <c r="JH87" s="106"/>
      <c r="JI87" s="106"/>
      <c r="JJ87" s="106"/>
      <c r="JK87" s="106"/>
      <c r="JL87" s="106"/>
      <c r="JM87" s="106"/>
      <c r="JN87" s="106"/>
      <c r="JO87" s="106"/>
      <c r="JP87" s="106"/>
      <c r="JQ87" s="106"/>
      <c r="JR87" s="106"/>
      <c r="JS87" s="106"/>
      <c r="JT87" s="106"/>
      <c r="JU87" s="106"/>
      <c r="JV87" s="106"/>
      <c r="JW87" s="106"/>
      <c r="JX87" s="106"/>
      <c r="JY87" s="106"/>
      <c r="JZ87" s="106"/>
      <c r="KA87" s="106"/>
      <c r="KB87" s="106"/>
      <c r="KC87" s="106"/>
      <c r="KD87" s="106"/>
      <c r="KE87" s="106"/>
      <c r="KF87" s="106"/>
      <c r="KG87" s="106"/>
      <c r="KH87" s="106"/>
      <c r="KI87" s="106"/>
      <c r="KJ87" s="106"/>
      <c r="KK87" s="106"/>
      <c r="KL87" s="106"/>
      <c r="KM87" s="106"/>
      <c r="KN87" s="106"/>
      <c r="KO87" s="106"/>
      <c r="KP87" s="106"/>
      <c r="KQ87" s="106"/>
      <c r="KR87" s="106"/>
      <c r="KS87" s="106"/>
      <c r="KT87" s="106"/>
      <c r="KU87" s="106"/>
      <c r="KV87" s="106"/>
      <c r="KW87" s="106"/>
      <c r="KX87" s="106"/>
      <c r="KY87" s="106"/>
      <c r="KZ87" s="106"/>
      <c r="LA87" s="106"/>
      <c r="LB87" s="106"/>
      <c r="LC87" s="106"/>
      <c r="LD87" s="106"/>
      <c r="LE87" s="106"/>
      <c r="LF87" s="106"/>
      <c r="LG87" s="106"/>
      <c r="LH87" s="106"/>
      <c r="LI87" s="51"/>
      <c r="LJ87" s="51"/>
    </row>
    <row r="88" spans="1:322" s="59" customFormat="1" ht="10.199999999999999" x14ac:dyDescent="0.2">
      <c r="A88" s="51"/>
      <c r="B88" s="51"/>
      <c r="C88" s="51"/>
      <c r="D88" s="12"/>
      <c r="E88" s="98" t="str">
        <f t="shared" si="377"/>
        <v>разработчик2</v>
      </c>
      <c r="F88" s="51"/>
      <c r="G88" s="51"/>
      <c r="H88" s="98" t="str">
        <f t="shared" si="378"/>
        <v>оклад</v>
      </c>
      <c r="I88" s="51"/>
      <c r="J88" s="51"/>
      <c r="K88" s="55" t="str">
        <f t="shared" si="379"/>
        <v>долл.</v>
      </c>
      <c r="L88" s="51"/>
      <c r="M88" s="58"/>
      <c r="N88" s="51"/>
      <c r="O88" s="61"/>
      <c r="P88" s="51"/>
      <c r="Q88" s="51"/>
      <c r="R88" s="99"/>
      <c r="S88" s="51"/>
      <c r="T88" s="171" t="s">
        <v>6</v>
      </c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6"/>
      <c r="BX88" s="106"/>
      <c r="BY88" s="106"/>
      <c r="BZ88" s="106"/>
      <c r="CA88" s="106"/>
      <c r="CB88" s="106"/>
      <c r="CC88" s="106"/>
      <c r="CD88" s="106"/>
      <c r="CE88" s="106"/>
      <c r="CF88" s="106"/>
      <c r="CG88" s="106"/>
      <c r="CH88" s="106"/>
      <c r="CI88" s="106"/>
      <c r="CJ88" s="106"/>
      <c r="CK88" s="106"/>
      <c r="CL88" s="106"/>
      <c r="CM88" s="106"/>
      <c r="CN88" s="106"/>
      <c r="CO88" s="106"/>
      <c r="CP88" s="106"/>
      <c r="CQ88" s="106"/>
      <c r="CR88" s="106"/>
      <c r="CS88" s="106"/>
      <c r="CT88" s="106"/>
      <c r="CU88" s="106"/>
      <c r="CV88" s="106"/>
      <c r="CW88" s="106"/>
      <c r="CX88" s="106"/>
      <c r="CY88" s="106"/>
      <c r="CZ88" s="106"/>
      <c r="DA88" s="106"/>
      <c r="DB88" s="106"/>
      <c r="DC88" s="106"/>
      <c r="DD88" s="106"/>
      <c r="DE88" s="106"/>
      <c r="DF88" s="106"/>
      <c r="DG88" s="106"/>
      <c r="DH88" s="106"/>
      <c r="DI88" s="106"/>
      <c r="DJ88" s="106"/>
      <c r="DK88" s="106"/>
      <c r="DL88" s="106"/>
      <c r="DM88" s="106"/>
      <c r="DN88" s="106"/>
      <c r="DO88" s="106"/>
      <c r="DP88" s="106"/>
      <c r="DQ88" s="106"/>
      <c r="DR88" s="106"/>
      <c r="DS88" s="106"/>
      <c r="DT88" s="106"/>
      <c r="DU88" s="106"/>
      <c r="DV88" s="106"/>
      <c r="DW88" s="106"/>
      <c r="DX88" s="106"/>
      <c r="DY88" s="106"/>
      <c r="DZ88" s="106"/>
      <c r="EA88" s="106"/>
      <c r="EB88" s="106"/>
      <c r="EC88" s="106"/>
      <c r="ED88" s="106"/>
      <c r="EE88" s="106"/>
      <c r="EF88" s="106"/>
      <c r="EG88" s="106"/>
      <c r="EH88" s="106"/>
      <c r="EI88" s="106"/>
      <c r="EJ88" s="106"/>
      <c r="EK88" s="106"/>
      <c r="EL88" s="106"/>
      <c r="EM88" s="106"/>
      <c r="EN88" s="106"/>
      <c r="EO88" s="106"/>
      <c r="EP88" s="106"/>
      <c r="EQ88" s="106"/>
      <c r="ER88" s="106"/>
      <c r="ES88" s="106"/>
      <c r="ET88" s="106"/>
      <c r="EU88" s="106"/>
      <c r="EV88" s="106"/>
      <c r="EW88" s="106"/>
      <c r="EX88" s="106"/>
      <c r="EY88" s="106"/>
      <c r="EZ88" s="106"/>
      <c r="FA88" s="106"/>
      <c r="FB88" s="106"/>
      <c r="FC88" s="106"/>
      <c r="FD88" s="106"/>
      <c r="FE88" s="106"/>
      <c r="FF88" s="106"/>
      <c r="FG88" s="106"/>
      <c r="FH88" s="106"/>
      <c r="FI88" s="106"/>
      <c r="FJ88" s="106"/>
      <c r="FK88" s="106"/>
      <c r="FL88" s="106"/>
      <c r="FM88" s="106"/>
      <c r="FN88" s="106"/>
      <c r="FO88" s="106"/>
      <c r="FP88" s="106"/>
      <c r="FQ88" s="106"/>
      <c r="FR88" s="106"/>
      <c r="FS88" s="106"/>
      <c r="FT88" s="106"/>
      <c r="FU88" s="106"/>
      <c r="FV88" s="106"/>
      <c r="FW88" s="106"/>
      <c r="FX88" s="106"/>
      <c r="FY88" s="106"/>
      <c r="FZ88" s="106"/>
      <c r="GA88" s="106"/>
      <c r="GB88" s="106"/>
      <c r="GC88" s="106"/>
      <c r="GD88" s="106"/>
      <c r="GE88" s="106"/>
      <c r="GF88" s="106"/>
      <c r="GG88" s="106"/>
      <c r="GH88" s="106"/>
      <c r="GI88" s="106"/>
      <c r="GJ88" s="106"/>
      <c r="GK88" s="106"/>
      <c r="GL88" s="106"/>
      <c r="GM88" s="106"/>
      <c r="GN88" s="106"/>
      <c r="GO88" s="106"/>
      <c r="GP88" s="106"/>
      <c r="GQ88" s="106"/>
      <c r="GR88" s="106"/>
      <c r="GS88" s="106"/>
      <c r="GT88" s="106"/>
      <c r="GU88" s="106"/>
      <c r="GV88" s="106"/>
      <c r="GW88" s="106"/>
      <c r="GX88" s="106"/>
      <c r="GY88" s="106"/>
      <c r="GZ88" s="106"/>
      <c r="HA88" s="106"/>
      <c r="HB88" s="106"/>
      <c r="HC88" s="106"/>
      <c r="HD88" s="106"/>
      <c r="HE88" s="106"/>
      <c r="HF88" s="106"/>
      <c r="HG88" s="106"/>
      <c r="HH88" s="106"/>
      <c r="HI88" s="106"/>
      <c r="HJ88" s="106"/>
      <c r="HK88" s="106"/>
      <c r="HL88" s="106"/>
      <c r="HM88" s="106"/>
      <c r="HN88" s="106"/>
      <c r="HO88" s="106"/>
      <c r="HP88" s="106"/>
      <c r="HQ88" s="106"/>
      <c r="HR88" s="106"/>
      <c r="HS88" s="106"/>
      <c r="HT88" s="106"/>
      <c r="HU88" s="106"/>
      <c r="HV88" s="106"/>
      <c r="HW88" s="106"/>
      <c r="HX88" s="106"/>
      <c r="HY88" s="106"/>
      <c r="HZ88" s="106"/>
      <c r="IA88" s="106"/>
      <c r="IB88" s="106"/>
      <c r="IC88" s="106"/>
      <c r="ID88" s="106"/>
      <c r="IE88" s="106"/>
      <c r="IF88" s="106"/>
      <c r="IG88" s="106"/>
      <c r="IH88" s="106"/>
      <c r="II88" s="106"/>
      <c r="IJ88" s="106"/>
      <c r="IK88" s="106"/>
      <c r="IL88" s="106"/>
      <c r="IM88" s="106"/>
      <c r="IN88" s="106"/>
      <c r="IO88" s="106"/>
      <c r="IP88" s="106"/>
      <c r="IQ88" s="106"/>
      <c r="IR88" s="106"/>
      <c r="IS88" s="106"/>
      <c r="IT88" s="106"/>
      <c r="IU88" s="106"/>
      <c r="IV88" s="106"/>
      <c r="IW88" s="106"/>
      <c r="IX88" s="106"/>
      <c r="IY88" s="106"/>
      <c r="IZ88" s="106"/>
      <c r="JA88" s="106"/>
      <c r="JB88" s="106"/>
      <c r="JC88" s="106"/>
      <c r="JD88" s="106"/>
      <c r="JE88" s="106"/>
      <c r="JF88" s="106"/>
      <c r="JG88" s="106"/>
      <c r="JH88" s="106"/>
      <c r="JI88" s="106"/>
      <c r="JJ88" s="106"/>
      <c r="JK88" s="106"/>
      <c r="JL88" s="106"/>
      <c r="JM88" s="106"/>
      <c r="JN88" s="106"/>
      <c r="JO88" s="106"/>
      <c r="JP88" s="106"/>
      <c r="JQ88" s="106"/>
      <c r="JR88" s="106"/>
      <c r="JS88" s="106"/>
      <c r="JT88" s="106"/>
      <c r="JU88" s="106"/>
      <c r="JV88" s="106"/>
      <c r="JW88" s="106"/>
      <c r="JX88" s="106"/>
      <c r="JY88" s="106"/>
      <c r="JZ88" s="106"/>
      <c r="KA88" s="106"/>
      <c r="KB88" s="106"/>
      <c r="KC88" s="106"/>
      <c r="KD88" s="106"/>
      <c r="KE88" s="106"/>
      <c r="KF88" s="106"/>
      <c r="KG88" s="106"/>
      <c r="KH88" s="106"/>
      <c r="KI88" s="106"/>
      <c r="KJ88" s="106"/>
      <c r="KK88" s="106"/>
      <c r="KL88" s="106"/>
      <c r="KM88" s="106"/>
      <c r="KN88" s="106"/>
      <c r="KO88" s="106"/>
      <c r="KP88" s="106"/>
      <c r="KQ88" s="106"/>
      <c r="KR88" s="106"/>
      <c r="KS88" s="106"/>
      <c r="KT88" s="106"/>
      <c r="KU88" s="106"/>
      <c r="KV88" s="106"/>
      <c r="KW88" s="106"/>
      <c r="KX88" s="106"/>
      <c r="KY88" s="106"/>
      <c r="KZ88" s="106"/>
      <c r="LA88" s="106"/>
      <c r="LB88" s="106"/>
      <c r="LC88" s="106"/>
      <c r="LD88" s="106"/>
      <c r="LE88" s="106"/>
      <c r="LF88" s="106"/>
      <c r="LG88" s="106"/>
      <c r="LH88" s="106"/>
      <c r="LI88" s="51"/>
      <c r="LJ88" s="51"/>
    </row>
    <row r="89" spans="1:322" s="59" customFormat="1" ht="10.199999999999999" x14ac:dyDescent="0.2">
      <c r="A89" s="51"/>
      <c r="B89" s="51"/>
      <c r="C89" s="51"/>
      <c r="D89" s="12"/>
      <c r="E89" s="98" t="str">
        <f t="shared" si="377"/>
        <v>разработчик3</v>
      </c>
      <c r="F89" s="51"/>
      <c r="G89" s="51"/>
      <c r="H89" s="98" t="str">
        <f t="shared" si="378"/>
        <v>оклад</v>
      </c>
      <c r="I89" s="51"/>
      <c r="J89" s="51"/>
      <c r="K89" s="55" t="str">
        <f t="shared" si="379"/>
        <v>долл.</v>
      </c>
      <c r="L89" s="51"/>
      <c r="M89" s="58"/>
      <c r="N89" s="51"/>
      <c r="O89" s="61"/>
      <c r="P89" s="51"/>
      <c r="Q89" s="51"/>
      <c r="R89" s="99"/>
      <c r="S89" s="51"/>
      <c r="T89" s="171" t="s">
        <v>6</v>
      </c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6"/>
      <c r="BX89" s="106"/>
      <c r="BY89" s="106"/>
      <c r="BZ89" s="106"/>
      <c r="CA89" s="106"/>
      <c r="CB89" s="106"/>
      <c r="CC89" s="106"/>
      <c r="CD89" s="106"/>
      <c r="CE89" s="106"/>
      <c r="CF89" s="106"/>
      <c r="CG89" s="106"/>
      <c r="CH89" s="106"/>
      <c r="CI89" s="106"/>
      <c r="CJ89" s="106"/>
      <c r="CK89" s="106"/>
      <c r="CL89" s="106"/>
      <c r="CM89" s="106"/>
      <c r="CN89" s="106"/>
      <c r="CO89" s="106"/>
      <c r="CP89" s="106"/>
      <c r="CQ89" s="106"/>
      <c r="CR89" s="106"/>
      <c r="CS89" s="106"/>
      <c r="CT89" s="106"/>
      <c r="CU89" s="106"/>
      <c r="CV89" s="106"/>
      <c r="CW89" s="106"/>
      <c r="CX89" s="106"/>
      <c r="CY89" s="106"/>
      <c r="CZ89" s="106"/>
      <c r="DA89" s="106"/>
      <c r="DB89" s="106"/>
      <c r="DC89" s="106"/>
      <c r="DD89" s="106"/>
      <c r="DE89" s="106"/>
      <c r="DF89" s="106"/>
      <c r="DG89" s="106"/>
      <c r="DH89" s="106"/>
      <c r="DI89" s="106"/>
      <c r="DJ89" s="106"/>
      <c r="DK89" s="106"/>
      <c r="DL89" s="106"/>
      <c r="DM89" s="106"/>
      <c r="DN89" s="106"/>
      <c r="DO89" s="106"/>
      <c r="DP89" s="106"/>
      <c r="DQ89" s="106"/>
      <c r="DR89" s="106"/>
      <c r="DS89" s="106"/>
      <c r="DT89" s="106"/>
      <c r="DU89" s="106"/>
      <c r="DV89" s="106"/>
      <c r="DW89" s="106"/>
      <c r="DX89" s="106"/>
      <c r="DY89" s="106"/>
      <c r="DZ89" s="106"/>
      <c r="EA89" s="106"/>
      <c r="EB89" s="106"/>
      <c r="EC89" s="106"/>
      <c r="ED89" s="106"/>
      <c r="EE89" s="106"/>
      <c r="EF89" s="106"/>
      <c r="EG89" s="106"/>
      <c r="EH89" s="106"/>
      <c r="EI89" s="106"/>
      <c r="EJ89" s="106"/>
      <c r="EK89" s="106"/>
      <c r="EL89" s="106"/>
      <c r="EM89" s="106"/>
      <c r="EN89" s="106"/>
      <c r="EO89" s="106"/>
      <c r="EP89" s="106"/>
      <c r="EQ89" s="106"/>
      <c r="ER89" s="106"/>
      <c r="ES89" s="106"/>
      <c r="ET89" s="106"/>
      <c r="EU89" s="106"/>
      <c r="EV89" s="106"/>
      <c r="EW89" s="106"/>
      <c r="EX89" s="106"/>
      <c r="EY89" s="106"/>
      <c r="EZ89" s="106"/>
      <c r="FA89" s="106"/>
      <c r="FB89" s="106"/>
      <c r="FC89" s="106"/>
      <c r="FD89" s="106"/>
      <c r="FE89" s="106"/>
      <c r="FF89" s="106"/>
      <c r="FG89" s="106"/>
      <c r="FH89" s="106"/>
      <c r="FI89" s="106"/>
      <c r="FJ89" s="106"/>
      <c r="FK89" s="106"/>
      <c r="FL89" s="106"/>
      <c r="FM89" s="106"/>
      <c r="FN89" s="106"/>
      <c r="FO89" s="106"/>
      <c r="FP89" s="106"/>
      <c r="FQ89" s="106"/>
      <c r="FR89" s="106"/>
      <c r="FS89" s="106"/>
      <c r="FT89" s="106"/>
      <c r="FU89" s="106"/>
      <c r="FV89" s="106"/>
      <c r="FW89" s="106"/>
      <c r="FX89" s="106"/>
      <c r="FY89" s="106"/>
      <c r="FZ89" s="106"/>
      <c r="GA89" s="106"/>
      <c r="GB89" s="106"/>
      <c r="GC89" s="106"/>
      <c r="GD89" s="106"/>
      <c r="GE89" s="106"/>
      <c r="GF89" s="106"/>
      <c r="GG89" s="106"/>
      <c r="GH89" s="106"/>
      <c r="GI89" s="106"/>
      <c r="GJ89" s="106"/>
      <c r="GK89" s="106"/>
      <c r="GL89" s="106"/>
      <c r="GM89" s="106"/>
      <c r="GN89" s="106"/>
      <c r="GO89" s="106"/>
      <c r="GP89" s="106"/>
      <c r="GQ89" s="106"/>
      <c r="GR89" s="106"/>
      <c r="GS89" s="106"/>
      <c r="GT89" s="106"/>
      <c r="GU89" s="106"/>
      <c r="GV89" s="106"/>
      <c r="GW89" s="106"/>
      <c r="GX89" s="106"/>
      <c r="GY89" s="106"/>
      <c r="GZ89" s="106"/>
      <c r="HA89" s="106"/>
      <c r="HB89" s="106"/>
      <c r="HC89" s="106"/>
      <c r="HD89" s="106"/>
      <c r="HE89" s="106"/>
      <c r="HF89" s="106"/>
      <c r="HG89" s="106"/>
      <c r="HH89" s="106"/>
      <c r="HI89" s="106"/>
      <c r="HJ89" s="106"/>
      <c r="HK89" s="106"/>
      <c r="HL89" s="106"/>
      <c r="HM89" s="106"/>
      <c r="HN89" s="106"/>
      <c r="HO89" s="106"/>
      <c r="HP89" s="106"/>
      <c r="HQ89" s="106"/>
      <c r="HR89" s="106"/>
      <c r="HS89" s="106"/>
      <c r="HT89" s="106"/>
      <c r="HU89" s="106"/>
      <c r="HV89" s="106"/>
      <c r="HW89" s="106"/>
      <c r="HX89" s="106"/>
      <c r="HY89" s="106"/>
      <c r="HZ89" s="106"/>
      <c r="IA89" s="106"/>
      <c r="IB89" s="106"/>
      <c r="IC89" s="106"/>
      <c r="ID89" s="106"/>
      <c r="IE89" s="106"/>
      <c r="IF89" s="106"/>
      <c r="IG89" s="106"/>
      <c r="IH89" s="106"/>
      <c r="II89" s="106"/>
      <c r="IJ89" s="106"/>
      <c r="IK89" s="106"/>
      <c r="IL89" s="106"/>
      <c r="IM89" s="106"/>
      <c r="IN89" s="106"/>
      <c r="IO89" s="106"/>
      <c r="IP89" s="106"/>
      <c r="IQ89" s="106"/>
      <c r="IR89" s="106"/>
      <c r="IS89" s="106"/>
      <c r="IT89" s="106"/>
      <c r="IU89" s="106"/>
      <c r="IV89" s="106"/>
      <c r="IW89" s="106"/>
      <c r="IX89" s="106"/>
      <c r="IY89" s="106"/>
      <c r="IZ89" s="106"/>
      <c r="JA89" s="106"/>
      <c r="JB89" s="106"/>
      <c r="JC89" s="106"/>
      <c r="JD89" s="106"/>
      <c r="JE89" s="106"/>
      <c r="JF89" s="106"/>
      <c r="JG89" s="106"/>
      <c r="JH89" s="106"/>
      <c r="JI89" s="106"/>
      <c r="JJ89" s="106"/>
      <c r="JK89" s="106"/>
      <c r="JL89" s="106"/>
      <c r="JM89" s="106"/>
      <c r="JN89" s="106"/>
      <c r="JO89" s="106"/>
      <c r="JP89" s="106"/>
      <c r="JQ89" s="106"/>
      <c r="JR89" s="106"/>
      <c r="JS89" s="106"/>
      <c r="JT89" s="106"/>
      <c r="JU89" s="106"/>
      <c r="JV89" s="106"/>
      <c r="JW89" s="106"/>
      <c r="JX89" s="106"/>
      <c r="JY89" s="106"/>
      <c r="JZ89" s="106"/>
      <c r="KA89" s="106"/>
      <c r="KB89" s="106"/>
      <c r="KC89" s="106"/>
      <c r="KD89" s="106"/>
      <c r="KE89" s="106"/>
      <c r="KF89" s="106"/>
      <c r="KG89" s="106"/>
      <c r="KH89" s="106"/>
      <c r="KI89" s="106"/>
      <c r="KJ89" s="106"/>
      <c r="KK89" s="106"/>
      <c r="KL89" s="106"/>
      <c r="KM89" s="106"/>
      <c r="KN89" s="106"/>
      <c r="KO89" s="106"/>
      <c r="KP89" s="106"/>
      <c r="KQ89" s="106"/>
      <c r="KR89" s="106"/>
      <c r="KS89" s="106"/>
      <c r="KT89" s="106"/>
      <c r="KU89" s="106"/>
      <c r="KV89" s="106"/>
      <c r="KW89" s="106"/>
      <c r="KX89" s="106"/>
      <c r="KY89" s="106"/>
      <c r="KZ89" s="106"/>
      <c r="LA89" s="106"/>
      <c r="LB89" s="106"/>
      <c r="LC89" s="106"/>
      <c r="LD89" s="106"/>
      <c r="LE89" s="106"/>
      <c r="LF89" s="106"/>
      <c r="LG89" s="106"/>
      <c r="LH89" s="106"/>
      <c r="LI89" s="51"/>
      <c r="LJ89" s="51"/>
    </row>
    <row r="90" spans="1:322" s="59" customFormat="1" ht="10.199999999999999" x14ac:dyDescent="0.2">
      <c r="A90" s="51"/>
      <c r="B90" s="51"/>
      <c r="C90" s="51"/>
      <c r="D90" s="12"/>
      <c r="E90" s="98" t="str">
        <f t="shared" si="377"/>
        <v>разработчик4</v>
      </c>
      <c r="F90" s="51"/>
      <c r="G90" s="51"/>
      <c r="H90" s="98" t="str">
        <f t="shared" si="378"/>
        <v>оклад</v>
      </c>
      <c r="I90" s="51"/>
      <c r="J90" s="51"/>
      <c r="K90" s="55" t="str">
        <f t="shared" si="379"/>
        <v>долл.</v>
      </c>
      <c r="L90" s="51"/>
      <c r="M90" s="58"/>
      <c r="N90" s="51"/>
      <c r="O90" s="61"/>
      <c r="P90" s="51"/>
      <c r="Q90" s="51"/>
      <c r="R90" s="99"/>
      <c r="S90" s="51"/>
      <c r="T90" s="171" t="s">
        <v>6</v>
      </c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  <c r="BV90" s="106"/>
      <c r="BW90" s="106"/>
      <c r="BX90" s="106"/>
      <c r="BY90" s="106"/>
      <c r="BZ90" s="106"/>
      <c r="CA90" s="106"/>
      <c r="CB90" s="106"/>
      <c r="CC90" s="106"/>
      <c r="CD90" s="106"/>
      <c r="CE90" s="106"/>
      <c r="CF90" s="106"/>
      <c r="CG90" s="106"/>
      <c r="CH90" s="106"/>
      <c r="CI90" s="106"/>
      <c r="CJ90" s="106"/>
      <c r="CK90" s="106"/>
      <c r="CL90" s="106"/>
      <c r="CM90" s="106"/>
      <c r="CN90" s="106"/>
      <c r="CO90" s="106"/>
      <c r="CP90" s="106"/>
      <c r="CQ90" s="106"/>
      <c r="CR90" s="106"/>
      <c r="CS90" s="106"/>
      <c r="CT90" s="106"/>
      <c r="CU90" s="106"/>
      <c r="CV90" s="106"/>
      <c r="CW90" s="106"/>
      <c r="CX90" s="106"/>
      <c r="CY90" s="106"/>
      <c r="CZ90" s="106"/>
      <c r="DA90" s="106"/>
      <c r="DB90" s="106"/>
      <c r="DC90" s="106"/>
      <c r="DD90" s="106"/>
      <c r="DE90" s="106"/>
      <c r="DF90" s="106"/>
      <c r="DG90" s="106"/>
      <c r="DH90" s="106"/>
      <c r="DI90" s="106"/>
      <c r="DJ90" s="106"/>
      <c r="DK90" s="106"/>
      <c r="DL90" s="106"/>
      <c r="DM90" s="106"/>
      <c r="DN90" s="106"/>
      <c r="DO90" s="106"/>
      <c r="DP90" s="106"/>
      <c r="DQ90" s="106"/>
      <c r="DR90" s="106"/>
      <c r="DS90" s="106"/>
      <c r="DT90" s="106"/>
      <c r="DU90" s="106"/>
      <c r="DV90" s="106"/>
      <c r="DW90" s="106"/>
      <c r="DX90" s="106"/>
      <c r="DY90" s="106"/>
      <c r="DZ90" s="106"/>
      <c r="EA90" s="106"/>
      <c r="EB90" s="106"/>
      <c r="EC90" s="106"/>
      <c r="ED90" s="106"/>
      <c r="EE90" s="106"/>
      <c r="EF90" s="106"/>
      <c r="EG90" s="106"/>
      <c r="EH90" s="106"/>
      <c r="EI90" s="106"/>
      <c r="EJ90" s="106"/>
      <c r="EK90" s="106"/>
      <c r="EL90" s="106"/>
      <c r="EM90" s="106"/>
      <c r="EN90" s="106"/>
      <c r="EO90" s="106"/>
      <c r="EP90" s="106"/>
      <c r="EQ90" s="106"/>
      <c r="ER90" s="106"/>
      <c r="ES90" s="106"/>
      <c r="ET90" s="106"/>
      <c r="EU90" s="106"/>
      <c r="EV90" s="106"/>
      <c r="EW90" s="106"/>
      <c r="EX90" s="106"/>
      <c r="EY90" s="106"/>
      <c r="EZ90" s="106"/>
      <c r="FA90" s="106"/>
      <c r="FB90" s="106"/>
      <c r="FC90" s="106"/>
      <c r="FD90" s="106"/>
      <c r="FE90" s="106"/>
      <c r="FF90" s="106"/>
      <c r="FG90" s="106"/>
      <c r="FH90" s="106"/>
      <c r="FI90" s="106"/>
      <c r="FJ90" s="106"/>
      <c r="FK90" s="106"/>
      <c r="FL90" s="106"/>
      <c r="FM90" s="106"/>
      <c r="FN90" s="106"/>
      <c r="FO90" s="106"/>
      <c r="FP90" s="106"/>
      <c r="FQ90" s="106"/>
      <c r="FR90" s="106"/>
      <c r="FS90" s="106"/>
      <c r="FT90" s="106"/>
      <c r="FU90" s="106"/>
      <c r="FV90" s="106"/>
      <c r="FW90" s="106"/>
      <c r="FX90" s="106"/>
      <c r="FY90" s="106"/>
      <c r="FZ90" s="106"/>
      <c r="GA90" s="106"/>
      <c r="GB90" s="106"/>
      <c r="GC90" s="106"/>
      <c r="GD90" s="106"/>
      <c r="GE90" s="106"/>
      <c r="GF90" s="106"/>
      <c r="GG90" s="106"/>
      <c r="GH90" s="106"/>
      <c r="GI90" s="106"/>
      <c r="GJ90" s="106"/>
      <c r="GK90" s="106"/>
      <c r="GL90" s="106"/>
      <c r="GM90" s="106"/>
      <c r="GN90" s="106"/>
      <c r="GO90" s="106"/>
      <c r="GP90" s="106"/>
      <c r="GQ90" s="106"/>
      <c r="GR90" s="106"/>
      <c r="GS90" s="106"/>
      <c r="GT90" s="106"/>
      <c r="GU90" s="106"/>
      <c r="GV90" s="106"/>
      <c r="GW90" s="106"/>
      <c r="GX90" s="106"/>
      <c r="GY90" s="106"/>
      <c r="GZ90" s="106"/>
      <c r="HA90" s="106"/>
      <c r="HB90" s="106"/>
      <c r="HC90" s="106"/>
      <c r="HD90" s="106"/>
      <c r="HE90" s="106"/>
      <c r="HF90" s="106"/>
      <c r="HG90" s="106"/>
      <c r="HH90" s="106"/>
      <c r="HI90" s="106"/>
      <c r="HJ90" s="106"/>
      <c r="HK90" s="106"/>
      <c r="HL90" s="106"/>
      <c r="HM90" s="106"/>
      <c r="HN90" s="106"/>
      <c r="HO90" s="106"/>
      <c r="HP90" s="106"/>
      <c r="HQ90" s="106"/>
      <c r="HR90" s="106"/>
      <c r="HS90" s="106"/>
      <c r="HT90" s="106"/>
      <c r="HU90" s="106"/>
      <c r="HV90" s="106"/>
      <c r="HW90" s="106"/>
      <c r="HX90" s="106"/>
      <c r="HY90" s="106"/>
      <c r="HZ90" s="106"/>
      <c r="IA90" s="106"/>
      <c r="IB90" s="106"/>
      <c r="IC90" s="106"/>
      <c r="ID90" s="106"/>
      <c r="IE90" s="106"/>
      <c r="IF90" s="106"/>
      <c r="IG90" s="106"/>
      <c r="IH90" s="106"/>
      <c r="II90" s="106"/>
      <c r="IJ90" s="106"/>
      <c r="IK90" s="106"/>
      <c r="IL90" s="106"/>
      <c r="IM90" s="106"/>
      <c r="IN90" s="106"/>
      <c r="IO90" s="106"/>
      <c r="IP90" s="106"/>
      <c r="IQ90" s="106"/>
      <c r="IR90" s="106"/>
      <c r="IS90" s="106"/>
      <c r="IT90" s="106"/>
      <c r="IU90" s="106"/>
      <c r="IV90" s="106"/>
      <c r="IW90" s="106"/>
      <c r="IX90" s="106"/>
      <c r="IY90" s="106"/>
      <c r="IZ90" s="106"/>
      <c r="JA90" s="106"/>
      <c r="JB90" s="106"/>
      <c r="JC90" s="106"/>
      <c r="JD90" s="106"/>
      <c r="JE90" s="106"/>
      <c r="JF90" s="106"/>
      <c r="JG90" s="106"/>
      <c r="JH90" s="106"/>
      <c r="JI90" s="106"/>
      <c r="JJ90" s="106"/>
      <c r="JK90" s="106"/>
      <c r="JL90" s="106"/>
      <c r="JM90" s="106"/>
      <c r="JN90" s="106"/>
      <c r="JO90" s="106"/>
      <c r="JP90" s="106"/>
      <c r="JQ90" s="106"/>
      <c r="JR90" s="106"/>
      <c r="JS90" s="106"/>
      <c r="JT90" s="106"/>
      <c r="JU90" s="106"/>
      <c r="JV90" s="106"/>
      <c r="JW90" s="106"/>
      <c r="JX90" s="106"/>
      <c r="JY90" s="106"/>
      <c r="JZ90" s="106"/>
      <c r="KA90" s="106"/>
      <c r="KB90" s="106"/>
      <c r="KC90" s="106"/>
      <c r="KD90" s="106"/>
      <c r="KE90" s="106"/>
      <c r="KF90" s="106"/>
      <c r="KG90" s="106"/>
      <c r="KH90" s="106"/>
      <c r="KI90" s="106"/>
      <c r="KJ90" s="106"/>
      <c r="KK90" s="106"/>
      <c r="KL90" s="106"/>
      <c r="KM90" s="106"/>
      <c r="KN90" s="106"/>
      <c r="KO90" s="106"/>
      <c r="KP90" s="106"/>
      <c r="KQ90" s="106"/>
      <c r="KR90" s="106"/>
      <c r="KS90" s="106"/>
      <c r="KT90" s="106"/>
      <c r="KU90" s="106"/>
      <c r="KV90" s="106"/>
      <c r="KW90" s="106"/>
      <c r="KX90" s="106"/>
      <c r="KY90" s="106"/>
      <c r="KZ90" s="106"/>
      <c r="LA90" s="106"/>
      <c r="LB90" s="106"/>
      <c r="LC90" s="106"/>
      <c r="LD90" s="106"/>
      <c r="LE90" s="106"/>
      <c r="LF90" s="106"/>
      <c r="LG90" s="106"/>
      <c r="LH90" s="106"/>
      <c r="LI90" s="51"/>
      <c r="LJ90" s="51"/>
    </row>
    <row r="91" spans="1:322" s="59" customFormat="1" ht="10.199999999999999" x14ac:dyDescent="0.2">
      <c r="A91" s="51"/>
      <c r="B91" s="51"/>
      <c r="C91" s="51"/>
      <c r="D91" s="12"/>
      <c r="E91" s="98" t="str">
        <f t="shared" si="377"/>
        <v>разработчик5</v>
      </c>
      <c r="F91" s="51"/>
      <c r="G91" s="51"/>
      <c r="H91" s="98" t="str">
        <f t="shared" si="378"/>
        <v>оклад</v>
      </c>
      <c r="I91" s="51"/>
      <c r="J91" s="51"/>
      <c r="K91" s="55" t="str">
        <f t="shared" si="379"/>
        <v>долл.</v>
      </c>
      <c r="L91" s="51"/>
      <c r="M91" s="58"/>
      <c r="N91" s="51"/>
      <c r="O91" s="61"/>
      <c r="P91" s="51"/>
      <c r="Q91" s="51"/>
      <c r="R91" s="99"/>
      <c r="S91" s="51"/>
      <c r="T91" s="171" t="s">
        <v>6</v>
      </c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  <c r="BV91" s="106"/>
      <c r="BW91" s="106"/>
      <c r="BX91" s="106"/>
      <c r="BY91" s="106"/>
      <c r="BZ91" s="106"/>
      <c r="CA91" s="106"/>
      <c r="CB91" s="106"/>
      <c r="CC91" s="106"/>
      <c r="CD91" s="106"/>
      <c r="CE91" s="106"/>
      <c r="CF91" s="106"/>
      <c r="CG91" s="106"/>
      <c r="CH91" s="106"/>
      <c r="CI91" s="106"/>
      <c r="CJ91" s="106"/>
      <c r="CK91" s="106"/>
      <c r="CL91" s="106"/>
      <c r="CM91" s="106"/>
      <c r="CN91" s="106"/>
      <c r="CO91" s="106"/>
      <c r="CP91" s="106"/>
      <c r="CQ91" s="106"/>
      <c r="CR91" s="106"/>
      <c r="CS91" s="106"/>
      <c r="CT91" s="106"/>
      <c r="CU91" s="106"/>
      <c r="CV91" s="106"/>
      <c r="CW91" s="106"/>
      <c r="CX91" s="106"/>
      <c r="CY91" s="106"/>
      <c r="CZ91" s="106"/>
      <c r="DA91" s="106"/>
      <c r="DB91" s="106"/>
      <c r="DC91" s="106"/>
      <c r="DD91" s="106"/>
      <c r="DE91" s="106"/>
      <c r="DF91" s="106"/>
      <c r="DG91" s="106"/>
      <c r="DH91" s="106"/>
      <c r="DI91" s="106"/>
      <c r="DJ91" s="106"/>
      <c r="DK91" s="106"/>
      <c r="DL91" s="106"/>
      <c r="DM91" s="106"/>
      <c r="DN91" s="106"/>
      <c r="DO91" s="106"/>
      <c r="DP91" s="106"/>
      <c r="DQ91" s="106"/>
      <c r="DR91" s="106"/>
      <c r="DS91" s="106"/>
      <c r="DT91" s="106"/>
      <c r="DU91" s="106"/>
      <c r="DV91" s="106"/>
      <c r="DW91" s="106"/>
      <c r="DX91" s="106"/>
      <c r="DY91" s="106"/>
      <c r="DZ91" s="106"/>
      <c r="EA91" s="106"/>
      <c r="EB91" s="106"/>
      <c r="EC91" s="106"/>
      <c r="ED91" s="106"/>
      <c r="EE91" s="106"/>
      <c r="EF91" s="106"/>
      <c r="EG91" s="106"/>
      <c r="EH91" s="106"/>
      <c r="EI91" s="106"/>
      <c r="EJ91" s="106"/>
      <c r="EK91" s="106"/>
      <c r="EL91" s="106"/>
      <c r="EM91" s="106"/>
      <c r="EN91" s="106"/>
      <c r="EO91" s="106"/>
      <c r="EP91" s="106"/>
      <c r="EQ91" s="106"/>
      <c r="ER91" s="106"/>
      <c r="ES91" s="106"/>
      <c r="ET91" s="106"/>
      <c r="EU91" s="106"/>
      <c r="EV91" s="106"/>
      <c r="EW91" s="106"/>
      <c r="EX91" s="106"/>
      <c r="EY91" s="106"/>
      <c r="EZ91" s="106"/>
      <c r="FA91" s="106"/>
      <c r="FB91" s="106"/>
      <c r="FC91" s="106"/>
      <c r="FD91" s="106"/>
      <c r="FE91" s="106"/>
      <c r="FF91" s="106"/>
      <c r="FG91" s="106"/>
      <c r="FH91" s="106"/>
      <c r="FI91" s="106"/>
      <c r="FJ91" s="106"/>
      <c r="FK91" s="106"/>
      <c r="FL91" s="106"/>
      <c r="FM91" s="106"/>
      <c r="FN91" s="106"/>
      <c r="FO91" s="106"/>
      <c r="FP91" s="106"/>
      <c r="FQ91" s="106"/>
      <c r="FR91" s="106"/>
      <c r="FS91" s="106"/>
      <c r="FT91" s="106"/>
      <c r="FU91" s="106"/>
      <c r="FV91" s="106"/>
      <c r="FW91" s="106"/>
      <c r="FX91" s="106"/>
      <c r="FY91" s="106"/>
      <c r="FZ91" s="106"/>
      <c r="GA91" s="106"/>
      <c r="GB91" s="106"/>
      <c r="GC91" s="106"/>
      <c r="GD91" s="106"/>
      <c r="GE91" s="106"/>
      <c r="GF91" s="106"/>
      <c r="GG91" s="106"/>
      <c r="GH91" s="106"/>
      <c r="GI91" s="106"/>
      <c r="GJ91" s="106"/>
      <c r="GK91" s="106"/>
      <c r="GL91" s="106"/>
      <c r="GM91" s="106"/>
      <c r="GN91" s="106"/>
      <c r="GO91" s="106"/>
      <c r="GP91" s="106"/>
      <c r="GQ91" s="106"/>
      <c r="GR91" s="106"/>
      <c r="GS91" s="106"/>
      <c r="GT91" s="106"/>
      <c r="GU91" s="106"/>
      <c r="GV91" s="106"/>
      <c r="GW91" s="106"/>
      <c r="GX91" s="106"/>
      <c r="GY91" s="106"/>
      <c r="GZ91" s="106"/>
      <c r="HA91" s="106"/>
      <c r="HB91" s="106"/>
      <c r="HC91" s="106"/>
      <c r="HD91" s="106"/>
      <c r="HE91" s="106"/>
      <c r="HF91" s="106"/>
      <c r="HG91" s="106"/>
      <c r="HH91" s="106"/>
      <c r="HI91" s="106"/>
      <c r="HJ91" s="106"/>
      <c r="HK91" s="106"/>
      <c r="HL91" s="106"/>
      <c r="HM91" s="106"/>
      <c r="HN91" s="106"/>
      <c r="HO91" s="106"/>
      <c r="HP91" s="106"/>
      <c r="HQ91" s="106"/>
      <c r="HR91" s="106"/>
      <c r="HS91" s="106"/>
      <c r="HT91" s="106"/>
      <c r="HU91" s="106"/>
      <c r="HV91" s="106"/>
      <c r="HW91" s="106"/>
      <c r="HX91" s="106"/>
      <c r="HY91" s="106"/>
      <c r="HZ91" s="106"/>
      <c r="IA91" s="106"/>
      <c r="IB91" s="106"/>
      <c r="IC91" s="106"/>
      <c r="ID91" s="106"/>
      <c r="IE91" s="106"/>
      <c r="IF91" s="106"/>
      <c r="IG91" s="106"/>
      <c r="IH91" s="106"/>
      <c r="II91" s="106"/>
      <c r="IJ91" s="106"/>
      <c r="IK91" s="106"/>
      <c r="IL91" s="106"/>
      <c r="IM91" s="106"/>
      <c r="IN91" s="106"/>
      <c r="IO91" s="106"/>
      <c r="IP91" s="106"/>
      <c r="IQ91" s="106"/>
      <c r="IR91" s="106"/>
      <c r="IS91" s="106"/>
      <c r="IT91" s="106"/>
      <c r="IU91" s="106"/>
      <c r="IV91" s="106"/>
      <c r="IW91" s="106"/>
      <c r="IX91" s="106"/>
      <c r="IY91" s="106"/>
      <c r="IZ91" s="106"/>
      <c r="JA91" s="106"/>
      <c r="JB91" s="106"/>
      <c r="JC91" s="106"/>
      <c r="JD91" s="106"/>
      <c r="JE91" s="106"/>
      <c r="JF91" s="106"/>
      <c r="JG91" s="106"/>
      <c r="JH91" s="106"/>
      <c r="JI91" s="106"/>
      <c r="JJ91" s="106"/>
      <c r="JK91" s="106"/>
      <c r="JL91" s="106"/>
      <c r="JM91" s="106"/>
      <c r="JN91" s="106"/>
      <c r="JO91" s="106"/>
      <c r="JP91" s="106"/>
      <c r="JQ91" s="106"/>
      <c r="JR91" s="106"/>
      <c r="JS91" s="106"/>
      <c r="JT91" s="106"/>
      <c r="JU91" s="106"/>
      <c r="JV91" s="106"/>
      <c r="JW91" s="106"/>
      <c r="JX91" s="106"/>
      <c r="JY91" s="106"/>
      <c r="JZ91" s="106"/>
      <c r="KA91" s="106"/>
      <c r="KB91" s="106"/>
      <c r="KC91" s="106"/>
      <c r="KD91" s="106"/>
      <c r="KE91" s="106"/>
      <c r="KF91" s="106"/>
      <c r="KG91" s="106"/>
      <c r="KH91" s="106"/>
      <c r="KI91" s="106"/>
      <c r="KJ91" s="106"/>
      <c r="KK91" s="106"/>
      <c r="KL91" s="106"/>
      <c r="KM91" s="106"/>
      <c r="KN91" s="106"/>
      <c r="KO91" s="106"/>
      <c r="KP91" s="106"/>
      <c r="KQ91" s="106"/>
      <c r="KR91" s="106"/>
      <c r="KS91" s="106"/>
      <c r="KT91" s="106"/>
      <c r="KU91" s="106"/>
      <c r="KV91" s="106"/>
      <c r="KW91" s="106"/>
      <c r="KX91" s="106"/>
      <c r="KY91" s="106"/>
      <c r="KZ91" s="106"/>
      <c r="LA91" s="106"/>
      <c r="LB91" s="106"/>
      <c r="LC91" s="106"/>
      <c r="LD91" s="106"/>
      <c r="LE91" s="106"/>
      <c r="LF91" s="106"/>
      <c r="LG91" s="106"/>
      <c r="LH91" s="106"/>
      <c r="LI91" s="51"/>
      <c r="LJ91" s="51"/>
    </row>
    <row r="92" spans="1:322" s="3" customFormat="1" ht="10.199999999999999" x14ac:dyDescent="0.2">
      <c r="A92" s="5"/>
      <c r="B92" s="5"/>
      <c r="C92" s="5"/>
      <c r="D92" s="12"/>
      <c r="E92" s="121" t="str">
        <f t="shared" si="377"/>
        <v>Отдел маркетинга и рекламы</v>
      </c>
      <c r="F92" s="5"/>
      <c r="G92" s="5"/>
      <c r="H92" s="121" t="str">
        <f t="shared" si="378"/>
        <v>оклад</v>
      </c>
      <c r="I92" s="5"/>
      <c r="J92" s="5"/>
      <c r="K92" s="49" t="str">
        <f t="shared" si="379"/>
        <v>долл.</v>
      </c>
      <c r="L92" s="5"/>
      <c r="M92" s="12"/>
      <c r="N92" s="5"/>
      <c r="O92" s="19"/>
      <c r="P92" s="5"/>
      <c r="Q92" s="5"/>
      <c r="R92" s="68"/>
      <c r="S92" s="5"/>
      <c r="T92" s="63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  <c r="FJ92" s="46"/>
      <c r="FK92" s="46"/>
      <c r="FL92" s="46"/>
      <c r="FM92" s="46"/>
      <c r="FN92" s="46"/>
      <c r="FO92" s="46"/>
      <c r="FP92" s="46"/>
      <c r="FQ92" s="46"/>
      <c r="FR92" s="46"/>
      <c r="FS92" s="46"/>
      <c r="FT92" s="46"/>
      <c r="FU92" s="46"/>
      <c r="FV92" s="46"/>
      <c r="FW92" s="46"/>
      <c r="FX92" s="46"/>
      <c r="FY92" s="46"/>
      <c r="FZ92" s="46"/>
      <c r="GA92" s="46"/>
      <c r="GB92" s="46"/>
      <c r="GC92" s="46"/>
      <c r="GD92" s="46"/>
      <c r="GE92" s="46"/>
      <c r="GF92" s="46"/>
      <c r="GG92" s="46"/>
      <c r="GH92" s="46"/>
      <c r="GI92" s="46"/>
      <c r="GJ92" s="46"/>
      <c r="GK92" s="46"/>
      <c r="GL92" s="46"/>
      <c r="GM92" s="46"/>
      <c r="GN92" s="46"/>
      <c r="GO92" s="46"/>
      <c r="GP92" s="46"/>
      <c r="GQ92" s="46"/>
      <c r="GR92" s="46"/>
      <c r="GS92" s="46"/>
      <c r="GT92" s="46"/>
      <c r="GU92" s="46"/>
      <c r="GV92" s="46"/>
      <c r="GW92" s="46"/>
      <c r="GX92" s="46"/>
      <c r="GY92" s="46"/>
      <c r="GZ92" s="46"/>
      <c r="HA92" s="46"/>
      <c r="HB92" s="46"/>
      <c r="HC92" s="46"/>
      <c r="HD92" s="46"/>
      <c r="HE92" s="46"/>
      <c r="HF92" s="46"/>
      <c r="HG92" s="46"/>
      <c r="HH92" s="46"/>
      <c r="HI92" s="46"/>
      <c r="HJ92" s="46"/>
      <c r="HK92" s="46"/>
      <c r="HL92" s="46"/>
      <c r="HM92" s="46"/>
      <c r="HN92" s="46"/>
      <c r="HO92" s="46"/>
      <c r="HP92" s="46"/>
      <c r="HQ92" s="46"/>
      <c r="HR92" s="46"/>
      <c r="HS92" s="46"/>
      <c r="HT92" s="46"/>
      <c r="HU92" s="46"/>
      <c r="HV92" s="46"/>
      <c r="HW92" s="46"/>
      <c r="HX92" s="46"/>
      <c r="HY92" s="46"/>
      <c r="HZ92" s="46"/>
      <c r="IA92" s="46"/>
      <c r="IB92" s="46"/>
      <c r="IC92" s="46"/>
      <c r="ID92" s="46"/>
      <c r="IE92" s="46"/>
      <c r="IF92" s="46"/>
      <c r="IG92" s="46"/>
      <c r="IH92" s="46"/>
      <c r="II92" s="46"/>
      <c r="IJ92" s="46"/>
      <c r="IK92" s="46"/>
      <c r="IL92" s="46"/>
      <c r="IM92" s="46"/>
      <c r="IN92" s="46"/>
      <c r="IO92" s="46"/>
      <c r="IP92" s="46"/>
      <c r="IQ92" s="46"/>
      <c r="IR92" s="46"/>
      <c r="IS92" s="46"/>
      <c r="IT92" s="46"/>
      <c r="IU92" s="46"/>
      <c r="IV92" s="46"/>
      <c r="IW92" s="46"/>
      <c r="IX92" s="46"/>
      <c r="IY92" s="46"/>
      <c r="IZ92" s="46"/>
      <c r="JA92" s="46"/>
      <c r="JB92" s="46"/>
      <c r="JC92" s="46"/>
      <c r="JD92" s="46"/>
      <c r="JE92" s="46"/>
      <c r="JF92" s="46"/>
      <c r="JG92" s="46"/>
      <c r="JH92" s="46"/>
      <c r="JI92" s="46"/>
      <c r="JJ92" s="46"/>
      <c r="JK92" s="46"/>
      <c r="JL92" s="46"/>
      <c r="JM92" s="46"/>
      <c r="JN92" s="46"/>
      <c r="JO92" s="46"/>
      <c r="JP92" s="46"/>
      <c r="JQ92" s="46"/>
      <c r="JR92" s="46"/>
      <c r="JS92" s="46"/>
      <c r="JT92" s="46"/>
      <c r="JU92" s="46"/>
      <c r="JV92" s="46"/>
      <c r="JW92" s="46"/>
      <c r="JX92" s="46"/>
      <c r="JY92" s="46"/>
      <c r="JZ92" s="46"/>
      <c r="KA92" s="46"/>
      <c r="KB92" s="46"/>
      <c r="KC92" s="46"/>
      <c r="KD92" s="46"/>
      <c r="KE92" s="46"/>
      <c r="KF92" s="46"/>
      <c r="KG92" s="46"/>
      <c r="KH92" s="46"/>
      <c r="KI92" s="46"/>
      <c r="KJ92" s="46"/>
      <c r="KK92" s="46"/>
      <c r="KL92" s="46"/>
      <c r="KM92" s="46"/>
      <c r="KN92" s="46"/>
      <c r="KO92" s="46"/>
      <c r="KP92" s="46"/>
      <c r="KQ92" s="46"/>
      <c r="KR92" s="46"/>
      <c r="KS92" s="46"/>
      <c r="KT92" s="46"/>
      <c r="KU92" s="46"/>
      <c r="KV92" s="46"/>
      <c r="KW92" s="46"/>
      <c r="KX92" s="46"/>
      <c r="KY92" s="46"/>
      <c r="KZ92" s="46"/>
      <c r="LA92" s="46"/>
      <c r="LB92" s="46"/>
      <c r="LC92" s="46"/>
      <c r="LD92" s="46"/>
      <c r="LE92" s="46"/>
      <c r="LF92" s="46"/>
      <c r="LG92" s="46"/>
      <c r="LH92" s="46"/>
      <c r="LI92" s="5"/>
      <c r="LJ92" s="5"/>
    </row>
    <row r="93" spans="1:322" s="59" customFormat="1" ht="10.199999999999999" x14ac:dyDescent="0.2">
      <c r="A93" s="51"/>
      <c r="B93" s="51"/>
      <c r="C93" s="51"/>
      <c r="D93" s="12"/>
      <c r="E93" s="98" t="str">
        <f t="shared" si="377"/>
        <v>PR-менеджер</v>
      </c>
      <c r="F93" s="51"/>
      <c r="G93" s="51"/>
      <c r="H93" s="98" t="str">
        <f t="shared" si="378"/>
        <v>оклад</v>
      </c>
      <c r="I93" s="51"/>
      <c r="J93" s="51"/>
      <c r="K93" s="55" t="str">
        <f t="shared" si="379"/>
        <v>долл.</v>
      </c>
      <c r="L93" s="51"/>
      <c r="M93" s="58"/>
      <c r="N93" s="51"/>
      <c r="O93" s="61"/>
      <c r="P93" s="51"/>
      <c r="Q93" s="51"/>
      <c r="R93" s="99"/>
      <c r="S93" s="51"/>
      <c r="T93" s="171" t="s">
        <v>6</v>
      </c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6"/>
      <c r="BO93" s="106"/>
      <c r="BP93" s="106"/>
      <c r="BQ93" s="106"/>
      <c r="BR93" s="106"/>
      <c r="BS93" s="106"/>
      <c r="BT93" s="106"/>
      <c r="BU93" s="106"/>
      <c r="BV93" s="106"/>
      <c r="BW93" s="106"/>
      <c r="BX93" s="106"/>
      <c r="BY93" s="106"/>
      <c r="BZ93" s="106"/>
      <c r="CA93" s="106"/>
      <c r="CB93" s="106"/>
      <c r="CC93" s="106"/>
      <c r="CD93" s="106"/>
      <c r="CE93" s="106"/>
      <c r="CF93" s="106"/>
      <c r="CG93" s="106"/>
      <c r="CH93" s="106"/>
      <c r="CI93" s="106"/>
      <c r="CJ93" s="106"/>
      <c r="CK93" s="106"/>
      <c r="CL93" s="106"/>
      <c r="CM93" s="106"/>
      <c r="CN93" s="106"/>
      <c r="CO93" s="106"/>
      <c r="CP93" s="106"/>
      <c r="CQ93" s="106"/>
      <c r="CR93" s="106"/>
      <c r="CS93" s="106"/>
      <c r="CT93" s="106"/>
      <c r="CU93" s="106"/>
      <c r="CV93" s="106"/>
      <c r="CW93" s="106"/>
      <c r="CX93" s="106"/>
      <c r="CY93" s="106"/>
      <c r="CZ93" s="106"/>
      <c r="DA93" s="106"/>
      <c r="DB93" s="106"/>
      <c r="DC93" s="106"/>
      <c r="DD93" s="106"/>
      <c r="DE93" s="106"/>
      <c r="DF93" s="106"/>
      <c r="DG93" s="106"/>
      <c r="DH93" s="106"/>
      <c r="DI93" s="106"/>
      <c r="DJ93" s="106"/>
      <c r="DK93" s="106"/>
      <c r="DL93" s="106"/>
      <c r="DM93" s="106"/>
      <c r="DN93" s="106"/>
      <c r="DO93" s="106"/>
      <c r="DP93" s="106"/>
      <c r="DQ93" s="106"/>
      <c r="DR93" s="106"/>
      <c r="DS93" s="106"/>
      <c r="DT93" s="106"/>
      <c r="DU93" s="106"/>
      <c r="DV93" s="106"/>
      <c r="DW93" s="106"/>
      <c r="DX93" s="106"/>
      <c r="DY93" s="106"/>
      <c r="DZ93" s="106"/>
      <c r="EA93" s="106"/>
      <c r="EB93" s="106"/>
      <c r="EC93" s="106"/>
      <c r="ED93" s="106"/>
      <c r="EE93" s="106"/>
      <c r="EF93" s="106"/>
      <c r="EG93" s="106"/>
      <c r="EH93" s="106"/>
      <c r="EI93" s="106"/>
      <c r="EJ93" s="106"/>
      <c r="EK93" s="106"/>
      <c r="EL93" s="106"/>
      <c r="EM93" s="106"/>
      <c r="EN93" s="106"/>
      <c r="EO93" s="106"/>
      <c r="EP93" s="106"/>
      <c r="EQ93" s="106"/>
      <c r="ER93" s="106"/>
      <c r="ES93" s="106"/>
      <c r="ET93" s="106"/>
      <c r="EU93" s="106"/>
      <c r="EV93" s="106"/>
      <c r="EW93" s="106"/>
      <c r="EX93" s="106"/>
      <c r="EY93" s="106"/>
      <c r="EZ93" s="106"/>
      <c r="FA93" s="106"/>
      <c r="FB93" s="106"/>
      <c r="FC93" s="106"/>
      <c r="FD93" s="106"/>
      <c r="FE93" s="106"/>
      <c r="FF93" s="106"/>
      <c r="FG93" s="106"/>
      <c r="FH93" s="106"/>
      <c r="FI93" s="106"/>
      <c r="FJ93" s="106"/>
      <c r="FK93" s="106"/>
      <c r="FL93" s="106"/>
      <c r="FM93" s="106"/>
      <c r="FN93" s="106"/>
      <c r="FO93" s="106"/>
      <c r="FP93" s="106"/>
      <c r="FQ93" s="106"/>
      <c r="FR93" s="106"/>
      <c r="FS93" s="106"/>
      <c r="FT93" s="106"/>
      <c r="FU93" s="106"/>
      <c r="FV93" s="106"/>
      <c r="FW93" s="106"/>
      <c r="FX93" s="106"/>
      <c r="FY93" s="106"/>
      <c r="FZ93" s="106"/>
      <c r="GA93" s="106"/>
      <c r="GB93" s="106"/>
      <c r="GC93" s="106"/>
      <c r="GD93" s="106"/>
      <c r="GE93" s="106"/>
      <c r="GF93" s="106"/>
      <c r="GG93" s="106"/>
      <c r="GH93" s="106"/>
      <c r="GI93" s="106"/>
      <c r="GJ93" s="106"/>
      <c r="GK93" s="106"/>
      <c r="GL93" s="106"/>
      <c r="GM93" s="106"/>
      <c r="GN93" s="106"/>
      <c r="GO93" s="106"/>
      <c r="GP93" s="106"/>
      <c r="GQ93" s="106"/>
      <c r="GR93" s="106"/>
      <c r="GS93" s="106"/>
      <c r="GT93" s="106"/>
      <c r="GU93" s="106"/>
      <c r="GV93" s="106"/>
      <c r="GW93" s="106"/>
      <c r="GX93" s="106"/>
      <c r="GY93" s="106"/>
      <c r="GZ93" s="106"/>
      <c r="HA93" s="106"/>
      <c r="HB93" s="106"/>
      <c r="HC93" s="106"/>
      <c r="HD93" s="106"/>
      <c r="HE93" s="106"/>
      <c r="HF93" s="106"/>
      <c r="HG93" s="106"/>
      <c r="HH93" s="106"/>
      <c r="HI93" s="106"/>
      <c r="HJ93" s="106"/>
      <c r="HK93" s="106"/>
      <c r="HL93" s="106"/>
      <c r="HM93" s="106"/>
      <c r="HN93" s="106"/>
      <c r="HO93" s="106"/>
      <c r="HP93" s="106"/>
      <c r="HQ93" s="106"/>
      <c r="HR93" s="106"/>
      <c r="HS93" s="106"/>
      <c r="HT93" s="106"/>
      <c r="HU93" s="106"/>
      <c r="HV93" s="106"/>
      <c r="HW93" s="106"/>
      <c r="HX93" s="106"/>
      <c r="HY93" s="106"/>
      <c r="HZ93" s="106"/>
      <c r="IA93" s="106"/>
      <c r="IB93" s="106"/>
      <c r="IC93" s="106"/>
      <c r="ID93" s="106"/>
      <c r="IE93" s="106"/>
      <c r="IF93" s="106"/>
      <c r="IG93" s="106"/>
      <c r="IH93" s="106"/>
      <c r="II93" s="106"/>
      <c r="IJ93" s="106"/>
      <c r="IK93" s="106"/>
      <c r="IL93" s="106"/>
      <c r="IM93" s="106"/>
      <c r="IN93" s="106"/>
      <c r="IO93" s="106"/>
      <c r="IP93" s="106"/>
      <c r="IQ93" s="106"/>
      <c r="IR93" s="106"/>
      <c r="IS93" s="106"/>
      <c r="IT93" s="106"/>
      <c r="IU93" s="106"/>
      <c r="IV93" s="106"/>
      <c r="IW93" s="106"/>
      <c r="IX93" s="106"/>
      <c r="IY93" s="106"/>
      <c r="IZ93" s="106"/>
      <c r="JA93" s="106"/>
      <c r="JB93" s="106"/>
      <c r="JC93" s="106"/>
      <c r="JD93" s="106"/>
      <c r="JE93" s="106"/>
      <c r="JF93" s="106"/>
      <c r="JG93" s="106"/>
      <c r="JH93" s="106"/>
      <c r="JI93" s="106"/>
      <c r="JJ93" s="106"/>
      <c r="JK93" s="106"/>
      <c r="JL93" s="106"/>
      <c r="JM93" s="106"/>
      <c r="JN93" s="106"/>
      <c r="JO93" s="106"/>
      <c r="JP93" s="106"/>
      <c r="JQ93" s="106"/>
      <c r="JR93" s="106"/>
      <c r="JS93" s="106"/>
      <c r="JT93" s="106"/>
      <c r="JU93" s="106"/>
      <c r="JV93" s="106"/>
      <c r="JW93" s="106"/>
      <c r="JX93" s="106"/>
      <c r="JY93" s="106"/>
      <c r="JZ93" s="106"/>
      <c r="KA93" s="106"/>
      <c r="KB93" s="106"/>
      <c r="KC93" s="106"/>
      <c r="KD93" s="106"/>
      <c r="KE93" s="106"/>
      <c r="KF93" s="106"/>
      <c r="KG93" s="106"/>
      <c r="KH93" s="106"/>
      <c r="KI93" s="106"/>
      <c r="KJ93" s="106"/>
      <c r="KK93" s="106"/>
      <c r="KL93" s="106"/>
      <c r="KM93" s="106"/>
      <c r="KN93" s="106"/>
      <c r="KO93" s="106"/>
      <c r="KP93" s="106"/>
      <c r="KQ93" s="106"/>
      <c r="KR93" s="106"/>
      <c r="KS93" s="106"/>
      <c r="KT93" s="106"/>
      <c r="KU93" s="106"/>
      <c r="KV93" s="106"/>
      <c r="KW93" s="106"/>
      <c r="KX93" s="106"/>
      <c r="KY93" s="106"/>
      <c r="KZ93" s="106"/>
      <c r="LA93" s="106"/>
      <c r="LB93" s="106"/>
      <c r="LC93" s="106"/>
      <c r="LD93" s="106"/>
      <c r="LE93" s="106"/>
      <c r="LF93" s="106"/>
      <c r="LG93" s="106"/>
      <c r="LH93" s="106"/>
      <c r="LI93" s="51"/>
      <c r="LJ93" s="51"/>
    </row>
    <row r="94" spans="1:322" s="59" customFormat="1" ht="10.199999999999999" x14ac:dyDescent="0.2">
      <c r="A94" s="51"/>
      <c r="B94" s="51"/>
      <c r="C94" s="51"/>
      <c r="D94" s="12"/>
      <c r="E94" s="98" t="str">
        <f t="shared" si="377"/>
        <v>SMM-специалист</v>
      </c>
      <c r="F94" s="51"/>
      <c r="G94" s="51"/>
      <c r="H94" s="98" t="str">
        <f t="shared" si="378"/>
        <v>оклад</v>
      </c>
      <c r="I94" s="51"/>
      <c r="J94" s="51"/>
      <c r="K94" s="55" t="str">
        <f t="shared" si="379"/>
        <v>долл.</v>
      </c>
      <c r="L94" s="51"/>
      <c r="M94" s="58"/>
      <c r="N94" s="51"/>
      <c r="O94" s="61"/>
      <c r="P94" s="51"/>
      <c r="Q94" s="51"/>
      <c r="R94" s="99"/>
      <c r="S94" s="51"/>
      <c r="T94" s="171" t="s">
        <v>6</v>
      </c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6"/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  <c r="DC94" s="106"/>
      <c r="DD94" s="106"/>
      <c r="DE94" s="106"/>
      <c r="DF94" s="106"/>
      <c r="DG94" s="106"/>
      <c r="DH94" s="106"/>
      <c r="DI94" s="106"/>
      <c r="DJ94" s="106"/>
      <c r="DK94" s="106"/>
      <c r="DL94" s="106"/>
      <c r="DM94" s="106"/>
      <c r="DN94" s="106"/>
      <c r="DO94" s="106"/>
      <c r="DP94" s="106"/>
      <c r="DQ94" s="106"/>
      <c r="DR94" s="106"/>
      <c r="DS94" s="106"/>
      <c r="DT94" s="106"/>
      <c r="DU94" s="106"/>
      <c r="DV94" s="106"/>
      <c r="DW94" s="106"/>
      <c r="DX94" s="106"/>
      <c r="DY94" s="106"/>
      <c r="DZ94" s="106"/>
      <c r="EA94" s="106"/>
      <c r="EB94" s="106"/>
      <c r="EC94" s="106"/>
      <c r="ED94" s="106"/>
      <c r="EE94" s="106"/>
      <c r="EF94" s="106"/>
      <c r="EG94" s="106"/>
      <c r="EH94" s="106"/>
      <c r="EI94" s="106"/>
      <c r="EJ94" s="106"/>
      <c r="EK94" s="106"/>
      <c r="EL94" s="106"/>
      <c r="EM94" s="106"/>
      <c r="EN94" s="106"/>
      <c r="EO94" s="106"/>
      <c r="EP94" s="106"/>
      <c r="EQ94" s="106"/>
      <c r="ER94" s="106"/>
      <c r="ES94" s="106"/>
      <c r="ET94" s="106"/>
      <c r="EU94" s="106"/>
      <c r="EV94" s="106"/>
      <c r="EW94" s="106"/>
      <c r="EX94" s="106"/>
      <c r="EY94" s="106"/>
      <c r="EZ94" s="106"/>
      <c r="FA94" s="106"/>
      <c r="FB94" s="106"/>
      <c r="FC94" s="106"/>
      <c r="FD94" s="106"/>
      <c r="FE94" s="106"/>
      <c r="FF94" s="106"/>
      <c r="FG94" s="106"/>
      <c r="FH94" s="106"/>
      <c r="FI94" s="106"/>
      <c r="FJ94" s="106"/>
      <c r="FK94" s="106"/>
      <c r="FL94" s="106"/>
      <c r="FM94" s="106"/>
      <c r="FN94" s="106"/>
      <c r="FO94" s="106"/>
      <c r="FP94" s="106"/>
      <c r="FQ94" s="106"/>
      <c r="FR94" s="106"/>
      <c r="FS94" s="106"/>
      <c r="FT94" s="106"/>
      <c r="FU94" s="106"/>
      <c r="FV94" s="106"/>
      <c r="FW94" s="106"/>
      <c r="FX94" s="106"/>
      <c r="FY94" s="106"/>
      <c r="FZ94" s="106"/>
      <c r="GA94" s="106"/>
      <c r="GB94" s="106"/>
      <c r="GC94" s="106"/>
      <c r="GD94" s="106"/>
      <c r="GE94" s="106"/>
      <c r="GF94" s="106"/>
      <c r="GG94" s="106"/>
      <c r="GH94" s="106"/>
      <c r="GI94" s="106"/>
      <c r="GJ94" s="106"/>
      <c r="GK94" s="106"/>
      <c r="GL94" s="106"/>
      <c r="GM94" s="106"/>
      <c r="GN94" s="106"/>
      <c r="GO94" s="106"/>
      <c r="GP94" s="106"/>
      <c r="GQ94" s="106"/>
      <c r="GR94" s="106"/>
      <c r="GS94" s="106"/>
      <c r="GT94" s="106"/>
      <c r="GU94" s="106"/>
      <c r="GV94" s="106"/>
      <c r="GW94" s="106"/>
      <c r="GX94" s="106"/>
      <c r="GY94" s="106"/>
      <c r="GZ94" s="106"/>
      <c r="HA94" s="106"/>
      <c r="HB94" s="106"/>
      <c r="HC94" s="106"/>
      <c r="HD94" s="106"/>
      <c r="HE94" s="106"/>
      <c r="HF94" s="106"/>
      <c r="HG94" s="106"/>
      <c r="HH94" s="106"/>
      <c r="HI94" s="106"/>
      <c r="HJ94" s="106"/>
      <c r="HK94" s="106"/>
      <c r="HL94" s="106"/>
      <c r="HM94" s="106"/>
      <c r="HN94" s="106"/>
      <c r="HO94" s="106"/>
      <c r="HP94" s="106"/>
      <c r="HQ94" s="106"/>
      <c r="HR94" s="106"/>
      <c r="HS94" s="106"/>
      <c r="HT94" s="106"/>
      <c r="HU94" s="106"/>
      <c r="HV94" s="106"/>
      <c r="HW94" s="106"/>
      <c r="HX94" s="106"/>
      <c r="HY94" s="106"/>
      <c r="HZ94" s="106"/>
      <c r="IA94" s="106"/>
      <c r="IB94" s="106"/>
      <c r="IC94" s="106"/>
      <c r="ID94" s="106"/>
      <c r="IE94" s="106"/>
      <c r="IF94" s="106"/>
      <c r="IG94" s="106"/>
      <c r="IH94" s="106"/>
      <c r="II94" s="106"/>
      <c r="IJ94" s="106"/>
      <c r="IK94" s="106"/>
      <c r="IL94" s="106"/>
      <c r="IM94" s="106"/>
      <c r="IN94" s="106"/>
      <c r="IO94" s="106"/>
      <c r="IP94" s="106"/>
      <c r="IQ94" s="106"/>
      <c r="IR94" s="106"/>
      <c r="IS94" s="106"/>
      <c r="IT94" s="106"/>
      <c r="IU94" s="106"/>
      <c r="IV94" s="106"/>
      <c r="IW94" s="106"/>
      <c r="IX94" s="106"/>
      <c r="IY94" s="106"/>
      <c r="IZ94" s="106"/>
      <c r="JA94" s="106"/>
      <c r="JB94" s="106"/>
      <c r="JC94" s="106"/>
      <c r="JD94" s="106"/>
      <c r="JE94" s="106"/>
      <c r="JF94" s="106"/>
      <c r="JG94" s="106"/>
      <c r="JH94" s="106"/>
      <c r="JI94" s="106"/>
      <c r="JJ94" s="106"/>
      <c r="JK94" s="106"/>
      <c r="JL94" s="106"/>
      <c r="JM94" s="106"/>
      <c r="JN94" s="106"/>
      <c r="JO94" s="106"/>
      <c r="JP94" s="106"/>
      <c r="JQ94" s="106"/>
      <c r="JR94" s="106"/>
      <c r="JS94" s="106"/>
      <c r="JT94" s="106"/>
      <c r="JU94" s="106"/>
      <c r="JV94" s="106"/>
      <c r="JW94" s="106"/>
      <c r="JX94" s="106"/>
      <c r="JY94" s="106"/>
      <c r="JZ94" s="106"/>
      <c r="KA94" s="106"/>
      <c r="KB94" s="106"/>
      <c r="KC94" s="106"/>
      <c r="KD94" s="106"/>
      <c r="KE94" s="106"/>
      <c r="KF94" s="106"/>
      <c r="KG94" s="106"/>
      <c r="KH94" s="106"/>
      <c r="KI94" s="106"/>
      <c r="KJ94" s="106"/>
      <c r="KK94" s="106"/>
      <c r="KL94" s="106"/>
      <c r="KM94" s="106"/>
      <c r="KN94" s="106"/>
      <c r="KO94" s="106"/>
      <c r="KP94" s="106"/>
      <c r="KQ94" s="106"/>
      <c r="KR94" s="106"/>
      <c r="KS94" s="106"/>
      <c r="KT94" s="106"/>
      <c r="KU94" s="106"/>
      <c r="KV94" s="106"/>
      <c r="KW94" s="106"/>
      <c r="KX94" s="106"/>
      <c r="KY94" s="106"/>
      <c r="KZ94" s="106"/>
      <c r="LA94" s="106"/>
      <c r="LB94" s="106"/>
      <c r="LC94" s="106"/>
      <c r="LD94" s="106"/>
      <c r="LE94" s="106"/>
      <c r="LF94" s="106"/>
      <c r="LG94" s="106"/>
      <c r="LH94" s="106"/>
      <c r="LI94" s="51"/>
      <c r="LJ94" s="51"/>
    </row>
    <row r="95" spans="1:322" s="59" customFormat="1" ht="10.199999999999999" x14ac:dyDescent="0.2">
      <c r="A95" s="51"/>
      <c r="B95" s="51"/>
      <c r="C95" s="51"/>
      <c r="D95" s="12"/>
      <c r="E95" s="98" t="str">
        <f t="shared" si="377"/>
        <v>SEO-специалист</v>
      </c>
      <c r="F95" s="51"/>
      <c r="G95" s="51"/>
      <c r="H95" s="98" t="str">
        <f t="shared" si="378"/>
        <v>оклад</v>
      </c>
      <c r="I95" s="51"/>
      <c r="J95" s="51"/>
      <c r="K95" s="55" t="str">
        <f t="shared" si="379"/>
        <v>долл.</v>
      </c>
      <c r="L95" s="51"/>
      <c r="M95" s="58"/>
      <c r="N95" s="51"/>
      <c r="O95" s="61"/>
      <c r="P95" s="51"/>
      <c r="Q95" s="51"/>
      <c r="R95" s="99"/>
      <c r="S95" s="51"/>
      <c r="T95" s="171" t="s">
        <v>6</v>
      </c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  <c r="DC95" s="106"/>
      <c r="DD95" s="106"/>
      <c r="DE95" s="106"/>
      <c r="DF95" s="106"/>
      <c r="DG95" s="106"/>
      <c r="DH95" s="106"/>
      <c r="DI95" s="106"/>
      <c r="DJ95" s="106"/>
      <c r="DK95" s="106"/>
      <c r="DL95" s="106"/>
      <c r="DM95" s="106"/>
      <c r="DN95" s="106"/>
      <c r="DO95" s="106"/>
      <c r="DP95" s="106"/>
      <c r="DQ95" s="106"/>
      <c r="DR95" s="106"/>
      <c r="DS95" s="106"/>
      <c r="DT95" s="106"/>
      <c r="DU95" s="106"/>
      <c r="DV95" s="106"/>
      <c r="DW95" s="106"/>
      <c r="DX95" s="106"/>
      <c r="DY95" s="106"/>
      <c r="DZ95" s="106"/>
      <c r="EA95" s="106"/>
      <c r="EB95" s="106"/>
      <c r="EC95" s="106"/>
      <c r="ED95" s="106"/>
      <c r="EE95" s="106"/>
      <c r="EF95" s="106"/>
      <c r="EG95" s="106"/>
      <c r="EH95" s="106"/>
      <c r="EI95" s="106"/>
      <c r="EJ95" s="106"/>
      <c r="EK95" s="106"/>
      <c r="EL95" s="106"/>
      <c r="EM95" s="106"/>
      <c r="EN95" s="106"/>
      <c r="EO95" s="106"/>
      <c r="EP95" s="106"/>
      <c r="EQ95" s="106"/>
      <c r="ER95" s="106"/>
      <c r="ES95" s="106"/>
      <c r="ET95" s="106"/>
      <c r="EU95" s="106"/>
      <c r="EV95" s="106"/>
      <c r="EW95" s="106"/>
      <c r="EX95" s="106"/>
      <c r="EY95" s="106"/>
      <c r="EZ95" s="106"/>
      <c r="FA95" s="106"/>
      <c r="FB95" s="106"/>
      <c r="FC95" s="106"/>
      <c r="FD95" s="106"/>
      <c r="FE95" s="106"/>
      <c r="FF95" s="106"/>
      <c r="FG95" s="106"/>
      <c r="FH95" s="106"/>
      <c r="FI95" s="106"/>
      <c r="FJ95" s="106"/>
      <c r="FK95" s="106"/>
      <c r="FL95" s="106"/>
      <c r="FM95" s="106"/>
      <c r="FN95" s="106"/>
      <c r="FO95" s="106"/>
      <c r="FP95" s="106"/>
      <c r="FQ95" s="106"/>
      <c r="FR95" s="106"/>
      <c r="FS95" s="106"/>
      <c r="FT95" s="106"/>
      <c r="FU95" s="106"/>
      <c r="FV95" s="106"/>
      <c r="FW95" s="106"/>
      <c r="FX95" s="106"/>
      <c r="FY95" s="106"/>
      <c r="FZ95" s="106"/>
      <c r="GA95" s="106"/>
      <c r="GB95" s="106"/>
      <c r="GC95" s="106"/>
      <c r="GD95" s="106"/>
      <c r="GE95" s="106"/>
      <c r="GF95" s="106"/>
      <c r="GG95" s="106"/>
      <c r="GH95" s="106"/>
      <c r="GI95" s="106"/>
      <c r="GJ95" s="106"/>
      <c r="GK95" s="106"/>
      <c r="GL95" s="106"/>
      <c r="GM95" s="106"/>
      <c r="GN95" s="106"/>
      <c r="GO95" s="106"/>
      <c r="GP95" s="106"/>
      <c r="GQ95" s="106"/>
      <c r="GR95" s="106"/>
      <c r="GS95" s="106"/>
      <c r="GT95" s="106"/>
      <c r="GU95" s="106"/>
      <c r="GV95" s="106"/>
      <c r="GW95" s="106"/>
      <c r="GX95" s="106"/>
      <c r="GY95" s="106"/>
      <c r="GZ95" s="106"/>
      <c r="HA95" s="106"/>
      <c r="HB95" s="106"/>
      <c r="HC95" s="106"/>
      <c r="HD95" s="106"/>
      <c r="HE95" s="106"/>
      <c r="HF95" s="106"/>
      <c r="HG95" s="106"/>
      <c r="HH95" s="106"/>
      <c r="HI95" s="106"/>
      <c r="HJ95" s="106"/>
      <c r="HK95" s="106"/>
      <c r="HL95" s="106"/>
      <c r="HM95" s="106"/>
      <c r="HN95" s="106"/>
      <c r="HO95" s="106"/>
      <c r="HP95" s="106"/>
      <c r="HQ95" s="106"/>
      <c r="HR95" s="106"/>
      <c r="HS95" s="106"/>
      <c r="HT95" s="106"/>
      <c r="HU95" s="106"/>
      <c r="HV95" s="106"/>
      <c r="HW95" s="106"/>
      <c r="HX95" s="106"/>
      <c r="HY95" s="106"/>
      <c r="HZ95" s="106"/>
      <c r="IA95" s="106"/>
      <c r="IB95" s="106"/>
      <c r="IC95" s="106"/>
      <c r="ID95" s="106"/>
      <c r="IE95" s="106"/>
      <c r="IF95" s="106"/>
      <c r="IG95" s="106"/>
      <c r="IH95" s="106"/>
      <c r="II95" s="106"/>
      <c r="IJ95" s="106"/>
      <c r="IK95" s="106"/>
      <c r="IL95" s="106"/>
      <c r="IM95" s="106"/>
      <c r="IN95" s="106"/>
      <c r="IO95" s="106"/>
      <c r="IP95" s="106"/>
      <c r="IQ95" s="106"/>
      <c r="IR95" s="106"/>
      <c r="IS95" s="106"/>
      <c r="IT95" s="106"/>
      <c r="IU95" s="106"/>
      <c r="IV95" s="106"/>
      <c r="IW95" s="106"/>
      <c r="IX95" s="106"/>
      <c r="IY95" s="106"/>
      <c r="IZ95" s="106"/>
      <c r="JA95" s="106"/>
      <c r="JB95" s="106"/>
      <c r="JC95" s="106"/>
      <c r="JD95" s="106"/>
      <c r="JE95" s="106"/>
      <c r="JF95" s="106"/>
      <c r="JG95" s="106"/>
      <c r="JH95" s="106"/>
      <c r="JI95" s="106"/>
      <c r="JJ95" s="106"/>
      <c r="JK95" s="106"/>
      <c r="JL95" s="106"/>
      <c r="JM95" s="106"/>
      <c r="JN95" s="106"/>
      <c r="JO95" s="106"/>
      <c r="JP95" s="106"/>
      <c r="JQ95" s="106"/>
      <c r="JR95" s="106"/>
      <c r="JS95" s="106"/>
      <c r="JT95" s="106"/>
      <c r="JU95" s="106"/>
      <c r="JV95" s="106"/>
      <c r="JW95" s="106"/>
      <c r="JX95" s="106"/>
      <c r="JY95" s="106"/>
      <c r="JZ95" s="106"/>
      <c r="KA95" s="106"/>
      <c r="KB95" s="106"/>
      <c r="KC95" s="106"/>
      <c r="KD95" s="106"/>
      <c r="KE95" s="106"/>
      <c r="KF95" s="106"/>
      <c r="KG95" s="106"/>
      <c r="KH95" s="106"/>
      <c r="KI95" s="106"/>
      <c r="KJ95" s="106"/>
      <c r="KK95" s="106"/>
      <c r="KL95" s="106"/>
      <c r="KM95" s="106"/>
      <c r="KN95" s="106"/>
      <c r="KO95" s="106"/>
      <c r="KP95" s="106"/>
      <c r="KQ95" s="106"/>
      <c r="KR95" s="106"/>
      <c r="KS95" s="106"/>
      <c r="KT95" s="106"/>
      <c r="KU95" s="106"/>
      <c r="KV95" s="106"/>
      <c r="KW95" s="106"/>
      <c r="KX95" s="106"/>
      <c r="KY95" s="106"/>
      <c r="KZ95" s="106"/>
      <c r="LA95" s="106"/>
      <c r="LB95" s="106"/>
      <c r="LC95" s="106"/>
      <c r="LD95" s="106"/>
      <c r="LE95" s="106"/>
      <c r="LF95" s="106"/>
      <c r="LG95" s="106"/>
      <c r="LH95" s="106"/>
      <c r="LI95" s="51"/>
      <c r="LJ95" s="51"/>
    </row>
    <row r="96" spans="1:322" s="59" customFormat="1" ht="10.199999999999999" x14ac:dyDescent="0.2">
      <c r="A96" s="51"/>
      <c r="B96" s="51"/>
      <c r="C96" s="51"/>
      <c r="D96" s="12"/>
      <c r="E96" s="98" t="str">
        <f t="shared" si="377"/>
        <v>Контент-менеджер</v>
      </c>
      <c r="F96" s="51"/>
      <c r="G96" s="51"/>
      <c r="H96" s="98" t="str">
        <f t="shared" si="378"/>
        <v>оклад</v>
      </c>
      <c r="I96" s="51"/>
      <c r="J96" s="51"/>
      <c r="K96" s="55" t="str">
        <f t="shared" si="379"/>
        <v>долл.</v>
      </c>
      <c r="L96" s="51"/>
      <c r="M96" s="58"/>
      <c r="N96" s="51"/>
      <c r="O96" s="61"/>
      <c r="P96" s="51"/>
      <c r="Q96" s="51"/>
      <c r="R96" s="99"/>
      <c r="S96" s="51"/>
      <c r="T96" s="171" t="s">
        <v>6</v>
      </c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06"/>
      <c r="BN96" s="106"/>
      <c r="BO96" s="106"/>
      <c r="BP96" s="106"/>
      <c r="BQ96" s="106"/>
      <c r="BR96" s="106"/>
      <c r="BS96" s="106"/>
      <c r="BT96" s="106"/>
      <c r="BU96" s="106"/>
      <c r="BV96" s="106"/>
      <c r="BW96" s="106"/>
      <c r="BX96" s="106"/>
      <c r="BY96" s="106"/>
      <c r="BZ96" s="106"/>
      <c r="CA96" s="106"/>
      <c r="CB96" s="106"/>
      <c r="CC96" s="106"/>
      <c r="CD96" s="106"/>
      <c r="CE96" s="106"/>
      <c r="CF96" s="106"/>
      <c r="CG96" s="106"/>
      <c r="CH96" s="106"/>
      <c r="CI96" s="106"/>
      <c r="CJ96" s="106"/>
      <c r="CK96" s="106"/>
      <c r="CL96" s="106"/>
      <c r="CM96" s="106"/>
      <c r="CN96" s="106"/>
      <c r="CO96" s="106"/>
      <c r="CP96" s="106"/>
      <c r="CQ96" s="106"/>
      <c r="CR96" s="106"/>
      <c r="CS96" s="106"/>
      <c r="CT96" s="106"/>
      <c r="CU96" s="106"/>
      <c r="CV96" s="106"/>
      <c r="CW96" s="106"/>
      <c r="CX96" s="106"/>
      <c r="CY96" s="106"/>
      <c r="CZ96" s="106"/>
      <c r="DA96" s="106"/>
      <c r="DB96" s="106"/>
      <c r="DC96" s="106"/>
      <c r="DD96" s="106"/>
      <c r="DE96" s="106"/>
      <c r="DF96" s="106"/>
      <c r="DG96" s="106"/>
      <c r="DH96" s="106"/>
      <c r="DI96" s="106"/>
      <c r="DJ96" s="106"/>
      <c r="DK96" s="106"/>
      <c r="DL96" s="106"/>
      <c r="DM96" s="106"/>
      <c r="DN96" s="106"/>
      <c r="DO96" s="106"/>
      <c r="DP96" s="106"/>
      <c r="DQ96" s="106"/>
      <c r="DR96" s="106"/>
      <c r="DS96" s="106"/>
      <c r="DT96" s="106"/>
      <c r="DU96" s="106"/>
      <c r="DV96" s="106"/>
      <c r="DW96" s="106"/>
      <c r="DX96" s="106"/>
      <c r="DY96" s="106"/>
      <c r="DZ96" s="106"/>
      <c r="EA96" s="106"/>
      <c r="EB96" s="106"/>
      <c r="EC96" s="106"/>
      <c r="ED96" s="106"/>
      <c r="EE96" s="106"/>
      <c r="EF96" s="106"/>
      <c r="EG96" s="106"/>
      <c r="EH96" s="106"/>
      <c r="EI96" s="106"/>
      <c r="EJ96" s="106"/>
      <c r="EK96" s="106"/>
      <c r="EL96" s="106"/>
      <c r="EM96" s="106"/>
      <c r="EN96" s="106"/>
      <c r="EO96" s="106"/>
      <c r="EP96" s="106"/>
      <c r="EQ96" s="106"/>
      <c r="ER96" s="106"/>
      <c r="ES96" s="106"/>
      <c r="ET96" s="106"/>
      <c r="EU96" s="106"/>
      <c r="EV96" s="106"/>
      <c r="EW96" s="106"/>
      <c r="EX96" s="106"/>
      <c r="EY96" s="106"/>
      <c r="EZ96" s="106"/>
      <c r="FA96" s="106"/>
      <c r="FB96" s="106"/>
      <c r="FC96" s="106"/>
      <c r="FD96" s="106"/>
      <c r="FE96" s="106"/>
      <c r="FF96" s="106"/>
      <c r="FG96" s="106"/>
      <c r="FH96" s="106"/>
      <c r="FI96" s="106"/>
      <c r="FJ96" s="106"/>
      <c r="FK96" s="106"/>
      <c r="FL96" s="106"/>
      <c r="FM96" s="106"/>
      <c r="FN96" s="106"/>
      <c r="FO96" s="106"/>
      <c r="FP96" s="106"/>
      <c r="FQ96" s="106"/>
      <c r="FR96" s="106"/>
      <c r="FS96" s="106"/>
      <c r="FT96" s="106"/>
      <c r="FU96" s="106"/>
      <c r="FV96" s="106"/>
      <c r="FW96" s="106"/>
      <c r="FX96" s="106"/>
      <c r="FY96" s="106"/>
      <c r="FZ96" s="106"/>
      <c r="GA96" s="106"/>
      <c r="GB96" s="106"/>
      <c r="GC96" s="106"/>
      <c r="GD96" s="106"/>
      <c r="GE96" s="106"/>
      <c r="GF96" s="106"/>
      <c r="GG96" s="106"/>
      <c r="GH96" s="106"/>
      <c r="GI96" s="106"/>
      <c r="GJ96" s="106"/>
      <c r="GK96" s="106"/>
      <c r="GL96" s="106"/>
      <c r="GM96" s="106"/>
      <c r="GN96" s="106"/>
      <c r="GO96" s="106"/>
      <c r="GP96" s="106"/>
      <c r="GQ96" s="106"/>
      <c r="GR96" s="106"/>
      <c r="GS96" s="106"/>
      <c r="GT96" s="106"/>
      <c r="GU96" s="106"/>
      <c r="GV96" s="106"/>
      <c r="GW96" s="106"/>
      <c r="GX96" s="106"/>
      <c r="GY96" s="106"/>
      <c r="GZ96" s="106"/>
      <c r="HA96" s="106"/>
      <c r="HB96" s="106"/>
      <c r="HC96" s="106"/>
      <c r="HD96" s="106"/>
      <c r="HE96" s="106"/>
      <c r="HF96" s="106"/>
      <c r="HG96" s="106"/>
      <c r="HH96" s="106"/>
      <c r="HI96" s="106"/>
      <c r="HJ96" s="106"/>
      <c r="HK96" s="106"/>
      <c r="HL96" s="106"/>
      <c r="HM96" s="106"/>
      <c r="HN96" s="106"/>
      <c r="HO96" s="106"/>
      <c r="HP96" s="106"/>
      <c r="HQ96" s="106"/>
      <c r="HR96" s="106"/>
      <c r="HS96" s="106"/>
      <c r="HT96" s="106"/>
      <c r="HU96" s="106"/>
      <c r="HV96" s="106"/>
      <c r="HW96" s="106"/>
      <c r="HX96" s="106"/>
      <c r="HY96" s="106"/>
      <c r="HZ96" s="106"/>
      <c r="IA96" s="106"/>
      <c r="IB96" s="106"/>
      <c r="IC96" s="106"/>
      <c r="ID96" s="106"/>
      <c r="IE96" s="106"/>
      <c r="IF96" s="106"/>
      <c r="IG96" s="106"/>
      <c r="IH96" s="106"/>
      <c r="II96" s="106"/>
      <c r="IJ96" s="106"/>
      <c r="IK96" s="106"/>
      <c r="IL96" s="106"/>
      <c r="IM96" s="106"/>
      <c r="IN96" s="106"/>
      <c r="IO96" s="106"/>
      <c r="IP96" s="106"/>
      <c r="IQ96" s="106"/>
      <c r="IR96" s="106"/>
      <c r="IS96" s="106"/>
      <c r="IT96" s="106"/>
      <c r="IU96" s="106"/>
      <c r="IV96" s="106"/>
      <c r="IW96" s="106"/>
      <c r="IX96" s="106"/>
      <c r="IY96" s="106"/>
      <c r="IZ96" s="106"/>
      <c r="JA96" s="106"/>
      <c r="JB96" s="106"/>
      <c r="JC96" s="106"/>
      <c r="JD96" s="106"/>
      <c r="JE96" s="106"/>
      <c r="JF96" s="106"/>
      <c r="JG96" s="106"/>
      <c r="JH96" s="106"/>
      <c r="JI96" s="106"/>
      <c r="JJ96" s="106"/>
      <c r="JK96" s="106"/>
      <c r="JL96" s="106"/>
      <c r="JM96" s="106"/>
      <c r="JN96" s="106"/>
      <c r="JO96" s="106"/>
      <c r="JP96" s="106"/>
      <c r="JQ96" s="106"/>
      <c r="JR96" s="106"/>
      <c r="JS96" s="106"/>
      <c r="JT96" s="106"/>
      <c r="JU96" s="106"/>
      <c r="JV96" s="106"/>
      <c r="JW96" s="106"/>
      <c r="JX96" s="106"/>
      <c r="JY96" s="106"/>
      <c r="JZ96" s="106"/>
      <c r="KA96" s="106"/>
      <c r="KB96" s="106"/>
      <c r="KC96" s="106"/>
      <c r="KD96" s="106"/>
      <c r="KE96" s="106"/>
      <c r="KF96" s="106"/>
      <c r="KG96" s="106"/>
      <c r="KH96" s="106"/>
      <c r="KI96" s="106"/>
      <c r="KJ96" s="106"/>
      <c r="KK96" s="106"/>
      <c r="KL96" s="106"/>
      <c r="KM96" s="106"/>
      <c r="KN96" s="106"/>
      <c r="KO96" s="106"/>
      <c r="KP96" s="106"/>
      <c r="KQ96" s="106"/>
      <c r="KR96" s="106"/>
      <c r="KS96" s="106"/>
      <c r="KT96" s="106"/>
      <c r="KU96" s="106"/>
      <c r="KV96" s="106"/>
      <c r="KW96" s="106"/>
      <c r="KX96" s="106"/>
      <c r="KY96" s="106"/>
      <c r="KZ96" s="106"/>
      <c r="LA96" s="106"/>
      <c r="LB96" s="106"/>
      <c r="LC96" s="106"/>
      <c r="LD96" s="106"/>
      <c r="LE96" s="106"/>
      <c r="LF96" s="106"/>
      <c r="LG96" s="106"/>
      <c r="LH96" s="106"/>
      <c r="LI96" s="51"/>
      <c r="LJ96" s="51"/>
    </row>
    <row r="97" spans="1:322" s="3" customFormat="1" ht="10.199999999999999" x14ac:dyDescent="0.2">
      <c r="A97" s="5"/>
      <c r="B97" s="5"/>
      <c r="C97" s="5"/>
      <c r="D97" s="12"/>
      <c r="E97" s="121" t="str">
        <f t="shared" si="377"/>
        <v>Аналитический отдел</v>
      </c>
      <c r="F97" s="5"/>
      <c r="G97" s="5"/>
      <c r="H97" s="121" t="str">
        <f t="shared" si="378"/>
        <v>оклад</v>
      </c>
      <c r="I97" s="5"/>
      <c r="J97" s="5"/>
      <c r="K97" s="49" t="str">
        <f t="shared" si="379"/>
        <v>долл.</v>
      </c>
      <c r="L97" s="5"/>
      <c r="M97" s="12"/>
      <c r="N97" s="5"/>
      <c r="O97" s="19"/>
      <c r="P97" s="5"/>
      <c r="Q97" s="5"/>
      <c r="R97" s="68"/>
      <c r="S97" s="5"/>
      <c r="T97" s="63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  <c r="FJ97" s="46"/>
      <c r="FK97" s="46"/>
      <c r="FL97" s="46"/>
      <c r="FM97" s="46"/>
      <c r="FN97" s="46"/>
      <c r="FO97" s="46"/>
      <c r="FP97" s="46"/>
      <c r="FQ97" s="46"/>
      <c r="FR97" s="46"/>
      <c r="FS97" s="46"/>
      <c r="FT97" s="46"/>
      <c r="FU97" s="46"/>
      <c r="FV97" s="46"/>
      <c r="FW97" s="46"/>
      <c r="FX97" s="46"/>
      <c r="FY97" s="46"/>
      <c r="FZ97" s="46"/>
      <c r="GA97" s="46"/>
      <c r="GB97" s="46"/>
      <c r="GC97" s="46"/>
      <c r="GD97" s="46"/>
      <c r="GE97" s="46"/>
      <c r="GF97" s="46"/>
      <c r="GG97" s="46"/>
      <c r="GH97" s="46"/>
      <c r="GI97" s="46"/>
      <c r="GJ97" s="46"/>
      <c r="GK97" s="46"/>
      <c r="GL97" s="46"/>
      <c r="GM97" s="46"/>
      <c r="GN97" s="46"/>
      <c r="GO97" s="46"/>
      <c r="GP97" s="46"/>
      <c r="GQ97" s="46"/>
      <c r="GR97" s="46"/>
      <c r="GS97" s="46"/>
      <c r="GT97" s="46"/>
      <c r="GU97" s="46"/>
      <c r="GV97" s="46"/>
      <c r="GW97" s="46"/>
      <c r="GX97" s="46"/>
      <c r="GY97" s="46"/>
      <c r="GZ97" s="46"/>
      <c r="HA97" s="46"/>
      <c r="HB97" s="46"/>
      <c r="HC97" s="46"/>
      <c r="HD97" s="46"/>
      <c r="HE97" s="46"/>
      <c r="HF97" s="46"/>
      <c r="HG97" s="46"/>
      <c r="HH97" s="46"/>
      <c r="HI97" s="46"/>
      <c r="HJ97" s="46"/>
      <c r="HK97" s="46"/>
      <c r="HL97" s="46"/>
      <c r="HM97" s="46"/>
      <c r="HN97" s="46"/>
      <c r="HO97" s="46"/>
      <c r="HP97" s="46"/>
      <c r="HQ97" s="46"/>
      <c r="HR97" s="46"/>
      <c r="HS97" s="46"/>
      <c r="HT97" s="46"/>
      <c r="HU97" s="46"/>
      <c r="HV97" s="46"/>
      <c r="HW97" s="46"/>
      <c r="HX97" s="46"/>
      <c r="HY97" s="46"/>
      <c r="HZ97" s="46"/>
      <c r="IA97" s="46"/>
      <c r="IB97" s="46"/>
      <c r="IC97" s="46"/>
      <c r="ID97" s="46"/>
      <c r="IE97" s="46"/>
      <c r="IF97" s="46"/>
      <c r="IG97" s="46"/>
      <c r="IH97" s="46"/>
      <c r="II97" s="46"/>
      <c r="IJ97" s="46"/>
      <c r="IK97" s="46"/>
      <c r="IL97" s="46"/>
      <c r="IM97" s="46"/>
      <c r="IN97" s="46"/>
      <c r="IO97" s="46"/>
      <c r="IP97" s="46"/>
      <c r="IQ97" s="46"/>
      <c r="IR97" s="46"/>
      <c r="IS97" s="46"/>
      <c r="IT97" s="46"/>
      <c r="IU97" s="46"/>
      <c r="IV97" s="46"/>
      <c r="IW97" s="46"/>
      <c r="IX97" s="46"/>
      <c r="IY97" s="46"/>
      <c r="IZ97" s="46"/>
      <c r="JA97" s="46"/>
      <c r="JB97" s="46"/>
      <c r="JC97" s="46"/>
      <c r="JD97" s="46"/>
      <c r="JE97" s="46"/>
      <c r="JF97" s="46"/>
      <c r="JG97" s="46"/>
      <c r="JH97" s="46"/>
      <c r="JI97" s="46"/>
      <c r="JJ97" s="46"/>
      <c r="JK97" s="46"/>
      <c r="JL97" s="46"/>
      <c r="JM97" s="46"/>
      <c r="JN97" s="46"/>
      <c r="JO97" s="46"/>
      <c r="JP97" s="46"/>
      <c r="JQ97" s="46"/>
      <c r="JR97" s="46"/>
      <c r="JS97" s="46"/>
      <c r="JT97" s="46"/>
      <c r="JU97" s="46"/>
      <c r="JV97" s="46"/>
      <c r="JW97" s="46"/>
      <c r="JX97" s="46"/>
      <c r="JY97" s="46"/>
      <c r="JZ97" s="46"/>
      <c r="KA97" s="46"/>
      <c r="KB97" s="46"/>
      <c r="KC97" s="46"/>
      <c r="KD97" s="46"/>
      <c r="KE97" s="46"/>
      <c r="KF97" s="46"/>
      <c r="KG97" s="46"/>
      <c r="KH97" s="46"/>
      <c r="KI97" s="46"/>
      <c r="KJ97" s="46"/>
      <c r="KK97" s="46"/>
      <c r="KL97" s="46"/>
      <c r="KM97" s="46"/>
      <c r="KN97" s="46"/>
      <c r="KO97" s="46"/>
      <c r="KP97" s="46"/>
      <c r="KQ97" s="46"/>
      <c r="KR97" s="46"/>
      <c r="KS97" s="46"/>
      <c r="KT97" s="46"/>
      <c r="KU97" s="46"/>
      <c r="KV97" s="46"/>
      <c r="KW97" s="46"/>
      <c r="KX97" s="46"/>
      <c r="KY97" s="46"/>
      <c r="KZ97" s="46"/>
      <c r="LA97" s="46"/>
      <c r="LB97" s="46"/>
      <c r="LC97" s="46"/>
      <c r="LD97" s="46"/>
      <c r="LE97" s="46"/>
      <c r="LF97" s="46"/>
      <c r="LG97" s="46"/>
      <c r="LH97" s="46"/>
      <c r="LI97" s="5"/>
      <c r="LJ97" s="5"/>
    </row>
    <row r="98" spans="1:322" s="59" customFormat="1" ht="10.199999999999999" x14ac:dyDescent="0.2">
      <c r="A98" s="51"/>
      <c r="B98" s="51"/>
      <c r="C98" s="51"/>
      <c r="D98" s="12"/>
      <c r="E98" s="98" t="str">
        <f t="shared" si="377"/>
        <v>Финансовый аналитик</v>
      </c>
      <c r="F98" s="51"/>
      <c r="G98" s="51"/>
      <c r="H98" s="98" t="str">
        <f t="shared" si="378"/>
        <v>оклад</v>
      </c>
      <c r="I98" s="51"/>
      <c r="J98" s="51"/>
      <c r="K98" s="55" t="str">
        <f t="shared" si="379"/>
        <v>долл.</v>
      </c>
      <c r="L98" s="51"/>
      <c r="M98" s="58"/>
      <c r="N98" s="51"/>
      <c r="O98" s="61"/>
      <c r="P98" s="51"/>
      <c r="Q98" s="51"/>
      <c r="R98" s="99"/>
      <c r="S98" s="51"/>
      <c r="T98" s="171" t="s">
        <v>6</v>
      </c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106"/>
      <c r="BS98" s="106"/>
      <c r="BT98" s="106"/>
      <c r="BU98" s="106"/>
      <c r="BV98" s="106"/>
      <c r="BW98" s="106"/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I98" s="106"/>
      <c r="CJ98" s="106"/>
      <c r="CK98" s="106"/>
      <c r="CL98" s="106"/>
      <c r="CM98" s="106"/>
      <c r="CN98" s="106"/>
      <c r="CO98" s="106"/>
      <c r="CP98" s="106"/>
      <c r="CQ98" s="106"/>
      <c r="CR98" s="106"/>
      <c r="CS98" s="106"/>
      <c r="CT98" s="106"/>
      <c r="CU98" s="106"/>
      <c r="CV98" s="106"/>
      <c r="CW98" s="106"/>
      <c r="CX98" s="106"/>
      <c r="CY98" s="106"/>
      <c r="CZ98" s="106"/>
      <c r="DA98" s="106"/>
      <c r="DB98" s="106"/>
      <c r="DC98" s="106"/>
      <c r="DD98" s="106"/>
      <c r="DE98" s="106"/>
      <c r="DF98" s="106"/>
      <c r="DG98" s="106"/>
      <c r="DH98" s="106"/>
      <c r="DI98" s="106"/>
      <c r="DJ98" s="106"/>
      <c r="DK98" s="106"/>
      <c r="DL98" s="106"/>
      <c r="DM98" s="106"/>
      <c r="DN98" s="106"/>
      <c r="DO98" s="106"/>
      <c r="DP98" s="106"/>
      <c r="DQ98" s="106"/>
      <c r="DR98" s="106"/>
      <c r="DS98" s="106"/>
      <c r="DT98" s="106"/>
      <c r="DU98" s="106"/>
      <c r="DV98" s="106"/>
      <c r="DW98" s="106"/>
      <c r="DX98" s="106"/>
      <c r="DY98" s="106"/>
      <c r="DZ98" s="106"/>
      <c r="EA98" s="106"/>
      <c r="EB98" s="106"/>
      <c r="EC98" s="106"/>
      <c r="ED98" s="106"/>
      <c r="EE98" s="106"/>
      <c r="EF98" s="106"/>
      <c r="EG98" s="106"/>
      <c r="EH98" s="106"/>
      <c r="EI98" s="106"/>
      <c r="EJ98" s="106"/>
      <c r="EK98" s="106"/>
      <c r="EL98" s="106"/>
      <c r="EM98" s="106"/>
      <c r="EN98" s="106"/>
      <c r="EO98" s="106"/>
      <c r="EP98" s="106"/>
      <c r="EQ98" s="106"/>
      <c r="ER98" s="106"/>
      <c r="ES98" s="106"/>
      <c r="ET98" s="106"/>
      <c r="EU98" s="106"/>
      <c r="EV98" s="106"/>
      <c r="EW98" s="106"/>
      <c r="EX98" s="106"/>
      <c r="EY98" s="106"/>
      <c r="EZ98" s="106"/>
      <c r="FA98" s="106"/>
      <c r="FB98" s="106"/>
      <c r="FC98" s="106"/>
      <c r="FD98" s="106"/>
      <c r="FE98" s="106"/>
      <c r="FF98" s="106"/>
      <c r="FG98" s="106"/>
      <c r="FH98" s="106"/>
      <c r="FI98" s="106"/>
      <c r="FJ98" s="106"/>
      <c r="FK98" s="106"/>
      <c r="FL98" s="106"/>
      <c r="FM98" s="106"/>
      <c r="FN98" s="106"/>
      <c r="FO98" s="106"/>
      <c r="FP98" s="106"/>
      <c r="FQ98" s="106"/>
      <c r="FR98" s="106"/>
      <c r="FS98" s="106"/>
      <c r="FT98" s="106"/>
      <c r="FU98" s="106"/>
      <c r="FV98" s="106"/>
      <c r="FW98" s="106"/>
      <c r="FX98" s="106"/>
      <c r="FY98" s="106"/>
      <c r="FZ98" s="106"/>
      <c r="GA98" s="106"/>
      <c r="GB98" s="106"/>
      <c r="GC98" s="106"/>
      <c r="GD98" s="106"/>
      <c r="GE98" s="106"/>
      <c r="GF98" s="106"/>
      <c r="GG98" s="106"/>
      <c r="GH98" s="106"/>
      <c r="GI98" s="106"/>
      <c r="GJ98" s="106"/>
      <c r="GK98" s="106"/>
      <c r="GL98" s="106"/>
      <c r="GM98" s="106"/>
      <c r="GN98" s="106"/>
      <c r="GO98" s="106"/>
      <c r="GP98" s="106"/>
      <c r="GQ98" s="106"/>
      <c r="GR98" s="106"/>
      <c r="GS98" s="106"/>
      <c r="GT98" s="106"/>
      <c r="GU98" s="106"/>
      <c r="GV98" s="106"/>
      <c r="GW98" s="106"/>
      <c r="GX98" s="106"/>
      <c r="GY98" s="106"/>
      <c r="GZ98" s="106"/>
      <c r="HA98" s="106"/>
      <c r="HB98" s="106"/>
      <c r="HC98" s="106"/>
      <c r="HD98" s="106"/>
      <c r="HE98" s="106"/>
      <c r="HF98" s="106"/>
      <c r="HG98" s="106"/>
      <c r="HH98" s="106"/>
      <c r="HI98" s="106"/>
      <c r="HJ98" s="106"/>
      <c r="HK98" s="106"/>
      <c r="HL98" s="106"/>
      <c r="HM98" s="106"/>
      <c r="HN98" s="106"/>
      <c r="HO98" s="106"/>
      <c r="HP98" s="106"/>
      <c r="HQ98" s="106"/>
      <c r="HR98" s="106"/>
      <c r="HS98" s="106"/>
      <c r="HT98" s="106"/>
      <c r="HU98" s="106"/>
      <c r="HV98" s="106"/>
      <c r="HW98" s="106"/>
      <c r="HX98" s="106"/>
      <c r="HY98" s="106"/>
      <c r="HZ98" s="106"/>
      <c r="IA98" s="106"/>
      <c r="IB98" s="106"/>
      <c r="IC98" s="106"/>
      <c r="ID98" s="106"/>
      <c r="IE98" s="106"/>
      <c r="IF98" s="106"/>
      <c r="IG98" s="106"/>
      <c r="IH98" s="106"/>
      <c r="II98" s="106"/>
      <c r="IJ98" s="106"/>
      <c r="IK98" s="106"/>
      <c r="IL98" s="106"/>
      <c r="IM98" s="106"/>
      <c r="IN98" s="106"/>
      <c r="IO98" s="106"/>
      <c r="IP98" s="106"/>
      <c r="IQ98" s="106"/>
      <c r="IR98" s="106"/>
      <c r="IS98" s="106"/>
      <c r="IT98" s="106"/>
      <c r="IU98" s="106"/>
      <c r="IV98" s="106"/>
      <c r="IW98" s="106"/>
      <c r="IX98" s="106"/>
      <c r="IY98" s="106"/>
      <c r="IZ98" s="106"/>
      <c r="JA98" s="106"/>
      <c r="JB98" s="106"/>
      <c r="JC98" s="106"/>
      <c r="JD98" s="106"/>
      <c r="JE98" s="106"/>
      <c r="JF98" s="106"/>
      <c r="JG98" s="106"/>
      <c r="JH98" s="106"/>
      <c r="JI98" s="106"/>
      <c r="JJ98" s="106"/>
      <c r="JK98" s="106"/>
      <c r="JL98" s="106"/>
      <c r="JM98" s="106"/>
      <c r="JN98" s="106"/>
      <c r="JO98" s="106"/>
      <c r="JP98" s="106"/>
      <c r="JQ98" s="106"/>
      <c r="JR98" s="106"/>
      <c r="JS98" s="106"/>
      <c r="JT98" s="106"/>
      <c r="JU98" s="106"/>
      <c r="JV98" s="106"/>
      <c r="JW98" s="106"/>
      <c r="JX98" s="106"/>
      <c r="JY98" s="106"/>
      <c r="JZ98" s="106"/>
      <c r="KA98" s="106"/>
      <c r="KB98" s="106"/>
      <c r="KC98" s="106"/>
      <c r="KD98" s="106"/>
      <c r="KE98" s="106"/>
      <c r="KF98" s="106"/>
      <c r="KG98" s="106"/>
      <c r="KH98" s="106"/>
      <c r="KI98" s="106"/>
      <c r="KJ98" s="106"/>
      <c r="KK98" s="106"/>
      <c r="KL98" s="106"/>
      <c r="KM98" s="106"/>
      <c r="KN98" s="106"/>
      <c r="KO98" s="106"/>
      <c r="KP98" s="106"/>
      <c r="KQ98" s="106"/>
      <c r="KR98" s="106"/>
      <c r="KS98" s="106"/>
      <c r="KT98" s="106"/>
      <c r="KU98" s="106"/>
      <c r="KV98" s="106"/>
      <c r="KW98" s="106"/>
      <c r="KX98" s="106"/>
      <c r="KY98" s="106"/>
      <c r="KZ98" s="106"/>
      <c r="LA98" s="106"/>
      <c r="LB98" s="106"/>
      <c r="LC98" s="106"/>
      <c r="LD98" s="106"/>
      <c r="LE98" s="106"/>
      <c r="LF98" s="106"/>
      <c r="LG98" s="106"/>
      <c r="LH98" s="106"/>
      <c r="LI98" s="51"/>
      <c r="LJ98" s="51"/>
    </row>
    <row r="99" spans="1:322" s="59" customFormat="1" ht="10.199999999999999" x14ac:dyDescent="0.2">
      <c r="A99" s="51"/>
      <c r="B99" s="51"/>
      <c r="C99" s="51"/>
      <c r="D99" s="12"/>
      <c r="E99" s="98" t="str">
        <f t="shared" si="377"/>
        <v>Эксперт по рискам</v>
      </c>
      <c r="F99" s="51"/>
      <c r="G99" s="51"/>
      <c r="H99" s="98" t="str">
        <f t="shared" si="378"/>
        <v>оклад</v>
      </c>
      <c r="I99" s="51"/>
      <c r="J99" s="51"/>
      <c r="K99" s="55" t="str">
        <f t="shared" si="379"/>
        <v>долл.</v>
      </c>
      <c r="L99" s="51"/>
      <c r="M99" s="58"/>
      <c r="N99" s="51"/>
      <c r="O99" s="61"/>
      <c r="P99" s="51"/>
      <c r="Q99" s="51"/>
      <c r="R99" s="99"/>
      <c r="S99" s="51"/>
      <c r="T99" s="171" t="s">
        <v>6</v>
      </c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106"/>
      <c r="BQ99" s="106"/>
      <c r="BR99" s="106"/>
      <c r="BS99" s="106"/>
      <c r="BT99" s="106"/>
      <c r="BU99" s="106"/>
      <c r="BV99" s="106"/>
      <c r="BW99" s="106"/>
      <c r="BX99" s="106"/>
      <c r="BY99" s="106"/>
      <c r="BZ99" s="106"/>
      <c r="CA99" s="106"/>
      <c r="CB99" s="106"/>
      <c r="CC99" s="106"/>
      <c r="CD99" s="106"/>
      <c r="CE99" s="106"/>
      <c r="CF99" s="106"/>
      <c r="CG99" s="106"/>
      <c r="CH99" s="106"/>
      <c r="CI99" s="106"/>
      <c r="CJ99" s="106"/>
      <c r="CK99" s="106"/>
      <c r="CL99" s="106"/>
      <c r="CM99" s="106"/>
      <c r="CN99" s="106"/>
      <c r="CO99" s="106"/>
      <c r="CP99" s="106"/>
      <c r="CQ99" s="106"/>
      <c r="CR99" s="106"/>
      <c r="CS99" s="106"/>
      <c r="CT99" s="106"/>
      <c r="CU99" s="106"/>
      <c r="CV99" s="106"/>
      <c r="CW99" s="106"/>
      <c r="CX99" s="106"/>
      <c r="CY99" s="106"/>
      <c r="CZ99" s="106"/>
      <c r="DA99" s="106"/>
      <c r="DB99" s="106"/>
      <c r="DC99" s="106"/>
      <c r="DD99" s="106"/>
      <c r="DE99" s="106"/>
      <c r="DF99" s="106"/>
      <c r="DG99" s="106"/>
      <c r="DH99" s="106"/>
      <c r="DI99" s="106"/>
      <c r="DJ99" s="106"/>
      <c r="DK99" s="106"/>
      <c r="DL99" s="106"/>
      <c r="DM99" s="106"/>
      <c r="DN99" s="106"/>
      <c r="DO99" s="106"/>
      <c r="DP99" s="106"/>
      <c r="DQ99" s="106"/>
      <c r="DR99" s="106"/>
      <c r="DS99" s="106"/>
      <c r="DT99" s="106"/>
      <c r="DU99" s="106"/>
      <c r="DV99" s="106"/>
      <c r="DW99" s="106"/>
      <c r="DX99" s="106"/>
      <c r="DY99" s="106"/>
      <c r="DZ99" s="106"/>
      <c r="EA99" s="106"/>
      <c r="EB99" s="106"/>
      <c r="EC99" s="106"/>
      <c r="ED99" s="106"/>
      <c r="EE99" s="106"/>
      <c r="EF99" s="106"/>
      <c r="EG99" s="106"/>
      <c r="EH99" s="106"/>
      <c r="EI99" s="106"/>
      <c r="EJ99" s="106"/>
      <c r="EK99" s="106"/>
      <c r="EL99" s="106"/>
      <c r="EM99" s="106"/>
      <c r="EN99" s="106"/>
      <c r="EO99" s="106"/>
      <c r="EP99" s="106"/>
      <c r="EQ99" s="106"/>
      <c r="ER99" s="106"/>
      <c r="ES99" s="106"/>
      <c r="ET99" s="106"/>
      <c r="EU99" s="106"/>
      <c r="EV99" s="106"/>
      <c r="EW99" s="106"/>
      <c r="EX99" s="106"/>
      <c r="EY99" s="106"/>
      <c r="EZ99" s="106"/>
      <c r="FA99" s="106"/>
      <c r="FB99" s="106"/>
      <c r="FC99" s="106"/>
      <c r="FD99" s="106"/>
      <c r="FE99" s="106"/>
      <c r="FF99" s="106"/>
      <c r="FG99" s="106"/>
      <c r="FH99" s="106"/>
      <c r="FI99" s="106"/>
      <c r="FJ99" s="106"/>
      <c r="FK99" s="106"/>
      <c r="FL99" s="106"/>
      <c r="FM99" s="106"/>
      <c r="FN99" s="106"/>
      <c r="FO99" s="106"/>
      <c r="FP99" s="106"/>
      <c r="FQ99" s="106"/>
      <c r="FR99" s="106"/>
      <c r="FS99" s="106"/>
      <c r="FT99" s="106"/>
      <c r="FU99" s="106"/>
      <c r="FV99" s="106"/>
      <c r="FW99" s="106"/>
      <c r="FX99" s="106"/>
      <c r="FY99" s="106"/>
      <c r="FZ99" s="106"/>
      <c r="GA99" s="106"/>
      <c r="GB99" s="106"/>
      <c r="GC99" s="106"/>
      <c r="GD99" s="106"/>
      <c r="GE99" s="106"/>
      <c r="GF99" s="106"/>
      <c r="GG99" s="106"/>
      <c r="GH99" s="106"/>
      <c r="GI99" s="106"/>
      <c r="GJ99" s="106"/>
      <c r="GK99" s="106"/>
      <c r="GL99" s="106"/>
      <c r="GM99" s="106"/>
      <c r="GN99" s="106"/>
      <c r="GO99" s="106"/>
      <c r="GP99" s="106"/>
      <c r="GQ99" s="106"/>
      <c r="GR99" s="106"/>
      <c r="GS99" s="106"/>
      <c r="GT99" s="106"/>
      <c r="GU99" s="106"/>
      <c r="GV99" s="106"/>
      <c r="GW99" s="106"/>
      <c r="GX99" s="106"/>
      <c r="GY99" s="106"/>
      <c r="GZ99" s="106"/>
      <c r="HA99" s="106"/>
      <c r="HB99" s="106"/>
      <c r="HC99" s="106"/>
      <c r="HD99" s="106"/>
      <c r="HE99" s="106"/>
      <c r="HF99" s="106"/>
      <c r="HG99" s="106"/>
      <c r="HH99" s="106"/>
      <c r="HI99" s="106"/>
      <c r="HJ99" s="106"/>
      <c r="HK99" s="106"/>
      <c r="HL99" s="106"/>
      <c r="HM99" s="106"/>
      <c r="HN99" s="106"/>
      <c r="HO99" s="106"/>
      <c r="HP99" s="106"/>
      <c r="HQ99" s="106"/>
      <c r="HR99" s="106"/>
      <c r="HS99" s="106"/>
      <c r="HT99" s="106"/>
      <c r="HU99" s="106"/>
      <c r="HV99" s="106"/>
      <c r="HW99" s="106"/>
      <c r="HX99" s="106"/>
      <c r="HY99" s="106"/>
      <c r="HZ99" s="106"/>
      <c r="IA99" s="106"/>
      <c r="IB99" s="106"/>
      <c r="IC99" s="106"/>
      <c r="ID99" s="106"/>
      <c r="IE99" s="106"/>
      <c r="IF99" s="106"/>
      <c r="IG99" s="106"/>
      <c r="IH99" s="106"/>
      <c r="II99" s="106"/>
      <c r="IJ99" s="106"/>
      <c r="IK99" s="106"/>
      <c r="IL99" s="106"/>
      <c r="IM99" s="106"/>
      <c r="IN99" s="106"/>
      <c r="IO99" s="106"/>
      <c r="IP99" s="106"/>
      <c r="IQ99" s="106"/>
      <c r="IR99" s="106"/>
      <c r="IS99" s="106"/>
      <c r="IT99" s="106"/>
      <c r="IU99" s="106"/>
      <c r="IV99" s="106"/>
      <c r="IW99" s="106"/>
      <c r="IX99" s="106"/>
      <c r="IY99" s="106"/>
      <c r="IZ99" s="106"/>
      <c r="JA99" s="106"/>
      <c r="JB99" s="106"/>
      <c r="JC99" s="106"/>
      <c r="JD99" s="106"/>
      <c r="JE99" s="106"/>
      <c r="JF99" s="106"/>
      <c r="JG99" s="106"/>
      <c r="JH99" s="106"/>
      <c r="JI99" s="106"/>
      <c r="JJ99" s="106"/>
      <c r="JK99" s="106"/>
      <c r="JL99" s="106"/>
      <c r="JM99" s="106"/>
      <c r="JN99" s="106"/>
      <c r="JO99" s="106"/>
      <c r="JP99" s="106"/>
      <c r="JQ99" s="106"/>
      <c r="JR99" s="106"/>
      <c r="JS99" s="106"/>
      <c r="JT99" s="106"/>
      <c r="JU99" s="106"/>
      <c r="JV99" s="106"/>
      <c r="JW99" s="106"/>
      <c r="JX99" s="106"/>
      <c r="JY99" s="106"/>
      <c r="JZ99" s="106"/>
      <c r="KA99" s="106"/>
      <c r="KB99" s="106"/>
      <c r="KC99" s="106"/>
      <c r="KD99" s="106"/>
      <c r="KE99" s="106"/>
      <c r="KF99" s="106"/>
      <c r="KG99" s="106"/>
      <c r="KH99" s="106"/>
      <c r="KI99" s="106"/>
      <c r="KJ99" s="106"/>
      <c r="KK99" s="106"/>
      <c r="KL99" s="106"/>
      <c r="KM99" s="106"/>
      <c r="KN99" s="106"/>
      <c r="KO99" s="106"/>
      <c r="KP99" s="106"/>
      <c r="KQ99" s="106"/>
      <c r="KR99" s="106"/>
      <c r="KS99" s="106"/>
      <c r="KT99" s="106"/>
      <c r="KU99" s="106"/>
      <c r="KV99" s="106"/>
      <c r="KW99" s="106"/>
      <c r="KX99" s="106"/>
      <c r="KY99" s="106"/>
      <c r="KZ99" s="106"/>
      <c r="LA99" s="106"/>
      <c r="LB99" s="106"/>
      <c r="LC99" s="106"/>
      <c r="LD99" s="106"/>
      <c r="LE99" s="106"/>
      <c r="LF99" s="106"/>
      <c r="LG99" s="106"/>
      <c r="LH99" s="106"/>
      <c r="LI99" s="51"/>
      <c r="LJ99" s="51"/>
    </row>
    <row r="100" spans="1:322" s="59" customFormat="1" ht="10.199999999999999" x14ac:dyDescent="0.2">
      <c r="A100" s="51"/>
      <c r="B100" s="51"/>
      <c r="C100" s="51"/>
      <c r="D100" s="12"/>
      <c r="E100" s="98" t="str">
        <f t="shared" si="377"/>
        <v>Аналитик</v>
      </c>
      <c r="F100" s="51"/>
      <c r="G100" s="51"/>
      <c r="H100" s="98" t="str">
        <f t="shared" si="378"/>
        <v>оклад</v>
      </c>
      <c r="I100" s="51"/>
      <c r="J100" s="51"/>
      <c r="K100" s="55" t="str">
        <f t="shared" si="379"/>
        <v>долл.</v>
      </c>
      <c r="L100" s="51"/>
      <c r="M100" s="58"/>
      <c r="N100" s="51"/>
      <c r="O100" s="61"/>
      <c r="P100" s="51"/>
      <c r="Q100" s="51"/>
      <c r="R100" s="99"/>
      <c r="S100" s="51"/>
      <c r="T100" s="171" t="s">
        <v>6</v>
      </c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6"/>
      <c r="BQ100" s="106"/>
      <c r="BR100" s="106"/>
      <c r="BS100" s="106"/>
      <c r="BT100" s="106"/>
      <c r="BU100" s="106"/>
      <c r="BV100" s="106"/>
      <c r="BW100" s="106"/>
      <c r="BX100" s="106"/>
      <c r="BY100" s="106"/>
      <c r="BZ100" s="106"/>
      <c r="CA100" s="106"/>
      <c r="CB100" s="106"/>
      <c r="CC100" s="106"/>
      <c r="CD100" s="106"/>
      <c r="CE100" s="106"/>
      <c r="CF100" s="106"/>
      <c r="CG100" s="106"/>
      <c r="CH100" s="106"/>
      <c r="CI100" s="106"/>
      <c r="CJ100" s="106"/>
      <c r="CK100" s="106"/>
      <c r="CL100" s="106"/>
      <c r="CM100" s="106"/>
      <c r="CN100" s="106"/>
      <c r="CO100" s="106"/>
      <c r="CP100" s="106"/>
      <c r="CQ100" s="106"/>
      <c r="CR100" s="106"/>
      <c r="CS100" s="106"/>
      <c r="CT100" s="106"/>
      <c r="CU100" s="106"/>
      <c r="CV100" s="106"/>
      <c r="CW100" s="106"/>
      <c r="CX100" s="106"/>
      <c r="CY100" s="106"/>
      <c r="CZ100" s="106"/>
      <c r="DA100" s="106"/>
      <c r="DB100" s="106"/>
      <c r="DC100" s="106"/>
      <c r="DD100" s="106"/>
      <c r="DE100" s="106"/>
      <c r="DF100" s="106"/>
      <c r="DG100" s="106"/>
      <c r="DH100" s="106"/>
      <c r="DI100" s="106"/>
      <c r="DJ100" s="106"/>
      <c r="DK100" s="106"/>
      <c r="DL100" s="106"/>
      <c r="DM100" s="106"/>
      <c r="DN100" s="106"/>
      <c r="DO100" s="106"/>
      <c r="DP100" s="106"/>
      <c r="DQ100" s="106"/>
      <c r="DR100" s="106"/>
      <c r="DS100" s="106"/>
      <c r="DT100" s="106"/>
      <c r="DU100" s="106"/>
      <c r="DV100" s="106"/>
      <c r="DW100" s="106"/>
      <c r="DX100" s="106"/>
      <c r="DY100" s="106"/>
      <c r="DZ100" s="106"/>
      <c r="EA100" s="106"/>
      <c r="EB100" s="106"/>
      <c r="EC100" s="106"/>
      <c r="ED100" s="106"/>
      <c r="EE100" s="106"/>
      <c r="EF100" s="106"/>
      <c r="EG100" s="106"/>
      <c r="EH100" s="106"/>
      <c r="EI100" s="106"/>
      <c r="EJ100" s="106"/>
      <c r="EK100" s="106"/>
      <c r="EL100" s="106"/>
      <c r="EM100" s="106"/>
      <c r="EN100" s="106"/>
      <c r="EO100" s="106"/>
      <c r="EP100" s="106"/>
      <c r="EQ100" s="106"/>
      <c r="ER100" s="106"/>
      <c r="ES100" s="106"/>
      <c r="ET100" s="106"/>
      <c r="EU100" s="106"/>
      <c r="EV100" s="106"/>
      <c r="EW100" s="106"/>
      <c r="EX100" s="106"/>
      <c r="EY100" s="106"/>
      <c r="EZ100" s="106"/>
      <c r="FA100" s="106"/>
      <c r="FB100" s="106"/>
      <c r="FC100" s="106"/>
      <c r="FD100" s="106"/>
      <c r="FE100" s="106"/>
      <c r="FF100" s="106"/>
      <c r="FG100" s="106"/>
      <c r="FH100" s="106"/>
      <c r="FI100" s="106"/>
      <c r="FJ100" s="106"/>
      <c r="FK100" s="106"/>
      <c r="FL100" s="106"/>
      <c r="FM100" s="106"/>
      <c r="FN100" s="106"/>
      <c r="FO100" s="106"/>
      <c r="FP100" s="106"/>
      <c r="FQ100" s="106"/>
      <c r="FR100" s="106"/>
      <c r="FS100" s="106"/>
      <c r="FT100" s="106"/>
      <c r="FU100" s="106"/>
      <c r="FV100" s="106"/>
      <c r="FW100" s="106"/>
      <c r="FX100" s="106"/>
      <c r="FY100" s="106"/>
      <c r="FZ100" s="106"/>
      <c r="GA100" s="106"/>
      <c r="GB100" s="106"/>
      <c r="GC100" s="106"/>
      <c r="GD100" s="106"/>
      <c r="GE100" s="106"/>
      <c r="GF100" s="106"/>
      <c r="GG100" s="106"/>
      <c r="GH100" s="106"/>
      <c r="GI100" s="106"/>
      <c r="GJ100" s="106"/>
      <c r="GK100" s="106"/>
      <c r="GL100" s="106"/>
      <c r="GM100" s="106"/>
      <c r="GN100" s="106"/>
      <c r="GO100" s="106"/>
      <c r="GP100" s="106"/>
      <c r="GQ100" s="106"/>
      <c r="GR100" s="106"/>
      <c r="GS100" s="106"/>
      <c r="GT100" s="106"/>
      <c r="GU100" s="106"/>
      <c r="GV100" s="106"/>
      <c r="GW100" s="106"/>
      <c r="GX100" s="106"/>
      <c r="GY100" s="106"/>
      <c r="GZ100" s="106"/>
      <c r="HA100" s="106"/>
      <c r="HB100" s="106"/>
      <c r="HC100" s="106"/>
      <c r="HD100" s="106"/>
      <c r="HE100" s="106"/>
      <c r="HF100" s="106"/>
      <c r="HG100" s="106"/>
      <c r="HH100" s="106"/>
      <c r="HI100" s="106"/>
      <c r="HJ100" s="106"/>
      <c r="HK100" s="106"/>
      <c r="HL100" s="106"/>
      <c r="HM100" s="106"/>
      <c r="HN100" s="106"/>
      <c r="HO100" s="106"/>
      <c r="HP100" s="106"/>
      <c r="HQ100" s="106"/>
      <c r="HR100" s="106"/>
      <c r="HS100" s="106"/>
      <c r="HT100" s="106"/>
      <c r="HU100" s="106"/>
      <c r="HV100" s="106"/>
      <c r="HW100" s="106"/>
      <c r="HX100" s="106"/>
      <c r="HY100" s="106"/>
      <c r="HZ100" s="106"/>
      <c r="IA100" s="106"/>
      <c r="IB100" s="106"/>
      <c r="IC100" s="106"/>
      <c r="ID100" s="106"/>
      <c r="IE100" s="106"/>
      <c r="IF100" s="106"/>
      <c r="IG100" s="106"/>
      <c r="IH100" s="106"/>
      <c r="II100" s="106"/>
      <c r="IJ100" s="106"/>
      <c r="IK100" s="106"/>
      <c r="IL100" s="106"/>
      <c r="IM100" s="106"/>
      <c r="IN100" s="106"/>
      <c r="IO100" s="106"/>
      <c r="IP100" s="106"/>
      <c r="IQ100" s="106"/>
      <c r="IR100" s="106"/>
      <c r="IS100" s="106"/>
      <c r="IT100" s="106"/>
      <c r="IU100" s="106"/>
      <c r="IV100" s="106"/>
      <c r="IW100" s="106"/>
      <c r="IX100" s="106"/>
      <c r="IY100" s="106"/>
      <c r="IZ100" s="106"/>
      <c r="JA100" s="106"/>
      <c r="JB100" s="106"/>
      <c r="JC100" s="106"/>
      <c r="JD100" s="106"/>
      <c r="JE100" s="106"/>
      <c r="JF100" s="106"/>
      <c r="JG100" s="106"/>
      <c r="JH100" s="106"/>
      <c r="JI100" s="106"/>
      <c r="JJ100" s="106"/>
      <c r="JK100" s="106"/>
      <c r="JL100" s="106"/>
      <c r="JM100" s="106"/>
      <c r="JN100" s="106"/>
      <c r="JO100" s="106"/>
      <c r="JP100" s="106"/>
      <c r="JQ100" s="106"/>
      <c r="JR100" s="106"/>
      <c r="JS100" s="106"/>
      <c r="JT100" s="106"/>
      <c r="JU100" s="106"/>
      <c r="JV100" s="106"/>
      <c r="JW100" s="106"/>
      <c r="JX100" s="106"/>
      <c r="JY100" s="106"/>
      <c r="JZ100" s="106"/>
      <c r="KA100" s="106"/>
      <c r="KB100" s="106"/>
      <c r="KC100" s="106"/>
      <c r="KD100" s="106"/>
      <c r="KE100" s="106"/>
      <c r="KF100" s="106"/>
      <c r="KG100" s="106"/>
      <c r="KH100" s="106"/>
      <c r="KI100" s="106"/>
      <c r="KJ100" s="106"/>
      <c r="KK100" s="106"/>
      <c r="KL100" s="106"/>
      <c r="KM100" s="106"/>
      <c r="KN100" s="106"/>
      <c r="KO100" s="106"/>
      <c r="KP100" s="106"/>
      <c r="KQ100" s="106"/>
      <c r="KR100" s="106"/>
      <c r="KS100" s="106"/>
      <c r="KT100" s="106"/>
      <c r="KU100" s="106"/>
      <c r="KV100" s="106"/>
      <c r="KW100" s="106"/>
      <c r="KX100" s="106"/>
      <c r="KY100" s="106"/>
      <c r="KZ100" s="106"/>
      <c r="LA100" s="106"/>
      <c r="LB100" s="106"/>
      <c r="LC100" s="106"/>
      <c r="LD100" s="106"/>
      <c r="LE100" s="106"/>
      <c r="LF100" s="106"/>
      <c r="LG100" s="106"/>
      <c r="LH100" s="106"/>
      <c r="LI100" s="51"/>
      <c r="LJ100" s="51"/>
    </row>
    <row r="101" spans="1:322" s="3" customFormat="1" ht="10.199999999999999" x14ac:dyDescent="0.2">
      <c r="A101" s="5"/>
      <c r="B101" s="5"/>
      <c r="C101" s="5"/>
      <c r="D101" s="12"/>
      <c r="E101" s="121" t="str">
        <f t="shared" si="377"/>
        <v>Финансовый отдел</v>
      </c>
      <c r="F101" s="5"/>
      <c r="G101" s="5"/>
      <c r="H101" s="121" t="str">
        <f t="shared" si="378"/>
        <v>оклад</v>
      </c>
      <c r="I101" s="5"/>
      <c r="J101" s="5"/>
      <c r="K101" s="49" t="str">
        <f t="shared" si="379"/>
        <v>долл.</v>
      </c>
      <c r="L101" s="5"/>
      <c r="M101" s="12"/>
      <c r="N101" s="5"/>
      <c r="O101" s="19"/>
      <c r="P101" s="5"/>
      <c r="Q101" s="5"/>
      <c r="R101" s="68"/>
      <c r="S101" s="5"/>
      <c r="T101" s="63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  <c r="FJ101" s="46"/>
      <c r="FK101" s="46"/>
      <c r="FL101" s="46"/>
      <c r="FM101" s="46"/>
      <c r="FN101" s="46"/>
      <c r="FO101" s="46"/>
      <c r="FP101" s="46"/>
      <c r="FQ101" s="46"/>
      <c r="FR101" s="46"/>
      <c r="FS101" s="46"/>
      <c r="FT101" s="46"/>
      <c r="FU101" s="46"/>
      <c r="FV101" s="46"/>
      <c r="FW101" s="46"/>
      <c r="FX101" s="46"/>
      <c r="FY101" s="46"/>
      <c r="FZ101" s="46"/>
      <c r="GA101" s="46"/>
      <c r="GB101" s="46"/>
      <c r="GC101" s="46"/>
      <c r="GD101" s="46"/>
      <c r="GE101" s="46"/>
      <c r="GF101" s="46"/>
      <c r="GG101" s="46"/>
      <c r="GH101" s="46"/>
      <c r="GI101" s="46"/>
      <c r="GJ101" s="46"/>
      <c r="GK101" s="46"/>
      <c r="GL101" s="46"/>
      <c r="GM101" s="46"/>
      <c r="GN101" s="46"/>
      <c r="GO101" s="46"/>
      <c r="GP101" s="46"/>
      <c r="GQ101" s="46"/>
      <c r="GR101" s="46"/>
      <c r="GS101" s="46"/>
      <c r="GT101" s="46"/>
      <c r="GU101" s="46"/>
      <c r="GV101" s="46"/>
      <c r="GW101" s="46"/>
      <c r="GX101" s="46"/>
      <c r="GY101" s="46"/>
      <c r="GZ101" s="46"/>
      <c r="HA101" s="46"/>
      <c r="HB101" s="46"/>
      <c r="HC101" s="46"/>
      <c r="HD101" s="46"/>
      <c r="HE101" s="46"/>
      <c r="HF101" s="46"/>
      <c r="HG101" s="46"/>
      <c r="HH101" s="46"/>
      <c r="HI101" s="46"/>
      <c r="HJ101" s="46"/>
      <c r="HK101" s="46"/>
      <c r="HL101" s="46"/>
      <c r="HM101" s="46"/>
      <c r="HN101" s="46"/>
      <c r="HO101" s="46"/>
      <c r="HP101" s="46"/>
      <c r="HQ101" s="46"/>
      <c r="HR101" s="46"/>
      <c r="HS101" s="46"/>
      <c r="HT101" s="46"/>
      <c r="HU101" s="46"/>
      <c r="HV101" s="46"/>
      <c r="HW101" s="46"/>
      <c r="HX101" s="46"/>
      <c r="HY101" s="46"/>
      <c r="HZ101" s="46"/>
      <c r="IA101" s="46"/>
      <c r="IB101" s="46"/>
      <c r="IC101" s="46"/>
      <c r="ID101" s="46"/>
      <c r="IE101" s="46"/>
      <c r="IF101" s="46"/>
      <c r="IG101" s="46"/>
      <c r="IH101" s="46"/>
      <c r="II101" s="46"/>
      <c r="IJ101" s="46"/>
      <c r="IK101" s="46"/>
      <c r="IL101" s="46"/>
      <c r="IM101" s="46"/>
      <c r="IN101" s="46"/>
      <c r="IO101" s="46"/>
      <c r="IP101" s="46"/>
      <c r="IQ101" s="46"/>
      <c r="IR101" s="46"/>
      <c r="IS101" s="46"/>
      <c r="IT101" s="46"/>
      <c r="IU101" s="46"/>
      <c r="IV101" s="46"/>
      <c r="IW101" s="46"/>
      <c r="IX101" s="46"/>
      <c r="IY101" s="46"/>
      <c r="IZ101" s="46"/>
      <c r="JA101" s="46"/>
      <c r="JB101" s="46"/>
      <c r="JC101" s="46"/>
      <c r="JD101" s="46"/>
      <c r="JE101" s="46"/>
      <c r="JF101" s="46"/>
      <c r="JG101" s="46"/>
      <c r="JH101" s="46"/>
      <c r="JI101" s="46"/>
      <c r="JJ101" s="46"/>
      <c r="JK101" s="46"/>
      <c r="JL101" s="46"/>
      <c r="JM101" s="46"/>
      <c r="JN101" s="46"/>
      <c r="JO101" s="46"/>
      <c r="JP101" s="46"/>
      <c r="JQ101" s="46"/>
      <c r="JR101" s="46"/>
      <c r="JS101" s="46"/>
      <c r="JT101" s="46"/>
      <c r="JU101" s="46"/>
      <c r="JV101" s="46"/>
      <c r="JW101" s="46"/>
      <c r="JX101" s="46"/>
      <c r="JY101" s="46"/>
      <c r="JZ101" s="46"/>
      <c r="KA101" s="46"/>
      <c r="KB101" s="46"/>
      <c r="KC101" s="46"/>
      <c r="KD101" s="46"/>
      <c r="KE101" s="46"/>
      <c r="KF101" s="46"/>
      <c r="KG101" s="46"/>
      <c r="KH101" s="46"/>
      <c r="KI101" s="46"/>
      <c r="KJ101" s="46"/>
      <c r="KK101" s="46"/>
      <c r="KL101" s="46"/>
      <c r="KM101" s="46"/>
      <c r="KN101" s="46"/>
      <c r="KO101" s="46"/>
      <c r="KP101" s="46"/>
      <c r="KQ101" s="46"/>
      <c r="KR101" s="46"/>
      <c r="KS101" s="46"/>
      <c r="KT101" s="46"/>
      <c r="KU101" s="46"/>
      <c r="KV101" s="46"/>
      <c r="KW101" s="46"/>
      <c r="KX101" s="46"/>
      <c r="KY101" s="46"/>
      <c r="KZ101" s="46"/>
      <c r="LA101" s="46"/>
      <c r="LB101" s="46"/>
      <c r="LC101" s="46"/>
      <c r="LD101" s="46"/>
      <c r="LE101" s="46"/>
      <c r="LF101" s="46"/>
      <c r="LG101" s="46"/>
      <c r="LH101" s="46"/>
      <c r="LI101" s="5"/>
      <c r="LJ101" s="5"/>
    </row>
    <row r="102" spans="1:322" s="59" customFormat="1" ht="10.199999999999999" x14ac:dyDescent="0.2">
      <c r="A102" s="51"/>
      <c r="B102" s="51"/>
      <c r="C102" s="51"/>
      <c r="D102" s="12"/>
      <c r="E102" s="98" t="str">
        <f t="shared" si="377"/>
        <v>Бухгалтер</v>
      </c>
      <c r="F102" s="51"/>
      <c r="G102" s="51"/>
      <c r="H102" s="98" t="str">
        <f t="shared" si="378"/>
        <v>оклад</v>
      </c>
      <c r="I102" s="51"/>
      <c r="J102" s="51"/>
      <c r="K102" s="55" t="str">
        <f t="shared" si="379"/>
        <v>долл.</v>
      </c>
      <c r="L102" s="51"/>
      <c r="M102" s="58"/>
      <c r="N102" s="51"/>
      <c r="O102" s="61"/>
      <c r="P102" s="51"/>
      <c r="Q102" s="51"/>
      <c r="R102" s="99"/>
      <c r="S102" s="51"/>
      <c r="T102" s="171" t="s">
        <v>6</v>
      </c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106"/>
      <c r="BN102" s="106"/>
      <c r="BO102" s="106"/>
      <c r="BP102" s="106"/>
      <c r="BQ102" s="106"/>
      <c r="BR102" s="106"/>
      <c r="BS102" s="106"/>
      <c r="BT102" s="106"/>
      <c r="BU102" s="106"/>
      <c r="BV102" s="106"/>
      <c r="BW102" s="106"/>
      <c r="BX102" s="106"/>
      <c r="BY102" s="106"/>
      <c r="BZ102" s="106"/>
      <c r="CA102" s="106"/>
      <c r="CB102" s="106"/>
      <c r="CC102" s="106"/>
      <c r="CD102" s="106"/>
      <c r="CE102" s="106"/>
      <c r="CF102" s="106"/>
      <c r="CG102" s="106"/>
      <c r="CH102" s="106"/>
      <c r="CI102" s="106"/>
      <c r="CJ102" s="106"/>
      <c r="CK102" s="106"/>
      <c r="CL102" s="106"/>
      <c r="CM102" s="106"/>
      <c r="CN102" s="106"/>
      <c r="CO102" s="106"/>
      <c r="CP102" s="106"/>
      <c r="CQ102" s="106"/>
      <c r="CR102" s="106"/>
      <c r="CS102" s="106"/>
      <c r="CT102" s="106"/>
      <c r="CU102" s="106"/>
      <c r="CV102" s="106"/>
      <c r="CW102" s="106"/>
      <c r="CX102" s="106"/>
      <c r="CY102" s="106"/>
      <c r="CZ102" s="106"/>
      <c r="DA102" s="106"/>
      <c r="DB102" s="106"/>
      <c r="DC102" s="106"/>
      <c r="DD102" s="106"/>
      <c r="DE102" s="106"/>
      <c r="DF102" s="106"/>
      <c r="DG102" s="106"/>
      <c r="DH102" s="106"/>
      <c r="DI102" s="106"/>
      <c r="DJ102" s="106"/>
      <c r="DK102" s="106"/>
      <c r="DL102" s="106"/>
      <c r="DM102" s="106"/>
      <c r="DN102" s="106"/>
      <c r="DO102" s="106"/>
      <c r="DP102" s="106"/>
      <c r="DQ102" s="106"/>
      <c r="DR102" s="106"/>
      <c r="DS102" s="106"/>
      <c r="DT102" s="106"/>
      <c r="DU102" s="106"/>
      <c r="DV102" s="106"/>
      <c r="DW102" s="106"/>
      <c r="DX102" s="106"/>
      <c r="DY102" s="106"/>
      <c r="DZ102" s="106"/>
      <c r="EA102" s="106"/>
      <c r="EB102" s="106"/>
      <c r="EC102" s="106"/>
      <c r="ED102" s="106"/>
      <c r="EE102" s="106"/>
      <c r="EF102" s="106"/>
      <c r="EG102" s="106"/>
      <c r="EH102" s="106"/>
      <c r="EI102" s="106"/>
      <c r="EJ102" s="106"/>
      <c r="EK102" s="106"/>
      <c r="EL102" s="106"/>
      <c r="EM102" s="106"/>
      <c r="EN102" s="106"/>
      <c r="EO102" s="106"/>
      <c r="EP102" s="106"/>
      <c r="EQ102" s="106"/>
      <c r="ER102" s="106"/>
      <c r="ES102" s="106"/>
      <c r="ET102" s="106"/>
      <c r="EU102" s="106"/>
      <c r="EV102" s="106"/>
      <c r="EW102" s="106"/>
      <c r="EX102" s="106"/>
      <c r="EY102" s="106"/>
      <c r="EZ102" s="106"/>
      <c r="FA102" s="106"/>
      <c r="FB102" s="106"/>
      <c r="FC102" s="106"/>
      <c r="FD102" s="106"/>
      <c r="FE102" s="106"/>
      <c r="FF102" s="106"/>
      <c r="FG102" s="106"/>
      <c r="FH102" s="106"/>
      <c r="FI102" s="106"/>
      <c r="FJ102" s="106"/>
      <c r="FK102" s="106"/>
      <c r="FL102" s="106"/>
      <c r="FM102" s="106"/>
      <c r="FN102" s="106"/>
      <c r="FO102" s="106"/>
      <c r="FP102" s="106"/>
      <c r="FQ102" s="106"/>
      <c r="FR102" s="106"/>
      <c r="FS102" s="106"/>
      <c r="FT102" s="106"/>
      <c r="FU102" s="106"/>
      <c r="FV102" s="106"/>
      <c r="FW102" s="106"/>
      <c r="FX102" s="106"/>
      <c r="FY102" s="106"/>
      <c r="FZ102" s="106"/>
      <c r="GA102" s="106"/>
      <c r="GB102" s="106"/>
      <c r="GC102" s="106"/>
      <c r="GD102" s="106"/>
      <c r="GE102" s="106"/>
      <c r="GF102" s="106"/>
      <c r="GG102" s="106"/>
      <c r="GH102" s="106"/>
      <c r="GI102" s="106"/>
      <c r="GJ102" s="106"/>
      <c r="GK102" s="106"/>
      <c r="GL102" s="106"/>
      <c r="GM102" s="106"/>
      <c r="GN102" s="106"/>
      <c r="GO102" s="106"/>
      <c r="GP102" s="106"/>
      <c r="GQ102" s="106"/>
      <c r="GR102" s="106"/>
      <c r="GS102" s="106"/>
      <c r="GT102" s="106"/>
      <c r="GU102" s="106"/>
      <c r="GV102" s="106"/>
      <c r="GW102" s="106"/>
      <c r="GX102" s="106"/>
      <c r="GY102" s="106"/>
      <c r="GZ102" s="106"/>
      <c r="HA102" s="106"/>
      <c r="HB102" s="106"/>
      <c r="HC102" s="106"/>
      <c r="HD102" s="106"/>
      <c r="HE102" s="106"/>
      <c r="HF102" s="106"/>
      <c r="HG102" s="106"/>
      <c r="HH102" s="106"/>
      <c r="HI102" s="106"/>
      <c r="HJ102" s="106"/>
      <c r="HK102" s="106"/>
      <c r="HL102" s="106"/>
      <c r="HM102" s="106"/>
      <c r="HN102" s="106"/>
      <c r="HO102" s="106"/>
      <c r="HP102" s="106"/>
      <c r="HQ102" s="106"/>
      <c r="HR102" s="106"/>
      <c r="HS102" s="106"/>
      <c r="HT102" s="106"/>
      <c r="HU102" s="106"/>
      <c r="HV102" s="106"/>
      <c r="HW102" s="106"/>
      <c r="HX102" s="106"/>
      <c r="HY102" s="106"/>
      <c r="HZ102" s="106"/>
      <c r="IA102" s="106"/>
      <c r="IB102" s="106"/>
      <c r="IC102" s="106"/>
      <c r="ID102" s="106"/>
      <c r="IE102" s="106"/>
      <c r="IF102" s="106"/>
      <c r="IG102" s="106"/>
      <c r="IH102" s="106"/>
      <c r="II102" s="106"/>
      <c r="IJ102" s="106"/>
      <c r="IK102" s="106"/>
      <c r="IL102" s="106"/>
      <c r="IM102" s="106"/>
      <c r="IN102" s="106"/>
      <c r="IO102" s="106"/>
      <c r="IP102" s="106"/>
      <c r="IQ102" s="106"/>
      <c r="IR102" s="106"/>
      <c r="IS102" s="106"/>
      <c r="IT102" s="106"/>
      <c r="IU102" s="106"/>
      <c r="IV102" s="106"/>
      <c r="IW102" s="106"/>
      <c r="IX102" s="106"/>
      <c r="IY102" s="106"/>
      <c r="IZ102" s="106"/>
      <c r="JA102" s="106"/>
      <c r="JB102" s="106"/>
      <c r="JC102" s="106"/>
      <c r="JD102" s="106"/>
      <c r="JE102" s="106"/>
      <c r="JF102" s="106"/>
      <c r="JG102" s="106"/>
      <c r="JH102" s="106"/>
      <c r="JI102" s="106"/>
      <c r="JJ102" s="106"/>
      <c r="JK102" s="106"/>
      <c r="JL102" s="106"/>
      <c r="JM102" s="106"/>
      <c r="JN102" s="106"/>
      <c r="JO102" s="106"/>
      <c r="JP102" s="106"/>
      <c r="JQ102" s="106"/>
      <c r="JR102" s="106"/>
      <c r="JS102" s="106"/>
      <c r="JT102" s="106"/>
      <c r="JU102" s="106"/>
      <c r="JV102" s="106"/>
      <c r="JW102" s="106"/>
      <c r="JX102" s="106"/>
      <c r="JY102" s="106"/>
      <c r="JZ102" s="106"/>
      <c r="KA102" s="106"/>
      <c r="KB102" s="106"/>
      <c r="KC102" s="106"/>
      <c r="KD102" s="106"/>
      <c r="KE102" s="106"/>
      <c r="KF102" s="106"/>
      <c r="KG102" s="106"/>
      <c r="KH102" s="106"/>
      <c r="KI102" s="106"/>
      <c r="KJ102" s="106"/>
      <c r="KK102" s="106"/>
      <c r="KL102" s="106"/>
      <c r="KM102" s="106"/>
      <c r="KN102" s="106"/>
      <c r="KO102" s="106"/>
      <c r="KP102" s="106"/>
      <c r="KQ102" s="106"/>
      <c r="KR102" s="106"/>
      <c r="KS102" s="106"/>
      <c r="KT102" s="106"/>
      <c r="KU102" s="106"/>
      <c r="KV102" s="106"/>
      <c r="KW102" s="106"/>
      <c r="KX102" s="106"/>
      <c r="KY102" s="106"/>
      <c r="KZ102" s="106"/>
      <c r="LA102" s="106"/>
      <c r="LB102" s="106"/>
      <c r="LC102" s="106"/>
      <c r="LD102" s="106"/>
      <c r="LE102" s="106"/>
      <c r="LF102" s="106"/>
      <c r="LG102" s="106"/>
      <c r="LH102" s="106"/>
      <c r="LI102" s="51"/>
      <c r="LJ102" s="51"/>
    </row>
    <row r="103" spans="1:322" s="59" customFormat="1" ht="10.199999999999999" x14ac:dyDescent="0.2">
      <c r="A103" s="51"/>
      <c r="B103" s="51"/>
      <c r="C103" s="51"/>
      <c r="D103" s="12"/>
      <c r="E103" s="98" t="str">
        <f t="shared" si="377"/>
        <v>Специалист</v>
      </c>
      <c r="F103" s="51"/>
      <c r="G103" s="51"/>
      <c r="H103" s="98" t="str">
        <f t="shared" si="378"/>
        <v>оклад</v>
      </c>
      <c r="I103" s="51"/>
      <c r="J103" s="51"/>
      <c r="K103" s="55" t="str">
        <f t="shared" si="379"/>
        <v>долл.</v>
      </c>
      <c r="L103" s="51"/>
      <c r="M103" s="58"/>
      <c r="N103" s="51"/>
      <c r="O103" s="61"/>
      <c r="P103" s="51"/>
      <c r="Q103" s="51"/>
      <c r="R103" s="99"/>
      <c r="S103" s="51"/>
      <c r="T103" s="171" t="s">
        <v>6</v>
      </c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  <c r="BH103" s="106"/>
      <c r="BI103" s="106"/>
      <c r="BJ103" s="106"/>
      <c r="BK103" s="106"/>
      <c r="BL103" s="106"/>
      <c r="BM103" s="106"/>
      <c r="BN103" s="106"/>
      <c r="BO103" s="106"/>
      <c r="BP103" s="106"/>
      <c r="BQ103" s="106"/>
      <c r="BR103" s="106"/>
      <c r="BS103" s="106"/>
      <c r="BT103" s="106"/>
      <c r="BU103" s="106"/>
      <c r="BV103" s="106"/>
      <c r="BW103" s="106"/>
      <c r="BX103" s="106"/>
      <c r="BY103" s="106"/>
      <c r="BZ103" s="106"/>
      <c r="CA103" s="106"/>
      <c r="CB103" s="106"/>
      <c r="CC103" s="106"/>
      <c r="CD103" s="106"/>
      <c r="CE103" s="106"/>
      <c r="CF103" s="106"/>
      <c r="CG103" s="106"/>
      <c r="CH103" s="106"/>
      <c r="CI103" s="106"/>
      <c r="CJ103" s="106"/>
      <c r="CK103" s="106"/>
      <c r="CL103" s="106"/>
      <c r="CM103" s="106"/>
      <c r="CN103" s="106"/>
      <c r="CO103" s="106"/>
      <c r="CP103" s="106"/>
      <c r="CQ103" s="106"/>
      <c r="CR103" s="106"/>
      <c r="CS103" s="106"/>
      <c r="CT103" s="106"/>
      <c r="CU103" s="106"/>
      <c r="CV103" s="106"/>
      <c r="CW103" s="106"/>
      <c r="CX103" s="106"/>
      <c r="CY103" s="106"/>
      <c r="CZ103" s="106"/>
      <c r="DA103" s="106"/>
      <c r="DB103" s="106"/>
      <c r="DC103" s="106"/>
      <c r="DD103" s="106"/>
      <c r="DE103" s="106"/>
      <c r="DF103" s="106"/>
      <c r="DG103" s="106"/>
      <c r="DH103" s="106"/>
      <c r="DI103" s="106"/>
      <c r="DJ103" s="106"/>
      <c r="DK103" s="106"/>
      <c r="DL103" s="106"/>
      <c r="DM103" s="106"/>
      <c r="DN103" s="106"/>
      <c r="DO103" s="106"/>
      <c r="DP103" s="106"/>
      <c r="DQ103" s="106"/>
      <c r="DR103" s="106"/>
      <c r="DS103" s="106"/>
      <c r="DT103" s="106"/>
      <c r="DU103" s="106"/>
      <c r="DV103" s="106"/>
      <c r="DW103" s="106"/>
      <c r="DX103" s="106"/>
      <c r="DY103" s="106"/>
      <c r="DZ103" s="106"/>
      <c r="EA103" s="106"/>
      <c r="EB103" s="106"/>
      <c r="EC103" s="106"/>
      <c r="ED103" s="106"/>
      <c r="EE103" s="106"/>
      <c r="EF103" s="106"/>
      <c r="EG103" s="106"/>
      <c r="EH103" s="106"/>
      <c r="EI103" s="106"/>
      <c r="EJ103" s="106"/>
      <c r="EK103" s="106"/>
      <c r="EL103" s="106"/>
      <c r="EM103" s="106"/>
      <c r="EN103" s="106"/>
      <c r="EO103" s="106"/>
      <c r="EP103" s="106"/>
      <c r="EQ103" s="106"/>
      <c r="ER103" s="106"/>
      <c r="ES103" s="106"/>
      <c r="ET103" s="106"/>
      <c r="EU103" s="106"/>
      <c r="EV103" s="106"/>
      <c r="EW103" s="106"/>
      <c r="EX103" s="106"/>
      <c r="EY103" s="106"/>
      <c r="EZ103" s="106"/>
      <c r="FA103" s="106"/>
      <c r="FB103" s="106"/>
      <c r="FC103" s="106"/>
      <c r="FD103" s="106"/>
      <c r="FE103" s="106"/>
      <c r="FF103" s="106"/>
      <c r="FG103" s="106"/>
      <c r="FH103" s="106"/>
      <c r="FI103" s="106"/>
      <c r="FJ103" s="106"/>
      <c r="FK103" s="106"/>
      <c r="FL103" s="106"/>
      <c r="FM103" s="106"/>
      <c r="FN103" s="106"/>
      <c r="FO103" s="106"/>
      <c r="FP103" s="106"/>
      <c r="FQ103" s="106"/>
      <c r="FR103" s="106"/>
      <c r="FS103" s="106"/>
      <c r="FT103" s="106"/>
      <c r="FU103" s="106"/>
      <c r="FV103" s="106"/>
      <c r="FW103" s="106"/>
      <c r="FX103" s="106"/>
      <c r="FY103" s="106"/>
      <c r="FZ103" s="106"/>
      <c r="GA103" s="106"/>
      <c r="GB103" s="106"/>
      <c r="GC103" s="106"/>
      <c r="GD103" s="106"/>
      <c r="GE103" s="106"/>
      <c r="GF103" s="106"/>
      <c r="GG103" s="106"/>
      <c r="GH103" s="106"/>
      <c r="GI103" s="106"/>
      <c r="GJ103" s="106"/>
      <c r="GK103" s="106"/>
      <c r="GL103" s="106"/>
      <c r="GM103" s="106"/>
      <c r="GN103" s="106"/>
      <c r="GO103" s="106"/>
      <c r="GP103" s="106"/>
      <c r="GQ103" s="106"/>
      <c r="GR103" s="106"/>
      <c r="GS103" s="106"/>
      <c r="GT103" s="106"/>
      <c r="GU103" s="106"/>
      <c r="GV103" s="106"/>
      <c r="GW103" s="106"/>
      <c r="GX103" s="106"/>
      <c r="GY103" s="106"/>
      <c r="GZ103" s="106"/>
      <c r="HA103" s="106"/>
      <c r="HB103" s="106"/>
      <c r="HC103" s="106"/>
      <c r="HD103" s="106"/>
      <c r="HE103" s="106"/>
      <c r="HF103" s="106"/>
      <c r="HG103" s="106"/>
      <c r="HH103" s="106"/>
      <c r="HI103" s="106"/>
      <c r="HJ103" s="106"/>
      <c r="HK103" s="106"/>
      <c r="HL103" s="106"/>
      <c r="HM103" s="106"/>
      <c r="HN103" s="106"/>
      <c r="HO103" s="106"/>
      <c r="HP103" s="106"/>
      <c r="HQ103" s="106"/>
      <c r="HR103" s="106"/>
      <c r="HS103" s="106"/>
      <c r="HT103" s="106"/>
      <c r="HU103" s="106"/>
      <c r="HV103" s="106"/>
      <c r="HW103" s="106"/>
      <c r="HX103" s="106"/>
      <c r="HY103" s="106"/>
      <c r="HZ103" s="106"/>
      <c r="IA103" s="106"/>
      <c r="IB103" s="106"/>
      <c r="IC103" s="106"/>
      <c r="ID103" s="106"/>
      <c r="IE103" s="106"/>
      <c r="IF103" s="106"/>
      <c r="IG103" s="106"/>
      <c r="IH103" s="106"/>
      <c r="II103" s="106"/>
      <c r="IJ103" s="106"/>
      <c r="IK103" s="106"/>
      <c r="IL103" s="106"/>
      <c r="IM103" s="106"/>
      <c r="IN103" s="106"/>
      <c r="IO103" s="106"/>
      <c r="IP103" s="106"/>
      <c r="IQ103" s="106"/>
      <c r="IR103" s="106"/>
      <c r="IS103" s="106"/>
      <c r="IT103" s="106"/>
      <c r="IU103" s="106"/>
      <c r="IV103" s="106"/>
      <c r="IW103" s="106"/>
      <c r="IX103" s="106"/>
      <c r="IY103" s="106"/>
      <c r="IZ103" s="106"/>
      <c r="JA103" s="106"/>
      <c r="JB103" s="106"/>
      <c r="JC103" s="106"/>
      <c r="JD103" s="106"/>
      <c r="JE103" s="106"/>
      <c r="JF103" s="106"/>
      <c r="JG103" s="106"/>
      <c r="JH103" s="106"/>
      <c r="JI103" s="106"/>
      <c r="JJ103" s="106"/>
      <c r="JK103" s="106"/>
      <c r="JL103" s="106"/>
      <c r="JM103" s="106"/>
      <c r="JN103" s="106"/>
      <c r="JO103" s="106"/>
      <c r="JP103" s="106"/>
      <c r="JQ103" s="106"/>
      <c r="JR103" s="106"/>
      <c r="JS103" s="106"/>
      <c r="JT103" s="106"/>
      <c r="JU103" s="106"/>
      <c r="JV103" s="106"/>
      <c r="JW103" s="106"/>
      <c r="JX103" s="106"/>
      <c r="JY103" s="106"/>
      <c r="JZ103" s="106"/>
      <c r="KA103" s="106"/>
      <c r="KB103" s="106"/>
      <c r="KC103" s="106"/>
      <c r="KD103" s="106"/>
      <c r="KE103" s="106"/>
      <c r="KF103" s="106"/>
      <c r="KG103" s="106"/>
      <c r="KH103" s="106"/>
      <c r="KI103" s="106"/>
      <c r="KJ103" s="106"/>
      <c r="KK103" s="106"/>
      <c r="KL103" s="106"/>
      <c r="KM103" s="106"/>
      <c r="KN103" s="106"/>
      <c r="KO103" s="106"/>
      <c r="KP103" s="106"/>
      <c r="KQ103" s="106"/>
      <c r="KR103" s="106"/>
      <c r="KS103" s="106"/>
      <c r="KT103" s="106"/>
      <c r="KU103" s="106"/>
      <c r="KV103" s="106"/>
      <c r="KW103" s="106"/>
      <c r="KX103" s="106"/>
      <c r="KY103" s="106"/>
      <c r="KZ103" s="106"/>
      <c r="LA103" s="106"/>
      <c r="LB103" s="106"/>
      <c r="LC103" s="106"/>
      <c r="LD103" s="106"/>
      <c r="LE103" s="106"/>
      <c r="LF103" s="106"/>
      <c r="LG103" s="106"/>
      <c r="LH103" s="106"/>
      <c r="LI103" s="51"/>
      <c r="LJ103" s="51"/>
    </row>
    <row r="104" spans="1:322" s="3" customFormat="1" ht="10.199999999999999" x14ac:dyDescent="0.2">
      <c r="A104" s="5"/>
      <c r="B104" s="5"/>
      <c r="C104" s="5"/>
      <c r="D104" s="12"/>
      <c r="E104" s="121" t="str">
        <f t="shared" si="377"/>
        <v>Юридический отдел</v>
      </c>
      <c r="F104" s="5"/>
      <c r="G104" s="5"/>
      <c r="H104" s="121" t="str">
        <f t="shared" si="378"/>
        <v>оклад</v>
      </c>
      <c r="I104" s="5"/>
      <c r="J104" s="5"/>
      <c r="K104" s="49" t="str">
        <f t="shared" si="379"/>
        <v>долл.</v>
      </c>
      <c r="L104" s="5"/>
      <c r="M104" s="12"/>
      <c r="N104" s="5"/>
      <c r="O104" s="19"/>
      <c r="P104" s="5"/>
      <c r="Q104" s="5"/>
      <c r="R104" s="68"/>
      <c r="S104" s="5"/>
      <c r="T104" s="63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  <c r="FJ104" s="46"/>
      <c r="FK104" s="46"/>
      <c r="FL104" s="46"/>
      <c r="FM104" s="46"/>
      <c r="FN104" s="46"/>
      <c r="FO104" s="46"/>
      <c r="FP104" s="46"/>
      <c r="FQ104" s="46"/>
      <c r="FR104" s="46"/>
      <c r="FS104" s="46"/>
      <c r="FT104" s="46"/>
      <c r="FU104" s="46"/>
      <c r="FV104" s="46"/>
      <c r="FW104" s="46"/>
      <c r="FX104" s="46"/>
      <c r="FY104" s="46"/>
      <c r="FZ104" s="46"/>
      <c r="GA104" s="46"/>
      <c r="GB104" s="46"/>
      <c r="GC104" s="46"/>
      <c r="GD104" s="46"/>
      <c r="GE104" s="46"/>
      <c r="GF104" s="46"/>
      <c r="GG104" s="46"/>
      <c r="GH104" s="46"/>
      <c r="GI104" s="46"/>
      <c r="GJ104" s="46"/>
      <c r="GK104" s="46"/>
      <c r="GL104" s="46"/>
      <c r="GM104" s="46"/>
      <c r="GN104" s="46"/>
      <c r="GO104" s="46"/>
      <c r="GP104" s="46"/>
      <c r="GQ104" s="46"/>
      <c r="GR104" s="46"/>
      <c r="GS104" s="46"/>
      <c r="GT104" s="46"/>
      <c r="GU104" s="46"/>
      <c r="GV104" s="46"/>
      <c r="GW104" s="46"/>
      <c r="GX104" s="46"/>
      <c r="GY104" s="46"/>
      <c r="GZ104" s="46"/>
      <c r="HA104" s="46"/>
      <c r="HB104" s="46"/>
      <c r="HC104" s="46"/>
      <c r="HD104" s="46"/>
      <c r="HE104" s="46"/>
      <c r="HF104" s="46"/>
      <c r="HG104" s="46"/>
      <c r="HH104" s="46"/>
      <c r="HI104" s="46"/>
      <c r="HJ104" s="46"/>
      <c r="HK104" s="46"/>
      <c r="HL104" s="46"/>
      <c r="HM104" s="46"/>
      <c r="HN104" s="46"/>
      <c r="HO104" s="46"/>
      <c r="HP104" s="46"/>
      <c r="HQ104" s="46"/>
      <c r="HR104" s="46"/>
      <c r="HS104" s="46"/>
      <c r="HT104" s="46"/>
      <c r="HU104" s="46"/>
      <c r="HV104" s="46"/>
      <c r="HW104" s="46"/>
      <c r="HX104" s="46"/>
      <c r="HY104" s="46"/>
      <c r="HZ104" s="46"/>
      <c r="IA104" s="46"/>
      <c r="IB104" s="46"/>
      <c r="IC104" s="46"/>
      <c r="ID104" s="46"/>
      <c r="IE104" s="46"/>
      <c r="IF104" s="46"/>
      <c r="IG104" s="46"/>
      <c r="IH104" s="46"/>
      <c r="II104" s="46"/>
      <c r="IJ104" s="46"/>
      <c r="IK104" s="46"/>
      <c r="IL104" s="46"/>
      <c r="IM104" s="46"/>
      <c r="IN104" s="46"/>
      <c r="IO104" s="46"/>
      <c r="IP104" s="46"/>
      <c r="IQ104" s="46"/>
      <c r="IR104" s="46"/>
      <c r="IS104" s="46"/>
      <c r="IT104" s="46"/>
      <c r="IU104" s="46"/>
      <c r="IV104" s="46"/>
      <c r="IW104" s="46"/>
      <c r="IX104" s="46"/>
      <c r="IY104" s="46"/>
      <c r="IZ104" s="46"/>
      <c r="JA104" s="46"/>
      <c r="JB104" s="46"/>
      <c r="JC104" s="46"/>
      <c r="JD104" s="46"/>
      <c r="JE104" s="46"/>
      <c r="JF104" s="46"/>
      <c r="JG104" s="46"/>
      <c r="JH104" s="46"/>
      <c r="JI104" s="46"/>
      <c r="JJ104" s="46"/>
      <c r="JK104" s="46"/>
      <c r="JL104" s="46"/>
      <c r="JM104" s="46"/>
      <c r="JN104" s="46"/>
      <c r="JO104" s="46"/>
      <c r="JP104" s="46"/>
      <c r="JQ104" s="46"/>
      <c r="JR104" s="46"/>
      <c r="JS104" s="46"/>
      <c r="JT104" s="46"/>
      <c r="JU104" s="46"/>
      <c r="JV104" s="46"/>
      <c r="JW104" s="46"/>
      <c r="JX104" s="46"/>
      <c r="JY104" s="46"/>
      <c r="JZ104" s="46"/>
      <c r="KA104" s="46"/>
      <c r="KB104" s="46"/>
      <c r="KC104" s="46"/>
      <c r="KD104" s="46"/>
      <c r="KE104" s="46"/>
      <c r="KF104" s="46"/>
      <c r="KG104" s="46"/>
      <c r="KH104" s="46"/>
      <c r="KI104" s="46"/>
      <c r="KJ104" s="46"/>
      <c r="KK104" s="46"/>
      <c r="KL104" s="46"/>
      <c r="KM104" s="46"/>
      <c r="KN104" s="46"/>
      <c r="KO104" s="46"/>
      <c r="KP104" s="46"/>
      <c r="KQ104" s="46"/>
      <c r="KR104" s="46"/>
      <c r="KS104" s="46"/>
      <c r="KT104" s="46"/>
      <c r="KU104" s="46"/>
      <c r="KV104" s="46"/>
      <c r="KW104" s="46"/>
      <c r="KX104" s="46"/>
      <c r="KY104" s="46"/>
      <c r="KZ104" s="46"/>
      <c r="LA104" s="46"/>
      <c r="LB104" s="46"/>
      <c r="LC104" s="46"/>
      <c r="LD104" s="46"/>
      <c r="LE104" s="46"/>
      <c r="LF104" s="46"/>
      <c r="LG104" s="46"/>
      <c r="LH104" s="46"/>
      <c r="LI104" s="5"/>
      <c r="LJ104" s="5"/>
    </row>
    <row r="105" spans="1:322" s="59" customFormat="1" ht="10.199999999999999" x14ac:dyDescent="0.2">
      <c r="A105" s="51"/>
      <c r="B105" s="51"/>
      <c r="C105" s="51"/>
      <c r="D105" s="12"/>
      <c r="E105" s="98" t="str">
        <f t="shared" si="377"/>
        <v>Международный юрист</v>
      </c>
      <c r="F105" s="51"/>
      <c r="G105" s="51"/>
      <c r="H105" s="98" t="str">
        <f t="shared" si="378"/>
        <v>оклад</v>
      </c>
      <c r="I105" s="51"/>
      <c r="J105" s="51"/>
      <c r="K105" s="55" t="str">
        <f t="shared" si="379"/>
        <v>долл.</v>
      </c>
      <c r="L105" s="51"/>
      <c r="M105" s="58"/>
      <c r="N105" s="51"/>
      <c r="O105" s="61"/>
      <c r="P105" s="51"/>
      <c r="Q105" s="51"/>
      <c r="R105" s="99"/>
      <c r="S105" s="51"/>
      <c r="T105" s="171" t="s">
        <v>6</v>
      </c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6"/>
      <c r="BR105" s="106"/>
      <c r="BS105" s="106"/>
      <c r="BT105" s="106"/>
      <c r="BU105" s="106"/>
      <c r="BV105" s="106"/>
      <c r="BW105" s="106"/>
      <c r="BX105" s="106"/>
      <c r="BY105" s="106"/>
      <c r="BZ105" s="106"/>
      <c r="CA105" s="106"/>
      <c r="CB105" s="106"/>
      <c r="CC105" s="106"/>
      <c r="CD105" s="106"/>
      <c r="CE105" s="106"/>
      <c r="CF105" s="106"/>
      <c r="CG105" s="106"/>
      <c r="CH105" s="106"/>
      <c r="CI105" s="106"/>
      <c r="CJ105" s="106"/>
      <c r="CK105" s="106"/>
      <c r="CL105" s="106"/>
      <c r="CM105" s="106"/>
      <c r="CN105" s="106"/>
      <c r="CO105" s="106"/>
      <c r="CP105" s="106"/>
      <c r="CQ105" s="106"/>
      <c r="CR105" s="106"/>
      <c r="CS105" s="106"/>
      <c r="CT105" s="106"/>
      <c r="CU105" s="106"/>
      <c r="CV105" s="106"/>
      <c r="CW105" s="106"/>
      <c r="CX105" s="106"/>
      <c r="CY105" s="106"/>
      <c r="CZ105" s="106"/>
      <c r="DA105" s="106"/>
      <c r="DB105" s="106"/>
      <c r="DC105" s="106"/>
      <c r="DD105" s="106"/>
      <c r="DE105" s="106"/>
      <c r="DF105" s="106"/>
      <c r="DG105" s="106"/>
      <c r="DH105" s="106"/>
      <c r="DI105" s="106"/>
      <c r="DJ105" s="106"/>
      <c r="DK105" s="106"/>
      <c r="DL105" s="106"/>
      <c r="DM105" s="106"/>
      <c r="DN105" s="106"/>
      <c r="DO105" s="106"/>
      <c r="DP105" s="106"/>
      <c r="DQ105" s="106"/>
      <c r="DR105" s="106"/>
      <c r="DS105" s="106"/>
      <c r="DT105" s="106"/>
      <c r="DU105" s="106"/>
      <c r="DV105" s="106"/>
      <c r="DW105" s="106"/>
      <c r="DX105" s="106"/>
      <c r="DY105" s="106"/>
      <c r="DZ105" s="106"/>
      <c r="EA105" s="106"/>
      <c r="EB105" s="106"/>
      <c r="EC105" s="106"/>
      <c r="ED105" s="106"/>
      <c r="EE105" s="106"/>
      <c r="EF105" s="106"/>
      <c r="EG105" s="106"/>
      <c r="EH105" s="106"/>
      <c r="EI105" s="106"/>
      <c r="EJ105" s="106"/>
      <c r="EK105" s="106"/>
      <c r="EL105" s="106"/>
      <c r="EM105" s="106"/>
      <c r="EN105" s="106"/>
      <c r="EO105" s="106"/>
      <c r="EP105" s="106"/>
      <c r="EQ105" s="106"/>
      <c r="ER105" s="106"/>
      <c r="ES105" s="106"/>
      <c r="ET105" s="106"/>
      <c r="EU105" s="106"/>
      <c r="EV105" s="106"/>
      <c r="EW105" s="106"/>
      <c r="EX105" s="106"/>
      <c r="EY105" s="106"/>
      <c r="EZ105" s="106"/>
      <c r="FA105" s="106"/>
      <c r="FB105" s="106"/>
      <c r="FC105" s="106"/>
      <c r="FD105" s="106"/>
      <c r="FE105" s="106"/>
      <c r="FF105" s="106"/>
      <c r="FG105" s="106"/>
      <c r="FH105" s="106"/>
      <c r="FI105" s="106"/>
      <c r="FJ105" s="106"/>
      <c r="FK105" s="106"/>
      <c r="FL105" s="106"/>
      <c r="FM105" s="106"/>
      <c r="FN105" s="106"/>
      <c r="FO105" s="106"/>
      <c r="FP105" s="106"/>
      <c r="FQ105" s="106"/>
      <c r="FR105" s="106"/>
      <c r="FS105" s="106"/>
      <c r="FT105" s="106"/>
      <c r="FU105" s="106"/>
      <c r="FV105" s="106"/>
      <c r="FW105" s="106"/>
      <c r="FX105" s="106"/>
      <c r="FY105" s="106"/>
      <c r="FZ105" s="106"/>
      <c r="GA105" s="106"/>
      <c r="GB105" s="106"/>
      <c r="GC105" s="106"/>
      <c r="GD105" s="106"/>
      <c r="GE105" s="106"/>
      <c r="GF105" s="106"/>
      <c r="GG105" s="106"/>
      <c r="GH105" s="106"/>
      <c r="GI105" s="106"/>
      <c r="GJ105" s="106"/>
      <c r="GK105" s="106"/>
      <c r="GL105" s="106"/>
      <c r="GM105" s="106"/>
      <c r="GN105" s="106"/>
      <c r="GO105" s="106"/>
      <c r="GP105" s="106"/>
      <c r="GQ105" s="106"/>
      <c r="GR105" s="106"/>
      <c r="GS105" s="106"/>
      <c r="GT105" s="106"/>
      <c r="GU105" s="106"/>
      <c r="GV105" s="106"/>
      <c r="GW105" s="106"/>
      <c r="GX105" s="106"/>
      <c r="GY105" s="106"/>
      <c r="GZ105" s="106"/>
      <c r="HA105" s="106"/>
      <c r="HB105" s="106"/>
      <c r="HC105" s="106"/>
      <c r="HD105" s="106"/>
      <c r="HE105" s="106"/>
      <c r="HF105" s="106"/>
      <c r="HG105" s="106"/>
      <c r="HH105" s="106"/>
      <c r="HI105" s="106"/>
      <c r="HJ105" s="106"/>
      <c r="HK105" s="106"/>
      <c r="HL105" s="106"/>
      <c r="HM105" s="106"/>
      <c r="HN105" s="106"/>
      <c r="HO105" s="106"/>
      <c r="HP105" s="106"/>
      <c r="HQ105" s="106"/>
      <c r="HR105" s="106"/>
      <c r="HS105" s="106"/>
      <c r="HT105" s="106"/>
      <c r="HU105" s="106"/>
      <c r="HV105" s="106"/>
      <c r="HW105" s="106"/>
      <c r="HX105" s="106"/>
      <c r="HY105" s="106"/>
      <c r="HZ105" s="106"/>
      <c r="IA105" s="106"/>
      <c r="IB105" s="106"/>
      <c r="IC105" s="106"/>
      <c r="ID105" s="106"/>
      <c r="IE105" s="106"/>
      <c r="IF105" s="106"/>
      <c r="IG105" s="106"/>
      <c r="IH105" s="106"/>
      <c r="II105" s="106"/>
      <c r="IJ105" s="106"/>
      <c r="IK105" s="106"/>
      <c r="IL105" s="106"/>
      <c r="IM105" s="106"/>
      <c r="IN105" s="106"/>
      <c r="IO105" s="106"/>
      <c r="IP105" s="106"/>
      <c r="IQ105" s="106"/>
      <c r="IR105" s="106"/>
      <c r="IS105" s="106"/>
      <c r="IT105" s="106"/>
      <c r="IU105" s="106"/>
      <c r="IV105" s="106"/>
      <c r="IW105" s="106"/>
      <c r="IX105" s="106"/>
      <c r="IY105" s="106"/>
      <c r="IZ105" s="106"/>
      <c r="JA105" s="106"/>
      <c r="JB105" s="106"/>
      <c r="JC105" s="106"/>
      <c r="JD105" s="106"/>
      <c r="JE105" s="106"/>
      <c r="JF105" s="106"/>
      <c r="JG105" s="106"/>
      <c r="JH105" s="106"/>
      <c r="JI105" s="106"/>
      <c r="JJ105" s="106"/>
      <c r="JK105" s="106"/>
      <c r="JL105" s="106"/>
      <c r="JM105" s="106"/>
      <c r="JN105" s="106"/>
      <c r="JO105" s="106"/>
      <c r="JP105" s="106"/>
      <c r="JQ105" s="106"/>
      <c r="JR105" s="106"/>
      <c r="JS105" s="106"/>
      <c r="JT105" s="106"/>
      <c r="JU105" s="106"/>
      <c r="JV105" s="106"/>
      <c r="JW105" s="106"/>
      <c r="JX105" s="106"/>
      <c r="JY105" s="106"/>
      <c r="JZ105" s="106"/>
      <c r="KA105" s="106"/>
      <c r="KB105" s="106"/>
      <c r="KC105" s="106"/>
      <c r="KD105" s="106"/>
      <c r="KE105" s="106"/>
      <c r="KF105" s="106"/>
      <c r="KG105" s="106"/>
      <c r="KH105" s="106"/>
      <c r="KI105" s="106"/>
      <c r="KJ105" s="106"/>
      <c r="KK105" s="106"/>
      <c r="KL105" s="106"/>
      <c r="KM105" s="106"/>
      <c r="KN105" s="106"/>
      <c r="KO105" s="106"/>
      <c r="KP105" s="106"/>
      <c r="KQ105" s="106"/>
      <c r="KR105" s="106"/>
      <c r="KS105" s="106"/>
      <c r="KT105" s="106"/>
      <c r="KU105" s="106"/>
      <c r="KV105" s="106"/>
      <c r="KW105" s="106"/>
      <c r="KX105" s="106"/>
      <c r="KY105" s="106"/>
      <c r="KZ105" s="106"/>
      <c r="LA105" s="106"/>
      <c r="LB105" s="106"/>
      <c r="LC105" s="106"/>
      <c r="LD105" s="106"/>
      <c r="LE105" s="106"/>
      <c r="LF105" s="106"/>
      <c r="LG105" s="106"/>
      <c r="LH105" s="106"/>
      <c r="LI105" s="51"/>
      <c r="LJ105" s="51"/>
    </row>
    <row r="106" spans="1:322" s="59" customFormat="1" ht="10.199999999999999" x14ac:dyDescent="0.2">
      <c r="A106" s="51"/>
      <c r="B106" s="51"/>
      <c r="C106" s="51"/>
      <c r="D106" s="12"/>
      <c r="E106" s="98" t="str">
        <f t="shared" si="377"/>
        <v>Юрист</v>
      </c>
      <c r="F106" s="51"/>
      <c r="G106" s="51"/>
      <c r="H106" s="98" t="str">
        <f t="shared" si="378"/>
        <v>оклад</v>
      </c>
      <c r="I106" s="51"/>
      <c r="J106" s="51"/>
      <c r="K106" s="55" t="str">
        <f t="shared" si="379"/>
        <v>долл.</v>
      </c>
      <c r="L106" s="51"/>
      <c r="M106" s="58"/>
      <c r="N106" s="51"/>
      <c r="O106" s="61"/>
      <c r="P106" s="51"/>
      <c r="Q106" s="51"/>
      <c r="R106" s="99"/>
      <c r="S106" s="51"/>
      <c r="T106" s="171" t="s">
        <v>6</v>
      </c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  <c r="BV106" s="106"/>
      <c r="BW106" s="106"/>
      <c r="BX106" s="106"/>
      <c r="BY106" s="106"/>
      <c r="BZ106" s="106"/>
      <c r="CA106" s="106"/>
      <c r="CB106" s="106"/>
      <c r="CC106" s="106"/>
      <c r="CD106" s="106"/>
      <c r="CE106" s="106"/>
      <c r="CF106" s="106"/>
      <c r="CG106" s="106"/>
      <c r="CH106" s="106"/>
      <c r="CI106" s="106"/>
      <c r="CJ106" s="106"/>
      <c r="CK106" s="106"/>
      <c r="CL106" s="106"/>
      <c r="CM106" s="106"/>
      <c r="CN106" s="106"/>
      <c r="CO106" s="106"/>
      <c r="CP106" s="106"/>
      <c r="CQ106" s="106"/>
      <c r="CR106" s="106"/>
      <c r="CS106" s="106"/>
      <c r="CT106" s="106"/>
      <c r="CU106" s="106"/>
      <c r="CV106" s="106"/>
      <c r="CW106" s="106"/>
      <c r="CX106" s="106"/>
      <c r="CY106" s="106"/>
      <c r="CZ106" s="106"/>
      <c r="DA106" s="106"/>
      <c r="DB106" s="106"/>
      <c r="DC106" s="106"/>
      <c r="DD106" s="106"/>
      <c r="DE106" s="106"/>
      <c r="DF106" s="106"/>
      <c r="DG106" s="106"/>
      <c r="DH106" s="106"/>
      <c r="DI106" s="106"/>
      <c r="DJ106" s="106"/>
      <c r="DK106" s="106"/>
      <c r="DL106" s="106"/>
      <c r="DM106" s="106"/>
      <c r="DN106" s="106"/>
      <c r="DO106" s="106"/>
      <c r="DP106" s="106"/>
      <c r="DQ106" s="106"/>
      <c r="DR106" s="106"/>
      <c r="DS106" s="106"/>
      <c r="DT106" s="106"/>
      <c r="DU106" s="106"/>
      <c r="DV106" s="106"/>
      <c r="DW106" s="106"/>
      <c r="DX106" s="106"/>
      <c r="DY106" s="106"/>
      <c r="DZ106" s="106"/>
      <c r="EA106" s="106"/>
      <c r="EB106" s="106"/>
      <c r="EC106" s="106"/>
      <c r="ED106" s="106"/>
      <c r="EE106" s="106"/>
      <c r="EF106" s="106"/>
      <c r="EG106" s="106"/>
      <c r="EH106" s="106"/>
      <c r="EI106" s="106"/>
      <c r="EJ106" s="106"/>
      <c r="EK106" s="106"/>
      <c r="EL106" s="106"/>
      <c r="EM106" s="106"/>
      <c r="EN106" s="106"/>
      <c r="EO106" s="106"/>
      <c r="EP106" s="106"/>
      <c r="EQ106" s="106"/>
      <c r="ER106" s="106"/>
      <c r="ES106" s="106"/>
      <c r="ET106" s="106"/>
      <c r="EU106" s="106"/>
      <c r="EV106" s="106"/>
      <c r="EW106" s="106"/>
      <c r="EX106" s="106"/>
      <c r="EY106" s="106"/>
      <c r="EZ106" s="106"/>
      <c r="FA106" s="106"/>
      <c r="FB106" s="106"/>
      <c r="FC106" s="106"/>
      <c r="FD106" s="106"/>
      <c r="FE106" s="106"/>
      <c r="FF106" s="106"/>
      <c r="FG106" s="106"/>
      <c r="FH106" s="106"/>
      <c r="FI106" s="106"/>
      <c r="FJ106" s="106"/>
      <c r="FK106" s="106"/>
      <c r="FL106" s="106"/>
      <c r="FM106" s="106"/>
      <c r="FN106" s="106"/>
      <c r="FO106" s="106"/>
      <c r="FP106" s="106"/>
      <c r="FQ106" s="106"/>
      <c r="FR106" s="106"/>
      <c r="FS106" s="106"/>
      <c r="FT106" s="106"/>
      <c r="FU106" s="106"/>
      <c r="FV106" s="106"/>
      <c r="FW106" s="106"/>
      <c r="FX106" s="106"/>
      <c r="FY106" s="106"/>
      <c r="FZ106" s="106"/>
      <c r="GA106" s="106"/>
      <c r="GB106" s="106"/>
      <c r="GC106" s="106"/>
      <c r="GD106" s="106"/>
      <c r="GE106" s="106"/>
      <c r="GF106" s="106"/>
      <c r="GG106" s="106"/>
      <c r="GH106" s="106"/>
      <c r="GI106" s="106"/>
      <c r="GJ106" s="106"/>
      <c r="GK106" s="106"/>
      <c r="GL106" s="106"/>
      <c r="GM106" s="106"/>
      <c r="GN106" s="106"/>
      <c r="GO106" s="106"/>
      <c r="GP106" s="106"/>
      <c r="GQ106" s="106"/>
      <c r="GR106" s="106"/>
      <c r="GS106" s="106"/>
      <c r="GT106" s="106"/>
      <c r="GU106" s="106"/>
      <c r="GV106" s="106"/>
      <c r="GW106" s="106"/>
      <c r="GX106" s="106"/>
      <c r="GY106" s="106"/>
      <c r="GZ106" s="106"/>
      <c r="HA106" s="106"/>
      <c r="HB106" s="106"/>
      <c r="HC106" s="106"/>
      <c r="HD106" s="106"/>
      <c r="HE106" s="106"/>
      <c r="HF106" s="106"/>
      <c r="HG106" s="106"/>
      <c r="HH106" s="106"/>
      <c r="HI106" s="106"/>
      <c r="HJ106" s="106"/>
      <c r="HK106" s="106"/>
      <c r="HL106" s="106"/>
      <c r="HM106" s="106"/>
      <c r="HN106" s="106"/>
      <c r="HO106" s="106"/>
      <c r="HP106" s="106"/>
      <c r="HQ106" s="106"/>
      <c r="HR106" s="106"/>
      <c r="HS106" s="106"/>
      <c r="HT106" s="106"/>
      <c r="HU106" s="106"/>
      <c r="HV106" s="106"/>
      <c r="HW106" s="106"/>
      <c r="HX106" s="106"/>
      <c r="HY106" s="106"/>
      <c r="HZ106" s="106"/>
      <c r="IA106" s="106"/>
      <c r="IB106" s="106"/>
      <c r="IC106" s="106"/>
      <c r="ID106" s="106"/>
      <c r="IE106" s="106"/>
      <c r="IF106" s="106"/>
      <c r="IG106" s="106"/>
      <c r="IH106" s="106"/>
      <c r="II106" s="106"/>
      <c r="IJ106" s="106"/>
      <c r="IK106" s="106"/>
      <c r="IL106" s="106"/>
      <c r="IM106" s="106"/>
      <c r="IN106" s="106"/>
      <c r="IO106" s="106"/>
      <c r="IP106" s="106"/>
      <c r="IQ106" s="106"/>
      <c r="IR106" s="106"/>
      <c r="IS106" s="106"/>
      <c r="IT106" s="106"/>
      <c r="IU106" s="106"/>
      <c r="IV106" s="106"/>
      <c r="IW106" s="106"/>
      <c r="IX106" s="106"/>
      <c r="IY106" s="106"/>
      <c r="IZ106" s="106"/>
      <c r="JA106" s="106"/>
      <c r="JB106" s="106"/>
      <c r="JC106" s="106"/>
      <c r="JD106" s="106"/>
      <c r="JE106" s="106"/>
      <c r="JF106" s="106"/>
      <c r="JG106" s="106"/>
      <c r="JH106" s="106"/>
      <c r="JI106" s="106"/>
      <c r="JJ106" s="106"/>
      <c r="JK106" s="106"/>
      <c r="JL106" s="106"/>
      <c r="JM106" s="106"/>
      <c r="JN106" s="106"/>
      <c r="JO106" s="106"/>
      <c r="JP106" s="106"/>
      <c r="JQ106" s="106"/>
      <c r="JR106" s="106"/>
      <c r="JS106" s="106"/>
      <c r="JT106" s="106"/>
      <c r="JU106" s="106"/>
      <c r="JV106" s="106"/>
      <c r="JW106" s="106"/>
      <c r="JX106" s="106"/>
      <c r="JY106" s="106"/>
      <c r="JZ106" s="106"/>
      <c r="KA106" s="106"/>
      <c r="KB106" s="106"/>
      <c r="KC106" s="106"/>
      <c r="KD106" s="106"/>
      <c r="KE106" s="106"/>
      <c r="KF106" s="106"/>
      <c r="KG106" s="106"/>
      <c r="KH106" s="106"/>
      <c r="KI106" s="106"/>
      <c r="KJ106" s="106"/>
      <c r="KK106" s="106"/>
      <c r="KL106" s="106"/>
      <c r="KM106" s="106"/>
      <c r="KN106" s="106"/>
      <c r="KO106" s="106"/>
      <c r="KP106" s="106"/>
      <c r="KQ106" s="106"/>
      <c r="KR106" s="106"/>
      <c r="KS106" s="106"/>
      <c r="KT106" s="106"/>
      <c r="KU106" s="106"/>
      <c r="KV106" s="106"/>
      <c r="KW106" s="106"/>
      <c r="KX106" s="106"/>
      <c r="KY106" s="106"/>
      <c r="KZ106" s="106"/>
      <c r="LA106" s="106"/>
      <c r="LB106" s="106"/>
      <c r="LC106" s="106"/>
      <c r="LD106" s="106"/>
      <c r="LE106" s="106"/>
      <c r="LF106" s="106"/>
      <c r="LG106" s="106"/>
      <c r="LH106" s="106"/>
      <c r="LI106" s="51"/>
      <c r="LJ106" s="51"/>
    </row>
    <row r="107" spans="1:322" s="3" customFormat="1" ht="10.199999999999999" x14ac:dyDescent="0.2">
      <c r="A107" s="5"/>
      <c r="B107" s="5"/>
      <c r="C107" s="5"/>
      <c r="D107" s="12"/>
      <c r="E107" s="121" t="str">
        <f t="shared" si="377"/>
        <v>Отдел развития</v>
      </c>
      <c r="F107" s="5"/>
      <c r="G107" s="5"/>
      <c r="H107" s="121" t="str">
        <f t="shared" si="378"/>
        <v>оклад</v>
      </c>
      <c r="I107" s="5"/>
      <c r="J107" s="5"/>
      <c r="K107" s="49" t="str">
        <f t="shared" si="379"/>
        <v>долл.</v>
      </c>
      <c r="L107" s="5"/>
      <c r="M107" s="12"/>
      <c r="N107" s="5"/>
      <c r="O107" s="19"/>
      <c r="P107" s="5"/>
      <c r="Q107" s="5"/>
      <c r="R107" s="68"/>
      <c r="S107" s="5"/>
      <c r="T107" s="63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  <c r="FJ107" s="46"/>
      <c r="FK107" s="46"/>
      <c r="FL107" s="46"/>
      <c r="FM107" s="46"/>
      <c r="FN107" s="46"/>
      <c r="FO107" s="46"/>
      <c r="FP107" s="46"/>
      <c r="FQ107" s="46"/>
      <c r="FR107" s="46"/>
      <c r="FS107" s="46"/>
      <c r="FT107" s="46"/>
      <c r="FU107" s="46"/>
      <c r="FV107" s="46"/>
      <c r="FW107" s="46"/>
      <c r="FX107" s="46"/>
      <c r="FY107" s="46"/>
      <c r="FZ107" s="46"/>
      <c r="GA107" s="46"/>
      <c r="GB107" s="46"/>
      <c r="GC107" s="46"/>
      <c r="GD107" s="46"/>
      <c r="GE107" s="46"/>
      <c r="GF107" s="46"/>
      <c r="GG107" s="46"/>
      <c r="GH107" s="46"/>
      <c r="GI107" s="46"/>
      <c r="GJ107" s="46"/>
      <c r="GK107" s="46"/>
      <c r="GL107" s="46"/>
      <c r="GM107" s="46"/>
      <c r="GN107" s="46"/>
      <c r="GO107" s="46"/>
      <c r="GP107" s="46"/>
      <c r="GQ107" s="46"/>
      <c r="GR107" s="46"/>
      <c r="GS107" s="46"/>
      <c r="GT107" s="46"/>
      <c r="GU107" s="46"/>
      <c r="GV107" s="46"/>
      <c r="GW107" s="46"/>
      <c r="GX107" s="46"/>
      <c r="GY107" s="46"/>
      <c r="GZ107" s="46"/>
      <c r="HA107" s="46"/>
      <c r="HB107" s="46"/>
      <c r="HC107" s="46"/>
      <c r="HD107" s="46"/>
      <c r="HE107" s="46"/>
      <c r="HF107" s="46"/>
      <c r="HG107" s="46"/>
      <c r="HH107" s="46"/>
      <c r="HI107" s="46"/>
      <c r="HJ107" s="46"/>
      <c r="HK107" s="46"/>
      <c r="HL107" s="46"/>
      <c r="HM107" s="46"/>
      <c r="HN107" s="46"/>
      <c r="HO107" s="46"/>
      <c r="HP107" s="46"/>
      <c r="HQ107" s="46"/>
      <c r="HR107" s="46"/>
      <c r="HS107" s="46"/>
      <c r="HT107" s="46"/>
      <c r="HU107" s="46"/>
      <c r="HV107" s="46"/>
      <c r="HW107" s="46"/>
      <c r="HX107" s="46"/>
      <c r="HY107" s="46"/>
      <c r="HZ107" s="46"/>
      <c r="IA107" s="46"/>
      <c r="IB107" s="46"/>
      <c r="IC107" s="46"/>
      <c r="ID107" s="46"/>
      <c r="IE107" s="46"/>
      <c r="IF107" s="46"/>
      <c r="IG107" s="46"/>
      <c r="IH107" s="46"/>
      <c r="II107" s="46"/>
      <c r="IJ107" s="46"/>
      <c r="IK107" s="46"/>
      <c r="IL107" s="46"/>
      <c r="IM107" s="46"/>
      <c r="IN107" s="46"/>
      <c r="IO107" s="46"/>
      <c r="IP107" s="46"/>
      <c r="IQ107" s="46"/>
      <c r="IR107" s="46"/>
      <c r="IS107" s="46"/>
      <c r="IT107" s="46"/>
      <c r="IU107" s="46"/>
      <c r="IV107" s="46"/>
      <c r="IW107" s="46"/>
      <c r="IX107" s="46"/>
      <c r="IY107" s="46"/>
      <c r="IZ107" s="46"/>
      <c r="JA107" s="46"/>
      <c r="JB107" s="46"/>
      <c r="JC107" s="46"/>
      <c r="JD107" s="46"/>
      <c r="JE107" s="46"/>
      <c r="JF107" s="46"/>
      <c r="JG107" s="46"/>
      <c r="JH107" s="46"/>
      <c r="JI107" s="46"/>
      <c r="JJ107" s="46"/>
      <c r="JK107" s="46"/>
      <c r="JL107" s="46"/>
      <c r="JM107" s="46"/>
      <c r="JN107" s="46"/>
      <c r="JO107" s="46"/>
      <c r="JP107" s="46"/>
      <c r="JQ107" s="46"/>
      <c r="JR107" s="46"/>
      <c r="JS107" s="46"/>
      <c r="JT107" s="46"/>
      <c r="JU107" s="46"/>
      <c r="JV107" s="46"/>
      <c r="JW107" s="46"/>
      <c r="JX107" s="46"/>
      <c r="JY107" s="46"/>
      <c r="JZ107" s="46"/>
      <c r="KA107" s="46"/>
      <c r="KB107" s="46"/>
      <c r="KC107" s="46"/>
      <c r="KD107" s="46"/>
      <c r="KE107" s="46"/>
      <c r="KF107" s="46"/>
      <c r="KG107" s="46"/>
      <c r="KH107" s="46"/>
      <c r="KI107" s="46"/>
      <c r="KJ107" s="46"/>
      <c r="KK107" s="46"/>
      <c r="KL107" s="46"/>
      <c r="KM107" s="46"/>
      <c r="KN107" s="46"/>
      <c r="KO107" s="46"/>
      <c r="KP107" s="46"/>
      <c r="KQ107" s="46"/>
      <c r="KR107" s="46"/>
      <c r="KS107" s="46"/>
      <c r="KT107" s="46"/>
      <c r="KU107" s="46"/>
      <c r="KV107" s="46"/>
      <c r="KW107" s="46"/>
      <c r="KX107" s="46"/>
      <c r="KY107" s="46"/>
      <c r="KZ107" s="46"/>
      <c r="LA107" s="46"/>
      <c r="LB107" s="46"/>
      <c r="LC107" s="46"/>
      <c r="LD107" s="46"/>
      <c r="LE107" s="46"/>
      <c r="LF107" s="46"/>
      <c r="LG107" s="46"/>
      <c r="LH107" s="46"/>
      <c r="LI107" s="5"/>
      <c r="LJ107" s="5"/>
    </row>
    <row r="108" spans="1:322" s="59" customFormat="1" ht="10.199999999999999" x14ac:dyDescent="0.2">
      <c r="A108" s="51"/>
      <c r="B108" s="51"/>
      <c r="C108" s="51"/>
      <c r="D108" s="12"/>
      <c r="E108" s="98" t="str">
        <f t="shared" si="377"/>
        <v>Руководитель отдела</v>
      </c>
      <c r="F108" s="51"/>
      <c r="G108" s="51"/>
      <c r="H108" s="98" t="str">
        <f t="shared" si="378"/>
        <v>оклад</v>
      </c>
      <c r="I108" s="51"/>
      <c r="J108" s="51"/>
      <c r="K108" s="55" t="str">
        <f t="shared" si="379"/>
        <v>долл.</v>
      </c>
      <c r="L108" s="51"/>
      <c r="M108" s="58"/>
      <c r="N108" s="51"/>
      <c r="O108" s="61"/>
      <c r="P108" s="51"/>
      <c r="Q108" s="51"/>
      <c r="R108" s="99"/>
      <c r="S108" s="51"/>
      <c r="T108" s="171" t="s">
        <v>6</v>
      </c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  <c r="BH108" s="106"/>
      <c r="BI108" s="106"/>
      <c r="BJ108" s="106"/>
      <c r="BK108" s="106"/>
      <c r="BL108" s="106"/>
      <c r="BM108" s="106"/>
      <c r="BN108" s="106"/>
      <c r="BO108" s="106"/>
      <c r="BP108" s="106"/>
      <c r="BQ108" s="106"/>
      <c r="BR108" s="106"/>
      <c r="BS108" s="106"/>
      <c r="BT108" s="106"/>
      <c r="BU108" s="106"/>
      <c r="BV108" s="106"/>
      <c r="BW108" s="106"/>
      <c r="BX108" s="106"/>
      <c r="BY108" s="106"/>
      <c r="BZ108" s="106"/>
      <c r="CA108" s="106"/>
      <c r="CB108" s="106"/>
      <c r="CC108" s="106"/>
      <c r="CD108" s="106"/>
      <c r="CE108" s="106"/>
      <c r="CF108" s="106"/>
      <c r="CG108" s="106"/>
      <c r="CH108" s="106"/>
      <c r="CI108" s="106"/>
      <c r="CJ108" s="106"/>
      <c r="CK108" s="106"/>
      <c r="CL108" s="106"/>
      <c r="CM108" s="106"/>
      <c r="CN108" s="106"/>
      <c r="CO108" s="106"/>
      <c r="CP108" s="106"/>
      <c r="CQ108" s="106"/>
      <c r="CR108" s="106"/>
      <c r="CS108" s="106"/>
      <c r="CT108" s="106"/>
      <c r="CU108" s="106"/>
      <c r="CV108" s="106"/>
      <c r="CW108" s="106"/>
      <c r="CX108" s="106"/>
      <c r="CY108" s="106"/>
      <c r="CZ108" s="106"/>
      <c r="DA108" s="106"/>
      <c r="DB108" s="106"/>
      <c r="DC108" s="106"/>
      <c r="DD108" s="106"/>
      <c r="DE108" s="106"/>
      <c r="DF108" s="106"/>
      <c r="DG108" s="106"/>
      <c r="DH108" s="106"/>
      <c r="DI108" s="106"/>
      <c r="DJ108" s="106"/>
      <c r="DK108" s="106"/>
      <c r="DL108" s="106"/>
      <c r="DM108" s="106"/>
      <c r="DN108" s="106"/>
      <c r="DO108" s="106"/>
      <c r="DP108" s="106"/>
      <c r="DQ108" s="106"/>
      <c r="DR108" s="106"/>
      <c r="DS108" s="106"/>
      <c r="DT108" s="106"/>
      <c r="DU108" s="106"/>
      <c r="DV108" s="106"/>
      <c r="DW108" s="106"/>
      <c r="DX108" s="106"/>
      <c r="DY108" s="106"/>
      <c r="DZ108" s="106"/>
      <c r="EA108" s="106"/>
      <c r="EB108" s="106"/>
      <c r="EC108" s="106"/>
      <c r="ED108" s="106"/>
      <c r="EE108" s="106"/>
      <c r="EF108" s="106"/>
      <c r="EG108" s="106"/>
      <c r="EH108" s="106"/>
      <c r="EI108" s="106"/>
      <c r="EJ108" s="106"/>
      <c r="EK108" s="106"/>
      <c r="EL108" s="106"/>
      <c r="EM108" s="106"/>
      <c r="EN108" s="106"/>
      <c r="EO108" s="106"/>
      <c r="EP108" s="106"/>
      <c r="EQ108" s="106"/>
      <c r="ER108" s="106"/>
      <c r="ES108" s="106"/>
      <c r="ET108" s="106"/>
      <c r="EU108" s="106"/>
      <c r="EV108" s="106"/>
      <c r="EW108" s="106"/>
      <c r="EX108" s="106"/>
      <c r="EY108" s="106"/>
      <c r="EZ108" s="106"/>
      <c r="FA108" s="106"/>
      <c r="FB108" s="106"/>
      <c r="FC108" s="106"/>
      <c r="FD108" s="106"/>
      <c r="FE108" s="106"/>
      <c r="FF108" s="106"/>
      <c r="FG108" s="106"/>
      <c r="FH108" s="106"/>
      <c r="FI108" s="106"/>
      <c r="FJ108" s="106"/>
      <c r="FK108" s="106"/>
      <c r="FL108" s="106"/>
      <c r="FM108" s="106"/>
      <c r="FN108" s="106"/>
      <c r="FO108" s="106"/>
      <c r="FP108" s="106"/>
      <c r="FQ108" s="106"/>
      <c r="FR108" s="106"/>
      <c r="FS108" s="106"/>
      <c r="FT108" s="106"/>
      <c r="FU108" s="106"/>
      <c r="FV108" s="106"/>
      <c r="FW108" s="106"/>
      <c r="FX108" s="106"/>
      <c r="FY108" s="106"/>
      <c r="FZ108" s="106"/>
      <c r="GA108" s="106"/>
      <c r="GB108" s="106"/>
      <c r="GC108" s="106"/>
      <c r="GD108" s="106"/>
      <c r="GE108" s="106"/>
      <c r="GF108" s="106"/>
      <c r="GG108" s="106"/>
      <c r="GH108" s="106"/>
      <c r="GI108" s="106"/>
      <c r="GJ108" s="106"/>
      <c r="GK108" s="106"/>
      <c r="GL108" s="106"/>
      <c r="GM108" s="106"/>
      <c r="GN108" s="106"/>
      <c r="GO108" s="106"/>
      <c r="GP108" s="106"/>
      <c r="GQ108" s="106"/>
      <c r="GR108" s="106"/>
      <c r="GS108" s="106"/>
      <c r="GT108" s="106"/>
      <c r="GU108" s="106"/>
      <c r="GV108" s="106"/>
      <c r="GW108" s="106"/>
      <c r="GX108" s="106"/>
      <c r="GY108" s="106"/>
      <c r="GZ108" s="106"/>
      <c r="HA108" s="106"/>
      <c r="HB108" s="106"/>
      <c r="HC108" s="106"/>
      <c r="HD108" s="106"/>
      <c r="HE108" s="106"/>
      <c r="HF108" s="106"/>
      <c r="HG108" s="106"/>
      <c r="HH108" s="106"/>
      <c r="HI108" s="106"/>
      <c r="HJ108" s="106"/>
      <c r="HK108" s="106"/>
      <c r="HL108" s="106"/>
      <c r="HM108" s="106"/>
      <c r="HN108" s="106"/>
      <c r="HO108" s="106"/>
      <c r="HP108" s="106"/>
      <c r="HQ108" s="106"/>
      <c r="HR108" s="106"/>
      <c r="HS108" s="106"/>
      <c r="HT108" s="106"/>
      <c r="HU108" s="106"/>
      <c r="HV108" s="106"/>
      <c r="HW108" s="106"/>
      <c r="HX108" s="106"/>
      <c r="HY108" s="106"/>
      <c r="HZ108" s="106"/>
      <c r="IA108" s="106"/>
      <c r="IB108" s="106"/>
      <c r="IC108" s="106"/>
      <c r="ID108" s="106"/>
      <c r="IE108" s="106"/>
      <c r="IF108" s="106"/>
      <c r="IG108" s="106"/>
      <c r="IH108" s="106"/>
      <c r="II108" s="106"/>
      <c r="IJ108" s="106"/>
      <c r="IK108" s="106"/>
      <c r="IL108" s="106"/>
      <c r="IM108" s="106"/>
      <c r="IN108" s="106"/>
      <c r="IO108" s="106"/>
      <c r="IP108" s="106"/>
      <c r="IQ108" s="106"/>
      <c r="IR108" s="106"/>
      <c r="IS108" s="106"/>
      <c r="IT108" s="106"/>
      <c r="IU108" s="106"/>
      <c r="IV108" s="106"/>
      <c r="IW108" s="106"/>
      <c r="IX108" s="106"/>
      <c r="IY108" s="106"/>
      <c r="IZ108" s="106"/>
      <c r="JA108" s="106"/>
      <c r="JB108" s="106"/>
      <c r="JC108" s="106"/>
      <c r="JD108" s="106"/>
      <c r="JE108" s="106"/>
      <c r="JF108" s="106"/>
      <c r="JG108" s="106"/>
      <c r="JH108" s="106"/>
      <c r="JI108" s="106"/>
      <c r="JJ108" s="106"/>
      <c r="JK108" s="106"/>
      <c r="JL108" s="106"/>
      <c r="JM108" s="106"/>
      <c r="JN108" s="106"/>
      <c r="JO108" s="106"/>
      <c r="JP108" s="106"/>
      <c r="JQ108" s="106"/>
      <c r="JR108" s="106"/>
      <c r="JS108" s="106"/>
      <c r="JT108" s="106"/>
      <c r="JU108" s="106"/>
      <c r="JV108" s="106"/>
      <c r="JW108" s="106"/>
      <c r="JX108" s="106"/>
      <c r="JY108" s="106"/>
      <c r="JZ108" s="106"/>
      <c r="KA108" s="106"/>
      <c r="KB108" s="106"/>
      <c r="KC108" s="106"/>
      <c r="KD108" s="106"/>
      <c r="KE108" s="106"/>
      <c r="KF108" s="106"/>
      <c r="KG108" s="106"/>
      <c r="KH108" s="106"/>
      <c r="KI108" s="106"/>
      <c r="KJ108" s="106"/>
      <c r="KK108" s="106"/>
      <c r="KL108" s="106"/>
      <c r="KM108" s="106"/>
      <c r="KN108" s="106"/>
      <c r="KO108" s="106"/>
      <c r="KP108" s="106"/>
      <c r="KQ108" s="106"/>
      <c r="KR108" s="106"/>
      <c r="KS108" s="106"/>
      <c r="KT108" s="106"/>
      <c r="KU108" s="106"/>
      <c r="KV108" s="106"/>
      <c r="KW108" s="106"/>
      <c r="KX108" s="106"/>
      <c r="KY108" s="106"/>
      <c r="KZ108" s="106"/>
      <c r="LA108" s="106"/>
      <c r="LB108" s="106"/>
      <c r="LC108" s="106"/>
      <c r="LD108" s="106"/>
      <c r="LE108" s="106"/>
      <c r="LF108" s="106"/>
      <c r="LG108" s="106"/>
      <c r="LH108" s="106"/>
      <c r="LI108" s="51"/>
      <c r="LJ108" s="51"/>
    </row>
    <row r="109" spans="1:322" s="59" customFormat="1" ht="10.199999999999999" x14ac:dyDescent="0.2">
      <c r="A109" s="51"/>
      <c r="B109" s="51"/>
      <c r="C109" s="51"/>
      <c r="D109" s="12"/>
      <c r="E109" s="98" t="str">
        <f t="shared" si="377"/>
        <v>HR-специалист</v>
      </c>
      <c r="F109" s="51"/>
      <c r="G109" s="51"/>
      <c r="H109" s="98" t="str">
        <f t="shared" si="378"/>
        <v>оклад</v>
      </c>
      <c r="I109" s="51"/>
      <c r="J109" s="51"/>
      <c r="K109" s="55" t="str">
        <f t="shared" si="379"/>
        <v>долл.</v>
      </c>
      <c r="L109" s="51"/>
      <c r="M109" s="58"/>
      <c r="N109" s="51"/>
      <c r="O109" s="61"/>
      <c r="P109" s="51"/>
      <c r="Q109" s="51"/>
      <c r="R109" s="99"/>
      <c r="S109" s="51"/>
      <c r="T109" s="171" t="s">
        <v>6</v>
      </c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/>
      <c r="BF109" s="106"/>
      <c r="BG109" s="106"/>
      <c r="BH109" s="106"/>
      <c r="BI109" s="106"/>
      <c r="BJ109" s="106"/>
      <c r="BK109" s="106"/>
      <c r="BL109" s="106"/>
      <c r="BM109" s="106"/>
      <c r="BN109" s="106"/>
      <c r="BO109" s="106"/>
      <c r="BP109" s="106"/>
      <c r="BQ109" s="106"/>
      <c r="BR109" s="106"/>
      <c r="BS109" s="106"/>
      <c r="BT109" s="106"/>
      <c r="BU109" s="106"/>
      <c r="BV109" s="106"/>
      <c r="BW109" s="106"/>
      <c r="BX109" s="106"/>
      <c r="BY109" s="106"/>
      <c r="BZ109" s="106"/>
      <c r="CA109" s="106"/>
      <c r="CB109" s="106"/>
      <c r="CC109" s="106"/>
      <c r="CD109" s="106"/>
      <c r="CE109" s="106"/>
      <c r="CF109" s="106"/>
      <c r="CG109" s="106"/>
      <c r="CH109" s="106"/>
      <c r="CI109" s="106"/>
      <c r="CJ109" s="106"/>
      <c r="CK109" s="106"/>
      <c r="CL109" s="106"/>
      <c r="CM109" s="106"/>
      <c r="CN109" s="106"/>
      <c r="CO109" s="106"/>
      <c r="CP109" s="106"/>
      <c r="CQ109" s="106"/>
      <c r="CR109" s="106"/>
      <c r="CS109" s="106"/>
      <c r="CT109" s="106"/>
      <c r="CU109" s="106"/>
      <c r="CV109" s="106"/>
      <c r="CW109" s="106"/>
      <c r="CX109" s="106"/>
      <c r="CY109" s="106"/>
      <c r="CZ109" s="106"/>
      <c r="DA109" s="106"/>
      <c r="DB109" s="106"/>
      <c r="DC109" s="106"/>
      <c r="DD109" s="106"/>
      <c r="DE109" s="106"/>
      <c r="DF109" s="106"/>
      <c r="DG109" s="106"/>
      <c r="DH109" s="106"/>
      <c r="DI109" s="106"/>
      <c r="DJ109" s="106"/>
      <c r="DK109" s="106"/>
      <c r="DL109" s="106"/>
      <c r="DM109" s="106"/>
      <c r="DN109" s="106"/>
      <c r="DO109" s="106"/>
      <c r="DP109" s="106"/>
      <c r="DQ109" s="106"/>
      <c r="DR109" s="106"/>
      <c r="DS109" s="106"/>
      <c r="DT109" s="106"/>
      <c r="DU109" s="106"/>
      <c r="DV109" s="106"/>
      <c r="DW109" s="106"/>
      <c r="DX109" s="106"/>
      <c r="DY109" s="106"/>
      <c r="DZ109" s="106"/>
      <c r="EA109" s="106"/>
      <c r="EB109" s="106"/>
      <c r="EC109" s="106"/>
      <c r="ED109" s="106"/>
      <c r="EE109" s="106"/>
      <c r="EF109" s="106"/>
      <c r="EG109" s="106"/>
      <c r="EH109" s="106"/>
      <c r="EI109" s="106"/>
      <c r="EJ109" s="106"/>
      <c r="EK109" s="106"/>
      <c r="EL109" s="106"/>
      <c r="EM109" s="106"/>
      <c r="EN109" s="106"/>
      <c r="EO109" s="106"/>
      <c r="EP109" s="106"/>
      <c r="EQ109" s="106"/>
      <c r="ER109" s="106"/>
      <c r="ES109" s="106"/>
      <c r="ET109" s="106"/>
      <c r="EU109" s="106"/>
      <c r="EV109" s="106"/>
      <c r="EW109" s="106"/>
      <c r="EX109" s="106"/>
      <c r="EY109" s="106"/>
      <c r="EZ109" s="106"/>
      <c r="FA109" s="106"/>
      <c r="FB109" s="106"/>
      <c r="FC109" s="106"/>
      <c r="FD109" s="106"/>
      <c r="FE109" s="106"/>
      <c r="FF109" s="106"/>
      <c r="FG109" s="106"/>
      <c r="FH109" s="106"/>
      <c r="FI109" s="106"/>
      <c r="FJ109" s="106"/>
      <c r="FK109" s="106"/>
      <c r="FL109" s="106"/>
      <c r="FM109" s="106"/>
      <c r="FN109" s="106"/>
      <c r="FO109" s="106"/>
      <c r="FP109" s="106"/>
      <c r="FQ109" s="106"/>
      <c r="FR109" s="106"/>
      <c r="FS109" s="106"/>
      <c r="FT109" s="106"/>
      <c r="FU109" s="106"/>
      <c r="FV109" s="106"/>
      <c r="FW109" s="106"/>
      <c r="FX109" s="106"/>
      <c r="FY109" s="106"/>
      <c r="FZ109" s="106"/>
      <c r="GA109" s="106"/>
      <c r="GB109" s="106"/>
      <c r="GC109" s="106"/>
      <c r="GD109" s="106"/>
      <c r="GE109" s="106"/>
      <c r="GF109" s="106"/>
      <c r="GG109" s="106"/>
      <c r="GH109" s="106"/>
      <c r="GI109" s="106"/>
      <c r="GJ109" s="106"/>
      <c r="GK109" s="106"/>
      <c r="GL109" s="106"/>
      <c r="GM109" s="106"/>
      <c r="GN109" s="106"/>
      <c r="GO109" s="106"/>
      <c r="GP109" s="106"/>
      <c r="GQ109" s="106"/>
      <c r="GR109" s="106"/>
      <c r="GS109" s="106"/>
      <c r="GT109" s="106"/>
      <c r="GU109" s="106"/>
      <c r="GV109" s="106"/>
      <c r="GW109" s="106"/>
      <c r="GX109" s="106"/>
      <c r="GY109" s="106"/>
      <c r="GZ109" s="106"/>
      <c r="HA109" s="106"/>
      <c r="HB109" s="106"/>
      <c r="HC109" s="106"/>
      <c r="HD109" s="106"/>
      <c r="HE109" s="106"/>
      <c r="HF109" s="106"/>
      <c r="HG109" s="106"/>
      <c r="HH109" s="106"/>
      <c r="HI109" s="106"/>
      <c r="HJ109" s="106"/>
      <c r="HK109" s="106"/>
      <c r="HL109" s="106"/>
      <c r="HM109" s="106"/>
      <c r="HN109" s="106"/>
      <c r="HO109" s="106"/>
      <c r="HP109" s="106"/>
      <c r="HQ109" s="106"/>
      <c r="HR109" s="106"/>
      <c r="HS109" s="106"/>
      <c r="HT109" s="106"/>
      <c r="HU109" s="106"/>
      <c r="HV109" s="106"/>
      <c r="HW109" s="106"/>
      <c r="HX109" s="106"/>
      <c r="HY109" s="106"/>
      <c r="HZ109" s="106"/>
      <c r="IA109" s="106"/>
      <c r="IB109" s="106"/>
      <c r="IC109" s="106"/>
      <c r="ID109" s="106"/>
      <c r="IE109" s="106"/>
      <c r="IF109" s="106"/>
      <c r="IG109" s="106"/>
      <c r="IH109" s="106"/>
      <c r="II109" s="106"/>
      <c r="IJ109" s="106"/>
      <c r="IK109" s="106"/>
      <c r="IL109" s="106"/>
      <c r="IM109" s="106"/>
      <c r="IN109" s="106"/>
      <c r="IO109" s="106"/>
      <c r="IP109" s="106"/>
      <c r="IQ109" s="106"/>
      <c r="IR109" s="106"/>
      <c r="IS109" s="106"/>
      <c r="IT109" s="106"/>
      <c r="IU109" s="106"/>
      <c r="IV109" s="106"/>
      <c r="IW109" s="106"/>
      <c r="IX109" s="106"/>
      <c r="IY109" s="106"/>
      <c r="IZ109" s="106"/>
      <c r="JA109" s="106"/>
      <c r="JB109" s="106"/>
      <c r="JC109" s="106"/>
      <c r="JD109" s="106"/>
      <c r="JE109" s="106"/>
      <c r="JF109" s="106"/>
      <c r="JG109" s="106"/>
      <c r="JH109" s="106"/>
      <c r="JI109" s="106"/>
      <c r="JJ109" s="106"/>
      <c r="JK109" s="106"/>
      <c r="JL109" s="106"/>
      <c r="JM109" s="106"/>
      <c r="JN109" s="106"/>
      <c r="JO109" s="106"/>
      <c r="JP109" s="106"/>
      <c r="JQ109" s="106"/>
      <c r="JR109" s="106"/>
      <c r="JS109" s="106"/>
      <c r="JT109" s="106"/>
      <c r="JU109" s="106"/>
      <c r="JV109" s="106"/>
      <c r="JW109" s="106"/>
      <c r="JX109" s="106"/>
      <c r="JY109" s="106"/>
      <c r="JZ109" s="106"/>
      <c r="KA109" s="106"/>
      <c r="KB109" s="106"/>
      <c r="KC109" s="106"/>
      <c r="KD109" s="106"/>
      <c r="KE109" s="106"/>
      <c r="KF109" s="106"/>
      <c r="KG109" s="106"/>
      <c r="KH109" s="106"/>
      <c r="KI109" s="106"/>
      <c r="KJ109" s="106"/>
      <c r="KK109" s="106"/>
      <c r="KL109" s="106"/>
      <c r="KM109" s="106"/>
      <c r="KN109" s="106"/>
      <c r="KO109" s="106"/>
      <c r="KP109" s="106"/>
      <c r="KQ109" s="106"/>
      <c r="KR109" s="106"/>
      <c r="KS109" s="106"/>
      <c r="KT109" s="106"/>
      <c r="KU109" s="106"/>
      <c r="KV109" s="106"/>
      <c r="KW109" s="106"/>
      <c r="KX109" s="106"/>
      <c r="KY109" s="106"/>
      <c r="KZ109" s="106"/>
      <c r="LA109" s="106"/>
      <c r="LB109" s="106"/>
      <c r="LC109" s="106"/>
      <c r="LD109" s="106"/>
      <c r="LE109" s="106"/>
      <c r="LF109" s="106"/>
      <c r="LG109" s="106"/>
      <c r="LH109" s="106"/>
      <c r="LI109" s="51"/>
      <c r="LJ109" s="51"/>
    </row>
    <row r="110" spans="1:322" s="59" customFormat="1" ht="10.199999999999999" x14ac:dyDescent="0.2">
      <c r="A110" s="51"/>
      <c r="B110" s="51"/>
      <c r="C110" s="51"/>
      <c r="D110" s="12"/>
      <c r="E110" s="98" t="str">
        <f t="shared" si="377"/>
        <v>Специалист службы поддержки</v>
      </c>
      <c r="F110" s="51"/>
      <c r="G110" s="51"/>
      <c r="H110" s="98" t="str">
        <f t="shared" si="378"/>
        <v>оклад</v>
      </c>
      <c r="I110" s="51"/>
      <c r="J110" s="51"/>
      <c r="K110" s="55" t="str">
        <f t="shared" si="379"/>
        <v>долл.</v>
      </c>
      <c r="L110" s="51"/>
      <c r="M110" s="58"/>
      <c r="N110" s="51"/>
      <c r="O110" s="61"/>
      <c r="P110" s="51"/>
      <c r="Q110" s="51"/>
      <c r="R110" s="99"/>
      <c r="S110" s="51"/>
      <c r="T110" s="171" t="s">
        <v>6</v>
      </c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6"/>
      <c r="BO110" s="106"/>
      <c r="BP110" s="106"/>
      <c r="BQ110" s="106"/>
      <c r="BR110" s="106"/>
      <c r="BS110" s="106"/>
      <c r="BT110" s="106"/>
      <c r="BU110" s="106"/>
      <c r="BV110" s="106"/>
      <c r="BW110" s="106"/>
      <c r="BX110" s="106"/>
      <c r="BY110" s="106"/>
      <c r="BZ110" s="106"/>
      <c r="CA110" s="106"/>
      <c r="CB110" s="106"/>
      <c r="CC110" s="106"/>
      <c r="CD110" s="106"/>
      <c r="CE110" s="106"/>
      <c r="CF110" s="106"/>
      <c r="CG110" s="106"/>
      <c r="CH110" s="106"/>
      <c r="CI110" s="106"/>
      <c r="CJ110" s="106"/>
      <c r="CK110" s="106"/>
      <c r="CL110" s="106"/>
      <c r="CM110" s="106"/>
      <c r="CN110" s="106"/>
      <c r="CO110" s="106"/>
      <c r="CP110" s="106"/>
      <c r="CQ110" s="106"/>
      <c r="CR110" s="106"/>
      <c r="CS110" s="106"/>
      <c r="CT110" s="106"/>
      <c r="CU110" s="106"/>
      <c r="CV110" s="106"/>
      <c r="CW110" s="106"/>
      <c r="CX110" s="106"/>
      <c r="CY110" s="106"/>
      <c r="CZ110" s="106"/>
      <c r="DA110" s="106"/>
      <c r="DB110" s="106"/>
      <c r="DC110" s="106"/>
      <c r="DD110" s="106"/>
      <c r="DE110" s="106"/>
      <c r="DF110" s="106"/>
      <c r="DG110" s="106"/>
      <c r="DH110" s="106"/>
      <c r="DI110" s="106"/>
      <c r="DJ110" s="106"/>
      <c r="DK110" s="106"/>
      <c r="DL110" s="106"/>
      <c r="DM110" s="106"/>
      <c r="DN110" s="106"/>
      <c r="DO110" s="106"/>
      <c r="DP110" s="106"/>
      <c r="DQ110" s="106"/>
      <c r="DR110" s="106"/>
      <c r="DS110" s="106"/>
      <c r="DT110" s="106"/>
      <c r="DU110" s="106"/>
      <c r="DV110" s="106"/>
      <c r="DW110" s="106"/>
      <c r="DX110" s="106"/>
      <c r="DY110" s="106"/>
      <c r="DZ110" s="106"/>
      <c r="EA110" s="106"/>
      <c r="EB110" s="106"/>
      <c r="EC110" s="106"/>
      <c r="ED110" s="106"/>
      <c r="EE110" s="106"/>
      <c r="EF110" s="106"/>
      <c r="EG110" s="106"/>
      <c r="EH110" s="106"/>
      <c r="EI110" s="106"/>
      <c r="EJ110" s="106"/>
      <c r="EK110" s="106"/>
      <c r="EL110" s="106"/>
      <c r="EM110" s="106"/>
      <c r="EN110" s="106"/>
      <c r="EO110" s="106"/>
      <c r="EP110" s="106"/>
      <c r="EQ110" s="106"/>
      <c r="ER110" s="106"/>
      <c r="ES110" s="106"/>
      <c r="ET110" s="106"/>
      <c r="EU110" s="106"/>
      <c r="EV110" s="106"/>
      <c r="EW110" s="106"/>
      <c r="EX110" s="106"/>
      <c r="EY110" s="106"/>
      <c r="EZ110" s="106"/>
      <c r="FA110" s="106"/>
      <c r="FB110" s="106"/>
      <c r="FC110" s="106"/>
      <c r="FD110" s="106"/>
      <c r="FE110" s="106"/>
      <c r="FF110" s="106"/>
      <c r="FG110" s="106"/>
      <c r="FH110" s="106"/>
      <c r="FI110" s="106"/>
      <c r="FJ110" s="106"/>
      <c r="FK110" s="106"/>
      <c r="FL110" s="106"/>
      <c r="FM110" s="106"/>
      <c r="FN110" s="106"/>
      <c r="FO110" s="106"/>
      <c r="FP110" s="106"/>
      <c r="FQ110" s="106"/>
      <c r="FR110" s="106"/>
      <c r="FS110" s="106"/>
      <c r="FT110" s="106"/>
      <c r="FU110" s="106"/>
      <c r="FV110" s="106"/>
      <c r="FW110" s="106"/>
      <c r="FX110" s="106"/>
      <c r="FY110" s="106"/>
      <c r="FZ110" s="106"/>
      <c r="GA110" s="106"/>
      <c r="GB110" s="106"/>
      <c r="GC110" s="106"/>
      <c r="GD110" s="106"/>
      <c r="GE110" s="106"/>
      <c r="GF110" s="106"/>
      <c r="GG110" s="106"/>
      <c r="GH110" s="106"/>
      <c r="GI110" s="106"/>
      <c r="GJ110" s="106"/>
      <c r="GK110" s="106"/>
      <c r="GL110" s="106"/>
      <c r="GM110" s="106"/>
      <c r="GN110" s="106"/>
      <c r="GO110" s="106"/>
      <c r="GP110" s="106"/>
      <c r="GQ110" s="106"/>
      <c r="GR110" s="106"/>
      <c r="GS110" s="106"/>
      <c r="GT110" s="106"/>
      <c r="GU110" s="106"/>
      <c r="GV110" s="106"/>
      <c r="GW110" s="106"/>
      <c r="GX110" s="106"/>
      <c r="GY110" s="106"/>
      <c r="GZ110" s="106"/>
      <c r="HA110" s="106"/>
      <c r="HB110" s="106"/>
      <c r="HC110" s="106"/>
      <c r="HD110" s="106"/>
      <c r="HE110" s="106"/>
      <c r="HF110" s="106"/>
      <c r="HG110" s="106"/>
      <c r="HH110" s="106"/>
      <c r="HI110" s="106"/>
      <c r="HJ110" s="106"/>
      <c r="HK110" s="106"/>
      <c r="HL110" s="106"/>
      <c r="HM110" s="106"/>
      <c r="HN110" s="106"/>
      <c r="HO110" s="106"/>
      <c r="HP110" s="106"/>
      <c r="HQ110" s="106"/>
      <c r="HR110" s="106"/>
      <c r="HS110" s="106"/>
      <c r="HT110" s="106"/>
      <c r="HU110" s="106"/>
      <c r="HV110" s="106"/>
      <c r="HW110" s="106"/>
      <c r="HX110" s="106"/>
      <c r="HY110" s="106"/>
      <c r="HZ110" s="106"/>
      <c r="IA110" s="106"/>
      <c r="IB110" s="106"/>
      <c r="IC110" s="106"/>
      <c r="ID110" s="106"/>
      <c r="IE110" s="106"/>
      <c r="IF110" s="106"/>
      <c r="IG110" s="106"/>
      <c r="IH110" s="106"/>
      <c r="II110" s="106"/>
      <c r="IJ110" s="106"/>
      <c r="IK110" s="106"/>
      <c r="IL110" s="106"/>
      <c r="IM110" s="106"/>
      <c r="IN110" s="106"/>
      <c r="IO110" s="106"/>
      <c r="IP110" s="106"/>
      <c r="IQ110" s="106"/>
      <c r="IR110" s="106"/>
      <c r="IS110" s="106"/>
      <c r="IT110" s="106"/>
      <c r="IU110" s="106"/>
      <c r="IV110" s="106"/>
      <c r="IW110" s="106"/>
      <c r="IX110" s="106"/>
      <c r="IY110" s="106"/>
      <c r="IZ110" s="106"/>
      <c r="JA110" s="106"/>
      <c r="JB110" s="106"/>
      <c r="JC110" s="106"/>
      <c r="JD110" s="106"/>
      <c r="JE110" s="106"/>
      <c r="JF110" s="106"/>
      <c r="JG110" s="106"/>
      <c r="JH110" s="106"/>
      <c r="JI110" s="106"/>
      <c r="JJ110" s="106"/>
      <c r="JK110" s="106"/>
      <c r="JL110" s="106"/>
      <c r="JM110" s="106"/>
      <c r="JN110" s="106"/>
      <c r="JO110" s="106"/>
      <c r="JP110" s="106"/>
      <c r="JQ110" s="106"/>
      <c r="JR110" s="106"/>
      <c r="JS110" s="106"/>
      <c r="JT110" s="106"/>
      <c r="JU110" s="106"/>
      <c r="JV110" s="106"/>
      <c r="JW110" s="106"/>
      <c r="JX110" s="106"/>
      <c r="JY110" s="106"/>
      <c r="JZ110" s="106"/>
      <c r="KA110" s="106"/>
      <c r="KB110" s="106"/>
      <c r="KC110" s="106"/>
      <c r="KD110" s="106"/>
      <c r="KE110" s="106"/>
      <c r="KF110" s="106"/>
      <c r="KG110" s="106"/>
      <c r="KH110" s="106"/>
      <c r="KI110" s="106"/>
      <c r="KJ110" s="106"/>
      <c r="KK110" s="106"/>
      <c r="KL110" s="106"/>
      <c r="KM110" s="106"/>
      <c r="KN110" s="106"/>
      <c r="KO110" s="106"/>
      <c r="KP110" s="106"/>
      <c r="KQ110" s="106"/>
      <c r="KR110" s="106"/>
      <c r="KS110" s="106"/>
      <c r="KT110" s="106"/>
      <c r="KU110" s="106"/>
      <c r="KV110" s="106"/>
      <c r="KW110" s="106"/>
      <c r="KX110" s="106"/>
      <c r="KY110" s="106"/>
      <c r="KZ110" s="106"/>
      <c r="LA110" s="106"/>
      <c r="LB110" s="106"/>
      <c r="LC110" s="106"/>
      <c r="LD110" s="106"/>
      <c r="LE110" s="106"/>
      <c r="LF110" s="106"/>
      <c r="LG110" s="106"/>
      <c r="LH110" s="106"/>
      <c r="LI110" s="51"/>
      <c r="LJ110" s="51"/>
    </row>
    <row r="111" spans="1:322" s="59" customFormat="1" ht="10.199999999999999" x14ac:dyDescent="0.2">
      <c r="A111" s="51"/>
      <c r="B111" s="51"/>
      <c r="C111" s="51"/>
      <c r="D111" s="12"/>
      <c r="E111" s="98" t="str">
        <f t="shared" si="377"/>
        <v>менеджер по качеству</v>
      </c>
      <c r="F111" s="51"/>
      <c r="G111" s="51"/>
      <c r="H111" s="98" t="str">
        <f t="shared" si="378"/>
        <v>оклад</v>
      </c>
      <c r="I111" s="51"/>
      <c r="J111" s="51"/>
      <c r="K111" s="55" t="str">
        <f t="shared" si="379"/>
        <v>долл.</v>
      </c>
      <c r="L111" s="51"/>
      <c r="M111" s="58"/>
      <c r="N111" s="51"/>
      <c r="O111" s="61"/>
      <c r="P111" s="51"/>
      <c r="Q111" s="51"/>
      <c r="R111" s="99"/>
      <c r="S111" s="51"/>
      <c r="T111" s="171" t="s">
        <v>6</v>
      </c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  <c r="BE111" s="106"/>
      <c r="BF111" s="106"/>
      <c r="BG111" s="106"/>
      <c r="BH111" s="106"/>
      <c r="BI111" s="106"/>
      <c r="BJ111" s="106"/>
      <c r="BK111" s="106"/>
      <c r="BL111" s="106"/>
      <c r="BM111" s="106"/>
      <c r="BN111" s="106"/>
      <c r="BO111" s="106"/>
      <c r="BP111" s="106"/>
      <c r="BQ111" s="106"/>
      <c r="BR111" s="106"/>
      <c r="BS111" s="106"/>
      <c r="BT111" s="106"/>
      <c r="BU111" s="106"/>
      <c r="BV111" s="106"/>
      <c r="BW111" s="106"/>
      <c r="BX111" s="106"/>
      <c r="BY111" s="106"/>
      <c r="BZ111" s="106"/>
      <c r="CA111" s="106"/>
      <c r="CB111" s="106"/>
      <c r="CC111" s="106"/>
      <c r="CD111" s="106"/>
      <c r="CE111" s="106"/>
      <c r="CF111" s="106"/>
      <c r="CG111" s="106"/>
      <c r="CH111" s="106"/>
      <c r="CI111" s="106"/>
      <c r="CJ111" s="106"/>
      <c r="CK111" s="106"/>
      <c r="CL111" s="106"/>
      <c r="CM111" s="106"/>
      <c r="CN111" s="106"/>
      <c r="CO111" s="106"/>
      <c r="CP111" s="106"/>
      <c r="CQ111" s="106"/>
      <c r="CR111" s="106"/>
      <c r="CS111" s="106"/>
      <c r="CT111" s="106"/>
      <c r="CU111" s="106"/>
      <c r="CV111" s="106"/>
      <c r="CW111" s="106"/>
      <c r="CX111" s="106"/>
      <c r="CY111" s="106"/>
      <c r="CZ111" s="106"/>
      <c r="DA111" s="106"/>
      <c r="DB111" s="106"/>
      <c r="DC111" s="106"/>
      <c r="DD111" s="106"/>
      <c r="DE111" s="106"/>
      <c r="DF111" s="106"/>
      <c r="DG111" s="106"/>
      <c r="DH111" s="106"/>
      <c r="DI111" s="106"/>
      <c r="DJ111" s="106"/>
      <c r="DK111" s="106"/>
      <c r="DL111" s="106"/>
      <c r="DM111" s="106"/>
      <c r="DN111" s="106"/>
      <c r="DO111" s="106"/>
      <c r="DP111" s="106"/>
      <c r="DQ111" s="106"/>
      <c r="DR111" s="106"/>
      <c r="DS111" s="106"/>
      <c r="DT111" s="106"/>
      <c r="DU111" s="106"/>
      <c r="DV111" s="106"/>
      <c r="DW111" s="106"/>
      <c r="DX111" s="106"/>
      <c r="DY111" s="106"/>
      <c r="DZ111" s="106"/>
      <c r="EA111" s="106"/>
      <c r="EB111" s="106"/>
      <c r="EC111" s="106"/>
      <c r="ED111" s="106"/>
      <c r="EE111" s="106"/>
      <c r="EF111" s="106"/>
      <c r="EG111" s="106"/>
      <c r="EH111" s="106"/>
      <c r="EI111" s="106"/>
      <c r="EJ111" s="106"/>
      <c r="EK111" s="106"/>
      <c r="EL111" s="106"/>
      <c r="EM111" s="106"/>
      <c r="EN111" s="106"/>
      <c r="EO111" s="106"/>
      <c r="EP111" s="106"/>
      <c r="EQ111" s="106"/>
      <c r="ER111" s="106"/>
      <c r="ES111" s="106"/>
      <c r="ET111" s="106"/>
      <c r="EU111" s="106"/>
      <c r="EV111" s="106"/>
      <c r="EW111" s="106"/>
      <c r="EX111" s="106"/>
      <c r="EY111" s="106"/>
      <c r="EZ111" s="106"/>
      <c r="FA111" s="106"/>
      <c r="FB111" s="106"/>
      <c r="FC111" s="106"/>
      <c r="FD111" s="106"/>
      <c r="FE111" s="106"/>
      <c r="FF111" s="106"/>
      <c r="FG111" s="106"/>
      <c r="FH111" s="106"/>
      <c r="FI111" s="106"/>
      <c r="FJ111" s="106"/>
      <c r="FK111" s="106"/>
      <c r="FL111" s="106"/>
      <c r="FM111" s="106"/>
      <c r="FN111" s="106"/>
      <c r="FO111" s="106"/>
      <c r="FP111" s="106"/>
      <c r="FQ111" s="106"/>
      <c r="FR111" s="106"/>
      <c r="FS111" s="106"/>
      <c r="FT111" s="106"/>
      <c r="FU111" s="106"/>
      <c r="FV111" s="106"/>
      <c r="FW111" s="106"/>
      <c r="FX111" s="106"/>
      <c r="FY111" s="106"/>
      <c r="FZ111" s="106"/>
      <c r="GA111" s="106"/>
      <c r="GB111" s="106"/>
      <c r="GC111" s="106"/>
      <c r="GD111" s="106"/>
      <c r="GE111" s="106"/>
      <c r="GF111" s="106"/>
      <c r="GG111" s="106"/>
      <c r="GH111" s="106"/>
      <c r="GI111" s="106"/>
      <c r="GJ111" s="106"/>
      <c r="GK111" s="106"/>
      <c r="GL111" s="106"/>
      <c r="GM111" s="106"/>
      <c r="GN111" s="106"/>
      <c r="GO111" s="106"/>
      <c r="GP111" s="106"/>
      <c r="GQ111" s="106"/>
      <c r="GR111" s="106"/>
      <c r="GS111" s="106"/>
      <c r="GT111" s="106"/>
      <c r="GU111" s="106"/>
      <c r="GV111" s="106"/>
      <c r="GW111" s="106"/>
      <c r="GX111" s="106"/>
      <c r="GY111" s="106"/>
      <c r="GZ111" s="106"/>
      <c r="HA111" s="106"/>
      <c r="HB111" s="106"/>
      <c r="HC111" s="106"/>
      <c r="HD111" s="106"/>
      <c r="HE111" s="106"/>
      <c r="HF111" s="106"/>
      <c r="HG111" s="106"/>
      <c r="HH111" s="106"/>
      <c r="HI111" s="106"/>
      <c r="HJ111" s="106"/>
      <c r="HK111" s="106"/>
      <c r="HL111" s="106"/>
      <c r="HM111" s="106"/>
      <c r="HN111" s="106"/>
      <c r="HO111" s="106"/>
      <c r="HP111" s="106"/>
      <c r="HQ111" s="106"/>
      <c r="HR111" s="106"/>
      <c r="HS111" s="106"/>
      <c r="HT111" s="106"/>
      <c r="HU111" s="106"/>
      <c r="HV111" s="106"/>
      <c r="HW111" s="106"/>
      <c r="HX111" s="106"/>
      <c r="HY111" s="106"/>
      <c r="HZ111" s="106"/>
      <c r="IA111" s="106"/>
      <c r="IB111" s="106"/>
      <c r="IC111" s="106"/>
      <c r="ID111" s="106"/>
      <c r="IE111" s="106"/>
      <c r="IF111" s="106"/>
      <c r="IG111" s="106"/>
      <c r="IH111" s="106"/>
      <c r="II111" s="106"/>
      <c r="IJ111" s="106"/>
      <c r="IK111" s="106"/>
      <c r="IL111" s="106"/>
      <c r="IM111" s="106"/>
      <c r="IN111" s="106"/>
      <c r="IO111" s="106"/>
      <c r="IP111" s="106"/>
      <c r="IQ111" s="106"/>
      <c r="IR111" s="106"/>
      <c r="IS111" s="106"/>
      <c r="IT111" s="106"/>
      <c r="IU111" s="106"/>
      <c r="IV111" s="106"/>
      <c r="IW111" s="106"/>
      <c r="IX111" s="106"/>
      <c r="IY111" s="106"/>
      <c r="IZ111" s="106"/>
      <c r="JA111" s="106"/>
      <c r="JB111" s="106"/>
      <c r="JC111" s="106"/>
      <c r="JD111" s="106"/>
      <c r="JE111" s="106"/>
      <c r="JF111" s="106"/>
      <c r="JG111" s="106"/>
      <c r="JH111" s="106"/>
      <c r="JI111" s="106"/>
      <c r="JJ111" s="106"/>
      <c r="JK111" s="106"/>
      <c r="JL111" s="106"/>
      <c r="JM111" s="106"/>
      <c r="JN111" s="106"/>
      <c r="JO111" s="106"/>
      <c r="JP111" s="106"/>
      <c r="JQ111" s="106"/>
      <c r="JR111" s="106"/>
      <c r="JS111" s="106"/>
      <c r="JT111" s="106"/>
      <c r="JU111" s="106"/>
      <c r="JV111" s="106"/>
      <c r="JW111" s="106"/>
      <c r="JX111" s="106"/>
      <c r="JY111" s="106"/>
      <c r="JZ111" s="106"/>
      <c r="KA111" s="106"/>
      <c r="KB111" s="106"/>
      <c r="KC111" s="106"/>
      <c r="KD111" s="106"/>
      <c r="KE111" s="106"/>
      <c r="KF111" s="106"/>
      <c r="KG111" s="106"/>
      <c r="KH111" s="106"/>
      <c r="KI111" s="106"/>
      <c r="KJ111" s="106"/>
      <c r="KK111" s="106"/>
      <c r="KL111" s="106"/>
      <c r="KM111" s="106"/>
      <c r="KN111" s="106"/>
      <c r="KO111" s="106"/>
      <c r="KP111" s="106"/>
      <c r="KQ111" s="106"/>
      <c r="KR111" s="106"/>
      <c r="KS111" s="106"/>
      <c r="KT111" s="106"/>
      <c r="KU111" s="106"/>
      <c r="KV111" s="106"/>
      <c r="KW111" s="106"/>
      <c r="KX111" s="106"/>
      <c r="KY111" s="106"/>
      <c r="KZ111" s="106"/>
      <c r="LA111" s="106"/>
      <c r="LB111" s="106"/>
      <c r="LC111" s="106"/>
      <c r="LD111" s="106"/>
      <c r="LE111" s="106"/>
      <c r="LF111" s="106"/>
      <c r="LG111" s="106"/>
      <c r="LH111" s="106"/>
      <c r="LI111" s="51"/>
      <c r="LJ111" s="51"/>
    </row>
    <row r="112" spans="1:322" ht="7.2" customHeight="1" x14ac:dyDescent="0.25">
      <c r="A112" s="6"/>
      <c r="B112" s="6"/>
      <c r="C112" s="6"/>
      <c r="D112" s="13"/>
      <c r="E112" s="6"/>
      <c r="F112" s="6"/>
      <c r="G112" s="6"/>
      <c r="H112" s="6"/>
      <c r="I112" s="6"/>
      <c r="J112" s="6"/>
      <c r="K112" s="31"/>
      <c r="L112" s="6"/>
      <c r="M112" s="13"/>
      <c r="N112" s="6"/>
      <c r="O112" s="20"/>
      <c r="P112" s="6"/>
      <c r="Q112" s="6"/>
      <c r="R112" s="64"/>
      <c r="S112" s="6"/>
      <c r="T112" s="135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  <c r="IW112" s="6"/>
      <c r="IX112" s="6"/>
      <c r="IY112" s="6"/>
      <c r="IZ112" s="6"/>
      <c r="JA112" s="6"/>
      <c r="JB112" s="6"/>
      <c r="JC112" s="6"/>
      <c r="JD112" s="6"/>
      <c r="JE112" s="6"/>
      <c r="JF112" s="6"/>
      <c r="JG112" s="6"/>
      <c r="JH112" s="6"/>
      <c r="JI112" s="6"/>
      <c r="JJ112" s="6"/>
      <c r="JK112" s="6"/>
      <c r="JL112" s="6"/>
      <c r="JM112" s="6"/>
      <c r="JN112" s="6"/>
      <c r="JO112" s="6"/>
      <c r="JP112" s="6"/>
      <c r="JQ112" s="6"/>
      <c r="JR112" s="6"/>
      <c r="JS112" s="6"/>
      <c r="JT112" s="6"/>
      <c r="JU112" s="6"/>
      <c r="JV112" s="6"/>
      <c r="JW112" s="6"/>
      <c r="JX112" s="6"/>
      <c r="JY112" s="6"/>
      <c r="JZ112" s="6"/>
      <c r="KA112" s="6"/>
      <c r="KB112" s="6"/>
      <c r="KC112" s="6"/>
      <c r="KD112" s="6"/>
      <c r="KE112" s="6"/>
      <c r="KF112" s="6"/>
      <c r="KG112" s="6"/>
      <c r="KH112" s="6"/>
      <c r="KI112" s="6"/>
      <c r="KJ112" s="6"/>
      <c r="KK112" s="6"/>
      <c r="KL112" s="6"/>
      <c r="KM112" s="6"/>
      <c r="KN112" s="6"/>
      <c r="KO112" s="6"/>
      <c r="KP112" s="6"/>
      <c r="KQ112" s="6"/>
      <c r="KR112" s="6"/>
      <c r="KS112" s="6"/>
      <c r="KT112" s="6"/>
      <c r="KU112" s="6"/>
      <c r="KV112" s="6"/>
      <c r="KW112" s="6"/>
      <c r="KX112" s="6"/>
      <c r="KY112" s="6"/>
      <c r="KZ112" s="6"/>
      <c r="LA112" s="6"/>
      <c r="LB112" s="6"/>
      <c r="LC112" s="6"/>
      <c r="LD112" s="6"/>
      <c r="LE112" s="6"/>
      <c r="LF112" s="6"/>
      <c r="LG112" s="6"/>
      <c r="LH112" s="6"/>
      <c r="LI112" s="6"/>
      <c r="LJ112" s="6"/>
    </row>
    <row r="113" spans="1:322" s="84" customFormat="1" x14ac:dyDescent="0.25">
      <c r="A113" s="79"/>
      <c r="B113" s="79"/>
      <c r="C113" s="79"/>
      <c r="D113" s="13"/>
      <c r="E113" s="80" t="str">
        <f>kpi!$E$19</f>
        <v>ФОТ (собств. персонал)</v>
      </c>
      <c r="F113" s="79"/>
      <c r="G113" s="79"/>
      <c r="H113" s="80"/>
      <c r="I113" s="79"/>
      <c r="J113" s="79"/>
      <c r="K113" s="79" t="str">
        <f>IF($E113="","",INDEX(kpi!$H:$H,SUMIFS(kpi!$B:$B,kpi!$E:$E,$E113)))</f>
        <v>долл.</v>
      </c>
      <c r="L113" s="79"/>
      <c r="M113" s="81"/>
      <c r="N113" s="79"/>
      <c r="O113" s="81"/>
      <c r="P113" s="79"/>
      <c r="Q113" s="79"/>
      <c r="R113" s="82">
        <f>SUMIFS($T113:$LI113,$T$1:$LI$1,"&lt;="&amp;MAX($1:$1),$T$1:$LI$1,"&gt;="&amp;1)</f>
        <v>0</v>
      </c>
      <c r="S113" s="79"/>
      <c r="T113" s="172"/>
      <c r="U113" s="83">
        <f>IF(U$10="",0,IF(U$9&lt;главная!$N$19,0,SUMPRODUCT(U44:U77,U78:U111)))</f>
        <v>0</v>
      </c>
      <c r="V113" s="83">
        <f>IF(V$10="",0,IF(V$9&lt;главная!$N$19,0,SUMPRODUCT(V44:V77,V78:V111)))</f>
        <v>0</v>
      </c>
      <c r="W113" s="83">
        <f>IF(W$10="",0,IF(W$9&lt;главная!$N$19,0,SUMPRODUCT(W44:W77,W78:W111)))</f>
        <v>0</v>
      </c>
      <c r="X113" s="83">
        <f>IF(X$10="",0,IF(X$9&lt;главная!$N$19,0,SUMPRODUCT(X44:X77,X78:X111)))</f>
        <v>0</v>
      </c>
      <c r="Y113" s="83">
        <f>IF(Y$10="",0,IF(Y$9&lt;главная!$N$19,0,SUMPRODUCT(Y44:Y77,Y78:Y111)))</f>
        <v>0</v>
      </c>
      <c r="Z113" s="83">
        <f>IF(Z$10="",0,IF(Z$9&lt;главная!$N$19,0,SUMPRODUCT(Z44:Z77,Z78:Z111)))</f>
        <v>0</v>
      </c>
      <c r="AA113" s="83">
        <f>IF(AA$10="",0,IF(AA$9&lt;главная!$N$19,0,SUMPRODUCT(AA44:AA77,AA78:AA111)))</f>
        <v>0</v>
      </c>
      <c r="AB113" s="83">
        <f>IF(AB$10="",0,IF(AB$9&lt;главная!$N$19,0,SUMPRODUCT(AB44:AB77,AB78:AB111)))</f>
        <v>0</v>
      </c>
      <c r="AC113" s="83">
        <f>IF(AC$10="",0,IF(AC$9&lt;главная!$N$19,0,SUMPRODUCT(AC44:AC77,AC78:AC111)))</f>
        <v>0</v>
      </c>
      <c r="AD113" s="83">
        <f>IF(AD$10="",0,IF(AD$9&lt;главная!$N$19,0,SUMPRODUCT(AD44:AD77,AD78:AD111)))</f>
        <v>0</v>
      </c>
      <c r="AE113" s="83">
        <f>IF(AE$10="",0,IF(AE$9&lt;главная!$N$19,0,SUMPRODUCT(AE44:AE77,AE78:AE111)))</f>
        <v>0</v>
      </c>
      <c r="AF113" s="83">
        <f>IF(AF$10="",0,IF(AF$9&lt;главная!$N$19,0,SUMPRODUCT(AF44:AF77,AF78:AF111)))</f>
        <v>0</v>
      </c>
      <c r="AG113" s="83">
        <f>IF(AG$10="",0,IF(AG$9&lt;главная!$N$19,0,SUMPRODUCT(AG44:AG77,AG78:AG111)))</f>
        <v>0</v>
      </c>
      <c r="AH113" s="83">
        <f>IF(AH$10="",0,IF(AH$9&lt;главная!$N$19,0,SUMPRODUCT(AH44:AH77,AH78:AH111)))</f>
        <v>0</v>
      </c>
      <c r="AI113" s="83">
        <f>IF(AI$10="",0,IF(AI$9&lt;главная!$N$19,0,SUMPRODUCT(AI44:AI77,AI78:AI111)))</f>
        <v>0</v>
      </c>
      <c r="AJ113" s="83">
        <f>IF(AJ$10="",0,IF(AJ$9&lt;главная!$N$19,0,SUMPRODUCT(AJ44:AJ77,AJ78:AJ111)))</f>
        <v>0</v>
      </c>
      <c r="AK113" s="83">
        <f>IF(AK$10="",0,IF(AK$9&lt;главная!$N$19,0,SUMPRODUCT(AK44:AK77,AK78:AK111)))</f>
        <v>0</v>
      </c>
      <c r="AL113" s="83">
        <f>IF(AL$10="",0,IF(AL$9&lt;главная!$N$19,0,SUMPRODUCT(AL44:AL77,AL78:AL111)))</f>
        <v>0</v>
      </c>
      <c r="AM113" s="83">
        <f>IF(AM$10="",0,IF(AM$9&lt;главная!$N$19,0,SUMPRODUCT(AM44:AM77,AM78:AM111)))</f>
        <v>0</v>
      </c>
      <c r="AN113" s="83">
        <f>IF(AN$10="",0,IF(AN$9&lt;главная!$N$19,0,SUMPRODUCT(AN44:AN77,AN78:AN111)))</f>
        <v>0</v>
      </c>
      <c r="AO113" s="83">
        <f>IF(AO$10="",0,IF(AO$9&lt;главная!$N$19,0,SUMPRODUCT(AO44:AO77,AO78:AO111)))</f>
        <v>0</v>
      </c>
      <c r="AP113" s="83">
        <f>IF(AP$10="",0,IF(AP$9&lt;главная!$N$19,0,SUMPRODUCT(AP44:AP77,AP78:AP111)))</f>
        <v>0</v>
      </c>
      <c r="AQ113" s="83">
        <f>IF(AQ$10="",0,IF(AQ$9&lt;главная!$N$19,0,SUMPRODUCT(AQ44:AQ77,AQ78:AQ111)))</f>
        <v>0</v>
      </c>
      <c r="AR113" s="83">
        <f>IF(AR$10="",0,IF(AR$9&lt;главная!$N$19,0,SUMPRODUCT(AR44:AR77,AR78:AR111)))</f>
        <v>0</v>
      </c>
      <c r="AS113" s="83">
        <f>IF(AS$10="",0,IF(AS$9&lt;главная!$N$19,0,SUMPRODUCT(AS44:AS77,AS78:AS111)))</f>
        <v>0</v>
      </c>
      <c r="AT113" s="83">
        <f>IF(AT$10="",0,IF(AT$9&lt;главная!$N$19,0,SUMPRODUCT(AT44:AT77,AT78:AT111)))</f>
        <v>0</v>
      </c>
      <c r="AU113" s="83">
        <f>IF(AU$10="",0,IF(AU$9&lt;главная!$N$19,0,SUMPRODUCT(AU44:AU77,AU78:AU111)))</f>
        <v>0</v>
      </c>
      <c r="AV113" s="83">
        <f>IF(AV$10="",0,IF(AV$9&lt;главная!$N$19,0,SUMPRODUCT(AV44:AV77,AV78:AV111)))</f>
        <v>0</v>
      </c>
      <c r="AW113" s="83">
        <f>IF(AW$10="",0,IF(AW$9&lt;главная!$N$19,0,SUMPRODUCT(AW44:AW77,AW78:AW111)))</f>
        <v>0</v>
      </c>
      <c r="AX113" s="83">
        <f>IF(AX$10="",0,IF(AX$9&lt;главная!$N$19,0,SUMPRODUCT(AX44:AX77,AX78:AX111)))</f>
        <v>0</v>
      </c>
      <c r="AY113" s="83">
        <f>IF(AY$10="",0,IF(AY$9&lt;главная!$N$19,0,SUMPRODUCT(AY44:AY77,AY78:AY111)))</f>
        <v>0</v>
      </c>
      <c r="AZ113" s="83">
        <f>IF(AZ$10="",0,IF(AZ$9&lt;главная!$N$19,0,SUMPRODUCT(AZ44:AZ77,AZ78:AZ111)))</f>
        <v>0</v>
      </c>
      <c r="BA113" s="83">
        <f>IF(BA$10="",0,IF(BA$9&lt;главная!$N$19,0,SUMPRODUCT(BA44:BA77,BA78:BA111)))</f>
        <v>0</v>
      </c>
      <c r="BB113" s="83">
        <f>IF(BB$10="",0,IF(BB$9&lt;главная!$N$19,0,SUMPRODUCT(BB44:BB77,BB78:BB111)))</f>
        <v>0</v>
      </c>
      <c r="BC113" s="83">
        <f>IF(BC$10="",0,IF(BC$9&lt;главная!$N$19,0,SUMPRODUCT(BC44:BC77,BC78:BC111)))</f>
        <v>0</v>
      </c>
      <c r="BD113" s="83">
        <f>IF(BD$10="",0,IF(BD$9&lt;главная!$N$19,0,SUMPRODUCT(BD44:BD77,BD78:BD111)))</f>
        <v>0</v>
      </c>
      <c r="BE113" s="83">
        <f>IF(BE$10="",0,IF(BE$9&lt;главная!$N$19,0,SUMPRODUCT(BE44:BE77,BE78:BE111)))</f>
        <v>0</v>
      </c>
      <c r="BF113" s="83">
        <f>IF(BF$10="",0,IF(BF$9&lt;главная!$N$19,0,SUMPRODUCT(BF44:BF77,BF78:BF111)))</f>
        <v>0</v>
      </c>
      <c r="BG113" s="83">
        <f>IF(BG$10="",0,IF(BG$9&lt;главная!$N$19,0,SUMPRODUCT(BG44:BG77,BG78:BG111)))</f>
        <v>0</v>
      </c>
      <c r="BH113" s="83">
        <f>IF(BH$10="",0,IF(BH$9&lt;главная!$N$19,0,SUMPRODUCT(BH44:BH77,BH78:BH111)))</f>
        <v>0</v>
      </c>
      <c r="BI113" s="83">
        <f>IF(BI$10="",0,IF(BI$9&lt;главная!$N$19,0,SUMPRODUCT(BI44:BI77,BI78:BI111)))</f>
        <v>0</v>
      </c>
      <c r="BJ113" s="83">
        <f>IF(BJ$10="",0,IF(BJ$9&lt;главная!$N$19,0,SUMPRODUCT(BJ44:BJ77,BJ78:BJ111)))</f>
        <v>0</v>
      </c>
      <c r="BK113" s="83">
        <f>IF(BK$10="",0,IF(BK$9&lt;главная!$N$19,0,SUMPRODUCT(BK44:BK77,BK78:BK111)))</f>
        <v>0</v>
      </c>
      <c r="BL113" s="83">
        <f>IF(BL$10="",0,IF(BL$9&lt;главная!$N$19,0,SUMPRODUCT(BL44:BL77,BL78:BL111)))</f>
        <v>0</v>
      </c>
      <c r="BM113" s="83">
        <f>IF(BM$10="",0,IF(BM$9&lt;главная!$N$19,0,SUMPRODUCT(BM44:BM77,BM78:BM111)))</f>
        <v>0</v>
      </c>
      <c r="BN113" s="83">
        <f>IF(BN$10="",0,IF(BN$9&lt;главная!$N$19,0,SUMPRODUCT(BN44:BN77,BN78:BN111)))</f>
        <v>0</v>
      </c>
      <c r="BO113" s="83">
        <f>IF(BO$10="",0,IF(BO$9&lt;главная!$N$19,0,SUMPRODUCT(BO44:BO77,BO78:BO111)))</f>
        <v>0</v>
      </c>
      <c r="BP113" s="83">
        <f>IF(BP$10="",0,IF(BP$9&lt;главная!$N$19,0,SUMPRODUCT(BP44:BP77,BP78:BP111)))</f>
        <v>0</v>
      </c>
      <c r="BQ113" s="83">
        <f>IF(BQ$10="",0,IF(BQ$9&lt;главная!$N$19,0,SUMPRODUCT(BQ44:BQ77,BQ78:BQ111)))</f>
        <v>0</v>
      </c>
      <c r="BR113" s="83">
        <f>IF(BR$10="",0,IF(BR$9&lt;главная!$N$19,0,SUMPRODUCT(BR44:BR77,BR78:BR111)))</f>
        <v>0</v>
      </c>
      <c r="BS113" s="83">
        <f>IF(BS$10="",0,IF(BS$9&lt;главная!$N$19,0,SUMPRODUCT(BS44:BS77,BS78:BS111)))</f>
        <v>0</v>
      </c>
      <c r="BT113" s="83">
        <f>IF(BT$10="",0,IF(BT$9&lt;главная!$N$19,0,SUMPRODUCT(BT44:BT77,BT78:BT111)))</f>
        <v>0</v>
      </c>
      <c r="BU113" s="83">
        <f>IF(BU$10="",0,IF(BU$9&lt;главная!$N$19,0,SUMPRODUCT(BU44:BU77,BU78:BU111)))</f>
        <v>0</v>
      </c>
      <c r="BV113" s="83">
        <f>IF(BV$10="",0,IF(BV$9&lt;главная!$N$19,0,SUMPRODUCT(BV44:BV77,BV78:BV111)))</f>
        <v>0</v>
      </c>
      <c r="BW113" s="83">
        <f>IF(BW$10="",0,IF(BW$9&lt;главная!$N$19,0,SUMPRODUCT(BW44:BW77,BW78:BW111)))</f>
        <v>0</v>
      </c>
      <c r="BX113" s="83">
        <f>IF(BX$10="",0,IF(BX$9&lt;главная!$N$19,0,SUMPRODUCT(BX44:BX77,BX78:BX111)))</f>
        <v>0</v>
      </c>
      <c r="BY113" s="83">
        <f>IF(BY$10="",0,IF(BY$9&lt;главная!$N$19,0,SUMPRODUCT(BY44:BY77,BY78:BY111)))</f>
        <v>0</v>
      </c>
      <c r="BZ113" s="83">
        <f>IF(BZ$10="",0,IF(BZ$9&lt;главная!$N$19,0,SUMPRODUCT(BZ44:BZ77,BZ78:BZ111)))</f>
        <v>0</v>
      </c>
      <c r="CA113" s="83">
        <f>IF(CA$10="",0,IF(CA$9&lt;главная!$N$19,0,SUMPRODUCT(CA44:CA77,CA78:CA111)))</f>
        <v>0</v>
      </c>
      <c r="CB113" s="83">
        <f>IF(CB$10="",0,IF(CB$9&lt;главная!$N$19,0,SUMPRODUCT(CB44:CB77,CB78:CB111)))</f>
        <v>0</v>
      </c>
      <c r="CC113" s="83">
        <f>IF(CC$10="",0,IF(CC$9&lt;главная!$N$19,0,SUMPRODUCT(CC44:CC77,CC78:CC111)))</f>
        <v>0</v>
      </c>
      <c r="CD113" s="83">
        <f>IF(CD$10="",0,IF(CD$9&lt;главная!$N$19,0,SUMPRODUCT(CD44:CD77,CD78:CD111)))</f>
        <v>0</v>
      </c>
      <c r="CE113" s="83">
        <f>IF(CE$10="",0,IF(CE$9&lt;главная!$N$19,0,SUMPRODUCT(CE44:CE77,CE78:CE111)))</f>
        <v>0</v>
      </c>
      <c r="CF113" s="83">
        <f>IF(CF$10="",0,IF(CF$9&lt;главная!$N$19,0,SUMPRODUCT(CF44:CF77,CF78:CF111)))</f>
        <v>0</v>
      </c>
      <c r="CG113" s="83">
        <f>IF(CG$10="",0,IF(CG$9&lt;главная!$N$19,0,SUMPRODUCT(CG44:CG77,CG78:CG111)))</f>
        <v>0</v>
      </c>
      <c r="CH113" s="83">
        <f>IF(CH$10="",0,IF(CH$9&lt;главная!$N$19,0,SUMPRODUCT(CH44:CH77,CH78:CH111)))</f>
        <v>0</v>
      </c>
      <c r="CI113" s="83">
        <f>IF(CI$10="",0,IF(CI$9&lt;главная!$N$19,0,SUMPRODUCT(CI44:CI77,CI78:CI111)))</f>
        <v>0</v>
      </c>
      <c r="CJ113" s="83">
        <f>IF(CJ$10="",0,IF(CJ$9&lt;главная!$N$19,0,SUMPRODUCT(CJ44:CJ77,CJ78:CJ111)))</f>
        <v>0</v>
      </c>
      <c r="CK113" s="83">
        <f>IF(CK$10="",0,IF(CK$9&lt;главная!$N$19,0,SUMPRODUCT(CK44:CK77,CK78:CK111)))</f>
        <v>0</v>
      </c>
      <c r="CL113" s="83">
        <f>IF(CL$10="",0,IF(CL$9&lt;главная!$N$19,0,SUMPRODUCT(CL44:CL77,CL78:CL111)))</f>
        <v>0</v>
      </c>
      <c r="CM113" s="83">
        <f>IF(CM$10="",0,IF(CM$9&lt;главная!$N$19,0,SUMPRODUCT(CM44:CM77,CM78:CM111)))</f>
        <v>0</v>
      </c>
      <c r="CN113" s="83">
        <f>IF(CN$10="",0,IF(CN$9&lt;главная!$N$19,0,SUMPRODUCT(CN44:CN77,CN78:CN111)))</f>
        <v>0</v>
      </c>
      <c r="CO113" s="83">
        <f>IF(CO$10="",0,IF(CO$9&lt;главная!$N$19,0,SUMPRODUCT(CO44:CO77,CO78:CO111)))</f>
        <v>0</v>
      </c>
      <c r="CP113" s="83">
        <f>IF(CP$10="",0,IF(CP$9&lt;главная!$N$19,0,SUMPRODUCT(CP44:CP77,CP78:CP111)))</f>
        <v>0</v>
      </c>
      <c r="CQ113" s="83">
        <f>IF(CQ$10="",0,IF(CQ$9&lt;главная!$N$19,0,SUMPRODUCT(CQ44:CQ77,CQ78:CQ111)))</f>
        <v>0</v>
      </c>
      <c r="CR113" s="83">
        <f>IF(CR$10="",0,IF(CR$9&lt;главная!$N$19,0,SUMPRODUCT(CR44:CR77,CR78:CR111)))</f>
        <v>0</v>
      </c>
      <c r="CS113" s="83">
        <f>IF(CS$10="",0,IF(CS$9&lt;главная!$N$19,0,SUMPRODUCT(CS44:CS77,CS78:CS111)))</f>
        <v>0</v>
      </c>
      <c r="CT113" s="83">
        <f>IF(CT$10="",0,IF(CT$9&lt;главная!$N$19,0,SUMPRODUCT(CT44:CT77,CT78:CT111)))</f>
        <v>0</v>
      </c>
      <c r="CU113" s="83">
        <f>IF(CU$10="",0,IF(CU$9&lt;главная!$N$19,0,SUMPRODUCT(CU44:CU77,CU78:CU111)))</f>
        <v>0</v>
      </c>
      <c r="CV113" s="83">
        <f>IF(CV$10="",0,IF(CV$9&lt;главная!$N$19,0,SUMPRODUCT(CV44:CV77,CV78:CV111)))</f>
        <v>0</v>
      </c>
      <c r="CW113" s="83">
        <f>IF(CW$10="",0,IF(CW$9&lt;главная!$N$19,0,SUMPRODUCT(CW44:CW77,CW78:CW111)))</f>
        <v>0</v>
      </c>
      <c r="CX113" s="83">
        <f>IF(CX$10="",0,IF(CX$9&lt;главная!$N$19,0,SUMPRODUCT(CX44:CX77,CX78:CX111)))</f>
        <v>0</v>
      </c>
      <c r="CY113" s="83">
        <f>IF(CY$10="",0,IF(CY$9&lt;главная!$N$19,0,SUMPRODUCT(CY44:CY77,CY78:CY111)))</f>
        <v>0</v>
      </c>
      <c r="CZ113" s="83">
        <f>IF(CZ$10="",0,IF(CZ$9&lt;главная!$N$19,0,SUMPRODUCT(CZ44:CZ77,CZ78:CZ111)))</f>
        <v>0</v>
      </c>
      <c r="DA113" s="83">
        <f>IF(DA$10="",0,IF(DA$9&lt;главная!$N$19,0,SUMPRODUCT(DA44:DA77,DA78:DA111)))</f>
        <v>0</v>
      </c>
      <c r="DB113" s="83">
        <f>IF(DB$10="",0,IF(DB$9&lt;главная!$N$19,0,SUMPRODUCT(DB44:DB77,DB78:DB111)))</f>
        <v>0</v>
      </c>
      <c r="DC113" s="83">
        <f>IF(DC$10="",0,IF(DC$9&lt;главная!$N$19,0,SUMPRODUCT(DC44:DC77,DC78:DC111)))</f>
        <v>0</v>
      </c>
      <c r="DD113" s="83">
        <f>IF(DD$10="",0,IF(DD$9&lt;главная!$N$19,0,SUMPRODUCT(DD44:DD77,DD78:DD111)))</f>
        <v>0</v>
      </c>
      <c r="DE113" s="83">
        <f>IF(DE$10="",0,IF(DE$9&lt;главная!$N$19,0,SUMPRODUCT(DE44:DE77,DE78:DE111)))</f>
        <v>0</v>
      </c>
      <c r="DF113" s="83">
        <f>IF(DF$10="",0,IF(DF$9&lt;главная!$N$19,0,SUMPRODUCT(DF44:DF77,DF78:DF111)))</f>
        <v>0</v>
      </c>
      <c r="DG113" s="83">
        <f>IF(DG$10="",0,IF(DG$9&lt;главная!$N$19,0,SUMPRODUCT(DG44:DG77,DG78:DG111)))</f>
        <v>0</v>
      </c>
      <c r="DH113" s="83">
        <f>IF(DH$10="",0,IF(DH$9&lt;главная!$N$19,0,SUMPRODUCT(DH44:DH77,DH78:DH111)))</f>
        <v>0</v>
      </c>
      <c r="DI113" s="83">
        <f>IF(DI$10="",0,IF(DI$9&lt;главная!$N$19,0,SUMPRODUCT(DI44:DI77,DI78:DI111)))</f>
        <v>0</v>
      </c>
      <c r="DJ113" s="83">
        <f>IF(DJ$10="",0,IF(DJ$9&lt;главная!$N$19,0,SUMPRODUCT(DJ44:DJ77,DJ78:DJ111)))</f>
        <v>0</v>
      </c>
      <c r="DK113" s="83">
        <f>IF(DK$10="",0,IF(DK$9&lt;главная!$N$19,0,SUMPRODUCT(DK44:DK77,DK78:DK111)))</f>
        <v>0</v>
      </c>
      <c r="DL113" s="83">
        <f>IF(DL$10="",0,IF(DL$9&lt;главная!$N$19,0,SUMPRODUCT(DL44:DL77,DL78:DL111)))</f>
        <v>0</v>
      </c>
      <c r="DM113" s="83">
        <f>IF(DM$10="",0,IF(DM$9&lt;главная!$N$19,0,SUMPRODUCT(DM44:DM77,DM78:DM111)))</f>
        <v>0</v>
      </c>
      <c r="DN113" s="83">
        <f>IF(DN$10="",0,IF(DN$9&lt;главная!$N$19,0,SUMPRODUCT(DN44:DN77,DN78:DN111)))</f>
        <v>0</v>
      </c>
      <c r="DO113" s="83">
        <f>IF(DO$10="",0,IF(DO$9&lt;главная!$N$19,0,SUMPRODUCT(DO44:DO77,DO78:DO111)))</f>
        <v>0</v>
      </c>
      <c r="DP113" s="83">
        <f>IF(DP$10="",0,IF(DP$9&lt;главная!$N$19,0,SUMPRODUCT(DP44:DP77,DP78:DP111)))</f>
        <v>0</v>
      </c>
      <c r="DQ113" s="83">
        <f>IF(DQ$10="",0,IF(DQ$9&lt;главная!$N$19,0,SUMPRODUCT(DQ44:DQ77,DQ78:DQ111)))</f>
        <v>0</v>
      </c>
      <c r="DR113" s="83">
        <f>IF(DR$10="",0,IF(DR$9&lt;главная!$N$19,0,SUMPRODUCT(DR44:DR77,DR78:DR111)))</f>
        <v>0</v>
      </c>
      <c r="DS113" s="83">
        <f>IF(DS$10="",0,IF(DS$9&lt;главная!$N$19,0,SUMPRODUCT(DS44:DS77,DS78:DS111)))</f>
        <v>0</v>
      </c>
      <c r="DT113" s="83">
        <f>IF(DT$10="",0,IF(DT$9&lt;главная!$N$19,0,SUMPRODUCT(DT44:DT77,DT78:DT111)))</f>
        <v>0</v>
      </c>
      <c r="DU113" s="83">
        <f>IF(DU$10="",0,IF(DU$9&lt;главная!$N$19,0,SUMPRODUCT(DU44:DU77,DU78:DU111)))</f>
        <v>0</v>
      </c>
      <c r="DV113" s="83">
        <f>IF(DV$10="",0,IF(DV$9&lt;главная!$N$19,0,SUMPRODUCT(DV44:DV77,DV78:DV111)))</f>
        <v>0</v>
      </c>
      <c r="DW113" s="83">
        <f>IF(DW$10="",0,IF(DW$9&lt;главная!$N$19,0,SUMPRODUCT(DW44:DW77,DW78:DW111)))</f>
        <v>0</v>
      </c>
      <c r="DX113" s="83">
        <f>IF(DX$10="",0,IF(DX$9&lt;главная!$N$19,0,SUMPRODUCT(DX44:DX77,DX78:DX111)))</f>
        <v>0</v>
      </c>
      <c r="DY113" s="83">
        <f>IF(DY$10="",0,IF(DY$9&lt;главная!$N$19,0,SUMPRODUCT(DY44:DY77,DY78:DY111)))</f>
        <v>0</v>
      </c>
      <c r="DZ113" s="83">
        <f>IF(DZ$10="",0,IF(DZ$9&lt;главная!$N$19,0,SUMPRODUCT(DZ44:DZ77,DZ78:DZ111)))</f>
        <v>0</v>
      </c>
      <c r="EA113" s="83">
        <f>IF(EA$10="",0,IF(EA$9&lt;главная!$N$19,0,SUMPRODUCT(EA44:EA77,EA78:EA111)))</f>
        <v>0</v>
      </c>
      <c r="EB113" s="83">
        <f>IF(EB$10="",0,IF(EB$9&lt;главная!$N$19,0,SUMPRODUCT(EB44:EB77,EB78:EB111)))</f>
        <v>0</v>
      </c>
      <c r="EC113" s="83">
        <f>IF(EC$10="",0,IF(EC$9&lt;главная!$N$19,0,SUMPRODUCT(EC44:EC77,EC78:EC111)))</f>
        <v>0</v>
      </c>
      <c r="ED113" s="83">
        <f>IF(ED$10="",0,IF(ED$9&lt;главная!$N$19,0,SUMPRODUCT(ED44:ED77,ED78:ED111)))</f>
        <v>0</v>
      </c>
      <c r="EE113" s="83">
        <f>IF(EE$10="",0,IF(EE$9&lt;главная!$N$19,0,SUMPRODUCT(EE44:EE77,EE78:EE111)))</f>
        <v>0</v>
      </c>
      <c r="EF113" s="83">
        <f>IF(EF$10="",0,IF(EF$9&lt;главная!$N$19,0,SUMPRODUCT(EF44:EF77,EF78:EF111)))</f>
        <v>0</v>
      </c>
      <c r="EG113" s="83">
        <f>IF(EG$10="",0,IF(EG$9&lt;главная!$N$19,0,SUMPRODUCT(EG44:EG77,EG78:EG111)))</f>
        <v>0</v>
      </c>
      <c r="EH113" s="83">
        <f>IF(EH$10="",0,IF(EH$9&lt;главная!$N$19,0,SUMPRODUCT(EH44:EH77,EH78:EH111)))</f>
        <v>0</v>
      </c>
      <c r="EI113" s="83">
        <f>IF(EI$10="",0,IF(EI$9&lt;главная!$N$19,0,SUMPRODUCT(EI44:EI77,EI78:EI111)))</f>
        <v>0</v>
      </c>
      <c r="EJ113" s="83">
        <f>IF(EJ$10="",0,IF(EJ$9&lt;главная!$N$19,0,SUMPRODUCT(EJ44:EJ77,EJ78:EJ111)))</f>
        <v>0</v>
      </c>
      <c r="EK113" s="83">
        <f>IF(EK$10="",0,IF(EK$9&lt;главная!$N$19,0,SUMPRODUCT(EK44:EK77,EK78:EK111)))</f>
        <v>0</v>
      </c>
      <c r="EL113" s="83">
        <f>IF(EL$10="",0,IF(EL$9&lt;главная!$N$19,0,SUMPRODUCT(EL44:EL77,EL78:EL111)))</f>
        <v>0</v>
      </c>
      <c r="EM113" s="83">
        <f>IF(EM$10="",0,IF(EM$9&lt;главная!$N$19,0,SUMPRODUCT(EM44:EM77,EM78:EM111)))</f>
        <v>0</v>
      </c>
      <c r="EN113" s="83">
        <f>IF(EN$10="",0,IF(EN$9&lt;главная!$N$19,0,SUMPRODUCT(EN44:EN77,EN78:EN111)))</f>
        <v>0</v>
      </c>
      <c r="EO113" s="83">
        <f>IF(EO$10="",0,IF(EO$9&lt;главная!$N$19,0,SUMPRODUCT(EO44:EO77,EO78:EO111)))</f>
        <v>0</v>
      </c>
      <c r="EP113" s="83">
        <f>IF(EP$10="",0,IF(EP$9&lt;главная!$N$19,0,SUMPRODUCT(EP44:EP77,EP78:EP111)))</f>
        <v>0</v>
      </c>
      <c r="EQ113" s="83">
        <f>IF(EQ$10="",0,IF(EQ$9&lt;главная!$N$19,0,SUMPRODUCT(EQ44:EQ77,EQ78:EQ111)))</f>
        <v>0</v>
      </c>
      <c r="ER113" s="83">
        <f>IF(ER$10="",0,IF(ER$9&lt;главная!$N$19,0,SUMPRODUCT(ER44:ER77,ER78:ER111)))</f>
        <v>0</v>
      </c>
      <c r="ES113" s="83">
        <f>IF(ES$10="",0,IF(ES$9&lt;главная!$N$19,0,SUMPRODUCT(ES44:ES77,ES78:ES111)))</f>
        <v>0</v>
      </c>
      <c r="ET113" s="83">
        <f>IF(ET$10="",0,IF(ET$9&lt;главная!$N$19,0,SUMPRODUCT(ET44:ET77,ET78:ET111)))</f>
        <v>0</v>
      </c>
      <c r="EU113" s="83">
        <f>IF(EU$10="",0,IF(EU$9&lt;главная!$N$19,0,SUMPRODUCT(EU44:EU77,EU78:EU111)))</f>
        <v>0</v>
      </c>
      <c r="EV113" s="83">
        <f>IF(EV$10="",0,IF(EV$9&lt;главная!$N$19,0,SUMPRODUCT(EV44:EV77,EV78:EV111)))</f>
        <v>0</v>
      </c>
      <c r="EW113" s="83">
        <f>IF(EW$10="",0,IF(EW$9&lt;главная!$N$19,0,SUMPRODUCT(EW44:EW77,EW78:EW111)))</f>
        <v>0</v>
      </c>
      <c r="EX113" s="83">
        <f>IF(EX$10="",0,IF(EX$9&lt;главная!$N$19,0,SUMPRODUCT(EX44:EX77,EX78:EX111)))</f>
        <v>0</v>
      </c>
      <c r="EY113" s="83">
        <f>IF(EY$10="",0,IF(EY$9&lt;главная!$N$19,0,SUMPRODUCT(EY44:EY77,EY78:EY111)))</f>
        <v>0</v>
      </c>
      <c r="EZ113" s="83">
        <f>IF(EZ$10="",0,IF(EZ$9&lt;главная!$N$19,0,SUMPRODUCT(EZ44:EZ77,EZ78:EZ111)))</f>
        <v>0</v>
      </c>
      <c r="FA113" s="83">
        <f>IF(FA$10="",0,IF(FA$9&lt;главная!$N$19,0,SUMPRODUCT(FA44:FA77,FA78:FA111)))</f>
        <v>0</v>
      </c>
      <c r="FB113" s="83">
        <f>IF(FB$10="",0,IF(FB$9&lt;главная!$N$19,0,SUMPRODUCT(FB44:FB77,FB78:FB111)))</f>
        <v>0</v>
      </c>
      <c r="FC113" s="83">
        <f>IF(FC$10="",0,IF(FC$9&lt;главная!$N$19,0,SUMPRODUCT(FC44:FC77,FC78:FC111)))</f>
        <v>0</v>
      </c>
      <c r="FD113" s="83">
        <f>IF(FD$10="",0,IF(FD$9&lt;главная!$N$19,0,SUMPRODUCT(FD44:FD77,FD78:FD111)))</f>
        <v>0</v>
      </c>
      <c r="FE113" s="83">
        <f>IF(FE$10="",0,IF(FE$9&lt;главная!$N$19,0,SUMPRODUCT(FE44:FE77,FE78:FE111)))</f>
        <v>0</v>
      </c>
      <c r="FF113" s="83">
        <f>IF(FF$10="",0,IF(FF$9&lt;главная!$N$19,0,SUMPRODUCT(FF44:FF77,FF78:FF111)))</f>
        <v>0</v>
      </c>
      <c r="FG113" s="83">
        <f>IF(FG$10="",0,IF(FG$9&lt;главная!$N$19,0,SUMPRODUCT(FG44:FG77,FG78:FG111)))</f>
        <v>0</v>
      </c>
      <c r="FH113" s="83">
        <f>IF(FH$10="",0,IF(FH$9&lt;главная!$N$19,0,SUMPRODUCT(FH44:FH77,FH78:FH111)))</f>
        <v>0</v>
      </c>
      <c r="FI113" s="83">
        <f>IF(FI$10="",0,IF(FI$9&lt;главная!$N$19,0,SUMPRODUCT(FI44:FI77,FI78:FI111)))</f>
        <v>0</v>
      </c>
      <c r="FJ113" s="83">
        <f>IF(FJ$10="",0,IF(FJ$9&lt;главная!$N$19,0,SUMPRODUCT(FJ44:FJ77,FJ78:FJ111)))</f>
        <v>0</v>
      </c>
      <c r="FK113" s="83">
        <f>IF(FK$10="",0,IF(FK$9&lt;главная!$N$19,0,SUMPRODUCT(FK44:FK77,FK78:FK111)))</f>
        <v>0</v>
      </c>
      <c r="FL113" s="83">
        <f>IF(FL$10="",0,IF(FL$9&lt;главная!$N$19,0,SUMPRODUCT(FL44:FL77,FL78:FL111)))</f>
        <v>0</v>
      </c>
      <c r="FM113" s="83">
        <f>IF(FM$10="",0,IF(FM$9&lt;главная!$N$19,0,SUMPRODUCT(FM44:FM77,FM78:FM111)))</f>
        <v>0</v>
      </c>
      <c r="FN113" s="83">
        <f>IF(FN$10="",0,IF(FN$9&lt;главная!$N$19,0,SUMPRODUCT(FN44:FN77,FN78:FN111)))</f>
        <v>0</v>
      </c>
      <c r="FO113" s="83">
        <f>IF(FO$10="",0,IF(FO$9&lt;главная!$N$19,0,SUMPRODUCT(FO44:FO77,FO78:FO111)))</f>
        <v>0</v>
      </c>
      <c r="FP113" s="83">
        <f>IF(FP$10="",0,IF(FP$9&lt;главная!$N$19,0,SUMPRODUCT(FP44:FP77,FP78:FP111)))</f>
        <v>0</v>
      </c>
      <c r="FQ113" s="83">
        <f>IF(FQ$10="",0,IF(FQ$9&lt;главная!$N$19,0,SUMPRODUCT(FQ44:FQ77,FQ78:FQ111)))</f>
        <v>0</v>
      </c>
      <c r="FR113" s="83">
        <f>IF(FR$10="",0,IF(FR$9&lt;главная!$N$19,0,SUMPRODUCT(FR44:FR77,FR78:FR111)))</f>
        <v>0</v>
      </c>
      <c r="FS113" s="83">
        <f>IF(FS$10="",0,IF(FS$9&lt;главная!$N$19,0,SUMPRODUCT(FS44:FS77,FS78:FS111)))</f>
        <v>0</v>
      </c>
      <c r="FT113" s="83">
        <f>IF(FT$10="",0,IF(FT$9&lt;главная!$N$19,0,SUMPRODUCT(FT44:FT77,FT78:FT111)))</f>
        <v>0</v>
      </c>
      <c r="FU113" s="83">
        <f>IF(FU$10="",0,IF(FU$9&lt;главная!$N$19,0,SUMPRODUCT(FU44:FU77,FU78:FU111)))</f>
        <v>0</v>
      </c>
      <c r="FV113" s="83">
        <f>IF(FV$10="",0,IF(FV$9&lt;главная!$N$19,0,SUMPRODUCT(FV44:FV77,FV78:FV111)))</f>
        <v>0</v>
      </c>
      <c r="FW113" s="83">
        <f>IF(FW$10="",0,IF(FW$9&lt;главная!$N$19,0,SUMPRODUCT(FW44:FW77,FW78:FW111)))</f>
        <v>0</v>
      </c>
      <c r="FX113" s="83">
        <f>IF(FX$10="",0,IF(FX$9&lt;главная!$N$19,0,SUMPRODUCT(FX44:FX77,FX78:FX111)))</f>
        <v>0</v>
      </c>
      <c r="FY113" s="83">
        <f>IF(FY$10="",0,IF(FY$9&lt;главная!$N$19,0,SUMPRODUCT(FY44:FY77,FY78:FY111)))</f>
        <v>0</v>
      </c>
      <c r="FZ113" s="83">
        <f>IF(FZ$10="",0,IF(FZ$9&lt;главная!$N$19,0,SUMPRODUCT(FZ44:FZ77,FZ78:FZ111)))</f>
        <v>0</v>
      </c>
      <c r="GA113" s="83">
        <f>IF(GA$10="",0,IF(GA$9&lt;главная!$N$19,0,SUMPRODUCT(GA44:GA77,GA78:GA111)))</f>
        <v>0</v>
      </c>
      <c r="GB113" s="83">
        <f>IF(GB$10="",0,IF(GB$9&lt;главная!$N$19,0,SUMPRODUCT(GB44:GB77,GB78:GB111)))</f>
        <v>0</v>
      </c>
      <c r="GC113" s="83">
        <f>IF(GC$10="",0,IF(GC$9&lt;главная!$N$19,0,SUMPRODUCT(GC44:GC77,GC78:GC111)))</f>
        <v>0</v>
      </c>
      <c r="GD113" s="83">
        <f>IF(GD$10="",0,IF(GD$9&lt;главная!$N$19,0,SUMPRODUCT(GD44:GD77,GD78:GD111)))</f>
        <v>0</v>
      </c>
      <c r="GE113" s="83">
        <f>IF(GE$10="",0,IF(GE$9&lt;главная!$N$19,0,SUMPRODUCT(GE44:GE77,GE78:GE111)))</f>
        <v>0</v>
      </c>
      <c r="GF113" s="83">
        <f>IF(GF$10="",0,IF(GF$9&lt;главная!$N$19,0,SUMPRODUCT(GF44:GF77,GF78:GF111)))</f>
        <v>0</v>
      </c>
      <c r="GG113" s="83">
        <f>IF(GG$10="",0,IF(GG$9&lt;главная!$N$19,0,SUMPRODUCT(GG44:GG77,GG78:GG111)))</f>
        <v>0</v>
      </c>
      <c r="GH113" s="83">
        <f>IF(GH$10="",0,IF(GH$9&lt;главная!$N$19,0,SUMPRODUCT(GH44:GH77,GH78:GH111)))</f>
        <v>0</v>
      </c>
      <c r="GI113" s="83">
        <f>IF(GI$10="",0,IF(GI$9&lt;главная!$N$19,0,SUMPRODUCT(GI44:GI77,GI78:GI111)))</f>
        <v>0</v>
      </c>
      <c r="GJ113" s="83">
        <f>IF(GJ$10="",0,IF(GJ$9&lt;главная!$N$19,0,SUMPRODUCT(GJ44:GJ77,GJ78:GJ111)))</f>
        <v>0</v>
      </c>
      <c r="GK113" s="83">
        <f>IF(GK$10="",0,IF(GK$9&lt;главная!$N$19,0,SUMPRODUCT(GK44:GK77,GK78:GK111)))</f>
        <v>0</v>
      </c>
      <c r="GL113" s="83">
        <f>IF(GL$10="",0,IF(GL$9&lt;главная!$N$19,0,SUMPRODUCT(GL44:GL77,GL78:GL111)))</f>
        <v>0</v>
      </c>
      <c r="GM113" s="83">
        <f>IF(GM$10="",0,IF(GM$9&lt;главная!$N$19,0,SUMPRODUCT(GM44:GM77,GM78:GM111)))</f>
        <v>0</v>
      </c>
      <c r="GN113" s="83">
        <f>IF(GN$10="",0,IF(GN$9&lt;главная!$N$19,0,SUMPRODUCT(GN44:GN77,GN78:GN111)))</f>
        <v>0</v>
      </c>
      <c r="GO113" s="83">
        <f>IF(GO$10="",0,IF(GO$9&lt;главная!$N$19,0,SUMPRODUCT(GO44:GO77,GO78:GO111)))</f>
        <v>0</v>
      </c>
      <c r="GP113" s="83">
        <f>IF(GP$10="",0,IF(GP$9&lt;главная!$N$19,0,SUMPRODUCT(GP44:GP77,GP78:GP111)))</f>
        <v>0</v>
      </c>
      <c r="GQ113" s="83">
        <f>IF(GQ$10="",0,IF(GQ$9&lt;главная!$N$19,0,SUMPRODUCT(GQ44:GQ77,GQ78:GQ111)))</f>
        <v>0</v>
      </c>
      <c r="GR113" s="83">
        <f>IF(GR$10="",0,IF(GR$9&lt;главная!$N$19,0,SUMPRODUCT(GR44:GR77,GR78:GR111)))</f>
        <v>0</v>
      </c>
      <c r="GS113" s="83">
        <f>IF(GS$10="",0,IF(GS$9&lt;главная!$N$19,0,SUMPRODUCT(GS44:GS77,GS78:GS111)))</f>
        <v>0</v>
      </c>
      <c r="GT113" s="83">
        <f>IF(GT$10="",0,IF(GT$9&lt;главная!$N$19,0,SUMPRODUCT(GT44:GT77,GT78:GT111)))</f>
        <v>0</v>
      </c>
      <c r="GU113" s="83">
        <f>IF(GU$10="",0,IF(GU$9&lt;главная!$N$19,0,SUMPRODUCT(GU44:GU77,GU78:GU111)))</f>
        <v>0</v>
      </c>
      <c r="GV113" s="83">
        <f>IF(GV$10="",0,IF(GV$9&lt;главная!$N$19,0,SUMPRODUCT(GV44:GV77,GV78:GV111)))</f>
        <v>0</v>
      </c>
      <c r="GW113" s="83">
        <f>IF(GW$10="",0,IF(GW$9&lt;главная!$N$19,0,SUMPRODUCT(GW44:GW77,GW78:GW111)))</f>
        <v>0</v>
      </c>
      <c r="GX113" s="83">
        <f>IF(GX$10="",0,IF(GX$9&lt;главная!$N$19,0,SUMPRODUCT(GX44:GX77,GX78:GX111)))</f>
        <v>0</v>
      </c>
      <c r="GY113" s="83">
        <f>IF(GY$10="",0,IF(GY$9&lt;главная!$N$19,0,SUMPRODUCT(GY44:GY77,GY78:GY111)))</f>
        <v>0</v>
      </c>
      <c r="GZ113" s="83">
        <f>IF(GZ$10="",0,IF(GZ$9&lt;главная!$N$19,0,SUMPRODUCT(GZ44:GZ77,GZ78:GZ111)))</f>
        <v>0</v>
      </c>
      <c r="HA113" s="83">
        <f>IF(HA$10="",0,IF(HA$9&lt;главная!$N$19,0,SUMPRODUCT(HA44:HA77,HA78:HA111)))</f>
        <v>0</v>
      </c>
      <c r="HB113" s="83">
        <f>IF(HB$10="",0,IF(HB$9&lt;главная!$N$19,0,SUMPRODUCT(HB44:HB77,HB78:HB111)))</f>
        <v>0</v>
      </c>
      <c r="HC113" s="83">
        <f>IF(HC$10="",0,IF(HC$9&lt;главная!$N$19,0,SUMPRODUCT(HC44:HC77,HC78:HC111)))</f>
        <v>0</v>
      </c>
      <c r="HD113" s="83">
        <f>IF(HD$10="",0,IF(HD$9&lt;главная!$N$19,0,SUMPRODUCT(HD44:HD77,HD78:HD111)))</f>
        <v>0</v>
      </c>
      <c r="HE113" s="83">
        <f>IF(HE$10="",0,IF(HE$9&lt;главная!$N$19,0,SUMPRODUCT(HE44:HE77,HE78:HE111)))</f>
        <v>0</v>
      </c>
      <c r="HF113" s="83">
        <f>IF(HF$10="",0,IF(HF$9&lt;главная!$N$19,0,SUMPRODUCT(HF44:HF77,HF78:HF111)))</f>
        <v>0</v>
      </c>
      <c r="HG113" s="83">
        <f>IF(HG$10="",0,IF(HG$9&lt;главная!$N$19,0,SUMPRODUCT(HG44:HG77,HG78:HG111)))</f>
        <v>0</v>
      </c>
      <c r="HH113" s="83">
        <f>IF(HH$10="",0,IF(HH$9&lt;главная!$N$19,0,SUMPRODUCT(HH44:HH77,HH78:HH111)))</f>
        <v>0</v>
      </c>
      <c r="HI113" s="83">
        <f>IF(HI$10="",0,IF(HI$9&lt;главная!$N$19,0,SUMPRODUCT(HI44:HI77,HI78:HI111)))</f>
        <v>0</v>
      </c>
      <c r="HJ113" s="83">
        <f>IF(HJ$10="",0,IF(HJ$9&lt;главная!$N$19,0,SUMPRODUCT(HJ44:HJ77,HJ78:HJ111)))</f>
        <v>0</v>
      </c>
      <c r="HK113" s="83">
        <f>IF(HK$10="",0,IF(HK$9&lt;главная!$N$19,0,SUMPRODUCT(HK44:HK77,HK78:HK111)))</f>
        <v>0</v>
      </c>
      <c r="HL113" s="83">
        <f>IF(HL$10="",0,IF(HL$9&lt;главная!$N$19,0,SUMPRODUCT(HL44:HL77,HL78:HL111)))</f>
        <v>0</v>
      </c>
      <c r="HM113" s="83">
        <f>IF(HM$10="",0,IF(HM$9&lt;главная!$N$19,0,SUMPRODUCT(HM44:HM77,HM78:HM111)))</f>
        <v>0</v>
      </c>
      <c r="HN113" s="83">
        <f>IF(HN$10="",0,IF(HN$9&lt;главная!$N$19,0,SUMPRODUCT(HN44:HN77,HN78:HN111)))</f>
        <v>0</v>
      </c>
      <c r="HO113" s="83">
        <f>IF(HO$10="",0,IF(HO$9&lt;главная!$N$19,0,SUMPRODUCT(HO44:HO77,HO78:HO111)))</f>
        <v>0</v>
      </c>
      <c r="HP113" s="83">
        <f>IF(HP$10="",0,IF(HP$9&lt;главная!$N$19,0,SUMPRODUCT(HP44:HP77,HP78:HP111)))</f>
        <v>0</v>
      </c>
      <c r="HQ113" s="83">
        <f>IF(HQ$10="",0,IF(HQ$9&lt;главная!$N$19,0,SUMPRODUCT(HQ44:HQ77,HQ78:HQ111)))</f>
        <v>0</v>
      </c>
      <c r="HR113" s="83">
        <f>IF(HR$10="",0,IF(HR$9&lt;главная!$N$19,0,SUMPRODUCT(HR44:HR77,HR78:HR111)))</f>
        <v>0</v>
      </c>
      <c r="HS113" s="83">
        <f>IF(HS$10="",0,IF(HS$9&lt;главная!$N$19,0,SUMPRODUCT(HS44:HS77,HS78:HS111)))</f>
        <v>0</v>
      </c>
      <c r="HT113" s="83">
        <f>IF(HT$10="",0,IF(HT$9&lt;главная!$N$19,0,SUMPRODUCT(HT44:HT77,HT78:HT111)))</f>
        <v>0</v>
      </c>
      <c r="HU113" s="83">
        <f>IF(HU$10="",0,IF(HU$9&lt;главная!$N$19,0,SUMPRODUCT(HU44:HU77,HU78:HU111)))</f>
        <v>0</v>
      </c>
      <c r="HV113" s="83">
        <f>IF(HV$10="",0,IF(HV$9&lt;главная!$N$19,0,SUMPRODUCT(HV44:HV77,HV78:HV111)))</f>
        <v>0</v>
      </c>
      <c r="HW113" s="83">
        <f>IF(HW$10="",0,IF(HW$9&lt;главная!$N$19,0,SUMPRODUCT(HW44:HW77,HW78:HW111)))</f>
        <v>0</v>
      </c>
      <c r="HX113" s="83">
        <f>IF(HX$10="",0,IF(HX$9&lt;главная!$N$19,0,SUMPRODUCT(HX44:HX77,HX78:HX111)))</f>
        <v>0</v>
      </c>
      <c r="HY113" s="83">
        <f>IF(HY$10="",0,IF(HY$9&lt;главная!$N$19,0,SUMPRODUCT(HY44:HY77,HY78:HY111)))</f>
        <v>0</v>
      </c>
      <c r="HZ113" s="83">
        <f>IF(HZ$10="",0,IF(HZ$9&lt;главная!$N$19,0,SUMPRODUCT(HZ44:HZ77,HZ78:HZ111)))</f>
        <v>0</v>
      </c>
      <c r="IA113" s="83">
        <f>IF(IA$10="",0,IF(IA$9&lt;главная!$N$19,0,SUMPRODUCT(IA44:IA77,IA78:IA111)))</f>
        <v>0</v>
      </c>
      <c r="IB113" s="83">
        <f>IF(IB$10="",0,IF(IB$9&lt;главная!$N$19,0,SUMPRODUCT(IB44:IB77,IB78:IB111)))</f>
        <v>0</v>
      </c>
      <c r="IC113" s="83">
        <f>IF(IC$10="",0,IF(IC$9&lt;главная!$N$19,0,SUMPRODUCT(IC44:IC77,IC78:IC111)))</f>
        <v>0</v>
      </c>
      <c r="ID113" s="83">
        <f>IF(ID$10="",0,IF(ID$9&lt;главная!$N$19,0,SUMPRODUCT(ID44:ID77,ID78:ID111)))</f>
        <v>0</v>
      </c>
      <c r="IE113" s="83">
        <f>IF(IE$10="",0,IF(IE$9&lt;главная!$N$19,0,SUMPRODUCT(IE44:IE77,IE78:IE111)))</f>
        <v>0</v>
      </c>
      <c r="IF113" s="83">
        <f>IF(IF$10="",0,IF(IF$9&lt;главная!$N$19,0,SUMPRODUCT(IF44:IF77,IF78:IF111)))</f>
        <v>0</v>
      </c>
      <c r="IG113" s="83">
        <f>IF(IG$10="",0,IF(IG$9&lt;главная!$N$19,0,SUMPRODUCT(IG44:IG77,IG78:IG111)))</f>
        <v>0</v>
      </c>
      <c r="IH113" s="83">
        <f>IF(IH$10="",0,IF(IH$9&lt;главная!$N$19,0,SUMPRODUCT(IH44:IH77,IH78:IH111)))</f>
        <v>0</v>
      </c>
      <c r="II113" s="83">
        <f>IF(II$10="",0,IF(II$9&lt;главная!$N$19,0,SUMPRODUCT(II44:II77,II78:II111)))</f>
        <v>0</v>
      </c>
      <c r="IJ113" s="83">
        <f>IF(IJ$10="",0,IF(IJ$9&lt;главная!$N$19,0,SUMPRODUCT(IJ44:IJ77,IJ78:IJ111)))</f>
        <v>0</v>
      </c>
      <c r="IK113" s="83">
        <f>IF(IK$10="",0,IF(IK$9&lt;главная!$N$19,0,SUMPRODUCT(IK44:IK77,IK78:IK111)))</f>
        <v>0</v>
      </c>
      <c r="IL113" s="83">
        <f>IF(IL$10="",0,IF(IL$9&lt;главная!$N$19,0,SUMPRODUCT(IL44:IL77,IL78:IL111)))</f>
        <v>0</v>
      </c>
      <c r="IM113" s="83">
        <f>IF(IM$10="",0,IF(IM$9&lt;главная!$N$19,0,SUMPRODUCT(IM44:IM77,IM78:IM111)))</f>
        <v>0</v>
      </c>
      <c r="IN113" s="83">
        <f>IF(IN$10="",0,IF(IN$9&lt;главная!$N$19,0,SUMPRODUCT(IN44:IN77,IN78:IN111)))</f>
        <v>0</v>
      </c>
      <c r="IO113" s="83">
        <f>IF(IO$10="",0,IF(IO$9&lt;главная!$N$19,0,SUMPRODUCT(IO44:IO77,IO78:IO111)))</f>
        <v>0</v>
      </c>
      <c r="IP113" s="83">
        <f>IF(IP$10="",0,IF(IP$9&lt;главная!$N$19,0,SUMPRODUCT(IP44:IP77,IP78:IP111)))</f>
        <v>0</v>
      </c>
      <c r="IQ113" s="83">
        <f>IF(IQ$10="",0,IF(IQ$9&lt;главная!$N$19,0,SUMPRODUCT(IQ44:IQ77,IQ78:IQ111)))</f>
        <v>0</v>
      </c>
      <c r="IR113" s="83">
        <f>IF(IR$10="",0,IF(IR$9&lt;главная!$N$19,0,SUMPRODUCT(IR44:IR77,IR78:IR111)))</f>
        <v>0</v>
      </c>
      <c r="IS113" s="83">
        <f>IF(IS$10="",0,IF(IS$9&lt;главная!$N$19,0,SUMPRODUCT(IS44:IS77,IS78:IS111)))</f>
        <v>0</v>
      </c>
      <c r="IT113" s="83">
        <f>IF(IT$10="",0,IF(IT$9&lt;главная!$N$19,0,SUMPRODUCT(IT44:IT77,IT78:IT111)))</f>
        <v>0</v>
      </c>
      <c r="IU113" s="83">
        <f>IF(IU$10="",0,IF(IU$9&lt;главная!$N$19,0,SUMPRODUCT(IU44:IU77,IU78:IU111)))</f>
        <v>0</v>
      </c>
      <c r="IV113" s="83">
        <f>IF(IV$10="",0,IF(IV$9&lt;главная!$N$19,0,SUMPRODUCT(IV44:IV77,IV78:IV111)))</f>
        <v>0</v>
      </c>
      <c r="IW113" s="83">
        <f>IF(IW$10="",0,IF(IW$9&lt;главная!$N$19,0,SUMPRODUCT(IW44:IW77,IW78:IW111)))</f>
        <v>0</v>
      </c>
      <c r="IX113" s="83">
        <f>IF(IX$10="",0,IF(IX$9&lt;главная!$N$19,0,SUMPRODUCT(IX44:IX77,IX78:IX111)))</f>
        <v>0</v>
      </c>
      <c r="IY113" s="83">
        <f>IF(IY$10="",0,IF(IY$9&lt;главная!$N$19,0,SUMPRODUCT(IY44:IY77,IY78:IY111)))</f>
        <v>0</v>
      </c>
      <c r="IZ113" s="83">
        <f>IF(IZ$10="",0,IF(IZ$9&lt;главная!$N$19,0,SUMPRODUCT(IZ44:IZ77,IZ78:IZ111)))</f>
        <v>0</v>
      </c>
      <c r="JA113" s="83">
        <f>IF(JA$10="",0,IF(JA$9&lt;главная!$N$19,0,SUMPRODUCT(JA44:JA77,JA78:JA111)))</f>
        <v>0</v>
      </c>
      <c r="JB113" s="83">
        <f>IF(JB$10="",0,IF(JB$9&lt;главная!$N$19,0,SUMPRODUCT(JB44:JB77,JB78:JB111)))</f>
        <v>0</v>
      </c>
      <c r="JC113" s="83">
        <f>IF(JC$10="",0,IF(JC$9&lt;главная!$N$19,0,SUMPRODUCT(JC44:JC77,JC78:JC111)))</f>
        <v>0</v>
      </c>
      <c r="JD113" s="83">
        <f>IF(JD$10="",0,IF(JD$9&lt;главная!$N$19,0,SUMPRODUCT(JD44:JD77,JD78:JD111)))</f>
        <v>0</v>
      </c>
      <c r="JE113" s="83">
        <f>IF(JE$10="",0,IF(JE$9&lt;главная!$N$19,0,SUMPRODUCT(JE44:JE77,JE78:JE111)))</f>
        <v>0</v>
      </c>
      <c r="JF113" s="83">
        <f>IF(JF$10="",0,IF(JF$9&lt;главная!$N$19,0,SUMPRODUCT(JF44:JF77,JF78:JF111)))</f>
        <v>0</v>
      </c>
      <c r="JG113" s="83">
        <f>IF(JG$10="",0,IF(JG$9&lt;главная!$N$19,0,SUMPRODUCT(JG44:JG77,JG78:JG111)))</f>
        <v>0</v>
      </c>
      <c r="JH113" s="83">
        <f>IF(JH$10="",0,IF(JH$9&lt;главная!$N$19,0,SUMPRODUCT(JH44:JH77,JH78:JH111)))</f>
        <v>0</v>
      </c>
      <c r="JI113" s="83">
        <f>IF(JI$10="",0,IF(JI$9&lt;главная!$N$19,0,SUMPRODUCT(JI44:JI77,JI78:JI111)))</f>
        <v>0</v>
      </c>
      <c r="JJ113" s="83">
        <f>IF(JJ$10="",0,IF(JJ$9&lt;главная!$N$19,0,SUMPRODUCT(JJ44:JJ77,JJ78:JJ111)))</f>
        <v>0</v>
      </c>
      <c r="JK113" s="83">
        <f>IF(JK$10="",0,IF(JK$9&lt;главная!$N$19,0,SUMPRODUCT(JK44:JK77,JK78:JK111)))</f>
        <v>0</v>
      </c>
      <c r="JL113" s="83">
        <f>IF(JL$10="",0,IF(JL$9&lt;главная!$N$19,0,SUMPRODUCT(JL44:JL77,JL78:JL111)))</f>
        <v>0</v>
      </c>
      <c r="JM113" s="83">
        <f>IF(JM$10="",0,IF(JM$9&lt;главная!$N$19,0,SUMPRODUCT(JM44:JM77,JM78:JM111)))</f>
        <v>0</v>
      </c>
      <c r="JN113" s="83">
        <f>IF(JN$10="",0,IF(JN$9&lt;главная!$N$19,0,SUMPRODUCT(JN44:JN77,JN78:JN111)))</f>
        <v>0</v>
      </c>
      <c r="JO113" s="83">
        <f>IF(JO$10="",0,IF(JO$9&lt;главная!$N$19,0,SUMPRODUCT(JO44:JO77,JO78:JO111)))</f>
        <v>0</v>
      </c>
      <c r="JP113" s="83">
        <f>IF(JP$10="",0,IF(JP$9&lt;главная!$N$19,0,SUMPRODUCT(JP44:JP77,JP78:JP111)))</f>
        <v>0</v>
      </c>
      <c r="JQ113" s="83">
        <f>IF(JQ$10="",0,IF(JQ$9&lt;главная!$N$19,0,SUMPRODUCT(JQ44:JQ77,JQ78:JQ111)))</f>
        <v>0</v>
      </c>
      <c r="JR113" s="83">
        <f>IF(JR$10="",0,IF(JR$9&lt;главная!$N$19,0,SUMPRODUCT(JR44:JR77,JR78:JR111)))</f>
        <v>0</v>
      </c>
      <c r="JS113" s="83">
        <f>IF(JS$10="",0,IF(JS$9&lt;главная!$N$19,0,SUMPRODUCT(JS44:JS77,JS78:JS111)))</f>
        <v>0</v>
      </c>
      <c r="JT113" s="83">
        <f>IF(JT$10="",0,IF(JT$9&lt;главная!$N$19,0,SUMPRODUCT(JT44:JT77,JT78:JT111)))</f>
        <v>0</v>
      </c>
      <c r="JU113" s="83">
        <f>IF(JU$10="",0,IF(JU$9&lt;главная!$N$19,0,SUMPRODUCT(JU44:JU77,JU78:JU111)))</f>
        <v>0</v>
      </c>
      <c r="JV113" s="83">
        <f>IF(JV$10="",0,IF(JV$9&lt;главная!$N$19,0,SUMPRODUCT(JV44:JV77,JV78:JV111)))</f>
        <v>0</v>
      </c>
      <c r="JW113" s="83">
        <f>IF(JW$10="",0,IF(JW$9&lt;главная!$N$19,0,SUMPRODUCT(JW44:JW77,JW78:JW111)))</f>
        <v>0</v>
      </c>
      <c r="JX113" s="83">
        <f>IF(JX$10="",0,IF(JX$9&lt;главная!$N$19,0,SUMPRODUCT(JX44:JX77,JX78:JX111)))</f>
        <v>0</v>
      </c>
      <c r="JY113" s="83">
        <f>IF(JY$10="",0,IF(JY$9&lt;главная!$N$19,0,SUMPRODUCT(JY44:JY77,JY78:JY111)))</f>
        <v>0</v>
      </c>
      <c r="JZ113" s="83">
        <f>IF(JZ$10="",0,IF(JZ$9&lt;главная!$N$19,0,SUMPRODUCT(JZ44:JZ77,JZ78:JZ111)))</f>
        <v>0</v>
      </c>
      <c r="KA113" s="83">
        <f>IF(KA$10="",0,IF(KA$9&lt;главная!$N$19,0,SUMPRODUCT(KA44:KA77,KA78:KA111)))</f>
        <v>0</v>
      </c>
      <c r="KB113" s="83">
        <f>IF(KB$10="",0,IF(KB$9&lt;главная!$N$19,0,SUMPRODUCT(KB44:KB77,KB78:KB111)))</f>
        <v>0</v>
      </c>
      <c r="KC113" s="83">
        <f>IF(KC$10="",0,IF(KC$9&lt;главная!$N$19,0,SUMPRODUCT(KC44:KC77,KC78:KC111)))</f>
        <v>0</v>
      </c>
      <c r="KD113" s="83">
        <f>IF(KD$10="",0,IF(KD$9&lt;главная!$N$19,0,SUMPRODUCT(KD44:KD77,KD78:KD111)))</f>
        <v>0</v>
      </c>
      <c r="KE113" s="83">
        <f>IF(KE$10="",0,IF(KE$9&lt;главная!$N$19,0,SUMPRODUCT(KE44:KE77,KE78:KE111)))</f>
        <v>0</v>
      </c>
      <c r="KF113" s="83">
        <f>IF(KF$10="",0,IF(KF$9&lt;главная!$N$19,0,SUMPRODUCT(KF44:KF77,KF78:KF111)))</f>
        <v>0</v>
      </c>
      <c r="KG113" s="83">
        <f>IF(KG$10="",0,IF(KG$9&lt;главная!$N$19,0,SUMPRODUCT(KG44:KG77,KG78:KG111)))</f>
        <v>0</v>
      </c>
      <c r="KH113" s="83">
        <f>IF(KH$10="",0,IF(KH$9&lt;главная!$N$19,0,SUMPRODUCT(KH44:KH77,KH78:KH111)))</f>
        <v>0</v>
      </c>
      <c r="KI113" s="83">
        <f>IF(KI$10="",0,IF(KI$9&lt;главная!$N$19,0,SUMPRODUCT(KI44:KI77,KI78:KI111)))</f>
        <v>0</v>
      </c>
      <c r="KJ113" s="83">
        <f>IF(KJ$10="",0,IF(KJ$9&lt;главная!$N$19,0,SUMPRODUCT(KJ44:KJ77,KJ78:KJ111)))</f>
        <v>0</v>
      </c>
      <c r="KK113" s="83">
        <f>IF(KK$10="",0,IF(KK$9&lt;главная!$N$19,0,SUMPRODUCT(KK44:KK77,KK78:KK111)))</f>
        <v>0</v>
      </c>
      <c r="KL113" s="83">
        <f>IF(KL$10="",0,IF(KL$9&lt;главная!$N$19,0,SUMPRODUCT(KL44:KL77,KL78:KL111)))</f>
        <v>0</v>
      </c>
      <c r="KM113" s="83">
        <f>IF(KM$10="",0,IF(KM$9&lt;главная!$N$19,0,SUMPRODUCT(KM44:KM77,KM78:KM111)))</f>
        <v>0</v>
      </c>
      <c r="KN113" s="83">
        <f>IF(KN$10="",0,IF(KN$9&lt;главная!$N$19,0,SUMPRODUCT(KN44:KN77,KN78:KN111)))</f>
        <v>0</v>
      </c>
      <c r="KO113" s="83">
        <f>IF(KO$10="",0,IF(KO$9&lt;главная!$N$19,0,SUMPRODUCT(KO44:KO77,KO78:KO111)))</f>
        <v>0</v>
      </c>
      <c r="KP113" s="83">
        <f>IF(KP$10="",0,IF(KP$9&lt;главная!$N$19,0,SUMPRODUCT(KP44:KP77,KP78:KP111)))</f>
        <v>0</v>
      </c>
      <c r="KQ113" s="83">
        <f>IF(KQ$10="",0,IF(KQ$9&lt;главная!$N$19,0,SUMPRODUCT(KQ44:KQ77,KQ78:KQ111)))</f>
        <v>0</v>
      </c>
      <c r="KR113" s="83">
        <f>IF(KR$10="",0,IF(KR$9&lt;главная!$N$19,0,SUMPRODUCT(KR44:KR77,KR78:KR111)))</f>
        <v>0</v>
      </c>
      <c r="KS113" s="83">
        <f>IF(KS$10="",0,IF(KS$9&lt;главная!$N$19,0,SUMPRODUCT(KS44:KS77,KS78:KS111)))</f>
        <v>0</v>
      </c>
      <c r="KT113" s="83">
        <f>IF(KT$10="",0,IF(KT$9&lt;главная!$N$19,0,SUMPRODUCT(KT44:KT77,KT78:KT111)))</f>
        <v>0</v>
      </c>
      <c r="KU113" s="83">
        <f>IF(KU$10="",0,IF(KU$9&lt;главная!$N$19,0,SUMPRODUCT(KU44:KU77,KU78:KU111)))</f>
        <v>0</v>
      </c>
      <c r="KV113" s="83">
        <f>IF(KV$10="",0,IF(KV$9&lt;главная!$N$19,0,SUMPRODUCT(KV44:KV77,KV78:KV111)))</f>
        <v>0</v>
      </c>
      <c r="KW113" s="83">
        <f>IF(KW$10="",0,IF(KW$9&lt;главная!$N$19,0,SUMPRODUCT(KW44:KW77,KW78:KW111)))</f>
        <v>0</v>
      </c>
      <c r="KX113" s="83">
        <f>IF(KX$10="",0,IF(KX$9&lt;главная!$N$19,0,SUMPRODUCT(KX44:KX77,KX78:KX111)))</f>
        <v>0</v>
      </c>
      <c r="KY113" s="83">
        <f>IF(KY$10="",0,IF(KY$9&lt;главная!$N$19,0,SUMPRODUCT(KY44:KY77,KY78:KY111)))</f>
        <v>0</v>
      </c>
      <c r="KZ113" s="83">
        <f>IF(KZ$10="",0,IF(KZ$9&lt;главная!$N$19,0,SUMPRODUCT(KZ44:KZ77,KZ78:KZ111)))</f>
        <v>0</v>
      </c>
      <c r="LA113" s="83">
        <f>IF(LA$10="",0,IF(LA$9&lt;главная!$N$19,0,SUMPRODUCT(LA44:LA77,LA78:LA111)))</f>
        <v>0</v>
      </c>
      <c r="LB113" s="83">
        <f>IF(LB$10="",0,IF(LB$9&lt;главная!$N$19,0,SUMPRODUCT(LB44:LB77,LB78:LB111)))</f>
        <v>0</v>
      </c>
      <c r="LC113" s="83">
        <f>IF(LC$10="",0,IF(LC$9&lt;главная!$N$19,0,SUMPRODUCT(LC44:LC77,LC78:LC111)))</f>
        <v>0</v>
      </c>
      <c r="LD113" s="83">
        <f>IF(LD$10="",0,IF(LD$9&lt;главная!$N$19,0,SUMPRODUCT(LD44:LD77,LD78:LD111)))</f>
        <v>0</v>
      </c>
      <c r="LE113" s="83">
        <f>IF(LE$10="",0,IF(LE$9&lt;главная!$N$19,0,SUMPRODUCT(LE44:LE77,LE78:LE111)))</f>
        <v>0</v>
      </c>
      <c r="LF113" s="83">
        <f>IF(LF$10="",0,IF(LF$9&lt;главная!$N$19,0,SUMPRODUCT(LF44:LF77,LF78:LF111)))</f>
        <v>0</v>
      </c>
      <c r="LG113" s="83">
        <f>IF(LG$10="",0,IF(LG$9&lt;главная!$N$19,0,SUMPRODUCT(LG44:LG77,LG78:LG111)))</f>
        <v>0</v>
      </c>
      <c r="LH113" s="83">
        <f>IF(LH$10="",0,IF(LH$9&lt;главная!$N$19,0,SUMPRODUCT(LH44:LH77,LH78:LH111)))</f>
        <v>0</v>
      </c>
      <c r="LI113" s="79"/>
      <c r="LJ113" s="79"/>
    </row>
    <row r="114" spans="1:322" ht="7.2" customHeight="1" x14ac:dyDescent="0.25">
      <c r="A114" s="6"/>
      <c r="B114" s="6"/>
      <c r="C114" s="6"/>
      <c r="D114" s="13"/>
      <c r="E114" s="111"/>
      <c r="F114" s="6"/>
      <c r="G114" s="6"/>
      <c r="H114" s="6"/>
      <c r="I114" s="6"/>
      <c r="J114" s="6"/>
      <c r="K114" s="31"/>
      <c r="L114" s="6"/>
      <c r="M114" s="13"/>
      <c r="N114" s="6"/>
      <c r="O114" s="20"/>
      <c r="P114" s="6"/>
      <c r="Q114" s="6"/>
      <c r="R114" s="111"/>
      <c r="S114" s="6"/>
      <c r="T114" s="135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/>
      <c r="BF114" s="111"/>
      <c r="BG114" s="111"/>
      <c r="BH114" s="111"/>
      <c r="BI114" s="111"/>
      <c r="BJ114" s="111"/>
      <c r="BK114" s="111"/>
      <c r="BL114" s="111"/>
      <c r="BM114" s="111"/>
      <c r="BN114" s="111"/>
      <c r="BO114" s="111"/>
      <c r="BP114" s="111"/>
      <c r="BQ114" s="111"/>
      <c r="BR114" s="111"/>
      <c r="BS114" s="111"/>
      <c r="BT114" s="111"/>
      <c r="BU114" s="111"/>
      <c r="BV114" s="111"/>
      <c r="BW114" s="111"/>
      <c r="BX114" s="111"/>
      <c r="BY114" s="111"/>
      <c r="BZ114" s="111"/>
      <c r="CA114" s="111"/>
      <c r="CB114" s="111"/>
      <c r="CC114" s="111"/>
      <c r="CD114" s="111"/>
      <c r="CE114" s="111"/>
      <c r="CF114" s="111"/>
      <c r="CG114" s="111"/>
      <c r="CH114" s="111"/>
      <c r="CI114" s="111"/>
      <c r="CJ114" s="111"/>
      <c r="CK114" s="111"/>
      <c r="CL114" s="111"/>
      <c r="CM114" s="111"/>
      <c r="CN114" s="111"/>
      <c r="CO114" s="111"/>
      <c r="CP114" s="111"/>
      <c r="CQ114" s="111"/>
      <c r="CR114" s="111"/>
      <c r="CS114" s="111"/>
      <c r="CT114" s="111"/>
      <c r="CU114" s="111"/>
      <c r="CV114" s="111"/>
      <c r="CW114" s="111"/>
      <c r="CX114" s="111"/>
      <c r="CY114" s="111"/>
      <c r="CZ114" s="111"/>
      <c r="DA114" s="111"/>
      <c r="DB114" s="111"/>
      <c r="DC114" s="111"/>
      <c r="DD114" s="111"/>
      <c r="DE114" s="111"/>
      <c r="DF114" s="111"/>
      <c r="DG114" s="111"/>
      <c r="DH114" s="111"/>
      <c r="DI114" s="111"/>
      <c r="DJ114" s="111"/>
      <c r="DK114" s="111"/>
      <c r="DL114" s="111"/>
      <c r="DM114" s="111"/>
      <c r="DN114" s="111"/>
      <c r="DO114" s="111"/>
      <c r="DP114" s="111"/>
      <c r="DQ114" s="111"/>
      <c r="DR114" s="111"/>
      <c r="DS114" s="111"/>
      <c r="DT114" s="111"/>
      <c r="DU114" s="111"/>
      <c r="DV114" s="111"/>
      <c r="DW114" s="111"/>
      <c r="DX114" s="111"/>
      <c r="DY114" s="111"/>
      <c r="DZ114" s="111"/>
      <c r="EA114" s="111"/>
      <c r="EB114" s="111"/>
      <c r="EC114" s="111"/>
      <c r="ED114" s="111"/>
      <c r="EE114" s="111"/>
      <c r="EF114" s="111"/>
      <c r="EG114" s="111"/>
      <c r="EH114" s="111"/>
      <c r="EI114" s="111"/>
      <c r="EJ114" s="111"/>
      <c r="EK114" s="111"/>
      <c r="EL114" s="111"/>
      <c r="EM114" s="111"/>
      <c r="EN114" s="111"/>
      <c r="EO114" s="111"/>
      <c r="EP114" s="111"/>
      <c r="EQ114" s="111"/>
      <c r="ER114" s="111"/>
      <c r="ES114" s="111"/>
      <c r="ET114" s="111"/>
      <c r="EU114" s="111"/>
      <c r="EV114" s="111"/>
      <c r="EW114" s="111"/>
      <c r="EX114" s="111"/>
      <c r="EY114" s="111"/>
      <c r="EZ114" s="111"/>
      <c r="FA114" s="111"/>
      <c r="FB114" s="111"/>
      <c r="FC114" s="111"/>
      <c r="FD114" s="111"/>
      <c r="FE114" s="111"/>
      <c r="FF114" s="111"/>
      <c r="FG114" s="111"/>
      <c r="FH114" s="111"/>
      <c r="FI114" s="111"/>
      <c r="FJ114" s="111"/>
      <c r="FK114" s="111"/>
      <c r="FL114" s="111"/>
      <c r="FM114" s="111"/>
      <c r="FN114" s="111"/>
      <c r="FO114" s="111"/>
      <c r="FP114" s="111"/>
      <c r="FQ114" s="111"/>
      <c r="FR114" s="111"/>
      <c r="FS114" s="111"/>
      <c r="FT114" s="111"/>
      <c r="FU114" s="111"/>
      <c r="FV114" s="111"/>
      <c r="FW114" s="111"/>
      <c r="FX114" s="111"/>
      <c r="FY114" s="111"/>
      <c r="FZ114" s="111"/>
      <c r="GA114" s="111"/>
      <c r="GB114" s="111"/>
      <c r="GC114" s="111"/>
      <c r="GD114" s="111"/>
      <c r="GE114" s="111"/>
      <c r="GF114" s="111"/>
      <c r="GG114" s="111"/>
      <c r="GH114" s="111"/>
      <c r="GI114" s="111"/>
      <c r="GJ114" s="111"/>
      <c r="GK114" s="111"/>
      <c r="GL114" s="111"/>
      <c r="GM114" s="111"/>
      <c r="GN114" s="111"/>
      <c r="GO114" s="111"/>
      <c r="GP114" s="111"/>
      <c r="GQ114" s="111"/>
      <c r="GR114" s="111"/>
      <c r="GS114" s="111"/>
      <c r="GT114" s="111"/>
      <c r="GU114" s="111"/>
      <c r="GV114" s="111"/>
      <c r="GW114" s="111"/>
      <c r="GX114" s="111"/>
      <c r="GY114" s="111"/>
      <c r="GZ114" s="111"/>
      <c r="HA114" s="111"/>
      <c r="HB114" s="111"/>
      <c r="HC114" s="111"/>
      <c r="HD114" s="111"/>
      <c r="HE114" s="111"/>
      <c r="HF114" s="111"/>
      <c r="HG114" s="111"/>
      <c r="HH114" s="111"/>
      <c r="HI114" s="111"/>
      <c r="HJ114" s="111"/>
      <c r="HK114" s="111"/>
      <c r="HL114" s="111"/>
      <c r="HM114" s="111"/>
      <c r="HN114" s="111"/>
      <c r="HO114" s="111"/>
      <c r="HP114" s="111"/>
      <c r="HQ114" s="111"/>
      <c r="HR114" s="111"/>
      <c r="HS114" s="111"/>
      <c r="HT114" s="111"/>
      <c r="HU114" s="111"/>
      <c r="HV114" s="111"/>
      <c r="HW114" s="111"/>
      <c r="HX114" s="111"/>
      <c r="HY114" s="111"/>
      <c r="HZ114" s="111"/>
      <c r="IA114" s="111"/>
      <c r="IB114" s="111"/>
      <c r="IC114" s="111"/>
      <c r="ID114" s="111"/>
      <c r="IE114" s="111"/>
      <c r="IF114" s="111"/>
      <c r="IG114" s="111"/>
      <c r="IH114" s="111"/>
      <c r="II114" s="111"/>
      <c r="IJ114" s="111"/>
      <c r="IK114" s="111"/>
      <c r="IL114" s="111"/>
      <c r="IM114" s="111"/>
      <c r="IN114" s="111"/>
      <c r="IO114" s="111"/>
      <c r="IP114" s="111"/>
      <c r="IQ114" s="111"/>
      <c r="IR114" s="111"/>
      <c r="IS114" s="111"/>
      <c r="IT114" s="111"/>
      <c r="IU114" s="111"/>
      <c r="IV114" s="111"/>
      <c r="IW114" s="111"/>
      <c r="IX114" s="111"/>
      <c r="IY114" s="111"/>
      <c r="IZ114" s="111"/>
      <c r="JA114" s="111"/>
      <c r="JB114" s="111"/>
      <c r="JC114" s="111"/>
      <c r="JD114" s="111"/>
      <c r="JE114" s="111"/>
      <c r="JF114" s="111"/>
      <c r="JG114" s="111"/>
      <c r="JH114" s="111"/>
      <c r="JI114" s="111"/>
      <c r="JJ114" s="111"/>
      <c r="JK114" s="111"/>
      <c r="JL114" s="111"/>
      <c r="JM114" s="111"/>
      <c r="JN114" s="111"/>
      <c r="JO114" s="111"/>
      <c r="JP114" s="111"/>
      <c r="JQ114" s="111"/>
      <c r="JR114" s="111"/>
      <c r="JS114" s="111"/>
      <c r="JT114" s="111"/>
      <c r="JU114" s="111"/>
      <c r="JV114" s="111"/>
      <c r="JW114" s="111"/>
      <c r="JX114" s="111"/>
      <c r="JY114" s="111"/>
      <c r="JZ114" s="111"/>
      <c r="KA114" s="111"/>
      <c r="KB114" s="111"/>
      <c r="KC114" s="111"/>
      <c r="KD114" s="111"/>
      <c r="KE114" s="111"/>
      <c r="KF114" s="111"/>
      <c r="KG114" s="111"/>
      <c r="KH114" s="111"/>
      <c r="KI114" s="111"/>
      <c r="KJ114" s="111"/>
      <c r="KK114" s="111"/>
      <c r="KL114" s="111"/>
      <c r="KM114" s="111"/>
      <c r="KN114" s="111"/>
      <c r="KO114" s="111"/>
      <c r="KP114" s="111"/>
      <c r="KQ114" s="111"/>
      <c r="KR114" s="111"/>
      <c r="KS114" s="111"/>
      <c r="KT114" s="111"/>
      <c r="KU114" s="111"/>
      <c r="KV114" s="111"/>
      <c r="KW114" s="111"/>
      <c r="KX114" s="111"/>
      <c r="KY114" s="111"/>
      <c r="KZ114" s="111"/>
      <c r="LA114" s="111"/>
      <c r="LB114" s="111"/>
      <c r="LC114" s="111"/>
      <c r="LD114" s="111"/>
      <c r="LE114" s="111"/>
      <c r="LF114" s="111"/>
      <c r="LG114" s="111"/>
      <c r="LH114" s="111"/>
      <c r="LI114" s="6"/>
      <c r="LJ114" s="6"/>
    </row>
    <row r="115" spans="1:322" s="3" customFormat="1" ht="10.199999999999999" x14ac:dyDescent="0.2">
      <c r="A115" s="5"/>
      <c r="B115" s="5"/>
      <c r="C115" s="5"/>
      <c r="D115" s="12"/>
      <c r="E115" s="121" t="str">
        <f>E78</f>
        <v>Управленческие кадры</v>
      </c>
      <c r="F115" s="5"/>
      <c r="G115" s="5"/>
      <c r="H115" s="121" t="s">
        <v>90</v>
      </c>
      <c r="I115" s="5"/>
      <c r="J115" s="5"/>
      <c r="K115" s="49" t="s">
        <v>35</v>
      </c>
      <c r="L115" s="5"/>
      <c r="M115" s="12"/>
      <c r="N115" s="5"/>
      <c r="O115" s="19"/>
      <c r="P115" s="5"/>
      <c r="Q115" s="5"/>
      <c r="R115" s="68"/>
      <c r="S115" s="5"/>
      <c r="T115" s="63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  <c r="FJ115" s="46"/>
      <c r="FK115" s="46"/>
      <c r="FL115" s="46"/>
      <c r="FM115" s="46"/>
      <c r="FN115" s="46"/>
      <c r="FO115" s="46"/>
      <c r="FP115" s="46"/>
      <c r="FQ115" s="46"/>
      <c r="FR115" s="46"/>
      <c r="FS115" s="46"/>
      <c r="FT115" s="46"/>
      <c r="FU115" s="46"/>
      <c r="FV115" s="46"/>
      <c r="FW115" s="46"/>
      <c r="FX115" s="46"/>
      <c r="FY115" s="46"/>
      <c r="FZ115" s="46"/>
      <c r="GA115" s="46"/>
      <c r="GB115" s="46"/>
      <c r="GC115" s="46"/>
      <c r="GD115" s="46"/>
      <c r="GE115" s="46"/>
      <c r="GF115" s="46"/>
      <c r="GG115" s="46"/>
      <c r="GH115" s="46"/>
      <c r="GI115" s="46"/>
      <c r="GJ115" s="46"/>
      <c r="GK115" s="46"/>
      <c r="GL115" s="46"/>
      <c r="GM115" s="46"/>
      <c r="GN115" s="46"/>
      <c r="GO115" s="46"/>
      <c r="GP115" s="46"/>
      <c r="GQ115" s="46"/>
      <c r="GR115" s="46"/>
      <c r="GS115" s="46"/>
      <c r="GT115" s="46"/>
      <c r="GU115" s="46"/>
      <c r="GV115" s="46"/>
      <c r="GW115" s="46"/>
      <c r="GX115" s="46"/>
      <c r="GY115" s="46"/>
      <c r="GZ115" s="46"/>
      <c r="HA115" s="46"/>
      <c r="HB115" s="46"/>
      <c r="HC115" s="46"/>
      <c r="HD115" s="46"/>
      <c r="HE115" s="46"/>
      <c r="HF115" s="46"/>
      <c r="HG115" s="46"/>
      <c r="HH115" s="46"/>
      <c r="HI115" s="46"/>
      <c r="HJ115" s="46"/>
      <c r="HK115" s="46"/>
      <c r="HL115" s="46"/>
      <c r="HM115" s="46"/>
      <c r="HN115" s="46"/>
      <c r="HO115" s="46"/>
      <c r="HP115" s="46"/>
      <c r="HQ115" s="46"/>
      <c r="HR115" s="46"/>
      <c r="HS115" s="46"/>
      <c r="HT115" s="46"/>
      <c r="HU115" s="46"/>
      <c r="HV115" s="46"/>
      <c r="HW115" s="46"/>
      <c r="HX115" s="46"/>
      <c r="HY115" s="46"/>
      <c r="HZ115" s="46"/>
      <c r="IA115" s="46"/>
      <c r="IB115" s="46"/>
      <c r="IC115" s="46"/>
      <c r="ID115" s="46"/>
      <c r="IE115" s="46"/>
      <c r="IF115" s="46"/>
      <c r="IG115" s="46"/>
      <c r="IH115" s="46"/>
      <c r="II115" s="46"/>
      <c r="IJ115" s="46"/>
      <c r="IK115" s="46"/>
      <c r="IL115" s="46"/>
      <c r="IM115" s="46"/>
      <c r="IN115" s="46"/>
      <c r="IO115" s="46"/>
      <c r="IP115" s="46"/>
      <c r="IQ115" s="46"/>
      <c r="IR115" s="46"/>
      <c r="IS115" s="46"/>
      <c r="IT115" s="46"/>
      <c r="IU115" s="46"/>
      <c r="IV115" s="46"/>
      <c r="IW115" s="46"/>
      <c r="IX115" s="46"/>
      <c r="IY115" s="46"/>
      <c r="IZ115" s="46"/>
      <c r="JA115" s="46"/>
      <c r="JB115" s="46"/>
      <c r="JC115" s="46"/>
      <c r="JD115" s="46"/>
      <c r="JE115" s="46"/>
      <c r="JF115" s="46"/>
      <c r="JG115" s="46"/>
      <c r="JH115" s="46"/>
      <c r="JI115" s="46"/>
      <c r="JJ115" s="46"/>
      <c r="JK115" s="46"/>
      <c r="JL115" s="46"/>
      <c r="JM115" s="46"/>
      <c r="JN115" s="46"/>
      <c r="JO115" s="46"/>
      <c r="JP115" s="46"/>
      <c r="JQ115" s="46"/>
      <c r="JR115" s="46"/>
      <c r="JS115" s="46"/>
      <c r="JT115" s="46"/>
      <c r="JU115" s="46"/>
      <c r="JV115" s="46"/>
      <c r="JW115" s="46"/>
      <c r="JX115" s="46"/>
      <c r="JY115" s="46"/>
      <c r="JZ115" s="46"/>
      <c r="KA115" s="46"/>
      <c r="KB115" s="46"/>
      <c r="KC115" s="46"/>
      <c r="KD115" s="46"/>
      <c r="KE115" s="46"/>
      <c r="KF115" s="46"/>
      <c r="KG115" s="46"/>
      <c r="KH115" s="46"/>
      <c r="KI115" s="46"/>
      <c r="KJ115" s="46"/>
      <c r="KK115" s="46"/>
      <c r="KL115" s="46"/>
      <c r="KM115" s="46"/>
      <c r="KN115" s="46"/>
      <c r="KO115" s="46"/>
      <c r="KP115" s="46"/>
      <c r="KQ115" s="46"/>
      <c r="KR115" s="46"/>
      <c r="KS115" s="46"/>
      <c r="KT115" s="46"/>
      <c r="KU115" s="46"/>
      <c r="KV115" s="46"/>
      <c r="KW115" s="46"/>
      <c r="KX115" s="46"/>
      <c r="KY115" s="46"/>
      <c r="KZ115" s="46"/>
      <c r="LA115" s="46"/>
      <c r="LB115" s="46"/>
      <c r="LC115" s="46"/>
      <c r="LD115" s="46"/>
      <c r="LE115" s="46"/>
      <c r="LF115" s="46"/>
      <c r="LG115" s="46"/>
      <c r="LH115" s="46"/>
      <c r="LI115" s="5"/>
      <c r="LJ115" s="5"/>
    </row>
    <row r="116" spans="1:322" s="59" customFormat="1" ht="10.199999999999999" x14ac:dyDescent="0.2">
      <c r="A116" s="51"/>
      <c r="B116" s="51"/>
      <c r="C116" s="51"/>
      <c r="D116" s="12"/>
      <c r="E116" s="98" t="str">
        <f t="shared" ref="E116:E148" si="380">E79</f>
        <v>Управление</v>
      </c>
      <c r="F116" s="51"/>
      <c r="G116" s="51"/>
      <c r="H116" s="98" t="str">
        <f>$H$115</f>
        <v>соцсборы</v>
      </c>
      <c r="I116" s="51"/>
      <c r="J116" s="51"/>
      <c r="K116" s="55" t="str">
        <f>$K$115</f>
        <v>долл.</v>
      </c>
      <c r="L116" s="51"/>
      <c r="M116" s="58"/>
      <c r="N116" s="51"/>
      <c r="O116" s="61"/>
      <c r="P116" s="51"/>
      <c r="Q116" s="51"/>
      <c r="R116" s="99"/>
      <c r="S116" s="51"/>
      <c r="T116" s="171"/>
      <c r="U116" s="173">
        <f>IF(U$10="",0,IF(U$9&lt;главная!$N$19,0,IF(U79*12&lt;главная!$H$23,главная!$N$22*U79,IF(U79*12&lt;главная!$H$24,главная!$N$23*U79,(главная!$H$24*главная!$N$23+(U79*12-главная!$H$24)*главная!$N$24)/12))))</f>
        <v>0</v>
      </c>
      <c r="V116" s="173">
        <f>IF(V$10="",0,IF(V$9&lt;главная!$N$19,0,IF(V79*12&lt;главная!$H$23,главная!$N$22*V79,IF(V79*12&lt;главная!$H$24,главная!$N$23*V79,(главная!$H$24*главная!$N$23+(V79*12-главная!$H$24)*главная!$N$24)/12))))</f>
        <v>0</v>
      </c>
      <c r="W116" s="173">
        <f>IF(W$10="",0,IF(W$9&lt;главная!$N$19,0,IF(W79*12&lt;главная!$H$23,главная!$N$22*W79,IF(W79*12&lt;главная!$H$24,главная!$N$23*W79,(главная!$H$24*главная!$N$23+(W79*12-главная!$H$24)*главная!$N$24)/12))))</f>
        <v>0</v>
      </c>
      <c r="X116" s="173">
        <f>IF(X$10="",0,IF(X$9&lt;главная!$N$19,0,IF(X79*12&lt;главная!$H$23,главная!$N$22*X79,IF(X79*12&lt;главная!$H$24,главная!$N$23*X79,(главная!$H$24*главная!$N$23+(X79*12-главная!$H$24)*главная!$N$24)/12))))</f>
        <v>0</v>
      </c>
      <c r="Y116" s="173">
        <f>IF(Y$10="",0,IF(Y$9&lt;главная!$N$19,0,IF(Y79*12&lt;главная!$H$23,главная!$N$22*Y79,IF(Y79*12&lt;главная!$H$24,главная!$N$23*Y79,(главная!$H$24*главная!$N$23+(Y79*12-главная!$H$24)*главная!$N$24)/12))))</f>
        <v>0</v>
      </c>
      <c r="Z116" s="173">
        <f>IF(Z$10="",0,IF(Z$9&lt;главная!$N$19,0,IF(Z79*12&lt;главная!$H$23,главная!$N$22*Z79,IF(Z79*12&lt;главная!$H$24,главная!$N$23*Z79,(главная!$H$24*главная!$N$23+(Z79*12-главная!$H$24)*главная!$N$24)/12))))</f>
        <v>0</v>
      </c>
      <c r="AA116" s="173">
        <f>IF(AA$10="",0,IF(AA$9&lt;главная!$N$19,0,IF(AA79*12&lt;главная!$H$23,главная!$N$22*AA79,IF(AA79*12&lt;главная!$H$24,главная!$N$23*AA79,(главная!$H$24*главная!$N$23+(AA79*12-главная!$H$24)*главная!$N$24)/12))))</f>
        <v>0</v>
      </c>
      <c r="AB116" s="173">
        <f>IF(AB$10="",0,IF(AB$9&lt;главная!$N$19,0,IF(AB79*12&lt;главная!$H$23,главная!$N$22*AB79,IF(AB79*12&lt;главная!$H$24,главная!$N$23*AB79,(главная!$H$24*главная!$N$23+(AB79*12-главная!$H$24)*главная!$N$24)/12))))</f>
        <v>0</v>
      </c>
      <c r="AC116" s="173">
        <f>IF(AC$10="",0,IF(AC$9&lt;главная!$N$19,0,IF(AC79*12&lt;главная!$H$23,главная!$N$22*AC79,IF(AC79*12&lt;главная!$H$24,главная!$N$23*AC79,(главная!$H$24*главная!$N$23+(AC79*12-главная!$H$24)*главная!$N$24)/12))))</f>
        <v>0</v>
      </c>
      <c r="AD116" s="173">
        <f>IF(AD$10="",0,IF(AD$9&lt;главная!$N$19,0,IF(AD79*12&lt;главная!$H$23,главная!$N$22*AD79,IF(AD79*12&lt;главная!$H$24,главная!$N$23*AD79,(главная!$H$24*главная!$N$23+(AD79*12-главная!$H$24)*главная!$N$24)/12))))</f>
        <v>0</v>
      </c>
      <c r="AE116" s="173">
        <f>IF(AE$10="",0,IF(AE$9&lt;главная!$N$19,0,IF(AE79*12&lt;главная!$H$23,главная!$N$22*AE79,IF(AE79*12&lt;главная!$H$24,главная!$N$23*AE79,(главная!$H$24*главная!$N$23+(AE79*12-главная!$H$24)*главная!$N$24)/12))))</f>
        <v>0</v>
      </c>
      <c r="AF116" s="173">
        <f>IF(AF$10="",0,IF(AF$9&lt;главная!$N$19,0,IF(AF79*12&lt;главная!$H$23,главная!$N$22*AF79,IF(AF79*12&lt;главная!$H$24,главная!$N$23*AF79,(главная!$H$24*главная!$N$23+(AF79*12-главная!$H$24)*главная!$N$24)/12))))</f>
        <v>0</v>
      </c>
      <c r="AG116" s="173">
        <f>IF(AG$10="",0,IF(AG$9&lt;главная!$N$19,0,IF(AG79*12&lt;главная!$H$23,главная!$N$22*AG79,IF(AG79*12&lt;главная!$H$24,главная!$N$23*AG79,(главная!$H$24*главная!$N$23+(AG79*12-главная!$H$24)*главная!$N$24)/12))))</f>
        <v>0</v>
      </c>
      <c r="AH116" s="173">
        <f>IF(AH$10="",0,IF(AH$9&lt;главная!$N$19,0,IF(AH79*12&lt;главная!$H$23,главная!$N$22*AH79,IF(AH79*12&lt;главная!$H$24,главная!$N$23*AH79,(главная!$H$24*главная!$N$23+(AH79*12-главная!$H$24)*главная!$N$24)/12))))</f>
        <v>0</v>
      </c>
      <c r="AI116" s="173">
        <f>IF(AI$10="",0,IF(AI$9&lt;главная!$N$19,0,IF(AI79*12&lt;главная!$H$23,главная!$N$22*AI79,IF(AI79*12&lt;главная!$H$24,главная!$N$23*AI79,(главная!$H$24*главная!$N$23+(AI79*12-главная!$H$24)*главная!$N$24)/12))))</f>
        <v>0</v>
      </c>
      <c r="AJ116" s="173">
        <f>IF(AJ$10="",0,IF(AJ$9&lt;главная!$N$19,0,IF(AJ79*12&lt;главная!$H$23,главная!$N$22*AJ79,IF(AJ79*12&lt;главная!$H$24,главная!$N$23*AJ79,(главная!$H$24*главная!$N$23+(AJ79*12-главная!$H$24)*главная!$N$24)/12))))</f>
        <v>0</v>
      </c>
      <c r="AK116" s="173">
        <f>IF(AK$10="",0,IF(AK$9&lt;главная!$N$19,0,IF(AK79*12&lt;главная!$H$23,главная!$N$22*AK79,IF(AK79*12&lt;главная!$H$24,главная!$N$23*AK79,(главная!$H$24*главная!$N$23+(AK79*12-главная!$H$24)*главная!$N$24)/12))))</f>
        <v>0</v>
      </c>
      <c r="AL116" s="173">
        <f>IF(AL$10="",0,IF(AL$9&lt;главная!$N$19,0,IF(AL79*12&lt;главная!$H$23,главная!$N$22*AL79,IF(AL79*12&lt;главная!$H$24,главная!$N$23*AL79,(главная!$H$24*главная!$N$23+(AL79*12-главная!$H$24)*главная!$N$24)/12))))</f>
        <v>0</v>
      </c>
      <c r="AM116" s="173">
        <f>IF(AM$10="",0,IF(AM$9&lt;главная!$N$19,0,IF(AM79*12&lt;главная!$H$23,главная!$N$22*AM79,IF(AM79*12&lt;главная!$H$24,главная!$N$23*AM79,(главная!$H$24*главная!$N$23+(AM79*12-главная!$H$24)*главная!$N$24)/12))))</f>
        <v>0</v>
      </c>
      <c r="AN116" s="173">
        <f>IF(AN$10="",0,IF(AN$9&lt;главная!$N$19,0,IF(AN79*12&lt;главная!$H$23,главная!$N$22*AN79,IF(AN79*12&lt;главная!$H$24,главная!$N$23*AN79,(главная!$H$24*главная!$N$23+(AN79*12-главная!$H$24)*главная!$N$24)/12))))</f>
        <v>0</v>
      </c>
      <c r="AO116" s="173">
        <f>IF(AO$10="",0,IF(AO$9&lt;главная!$N$19,0,IF(AO79*12&lt;главная!$H$23,главная!$N$22*AO79,IF(AO79*12&lt;главная!$H$24,главная!$N$23*AO79,(главная!$H$24*главная!$N$23+(AO79*12-главная!$H$24)*главная!$N$24)/12))))</f>
        <v>0</v>
      </c>
      <c r="AP116" s="173">
        <f>IF(AP$10="",0,IF(AP$9&lt;главная!$N$19,0,IF(AP79*12&lt;главная!$H$23,главная!$N$22*AP79,IF(AP79*12&lt;главная!$H$24,главная!$N$23*AP79,(главная!$H$24*главная!$N$23+(AP79*12-главная!$H$24)*главная!$N$24)/12))))</f>
        <v>0</v>
      </c>
      <c r="AQ116" s="173">
        <f>IF(AQ$10="",0,IF(AQ$9&lt;главная!$N$19,0,IF(AQ79*12&lt;главная!$H$23,главная!$N$22*AQ79,IF(AQ79*12&lt;главная!$H$24,главная!$N$23*AQ79,(главная!$H$24*главная!$N$23+(AQ79*12-главная!$H$24)*главная!$N$24)/12))))</f>
        <v>0</v>
      </c>
      <c r="AR116" s="173">
        <f>IF(AR$10="",0,IF(AR$9&lt;главная!$N$19,0,IF(AR79*12&lt;главная!$H$23,главная!$N$22*AR79,IF(AR79*12&lt;главная!$H$24,главная!$N$23*AR79,(главная!$H$24*главная!$N$23+(AR79*12-главная!$H$24)*главная!$N$24)/12))))</f>
        <v>0</v>
      </c>
      <c r="AS116" s="173">
        <f>IF(AS$10="",0,IF(AS$9&lt;главная!$N$19,0,IF(AS79*12&lt;главная!$H$23,главная!$N$22*AS79,IF(AS79*12&lt;главная!$H$24,главная!$N$23*AS79,(главная!$H$24*главная!$N$23+(AS79*12-главная!$H$24)*главная!$N$24)/12))))</f>
        <v>0</v>
      </c>
      <c r="AT116" s="173">
        <f>IF(AT$10="",0,IF(AT$9&lt;главная!$N$19,0,IF(AT79*12&lt;главная!$H$23,главная!$N$22*AT79,IF(AT79*12&lt;главная!$H$24,главная!$N$23*AT79,(главная!$H$24*главная!$N$23+(AT79*12-главная!$H$24)*главная!$N$24)/12))))</f>
        <v>0</v>
      </c>
      <c r="AU116" s="173">
        <f>IF(AU$10="",0,IF(AU$9&lt;главная!$N$19,0,IF(AU79*12&lt;главная!$H$23,главная!$N$22*AU79,IF(AU79*12&lt;главная!$H$24,главная!$N$23*AU79,(главная!$H$24*главная!$N$23+(AU79*12-главная!$H$24)*главная!$N$24)/12))))</f>
        <v>0</v>
      </c>
      <c r="AV116" s="173">
        <f>IF(AV$10="",0,IF(AV$9&lt;главная!$N$19,0,IF(AV79*12&lt;главная!$H$23,главная!$N$22*AV79,IF(AV79*12&lt;главная!$H$24,главная!$N$23*AV79,(главная!$H$24*главная!$N$23+(AV79*12-главная!$H$24)*главная!$N$24)/12))))</f>
        <v>0</v>
      </c>
      <c r="AW116" s="173">
        <f>IF(AW$10="",0,IF(AW$9&lt;главная!$N$19,0,IF(AW79*12&lt;главная!$H$23,главная!$N$22*AW79,IF(AW79*12&lt;главная!$H$24,главная!$N$23*AW79,(главная!$H$24*главная!$N$23+(AW79*12-главная!$H$24)*главная!$N$24)/12))))</f>
        <v>0</v>
      </c>
      <c r="AX116" s="173">
        <f>IF(AX$10="",0,IF(AX$9&lt;главная!$N$19,0,IF(AX79*12&lt;главная!$H$23,главная!$N$22*AX79,IF(AX79*12&lt;главная!$H$24,главная!$N$23*AX79,(главная!$H$24*главная!$N$23+(AX79*12-главная!$H$24)*главная!$N$24)/12))))</f>
        <v>0</v>
      </c>
      <c r="AY116" s="173">
        <f>IF(AY$10="",0,IF(AY$9&lt;главная!$N$19,0,IF(AY79*12&lt;главная!$H$23,главная!$N$22*AY79,IF(AY79*12&lt;главная!$H$24,главная!$N$23*AY79,(главная!$H$24*главная!$N$23+(AY79*12-главная!$H$24)*главная!$N$24)/12))))</f>
        <v>0</v>
      </c>
      <c r="AZ116" s="173">
        <f>IF(AZ$10="",0,IF(AZ$9&lt;главная!$N$19,0,IF(AZ79*12&lt;главная!$H$23,главная!$N$22*AZ79,IF(AZ79*12&lt;главная!$H$24,главная!$N$23*AZ79,(главная!$H$24*главная!$N$23+(AZ79*12-главная!$H$24)*главная!$N$24)/12))))</f>
        <v>0</v>
      </c>
      <c r="BA116" s="173">
        <f>IF(BA$10="",0,IF(BA$9&lt;главная!$N$19,0,IF(BA79*12&lt;главная!$H$23,главная!$N$22*BA79,IF(BA79*12&lt;главная!$H$24,главная!$N$23*BA79,(главная!$H$24*главная!$N$23+(BA79*12-главная!$H$24)*главная!$N$24)/12))))</f>
        <v>0</v>
      </c>
      <c r="BB116" s="173">
        <f>IF(BB$10="",0,IF(BB$9&lt;главная!$N$19,0,IF(BB79*12&lt;главная!$H$23,главная!$N$22*BB79,IF(BB79*12&lt;главная!$H$24,главная!$N$23*BB79,(главная!$H$24*главная!$N$23+(BB79*12-главная!$H$24)*главная!$N$24)/12))))</f>
        <v>0</v>
      </c>
      <c r="BC116" s="173">
        <f>IF(BC$10="",0,IF(BC$9&lt;главная!$N$19,0,IF(BC79*12&lt;главная!$H$23,главная!$N$22*BC79,IF(BC79*12&lt;главная!$H$24,главная!$N$23*BC79,(главная!$H$24*главная!$N$23+(BC79*12-главная!$H$24)*главная!$N$24)/12))))</f>
        <v>0</v>
      </c>
      <c r="BD116" s="173">
        <f>IF(BD$10="",0,IF(BD$9&lt;главная!$N$19,0,IF(BD79*12&lt;главная!$H$23,главная!$N$22*BD79,IF(BD79*12&lt;главная!$H$24,главная!$N$23*BD79,(главная!$H$24*главная!$N$23+(BD79*12-главная!$H$24)*главная!$N$24)/12))))</f>
        <v>0</v>
      </c>
      <c r="BE116" s="173">
        <f>IF(BE$10="",0,IF(BE$9&lt;главная!$N$19,0,IF(BE79*12&lt;главная!$H$23,главная!$N$22*BE79,IF(BE79*12&lt;главная!$H$24,главная!$N$23*BE79,(главная!$H$24*главная!$N$23+(BE79*12-главная!$H$24)*главная!$N$24)/12))))</f>
        <v>0</v>
      </c>
      <c r="BF116" s="173">
        <f>IF(BF$10="",0,IF(BF$9&lt;главная!$N$19,0,IF(BF79*12&lt;главная!$H$23,главная!$N$22*BF79,IF(BF79*12&lt;главная!$H$24,главная!$N$23*BF79,(главная!$H$24*главная!$N$23+(BF79*12-главная!$H$24)*главная!$N$24)/12))))</f>
        <v>0</v>
      </c>
      <c r="BG116" s="173">
        <f>IF(BG$10="",0,IF(BG$9&lt;главная!$N$19,0,IF(BG79*12&lt;главная!$H$23,главная!$N$22*BG79,IF(BG79*12&lt;главная!$H$24,главная!$N$23*BG79,(главная!$H$24*главная!$N$23+(BG79*12-главная!$H$24)*главная!$N$24)/12))))</f>
        <v>0</v>
      </c>
      <c r="BH116" s="173">
        <f>IF(BH$10="",0,IF(BH$9&lt;главная!$N$19,0,IF(BH79*12&lt;главная!$H$23,главная!$N$22*BH79,IF(BH79*12&lt;главная!$H$24,главная!$N$23*BH79,(главная!$H$24*главная!$N$23+(BH79*12-главная!$H$24)*главная!$N$24)/12))))</f>
        <v>0</v>
      </c>
      <c r="BI116" s="173">
        <f>IF(BI$10="",0,IF(BI$9&lt;главная!$N$19,0,IF(BI79*12&lt;главная!$H$23,главная!$N$22*BI79,IF(BI79*12&lt;главная!$H$24,главная!$N$23*BI79,(главная!$H$24*главная!$N$23+(BI79*12-главная!$H$24)*главная!$N$24)/12))))</f>
        <v>0</v>
      </c>
      <c r="BJ116" s="173">
        <f>IF(BJ$10="",0,IF(BJ$9&lt;главная!$N$19,0,IF(BJ79*12&lt;главная!$H$23,главная!$N$22*BJ79,IF(BJ79*12&lt;главная!$H$24,главная!$N$23*BJ79,(главная!$H$24*главная!$N$23+(BJ79*12-главная!$H$24)*главная!$N$24)/12))))</f>
        <v>0</v>
      </c>
      <c r="BK116" s="173">
        <f>IF(BK$10="",0,IF(BK$9&lt;главная!$N$19,0,IF(BK79*12&lt;главная!$H$23,главная!$N$22*BK79,IF(BK79*12&lt;главная!$H$24,главная!$N$23*BK79,(главная!$H$24*главная!$N$23+(BK79*12-главная!$H$24)*главная!$N$24)/12))))</f>
        <v>0</v>
      </c>
      <c r="BL116" s="173">
        <f>IF(BL$10="",0,IF(BL$9&lt;главная!$N$19,0,IF(BL79*12&lt;главная!$H$23,главная!$N$22*BL79,IF(BL79*12&lt;главная!$H$24,главная!$N$23*BL79,(главная!$H$24*главная!$N$23+(BL79*12-главная!$H$24)*главная!$N$24)/12))))</f>
        <v>0</v>
      </c>
      <c r="BM116" s="173">
        <f>IF(BM$10="",0,IF(BM$9&lt;главная!$N$19,0,IF(BM79*12&lt;главная!$H$23,главная!$N$22*BM79,IF(BM79*12&lt;главная!$H$24,главная!$N$23*BM79,(главная!$H$24*главная!$N$23+(BM79*12-главная!$H$24)*главная!$N$24)/12))))</f>
        <v>0</v>
      </c>
      <c r="BN116" s="173">
        <f>IF(BN$10="",0,IF(BN$9&lt;главная!$N$19,0,IF(BN79*12&lt;главная!$H$23,главная!$N$22*BN79,IF(BN79*12&lt;главная!$H$24,главная!$N$23*BN79,(главная!$H$24*главная!$N$23+(BN79*12-главная!$H$24)*главная!$N$24)/12))))</f>
        <v>0</v>
      </c>
      <c r="BO116" s="173">
        <f>IF(BO$10="",0,IF(BO$9&lt;главная!$N$19,0,IF(BO79*12&lt;главная!$H$23,главная!$N$22*BO79,IF(BO79*12&lt;главная!$H$24,главная!$N$23*BO79,(главная!$H$24*главная!$N$23+(BO79*12-главная!$H$24)*главная!$N$24)/12))))</f>
        <v>0</v>
      </c>
      <c r="BP116" s="173">
        <f>IF(BP$10="",0,IF(BP$9&lt;главная!$N$19,0,IF(BP79*12&lt;главная!$H$23,главная!$N$22*BP79,IF(BP79*12&lt;главная!$H$24,главная!$N$23*BP79,(главная!$H$24*главная!$N$23+(BP79*12-главная!$H$24)*главная!$N$24)/12))))</f>
        <v>0</v>
      </c>
      <c r="BQ116" s="173">
        <f>IF(BQ$10="",0,IF(BQ$9&lt;главная!$N$19,0,IF(BQ79*12&lt;главная!$H$23,главная!$N$22*BQ79,IF(BQ79*12&lt;главная!$H$24,главная!$N$23*BQ79,(главная!$H$24*главная!$N$23+(BQ79*12-главная!$H$24)*главная!$N$24)/12))))</f>
        <v>0</v>
      </c>
      <c r="BR116" s="173">
        <f>IF(BR$10="",0,IF(BR$9&lt;главная!$N$19,0,IF(BR79*12&lt;главная!$H$23,главная!$N$22*BR79,IF(BR79*12&lt;главная!$H$24,главная!$N$23*BR79,(главная!$H$24*главная!$N$23+(BR79*12-главная!$H$24)*главная!$N$24)/12))))</f>
        <v>0</v>
      </c>
      <c r="BS116" s="173">
        <f>IF(BS$10="",0,IF(BS$9&lt;главная!$N$19,0,IF(BS79*12&lt;главная!$H$23,главная!$N$22*BS79,IF(BS79*12&lt;главная!$H$24,главная!$N$23*BS79,(главная!$H$24*главная!$N$23+(BS79*12-главная!$H$24)*главная!$N$24)/12))))</f>
        <v>0</v>
      </c>
      <c r="BT116" s="173">
        <f>IF(BT$10="",0,IF(BT$9&lt;главная!$N$19,0,IF(BT79*12&lt;главная!$H$23,главная!$N$22*BT79,IF(BT79*12&lt;главная!$H$24,главная!$N$23*BT79,(главная!$H$24*главная!$N$23+(BT79*12-главная!$H$24)*главная!$N$24)/12))))</f>
        <v>0</v>
      </c>
      <c r="BU116" s="173">
        <f>IF(BU$10="",0,IF(BU$9&lt;главная!$N$19,0,IF(BU79*12&lt;главная!$H$23,главная!$N$22*BU79,IF(BU79*12&lt;главная!$H$24,главная!$N$23*BU79,(главная!$H$24*главная!$N$23+(BU79*12-главная!$H$24)*главная!$N$24)/12))))</f>
        <v>0</v>
      </c>
      <c r="BV116" s="173">
        <f>IF(BV$10="",0,IF(BV$9&lt;главная!$N$19,0,IF(BV79*12&lt;главная!$H$23,главная!$N$22*BV79,IF(BV79*12&lt;главная!$H$24,главная!$N$23*BV79,(главная!$H$24*главная!$N$23+(BV79*12-главная!$H$24)*главная!$N$24)/12))))</f>
        <v>0</v>
      </c>
      <c r="BW116" s="173">
        <f>IF(BW$10="",0,IF(BW$9&lt;главная!$N$19,0,IF(BW79*12&lt;главная!$H$23,главная!$N$22*BW79,IF(BW79*12&lt;главная!$H$24,главная!$N$23*BW79,(главная!$H$24*главная!$N$23+(BW79*12-главная!$H$24)*главная!$N$24)/12))))</f>
        <v>0</v>
      </c>
      <c r="BX116" s="173">
        <f>IF(BX$10="",0,IF(BX$9&lt;главная!$N$19,0,IF(BX79*12&lt;главная!$H$23,главная!$N$22*BX79,IF(BX79*12&lt;главная!$H$24,главная!$N$23*BX79,(главная!$H$24*главная!$N$23+(BX79*12-главная!$H$24)*главная!$N$24)/12))))</f>
        <v>0</v>
      </c>
      <c r="BY116" s="173">
        <f>IF(BY$10="",0,IF(BY$9&lt;главная!$N$19,0,IF(BY79*12&lt;главная!$H$23,главная!$N$22*BY79,IF(BY79*12&lt;главная!$H$24,главная!$N$23*BY79,(главная!$H$24*главная!$N$23+(BY79*12-главная!$H$24)*главная!$N$24)/12))))</f>
        <v>0</v>
      </c>
      <c r="BZ116" s="173">
        <f>IF(BZ$10="",0,IF(BZ$9&lt;главная!$N$19,0,IF(BZ79*12&lt;главная!$H$23,главная!$N$22*BZ79,IF(BZ79*12&lt;главная!$H$24,главная!$N$23*BZ79,(главная!$H$24*главная!$N$23+(BZ79*12-главная!$H$24)*главная!$N$24)/12))))</f>
        <v>0</v>
      </c>
      <c r="CA116" s="173">
        <f>IF(CA$10="",0,IF(CA$9&lt;главная!$N$19,0,IF(CA79*12&lt;главная!$H$23,главная!$N$22*CA79,IF(CA79*12&lt;главная!$H$24,главная!$N$23*CA79,(главная!$H$24*главная!$N$23+(CA79*12-главная!$H$24)*главная!$N$24)/12))))</f>
        <v>0</v>
      </c>
      <c r="CB116" s="173">
        <f>IF(CB$10="",0,IF(CB$9&lt;главная!$N$19,0,IF(CB79*12&lt;главная!$H$23,главная!$N$22*CB79,IF(CB79*12&lt;главная!$H$24,главная!$N$23*CB79,(главная!$H$24*главная!$N$23+(CB79*12-главная!$H$24)*главная!$N$24)/12))))</f>
        <v>0</v>
      </c>
      <c r="CC116" s="173">
        <f>IF(CC$10="",0,IF(CC$9&lt;главная!$N$19,0,IF(CC79*12&lt;главная!$H$23,главная!$N$22*CC79,IF(CC79*12&lt;главная!$H$24,главная!$N$23*CC79,(главная!$H$24*главная!$N$23+(CC79*12-главная!$H$24)*главная!$N$24)/12))))</f>
        <v>0</v>
      </c>
      <c r="CD116" s="173">
        <f>IF(CD$10="",0,IF(CD$9&lt;главная!$N$19,0,IF(CD79*12&lt;главная!$H$23,главная!$N$22*CD79,IF(CD79*12&lt;главная!$H$24,главная!$N$23*CD79,(главная!$H$24*главная!$N$23+(CD79*12-главная!$H$24)*главная!$N$24)/12))))</f>
        <v>0</v>
      </c>
      <c r="CE116" s="173">
        <f>IF(CE$10="",0,IF(CE$9&lt;главная!$N$19,0,IF(CE79*12&lt;главная!$H$23,главная!$N$22*CE79,IF(CE79*12&lt;главная!$H$24,главная!$N$23*CE79,(главная!$H$24*главная!$N$23+(CE79*12-главная!$H$24)*главная!$N$24)/12))))</f>
        <v>0</v>
      </c>
      <c r="CF116" s="173">
        <f>IF(CF$10="",0,IF(CF$9&lt;главная!$N$19,0,IF(CF79*12&lt;главная!$H$23,главная!$N$22*CF79,IF(CF79*12&lt;главная!$H$24,главная!$N$23*CF79,(главная!$H$24*главная!$N$23+(CF79*12-главная!$H$24)*главная!$N$24)/12))))</f>
        <v>0</v>
      </c>
      <c r="CG116" s="173">
        <f>IF(CG$10="",0,IF(CG$9&lt;главная!$N$19,0,IF(CG79*12&lt;главная!$H$23,главная!$N$22*CG79,IF(CG79*12&lt;главная!$H$24,главная!$N$23*CG79,(главная!$H$24*главная!$N$23+(CG79*12-главная!$H$24)*главная!$N$24)/12))))</f>
        <v>0</v>
      </c>
      <c r="CH116" s="173">
        <f>IF(CH$10="",0,IF(CH$9&lt;главная!$N$19,0,IF(CH79*12&lt;главная!$H$23,главная!$N$22*CH79,IF(CH79*12&lt;главная!$H$24,главная!$N$23*CH79,(главная!$H$24*главная!$N$23+(CH79*12-главная!$H$24)*главная!$N$24)/12))))</f>
        <v>0</v>
      </c>
      <c r="CI116" s="173">
        <f>IF(CI$10="",0,IF(CI$9&lt;главная!$N$19,0,IF(CI79*12&lt;главная!$H$23,главная!$N$22*CI79,IF(CI79*12&lt;главная!$H$24,главная!$N$23*CI79,(главная!$H$24*главная!$N$23+(CI79*12-главная!$H$24)*главная!$N$24)/12))))</f>
        <v>0</v>
      </c>
      <c r="CJ116" s="173">
        <f>IF(CJ$10="",0,IF(CJ$9&lt;главная!$N$19,0,IF(CJ79*12&lt;главная!$H$23,главная!$N$22*CJ79,IF(CJ79*12&lt;главная!$H$24,главная!$N$23*CJ79,(главная!$H$24*главная!$N$23+(CJ79*12-главная!$H$24)*главная!$N$24)/12))))</f>
        <v>0</v>
      </c>
      <c r="CK116" s="173">
        <f>IF(CK$10="",0,IF(CK$9&lt;главная!$N$19,0,IF(CK79*12&lt;главная!$H$23,главная!$N$22*CK79,IF(CK79*12&lt;главная!$H$24,главная!$N$23*CK79,(главная!$H$24*главная!$N$23+(CK79*12-главная!$H$24)*главная!$N$24)/12))))</f>
        <v>0</v>
      </c>
      <c r="CL116" s="173">
        <f>IF(CL$10="",0,IF(CL$9&lt;главная!$N$19,0,IF(CL79*12&lt;главная!$H$23,главная!$N$22*CL79,IF(CL79*12&lt;главная!$H$24,главная!$N$23*CL79,(главная!$H$24*главная!$N$23+(CL79*12-главная!$H$24)*главная!$N$24)/12))))</f>
        <v>0</v>
      </c>
      <c r="CM116" s="173">
        <f>IF(CM$10="",0,IF(CM$9&lt;главная!$N$19,0,IF(CM79*12&lt;главная!$H$23,главная!$N$22*CM79,IF(CM79*12&lt;главная!$H$24,главная!$N$23*CM79,(главная!$H$24*главная!$N$23+(CM79*12-главная!$H$24)*главная!$N$24)/12))))</f>
        <v>0</v>
      </c>
      <c r="CN116" s="173">
        <f>IF(CN$10="",0,IF(CN$9&lt;главная!$N$19,0,IF(CN79*12&lt;главная!$H$23,главная!$N$22*CN79,IF(CN79*12&lt;главная!$H$24,главная!$N$23*CN79,(главная!$H$24*главная!$N$23+(CN79*12-главная!$H$24)*главная!$N$24)/12))))</f>
        <v>0</v>
      </c>
      <c r="CO116" s="173">
        <f>IF(CO$10="",0,IF(CO$9&lt;главная!$N$19,0,IF(CO79*12&lt;главная!$H$23,главная!$N$22*CO79,IF(CO79*12&lt;главная!$H$24,главная!$N$23*CO79,(главная!$H$24*главная!$N$23+(CO79*12-главная!$H$24)*главная!$N$24)/12))))</f>
        <v>0</v>
      </c>
      <c r="CP116" s="173">
        <f>IF(CP$10="",0,IF(CP$9&lt;главная!$N$19,0,IF(CP79*12&lt;главная!$H$23,главная!$N$22*CP79,IF(CP79*12&lt;главная!$H$24,главная!$N$23*CP79,(главная!$H$24*главная!$N$23+(CP79*12-главная!$H$24)*главная!$N$24)/12))))</f>
        <v>0</v>
      </c>
      <c r="CQ116" s="173">
        <f>IF(CQ$10="",0,IF(CQ$9&lt;главная!$N$19,0,IF(CQ79*12&lt;главная!$H$23,главная!$N$22*CQ79,IF(CQ79*12&lt;главная!$H$24,главная!$N$23*CQ79,(главная!$H$24*главная!$N$23+(CQ79*12-главная!$H$24)*главная!$N$24)/12))))</f>
        <v>0</v>
      </c>
      <c r="CR116" s="173">
        <f>IF(CR$10="",0,IF(CR$9&lt;главная!$N$19,0,IF(CR79*12&lt;главная!$H$23,главная!$N$22*CR79,IF(CR79*12&lt;главная!$H$24,главная!$N$23*CR79,(главная!$H$24*главная!$N$23+(CR79*12-главная!$H$24)*главная!$N$24)/12))))</f>
        <v>0</v>
      </c>
      <c r="CS116" s="173">
        <f>IF(CS$10="",0,IF(CS$9&lt;главная!$N$19,0,IF(CS79*12&lt;главная!$H$23,главная!$N$22*CS79,IF(CS79*12&lt;главная!$H$24,главная!$N$23*CS79,(главная!$H$24*главная!$N$23+(CS79*12-главная!$H$24)*главная!$N$24)/12))))</f>
        <v>0</v>
      </c>
      <c r="CT116" s="173">
        <f>IF(CT$10="",0,IF(CT$9&lt;главная!$N$19,0,IF(CT79*12&lt;главная!$H$23,главная!$N$22*CT79,IF(CT79*12&lt;главная!$H$24,главная!$N$23*CT79,(главная!$H$24*главная!$N$23+(CT79*12-главная!$H$24)*главная!$N$24)/12))))</f>
        <v>0</v>
      </c>
      <c r="CU116" s="173">
        <f>IF(CU$10="",0,IF(CU$9&lt;главная!$N$19,0,IF(CU79*12&lt;главная!$H$23,главная!$N$22*CU79,IF(CU79*12&lt;главная!$H$24,главная!$N$23*CU79,(главная!$H$24*главная!$N$23+(CU79*12-главная!$H$24)*главная!$N$24)/12))))</f>
        <v>0</v>
      </c>
      <c r="CV116" s="173">
        <f>IF(CV$10="",0,IF(CV$9&lt;главная!$N$19,0,IF(CV79*12&lt;главная!$H$23,главная!$N$22*CV79,IF(CV79*12&lt;главная!$H$24,главная!$N$23*CV79,(главная!$H$24*главная!$N$23+(CV79*12-главная!$H$24)*главная!$N$24)/12))))</f>
        <v>0</v>
      </c>
      <c r="CW116" s="173">
        <f>IF(CW$10="",0,IF(CW$9&lt;главная!$N$19,0,IF(CW79*12&lt;главная!$H$23,главная!$N$22*CW79,IF(CW79*12&lt;главная!$H$24,главная!$N$23*CW79,(главная!$H$24*главная!$N$23+(CW79*12-главная!$H$24)*главная!$N$24)/12))))</f>
        <v>0</v>
      </c>
      <c r="CX116" s="173">
        <f>IF(CX$10="",0,IF(CX$9&lt;главная!$N$19,0,IF(CX79*12&lt;главная!$H$23,главная!$N$22*CX79,IF(CX79*12&lt;главная!$H$24,главная!$N$23*CX79,(главная!$H$24*главная!$N$23+(CX79*12-главная!$H$24)*главная!$N$24)/12))))</f>
        <v>0</v>
      </c>
      <c r="CY116" s="173">
        <f>IF(CY$10="",0,IF(CY$9&lt;главная!$N$19,0,IF(CY79*12&lt;главная!$H$23,главная!$N$22*CY79,IF(CY79*12&lt;главная!$H$24,главная!$N$23*CY79,(главная!$H$24*главная!$N$23+(CY79*12-главная!$H$24)*главная!$N$24)/12))))</f>
        <v>0</v>
      </c>
      <c r="CZ116" s="173">
        <f>IF(CZ$10="",0,IF(CZ$9&lt;главная!$N$19,0,IF(CZ79*12&lt;главная!$H$23,главная!$N$22*CZ79,IF(CZ79*12&lt;главная!$H$24,главная!$N$23*CZ79,(главная!$H$24*главная!$N$23+(CZ79*12-главная!$H$24)*главная!$N$24)/12))))</f>
        <v>0</v>
      </c>
      <c r="DA116" s="173">
        <f>IF(DA$10="",0,IF(DA$9&lt;главная!$N$19,0,IF(DA79*12&lt;главная!$H$23,главная!$N$22*DA79,IF(DA79*12&lt;главная!$H$24,главная!$N$23*DA79,(главная!$H$24*главная!$N$23+(DA79*12-главная!$H$24)*главная!$N$24)/12))))</f>
        <v>0</v>
      </c>
      <c r="DB116" s="173">
        <f>IF(DB$10="",0,IF(DB$9&lt;главная!$N$19,0,IF(DB79*12&lt;главная!$H$23,главная!$N$22*DB79,IF(DB79*12&lt;главная!$H$24,главная!$N$23*DB79,(главная!$H$24*главная!$N$23+(DB79*12-главная!$H$24)*главная!$N$24)/12))))</f>
        <v>0</v>
      </c>
      <c r="DC116" s="173">
        <f>IF(DC$10="",0,IF(DC$9&lt;главная!$N$19,0,IF(DC79*12&lt;главная!$H$23,главная!$N$22*DC79,IF(DC79*12&lt;главная!$H$24,главная!$N$23*DC79,(главная!$H$24*главная!$N$23+(DC79*12-главная!$H$24)*главная!$N$24)/12))))</f>
        <v>0</v>
      </c>
      <c r="DD116" s="173">
        <f>IF(DD$10="",0,IF(DD$9&lt;главная!$N$19,0,IF(DD79*12&lt;главная!$H$23,главная!$N$22*DD79,IF(DD79*12&lt;главная!$H$24,главная!$N$23*DD79,(главная!$H$24*главная!$N$23+(DD79*12-главная!$H$24)*главная!$N$24)/12))))</f>
        <v>0</v>
      </c>
      <c r="DE116" s="173">
        <f>IF(DE$10="",0,IF(DE$9&lt;главная!$N$19,0,IF(DE79*12&lt;главная!$H$23,главная!$N$22*DE79,IF(DE79*12&lt;главная!$H$24,главная!$N$23*DE79,(главная!$H$24*главная!$N$23+(DE79*12-главная!$H$24)*главная!$N$24)/12))))</f>
        <v>0</v>
      </c>
      <c r="DF116" s="173">
        <f>IF(DF$10="",0,IF(DF$9&lt;главная!$N$19,0,IF(DF79*12&lt;главная!$H$23,главная!$N$22*DF79,IF(DF79*12&lt;главная!$H$24,главная!$N$23*DF79,(главная!$H$24*главная!$N$23+(DF79*12-главная!$H$24)*главная!$N$24)/12))))</f>
        <v>0</v>
      </c>
      <c r="DG116" s="173">
        <f>IF(DG$10="",0,IF(DG$9&lt;главная!$N$19,0,IF(DG79*12&lt;главная!$H$23,главная!$N$22*DG79,IF(DG79*12&lt;главная!$H$24,главная!$N$23*DG79,(главная!$H$24*главная!$N$23+(DG79*12-главная!$H$24)*главная!$N$24)/12))))</f>
        <v>0</v>
      </c>
      <c r="DH116" s="173">
        <f>IF(DH$10="",0,IF(DH$9&lt;главная!$N$19,0,IF(DH79*12&lt;главная!$H$23,главная!$N$22*DH79,IF(DH79*12&lt;главная!$H$24,главная!$N$23*DH79,(главная!$H$24*главная!$N$23+(DH79*12-главная!$H$24)*главная!$N$24)/12))))</f>
        <v>0</v>
      </c>
      <c r="DI116" s="173">
        <f>IF(DI$10="",0,IF(DI$9&lt;главная!$N$19,0,IF(DI79*12&lt;главная!$H$23,главная!$N$22*DI79,IF(DI79*12&lt;главная!$H$24,главная!$N$23*DI79,(главная!$H$24*главная!$N$23+(DI79*12-главная!$H$24)*главная!$N$24)/12))))</f>
        <v>0</v>
      </c>
      <c r="DJ116" s="173">
        <f>IF(DJ$10="",0,IF(DJ$9&lt;главная!$N$19,0,IF(DJ79*12&lt;главная!$H$23,главная!$N$22*DJ79,IF(DJ79*12&lt;главная!$H$24,главная!$N$23*DJ79,(главная!$H$24*главная!$N$23+(DJ79*12-главная!$H$24)*главная!$N$24)/12))))</f>
        <v>0</v>
      </c>
      <c r="DK116" s="173">
        <f>IF(DK$10="",0,IF(DK$9&lt;главная!$N$19,0,IF(DK79*12&lt;главная!$H$23,главная!$N$22*DK79,IF(DK79*12&lt;главная!$H$24,главная!$N$23*DK79,(главная!$H$24*главная!$N$23+(DK79*12-главная!$H$24)*главная!$N$24)/12))))</f>
        <v>0</v>
      </c>
      <c r="DL116" s="173">
        <f>IF(DL$10="",0,IF(DL$9&lt;главная!$N$19,0,IF(DL79*12&lt;главная!$H$23,главная!$N$22*DL79,IF(DL79*12&lt;главная!$H$24,главная!$N$23*DL79,(главная!$H$24*главная!$N$23+(DL79*12-главная!$H$24)*главная!$N$24)/12))))</f>
        <v>0</v>
      </c>
      <c r="DM116" s="173">
        <f>IF(DM$10="",0,IF(DM$9&lt;главная!$N$19,0,IF(DM79*12&lt;главная!$H$23,главная!$N$22*DM79,IF(DM79*12&lt;главная!$H$24,главная!$N$23*DM79,(главная!$H$24*главная!$N$23+(DM79*12-главная!$H$24)*главная!$N$24)/12))))</f>
        <v>0</v>
      </c>
      <c r="DN116" s="173">
        <f>IF(DN$10="",0,IF(DN$9&lt;главная!$N$19,0,IF(DN79*12&lt;главная!$H$23,главная!$N$22*DN79,IF(DN79*12&lt;главная!$H$24,главная!$N$23*DN79,(главная!$H$24*главная!$N$23+(DN79*12-главная!$H$24)*главная!$N$24)/12))))</f>
        <v>0</v>
      </c>
      <c r="DO116" s="173">
        <f>IF(DO$10="",0,IF(DO$9&lt;главная!$N$19,0,IF(DO79*12&lt;главная!$H$23,главная!$N$22*DO79,IF(DO79*12&lt;главная!$H$24,главная!$N$23*DO79,(главная!$H$24*главная!$N$23+(DO79*12-главная!$H$24)*главная!$N$24)/12))))</f>
        <v>0</v>
      </c>
      <c r="DP116" s="173">
        <f>IF(DP$10="",0,IF(DP$9&lt;главная!$N$19,0,IF(DP79*12&lt;главная!$H$23,главная!$N$22*DP79,IF(DP79*12&lt;главная!$H$24,главная!$N$23*DP79,(главная!$H$24*главная!$N$23+(DP79*12-главная!$H$24)*главная!$N$24)/12))))</f>
        <v>0</v>
      </c>
      <c r="DQ116" s="173">
        <f>IF(DQ$10="",0,IF(DQ$9&lt;главная!$N$19,0,IF(DQ79*12&lt;главная!$H$23,главная!$N$22*DQ79,IF(DQ79*12&lt;главная!$H$24,главная!$N$23*DQ79,(главная!$H$24*главная!$N$23+(DQ79*12-главная!$H$24)*главная!$N$24)/12))))</f>
        <v>0</v>
      </c>
      <c r="DR116" s="173">
        <f>IF(DR$10="",0,IF(DR$9&lt;главная!$N$19,0,IF(DR79*12&lt;главная!$H$23,главная!$N$22*DR79,IF(DR79*12&lt;главная!$H$24,главная!$N$23*DR79,(главная!$H$24*главная!$N$23+(DR79*12-главная!$H$24)*главная!$N$24)/12))))</f>
        <v>0</v>
      </c>
      <c r="DS116" s="173">
        <f>IF(DS$10="",0,IF(DS$9&lt;главная!$N$19,0,IF(DS79*12&lt;главная!$H$23,главная!$N$22*DS79,IF(DS79*12&lt;главная!$H$24,главная!$N$23*DS79,(главная!$H$24*главная!$N$23+(DS79*12-главная!$H$24)*главная!$N$24)/12))))</f>
        <v>0</v>
      </c>
      <c r="DT116" s="173">
        <f>IF(DT$10="",0,IF(DT$9&lt;главная!$N$19,0,IF(DT79*12&lt;главная!$H$23,главная!$N$22*DT79,IF(DT79*12&lt;главная!$H$24,главная!$N$23*DT79,(главная!$H$24*главная!$N$23+(DT79*12-главная!$H$24)*главная!$N$24)/12))))</f>
        <v>0</v>
      </c>
      <c r="DU116" s="173">
        <f>IF(DU$10="",0,IF(DU$9&lt;главная!$N$19,0,IF(DU79*12&lt;главная!$H$23,главная!$N$22*DU79,IF(DU79*12&lt;главная!$H$24,главная!$N$23*DU79,(главная!$H$24*главная!$N$23+(DU79*12-главная!$H$24)*главная!$N$24)/12))))</f>
        <v>0</v>
      </c>
      <c r="DV116" s="173">
        <f>IF(DV$10="",0,IF(DV$9&lt;главная!$N$19,0,IF(DV79*12&lt;главная!$H$23,главная!$N$22*DV79,IF(DV79*12&lt;главная!$H$24,главная!$N$23*DV79,(главная!$H$24*главная!$N$23+(DV79*12-главная!$H$24)*главная!$N$24)/12))))</f>
        <v>0</v>
      </c>
      <c r="DW116" s="173">
        <f>IF(DW$10="",0,IF(DW$9&lt;главная!$N$19,0,IF(DW79*12&lt;главная!$H$23,главная!$N$22*DW79,IF(DW79*12&lt;главная!$H$24,главная!$N$23*DW79,(главная!$H$24*главная!$N$23+(DW79*12-главная!$H$24)*главная!$N$24)/12))))</f>
        <v>0</v>
      </c>
      <c r="DX116" s="173">
        <f>IF(DX$10="",0,IF(DX$9&lt;главная!$N$19,0,IF(DX79*12&lt;главная!$H$23,главная!$N$22*DX79,IF(DX79*12&lt;главная!$H$24,главная!$N$23*DX79,(главная!$H$24*главная!$N$23+(DX79*12-главная!$H$24)*главная!$N$24)/12))))</f>
        <v>0</v>
      </c>
      <c r="DY116" s="173">
        <f>IF(DY$10="",0,IF(DY$9&lt;главная!$N$19,0,IF(DY79*12&lt;главная!$H$23,главная!$N$22*DY79,IF(DY79*12&lt;главная!$H$24,главная!$N$23*DY79,(главная!$H$24*главная!$N$23+(DY79*12-главная!$H$24)*главная!$N$24)/12))))</f>
        <v>0</v>
      </c>
      <c r="DZ116" s="173">
        <f>IF(DZ$10="",0,IF(DZ$9&lt;главная!$N$19,0,IF(DZ79*12&lt;главная!$H$23,главная!$N$22*DZ79,IF(DZ79*12&lt;главная!$H$24,главная!$N$23*DZ79,(главная!$H$24*главная!$N$23+(DZ79*12-главная!$H$24)*главная!$N$24)/12))))</f>
        <v>0</v>
      </c>
      <c r="EA116" s="173">
        <f>IF(EA$10="",0,IF(EA$9&lt;главная!$N$19,0,IF(EA79*12&lt;главная!$H$23,главная!$N$22*EA79,IF(EA79*12&lt;главная!$H$24,главная!$N$23*EA79,(главная!$H$24*главная!$N$23+(EA79*12-главная!$H$24)*главная!$N$24)/12))))</f>
        <v>0</v>
      </c>
      <c r="EB116" s="173">
        <f>IF(EB$10="",0,IF(EB$9&lt;главная!$N$19,0,IF(EB79*12&lt;главная!$H$23,главная!$N$22*EB79,IF(EB79*12&lt;главная!$H$24,главная!$N$23*EB79,(главная!$H$24*главная!$N$23+(EB79*12-главная!$H$24)*главная!$N$24)/12))))</f>
        <v>0</v>
      </c>
      <c r="EC116" s="173">
        <f>IF(EC$10="",0,IF(EC$9&lt;главная!$N$19,0,IF(EC79*12&lt;главная!$H$23,главная!$N$22*EC79,IF(EC79*12&lt;главная!$H$24,главная!$N$23*EC79,(главная!$H$24*главная!$N$23+(EC79*12-главная!$H$24)*главная!$N$24)/12))))</f>
        <v>0</v>
      </c>
      <c r="ED116" s="173">
        <f>IF(ED$10="",0,IF(ED$9&lt;главная!$N$19,0,IF(ED79*12&lt;главная!$H$23,главная!$N$22*ED79,IF(ED79*12&lt;главная!$H$24,главная!$N$23*ED79,(главная!$H$24*главная!$N$23+(ED79*12-главная!$H$24)*главная!$N$24)/12))))</f>
        <v>0</v>
      </c>
      <c r="EE116" s="173">
        <f>IF(EE$10="",0,IF(EE$9&lt;главная!$N$19,0,IF(EE79*12&lt;главная!$H$23,главная!$N$22*EE79,IF(EE79*12&lt;главная!$H$24,главная!$N$23*EE79,(главная!$H$24*главная!$N$23+(EE79*12-главная!$H$24)*главная!$N$24)/12))))</f>
        <v>0</v>
      </c>
      <c r="EF116" s="173">
        <f>IF(EF$10="",0,IF(EF$9&lt;главная!$N$19,0,IF(EF79*12&lt;главная!$H$23,главная!$N$22*EF79,IF(EF79*12&lt;главная!$H$24,главная!$N$23*EF79,(главная!$H$24*главная!$N$23+(EF79*12-главная!$H$24)*главная!$N$24)/12))))</f>
        <v>0</v>
      </c>
      <c r="EG116" s="173">
        <f>IF(EG$10="",0,IF(EG$9&lt;главная!$N$19,0,IF(EG79*12&lt;главная!$H$23,главная!$N$22*EG79,IF(EG79*12&lt;главная!$H$24,главная!$N$23*EG79,(главная!$H$24*главная!$N$23+(EG79*12-главная!$H$24)*главная!$N$24)/12))))</f>
        <v>0</v>
      </c>
      <c r="EH116" s="173">
        <f>IF(EH$10="",0,IF(EH$9&lt;главная!$N$19,0,IF(EH79*12&lt;главная!$H$23,главная!$N$22*EH79,IF(EH79*12&lt;главная!$H$24,главная!$N$23*EH79,(главная!$H$24*главная!$N$23+(EH79*12-главная!$H$24)*главная!$N$24)/12))))</f>
        <v>0</v>
      </c>
      <c r="EI116" s="173">
        <f>IF(EI$10="",0,IF(EI$9&lt;главная!$N$19,0,IF(EI79*12&lt;главная!$H$23,главная!$N$22*EI79,IF(EI79*12&lt;главная!$H$24,главная!$N$23*EI79,(главная!$H$24*главная!$N$23+(EI79*12-главная!$H$24)*главная!$N$24)/12))))</f>
        <v>0</v>
      </c>
      <c r="EJ116" s="173">
        <f>IF(EJ$10="",0,IF(EJ$9&lt;главная!$N$19,0,IF(EJ79*12&lt;главная!$H$23,главная!$N$22*EJ79,IF(EJ79*12&lt;главная!$H$24,главная!$N$23*EJ79,(главная!$H$24*главная!$N$23+(EJ79*12-главная!$H$24)*главная!$N$24)/12))))</f>
        <v>0</v>
      </c>
      <c r="EK116" s="173">
        <f>IF(EK$10="",0,IF(EK$9&lt;главная!$N$19,0,IF(EK79*12&lt;главная!$H$23,главная!$N$22*EK79,IF(EK79*12&lt;главная!$H$24,главная!$N$23*EK79,(главная!$H$24*главная!$N$23+(EK79*12-главная!$H$24)*главная!$N$24)/12))))</f>
        <v>0</v>
      </c>
      <c r="EL116" s="173">
        <f>IF(EL$10="",0,IF(EL$9&lt;главная!$N$19,0,IF(EL79*12&lt;главная!$H$23,главная!$N$22*EL79,IF(EL79*12&lt;главная!$H$24,главная!$N$23*EL79,(главная!$H$24*главная!$N$23+(EL79*12-главная!$H$24)*главная!$N$24)/12))))</f>
        <v>0</v>
      </c>
      <c r="EM116" s="173">
        <f>IF(EM$10="",0,IF(EM$9&lt;главная!$N$19,0,IF(EM79*12&lt;главная!$H$23,главная!$N$22*EM79,IF(EM79*12&lt;главная!$H$24,главная!$N$23*EM79,(главная!$H$24*главная!$N$23+(EM79*12-главная!$H$24)*главная!$N$24)/12))))</f>
        <v>0</v>
      </c>
      <c r="EN116" s="173">
        <f>IF(EN$10="",0,IF(EN$9&lt;главная!$N$19,0,IF(EN79*12&lt;главная!$H$23,главная!$N$22*EN79,IF(EN79*12&lt;главная!$H$24,главная!$N$23*EN79,(главная!$H$24*главная!$N$23+(EN79*12-главная!$H$24)*главная!$N$24)/12))))</f>
        <v>0</v>
      </c>
      <c r="EO116" s="173">
        <f>IF(EO$10="",0,IF(EO$9&lt;главная!$N$19,0,IF(EO79*12&lt;главная!$H$23,главная!$N$22*EO79,IF(EO79*12&lt;главная!$H$24,главная!$N$23*EO79,(главная!$H$24*главная!$N$23+(EO79*12-главная!$H$24)*главная!$N$24)/12))))</f>
        <v>0</v>
      </c>
      <c r="EP116" s="173">
        <f>IF(EP$10="",0,IF(EP$9&lt;главная!$N$19,0,IF(EP79*12&lt;главная!$H$23,главная!$N$22*EP79,IF(EP79*12&lt;главная!$H$24,главная!$N$23*EP79,(главная!$H$24*главная!$N$23+(EP79*12-главная!$H$24)*главная!$N$24)/12))))</f>
        <v>0</v>
      </c>
      <c r="EQ116" s="173">
        <f>IF(EQ$10="",0,IF(EQ$9&lt;главная!$N$19,0,IF(EQ79*12&lt;главная!$H$23,главная!$N$22*EQ79,IF(EQ79*12&lt;главная!$H$24,главная!$N$23*EQ79,(главная!$H$24*главная!$N$23+(EQ79*12-главная!$H$24)*главная!$N$24)/12))))</f>
        <v>0</v>
      </c>
      <c r="ER116" s="173">
        <f>IF(ER$10="",0,IF(ER$9&lt;главная!$N$19,0,IF(ER79*12&lt;главная!$H$23,главная!$N$22*ER79,IF(ER79*12&lt;главная!$H$24,главная!$N$23*ER79,(главная!$H$24*главная!$N$23+(ER79*12-главная!$H$24)*главная!$N$24)/12))))</f>
        <v>0</v>
      </c>
      <c r="ES116" s="173">
        <f>IF(ES$10="",0,IF(ES$9&lt;главная!$N$19,0,IF(ES79*12&lt;главная!$H$23,главная!$N$22*ES79,IF(ES79*12&lt;главная!$H$24,главная!$N$23*ES79,(главная!$H$24*главная!$N$23+(ES79*12-главная!$H$24)*главная!$N$24)/12))))</f>
        <v>0</v>
      </c>
      <c r="ET116" s="173">
        <f>IF(ET$10="",0,IF(ET$9&lt;главная!$N$19,0,IF(ET79*12&lt;главная!$H$23,главная!$N$22*ET79,IF(ET79*12&lt;главная!$H$24,главная!$N$23*ET79,(главная!$H$24*главная!$N$23+(ET79*12-главная!$H$24)*главная!$N$24)/12))))</f>
        <v>0</v>
      </c>
      <c r="EU116" s="173">
        <f>IF(EU$10="",0,IF(EU$9&lt;главная!$N$19,0,IF(EU79*12&lt;главная!$H$23,главная!$N$22*EU79,IF(EU79*12&lt;главная!$H$24,главная!$N$23*EU79,(главная!$H$24*главная!$N$23+(EU79*12-главная!$H$24)*главная!$N$24)/12))))</f>
        <v>0</v>
      </c>
      <c r="EV116" s="173">
        <f>IF(EV$10="",0,IF(EV$9&lt;главная!$N$19,0,IF(EV79*12&lt;главная!$H$23,главная!$N$22*EV79,IF(EV79*12&lt;главная!$H$24,главная!$N$23*EV79,(главная!$H$24*главная!$N$23+(EV79*12-главная!$H$24)*главная!$N$24)/12))))</f>
        <v>0</v>
      </c>
      <c r="EW116" s="173">
        <f>IF(EW$10="",0,IF(EW$9&lt;главная!$N$19,0,IF(EW79*12&lt;главная!$H$23,главная!$N$22*EW79,IF(EW79*12&lt;главная!$H$24,главная!$N$23*EW79,(главная!$H$24*главная!$N$23+(EW79*12-главная!$H$24)*главная!$N$24)/12))))</f>
        <v>0</v>
      </c>
      <c r="EX116" s="173">
        <f>IF(EX$10="",0,IF(EX$9&lt;главная!$N$19,0,IF(EX79*12&lt;главная!$H$23,главная!$N$22*EX79,IF(EX79*12&lt;главная!$H$24,главная!$N$23*EX79,(главная!$H$24*главная!$N$23+(EX79*12-главная!$H$24)*главная!$N$24)/12))))</f>
        <v>0</v>
      </c>
      <c r="EY116" s="173">
        <f>IF(EY$10="",0,IF(EY$9&lt;главная!$N$19,0,IF(EY79*12&lt;главная!$H$23,главная!$N$22*EY79,IF(EY79*12&lt;главная!$H$24,главная!$N$23*EY79,(главная!$H$24*главная!$N$23+(EY79*12-главная!$H$24)*главная!$N$24)/12))))</f>
        <v>0</v>
      </c>
      <c r="EZ116" s="173">
        <f>IF(EZ$10="",0,IF(EZ$9&lt;главная!$N$19,0,IF(EZ79*12&lt;главная!$H$23,главная!$N$22*EZ79,IF(EZ79*12&lt;главная!$H$24,главная!$N$23*EZ79,(главная!$H$24*главная!$N$23+(EZ79*12-главная!$H$24)*главная!$N$24)/12))))</f>
        <v>0</v>
      </c>
      <c r="FA116" s="173">
        <f>IF(FA$10="",0,IF(FA$9&lt;главная!$N$19,0,IF(FA79*12&lt;главная!$H$23,главная!$N$22*FA79,IF(FA79*12&lt;главная!$H$24,главная!$N$23*FA79,(главная!$H$24*главная!$N$23+(FA79*12-главная!$H$24)*главная!$N$24)/12))))</f>
        <v>0</v>
      </c>
      <c r="FB116" s="173">
        <f>IF(FB$10="",0,IF(FB$9&lt;главная!$N$19,0,IF(FB79*12&lt;главная!$H$23,главная!$N$22*FB79,IF(FB79*12&lt;главная!$H$24,главная!$N$23*FB79,(главная!$H$24*главная!$N$23+(FB79*12-главная!$H$24)*главная!$N$24)/12))))</f>
        <v>0</v>
      </c>
      <c r="FC116" s="173">
        <f>IF(FC$10="",0,IF(FC$9&lt;главная!$N$19,0,IF(FC79*12&lt;главная!$H$23,главная!$N$22*FC79,IF(FC79*12&lt;главная!$H$24,главная!$N$23*FC79,(главная!$H$24*главная!$N$23+(FC79*12-главная!$H$24)*главная!$N$24)/12))))</f>
        <v>0</v>
      </c>
      <c r="FD116" s="173">
        <f>IF(FD$10="",0,IF(FD$9&lt;главная!$N$19,0,IF(FD79*12&lt;главная!$H$23,главная!$N$22*FD79,IF(FD79*12&lt;главная!$H$24,главная!$N$23*FD79,(главная!$H$24*главная!$N$23+(FD79*12-главная!$H$24)*главная!$N$24)/12))))</f>
        <v>0</v>
      </c>
      <c r="FE116" s="173">
        <f>IF(FE$10="",0,IF(FE$9&lt;главная!$N$19,0,IF(FE79*12&lt;главная!$H$23,главная!$N$22*FE79,IF(FE79*12&lt;главная!$H$24,главная!$N$23*FE79,(главная!$H$24*главная!$N$23+(FE79*12-главная!$H$24)*главная!$N$24)/12))))</f>
        <v>0</v>
      </c>
      <c r="FF116" s="173">
        <f>IF(FF$10="",0,IF(FF$9&lt;главная!$N$19,0,IF(FF79*12&lt;главная!$H$23,главная!$N$22*FF79,IF(FF79*12&lt;главная!$H$24,главная!$N$23*FF79,(главная!$H$24*главная!$N$23+(FF79*12-главная!$H$24)*главная!$N$24)/12))))</f>
        <v>0</v>
      </c>
      <c r="FG116" s="173">
        <f>IF(FG$10="",0,IF(FG$9&lt;главная!$N$19,0,IF(FG79*12&lt;главная!$H$23,главная!$N$22*FG79,IF(FG79*12&lt;главная!$H$24,главная!$N$23*FG79,(главная!$H$24*главная!$N$23+(FG79*12-главная!$H$24)*главная!$N$24)/12))))</f>
        <v>0</v>
      </c>
      <c r="FH116" s="173">
        <f>IF(FH$10="",0,IF(FH$9&lt;главная!$N$19,0,IF(FH79*12&lt;главная!$H$23,главная!$N$22*FH79,IF(FH79*12&lt;главная!$H$24,главная!$N$23*FH79,(главная!$H$24*главная!$N$23+(FH79*12-главная!$H$24)*главная!$N$24)/12))))</f>
        <v>0</v>
      </c>
      <c r="FI116" s="173">
        <f>IF(FI$10="",0,IF(FI$9&lt;главная!$N$19,0,IF(FI79*12&lt;главная!$H$23,главная!$N$22*FI79,IF(FI79*12&lt;главная!$H$24,главная!$N$23*FI79,(главная!$H$24*главная!$N$23+(FI79*12-главная!$H$24)*главная!$N$24)/12))))</f>
        <v>0</v>
      </c>
      <c r="FJ116" s="173">
        <f>IF(FJ$10="",0,IF(FJ$9&lt;главная!$N$19,0,IF(FJ79*12&lt;главная!$H$23,главная!$N$22*FJ79,IF(FJ79*12&lt;главная!$H$24,главная!$N$23*FJ79,(главная!$H$24*главная!$N$23+(FJ79*12-главная!$H$24)*главная!$N$24)/12))))</f>
        <v>0</v>
      </c>
      <c r="FK116" s="173">
        <f>IF(FK$10="",0,IF(FK$9&lt;главная!$N$19,0,IF(FK79*12&lt;главная!$H$23,главная!$N$22*FK79,IF(FK79*12&lt;главная!$H$24,главная!$N$23*FK79,(главная!$H$24*главная!$N$23+(FK79*12-главная!$H$24)*главная!$N$24)/12))))</f>
        <v>0</v>
      </c>
      <c r="FL116" s="173">
        <f>IF(FL$10="",0,IF(FL$9&lt;главная!$N$19,0,IF(FL79*12&lt;главная!$H$23,главная!$N$22*FL79,IF(FL79*12&lt;главная!$H$24,главная!$N$23*FL79,(главная!$H$24*главная!$N$23+(FL79*12-главная!$H$24)*главная!$N$24)/12))))</f>
        <v>0</v>
      </c>
      <c r="FM116" s="173">
        <f>IF(FM$10="",0,IF(FM$9&lt;главная!$N$19,0,IF(FM79*12&lt;главная!$H$23,главная!$N$22*FM79,IF(FM79*12&lt;главная!$H$24,главная!$N$23*FM79,(главная!$H$24*главная!$N$23+(FM79*12-главная!$H$24)*главная!$N$24)/12))))</f>
        <v>0</v>
      </c>
      <c r="FN116" s="173">
        <f>IF(FN$10="",0,IF(FN$9&lt;главная!$N$19,0,IF(FN79*12&lt;главная!$H$23,главная!$N$22*FN79,IF(FN79*12&lt;главная!$H$24,главная!$N$23*FN79,(главная!$H$24*главная!$N$23+(FN79*12-главная!$H$24)*главная!$N$24)/12))))</f>
        <v>0</v>
      </c>
      <c r="FO116" s="173">
        <f>IF(FO$10="",0,IF(FO$9&lt;главная!$N$19,0,IF(FO79*12&lt;главная!$H$23,главная!$N$22*FO79,IF(FO79*12&lt;главная!$H$24,главная!$N$23*FO79,(главная!$H$24*главная!$N$23+(FO79*12-главная!$H$24)*главная!$N$24)/12))))</f>
        <v>0</v>
      </c>
      <c r="FP116" s="173">
        <f>IF(FP$10="",0,IF(FP$9&lt;главная!$N$19,0,IF(FP79*12&lt;главная!$H$23,главная!$N$22*FP79,IF(FP79*12&lt;главная!$H$24,главная!$N$23*FP79,(главная!$H$24*главная!$N$23+(FP79*12-главная!$H$24)*главная!$N$24)/12))))</f>
        <v>0</v>
      </c>
      <c r="FQ116" s="173">
        <f>IF(FQ$10="",0,IF(FQ$9&lt;главная!$N$19,0,IF(FQ79*12&lt;главная!$H$23,главная!$N$22*FQ79,IF(FQ79*12&lt;главная!$H$24,главная!$N$23*FQ79,(главная!$H$24*главная!$N$23+(FQ79*12-главная!$H$24)*главная!$N$24)/12))))</f>
        <v>0</v>
      </c>
      <c r="FR116" s="173">
        <f>IF(FR$10="",0,IF(FR$9&lt;главная!$N$19,0,IF(FR79*12&lt;главная!$H$23,главная!$N$22*FR79,IF(FR79*12&lt;главная!$H$24,главная!$N$23*FR79,(главная!$H$24*главная!$N$23+(FR79*12-главная!$H$24)*главная!$N$24)/12))))</f>
        <v>0</v>
      </c>
      <c r="FS116" s="173">
        <f>IF(FS$10="",0,IF(FS$9&lt;главная!$N$19,0,IF(FS79*12&lt;главная!$H$23,главная!$N$22*FS79,IF(FS79*12&lt;главная!$H$24,главная!$N$23*FS79,(главная!$H$24*главная!$N$23+(FS79*12-главная!$H$24)*главная!$N$24)/12))))</f>
        <v>0</v>
      </c>
      <c r="FT116" s="173">
        <f>IF(FT$10="",0,IF(FT$9&lt;главная!$N$19,0,IF(FT79*12&lt;главная!$H$23,главная!$N$22*FT79,IF(FT79*12&lt;главная!$H$24,главная!$N$23*FT79,(главная!$H$24*главная!$N$23+(FT79*12-главная!$H$24)*главная!$N$24)/12))))</f>
        <v>0</v>
      </c>
      <c r="FU116" s="173">
        <f>IF(FU$10="",0,IF(FU$9&lt;главная!$N$19,0,IF(FU79*12&lt;главная!$H$23,главная!$N$22*FU79,IF(FU79*12&lt;главная!$H$24,главная!$N$23*FU79,(главная!$H$24*главная!$N$23+(FU79*12-главная!$H$24)*главная!$N$24)/12))))</f>
        <v>0</v>
      </c>
      <c r="FV116" s="173">
        <f>IF(FV$10="",0,IF(FV$9&lt;главная!$N$19,0,IF(FV79*12&lt;главная!$H$23,главная!$N$22*FV79,IF(FV79*12&lt;главная!$H$24,главная!$N$23*FV79,(главная!$H$24*главная!$N$23+(FV79*12-главная!$H$24)*главная!$N$24)/12))))</f>
        <v>0</v>
      </c>
      <c r="FW116" s="173">
        <f>IF(FW$10="",0,IF(FW$9&lt;главная!$N$19,0,IF(FW79*12&lt;главная!$H$23,главная!$N$22*FW79,IF(FW79*12&lt;главная!$H$24,главная!$N$23*FW79,(главная!$H$24*главная!$N$23+(FW79*12-главная!$H$24)*главная!$N$24)/12))))</f>
        <v>0</v>
      </c>
      <c r="FX116" s="173">
        <f>IF(FX$10="",0,IF(FX$9&lt;главная!$N$19,0,IF(FX79*12&lt;главная!$H$23,главная!$N$22*FX79,IF(FX79*12&lt;главная!$H$24,главная!$N$23*FX79,(главная!$H$24*главная!$N$23+(FX79*12-главная!$H$24)*главная!$N$24)/12))))</f>
        <v>0</v>
      </c>
      <c r="FY116" s="173">
        <f>IF(FY$10="",0,IF(FY$9&lt;главная!$N$19,0,IF(FY79*12&lt;главная!$H$23,главная!$N$22*FY79,IF(FY79*12&lt;главная!$H$24,главная!$N$23*FY79,(главная!$H$24*главная!$N$23+(FY79*12-главная!$H$24)*главная!$N$24)/12))))</f>
        <v>0</v>
      </c>
      <c r="FZ116" s="173">
        <f>IF(FZ$10="",0,IF(FZ$9&lt;главная!$N$19,0,IF(FZ79*12&lt;главная!$H$23,главная!$N$22*FZ79,IF(FZ79*12&lt;главная!$H$24,главная!$N$23*FZ79,(главная!$H$24*главная!$N$23+(FZ79*12-главная!$H$24)*главная!$N$24)/12))))</f>
        <v>0</v>
      </c>
      <c r="GA116" s="173">
        <f>IF(GA$10="",0,IF(GA$9&lt;главная!$N$19,0,IF(GA79*12&lt;главная!$H$23,главная!$N$22*GA79,IF(GA79*12&lt;главная!$H$24,главная!$N$23*GA79,(главная!$H$24*главная!$N$23+(GA79*12-главная!$H$24)*главная!$N$24)/12))))</f>
        <v>0</v>
      </c>
      <c r="GB116" s="173">
        <f>IF(GB$10="",0,IF(GB$9&lt;главная!$N$19,0,IF(GB79*12&lt;главная!$H$23,главная!$N$22*GB79,IF(GB79*12&lt;главная!$H$24,главная!$N$23*GB79,(главная!$H$24*главная!$N$23+(GB79*12-главная!$H$24)*главная!$N$24)/12))))</f>
        <v>0</v>
      </c>
      <c r="GC116" s="173">
        <f>IF(GC$10="",0,IF(GC$9&lt;главная!$N$19,0,IF(GC79*12&lt;главная!$H$23,главная!$N$22*GC79,IF(GC79*12&lt;главная!$H$24,главная!$N$23*GC79,(главная!$H$24*главная!$N$23+(GC79*12-главная!$H$24)*главная!$N$24)/12))))</f>
        <v>0</v>
      </c>
      <c r="GD116" s="173">
        <f>IF(GD$10="",0,IF(GD$9&lt;главная!$N$19,0,IF(GD79*12&lt;главная!$H$23,главная!$N$22*GD79,IF(GD79*12&lt;главная!$H$24,главная!$N$23*GD79,(главная!$H$24*главная!$N$23+(GD79*12-главная!$H$24)*главная!$N$24)/12))))</f>
        <v>0</v>
      </c>
      <c r="GE116" s="173">
        <f>IF(GE$10="",0,IF(GE$9&lt;главная!$N$19,0,IF(GE79*12&lt;главная!$H$23,главная!$N$22*GE79,IF(GE79*12&lt;главная!$H$24,главная!$N$23*GE79,(главная!$H$24*главная!$N$23+(GE79*12-главная!$H$24)*главная!$N$24)/12))))</f>
        <v>0</v>
      </c>
      <c r="GF116" s="173">
        <f>IF(GF$10="",0,IF(GF$9&lt;главная!$N$19,0,IF(GF79*12&lt;главная!$H$23,главная!$N$22*GF79,IF(GF79*12&lt;главная!$H$24,главная!$N$23*GF79,(главная!$H$24*главная!$N$23+(GF79*12-главная!$H$24)*главная!$N$24)/12))))</f>
        <v>0</v>
      </c>
      <c r="GG116" s="173">
        <f>IF(GG$10="",0,IF(GG$9&lt;главная!$N$19,0,IF(GG79*12&lt;главная!$H$23,главная!$N$22*GG79,IF(GG79*12&lt;главная!$H$24,главная!$N$23*GG79,(главная!$H$24*главная!$N$23+(GG79*12-главная!$H$24)*главная!$N$24)/12))))</f>
        <v>0</v>
      </c>
      <c r="GH116" s="173">
        <f>IF(GH$10="",0,IF(GH$9&lt;главная!$N$19,0,IF(GH79*12&lt;главная!$H$23,главная!$N$22*GH79,IF(GH79*12&lt;главная!$H$24,главная!$N$23*GH79,(главная!$H$24*главная!$N$23+(GH79*12-главная!$H$24)*главная!$N$24)/12))))</f>
        <v>0</v>
      </c>
      <c r="GI116" s="173">
        <f>IF(GI$10="",0,IF(GI$9&lt;главная!$N$19,0,IF(GI79*12&lt;главная!$H$23,главная!$N$22*GI79,IF(GI79*12&lt;главная!$H$24,главная!$N$23*GI79,(главная!$H$24*главная!$N$23+(GI79*12-главная!$H$24)*главная!$N$24)/12))))</f>
        <v>0</v>
      </c>
      <c r="GJ116" s="173">
        <f>IF(GJ$10="",0,IF(GJ$9&lt;главная!$N$19,0,IF(GJ79*12&lt;главная!$H$23,главная!$N$22*GJ79,IF(GJ79*12&lt;главная!$H$24,главная!$N$23*GJ79,(главная!$H$24*главная!$N$23+(GJ79*12-главная!$H$24)*главная!$N$24)/12))))</f>
        <v>0</v>
      </c>
      <c r="GK116" s="173">
        <f>IF(GK$10="",0,IF(GK$9&lt;главная!$N$19,0,IF(GK79*12&lt;главная!$H$23,главная!$N$22*GK79,IF(GK79*12&lt;главная!$H$24,главная!$N$23*GK79,(главная!$H$24*главная!$N$23+(GK79*12-главная!$H$24)*главная!$N$24)/12))))</f>
        <v>0</v>
      </c>
      <c r="GL116" s="173">
        <f>IF(GL$10="",0,IF(GL$9&lt;главная!$N$19,0,IF(GL79*12&lt;главная!$H$23,главная!$N$22*GL79,IF(GL79*12&lt;главная!$H$24,главная!$N$23*GL79,(главная!$H$24*главная!$N$23+(GL79*12-главная!$H$24)*главная!$N$24)/12))))</f>
        <v>0</v>
      </c>
      <c r="GM116" s="173">
        <f>IF(GM$10="",0,IF(GM$9&lt;главная!$N$19,0,IF(GM79*12&lt;главная!$H$23,главная!$N$22*GM79,IF(GM79*12&lt;главная!$H$24,главная!$N$23*GM79,(главная!$H$24*главная!$N$23+(GM79*12-главная!$H$24)*главная!$N$24)/12))))</f>
        <v>0</v>
      </c>
      <c r="GN116" s="173">
        <f>IF(GN$10="",0,IF(GN$9&lt;главная!$N$19,0,IF(GN79*12&lt;главная!$H$23,главная!$N$22*GN79,IF(GN79*12&lt;главная!$H$24,главная!$N$23*GN79,(главная!$H$24*главная!$N$23+(GN79*12-главная!$H$24)*главная!$N$24)/12))))</f>
        <v>0</v>
      </c>
      <c r="GO116" s="173">
        <f>IF(GO$10="",0,IF(GO$9&lt;главная!$N$19,0,IF(GO79*12&lt;главная!$H$23,главная!$N$22*GO79,IF(GO79*12&lt;главная!$H$24,главная!$N$23*GO79,(главная!$H$24*главная!$N$23+(GO79*12-главная!$H$24)*главная!$N$24)/12))))</f>
        <v>0</v>
      </c>
      <c r="GP116" s="173">
        <f>IF(GP$10="",0,IF(GP$9&lt;главная!$N$19,0,IF(GP79*12&lt;главная!$H$23,главная!$N$22*GP79,IF(GP79*12&lt;главная!$H$24,главная!$N$23*GP79,(главная!$H$24*главная!$N$23+(GP79*12-главная!$H$24)*главная!$N$24)/12))))</f>
        <v>0</v>
      </c>
      <c r="GQ116" s="173">
        <f>IF(GQ$10="",0,IF(GQ$9&lt;главная!$N$19,0,IF(GQ79*12&lt;главная!$H$23,главная!$N$22*GQ79,IF(GQ79*12&lt;главная!$H$24,главная!$N$23*GQ79,(главная!$H$24*главная!$N$23+(GQ79*12-главная!$H$24)*главная!$N$24)/12))))</f>
        <v>0</v>
      </c>
      <c r="GR116" s="173">
        <f>IF(GR$10="",0,IF(GR$9&lt;главная!$N$19,0,IF(GR79*12&lt;главная!$H$23,главная!$N$22*GR79,IF(GR79*12&lt;главная!$H$24,главная!$N$23*GR79,(главная!$H$24*главная!$N$23+(GR79*12-главная!$H$24)*главная!$N$24)/12))))</f>
        <v>0</v>
      </c>
      <c r="GS116" s="173">
        <f>IF(GS$10="",0,IF(GS$9&lt;главная!$N$19,0,IF(GS79*12&lt;главная!$H$23,главная!$N$22*GS79,IF(GS79*12&lt;главная!$H$24,главная!$N$23*GS79,(главная!$H$24*главная!$N$23+(GS79*12-главная!$H$24)*главная!$N$24)/12))))</f>
        <v>0</v>
      </c>
      <c r="GT116" s="173">
        <f>IF(GT$10="",0,IF(GT$9&lt;главная!$N$19,0,IF(GT79*12&lt;главная!$H$23,главная!$N$22*GT79,IF(GT79*12&lt;главная!$H$24,главная!$N$23*GT79,(главная!$H$24*главная!$N$23+(GT79*12-главная!$H$24)*главная!$N$24)/12))))</f>
        <v>0</v>
      </c>
      <c r="GU116" s="173">
        <f>IF(GU$10="",0,IF(GU$9&lt;главная!$N$19,0,IF(GU79*12&lt;главная!$H$23,главная!$N$22*GU79,IF(GU79*12&lt;главная!$H$24,главная!$N$23*GU79,(главная!$H$24*главная!$N$23+(GU79*12-главная!$H$24)*главная!$N$24)/12))))</f>
        <v>0</v>
      </c>
      <c r="GV116" s="173">
        <f>IF(GV$10="",0,IF(GV$9&lt;главная!$N$19,0,IF(GV79*12&lt;главная!$H$23,главная!$N$22*GV79,IF(GV79*12&lt;главная!$H$24,главная!$N$23*GV79,(главная!$H$24*главная!$N$23+(GV79*12-главная!$H$24)*главная!$N$24)/12))))</f>
        <v>0</v>
      </c>
      <c r="GW116" s="173">
        <f>IF(GW$10="",0,IF(GW$9&lt;главная!$N$19,0,IF(GW79*12&lt;главная!$H$23,главная!$N$22*GW79,IF(GW79*12&lt;главная!$H$24,главная!$N$23*GW79,(главная!$H$24*главная!$N$23+(GW79*12-главная!$H$24)*главная!$N$24)/12))))</f>
        <v>0</v>
      </c>
      <c r="GX116" s="173">
        <f>IF(GX$10="",0,IF(GX$9&lt;главная!$N$19,0,IF(GX79*12&lt;главная!$H$23,главная!$N$22*GX79,IF(GX79*12&lt;главная!$H$24,главная!$N$23*GX79,(главная!$H$24*главная!$N$23+(GX79*12-главная!$H$24)*главная!$N$24)/12))))</f>
        <v>0</v>
      </c>
      <c r="GY116" s="173">
        <f>IF(GY$10="",0,IF(GY$9&lt;главная!$N$19,0,IF(GY79*12&lt;главная!$H$23,главная!$N$22*GY79,IF(GY79*12&lt;главная!$H$24,главная!$N$23*GY79,(главная!$H$24*главная!$N$23+(GY79*12-главная!$H$24)*главная!$N$24)/12))))</f>
        <v>0</v>
      </c>
      <c r="GZ116" s="173">
        <f>IF(GZ$10="",0,IF(GZ$9&lt;главная!$N$19,0,IF(GZ79*12&lt;главная!$H$23,главная!$N$22*GZ79,IF(GZ79*12&lt;главная!$H$24,главная!$N$23*GZ79,(главная!$H$24*главная!$N$23+(GZ79*12-главная!$H$24)*главная!$N$24)/12))))</f>
        <v>0</v>
      </c>
      <c r="HA116" s="173">
        <f>IF(HA$10="",0,IF(HA$9&lt;главная!$N$19,0,IF(HA79*12&lt;главная!$H$23,главная!$N$22*HA79,IF(HA79*12&lt;главная!$H$24,главная!$N$23*HA79,(главная!$H$24*главная!$N$23+(HA79*12-главная!$H$24)*главная!$N$24)/12))))</f>
        <v>0</v>
      </c>
      <c r="HB116" s="173">
        <f>IF(HB$10="",0,IF(HB$9&lt;главная!$N$19,0,IF(HB79*12&lt;главная!$H$23,главная!$N$22*HB79,IF(HB79*12&lt;главная!$H$24,главная!$N$23*HB79,(главная!$H$24*главная!$N$23+(HB79*12-главная!$H$24)*главная!$N$24)/12))))</f>
        <v>0</v>
      </c>
      <c r="HC116" s="173">
        <f>IF(HC$10="",0,IF(HC$9&lt;главная!$N$19,0,IF(HC79*12&lt;главная!$H$23,главная!$N$22*HC79,IF(HC79*12&lt;главная!$H$24,главная!$N$23*HC79,(главная!$H$24*главная!$N$23+(HC79*12-главная!$H$24)*главная!$N$24)/12))))</f>
        <v>0</v>
      </c>
      <c r="HD116" s="173">
        <f>IF(HD$10="",0,IF(HD$9&lt;главная!$N$19,0,IF(HD79*12&lt;главная!$H$23,главная!$N$22*HD79,IF(HD79*12&lt;главная!$H$24,главная!$N$23*HD79,(главная!$H$24*главная!$N$23+(HD79*12-главная!$H$24)*главная!$N$24)/12))))</f>
        <v>0</v>
      </c>
      <c r="HE116" s="173">
        <f>IF(HE$10="",0,IF(HE$9&lt;главная!$N$19,0,IF(HE79*12&lt;главная!$H$23,главная!$N$22*HE79,IF(HE79*12&lt;главная!$H$24,главная!$N$23*HE79,(главная!$H$24*главная!$N$23+(HE79*12-главная!$H$24)*главная!$N$24)/12))))</f>
        <v>0</v>
      </c>
      <c r="HF116" s="173">
        <f>IF(HF$10="",0,IF(HF$9&lt;главная!$N$19,0,IF(HF79*12&lt;главная!$H$23,главная!$N$22*HF79,IF(HF79*12&lt;главная!$H$24,главная!$N$23*HF79,(главная!$H$24*главная!$N$23+(HF79*12-главная!$H$24)*главная!$N$24)/12))))</f>
        <v>0</v>
      </c>
      <c r="HG116" s="173">
        <f>IF(HG$10="",0,IF(HG$9&lt;главная!$N$19,0,IF(HG79*12&lt;главная!$H$23,главная!$N$22*HG79,IF(HG79*12&lt;главная!$H$24,главная!$N$23*HG79,(главная!$H$24*главная!$N$23+(HG79*12-главная!$H$24)*главная!$N$24)/12))))</f>
        <v>0</v>
      </c>
      <c r="HH116" s="173">
        <f>IF(HH$10="",0,IF(HH$9&lt;главная!$N$19,0,IF(HH79*12&lt;главная!$H$23,главная!$N$22*HH79,IF(HH79*12&lt;главная!$H$24,главная!$N$23*HH79,(главная!$H$24*главная!$N$23+(HH79*12-главная!$H$24)*главная!$N$24)/12))))</f>
        <v>0</v>
      </c>
      <c r="HI116" s="173">
        <f>IF(HI$10="",0,IF(HI$9&lt;главная!$N$19,0,IF(HI79*12&lt;главная!$H$23,главная!$N$22*HI79,IF(HI79*12&lt;главная!$H$24,главная!$N$23*HI79,(главная!$H$24*главная!$N$23+(HI79*12-главная!$H$24)*главная!$N$24)/12))))</f>
        <v>0</v>
      </c>
      <c r="HJ116" s="173">
        <f>IF(HJ$10="",0,IF(HJ$9&lt;главная!$N$19,0,IF(HJ79*12&lt;главная!$H$23,главная!$N$22*HJ79,IF(HJ79*12&lt;главная!$H$24,главная!$N$23*HJ79,(главная!$H$24*главная!$N$23+(HJ79*12-главная!$H$24)*главная!$N$24)/12))))</f>
        <v>0</v>
      </c>
      <c r="HK116" s="173">
        <f>IF(HK$10="",0,IF(HK$9&lt;главная!$N$19,0,IF(HK79*12&lt;главная!$H$23,главная!$N$22*HK79,IF(HK79*12&lt;главная!$H$24,главная!$N$23*HK79,(главная!$H$24*главная!$N$23+(HK79*12-главная!$H$24)*главная!$N$24)/12))))</f>
        <v>0</v>
      </c>
      <c r="HL116" s="173">
        <f>IF(HL$10="",0,IF(HL$9&lt;главная!$N$19,0,IF(HL79*12&lt;главная!$H$23,главная!$N$22*HL79,IF(HL79*12&lt;главная!$H$24,главная!$N$23*HL79,(главная!$H$24*главная!$N$23+(HL79*12-главная!$H$24)*главная!$N$24)/12))))</f>
        <v>0</v>
      </c>
      <c r="HM116" s="173">
        <f>IF(HM$10="",0,IF(HM$9&lt;главная!$N$19,0,IF(HM79*12&lt;главная!$H$23,главная!$N$22*HM79,IF(HM79*12&lt;главная!$H$24,главная!$N$23*HM79,(главная!$H$24*главная!$N$23+(HM79*12-главная!$H$24)*главная!$N$24)/12))))</f>
        <v>0</v>
      </c>
      <c r="HN116" s="173">
        <f>IF(HN$10="",0,IF(HN$9&lt;главная!$N$19,0,IF(HN79*12&lt;главная!$H$23,главная!$N$22*HN79,IF(HN79*12&lt;главная!$H$24,главная!$N$23*HN79,(главная!$H$24*главная!$N$23+(HN79*12-главная!$H$24)*главная!$N$24)/12))))</f>
        <v>0</v>
      </c>
      <c r="HO116" s="173">
        <f>IF(HO$10="",0,IF(HO$9&lt;главная!$N$19,0,IF(HO79*12&lt;главная!$H$23,главная!$N$22*HO79,IF(HO79*12&lt;главная!$H$24,главная!$N$23*HO79,(главная!$H$24*главная!$N$23+(HO79*12-главная!$H$24)*главная!$N$24)/12))))</f>
        <v>0</v>
      </c>
      <c r="HP116" s="173">
        <f>IF(HP$10="",0,IF(HP$9&lt;главная!$N$19,0,IF(HP79*12&lt;главная!$H$23,главная!$N$22*HP79,IF(HP79*12&lt;главная!$H$24,главная!$N$23*HP79,(главная!$H$24*главная!$N$23+(HP79*12-главная!$H$24)*главная!$N$24)/12))))</f>
        <v>0</v>
      </c>
      <c r="HQ116" s="173">
        <f>IF(HQ$10="",0,IF(HQ$9&lt;главная!$N$19,0,IF(HQ79*12&lt;главная!$H$23,главная!$N$22*HQ79,IF(HQ79*12&lt;главная!$H$24,главная!$N$23*HQ79,(главная!$H$24*главная!$N$23+(HQ79*12-главная!$H$24)*главная!$N$24)/12))))</f>
        <v>0</v>
      </c>
      <c r="HR116" s="173">
        <f>IF(HR$10="",0,IF(HR$9&lt;главная!$N$19,0,IF(HR79*12&lt;главная!$H$23,главная!$N$22*HR79,IF(HR79*12&lt;главная!$H$24,главная!$N$23*HR79,(главная!$H$24*главная!$N$23+(HR79*12-главная!$H$24)*главная!$N$24)/12))))</f>
        <v>0</v>
      </c>
      <c r="HS116" s="173">
        <f>IF(HS$10="",0,IF(HS$9&lt;главная!$N$19,0,IF(HS79*12&lt;главная!$H$23,главная!$N$22*HS79,IF(HS79*12&lt;главная!$H$24,главная!$N$23*HS79,(главная!$H$24*главная!$N$23+(HS79*12-главная!$H$24)*главная!$N$24)/12))))</f>
        <v>0</v>
      </c>
      <c r="HT116" s="173">
        <f>IF(HT$10="",0,IF(HT$9&lt;главная!$N$19,0,IF(HT79*12&lt;главная!$H$23,главная!$N$22*HT79,IF(HT79*12&lt;главная!$H$24,главная!$N$23*HT79,(главная!$H$24*главная!$N$23+(HT79*12-главная!$H$24)*главная!$N$24)/12))))</f>
        <v>0</v>
      </c>
      <c r="HU116" s="173">
        <f>IF(HU$10="",0,IF(HU$9&lt;главная!$N$19,0,IF(HU79*12&lt;главная!$H$23,главная!$N$22*HU79,IF(HU79*12&lt;главная!$H$24,главная!$N$23*HU79,(главная!$H$24*главная!$N$23+(HU79*12-главная!$H$24)*главная!$N$24)/12))))</f>
        <v>0</v>
      </c>
      <c r="HV116" s="173">
        <f>IF(HV$10="",0,IF(HV$9&lt;главная!$N$19,0,IF(HV79*12&lt;главная!$H$23,главная!$N$22*HV79,IF(HV79*12&lt;главная!$H$24,главная!$N$23*HV79,(главная!$H$24*главная!$N$23+(HV79*12-главная!$H$24)*главная!$N$24)/12))))</f>
        <v>0</v>
      </c>
      <c r="HW116" s="173">
        <f>IF(HW$10="",0,IF(HW$9&lt;главная!$N$19,0,IF(HW79*12&lt;главная!$H$23,главная!$N$22*HW79,IF(HW79*12&lt;главная!$H$24,главная!$N$23*HW79,(главная!$H$24*главная!$N$23+(HW79*12-главная!$H$24)*главная!$N$24)/12))))</f>
        <v>0</v>
      </c>
      <c r="HX116" s="173">
        <f>IF(HX$10="",0,IF(HX$9&lt;главная!$N$19,0,IF(HX79*12&lt;главная!$H$23,главная!$N$22*HX79,IF(HX79*12&lt;главная!$H$24,главная!$N$23*HX79,(главная!$H$24*главная!$N$23+(HX79*12-главная!$H$24)*главная!$N$24)/12))))</f>
        <v>0</v>
      </c>
      <c r="HY116" s="173">
        <f>IF(HY$10="",0,IF(HY$9&lt;главная!$N$19,0,IF(HY79*12&lt;главная!$H$23,главная!$N$22*HY79,IF(HY79*12&lt;главная!$H$24,главная!$N$23*HY79,(главная!$H$24*главная!$N$23+(HY79*12-главная!$H$24)*главная!$N$24)/12))))</f>
        <v>0</v>
      </c>
      <c r="HZ116" s="173">
        <f>IF(HZ$10="",0,IF(HZ$9&lt;главная!$N$19,0,IF(HZ79*12&lt;главная!$H$23,главная!$N$22*HZ79,IF(HZ79*12&lt;главная!$H$24,главная!$N$23*HZ79,(главная!$H$24*главная!$N$23+(HZ79*12-главная!$H$24)*главная!$N$24)/12))))</f>
        <v>0</v>
      </c>
      <c r="IA116" s="173">
        <f>IF(IA$10="",0,IF(IA$9&lt;главная!$N$19,0,IF(IA79*12&lt;главная!$H$23,главная!$N$22*IA79,IF(IA79*12&lt;главная!$H$24,главная!$N$23*IA79,(главная!$H$24*главная!$N$23+(IA79*12-главная!$H$24)*главная!$N$24)/12))))</f>
        <v>0</v>
      </c>
      <c r="IB116" s="173">
        <f>IF(IB$10="",0,IF(IB$9&lt;главная!$N$19,0,IF(IB79*12&lt;главная!$H$23,главная!$N$22*IB79,IF(IB79*12&lt;главная!$H$24,главная!$N$23*IB79,(главная!$H$24*главная!$N$23+(IB79*12-главная!$H$24)*главная!$N$24)/12))))</f>
        <v>0</v>
      </c>
      <c r="IC116" s="173">
        <f>IF(IC$10="",0,IF(IC$9&lt;главная!$N$19,0,IF(IC79*12&lt;главная!$H$23,главная!$N$22*IC79,IF(IC79*12&lt;главная!$H$24,главная!$N$23*IC79,(главная!$H$24*главная!$N$23+(IC79*12-главная!$H$24)*главная!$N$24)/12))))</f>
        <v>0</v>
      </c>
      <c r="ID116" s="173">
        <f>IF(ID$10="",0,IF(ID$9&lt;главная!$N$19,0,IF(ID79*12&lt;главная!$H$23,главная!$N$22*ID79,IF(ID79*12&lt;главная!$H$24,главная!$N$23*ID79,(главная!$H$24*главная!$N$23+(ID79*12-главная!$H$24)*главная!$N$24)/12))))</f>
        <v>0</v>
      </c>
      <c r="IE116" s="173">
        <f>IF(IE$10="",0,IF(IE$9&lt;главная!$N$19,0,IF(IE79*12&lt;главная!$H$23,главная!$N$22*IE79,IF(IE79*12&lt;главная!$H$24,главная!$N$23*IE79,(главная!$H$24*главная!$N$23+(IE79*12-главная!$H$24)*главная!$N$24)/12))))</f>
        <v>0</v>
      </c>
      <c r="IF116" s="173">
        <f>IF(IF$10="",0,IF(IF$9&lt;главная!$N$19,0,IF(IF79*12&lt;главная!$H$23,главная!$N$22*IF79,IF(IF79*12&lt;главная!$H$24,главная!$N$23*IF79,(главная!$H$24*главная!$N$23+(IF79*12-главная!$H$24)*главная!$N$24)/12))))</f>
        <v>0</v>
      </c>
      <c r="IG116" s="173">
        <f>IF(IG$10="",0,IF(IG$9&lt;главная!$N$19,0,IF(IG79*12&lt;главная!$H$23,главная!$N$22*IG79,IF(IG79*12&lt;главная!$H$24,главная!$N$23*IG79,(главная!$H$24*главная!$N$23+(IG79*12-главная!$H$24)*главная!$N$24)/12))))</f>
        <v>0</v>
      </c>
      <c r="IH116" s="173">
        <f>IF(IH$10="",0,IF(IH$9&lt;главная!$N$19,0,IF(IH79*12&lt;главная!$H$23,главная!$N$22*IH79,IF(IH79*12&lt;главная!$H$24,главная!$N$23*IH79,(главная!$H$24*главная!$N$23+(IH79*12-главная!$H$24)*главная!$N$24)/12))))</f>
        <v>0</v>
      </c>
      <c r="II116" s="173">
        <f>IF(II$10="",0,IF(II$9&lt;главная!$N$19,0,IF(II79*12&lt;главная!$H$23,главная!$N$22*II79,IF(II79*12&lt;главная!$H$24,главная!$N$23*II79,(главная!$H$24*главная!$N$23+(II79*12-главная!$H$24)*главная!$N$24)/12))))</f>
        <v>0</v>
      </c>
      <c r="IJ116" s="173">
        <f>IF(IJ$10="",0,IF(IJ$9&lt;главная!$N$19,0,IF(IJ79*12&lt;главная!$H$23,главная!$N$22*IJ79,IF(IJ79*12&lt;главная!$H$24,главная!$N$23*IJ79,(главная!$H$24*главная!$N$23+(IJ79*12-главная!$H$24)*главная!$N$24)/12))))</f>
        <v>0</v>
      </c>
      <c r="IK116" s="173">
        <f>IF(IK$10="",0,IF(IK$9&lt;главная!$N$19,0,IF(IK79*12&lt;главная!$H$23,главная!$N$22*IK79,IF(IK79*12&lt;главная!$H$24,главная!$N$23*IK79,(главная!$H$24*главная!$N$23+(IK79*12-главная!$H$24)*главная!$N$24)/12))))</f>
        <v>0</v>
      </c>
      <c r="IL116" s="173">
        <f>IF(IL$10="",0,IF(IL$9&lt;главная!$N$19,0,IF(IL79*12&lt;главная!$H$23,главная!$N$22*IL79,IF(IL79*12&lt;главная!$H$24,главная!$N$23*IL79,(главная!$H$24*главная!$N$23+(IL79*12-главная!$H$24)*главная!$N$24)/12))))</f>
        <v>0</v>
      </c>
      <c r="IM116" s="173">
        <f>IF(IM$10="",0,IF(IM$9&lt;главная!$N$19,0,IF(IM79*12&lt;главная!$H$23,главная!$N$22*IM79,IF(IM79*12&lt;главная!$H$24,главная!$N$23*IM79,(главная!$H$24*главная!$N$23+(IM79*12-главная!$H$24)*главная!$N$24)/12))))</f>
        <v>0</v>
      </c>
      <c r="IN116" s="173">
        <f>IF(IN$10="",0,IF(IN$9&lt;главная!$N$19,0,IF(IN79*12&lt;главная!$H$23,главная!$N$22*IN79,IF(IN79*12&lt;главная!$H$24,главная!$N$23*IN79,(главная!$H$24*главная!$N$23+(IN79*12-главная!$H$24)*главная!$N$24)/12))))</f>
        <v>0</v>
      </c>
      <c r="IO116" s="173">
        <f>IF(IO$10="",0,IF(IO$9&lt;главная!$N$19,0,IF(IO79*12&lt;главная!$H$23,главная!$N$22*IO79,IF(IO79*12&lt;главная!$H$24,главная!$N$23*IO79,(главная!$H$24*главная!$N$23+(IO79*12-главная!$H$24)*главная!$N$24)/12))))</f>
        <v>0</v>
      </c>
      <c r="IP116" s="173">
        <f>IF(IP$10="",0,IF(IP$9&lt;главная!$N$19,0,IF(IP79*12&lt;главная!$H$23,главная!$N$22*IP79,IF(IP79*12&lt;главная!$H$24,главная!$N$23*IP79,(главная!$H$24*главная!$N$23+(IP79*12-главная!$H$24)*главная!$N$24)/12))))</f>
        <v>0</v>
      </c>
      <c r="IQ116" s="173">
        <f>IF(IQ$10="",0,IF(IQ$9&lt;главная!$N$19,0,IF(IQ79*12&lt;главная!$H$23,главная!$N$22*IQ79,IF(IQ79*12&lt;главная!$H$24,главная!$N$23*IQ79,(главная!$H$24*главная!$N$23+(IQ79*12-главная!$H$24)*главная!$N$24)/12))))</f>
        <v>0</v>
      </c>
      <c r="IR116" s="173">
        <f>IF(IR$10="",0,IF(IR$9&lt;главная!$N$19,0,IF(IR79*12&lt;главная!$H$23,главная!$N$22*IR79,IF(IR79*12&lt;главная!$H$24,главная!$N$23*IR79,(главная!$H$24*главная!$N$23+(IR79*12-главная!$H$24)*главная!$N$24)/12))))</f>
        <v>0</v>
      </c>
      <c r="IS116" s="173">
        <f>IF(IS$10="",0,IF(IS$9&lt;главная!$N$19,0,IF(IS79*12&lt;главная!$H$23,главная!$N$22*IS79,IF(IS79*12&lt;главная!$H$24,главная!$N$23*IS79,(главная!$H$24*главная!$N$23+(IS79*12-главная!$H$24)*главная!$N$24)/12))))</f>
        <v>0</v>
      </c>
      <c r="IT116" s="173">
        <f>IF(IT$10="",0,IF(IT$9&lt;главная!$N$19,0,IF(IT79*12&lt;главная!$H$23,главная!$N$22*IT79,IF(IT79*12&lt;главная!$H$24,главная!$N$23*IT79,(главная!$H$24*главная!$N$23+(IT79*12-главная!$H$24)*главная!$N$24)/12))))</f>
        <v>0</v>
      </c>
      <c r="IU116" s="173">
        <f>IF(IU$10="",0,IF(IU$9&lt;главная!$N$19,0,IF(IU79*12&lt;главная!$H$23,главная!$N$22*IU79,IF(IU79*12&lt;главная!$H$24,главная!$N$23*IU79,(главная!$H$24*главная!$N$23+(IU79*12-главная!$H$24)*главная!$N$24)/12))))</f>
        <v>0</v>
      </c>
      <c r="IV116" s="173">
        <f>IF(IV$10="",0,IF(IV$9&lt;главная!$N$19,0,IF(IV79*12&lt;главная!$H$23,главная!$N$22*IV79,IF(IV79*12&lt;главная!$H$24,главная!$N$23*IV79,(главная!$H$24*главная!$N$23+(IV79*12-главная!$H$24)*главная!$N$24)/12))))</f>
        <v>0</v>
      </c>
      <c r="IW116" s="173">
        <f>IF(IW$10="",0,IF(IW$9&lt;главная!$N$19,0,IF(IW79*12&lt;главная!$H$23,главная!$N$22*IW79,IF(IW79*12&lt;главная!$H$24,главная!$N$23*IW79,(главная!$H$24*главная!$N$23+(IW79*12-главная!$H$24)*главная!$N$24)/12))))</f>
        <v>0</v>
      </c>
      <c r="IX116" s="173">
        <f>IF(IX$10="",0,IF(IX$9&lt;главная!$N$19,0,IF(IX79*12&lt;главная!$H$23,главная!$N$22*IX79,IF(IX79*12&lt;главная!$H$24,главная!$N$23*IX79,(главная!$H$24*главная!$N$23+(IX79*12-главная!$H$24)*главная!$N$24)/12))))</f>
        <v>0</v>
      </c>
      <c r="IY116" s="173">
        <f>IF(IY$10="",0,IF(IY$9&lt;главная!$N$19,0,IF(IY79*12&lt;главная!$H$23,главная!$N$22*IY79,IF(IY79*12&lt;главная!$H$24,главная!$N$23*IY79,(главная!$H$24*главная!$N$23+(IY79*12-главная!$H$24)*главная!$N$24)/12))))</f>
        <v>0</v>
      </c>
      <c r="IZ116" s="173">
        <f>IF(IZ$10="",0,IF(IZ$9&lt;главная!$N$19,0,IF(IZ79*12&lt;главная!$H$23,главная!$N$22*IZ79,IF(IZ79*12&lt;главная!$H$24,главная!$N$23*IZ79,(главная!$H$24*главная!$N$23+(IZ79*12-главная!$H$24)*главная!$N$24)/12))))</f>
        <v>0</v>
      </c>
      <c r="JA116" s="173">
        <f>IF(JA$10="",0,IF(JA$9&lt;главная!$N$19,0,IF(JA79*12&lt;главная!$H$23,главная!$N$22*JA79,IF(JA79*12&lt;главная!$H$24,главная!$N$23*JA79,(главная!$H$24*главная!$N$23+(JA79*12-главная!$H$24)*главная!$N$24)/12))))</f>
        <v>0</v>
      </c>
      <c r="JB116" s="173">
        <f>IF(JB$10="",0,IF(JB$9&lt;главная!$N$19,0,IF(JB79*12&lt;главная!$H$23,главная!$N$22*JB79,IF(JB79*12&lt;главная!$H$24,главная!$N$23*JB79,(главная!$H$24*главная!$N$23+(JB79*12-главная!$H$24)*главная!$N$24)/12))))</f>
        <v>0</v>
      </c>
      <c r="JC116" s="173">
        <f>IF(JC$10="",0,IF(JC$9&lt;главная!$N$19,0,IF(JC79*12&lt;главная!$H$23,главная!$N$22*JC79,IF(JC79*12&lt;главная!$H$24,главная!$N$23*JC79,(главная!$H$24*главная!$N$23+(JC79*12-главная!$H$24)*главная!$N$24)/12))))</f>
        <v>0</v>
      </c>
      <c r="JD116" s="173">
        <f>IF(JD$10="",0,IF(JD$9&lt;главная!$N$19,0,IF(JD79*12&lt;главная!$H$23,главная!$N$22*JD79,IF(JD79*12&lt;главная!$H$24,главная!$N$23*JD79,(главная!$H$24*главная!$N$23+(JD79*12-главная!$H$24)*главная!$N$24)/12))))</f>
        <v>0</v>
      </c>
      <c r="JE116" s="173">
        <f>IF(JE$10="",0,IF(JE$9&lt;главная!$N$19,0,IF(JE79*12&lt;главная!$H$23,главная!$N$22*JE79,IF(JE79*12&lt;главная!$H$24,главная!$N$23*JE79,(главная!$H$24*главная!$N$23+(JE79*12-главная!$H$24)*главная!$N$24)/12))))</f>
        <v>0</v>
      </c>
      <c r="JF116" s="173">
        <f>IF(JF$10="",0,IF(JF$9&lt;главная!$N$19,0,IF(JF79*12&lt;главная!$H$23,главная!$N$22*JF79,IF(JF79*12&lt;главная!$H$24,главная!$N$23*JF79,(главная!$H$24*главная!$N$23+(JF79*12-главная!$H$24)*главная!$N$24)/12))))</f>
        <v>0</v>
      </c>
      <c r="JG116" s="173">
        <f>IF(JG$10="",0,IF(JG$9&lt;главная!$N$19,0,IF(JG79*12&lt;главная!$H$23,главная!$N$22*JG79,IF(JG79*12&lt;главная!$H$24,главная!$N$23*JG79,(главная!$H$24*главная!$N$23+(JG79*12-главная!$H$24)*главная!$N$24)/12))))</f>
        <v>0</v>
      </c>
      <c r="JH116" s="173">
        <f>IF(JH$10="",0,IF(JH$9&lt;главная!$N$19,0,IF(JH79*12&lt;главная!$H$23,главная!$N$22*JH79,IF(JH79*12&lt;главная!$H$24,главная!$N$23*JH79,(главная!$H$24*главная!$N$23+(JH79*12-главная!$H$24)*главная!$N$24)/12))))</f>
        <v>0</v>
      </c>
      <c r="JI116" s="173">
        <f>IF(JI$10="",0,IF(JI$9&lt;главная!$N$19,0,IF(JI79*12&lt;главная!$H$23,главная!$N$22*JI79,IF(JI79*12&lt;главная!$H$24,главная!$N$23*JI79,(главная!$H$24*главная!$N$23+(JI79*12-главная!$H$24)*главная!$N$24)/12))))</f>
        <v>0</v>
      </c>
      <c r="JJ116" s="173">
        <f>IF(JJ$10="",0,IF(JJ$9&lt;главная!$N$19,0,IF(JJ79*12&lt;главная!$H$23,главная!$N$22*JJ79,IF(JJ79*12&lt;главная!$H$24,главная!$N$23*JJ79,(главная!$H$24*главная!$N$23+(JJ79*12-главная!$H$24)*главная!$N$24)/12))))</f>
        <v>0</v>
      </c>
      <c r="JK116" s="173">
        <f>IF(JK$10="",0,IF(JK$9&lt;главная!$N$19,0,IF(JK79*12&lt;главная!$H$23,главная!$N$22*JK79,IF(JK79*12&lt;главная!$H$24,главная!$N$23*JK79,(главная!$H$24*главная!$N$23+(JK79*12-главная!$H$24)*главная!$N$24)/12))))</f>
        <v>0</v>
      </c>
      <c r="JL116" s="173">
        <f>IF(JL$10="",0,IF(JL$9&lt;главная!$N$19,0,IF(JL79*12&lt;главная!$H$23,главная!$N$22*JL79,IF(JL79*12&lt;главная!$H$24,главная!$N$23*JL79,(главная!$H$24*главная!$N$23+(JL79*12-главная!$H$24)*главная!$N$24)/12))))</f>
        <v>0</v>
      </c>
      <c r="JM116" s="173">
        <f>IF(JM$10="",0,IF(JM$9&lt;главная!$N$19,0,IF(JM79*12&lt;главная!$H$23,главная!$N$22*JM79,IF(JM79*12&lt;главная!$H$24,главная!$N$23*JM79,(главная!$H$24*главная!$N$23+(JM79*12-главная!$H$24)*главная!$N$24)/12))))</f>
        <v>0</v>
      </c>
      <c r="JN116" s="173">
        <f>IF(JN$10="",0,IF(JN$9&lt;главная!$N$19,0,IF(JN79*12&lt;главная!$H$23,главная!$N$22*JN79,IF(JN79*12&lt;главная!$H$24,главная!$N$23*JN79,(главная!$H$24*главная!$N$23+(JN79*12-главная!$H$24)*главная!$N$24)/12))))</f>
        <v>0</v>
      </c>
      <c r="JO116" s="173">
        <f>IF(JO$10="",0,IF(JO$9&lt;главная!$N$19,0,IF(JO79*12&lt;главная!$H$23,главная!$N$22*JO79,IF(JO79*12&lt;главная!$H$24,главная!$N$23*JO79,(главная!$H$24*главная!$N$23+(JO79*12-главная!$H$24)*главная!$N$24)/12))))</f>
        <v>0</v>
      </c>
      <c r="JP116" s="173">
        <f>IF(JP$10="",0,IF(JP$9&lt;главная!$N$19,0,IF(JP79*12&lt;главная!$H$23,главная!$N$22*JP79,IF(JP79*12&lt;главная!$H$24,главная!$N$23*JP79,(главная!$H$24*главная!$N$23+(JP79*12-главная!$H$24)*главная!$N$24)/12))))</f>
        <v>0</v>
      </c>
      <c r="JQ116" s="173">
        <f>IF(JQ$10="",0,IF(JQ$9&lt;главная!$N$19,0,IF(JQ79*12&lt;главная!$H$23,главная!$N$22*JQ79,IF(JQ79*12&lt;главная!$H$24,главная!$N$23*JQ79,(главная!$H$24*главная!$N$23+(JQ79*12-главная!$H$24)*главная!$N$24)/12))))</f>
        <v>0</v>
      </c>
      <c r="JR116" s="173">
        <f>IF(JR$10="",0,IF(JR$9&lt;главная!$N$19,0,IF(JR79*12&lt;главная!$H$23,главная!$N$22*JR79,IF(JR79*12&lt;главная!$H$24,главная!$N$23*JR79,(главная!$H$24*главная!$N$23+(JR79*12-главная!$H$24)*главная!$N$24)/12))))</f>
        <v>0</v>
      </c>
      <c r="JS116" s="173">
        <f>IF(JS$10="",0,IF(JS$9&lt;главная!$N$19,0,IF(JS79*12&lt;главная!$H$23,главная!$N$22*JS79,IF(JS79*12&lt;главная!$H$24,главная!$N$23*JS79,(главная!$H$24*главная!$N$23+(JS79*12-главная!$H$24)*главная!$N$24)/12))))</f>
        <v>0</v>
      </c>
      <c r="JT116" s="173">
        <f>IF(JT$10="",0,IF(JT$9&lt;главная!$N$19,0,IF(JT79*12&lt;главная!$H$23,главная!$N$22*JT79,IF(JT79*12&lt;главная!$H$24,главная!$N$23*JT79,(главная!$H$24*главная!$N$23+(JT79*12-главная!$H$24)*главная!$N$24)/12))))</f>
        <v>0</v>
      </c>
      <c r="JU116" s="173">
        <f>IF(JU$10="",0,IF(JU$9&lt;главная!$N$19,0,IF(JU79*12&lt;главная!$H$23,главная!$N$22*JU79,IF(JU79*12&lt;главная!$H$24,главная!$N$23*JU79,(главная!$H$24*главная!$N$23+(JU79*12-главная!$H$24)*главная!$N$24)/12))))</f>
        <v>0</v>
      </c>
      <c r="JV116" s="173">
        <f>IF(JV$10="",0,IF(JV$9&lt;главная!$N$19,0,IF(JV79*12&lt;главная!$H$23,главная!$N$22*JV79,IF(JV79*12&lt;главная!$H$24,главная!$N$23*JV79,(главная!$H$24*главная!$N$23+(JV79*12-главная!$H$24)*главная!$N$24)/12))))</f>
        <v>0</v>
      </c>
      <c r="JW116" s="173">
        <f>IF(JW$10="",0,IF(JW$9&lt;главная!$N$19,0,IF(JW79*12&lt;главная!$H$23,главная!$N$22*JW79,IF(JW79*12&lt;главная!$H$24,главная!$N$23*JW79,(главная!$H$24*главная!$N$23+(JW79*12-главная!$H$24)*главная!$N$24)/12))))</f>
        <v>0</v>
      </c>
      <c r="JX116" s="173">
        <f>IF(JX$10="",0,IF(JX$9&lt;главная!$N$19,0,IF(JX79*12&lt;главная!$H$23,главная!$N$22*JX79,IF(JX79*12&lt;главная!$H$24,главная!$N$23*JX79,(главная!$H$24*главная!$N$23+(JX79*12-главная!$H$24)*главная!$N$24)/12))))</f>
        <v>0</v>
      </c>
      <c r="JY116" s="173">
        <f>IF(JY$10="",0,IF(JY$9&lt;главная!$N$19,0,IF(JY79*12&lt;главная!$H$23,главная!$N$22*JY79,IF(JY79*12&lt;главная!$H$24,главная!$N$23*JY79,(главная!$H$24*главная!$N$23+(JY79*12-главная!$H$24)*главная!$N$24)/12))))</f>
        <v>0</v>
      </c>
      <c r="JZ116" s="173">
        <f>IF(JZ$10="",0,IF(JZ$9&lt;главная!$N$19,0,IF(JZ79*12&lt;главная!$H$23,главная!$N$22*JZ79,IF(JZ79*12&lt;главная!$H$24,главная!$N$23*JZ79,(главная!$H$24*главная!$N$23+(JZ79*12-главная!$H$24)*главная!$N$24)/12))))</f>
        <v>0</v>
      </c>
      <c r="KA116" s="173">
        <f>IF(KA$10="",0,IF(KA$9&lt;главная!$N$19,0,IF(KA79*12&lt;главная!$H$23,главная!$N$22*KA79,IF(KA79*12&lt;главная!$H$24,главная!$N$23*KA79,(главная!$H$24*главная!$N$23+(KA79*12-главная!$H$24)*главная!$N$24)/12))))</f>
        <v>0</v>
      </c>
      <c r="KB116" s="173">
        <f>IF(KB$10="",0,IF(KB$9&lt;главная!$N$19,0,IF(KB79*12&lt;главная!$H$23,главная!$N$22*KB79,IF(KB79*12&lt;главная!$H$24,главная!$N$23*KB79,(главная!$H$24*главная!$N$23+(KB79*12-главная!$H$24)*главная!$N$24)/12))))</f>
        <v>0</v>
      </c>
      <c r="KC116" s="173">
        <f>IF(KC$10="",0,IF(KC$9&lt;главная!$N$19,0,IF(KC79*12&lt;главная!$H$23,главная!$N$22*KC79,IF(KC79*12&lt;главная!$H$24,главная!$N$23*KC79,(главная!$H$24*главная!$N$23+(KC79*12-главная!$H$24)*главная!$N$24)/12))))</f>
        <v>0</v>
      </c>
      <c r="KD116" s="173">
        <f>IF(KD$10="",0,IF(KD$9&lt;главная!$N$19,0,IF(KD79*12&lt;главная!$H$23,главная!$N$22*KD79,IF(KD79*12&lt;главная!$H$24,главная!$N$23*KD79,(главная!$H$24*главная!$N$23+(KD79*12-главная!$H$24)*главная!$N$24)/12))))</f>
        <v>0</v>
      </c>
      <c r="KE116" s="173">
        <f>IF(KE$10="",0,IF(KE$9&lt;главная!$N$19,0,IF(KE79*12&lt;главная!$H$23,главная!$N$22*KE79,IF(KE79*12&lt;главная!$H$24,главная!$N$23*KE79,(главная!$H$24*главная!$N$23+(KE79*12-главная!$H$24)*главная!$N$24)/12))))</f>
        <v>0</v>
      </c>
      <c r="KF116" s="173">
        <f>IF(KF$10="",0,IF(KF$9&lt;главная!$N$19,0,IF(KF79*12&lt;главная!$H$23,главная!$N$22*KF79,IF(KF79*12&lt;главная!$H$24,главная!$N$23*KF79,(главная!$H$24*главная!$N$23+(KF79*12-главная!$H$24)*главная!$N$24)/12))))</f>
        <v>0</v>
      </c>
      <c r="KG116" s="173">
        <f>IF(KG$10="",0,IF(KG$9&lt;главная!$N$19,0,IF(KG79*12&lt;главная!$H$23,главная!$N$22*KG79,IF(KG79*12&lt;главная!$H$24,главная!$N$23*KG79,(главная!$H$24*главная!$N$23+(KG79*12-главная!$H$24)*главная!$N$24)/12))))</f>
        <v>0</v>
      </c>
      <c r="KH116" s="173">
        <f>IF(KH$10="",0,IF(KH$9&lt;главная!$N$19,0,IF(KH79*12&lt;главная!$H$23,главная!$N$22*KH79,IF(KH79*12&lt;главная!$H$24,главная!$N$23*KH79,(главная!$H$24*главная!$N$23+(KH79*12-главная!$H$24)*главная!$N$24)/12))))</f>
        <v>0</v>
      </c>
      <c r="KI116" s="173">
        <f>IF(KI$10="",0,IF(KI$9&lt;главная!$N$19,0,IF(KI79*12&lt;главная!$H$23,главная!$N$22*KI79,IF(KI79*12&lt;главная!$H$24,главная!$N$23*KI79,(главная!$H$24*главная!$N$23+(KI79*12-главная!$H$24)*главная!$N$24)/12))))</f>
        <v>0</v>
      </c>
      <c r="KJ116" s="173">
        <f>IF(KJ$10="",0,IF(KJ$9&lt;главная!$N$19,0,IF(KJ79*12&lt;главная!$H$23,главная!$N$22*KJ79,IF(KJ79*12&lt;главная!$H$24,главная!$N$23*KJ79,(главная!$H$24*главная!$N$23+(KJ79*12-главная!$H$24)*главная!$N$24)/12))))</f>
        <v>0</v>
      </c>
      <c r="KK116" s="173">
        <f>IF(KK$10="",0,IF(KK$9&lt;главная!$N$19,0,IF(KK79*12&lt;главная!$H$23,главная!$N$22*KK79,IF(KK79*12&lt;главная!$H$24,главная!$N$23*KK79,(главная!$H$24*главная!$N$23+(KK79*12-главная!$H$24)*главная!$N$24)/12))))</f>
        <v>0</v>
      </c>
      <c r="KL116" s="173">
        <f>IF(KL$10="",0,IF(KL$9&lt;главная!$N$19,0,IF(KL79*12&lt;главная!$H$23,главная!$N$22*KL79,IF(KL79*12&lt;главная!$H$24,главная!$N$23*KL79,(главная!$H$24*главная!$N$23+(KL79*12-главная!$H$24)*главная!$N$24)/12))))</f>
        <v>0</v>
      </c>
      <c r="KM116" s="173">
        <f>IF(KM$10="",0,IF(KM$9&lt;главная!$N$19,0,IF(KM79*12&lt;главная!$H$23,главная!$N$22*KM79,IF(KM79*12&lt;главная!$H$24,главная!$N$23*KM79,(главная!$H$24*главная!$N$23+(KM79*12-главная!$H$24)*главная!$N$24)/12))))</f>
        <v>0</v>
      </c>
      <c r="KN116" s="173">
        <f>IF(KN$10="",0,IF(KN$9&lt;главная!$N$19,0,IF(KN79*12&lt;главная!$H$23,главная!$N$22*KN79,IF(KN79*12&lt;главная!$H$24,главная!$N$23*KN79,(главная!$H$24*главная!$N$23+(KN79*12-главная!$H$24)*главная!$N$24)/12))))</f>
        <v>0</v>
      </c>
      <c r="KO116" s="173">
        <f>IF(KO$10="",0,IF(KO$9&lt;главная!$N$19,0,IF(KO79*12&lt;главная!$H$23,главная!$N$22*KO79,IF(KO79*12&lt;главная!$H$24,главная!$N$23*KO79,(главная!$H$24*главная!$N$23+(KO79*12-главная!$H$24)*главная!$N$24)/12))))</f>
        <v>0</v>
      </c>
      <c r="KP116" s="173">
        <f>IF(KP$10="",0,IF(KP$9&lt;главная!$N$19,0,IF(KP79*12&lt;главная!$H$23,главная!$N$22*KP79,IF(KP79*12&lt;главная!$H$24,главная!$N$23*KP79,(главная!$H$24*главная!$N$23+(KP79*12-главная!$H$24)*главная!$N$24)/12))))</f>
        <v>0</v>
      </c>
      <c r="KQ116" s="173">
        <f>IF(KQ$10="",0,IF(KQ$9&lt;главная!$N$19,0,IF(KQ79*12&lt;главная!$H$23,главная!$N$22*KQ79,IF(KQ79*12&lt;главная!$H$24,главная!$N$23*KQ79,(главная!$H$24*главная!$N$23+(KQ79*12-главная!$H$24)*главная!$N$24)/12))))</f>
        <v>0</v>
      </c>
      <c r="KR116" s="173">
        <f>IF(KR$10="",0,IF(KR$9&lt;главная!$N$19,0,IF(KR79*12&lt;главная!$H$23,главная!$N$22*KR79,IF(KR79*12&lt;главная!$H$24,главная!$N$23*KR79,(главная!$H$24*главная!$N$23+(KR79*12-главная!$H$24)*главная!$N$24)/12))))</f>
        <v>0</v>
      </c>
      <c r="KS116" s="173">
        <f>IF(KS$10="",0,IF(KS$9&lt;главная!$N$19,0,IF(KS79*12&lt;главная!$H$23,главная!$N$22*KS79,IF(KS79*12&lt;главная!$H$24,главная!$N$23*KS79,(главная!$H$24*главная!$N$23+(KS79*12-главная!$H$24)*главная!$N$24)/12))))</f>
        <v>0</v>
      </c>
      <c r="KT116" s="173">
        <f>IF(KT$10="",0,IF(KT$9&lt;главная!$N$19,0,IF(KT79*12&lt;главная!$H$23,главная!$N$22*KT79,IF(KT79*12&lt;главная!$H$24,главная!$N$23*KT79,(главная!$H$24*главная!$N$23+(KT79*12-главная!$H$24)*главная!$N$24)/12))))</f>
        <v>0</v>
      </c>
      <c r="KU116" s="173">
        <f>IF(KU$10="",0,IF(KU$9&lt;главная!$N$19,0,IF(KU79*12&lt;главная!$H$23,главная!$N$22*KU79,IF(KU79*12&lt;главная!$H$24,главная!$N$23*KU79,(главная!$H$24*главная!$N$23+(KU79*12-главная!$H$24)*главная!$N$24)/12))))</f>
        <v>0</v>
      </c>
      <c r="KV116" s="173">
        <f>IF(KV$10="",0,IF(KV$9&lt;главная!$N$19,0,IF(KV79*12&lt;главная!$H$23,главная!$N$22*KV79,IF(KV79*12&lt;главная!$H$24,главная!$N$23*KV79,(главная!$H$24*главная!$N$23+(KV79*12-главная!$H$24)*главная!$N$24)/12))))</f>
        <v>0</v>
      </c>
      <c r="KW116" s="173">
        <f>IF(KW$10="",0,IF(KW$9&lt;главная!$N$19,0,IF(KW79*12&lt;главная!$H$23,главная!$N$22*KW79,IF(KW79*12&lt;главная!$H$24,главная!$N$23*KW79,(главная!$H$24*главная!$N$23+(KW79*12-главная!$H$24)*главная!$N$24)/12))))</f>
        <v>0</v>
      </c>
      <c r="KX116" s="173">
        <f>IF(KX$10="",0,IF(KX$9&lt;главная!$N$19,0,IF(KX79*12&lt;главная!$H$23,главная!$N$22*KX79,IF(KX79*12&lt;главная!$H$24,главная!$N$23*KX79,(главная!$H$24*главная!$N$23+(KX79*12-главная!$H$24)*главная!$N$24)/12))))</f>
        <v>0</v>
      </c>
      <c r="KY116" s="173">
        <f>IF(KY$10="",0,IF(KY$9&lt;главная!$N$19,0,IF(KY79*12&lt;главная!$H$23,главная!$N$22*KY79,IF(KY79*12&lt;главная!$H$24,главная!$N$23*KY79,(главная!$H$24*главная!$N$23+(KY79*12-главная!$H$24)*главная!$N$24)/12))))</f>
        <v>0</v>
      </c>
      <c r="KZ116" s="173">
        <f>IF(KZ$10="",0,IF(KZ$9&lt;главная!$N$19,0,IF(KZ79*12&lt;главная!$H$23,главная!$N$22*KZ79,IF(KZ79*12&lt;главная!$H$24,главная!$N$23*KZ79,(главная!$H$24*главная!$N$23+(KZ79*12-главная!$H$24)*главная!$N$24)/12))))</f>
        <v>0</v>
      </c>
      <c r="LA116" s="173">
        <f>IF(LA$10="",0,IF(LA$9&lt;главная!$N$19,0,IF(LA79*12&lt;главная!$H$23,главная!$N$22*LA79,IF(LA79*12&lt;главная!$H$24,главная!$N$23*LA79,(главная!$H$24*главная!$N$23+(LA79*12-главная!$H$24)*главная!$N$24)/12))))</f>
        <v>0</v>
      </c>
      <c r="LB116" s="173">
        <f>IF(LB$10="",0,IF(LB$9&lt;главная!$N$19,0,IF(LB79*12&lt;главная!$H$23,главная!$N$22*LB79,IF(LB79*12&lt;главная!$H$24,главная!$N$23*LB79,(главная!$H$24*главная!$N$23+(LB79*12-главная!$H$24)*главная!$N$24)/12))))</f>
        <v>0</v>
      </c>
      <c r="LC116" s="173">
        <f>IF(LC$10="",0,IF(LC$9&lt;главная!$N$19,0,IF(LC79*12&lt;главная!$H$23,главная!$N$22*LC79,IF(LC79*12&lt;главная!$H$24,главная!$N$23*LC79,(главная!$H$24*главная!$N$23+(LC79*12-главная!$H$24)*главная!$N$24)/12))))</f>
        <v>0</v>
      </c>
      <c r="LD116" s="173">
        <f>IF(LD$10="",0,IF(LD$9&lt;главная!$N$19,0,IF(LD79*12&lt;главная!$H$23,главная!$N$22*LD79,IF(LD79*12&lt;главная!$H$24,главная!$N$23*LD79,(главная!$H$24*главная!$N$23+(LD79*12-главная!$H$24)*главная!$N$24)/12))))</f>
        <v>0</v>
      </c>
      <c r="LE116" s="173">
        <f>IF(LE$10="",0,IF(LE$9&lt;главная!$N$19,0,IF(LE79*12&lt;главная!$H$23,главная!$N$22*LE79,IF(LE79*12&lt;главная!$H$24,главная!$N$23*LE79,(главная!$H$24*главная!$N$23+(LE79*12-главная!$H$24)*главная!$N$24)/12))))</f>
        <v>0</v>
      </c>
      <c r="LF116" s="173">
        <f>IF(LF$10="",0,IF(LF$9&lt;главная!$N$19,0,IF(LF79*12&lt;главная!$H$23,главная!$N$22*LF79,IF(LF79*12&lt;главная!$H$24,главная!$N$23*LF79,(главная!$H$24*главная!$N$23+(LF79*12-главная!$H$24)*главная!$N$24)/12))))</f>
        <v>0</v>
      </c>
      <c r="LG116" s="173">
        <f>IF(LG$10="",0,IF(LG$9&lt;главная!$N$19,0,IF(LG79*12&lt;главная!$H$23,главная!$N$22*LG79,IF(LG79*12&lt;главная!$H$24,главная!$N$23*LG79,(главная!$H$24*главная!$N$23+(LG79*12-главная!$H$24)*главная!$N$24)/12))))</f>
        <v>0</v>
      </c>
      <c r="LH116" s="173">
        <f>IF(LH$10="",0,IF(LH$9&lt;главная!$N$19,0,IF(LH79*12&lt;главная!$H$23,главная!$N$22*LH79,IF(LH79*12&lt;главная!$H$24,главная!$N$23*LH79,(главная!$H$24*главная!$N$23+(LH79*12-главная!$H$24)*главная!$N$24)/12))))</f>
        <v>0</v>
      </c>
      <c r="LI116" s="51"/>
      <c r="LJ116" s="51"/>
    </row>
    <row r="117" spans="1:322" s="59" customFormat="1" ht="10.199999999999999" x14ac:dyDescent="0.2">
      <c r="A117" s="51"/>
      <c r="B117" s="51"/>
      <c r="C117" s="51"/>
      <c r="D117" s="12"/>
      <c r="E117" s="98" t="str">
        <f t="shared" si="380"/>
        <v>Коммерческий директор</v>
      </c>
      <c r="F117" s="51"/>
      <c r="G117" s="51"/>
      <c r="H117" s="98" t="str">
        <f t="shared" ref="H117:H148" si="381">$H$115</f>
        <v>соцсборы</v>
      </c>
      <c r="I117" s="51"/>
      <c r="J117" s="51"/>
      <c r="K117" s="55" t="str">
        <f t="shared" ref="K117:K148" si="382">$K$115</f>
        <v>долл.</v>
      </c>
      <c r="L117" s="51"/>
      <c r="M117" s="58"/>
      <c r="N117" s="51"/>
      <c r="O117" s="61"/>
      <c r="P117" s="51"/>
      <c r="Q117" s="51"/>
      <c r="R117" s="99"/>
      <c r="S117" s="51"/>
      <c r="T117" s="171"/>
      <c r="U117" s="173">
        <f>IF(U$10="",0,IF(U$9&lt;главная!$N$19,0,IF(U80*12&lt;главная!$H$23,главная!$N$22*U80,IF(U80*12&lt;главная!$H$24,главная!$N$23*U80,(главная!$H$24*главная!$N$23+(U80*12-главная!$H$24)*главная!$N$24)/12))))</f>
        <v>0</v>
      </c>
      <c r="V117" s="173">
        <f>IF(V$10="",0,IF(V$9&lt;главная!$N$19,0,IF(V80*12&lt;главная!$H$23,главная!$N$22*V80,IF(V80*12&lt;главная!$H$24,главная!$N$23*V80,(главная!$H$24*главная!$N$23+(V80*12-главная!$H$24)*главная!$N$24)/12))))</f>
        <v>0</v>
      </c>
      <c r="W117" s="173">
        <f>IF(W$10="",0,IF(W$9&lt;главная!$N$19,0,IF(W80*12&lt;главная!$H$23,главная!$N$22*W80,IF(W80*12&lt;главная!$H$24,главная!$N$23*W80,(главная!$H$24*главная!$N$23+(W80*12-главная!$H$24)*главная!$N$24)/12))))</f>
        <v>0</v>
      </c>
      <c r="X117" s="173">
        <f>IF(X$10="",0,IF(X$9&lt;главная!$N$19,0,IF(X80*12&lt;главная!$H$23,главная!$N$22*X80,IF(X80*12&lt;главная!$H$24,главная!$N$23*X80,(главная!$H$24*главная!$N$23+(X80*12-главная!$H$24)*главная!$N$24)/12))))</f>
        <v>0</v>
      </c>
      <c r="Y117" s="173">
        <f>IF(Y$10="",0,IF(Y$9&lt;главная!$N$19,0,IF(Y80*12&lt;главная!$H$23,главная!$N$22*Y80,IF(Y80*12&lt;главная!$H$24,главная!$N$23*Y80,(главная!$H$24*главная!$N$23+(Y80*12-главная!$H$24)*главная!$N$24)/12))))</f>
        <v>0</v>
      </c>
      <c r="Z117" s="173">
        <f>IF(Z$10="",0,IF(Z$9&lt;главная!$N$19,0,IF(Z80*12&lt;главная!$H$23,главная!$N$22*Z80,IF(Z80*12&lt;главная!$H$24,главная!$N$23*Z80,(главная!$H$24*главная!$N$23+(Z80*12-главная!$H$24)*главная!$N$24)/12))))</f>
        <v>0</v>
      </c>
      <c r="AA117" s="173">
        <f>IF(AA$10="",0,IF(AA$9&lt;главная!$N$19,0,IF(AA80*12&lt;главная!$H$23,главная!$N$22*AA80,IF(AA80*12&lt;главная!$H$24,главная!$N$23*AA80,(главная!$H$24*главная!$N$23+(AA80*12-главная!$H$24)*главная!$N$24)/12))))</f>
        <v>0</v>
      </c>
      <c r="AB117" s="173">
        <f>IF(AB$10="",0,IF(AB$9&lt;главная!$N$19,0,IF(AB80*12&lt;главная!$H$23,главная!$N$22*AB80,IF(AB80*12&lt;главная!$H$24,главная!$N$23*AB80,(главная!$H$24*главная!$N$23+(AB80*12-главная!$H$24)*главная!$N$24)/12))))</f>
        <v>0</v>
      </c>
      <c r="AC117" s="173">
        <f>IF(AC$10="",0,IF(AC$9&lt;главная!$N$19,0,IF(AC80*12&lt;главная!$H$23,главная!$N$22*AC80,IF(AC80*12&lt;главная!$H$24,главная!$N$23*AC80,(главная!$H$24*главная!$N$23+(AC80*12-главная!$H$24)*главная!$N$24)/12))))</f>
        <v>0</v>
      </c>
      <c r="AD117" s="173">
        <f>IF(AD$10="",0,IF(AD$9&lt;главная!$N$19,0,IF(AD80*12&lt;главная!$H$23,главная!$N$22*AD80,IF(AD80*12&lt;главная!$H$24,главная!$N$23*AD80,(главная!$H$24*главная!$N$23+(AD80*12-главная!$H$24)*главная!$N$24)/12))))</f>
        <v>0</v>
      </c>
      <c r="AE117" s="173">
        <f>IF(AE$10="",0,IF(AE$9&lt;главная!$N$19,0,IF(AE80*12&lt;главная!$H$23,главная!$N$22*AE80,IF(AE80*12&lt;главная!$H$24,главная!$N$23*AE80,(главная!$H$24*главная!$N$23+(AE80*12-главная!$H$24)*главная!$N$24)/12))))</f>
        <v>0</v>
      </c>
      <c r="AF117" s="173">
        <f>IF(AF$10="",0,IF(AF$9&lt;главная!$N$19,0,IF(AF80*12&lt;главная!$H$23,главная!$N$22*AF80,IF(AF80*12&lt;главная!$H$24,главная!$N$23*AF80,(главная!$H$24*главная!$N$23+(AF80*12-главная!$H$24)*главная!$N$24)/12))))</f>
        <v>0</v>
      </c>
      <c r="AG117" s="173">
        <f>IF(AG$10="",0,IF(AG$9&lt;главная!$N$19,0,IF(AG80*12&lt;главная!$H$23,главная!$N$22*AG80,IF(AG80*12&lt;главная!$H$24,главная!$N$23*AG80,(главная!$H$24*главная!$N$23+(AG80*12-главная!$H$24)*главная!$N$24)/12))))</f>
        <v>0</v>
      </c>
      <c r="AH117" s="173">
        <f>IF(AH$10="",0,IF(AH$9&lt;главная!$N$19,0,IF(AH80*12&lt;главная!$H$23,главная!$N$22*AH80,IF(AH80*12&lt;главная!$H$24,главная!$N$23*AH80,(главная!$H$24*главная!$N$23+(AH80*12-главная!$H$24)*главная!$N$24)/12))))</f>
        <v>0</v>
      </c>
      <c r="AI117" s="173">
        <f>IF(AI$10="",0,IF(AI$9&lt;главная!$N$19,0,IF(AI80*12&lt;главная!$H$23,главная!$N$22*AI80,IF(AI80*12&lt;главная!$H$24,главная!$N$23*AI80,(главная!$H$24*главная!$N$23+(AI80*12-главная!$H$24)*главная!$N$24)/12))))</f>
        <v>0</v>
      </c>
      <c r="AJ117" s="173">
        <f>IF(AJ$10="",0,IF(AJ$9&lt;главная!$N$19,0,IF(AJ80*12&lt;главная!$H$23,главная!$N$22*AJ80,IF(AJ80*12&lt;главная!$H$24,главная!$N$23*AJ80,(главная!$H$24*главная!$N$23+(AJ80*12-главная!$H$24)*главная!$N$24)/12))))</f>
        <v>0</v>
      </c>
      <c r="AK117" s="173">
        <f>IF(AK$10="",0,IF(AK$9&lt;главная!$N$19,0,IF(AK80*12&lt;главная!$H$23,главная!$N$22*AK80,IF(AK80*12&lt;главная!$H$24,главная!$N$23*AK80,(главная!$H$24*главная!$N$23+(AK80*12-главная!$H$24)*главная!$N$24)/12))))</f>
        <v>0</v>
      </c>
      <c r="AL117" s="173">
        <f>IF(AL$10="",0,IF(AL$9&lt;главная!$N$19,0,IF(AL80*12&lt;главная!$H$23,главная!$N$22*AL80,IF(AL80*12&lt;главная!$H$24,главная!$N$23*AL80,(главная!$H$24*главная!$N$23+(AL80*12-главная!$H$24)*главная!$N$24)/12))))</f>
        <v>0</v>
      </c>
      <c r="AM117" s="173">
        <f>IF(AM$10="",0,IF(AM$9&lt;главная!$N$19,0,IF(AM80*12&lt;главная!$H$23,главная!$N$22*AM80,IF(AM80*12&lt;главная!$H$24,главная!$N$23*AM80,(главная!$H$24*главная!$N$23+(AM80*12-главная!$H$24)*главная!$N$24)/12))))</f>
        <v>0</v>
      </c>
      <c r="AN117" s="173">
        <f>IF(AN$10="",0,IF(AN$9&lt;главная!$N$19,0,IF(AN80*12&lt;главная!$H$23,главная!$N$22*AN80,IF(AN80*12&lt;главная!$H$24,главная!$N$23*AN80,(главная!$H$24*главная!$N$23+(AN80*12-главная!$H$24)*главная!$N$24)/12))))</f>
        <v>0</v>
      </c>
      <c r="AO117" s="173">
        <f>IF(AO$10="",0,IF(AO$9&lt;главная!$N$19,0,IF(AO80*12&lt;главная!$H$23,главная!$N$22*AO80,IF(AO80*12&lt;главная!$H$24,главная!$N$23*AO80,(главная!$H$24*главная!$N$23+(AO80*12-главная!$H$24)*главная!$N$24)/12))))</f>
        <v>0</v>
      </c>
      <c r="AP117" s="173">
        <f>IF(AP$10="",0,IF(AP$9&lt;главная!$N$19,0,IF(AP80*12&lt;главная!$H$23,главная!$N$22*AP80,IF(AP80*12&lt;главная!$H$24,главная!$N$23*AP80,(главная!$H$24*главная!$N$23+(AP80*12-главная!$H$24)*главная!$N$24)/12))))</f>
        <v>0</v>
      </c>
      <c r="AQ117" s="173">
        <f>IF(AQ$10="",0,IF(AQ$9&lt;главная!$N$19,0,IF(AQ80*12&lt;главная!$H$23,главная!$N$22*AQ80,IF(AQ80*12&lt;главная!$H$24,главная!$N$23*AQ80,(главная!$H$24*главная!$N$23+(AQ80*12-главная!$H$24)*главная!$N$24)/12))))</f>
        <v>0</v>
      </c>
      <c r="AR117" s="173">
        <f>IF(AR$10="",0,IF(AR$9&lt;главная!$N$19,0,IF(AR80*12&lt;главная!$H$23,главная!$N$22*AR80,IF(AR80*12&lt;главная!$H$24,главная!$N$23*AR80,(главная!$H$24*главная!$N$23+(AR80*12-главная!$H$24)*главная!$N$24)/12))))</f>
        <v>0</v>
      </c>
      <c r="AS117" s="173">
        <f>IF(AS$10="",0,IF(AS$9&lt;главная!$N$19,0,IF(AS80*12&lt;главная!$H$23,главная!$N$22*AS80,IF(AS80*12&lt;главная!$H$24,главная!$N$23*AS80,(главная!$H$24*главная!$N$23+(AS80*12-главная!$H$24)*главная!$N$24)/12))))</f>
        <v>0</v>
      </c>
      <c r="AT117" s="173">
        <f>IF(AT$10="",0,IF(AT$9&lt;главная!$N$19,0,IF(AT80*12&lt;главная!$H$23,главная!$N$22*AT80,IF(AT80*12&lt;главная!$H$24,главная!$N$23*AT80,(главная!$H$24*главная!$N$23+(AT80*12-главная!$H$24)*главная!$N$24)/12))))</f>
        <v>0</v>
      </c>
      <c r="AU117" s="173">
        <f>IF(AU$10="",0,IF(AU$9&lt;главная!$N$19,0,IF(AU80*12&lt;главная!$H$23,главная!$N$22*AU80,IF(AU80*12&lt;главная!$H$24,главная!$N$23*AU80,(главная!$H$24*главная!$N$23+(AU80*12-главная!$H$24)*главная!$N$24)/12))))</f>
        <v>0</v>
      </c>
      <c r="AV117" s="173">
        <f>IF(AV$10="",0,IF(AV$9&lt;главная!$N$19,0,IF(AV80*12&lt;главная!$H$23,главная!$N$22*AV80,IF(AV80*12&lt;главная!$H$24,главная!$N$23*AV80,(главная!$H$24*главная!$N$23+(AV80*12-главная!$H$24)*главная!$N$24)/12))))</f>
        <v>0</v>
      </c>
      <c r="AW117" s="173">
        <f>IF(AW$10="",0,IF(AW$9&lt;главная!$N$19,0,IF(AW80*12&lt;главная!$H$23,главная!$N$22*AW80,IF(AW80*12&lt;главная!$H$24,главная!$N$23*AW80,(главная!$H$24*главная!$N$23+(AW80*12-главная!$H$24)*главная!$N$24)/12))))</f>
        <v>0</v>
      </c>
      <c r="AX117" s="173">
        <f>IF(AX$10="",0,IF(AX$9&lt;главная!$N$19,0,IF(AX80*12&lt;главная!$H$23,главная!$N$22*AX80,IF(AX80*12&lt;главная!$H$24,главная!$N$23*AX80,(главная!$H$24*главная!$N$23+(AX80*12-главная!$H$24)*главная!$N$24)/12))))</f>
        <v>0</v>
      </c>
      <c r="AY117" s="173">
        <f>IF(AY$10="",0,IF(AY$9&lt;главная!$N$19,0,IF(AY80*12&lt;главная!$H$23,главная!$N$22*AY80,IF(AY80*12&lt;главная!$H$24,главная!$N$23*AY80,(главная!$H$24*главная!$N$23+(AY80*12-главная!$H$24)*главная!$N$24)/12))))</f>
        <v>0</v>
      </c>
      <c r="AZ117" s="173">
        <f>IF(AZ$10="",0,IF(AZ$9&lt;главная!$N$19,0,IF(AZ80*12&lt;главная!$H$23,главная!$N$22*AZ80,IF(AZ80*12&lt;главная!$H$24,главная!$N$23*AZ80,(главная!$H$24*главная!$N$23+(AZ80*12-главная!$H$24)*главная!$N$24)/12))))</f>
        <v>0</v>
      </c>
      <c r="BA117" s="173">
        <f>IF(BA$10="",0,IF(BA$9&lt;главная!$N$19,0,IF(BA80*12&lt;главная!$H$23,главная!$N$22*BA80,IF(BA80*12&lt;главная!$H$24,главная!$N$23*BA80,(главная!$H$24*главная!$N$23+(BA80*12-главная!$H$24)*главная!$N$24)/12))))</f>
        <v>0</v>
      </c>
      <c r="BB117" s="173">
        <f>IF(BB$10="",0,IF(BB$9&lt;главная!$N$19,0,IF(BB80*12&lt;главная!$H$23,главная!$N$22*BB80,IF(BB80*12&lt;главная!$H$24,главная!$N$23*BB80,(главная!$H$24*главная!$N$23+(BB80*12-главная!$H$24)*главная!$N$24)/12))))</f>
        <v>0</v>
      </c>
      <c r="BC117" s="173">
        <f>IF(BC$10="",0,IF(BC$9&lt;главная!$N$19,0,IF(BC80*12&lt;главная!$H$23,главная!$N$22*BC80,IF(BC80*12&lt;главная!$H$24,главная!$N$23*BC80,(главная!$H$24*главная!$N$23+(BC80*12-главная!$H$24)*главная!$N$24)/12))))</f>
        <v>0</v>
      </c>
      <c r="BD117" s="173">
        <f>IF(BD$10="",0,IF(BD$9&lt;главная!$N$19,0,IF(BD80*12&lt;главная!$H$23,главная!$N$22*BD80,IF(BD80*12&lt;главная!$H$24,главная!$N$23*BD80,(главная!$H$24*главная!$N$23+(BD80*12-главная!$H$24)*главная!$N$24)/12))))</f>
        <v>0</v>
      </c>
      <c r="BE117" s="173">
        <f>IF(BE$10="",0,IF(BE$9&lt;главная!$N$19,0,IF(BE80*12&lt;главная!$H$23,главная!$N$22*BE80,IF(BE80*12&lt;главная!$H$24,главная!$N$23*BE80,(главная!$H$24*главная!$N$23+(BE80*12-главная!$H$24)*главная!$N$24)/12))))</f>
        <v>0</v>
      </c>
      <c r="BF117" s="173">
        <f>IF(BF$10="",0,IF(BF$9&lt;главная!$N$19,0,IF(BF80*12&lt;главная!$H$23,главная!$N$22*BF80,IF(BF80*12&lt;главная!$H$24,главная!$N$23*BF80,(главная!$H$24*главная!$N$23+(BF80*12-главная!$H$24)*главная!$N$24)/12))))</f>
        <v>0</v>
      </c>
      <c r="BG117" s="173">
        <f>IF(BG$10="",0,IF(BG$9&lt;главная!$N$19,0,IF(BG80*12&lt;главная!$H$23,главная!$N$22*BG80,IF(BG80*12&lt;главная!$H$24,главная!$N$23*BG80,(главная!$H$24*главная!$N$23+(BG80*12-главная!$H$24)*главная!$N$24)/12))))</f>
        <v>0</v>
      </c>
      <c r="BH117" s="173">
        <f>IF(BH$10="",0,IF(BH$9&lt;главная!$N$19,0,IF(BH80*12&lt;главная!$H$23,главная!$N$22*BH80,IF(BH80*12&lt;главная!$H$24,главная!$N$23*BH80,(главная!$H$24*главная!$N$23+(BH80*12-главная!$H$24)*главная!$N$24)/12))))</f>
        <v>0</v>
      </c>
      <c r="BI117" s="173">
        <f>IF(BI$10="",0,IF(BI$9&lt;главная!$N$19,0,IF(BI80*12&lt;главная!$H$23,главная!$N$22*BI80,IF(BI80*12&lt;главная!$H$24,главная!$N$23*BI80,(главная!$H$24*главная!$N$23+(BI80*12-главная!$H$24)*главная!$N$24)/12))))</f>
        <v>0</v>
      </c>
      <c r="BJ117" s="173">
        <f>IF(BJ$10="",0,IF(BJ$9&lt;главная!$N$19,0,IF(BJ80*12&lt;главная!$H$23,главная!$N$22*BJ80,IF(BJ80*12&lt;главная!$H$24,главная!$N$23*BJ80,(главная!$H$24*главная!$N$23+(BJ80*12-главная!$H$24)*главная!$N$24)/12))))</f>
        <v>0</v>
      </c>
      <c r="BK117" s="173">
        <f>IF(BK$10="",0,IF(BK$9&lt;главная!$N$19,0,IF(BK80*12&lt;главная!$H$23,главная!$N$22*BK80,IF(BK80*12&lt;главная!$H$24,главная!$N$23*BK80,(главная!$H$24*главная!$N$23+(BK80*12-главная!$H$24)*главная!$N$24)/12))))</f>
        <v>0</v>
      </c>
      <c r="BL117" s="173">
        <f>IF(BL$10="",0,IF(BL$9&lt;главная!$N$19,0,IF(BL80*12&lt;главная!$H$23,главная!$N$22*BL80,IF(BL80*12&lt;главная!$H$24,главная!$N$23*BL80,(главная!$H$24*главная!$N$23+(BL80*12-главная!$H$24)*главная!$N$24)/12))))</f>
        <v>0</v>
      </c>
      <c r="BM117" s="173">
        <f>IF(BM$10="",0,IF(BM$9&lt;главная!$N$19,0,IF(BM80*12&lt;главная!$H$23,главная!$N$22*BM80,IF(BM80*12&lt;главная!$H$24,главная!$N$23*BM80,(главная!$H$24*главная!$N$23+(BM80*12-главная!$H$24)*главная!$N$24)/12))))</f>
        <v>0</v>
      </c>
      <c r="BN117" s="173">
        <f>IF(BN$10="",0,IF(BN$9&lt;главная!$N$19,0,IF(BN80*12&lt;главная!$H$23,главная!$N$22*BN80,IF(BN80*12&lt;главная!$H$24,главная!$N$23*BN80,(главная!$H$24*главная!$N$23+(BN80*12-главная!$H$24)*главная!$N$24)/12))))</f>
        <v>0</v>
      </c>
      <c r="BO117" s="173">
        <f>IF(BO$10="",0,IF(BO$9&lt;главная!$N$19,0,IF(BO80*12&lt;главная!$H$23,главная!$N$22*BO80,IF(BO80*12&lt;главная!$H$24,главная!$N$23*BO80,(главная!$H$24*главная!$N$23+(BO80*12-главная!$H$24)*главная!$N$24)/12))))</f>
        <v>0</v>
      </c>
      <c r="BP117" s="173">
        <f>IF(BP$10="",0,IF(BP$9&lt;главная!$N$19,0,IF(BP80*12&lt;главная!$H$23,главная!$N$22*BP80,IF(BP80*12&lt;главная!$H$24,главная!$N$23*BP80,(главная!$H$24*главная!$N$23+(BP80*12-главная!$H$24)*главная!$N$24)/12))))</f>
        <v>0</v>
      </c>
      <c r="BQ117" s="173">
        <f>IF(BQ$10="",0,IF(BQ$9&lt;главная!$N$19,0,IF(BQ80*12&lt;главная!$H$23,главная!$N$22*BQ80,IF(BQ80*12&lt;главная!$H$24,главная!$N$23*BQ80,(главная!$H$24*главная!$N$23+(BQ80*12-главная!$H$24)*главная!$N$24)/12))))</f>
        <v>0</v>
      </c>
      <c r="BR117" s="173">
        <f>IF(BR$10="",0,IF(BR$9&lt;главная!$N$19,0,IF(BR80*12&lt;главная!$H$23,главная!$N$22*BR80,IF(BR80*12&lt;главная!$H$24,главная!$N$23*BR80,(главная!$H$24*главная!$N$23+(BR80*12-главная!$H$24)*главная!$N$24)/12))))</f>
        <v>0</v>
      </c>
      <c r="BS117" s="173">
        <f>IF(BS$10="",0,IF(BS$9&lt;главная!$N$19,0,IF(BS80*12&lt;главная!$H$23,главная!$N$22*BS80,IF(BS80*12&lt;главная!$H$24,главная!$N$23*BS80,(главная!$H$24*главная!$N$23+(BS80*12-главная!$H$24)*главная!$N$24)/12))))</f>
        <v>0</v>
      </c>
      <c r="BT117" s="173">
        <f>IF(BT$10="",0,IF(BT$9&lt;главная!$N$19,0,IF(BT80*12&lt;главная!$H$23,главная!$N$22*BT80,IF(BT80*12&lt;главная!$H$24,главная!$N$23*BT80,(главная!$H$24*главная!$N$23+(BT80*12-главная!$H$24)*главная!$N$24)/12))))</f>
        <v>0</v>
      </c>
      <c r="BU117" s="173">
        <f>IF(BU$10="",0,IF(BU$9&lt;главная!$N$19,0,IF(BU80*12&lt;главная!$H$23,главная!$N$22*BU80,IF(BU80*12&lt;главная!$H$24,главная!$N$23*BU80,(главная!$H$24*главная!$N$23+(BU80*12-главная!$H$24)*главная!$N$24)/12))))</f>
        <v>0</v>
      </c>
      <c r="BV117" s="173">
        <f>IF(BV$10="",0,IF(BV$9&lt;главная!$N$19,0,IF(BV80*12&lt;главная!$H$23,главная!$N$22*BV80,IF(BV80*12&lt;главная!$H$24,главная!$N$23*BV80,(главная!$H$24*главная!$N$23+(BV80*12-главная!$H$24)*главная!$N$24)/12))))</f>
        <v>0</v>
      </c>
      <c r="BW117" s="173">
        <f>IF(BW$10="",0,IF(BW$9&lt;главная!$N$19,0,IF(BW80*12&lt;главная!$H$23,главная!$N$22*BW80,IF(BW80*12&lt;главная!$H$24,главная!$N$23*BW80,(главная!$H$24*главная!$N$23+(BW80*12-главная!$H$24)*главная!$N$24)/12))))</f>
        <v>0</v>
      </c>
      <c r="BX117" s="173">
        <f>IF(BX$10="",0,IF(BX$9&lt;главная!$N$19,0,IF(BX80*12&lt;главная!$H$23,главная!$N$22*BX80,IF(BX80*12&lt;главная!$H$24,главная!$N$23*BX80,(главная!$H$24*главная!$N$23+(BX80*12-главная!$H$24)*главная!$N$24)/12))))</f>
        <v>0</v>
      </c>
      <c r="BY117" s="173">
        <f>IF(BY$10="",0,IF(BY$9&lt;главная!$N$19,0,IF(BY80*12&lt;главная!$H$23,главная!$N$22*BY80,IF(BY80*12&lt;главная!$H$24,главная!$N$23*BY80,(главная!$H$24*главная!$N$23+(BY80*12-главная!$H$24)*главная!$N$24)/12))))</f>
        <v>0</v>
      </c>
      <c r="BZ117" s="173">
        <f>IF(BZ$10="",0,IF(BZ$9&lt;главная!$N$19,0,IF(BZ80*12&lt;главная!$H$23,главная!$N$22*BZ80,IF(BZ80*12&lt;главная!$H$24,главная!$N$23*BZ80,(главная!$H$24*главная!$N$23+(BZ80*12-главная!$H$24)*главная!$N$24)/12))))</f>
        <v>0</v>
      </c>
      <c r="CA117" s="173">
        <f>IF(CA$10="",0,IF(CA$9&lt;главная!$N$19,0,IF(CA80*12&lt;главная!$H$23,главная!$N$22*CA80,IF(CA80*12&lt;главная!$H$24,главная!$N$23*CA80,(главная!$H$24*главная!$N$23+(CA80*12-главная!$H$24)*главная!$N$24)/12))))</f>
        <v>0</v>
      </c>
      <c r="CB117" s="173">
        <f>IF(CB$10="",0,IF(CB$9&lt;главная!$N$19,0,IF(CB80*12&lt;главная!$H$23,главная!$N$22*CB80,IF(CB80*12&lt;главная!$H$24,главная!$N$23*CB80,(главная!$H$24*главная!$N$23+(CB80*12-главная!$H$24)*главная!$N$24)/12))))</f>
        <v>0</v>
      </c>
      <c r="CC117" s="173">
        <f>IF(CC$10="",0,IF(CC$9&lt;главная!$N$19,0,IF(CC80*12&lt;главная!$H$23,главная!$N$22*CC80,IF(CC80*12&lt;главная!$H$24,главная!$N$23*CC80,(главная!$H$24*главная!$N$23+(CC80*12-главная!$H$24)*главная!$N$24)/12))))</f>
        <v>0</v>
      </c>
      <c r="CD117" s="173">
        <f>IF(CD$10="",0,IF(CD$9&lt;главная!$N$19,0,IF(CD80*12&lt;главная!$H$23,главная!$N$22*CD80,IF(CD80*12&lt;главная!$H$24,главная!$N$23*CD80,(главная!$H$24*главная!$N$23+(CD80*12-главная!$H$24)*главная!$N$24)/12))))</f>
        <v>0</v>
      </c>
      <c r="CE117" s="173">
        <f>IF(CE$10="",0,IF(CE$9&lt;главная!$N$19,0,IF(CE80*12&lt;главная!$H$23,главная!$N$22*CE80,IF(CE80*12&lt;главная!$H$24,главная!$N$23*CE80,(главная!$H$24*главная!$N$23+(CE80*12-главная!$H$24)*главная!$N$24)/12))))</f>
        <v>0</v>
      </c>
      <c r="CF117" s="173">
        <f>IF(CF$10="",0,IF(CF$9&lt;главная!$N$19,0,IF(CF80*12&lt;главная!$H$23,главная!$N$22*CF80,IF(CF80*12&lt;главная!$H$24,главная!$N$23*CF80,(главная!$H$24*главная!$N$23+(CF80*12-главная!$H$24)*главная!$N$24)/12))))</f>
        <v>0</v>
      </c>
      <c r="CG117" s="173">
        <f>IF(CG$10="",0,IF(CG$9&lt;главная!$N$19,0,IF(CG80*12&lt;главная!$H$23,главная!$N$22*CG80,IF(CG80*12&lt;главная!$H$24,главная!$N$23*CG80,(главная!$H$24*главная!$N$23+(CG80*12-главная!$H$24)*главная!$N$24)/12))))</f>
        <v>0</v>
      </c>
      <c r="CH117" s="173">
        <f>IF(CH$10="",0,IF(CH$9&lt;главная!$N$19,0,IF(CH80*12&lt;главная!$H$23,главная!$N$22*CH80,IF(CH80*12&lt;главная!$H$24,главная!$N$23*CH80,(главная!$H$24*главная!$N$23+(CH80*12-главная!$H$24)*главная!$N$24)/12))))</f>
        <v>0</v>
      </c>
      <c r="CI117" s="173">
        <f>IF(CI$10="",0,IF(CI$9&lt;главная!$N$19,0,IF(CI80*12&lt;главная!$H$23,главная!$N$22*CI80,IF(CI80*12&lt;главная!$H$24,главная!$N$23*CI80,(главная!$H$24*главная!$N$23+(CI80*12-главная!$H$24)*главная!$N$24)/12))))</f>
        <v>0</v>
      </c>
      <c r="CJ117" s="173">
        <f>IF(CJ$10="",0,IF(CJ$9&lt;главная!$N$19,0,IF(CJ80*12&lt;главная!$H$23,главная!$N$22*CJ80,IF(CJ80*12&lt;главная!$H$24,главная!$N$23*CJ80,(главная!$H$24*главная!$N$23+(CJ80*12-главная!$H$24)*главная!$N$24)/12))))</f>
        <v>0</v>
      </c>
      <c r="CK117" s="173">
        <f>IF(CK$10="",0,IF(CK$9&lt;главная!$N$19,0,IF(CK80*12&lt;главная!$H$23,главная!$N$22*CK80,IF(CK80*12&lt;главная!$H$24,главная!$N$23*CK80,(главная!$H$24*главная!$N$23+(CK80*12-главная!$H$24)*главная!$N$24)/12))))</f>
        <v>0</v>
      </c>
      <c r="CL117" s="173">
        <f>IF(CL$10="",0,IF(CL$9&lt;главная!$N$19,0,IF(CL80*12&lt;главная!$H$23,главная!$N$22*CL80,IF(CL80*12&lt;главная!$H$24,главная!$N$23*CL80,(главная!$H$24*главная!$N$23+(CL80*12-главная!$H$24)*главная!$N$24)/12))))</f>
        <v>0</v>
      </c>
      <c r="CM117" s="173">
        <f>IF(CM$10="",0,IF(CM$9&lt;главная!$N$19,0,IF(CM80*12&lt;главная!$H$23,главная!$N$22*CM80,IF(CM80*12&lt;главная!$H$24,главная!$N$23*CM80,(главная!$H$24*главная!$N$23+(CM80*12-главная!$H$24)*главная!$N$24)/12))))</f>
        <v>0</v>
      </c>
      <c r="CN117" s="173">
        <f>IF(CN$10="",0,IF(CN$9&lt;главная!$N$19,0,IF(CN80*12&lt;главная!$H$23,главная!$N$22*CN80,IF(CN80*12&lt;главная!$H$24,главная!$N$23*CN80,(главная!$H$24*главная!$N$23+(CN80*12-главная!$H$24)*главная!$N$24)/12))))</f>
        <v>0</v>
      </c>
      <c r="CO117" s="173">
        <f>IF(CO$10="",0,IF(CO$9&lt;главная!$N$19,0,IF(CO80*12&lt;главная!$H$23,главная!$N$22*CO80,IF(CO80*12&lt;главная!$H$24,главная!$N$23*CO80,(главная!$H$24*главная!$N$23+(CO80*12-главная!$H$24)*главная!$N$24)/12))))</f>
        <v>0</v>
      </c>
      <c r="CP117" s="173">
        <f>IF(CP$10="",0,IF(CP$9&lt;главная!$N$19,0,IF(CP80*12&lt;главная!$H$23,главная!$N$22*CP80,IF(CP80*12&lt;главная!$H$24,главная!$N$23*CP80,(главная!$H$24*главная!$N$23+(CP80*12-главная!$H$24)*главная!$N$24)/12))))</f>
        <v>0</v>
      </c>
      <c r="CQ117" s="173">
        <f>IF(CQ$10="",0,IF(CQ$9&lt;главная!$N$19,0,IF(CQ80*12&lt;главная!$H$23,главная!$N$22*CQ80,IF(CQ80*12&lt;главная!$H$24,главная!$N$23*CQ80,(главная!$H$24*главная!$N$23+(CQ80*12-главная!$H$24)*главная!$N$24)/12))))</f>
        <v>0</v>
      </c>
      <c r="CR117" s="173">
        <f>IF(CR$10="",0,IF(CR$9&lt;главная!$N$19,0,IF(CR80*12&lt;главная!$H$23,главная!$N$22*CR80,IF(CR80*12&lt;главная!$H$24,главная!$N$23*CR80,(главная!$H$24*главная!$N$23+(CR80*12-главная!$H$24)*главная!$N$24)/12))))</f>
        <v>0</v>
      </c>
      <c r="CS117" s="173">
        <f>IF(CS$10="",0,IF(CS$9&lt;главная!$N$19,0,IF(CS80*12&lt;главная!$H$23,главная!$N$22*CS80,IF(CS80*12&lt;главная!$H$24,главная!$N$23*CS80,(главная!$H$24*главная!$N$23+(CS80*12-главная!$H$24)*главная!$N$24)/12))))</f>
        <v>0</v>
      </c>
      <c r="CT117" s="173">
        <f>IF(CT$10="",0,IF(CT$9&lt;главная!$N$19,0,IF(CT80*12&lt;главная!$H$23,главная!$N$22*CT80,IF(CT80*12&lt;главная!$H$24,главная!$N$23*CT80,(главная!$H$24*главная!$N$23+(CT80*12-главная!$H$24)*главная!$N$24)/12))))</f>
        <v>0</v>
      </c>
      <c r="CU117" s="173">
        <f>IF(CU$10="",0,IF(CU$9&lt;главная!$N$19,0,IF(CU80*12&lt;главная!$H$23,главная!$N$22*CU80,IF(CU80*12&lt;главная!$H$24,главная!$N$23*CU80,(главная!$H$24*главная!$N$23+(CU80*12-главная!$H$24)*главная!$N$24)/12))))</f>
        <v>0</v>
      </c>
      <c r="CV117" s="173">
        <f>IF(CV$10="",0,IF(CV$9&lt;главная!$N$19,0,IF(CV80*12&lt;главная!$H$23,главная!$N$22*CV80,IF(CV80*12&lt;главная!$H$24,главная!$N$23*CV80,(главная!$H$24*главная!$N$23+(CV80*12-главная!$H$24)*главная!$N$24)/12))))</f>
        <v>0</v>
      </c>
      <c r="CW117" s="173">
        <f>IF(CW$10="",0,IF(CW$9&lt;главная!$N$19,0,IF(CW80*12&lt;главная!$H$23,главная!$N$22*CW80,IF(CW80*12&lt;главная!$H$24,главная!$N$23*CW80,(главная!$H$24*главная!$N$23+(CW80*12-главная!$H$24)*главная!$N$24)/12))))</f>
        <v>0</v>
      </c>
      <c r="CX117" s="173">
        <f>IF(CX$10="",0,IF(CX$9&lt;главная!$N$19,0,IF(CX80*12&lt;главная!$H$23,главная!$N$22*CX80,IF(CX80*12&lt;главная!$H$24,главная!$N$23*CX80,(главная!$H$24*главная!$N$23+(CX80*12-главная!$H$24)*главная!$N$24)/12))))</f>
        <v>0</v>
      </c>
      <c r="CY117" s="173">
        <f>IF(CY$10="",0,IF(CY$9&lt;главная!$N$19,0,IF(CY80*12&lt;главная!$H$23,главная!$N$22*CY80,IF(CY80*12&lt;главная!$H$24,главная!$N$23*CY80,(главная!$H$24*главная!$N$23+(CY80*12-главная!$H$24)*главная!$N$24)/12))))</f>
        <v>0</v>
      </c>
      <c r="CZ117" s="173">
        <f>IF(CZ$10="",0,IF(CZ$9&lt;главная!$N$19,0,IF(CZ80*12&lt;главная!$H$23,главная!$N$22*CZ80,IF(CZ80*12&lt;главная!$H$24,главная!$N$23*CZ80,(главная!$H$24*главная!$N$23+(CZ80*12-главная!$H$24)*главная!$N$24)/12))))</f>
        <v>0</v>
      </c>
      <c r="DA117" s="173">
        <f>IF(DA$10="",0,IF(DA$9&lt;главная!$N$19,0,IF(DA80*12&lt;главная!$H$23,главная!$N$22*DA80,IF(DA80*12&lt;главная!$H$24,главная!$N$23*DA80,(главная!$H$24*главная!$N$23+(DA80*12-главная!$H$24)*главная!$N$24)/12))))</f>
        <v>0</v>
      </c>
      <c r="DB117" s="173">
        <f>IF(DB$10="",0,IF(DB$9&lt;главная!$N$19,0,IF(DB80*12&lt;главная!$H$23,главная!$N$22*DB80,IF(DB80*12&lt;главная!$H$24,главная!$N$23*DB80,(главная!$H$24*главная!$N$23+(DB80*12-главная!$H$24)*главная!$N$24)/12))))</f>
        <v>0</v>
      </c>
      <c r="DC117" s="173">
        <f>IF(DC$10="",0,IF(DC$9&lt;главная!$N$19,0,IF(DC80*12&lt;главная!$H$23,главная!$N$22*DC80,IF(DC80*12&lt;главная!$H$24,главная!$N$23*DC80,(главная!$H$24*главная!$N$23+(DC80*12-главная!$H$24)*главная!$N$24)/12))))</f>
        <v>0</v>
      </c>
      <c r="DD117" s="173">
        <f>IF(DD$10="",0,IF(DD$9&lt;главная!$N$19,0,IF(DD80*12&lt;главная!$H$23,главная!$N$22*DD80,IF(DD80*12&lt;главная!$H$24,главная!$N$23*DD80,(главная!$H$24*главная!$N$23+(DD80*12-главная!$H$24)*главная!$N$24)/12))))</f>
        <v>0</v>
      </c>
      <c r="DE117" s="173">
        <f>IF(DE$10="",0,IF(DE$9&lt;главная!$N$19,0,IF(DE80*12&lt;главная!$H$23,главная!$N$22*DE80,IF(DE80*12&lt;главная!$H$24,главная!$N$23*DE80,(главная!$H$24*главная!$N$23+(DE80*12-главная!$H$24)*главная!$N$24)/12))))</f>
        <v>0</v>
      </c>
      <c r="DF117" s="173">
        <f>IF(DF$10="",0,IF(DF$9&lt;главная!$N$19,0,IF(DF80*12&lt;главная!$H$23,главная!$N$22*DF80,IF(DF80*12&lt;главная!$H$24,главная!$N$23*DF80,(главная!$H$24*главная!$N$23+(DF80*12-главная!$H$24)*главная!$N$24)/12))))</f>
        <v>0</v>
      </c>
      <c r="DG117" s="173">
        <f>IF(DG$10="",0,IF(DG$9&lt;главная!$N$19,0,IF(DG80*12&lt;главная!$H$23,главная!$N$22*DG80,IF(DG80*12&lt;главная!$H$24,главная!$N$23*DG80,(главная!$H$24*главная!$N$23+(DG80*12-главная!$H$24)*главная!$N$24)/12))))</f>
        <v>0</v>
      </c>
      <c r="DH117" s="173">
        <f>IF(DH$10="",0,IF(DH$9&lt;главная!$N$19,0,IF(DH80*12&lt;главная!$H$23,главная!$N$22*DH80,IF(DH80*12&lt;главная!$H$24,главная!$N$23*DH80,(главная!$H$24*главная!$N$23+(DH80*12-главная!$H$24)*главная!$N$24)/12))))</f>
        <v>0</v>
      </c>
      <c r="DI117" s="173">
        <f>IF(DI$10="",0,IF(DI$9&lt;главная!$N$19,0,IF(DI80*12&lt;главная!$H$23,главная!$N$22*DI80,IF(DI80*12&lt;главная!$H$24,главная!$N$23*DI80,(главная!$H$24*главная!$N$23+(DI80*12-главная!$H$24)*главная!$N$24)/12))))</f>
        <v>0</v>
      </c>
      <c r="DJ117" s="173">
        <f>IF(DJ$10="",0,IF(DJ$9&lt;главная!$N$19,0,IF(DJ80*12&lt;главная!$H$23,главная!$N$22*DJ80,IF(DJ80*12&lt;главная!$H$24,главная!$N$23*DJ80,(главная!$H$24*главная!$N$23+(DJ80*12-главная!$H$24)*главная!$N$24)/12))))</f>
        <v>0</v>
      </c>
      <c r="DK117" s="173">
        <f>IF(DK$10="",0,IF(DK$9&lt;главная!$N$19,0,IF(DK80*12&lt;главная!$H$23,главная!$N$22*DK80,IF(DK80*12&lt;главная!$H$24,главная!$N$23*DK80,(главная!$H$24*главная!$N$23+(DK80*12-главная!$H$24)*главная!$N$24)/12))))</f>
        <v>0</v>
      </c>
      <c r="DL117" s="173">
        <f>IF(DL$10="",0,IF(DL$9&lt;главная!$N$19,0,IF(DL80*12&lt;главная!$H$23,главная!$N$22*DL80,IF(DL80*12&lt;главная!$H$24,главная!$N$23*DL80,(главная!$H$24*главная!$N$23+(DL80*12-главная!$H$24)*главная!$N$24)/12))))</f>
        <v>0</v>
      </c>
      <c r="DM117" s="173">
        <f>IF(DM$10="",0,IF(DM$9&lt;главная!$N$19,0,IF(DM80*12&lt;главная!$H$23,главная!$N$22*DM80,IF(DM80*12&lt;главная!$H$24,главная!$N$23*DM80,(главная!$H$24*главная!$N$23+(DM80*12-главная!$H$24)*главная!$N$24)/12))))</f>
        <v>0</v>
      </c>
      <c r="DN117" s="173">
        <f>IF(DN$10="",0,IF(DN$9&lt;главная!$N$19,0,IF(DN80*12&lt;главная!$H$23,главная!$N$22*DN80,IF(DN80*12&lt;главная!$H$24,главная!$N$23*DN80,(главная!$H$24*главная!$N$23+(DN80*12-главная!$H$24)*главная!$N$24)/12))))</f>
        <v>0</v>
      </c>
      <c r="DO117" s="173">
        <f>IF(DO$10="",0,IF(DO$9&lt;главная!$N$19,0,IF(DO80*12&lt;главная!$H$23,главная!$N$22*DO80,IF(DO80*12&lt;главная!$H$24,главная!$N$23*DO80,(главная!$H$24*главная!$N$23+(DO80*12-главная!$H$24)*главная!$N$24)/12))))</f>
        <v>0</v>
      </c>
      <c r="DP117" s="173">
        <f>IF(DP$10="",0,IF(DP$9&lt;главная!$N$19,0,IF(DP80*12&lt;главная!$H$23,главная!$N$22*DP80,IF(DP80*12&lt;главная!$H$24,главная!$N$23*DP80,(главная!$H$24*главная!$N$23+(DP80*12-главная!$H$24)*главная!$N$24)/12))))</f>
        <v>0</v>
      </c>
      <c r="DQ117" s="173">
        <f>IF(DQ$10="",0,IF(DQ$9&lt;главная!$N$19,0,IF(DQ80*12&lt;главная!$H$23,главная!$N$22*DQ80,IF(DQ80*12&lt;главная!$H$24,главная!$N$23*DQ80,(главная!$H$24*главная!$N$23+(DQ80*12-главная!$H$24)*главная!$N$24)/12))))</f>
        <v>0</v>
      </c>
      <c r="DR117" s="173">
        <f>IF(DR$10="",0,IF(DR$9&lt;главная!$N$19,0,IF(DR80*12&lt;главная!$H$23,главная!$N$22*DR80,IF(DR80*12&lt;главная!$H$24,главная!$N$23*DR80,(главная!$H$24*главная!$N$23+(DR80*12-главная!$H$24)*главная!$N$24)/12))))</f>
        <v>0</v>
      </c>
      <c r="DS117" s="173">
        <f>IF(DS$10="",0,IF(DS$9&lt;главная!$N$19,0,IF(DS80*12&lt;главная!$H$23,главная!$N$22*DS80,IF(DS80*12&lt;главная!$H$24,главная!$N$23*DS80,(главная!$H$24*главная!$N$23+(DS80*12-главная!$H$24)*главная!$N$24)/12))))</f>
        <v>0</v>
      </c>
      <c r="DT117" s="173">
        <f>IF(DT$10="",0,IF(DT$9&lt;главная!$N$19,0,IF(DT80*12&lt;главная!$H$23,главная!$N$22*DT80,IF(DT80*12&lt;главная!$H$24,главная!$N$23*DT80,(главная!$H$24*главная!$N$23+(DT80*12-главная!$H$24)*главная!$N$24)/12))))</f>
        <v>0</v>
      </c>
      <c r="DU117" s="173">
        <f>IF(DU$10="",0,IF(DU$9&lt;главная!$N$19,0,IF(DU80*12&lt;главная!$H$23,главная!$N$22*DU80,IF(DU80*12&lt;главная!$H$24,главная!$N$23*DU80,(главная!$H$24*главная!$N$23+(DU80*12-главная!$H$24)*главная!$N$24)/12))))</f>
        <v>0</v>
      </c>
      <c r="DV117" s="173">
        <f>IF(DV$10="",0,IF(DV$9&lt;главная!$N$19,0,IF(DV80*12&lt;главная!$H$23,главная!$N$22*DV80,IF(DV80*12&lt;главная!$H$24,главная!$N$23*DV80,(главная!$H$24*главная!$N$23+(DV80*12-главная!$H$24)*главная!$N$24)/12))))</f>
        <v>0</v>
      </c>
      <c r="DW117" s="173">
        <f>IF(DW$10="",0,IF(DW$9&lt;главная!$N$19,0,IF(DW80*12&lt;главная!$H$23,главная!$N$22*DW80,IF(DW80*12&lt;главная!$H$24,главная!$N$23*DW80,(главная!$H$24*главная!$N$23+(DW80*12-главная!$H$24)*главная!$N$24)/12))))</f>
        <v>0</v>
      </c>
      <c r="DX117" s="173">
        <f>IF(DX$10="",0,IF(DX$9&lt;главная!$N$19,0,IF(DX80*12&lt;главная!$H$23,главная!$N$22*DX80,IF(DX80*12&lt;главная!$H$24,главная!$N$23*DX80,(главная!$H$24*главная!$N$23+(DX80*12-главная!$H$24)*главная!$N$24)/12))))</f>
        <v>0</v>
      </c>
      <c r="DY117" s="173">
        <f>IF(DY$10="",0,IF(DY$9&lt;главная!$N$19,0,IF(DY80*12&lt;главная!$H$23,главная!$N$22*DY80,IF(DY80*12&lt;главная!$H$24,главная!$N$23*DY80,(главная!$H$24*главная!$N$23+(DY80*12-главная!$H$24)*главная!$N$24)/12))))</f>
        <v>0</v>
      </c>
      <c r="DZ117" s="173">
        <f>IF(DZ$10="",0,IF(DZ$9&lt;главная!$N$19,0,IF(DZ80*12&lt;главная!$H$23,главная!$N$22*DZ80,IF(DZ80*12&lt;главная!$H$24,главная!$N$23*DZ80,(главная!$H$24*главная!$N$23+(DZ80*12-главная!$H$24)*главная!$N$24)/12))))</f>
        <v>0</v>
      </c>
      <c r="EA117" s="173">
        <f>IF(EA$10="",0,IF(EA$9&lt;главная!$N$19,0,IF(EA80*12&lt;главная!$H$23,главная!$N$22*EA80,IF(EA80*12&lt;главная!$H$24,главная!$N$23*EA80,(главная!$H$24*главная!$N$23+(EA80*12-главная!$H$24)*главная!$N$24)/12))))</f>
        <v>0</v>
      </c>
      <c r="EB117" s="173">
        <f>IF(EB$10="",0,IF(EB$9&lt;главная!$N$19,0,IF(EB80*12&lt;главная!$H$23,главная!$N$22*EB80,IF(EB80*12&lt;главная!$H$24,главная!$N$23*EB80,(главная!$H$24*главная!$N$23+(EB80*12-главная!$H$24)*главная!$N$24)/12))))</f>
        <v>0</v>
      </c>
      <c r="EC117" s="173">
        <f>IF(EC$10="",0,IF(EC$9&lt;главная!$N$19,0,IF(EC80*12&lt;главная!$H$23,главная!$N$22*EC80,IF(EC80*12&lt;главная!$H$24,главная!$N$23*EC80,(главная!$H$24*главная!$N$23+(EC80*12-главная!$H$24)*главная!$N$24)/12))))</f>
        <v>0</v>
      </c>
      <c r="ED117" s="173">
        <f>IF(ED$10="",0,IF(ED$9&lt;главная!$N$19,0,IF(ED80*12&lt;главная!$H$23,главная!$N$22*ED80,IF(ED80*12&lt;главная!$H$24,главная!$N$23*ED80,(главная!$H$24*главная!$N$23+(ED80*12-главная!$H$24)*главная!$N$24)/12))))</f>
        <v>0</v>
      </c>
      <c r="EE117" s="173">
        <f>IF(EE$10="",0,IF(EE$9&lt;главная!$N$19,0,IF(EE80*12&lt;главная!$H$23,главная!$N$22*EE80,IF(EE80*12&lt;главная!$H$24,главная!$N$23*EE80,(главная!$H$24*главная!$N$23+(EE80*12-главная!$H$24)*главная!$N$24)/12))))</f>
        <v>0</v>
      </c>
      <c r="EF117" s="173">
        <f>IF(EF$10="",0,IF(EF$9&lt;главная!$N$19,0,IF(EF80*12&lt;главная!$H$23,главная!$N$22*EF80,IF(EF80*12&lt;главная!$H$24,главная!$N$23*EF80,(главная!$H$24*главная!$N$23+(EF80*12-главная!$H$24)*главная!$N$24)/12))))</f>
        <v>0</v>
      </c>
      <c r="EG117" s="173">
        <f>IF(EG$10="",0,IF(EG$9&lt;главная!$N$19,0,IF(EG80*12&lt;главная!$H$23,главная!$N$22*EG80,IF(EG80*12&lt;главная!$H$24,главная!$N$23*EG80,(главная!$H$24*главная!$N$23+(EG80*12-главная!$H$24)*главная!$N$24)/12))))</f>
        <v>0</v>
      </c>
      <c r="EH117" s="173">
        <f>IF(EH$10="",0,IF(EH$9&lt;главная!$N$19,0,IF(EH80*12&lt;главная!$H$23,главная!$N$22*EH80,IF(EH80*12&lt;главная!$H$24,главная!$N$23*EH80,(главная!$H$24*главная!$N$23+(EH80*12-главная!$H$24)*главная!$N$24)/12))))</f>
        <v>0</v>
      </c>
      <c r="EI117" s="173">
        <f>IF(EI$10="",0,IF(EI$9&lt;главная!$N$19,0,IF(EI80*12&lt;главная!$H$23,главная!$N$22*EI80,IF(EI80*12&lt;главная!$H$24,главная!$N$23*EI80,(главная!$H$24*главная!$N$23+(EI80*12-главная!$H$24)*главная!$N$24)/12))))</f>
        <v>0</v>
      </c>
      <c r="EJ117" s="173">
        <f>IF(EJ$10="",0,IF(EJ$9&lt;главная!$N$19,0,IF(EJ80*12&lt;главная!$H$23,главная!$N$22*EJ80,IF(EJ80*12&lt;главная!$H$24,главная!$N$23*EJ80,(главная!$H$24*главная!$N$23+(EJ80*12-главная!$H$24)*главная!$N$24)/12))))</f>
        <v>0</v>
      </c>
      <c r="EK117" s="173">
        <f>IF(EK$10="",0,IF(EK$9&lt;главная!$N$19,0,IF(EK80*12&lt;главная!$H$23,главная!$N$22*EK80,IF(EK80*12&lt;главная!$H$24,главная!$N$23*EK80,(главная!$H$24*главная!$N$23+(EK80*12-главная!$H$24)*главная!$N$24)/12))))</f>
        <v>0</v>
      </c>
      <c r="EL117" s="173">
        <f>IF(EL$10="",0,IF(EL$9&lt;главная!$N$19,0,IF(EL80*12&lt;главная!$H$23,главная!$N$22*EL80,IF(EL80*12&lt;главная!$H$24,главная!$N$23*EL80,(главная!$H$24*главная!$N$23+(EL80*12-главная!$H$24)*главная!$N$24)/12))))</f>
        <v>0</v>
      </c>
      <c r="EM117" s="173">
        <f>IF(EM$10="",0,IF(EM$9&lt;главная!$N$19,0,IF(EM80*12&lt;главная!$H$23,главная!$N$22*EM80,IF(EM80*12&lt;главная!$H$24,главная!$N$23*EM80,(главная!$H$24*главная!$N$23+(EM80*12-главная!$H$24)*главная!$N$24)/12))))</f>
        <v>0</v>
      </c>
      <c r="EN117" s="173">
        <f>IF(EN$10="",0,IF(EN$9&lt;главная!$N$19,0,IF(EN80*12&lt;главная!$H$23,главная!$N$22*EN80,IF(EN80*12&lt;главная!$H$24,главная!$N$23*EN80,(главная!$H$24*главная!$N$23+(EN80*12-главная!$H$24)*главная!$N$24)/12))))</f>
        <v>0</v>
      </c>
      <c r="EO117" s="173">
        <f>IF(EO$10="",0,IF(EO$9&lt;главная!$N$19,0,IF(EO80*12&lt;главная!$H$23,главная!$N$22*EO80,IF(EO80*12&lt;главная!$H$24,главная!$N$23*EO80,(главная!$H$24*главная!$N$23+(EO80*12-главная!$H$24)*главная!$N$24)/12))))</f>
        <v>0</v>
      </c>
      <c r="EP117" s="173">
        <f>IF(EP$10="",0,IF(EP$9&lt;главная!$N$19,0,IF(EP80*12&lt;главная!$H$23,главная!$N$22*EP80,IF(EP80*12&lt;главная!$H$24,главная!$N$23*EP80,(главная!$H$24*главная!$N$23+(EP80*12-главная!$H$24)*главная!$N$24)/12))))</f>
        <v>0</v>
      </c>
      <c r="EQ117" s="173">
        <f>IF(EQ$10="",0,IF(EQ$9&lt;главная!$N$19,0,IF(EQ80*12&lt;главная!$H$23,главная!$N$22*EQ80,IF(EQ80*12&lt;главная!$H$24,главная!$N$23*EQ80,(главная!$H$24*главная!$N$23+(EQ80*12-главная!$H$24)*главная!$N$24)/12))))</f>
        <v>0</v>
      </c>
      <c r="ER117" s="173">
        <f>IF(ER$10="",0,IF(ER$9&lt;главная!$N$19,0,IF(ER80*12&lt;главная!$H$23,главная!$N$22*ER80,IF(ER80*12&lt;главная!$H$24,главная!$N$23*ER80,(главная!$H$24*главная!$N$23+(ER80*12-главная!$H$24)*главная!$N$24)/12))))</f>
        <v>0</v>
      </c>
      <c r="ES117" s="173">
        <f>IF(ES$10="",0,IF(ES$9&lt;главная!$N$19,0,IF(ES80*12&lt;главная!$H$23,главная!$N$22*ES80,IF(ES80*12&lt;главная!$H$24,главная!$N$23*ES80,(главная!$H$24*главная!$N$23+(ES80*12-главная!$H$24)*главная!$N$24)/12))))</f>
        <v>0</v>
      </c>
      <c r="ET117" s="173">
        <f>IF(ET$10="",0,IF(ET$9&lt;главная!$N$19,0,IF(ET80*12&lt;главная!$H$23,главная!$N$22*ET80,IF(ET80*12&lt;главная!$H$24,главная!$N$23*ET80,(главная!$H$24*главная!$N$23+(ET80*12-главная!$H$24)*главная!$N$24)/12))))</f>
        <v>0</v>
      </c>
      <c r="EU117" s="173">
        <f>IF(EU$10="",0,IF(EU$9&lt;главная!$N$19,0,IF(EU80*12&lt;главная!$H$23,главная!$N$22*EU80,IF(EU80*12&lt;главная!$H$24,главная!$N$23*EU80,(главная!$H$24*главная!$N$23+(EU80*12-главная!$H$24)*главная!$N$24)/12))))</f>
        <v>0</v>
      </c>
      <c r="EV117" s="173">
        <f>IF(EV$10="",0,IF(EV$9&lt;главная!$N$19,0,IF(EV80*12&lt;главная!$H$23,главная!$N$22*EV80,IF(EV80*12&lt;главная!$H$24,главная!$N$23*EV80,(главная!$H$24*главная!$N$23+(EV80*12-главная!$H$24)*главная!$N$24)/12))))</f>
        <v>0</v>
      </c>
      <c r="EW117" s="173">
        <f>IF(EW$10="",0,IF(EW$9&lt;главная!$N$19,0,IF(EW80*12&lt;главная!$H$23,главная!$N$22*EW80,IF(EW80*12&lt;главная!$H$24,главная!$N$23*EW80,(главная!$H$24*главная!$N$23+(EW80*12-главная!$H$24)*главная!$N$24)/12))))</f>
        <v>0</v>
      </c>
      <c r="EX117" s="173">
        <f>IF(EX$10="",0,IF(EX$9&lt;главная!$N$19,0,IF(EX80*12&lt;главная!$H$23,главная!$N$22*EX80,IF(EX80*12&lt;главная!$H$24,главная!$N$23*EX80,(главная!$H$24*главная!$N$23+(EX80*12-главная!$H$24)*главная!$N$24)/12))))</f>
        <v>0</v>
      </c>
      <c r="EY117" s="173">
        <f>IF(EY$10="",0,IF(EY$9&lt;главная!$N$19,0,IF(EY80*12&lt;главная!$H$23,главная!$N$22*EY80,IF(EY80*12&lt;главная!$H$24,главная!$N$23*EY80,(главная!$H$24*главная!$N$23+(EY80*12-главная!$H$24)*главная!$N$24)/12))))</f>
        <v>0</v>
      </c>
      <c r="EZ117" s="173">
        <f>IF(EZ$10="",0,IF(EZ$9&lt;главная!$N$19,0,IF(EZ80*12&lt;главная!$H$23,главная!$N$22*EZ80,IF(EZ80*12&lt;главная!$H$24,главная!$N$23*EZ80,(главная!$H$24*главная!$N$23+(EZ80*12-главная!$H$24)*главная!$N$24)/12))))</f>
        <v>0</v>
      </c>
      <c r="FA117" s="173">
        <f>IF(FA$10="",0,IF(FA$9&lt;главная!$N$19,0,IF(FA80*12&lt;главная!$H$23,главная!$N$22*FA80,IF(FA80*12&lt;главная!$H$24,главная!$N$23*FA80,(главная!$H$24*главная!$N$23+(FA80*12-главная!$H$24)*главная!$N$24)/12))))</f>
        <v>0</v>
      </c>
      <c r="FB117" s="173">
        <f>IF(FB$10="",0,IF(FB$9&lt;главная!$N$19,0,IF(FB80*12&lt;главная!$H$23,главная!$N$22*FB80,IF(FB80*12&lt;главная!$H$24,главная!$N$23*FB80,(главная!$H$24*главная!$N$23+(FB80*12-главная!$H$24)*главная!$N$24)/12))))</f>
        <v>0</v>
      </c>
      <c r="FC117" s="173">
        <f>IF(FC$10="",0,IF(FC$9&lt;главная!$N$19,0,IF(FC80*12&lt;главная!$H$23,главная!$N$22*FC80,IF(FC80*12&lt;главная!$H$24,главная!$N$23*FC80,(главная!$H$24*главная!$N$23+(FC80*12-главная!$H$24)*главная!$N$24)/12))))</f>
        <v>0</v>
      </c>
      <c r="FD117" s="173">
        <f>IF(FD$10="",0,IF(FD$9&lt;главная!$N$19,0,IF(FD80*12&lt;главная!$H$23,главная!$N$22*FD80,IF(FD80*12&lt;главная!$H$24,главная!$N$23*FD80,(главная!$H$24*главная!$N$23+(FD80*12-главная!$H$24)*главная!$N$24)/12))))</f>
        <v>0</v>
      </c>
      <c r="FE117" s="173">
        <f>IF(FE$10="",0,IF(FE$9&lt;главная!$N$19,0,IF(FE80*12&lt;главная!$H$23,главная!$N$22*FE80,IF(FE80*12&lt;главная!$H$24,главная!$N$23*FE80,(главная!$H$24*главная!$N$23+(FE80*12-главная!$H$24)*главная!$N$24)/12))))</f>
        <v>0</v>
      </c>
      <c r="FF117" s="173">
        <f>IF(FF$10="",0,IF(FF$9&lt;главная!$N$19,0,IF(FF80*12&lt;главная!$H$23,главная!$N$22*FF80,IF(FF80*12&lt;главная!$H$24,главная!$N$23*FF80,(главная!$H$24*главная!$N$23+(FF80*12-главная!$H$24)*главная!$N$24)/12))))</f>
        <v>0</v>
      </c>
      <c r="FG117" s="173">
        <f>IF(FG$10="",0,IF(FG$9&lt;главная!$N$19,0,IF(FG80*12&lt;главная!$H$23,главная!$N$22*FG80,IF(FG80*12&lt;главная!$H$24,главная!$N$23*FG80,(главная!$H$24*главная!$N$23+(FG80*12-главная!$H$24)*главная!$N$24)/12))))</f>
        <v>0</v>
      </c>
      <c r="FH117" s="173">
        <f>IF(FH$10="",0,IF(FH$9&lt;главная!$N$19,0,IF(FH80*12&lt;главная!$H$23,главная!$N$22*FH80,IF(FH80*12&lt;главная!$H$24,главная!$N$23*FH80,(главная!$H$24*главная!$N$23+(FH80*12-главная!$H$24)*главная!$N$24)/12))))</f>
        <v>0</v>
      </c>
      <c r="FI117" s="173">
        <f>IF(FI$10="",0,IF(FI$9&lt;главная!$N$19,0,IF(FI80*12&lt;главная!$H$23,главная!$N$22*FI80,IF(FI80*12&lt;главная!$H$24,главная!$N$23*FI80,(главная!$H$24*главная!$N$23+(FI80*12-главная!$H$24)*главная!$N$24)/12))))</f>
        <v>0</v>
      </c>
      <c r="FJ117" s="173">
        <f>IF(FJ$10="",0,IF(FJ$9&lt;главная!$N$19,0,IF(FJ80*12&lt;главная!$H$23,главная!$N$22*FJ80,IF(FJ80*12&lt;главная!$H$24,главная!$N$23*FJ80,(главная!$H$24*главная!$N$23+(FJ80*12-главная!$H$24)*главная!$N$24)/12))))</f>
        <v>0</v>
      </c>
      <c r="FK117" s="173">
        <f>IF(FK$10="",0,IF(FK$9&lt;главная!$N$19,0,IF(FK80*12&lt;главная!$H$23,главная!$N$22*FK80,IF(FK80*12&lt;главная!$H$24,главная!$N$23*FK80,(главная!$H$24*главная!$N$23+(FK80*12-главная!$H$24)*главная!$N$24)/12))))</f>
        <v>0</v>
      </c>
      <c r="FL117" s="173">
        <f>IF(FL$10="",0,IF(FL$9&lt;главная!$N$19,0,IF(FL80*12&lt;главная!$H$23,главная!$N$22*FL80,IF(FL80*12&lt;главная!$H$24,главная!$N$23*FL80,(главная!$H$24*главная!$N$23+(FL80*12-главная!$H$24)*главная!$N$24)/12))))</f>
        <v>0</v>
      </c>
      <c r="FM117" s="173">
        <f>IF(FM$10="",0,IF(FM$9&lt;главная!$N$19,0,IF(FM80*12&lt;главная!$H$23,главная!$N$22*FM80,IF(FM80*12&lt;главная!$H$24,главная!$N$23*FM80,(главная!$H$24*главная!$N$23+(FM80*12-главная!$H$24)*главная!$N$24)/12))))</f>
        <v>0</v>
      </c>
      <c r="FN117" s="173">
        <f>IF(FN$10="",0,IF(FN$9&lt;главная!$N$19,0,IF(FN80*12&lt;главная!$H$23,главная!$N$22*FN80,IF(FN80*12&lt;главная!$H$24,главная!$N$23*FN80,(главная!$H$24*главная!$N$23+(FN80*12-главная!$H$24)*главная!$N$24)/12))))</f>
        <v>0</v>
      </c>
      <c r="FO117" s="173">
        <f>IF(FO$10="",0,IF(FO$9&lt;главная!$N$19,0,IF(FO80*12&lt;главная!$H$23,главная!$N$22*FO80,IF(FO80*12&lt;главная!$H$24,главная!$N$23*FO80,(главная!$H$24*главная!$N$23+(FO80*12-главная!$H$24)*главная!$N$24)/12))))</f>
        <v>0</v>
      </c>
      <c r="FP117" s="173">
        <f>IF(FP$10="",0,IF(FP$9&lt;главная!$N$19,0,IF(FP80*12&lt;главная!$H$23,главная!$N$22*FP80,IF(FP80*12&lt;главная!$H$24,главная!$N$23*FP80,(главная!$H$24*главная!$N$23+(FP80*12-главная!$H$24)*главная!$N$24)/12))))</f>
        <v>0</v>
      </c>
      <c r="FQ117" s="173">
        <f>IF(FQ$10="",0,IF(FQ$9&lt;главная!$N$19,0,IF(FQ80*12&lt;главная!$H$23,главная!$N$22*FQ80,IF(FQ80*12&lt;главная!$H$24,главная!$N$23*FQ80,(главная!$H$24*главная!$N$23+(FQ80*12-главная!$H$24)*главная!$N$24)/12))))</f>
        <v>0</v>
      </c>
      <c r="FR117" s="173">
        <f>IF(FR$10="",0,IF(FR$9&lt;главная!$N$19,0,IF(FR80*12&lt;главная!$H$23,главная!$N$22*FR80,IF(FR80*12&lt;главная!$H$24,главная!$N$23*FR80,(главная!$H$24*главная!$N$23+(FR80*12-главная!$H$24)*главная!$N$24)/12))))</f>
        <v>0</v>
      </c>
      <c r="FS117" s="173">
        <f>IF(FS$10="",0,IF(FS$9&lt;главная!$N$19,0,IF(FS80*12&lt;главная!$H$23,главная!$N$22*FS80,IF(FS80*12&lt;главная!$H$24,главная!$N$23*FS80,(главная!$H$24*главная!$N$23+(FS80*12-главная!$H$24)*главная!$N$24)/12))))</f>
        <v>0</v>
      </c>
      <c r="FT117" s="173">
        <f>IF(FT$10="",0,IF(FT$9&lt;главная!$N$19,0,IF(FT80*12&lt;главная!$H$23,главная!$N$22*FT80,IF(FT80*12&lt;главная!$H$24,главная!$N$23*FT80,(главная!$H$24*главная!$N$23+(FT80*12-главная!$H$24)*главная!$N$24)/12))))</f>
        <v>0</v>
      </c>
      <c r="FU117" s="173">
        <f>IF(FU$10="",0,IF(FU$9&lt;главная!$N$19,0,IF(FU80*12&lt;главная!$H$23,главная!$N$22*FU80,IF(FU80*12&lt;главная!$H$24,главная!$N$23*FU80,(главная!$H$24*главная!$N$23+(FU80*12-главная!$H$24)*главная!$N$24)/12))))</f>
        <v>0</v>
      </c>
      <c r="FV117" s="173">
        <f>IF(FV$10="",0,IF(FV$9&lt;главная!$N$19,0,IF(FV80*12&lt;главная!$H$23,главная!$N$22*FV80,IF(FV80*12&lt;главная!$H$24,главная!$N$23*FV80,(главная!$H$24*главная!$N$23+(FV80*12-главная!$H$24)*главная!$N$24)/12))))</f>
        <v>0</v>
      </c>
      <c r="FW117" s="173">
        <f>IF(FW$10="",0,IF(FW$9&lt;главная!$N$19,0,IF(FW80*12&lt;главная!$H$23,главная!$N$22*FW80,IF(FW80*12&lt;главная!$H$24,главная!$N$23*FW80,(главная!$H$24*главная!$N$23+(FW80*12-главная!$H$24)*главная!$N$24)/12))))</f>
        <v>0</v>
      </c>
      <c r="FX117" s="173">
        <f>IF(FX$10="",0,IF(FX$9&lt;главная!$N$19,0,IF(FX80*12&lt;главная!$H$23,главная!$N$22*FX80,IF(FX80*12&lt;главная!$H$24,главная!$N$23*FX80,(главная!$H$24*главная!$N$23+(FX80*12-главная!$H$24)*главная!$N$24)/12))))</f>
        <v>0</v>
      </c>
      <c r="FY117" s="173">
        <f>IF(FY$10="",0,IF(FY$9&lt;главная!$N$19,0,IF(FY80*12&lt;главная!$H$23,главная!$N$22*FY80,IF(FY80*12&lt;главная!$H$24,главная!$N$23*FY80,(главная!$H$24*главная!$N$23+(FY80*12-главная!$H$24)*главная!$N$24)/12))))</f>
        <v>0</v>
      </c>
      <c r="FZ117" s="173">
        <f>IF(FZ$10="",0,IF(FZ$9&lt;главная!$N$19,0,IF(FZ80*12&lt;главная!$H$23,главная!$N$22*FZ80,IF(FZ80*12&lt;главная!$H$24,главная!$N$23*FZ80,(главная!$H$24*главная!$N$23+(FZ80*12-главная!$H$24)*главная!$N$24)/12))))</f>
        <v>0</v>
      </c>
      <c r="GA117" s="173">
        <f>IF(GA$10="",0,IF(GA$9&lt;главная!$N$19,0,IF(GA80*12&lt;главная!$H$23,главная!$N$22*GA80,IF(GA80*12&lt;главная!$H$24,главная!$N$23*GA80,(главная!$H$24*главная!$N$23+(GA80*12-главная!$H$24)*главная!$N$24)/12))))</f>
        <v>0</v>
      </c>
      <c r="GB117" s="173">
        <f>IF(GB$10="",0,IF(GB$9&lt;главная!$N$19,0,IF(GB80*12&lt;главная!$H$23,главная!$N$22*GB80,IF(GB80*12&lt;главная!$H$24,главная!$N$23*GB80,(главная!$H$24*главная!$N$23+(GB80*12-главная!$H$24)*главная!$N$24)/12))))</f>
        <v>0</v>
      </c>
      <c r="GC117" s="173">
        <f>IF(GC$10="",0,IF(GC$9&lt;главная!$N$19,0,IF(GC80*12&lt;главная!$H$23,главная!$N$22*GC80,IF(GC80*12&lt;главная!$H$24,главная!$N$23*GC80,(главная!$H$24*главная!$N$23+(GC80*12-главная!$H$24)*главная!$N$24)/12))))</f>
        <v>0</v>
      </c>
      <c r="GD117" s="173">
        <f>IF(GD$10="",0,IF(GD$9&lt;главная!$N$19,0,IF(GD80*12&lt;главная!$H$23,главная!$N$22*GD80,IF(GD80*12&lt;главная!$H$24,главная!$N$23*GD80,(главная!$H$24*главная!$N$23+(GD80*12-главная!$H$24)*главная!$N$24)/12))))</f>
        <v>0</v>
      </c>
      <c r="GE117" s="173">
        <f>IF(GE$10="",0,IF(GE$9&lt;главная!$N$19,0,IF(GE80*12&lt;главная!$H$23,главная!$N$22*GE80,IF(GE80*12&lt;главная!$H$24,главная!$N$23*GE80,(главная!$H$24*главная!$N$23+(GE80*12-главная!$H$24)*главная!$N$24)/12))))</f>
        <v>0</v>
      </c>
      <c r="GF117" s="173">
        <f>IF(GF$10="",0,IF(GF$9&lt;главная!$N$19,0,IF(GF80*12&lt;главная!$H$23,главная!$N$22*GF80,IF(GF80*12&lt;главная!$H$24,главная!$N$23*GF80,(главная!$H$24*главная!$N$23+(GF80*12-главная!$H$24)*главная!$N$24)/12))))</f>
        <v>0</v>
      </c>
      <c r="GG117" s="173">
        <f>IF(GG$10="",0,IF(GG$9&lt;главная!$N$19,0,IF(GG80*12&lt;главная!$H$23,главная!$N$22*GG80,IF(GG80*12&lt;главная!$H$24,главная!$N$23*GG80,(главная!$H$24*главная!$N$23+(GG80*12-главная!$H$24)*главная!$N$24)/12))))</f>
        <v>0</v>
      </c>
      <c r="GH117" s="173">
        <f>IF(GH$10="",0,IF(GH$9&lt;главная!$N$19,0,IF(GH80*12&lt;главная!$H$23,главная!$N$22*GH80,IF(GH80*12&lt;главная!$H$24,главная!$N$23*GH80,(главная!$H$24*главная!$N$23+(GH80*12-главная!$H$24)*главная!$N$24)/12))))</f>
        <v>0</v>
      </c>
      <c r="GI117" s="173">
        <f>IF(GI$10="",0,IF(GI$9&lt;главная!$N$19,0,IF(GI80*12&lt;главная!$H$23,главная!$N$22*GI80,IF(GI80*12&lt;главная!$H$24,главная!$N$23*GI80,(главная!$H$24*главная!$N$23+(GI80*12-главная!$H$24)*главная!$N$24)/12))))</f>
        <v>0</v>
      </c>
      <c r="GJ117" s="173">
        <f>IF(GJ$10="",0,IF(GJ$9&lt;главная!$N$19,0,IF(GJ80*12&lt;главная!$H$23,главная!$N$22*GJ80,IF(GJ80*12&lt;главная!$H$24,главная!$N$23*GJ80,(главная!$H$24*главная!$N$23+(GJ80*12-главная!$H$24)*главная!$N$24)/12))))</f>
        <v>0</v>
      </c>
      <c r="GK117" s="173">
        <f>IF(GK$10="",0,IF(GK$9&lt;главная!$N$19,0,IF(GK80*12&lt;главная!$H$23,главная!$N$22*GK80,IF(GK80*12&lt;главная!$H$24,главная!$N$23*GK80,(главная!$H$24*главная!$N$23+(GK80*12-главная!$H$24)*главная!$N$24)/12))))</f>
        <v>0</v>
      </c>
      <c r="GL117" s="173">
        <f>IF(GL$10="",0,IF(GL$9&lt;главная!$N$19,0,IF(GL80*12&lt;главная!$H$23,главная!$N$22*GL80,IF(GL80*12&lt;главная!$H$24,главная!$N$23*GL80,(главная!$H$24*главная!$N$23+(GL80*12-главная!$H$24)*главная!$N$24)/12))))</f>
        <v>0</v>
      </c>
      <c r="GM117" s="173">
        <f>IF(GM$10="",0,IF(GM$9&lt;главная!$N$19,0,IF(GM80*12&lt;главная!$H$23,главная!$N$22*GM80,IF(GM80*12&lt;главная!$H$24,главная!$N$23*GM80,(главная!$H$24*главная!$N$23+(GM80*12-главная!$H$24)*главная!$N$24)/12))))</f>
        <v>0</v>
      </c>
      <c r="GN117" s="173">
        <f>IF(GN$10="",0,IF(GN$9&lt;главная!$N$19,0,IF(GN80*12&lt;главная!$H$23,главная!$N$22*GN80,IF(GN80*12&lt;главная!$H$24,главная!$N$23*GN80,(главная!$H$24*главная!$N$23+(GN80*12-главная!$H$24)*главная!$N$24)/12))))</f>
        <v>0</v>
      </c>
      <c r="GO117" s="173">
        <f>IF(GO$10="",0,IF(GO$9&lt;главная!$N$19,0,IF(GO80*12&lt;главная!$H$23,главная!$N$22*GO80,IF(GO80*12&lt;главная!$H$24,главная!$N$23*GO80,(главная!$H$24*главная!$N$23+(GO80*12-главная!$H$24)*главная!$N$24)/12))))</f>
        <v>0</v>
      </c>
      <c r="GP117" s="173">
        <f>IF(GP$10="",0,IF(GP$9&lt;главная!$N$19,0,IF(GP80*12&lt;главная!$H$23,главная!$N$22*GP80,IF(GP80*12&lt;главная!$H$24,главная!$N$23*GP80,(главная!$H$24*главная!$N$23+(GP80*12-главная!$H$24)*главная!$N$24)/12))))</f>
        <v>0</v>
      </c>
      <c r="GQ117" s="173">
        <f>IF(GQ$10="",0,IF(GQ$9&lt;главная!$N$19,0,IF(GQ80*12&lt;главная!$H$23,главная!$N$22*GQ80,IF(GQ80*12&lt;главная!$H$24,главная!$N$23*GQ80,(главная!$H$24*главная!$N$23+(GQ80*12-главная!$H$24)*главная!$N$24)/12))))</f>
        <v>0</v>
      </c>
      <c r="GR117" s="173">
        <f>IF(GR$10="",0,IF(GR$9&lt;главная!$N$19,0,IF(GR80*12&lt;главная!$H$23,главная!$N$22*GR80,IF(GR80*12&lt;главная!$H$24,главная!$N$23*GR80,(главная!$H$24*главная!$N$23+(GR80*12-главная!$H$24)*главная!$N$24)/12))))</f>
        <v>0</v>
      </c>
      <c r="GS117" s="173">
        <f>IF(GS$10="",0,IF(GS$9&lt;главная!$N$19,0,IF(GS80*12&lt;главная!$H$23,главная!$N$22*GS80,IF(GS80*12&lt;главная!$H$24,главная!$N$23*GS80,(главная!$H$24*главная!$N$23+(GS80*12-главная!$H$24)*главная!$N$24)/12))))</f>
        <v>0</v>
      </c>
      <c r="GT117" s="173">
        <f>IF(GT$10="",0,IF(GT$9&lt;главная!$N$19,0,IF(GT80*12&lt;главная!$H$23,главная!$N$22*GT80,IF(GT80*12&lt;главная!$H$24,главная!$N$23*GT80,(главная!$H$24*главная!$N$23+(GT80*12-главная!$H$24)*главная!$N$24)/12))))</f>
        <v>0</v>
      </c>
      <c r="GU117" s="173">
        <f>IF(GU$10="",0,IF(GU$9&lt;главная!$N$19,0,IF(GU80*12&lt;главная!$H$23,главная!$N$22*GU80,IF(GU80*12&lt;главная!$H$24,главная!$N$23*GU80,(главная!$H$24*главная!$N$23+(GU80*12-главная!$H$24)*главная!$N$24)/12))))</f>
        <v>0</v>
      </c>
      <c r="GV117" s="173">
        <f>IF(GV$10="",0,IF(GV$9&lt;главная!$N$19,0,IF(GV80*12&lt;главная!$H$23,главная!$N$22*GV80,IF(GV80*12&lt;главная!$H$24,главная!$N$23*GV80,(главная!$H$24*главная!$N$23+(GV80*12-главная!$H$24)*главная!$N$24)/12))))</f>
        <v>0</v>
      </c>
      <c r="GW117" s="173">
        <f>IF(GW$10="",0,IF(GW$9&lt;главная!$N$19,0,IF(GW80*12&lt;главная!$H$23,главная!$N$22*GW80,IF(GW80*12&lt;главная!$H$24,главная!$N$23*GW80,(главная!$H$24*главная!$N$23+(GW80*12-главная!$H$24)*главная!$N$24)/12))))</f>
        <v>0</v>
      </c>
      <c r="GX117" s="173">
        <f>IF(GX$10="",0,IF(GX$9&lt;главная!$N$19,0,IF(GX80*12&lt;главная!$H$23,главная!$N$22*GX80,IF(GX80*12&lt;главная!$H$24,главная!$N$23*GX80,(главная!$H$24*главная!$N$23+(GX80*12-главная!$H$24)*главная!$N$24)/12))))</f>
        <v>0</v>
      </c>
      <c r="GY117" s="173">
        <f>IF(GY$10="",0,IF(GY$9&lt;главная!$N$19,0,IF(GY80*12&lt;главная!$H$23,главная!$N$22*GY80,IF(GY80*12&lt;главная!$H$24,главная!$N$23*GY80,(главная!$H$24*главная!$N$23+(GY80*12-главная!$H$24)*главная!$N$24)/12))))</f>
        <v>0</v>
      </c>
      <c r="GZ117" s="173">
        <f>IF(GZ$10="",0,IF(GZ$9&lt;главная!$N$19,0,IF(GZ80*12&lt;главная!$H$23,главная!$N$22*GZ80,IF(GZ80*12&lt;главная!$H$24,главная!$N$23*GZ80,(главная!$H$24*главная!$N$23+(GZ80*12-главная!$H$24)*главная!$N$24)/12))))</f>
        <v>0</v>
      </c>
      <c r="HA117" s="173">
        <f>IF(HA$10="",0,IF(HA$9&lt;главная!$N$19,0,IF(HA80*12&lt;главная!$H$23,главная!$N$22*HA80,IF(HA80*12&lt;главная!$H$24,главная!$N$23*HA80,(главная!$H$24*главная!$N$23+(HA80*12-главная!$H$24)*главная!$N$24)/12))))</f>
        <v>0</v>
      </c>
      <c r="HB117" s="173">
        <f>IF(HB$10="",0,IF(HB$9&lt;главная!$N$19,0,IF(HB80*12&lt;главная!$H$23,главная!$N$22*HB80,IF(HB80*12&lt;главная!$H$24,главная!$N$23*HB80,(главная!$H$24*главная!$N$23+(HB80*12-главная!$H$24)*главная!$N$24)/12))))</f>
        <v>0</v>
      </c>
      <c r="HC117" s="173">
        <f>IF(HC$10="",0,IF(HC$9&lt;главная!$N$19,0,IF(HC80*12&lt;главная!$H$23,главная!$N$22*HC80,IF(HC80*12&lt;главная!$H$24,главная!$N$23*HC80,(главная!$H$24*главная!$N$23+(HC80*12-главная!$H$24)*главная!$N$24)/12))))</f>
        <v>0</v>
      </c>
      <c r="HD117" s="173">
        <f>IF(HD$10="",0,IF(HD$9&lt;главная!$N$19,0,IF(HD80*12&lt;главная!$H$23,главная!$N$22*HD80,IF(HD80*12&lt;главная!$H$24,главная!$N$23*HD80,(главная!$H$24*главная!$N$23+(HD80*12-главная!$H$24)*главная!$N$24)/12))))</f>
        <v>0</v>
      </c>
      <c r="HE117" s="173">
        <f>IF(HE$10="",0,IF(HE$9&lt;главная!$N$19,0,IF(HE80*12&lt;главная!$H$23,главная!$N$22*HE80,IF(HE80*12&lt;главная!$H$24,главная!$N$23*HE80,(главная!$H$24*главная!$N$23+(HE80*12-главная!$H$24)*главная!$N$24)/12))))</f>
        <v>0</v>
      </c>
      <c r="HF117" s="173">
        <f>IF(HF$10="",0,IF(HF$9&lt;главная!$N$19,0,IF(HF80*12&lt;главная!$H$23,главная!$N$22*HF80,IF(HF80*12&lt;главная!$H$24,главная!$N$23*HF80,(главная!$H$24*главная!$N$23+(HF80*12-главная!$H$24)*главная!$N$24)/12))))</f>
        <v>0</v>
      </c>
      <c r="HG117" s="173">
        <f>IF(HG$10="",0,IF(HG$9&lt;главная!$N$19,0,IF(HG80*12&lt;главная!$H$23,главная!$N$22*HG80,IF(HG80*12&lt;главная!$H$24,главная!$N$23*HG80,(главная!$H$24*главная!$N$23+(HG80*12-главная!$H$24)*главная!$N$24)/12))))</f>
        <v>0</v>
      </c>
      <c r="HH117" s="173">
        <f>IF(HH$10="",0,IF(HH$9&lt;главная!$N$19,0,IF(HH80*12&lt;главная!$H$23,главная!$N$22*HH80,IF(HH80*12&lt;главная!$H$24,главная!$N$23*HH80,(главная!$H$24*главная!$N$23+(HH80*12-главная!$H$24)*главная!$N$24)/12))))</f>
        <v>0</v>
      </c>
      <c r="HI117" s="173">
        <f>IF(HI$10="",0,IF(HI$9&lt;главная!$N$19,0,IF(HI80*12&lt;главная!$H$23,главная!$N$22*HI80,IF(HI80*12&lt;главная!$H$24,главная!$N$23*HI80,(главная!$H$24*главная!$N$23+(HI80*12-главная!$H$24)*главная!$N$24)/12))))</f>
        <v>0</v>
      </c>
      <c r="HJ117" s="173">
        <f>IF(HJ$10="",0,IF(HJ$9&lt;главная!$N$19,0,IF(HJ80*12&lt;главная!$H$23,главная!$N$22*HJ80,IF(HJ80*12&lt;главная!$H$24,главная!$N$23*HJ80,(главная!$H$24*главная!$N$23+(HJ80*12-главная!$H$24)*главная!$N$24)/12))))</f>
        <v>0</v>
      </c>
      <c r="HK117" s="173">
        <f>IF(HK$10="",0,IF(HK$9&lt;главная!$N$19,0,IF(HK80*12&lt;главная!$H$23,главная!$N$22*HK80,IF(HK80*12&lt;главная!$H$24,главная!$N$23*HK80,(главная!$H$24*главная!$N$23+(HK80*12-главная!$H$24)*главная!$N$24)/12))))</f>
        <v>0</v>
      </c>
      <c r="HL117" s="173">
        <f>IF(HL$10="",0,IF(HL$9&lt;главная!$N$19,0,IF(HL80*12&lt;главная!$H$23,главная!$N$22*HL80,IF(HL80*12&lt;главная!$H$24,главная!$N$23*HL80,(главная!$H$24*главная!$N$23+(HL80*12-главная!$H$24)*главная!$N$24)/12))))</f>
        <v>0</v>
      </c>
      <c r="HM117" s="173">
        <f>IF(HM$10="",0,IF(HM$9&lt;главная!$N$19,0,IF(HM80*12&lt;главная!$H$23,главная!$N$22*HM80,IF(HM80*12&lt;главная!$H$24,главная!$N$23*HM80,(главная!$H$24*главная!$N$23+(HM80*12-главная!$H$24)*главная!$N$24)/12))))</f>
        <v>0</v>
      </c>
      <c r="HN117" s="173">
        <f>IF(HN$10="",0,IF(HN$9&lt;главная!$N$19,0,IF(HN80*12&lt;главная!$H$23,главная!$N$22*HN80,IF(HN80*12&lt;главная!$H$24,главная!$N$23*HN80,(главная!$H$24*главная!$N$23+(HN80*12-главная!$H$24)*главная!$N$24)/12))))</f>
        <v>0</v>
      </c>
      <c r="HO117" s="173">
        <f>IF(HO$10="",0,IF(HO$9&lt;главная!$N$19,0,IF(HO80*12&lt;главная!$H$23,главная!$N$22*HO80,IF(HO80*12&lt;главная!$H$24,главная!$N$23*HO80,(главная!$H$24*главная!$N$23+(HO80*12-главная!$H$24)*главная!$N$24)/12))))</f>
        <v>0</v>
      </c>
      <c r="HP117" s="173">
        <f>IF(HP$10="",0,IF(HP$9&lt;главная!$N$19,0,IF(HP80*12&lt;главная!$H$23,главная!$N$22*HP80,IF(HP80*12&lt;главная!$H$24,главная!$N$23*HP80,(главная!$H$24*главная!$N$23+(HP80*12-главная!$H$24)*главная!$N$24)/12))))</f>
        <v>0</v>
      </c>
      <c r="HQ117" s="173">
        <f>IF(HQ$10="",0,IF(HQ$9&lt;главная!$N$19,0,IF(HQ80*12&lt;главная!$H$23,главная!$N$22*HQ80,IF(HQ80*12&lt;главная!$H$24,главная!$N$23*HQ80,(главная!$H$24*главная!$N$23+(HQ80*12-главная!$H$24)*главная!$N$24)/12))))</f>
        <v>0</v>
      </c>
      <c r="HR117" s="173">
        <f>IF(HR$10="",0,IF(HR$9&lt;главная!$N$19,0,IF(HR80*12&lt;главная!$H$23,главная!$N$22*HR80,IF(HR80*12&lt;главная!$H$24,главная!$N$23*HR80,(главная!$H$24*главная!$N$23+(HR80*12-главная!$H$24)*главная!$N$24)/12))))</f>
        <v>0</v>
      </c>
      <c r="HS117" s="173">
        <f>IF(HS$10="",0,IF(HS$9&lt;главная!$N$19,0,IF(HS80*12&lt;главная!$H$23,главная!$N$22*HS80,IF(HS80*12&lt;главная!$H$24,главная!$N$23*HS80,(главная!$H$24*главная!$N$23+(HS80*12-главная!$H$24)*главная!$N$24)/12))))</f>
        <v>0</v>
      </c>
      <c r="HT117" s="173">
        <f>IF(HT$10="",0,IF(HT$9&lt;главная!$N$19,0,IF(HT80*12&lt;главная!$H$23,главная!$N$22*HT80,IF(HT80*12&lt;главная!$H$24,главная!$N$23*HT80,(главная!$H$24*главная!$N$23+(HT80*12-главная!$H$24)*главная!$N$24)/12))))</f>
        <v>0</v>
      </c>
      <c r="HU117" s="173">
        <f>IF(HU$10="",0,IF(HU$9&lt;главная!$N$19,0,IF(HU80*12&lt;главная!$H$23,главная!$N$22*HU80,IF(HU80*12&lt;главная!$H$24,главная!$N$23*HU80,(главная!$H$24*главная!$N$23+(HU80*12-главная!$H$24)*главная!$N$24)/12))))</f>
        <v>0</v>
      </c>
      <c r="HV117" s="173">
        <f>IF(HV$10="",0,IF(HV$9&lt;главная!$N$19,0,IF(HV80*12&lt;главная!$H$23,главная!$N$22*HV80,IF(HV80*12&lt;главная!$H$24,главная!$N$23*HV80,(главная!$H$24*главная!$N$23+(HV80*12-главная!$H$24)*главная!$N$24)/12))))</f>
        <v>0</v>
      </c>
      <c r="HW117" s="173">
        <f>IF(HW$10="",0,IF(HW$9&lt;главная!$N$19,0,IF(HW80*12&lt;главная!$H$23,главная!$N$22*HW80,IF(HW80*12&lt;главная!$H$24,главная!$N$23*HW80,(главная!$H$24*главная!$N$23+(HW80*12-главная!$H$24)*главная!$N$24)/12))))</f>
        <v>0</v>
      </c>
      <c r="HX117" s="173">
        <f>IF(HX$10="",0,IF(HX$9&lt;главная!$N$19,0,IF(HX80*12&lt;главная!$H$23,главная!$N$22*HX80,IF(HX80*12&lt;главная!$H$24,главная!$N$23*HX80,(главная!$H$24*главная!$N$23+(HX80*12-главная!$H$24)*главная!$N$24)/12))))</f>
        <v>0</v>
      </c>
      <c r="HY117" s="173">
        <f>IF(HY$10="",0,IF(HY$9&lt;главная!$N$19,0,IF(HY80*12&lt;главная!$H$23,главная!$N$22*HY80,IF(HY80*12&lt;главная!$H$24,главная!$N$23*HY80,(главная!$H$24*главная!$N$23+(HY80*12-главная!$H$24)*главная!$N$24)/12))))</f>
        <v>0</v>
      </c>
      <c r="HZ117" s="173">
        <f>IF(HZ$10="",0,IF(HZ$9&lt;главная!$N$19,0,IF(HZ80*12&lt;главная!$H$23,главная!$N$22*HZ80,IF(HZ80*12&lt;главная!$H$24,главная!$N$23*HZ80,(главная!$H$24*главная!$N$23+(HZ80*12-главная!$H$24)*главная!$N$24)/12))))</f>
        <v>0</v>
      </c>
      <c r="IA117" s="173">
        <f>IF(IA$10="",0,IF(IA$9&lt;главная!$N$19,0,IF(IA80*12&lt;главная!$H$23,главная!$N$22*IA80,IF(IA80*12&lt;главная!$H$24,главная!$N$23*IA80,(главная!$H$24*главная!$N$23+(IA80*12-главная!$H$24)*главная!$N$24)/12))))</f>
        <v>0</v>
      </c>
      <c r="IB117" s="173">
        <f>IF(IB$10="",0,IF(IB$9&lt;главная!$N$19,0,IF(IB80*12&lt;главная!$H$23,главная!$N$22*IB80,IF(IB80*12&lt;главная!$H$24,главная!$N$23*IB80,(главная!$H$24*главная!$N$23+(IB80*12-главная!$H$24)*главная!$N$24)/12))))</f>
        <v>0</v>
      </c>
      <c r="IC117" s="173">
        <f>IF(IC$10="",0,IF(IC$9&lt;главная!$N$19,0,IF(IC80*12&lt;главная!$H$23,главная!$N$22*IC80,IF(IC80*12&lt;главная!$H$24,главная!$N$23*IC80,(главная!$H$24*главная!$N$23+(IC80*12-главная!$H$24)*главная!$N$24)/12))))</f>
        <v>0</v>
      </c>
      <c r="ID117" s="173">
        <f>IF(ID$10="",0,IF(ID$9&lt;главная!$N$19,0,IF(ID80*12&lt;главная!$H$23,главная!$N$22*ID80,IF(ID80*12&lt;главная!$H$24,главная!$N$23*ID80,(главная!$H$24*главная!$N$23+(ID80*12-главная!$H$24)*главная!$N$24)/12))))</f>
        <v>0</v>
      </c>
      <c r="IE117" s="173">
        <f>IF(IE$10="",0,IF(IE$9&lt;главная!$N$19,0,IF(IE80*12&lt;главная!$H$23,главная!$N$22*IE80,IF(IE80*12&lt;главная!$H$24,главная!$N$23*IE80,(главная!$H$24*главная!$N$23+(IE80*12-главная!$H$24)*главная!$N$24)/12))))</f>
        <v>0</v>
      </c>
      <c r="IF117" s="173">
        <f>IF(IF$10="",0,IF(IF$9&lt;главная!$N$19,0,IF(IF80*12&lt;главная!$H$23,главная!$N$22*IF80,IF(IF80*12&lt;главная!$H$24,главная!$N$23*IF80,(главная!$H$24*главная!$N$23+(IF80*12-главная!$H$24)*главная!$N$24)/12))))</f>
        <v>0</v>
      </c>
      <c r="IG117" s="173">
        <f>IF(IG$10="",0,IF(IG$9&lt;главная!$N$19,0,IF(IG80*12&lt;главная!$H$23,главная!$N$22*IG80,IF(IG80*12&lt;главная!$H$24,главная!$N$23*IG80,(главная!$H$24*главная!$N$23+(IG80*12-главная!$H$24)*главная!$N$24)/12))))</f>
        <v>0</v>
      </c>
      <c r="IH117" s="173">
        <f>IF(IH$10="",0,IF(IH$9&lt;главная!$N$19,0,IF(IH80*12&lt;главная!$H$23,главная!$N$22*IH80,IF(IH80*12&lt;главная!$H$24,главная!$N$23*IH80,(главная!$H$24*главная!$N$23+(IH80*12-главная!$H$24)*главная!$N$24)/12))))</f>
        <v>0</v>
      </c>
      <c r="II117" s="173">
        <f>IF(II$10="",0,IF(II$9&lt;главная!$N$19,0,IF(II80*12&lt;главная!$H$23,главная!$N$22*II80,IF(II80*12&lt;главная!$H$24,главная!$N$23*II80,(главная!$H$24*главная!$N$23+(II80*12-главная!$H$24)*главная!$N$24)/12))))</f>
        <v>0</v>
      </c>
      <c r="IJ117" s="173">
        <f>IF(IJ$10="",0,IF(IJ$9&lt;главная!$N$19,0,IF(IJ80*12&lt;главная!$H$23,главная!$N$22*IJ80,IF(IJ80*12&lt;главная!$H$24,главная!$N$23*IJ80,(главная!$H$24*главная!$N$23+(IJ80*12-главная!$H$24)*главная!$N$24)/12))))</f>
        <v>0</v>
      </c>
      <c r="IK117" s="173">
        <f>IF(IK$10="",0,IF(IK$9&lt;главная!$N$19,0,IF(IK80*12&lt;главная!$H$23,главная!$N$22*IK80,IF(IK80*12&lt;главная!$H$24,главная!$N$23*IK80,(главная!$H$24*главная!$N$23+(IK80*12-главная!$H$24)*главная!$N$24)/12))))</f>
        <v>0</v>
      </c>
      <c r="IL117" s="173">
        <f>IF(IL$10="",0,IF(IL$9&lt;главная!$N$19,0,IF(IL80*12&lt;главная!$H$23,главная!$N$22*IL80,IF(IL80*12&lt;главная!$H$24,главная!$N$23*IL80,(главная!$H$24*главная!$N$23+(IL80*12-главная!$H$24)*главная!$N$24)/12))))</f>
        <v>0</v>
      </c>
      <c r="IM117" s="173">
        <f>IF(IM$10="",0,IF(IM$9&lt;главная!$N$19,0,IF(IM80*12&lt;главная!$H$23,главная!$N$22*IM80,IF(IM80*12&lt;главная!$H$24,главная!$N$23*IM80,(главная!$H$24*главная!$N$23+(IM80*12-главная!$H$24)*главная!$N$24)/12))))</f>
        <v>0</v>
      </c>
      <c r="IN117" s="173">
        <f>IF(IN$10="",0,IF(IN$9&lt;главная!$N$19,0,IF(IN80*12&lt;главная!$H$23,главная!$N$22*IN80,IF(IN80*12&lt;главная!$H$24,главная!$N$23*IN80,(главная!$H$24*главная!$N$23+(IN80*12-главная!$H$24)*главная!$N$24)/12))))</f>
        <v>0</v>
      </c>
      <c r="IO117" s="173">
        <f>IF(IO$10="",0,IF(IO$9&lt;главная!$N$19,0,IF(IO80*12&lt;главная!$H$23,главная!$N$22*IO80,IF(IO80*12&lt;главная!$H$24,главная!$N$23*IO80,(главная!$H$24*главная!$N$23+(IO80*12-главная!$H$24)*главная!$N$24)/12))))</f>
        <v>0</v>
      </c>
      <c r="IP117" s="173">
        <f>IF(IP$10="",0,IF(IP$9&lt;главная!$N$19,0,IF(IP80*12&lt;главная!$H$23,главная!$N$22*IP80,IF(IP80*12&lt;главная!$H$24,главная!$N$23*IP80,(главная!$H$24*главная!$N$23+(IP80*12-главная!$H$24)*главная!$N$24)/12))))</f>
        <v>0</v>
      </c>
      <c r="IQ117" s="173">
        <f>IF(IQ$10="",0,IF(IQ$9&lt;главная!$N$19,0,IF(IQ80*12&lt;главная!$H$23,главная!$N$22*IQ80,IF(IQ80*12&lt;главная!$H$24,главная!$N$23*IQ80,(главная!$H$24*главная!$N$23+(IQ80*12-главная!$H$24)*главная!$N$24)/12))))</f>
        <v>0</v>
      </c>
      <c r="IR117" s="173">
        <f>IF(IR$10="",0,IF(IR$9&lt;главная!$N$19,0,IF(IR80*12&lt;главная!$H$23,главная!$N$22*IR80,IF(IR80*12&lt;главная!$H$24,главная!$N$23*IR80,(главная!$H$24*главная!$N$23+(IR80*12-главная!$H$24)*главная!$N$24)/12))))</f>
        <v>0</v>
      </c>
      <c r="IS117" s="173">
        <f>IF(IS$10="",0,IF(IS$9&lt;главная!$N$19,0,IF(IS80*12&lt;главная!$H$23,главная!$N$22*IS80,IF(IS80*12&lt;главная!$H$24,главная!$N$23*IS80,(главная!$H$24*главная!$N$23+(IS80*12-главная!$H$24)*главная!$N$24)/12))))</f>
        <v>0</v>
      </c>
      <c r="IT117" s="173">
        <f>IF(IT$10="",0,IF(IT$9&lt;главная!$N$19,0,IF(IT80*12&lt;главная!$H$23,главная!$N$22*IT80,IF(IT80*12&lt;главная!$H$24,главная!$N$23*IT80,(главная!$H$24*главная!$N$23+(IT80*12-главная!$H$24)*главная!$N$24)/12))))</f>
        <v>0</v>
      </c>
      <c r="IU117" s="173">
        <f>IF(IU$10="",0,IF(IU$9&lt;главная!$N$19,0,IF(IU80*12&lt;главная!$H$23,главная!$N$22*IU80,IF(IU80*12&lt;главная!$H$24,главная!$N$23*IU80,(главная!$H$24*главная!$N$23+(IU80*12-главная!$H$24)*главная!$N$24)/12))))</f>
        <v>0</v>
      </c>
      <c r="IV117" s="173">
        <f>IF(IV$10="",0,IF(IV$9&lt;главная!$N$19,0,IF(IV80*12&lt;главная!$H$23,главная!$N$22*IV80,IF(IV80*12&lt;главная!$H$24,главная!$N$23*IV80,(главная!$H$24*главная!$N$23+(IV80*12-главная!$H$24)*главная!$N$24)/12))))</f>
        <v>0</v>
      </c>
      <c r="IW117" s="173">
        <f>IF(IW$10="",0,IF(IW$9&lt;главная!$N$19,0,IF(IW80*12&lt;главная!$H$23,главная!$N$22*IW80,IF(IW80*12&lt;главная!$H$24,главная!$N$23*IW80,(главная!$H$24*главная!$N$23+(IW80*12-главная!$H$24)*главная!$N$24)/12))))</f>
        <v>0</v>
      </c>
      <c r="IX117" s="173">
        <f>IF(IX$10="",0,IF(IX$9&lt;главная!$N$19,0,IF(IX80*12&lt;главная!$H$23,главная!$N$22*IX80,IF(IX80*12&lt;главная!$H$24,главная!$N$23*IX80,(главная!$H$24*главная!$N$23+(IX80*12-главная!$H$24)*главная!$N$24)/12))))</f>
        <v>0</v>
      </c>
      <c r="IY117" s="173">
        <f>IF(IY$10="",0,IF(IY$9&lt;главная!$N$19,0,IF(IY80*12&lt;главная!$H$23,главная!$N$22*IY80,IF(IY80*12&lt;главная!$H$24,главная!$N$23*IY80,(главная!$H$24*главная!$N$23+(IY80*12-главная!$H$24)*главная!$N$24)/12))))</f>
        <v>0</v>
      </c>
      <c r="IZ117" s="173">
        <f>IF(IZ$10="",0,IF(IZ$9&lt;главная!$N$19,0,IF(IZ80*12&lt;главная!$H$23,главная!$N$22*IZ80,IF(IZ80*12&lt;главная!$H$24,главная!$N$23*IZ80,(главная!$H$24*главная!$N$23+(IZ80*12-главная!$H$24)*главная!$N$24)/12))))</f>
        <v>0</v>
      </c>
      <c r="JA117" s="173">
        <f>IF(JA$10="",0,IF(JA$9&lt;главная!$N$19,0,IF(JA80*12&lt;главная!$H$23,главная!$N$22*JA80,IF(JA80*12&lt;главная!$H$24,главная!$N$23*JA80,(главная!$H$24*главная!$N$23+(JA80*12-главная!$H$24)*главная!$N$24)/12))))</f>
        <v>0</v>
      </c>
      <c r="JB117" s="173">
        <f>IF(JB$10="",0,IF(JB$9&lt;главная!$N$19,0,IF(JB80*12&lt;главная!$H$23,главная!$N$22*JB80,IF(JB80*12&lt;главная!$H$24,главная!$N$23*JB80,(главная!$H$24*главная!$N$23+(JB80*12-главная!$H$24)*главная!$N$24)/12))))</f>
        <v>0</v>
      </c>
      <c r="JC117" s="173">
        <f>IF(JC$10="",0,IF(JC$9&lt;главная!$N$19,0,IF(JC80*12&lt;главная!$H$23,главная!$N$22*JC80,IF(JC80*12&lt;главная!$H$24,главная!$N$23*JC80,(главная!$H$24*главная!$N$23+(JC80*12-главная!$H$24)*главная!$N$24)/12))))</f>
        <v>0</v>
      </c>
      <c r="JD117" s="173">
        <f>IF(JD$10="",0,IF(JD$9&lt;главная!$N$19,0,IF(JD80*12&lt;главная!$H$23,главная!$N$22*JD80,IF(JD80*12&lt;главная!$H$24,главная!$N$23*JD80,(главная!$H$24*главная!$N$23+(JD80*12-главная!$H$24)*главная!$N$24)/12))))</f>
        <v>0</v>
      </c>
      <c r="JE117" s="173">
        <f>IF(JE$10="",0,IF(JE$9&lt;главная!$N$19,0,IF(JE80*12&lt;главная!$H$23,главная!$N$22*JE80,IF(JE80*12&lt;главная!$H$24,главная!$N$23*JE80,(главная!$H$24*главная!$N$23+(JE80*12-главная!$H$24)*главная!$N$24)/12))))</f>
        <v>0</v>
      </c>
      <c r="JF117" s="173">
        <f>IF(JF$10="",0,IF(JF$9&lt;главная!$N$19,0,IF(JF80*12&lt;главная!$H$23,главная!$N$22*JF80,IF(JF80*12&lt;главная!$H$24,главная!$N$23*JF80,(главная!$H$24*главная!$N$23+(JF80*12-главная!$H$24)*главная!$N$24)/12))))</f>
        <v>0</v>
      </c>
      <c r="JG117" s="173">
        <f>IF(JG$10="",0,IF(JG$9&lt;главная!$N$19,0,IF(JG80*12&lt;главная!$H$23,главная!$N$22*JG80,IF(JG80*12&lt;главная!$H$24,главная!$N$23*JG80,(главная!$H$24*главная!$N$23+(JG80*12-главная!$H$24)*главная!$N$24)/12))))</f>
        <v>0</v>
      </c>
      <c r="JH117" s="173">
        <f>IF(JH$10="",0,IF(JH$9&lt;главная!$N$19,0,IF(JH80*12&lt;главная!$H$23,главная!$N$22*JH80,IF(JH80*12&lt;главная!$H$24,главная!$N$23*JH80,(главная!$H$24*главная!$N$23+(JH80*12-главная!$H$24)*главная!$N$24)/12))))</f>
        <v>0</v>
      </c>
      <c r="JI117" s="173">
        <f>IF(JI$10="",0,IF(JI$9&lt;главная!$N$19,0,IF(JI80*12&lt;главная!$H$23,главная!$N$22*JI80,IF(JI80*12&lt;главная!$H$24,главная!$N$23*JI80,(главная!$H$24*главная!$N$23+(JI80*12-главная!$H$24)*главная!$N$24)/12))))</f>
        <v>0</v>
      </c>
      <c r="JJ117" s="173">
        <f>IF(JJ$10="",0,IF(JJ$9&lt;главная!$N$19,0,IF(JJ80*12&lt;главная!$H$23,главная!$N$22*JJ80,IF(JJ80*12&lt;главная!$H$24,главная!$N$23*JJ80,(главная!$H$24*главная!$N$23+(JJ80*12-главная!$H$24)*главная!$N$24)/12))))</f>
        <v>0</v>
      </c>
      <c r="JK117" s="173">
        <f>IF(JK$10="",0,IF(JK$9&lt;главная!$N$19,0,IF(JK80*12&lt;главная!$H$23,главная!$N$22*JK80,IF(JK80*12&lt;главная!$H$24,главная!$N$23*JK80,(главная!$H$24*главная!$N$23+(JK80*12-главная!$H$24)*главная!$N$24)/12))))</f>
        <v>0</v>
      </c>
      <c r="JL117" s="173">
        <f>IF(JL$10="",0,IF(JL$9&lt;главная!$N$19,0,IF(JL80*12&lt;главная!$H$23,главная!$N$22*JL80,IF(JL80*12&lt;главная!$H$24,главная!$N$23*JL80,(главная!$H$24*главная!$N$23+(JL80*12-главная!$H$24)*главная!$N$24)/12))))</f>
        <v>0</v>
      </c>
      <c r="JM117" s="173">
        <f>IF(JM$10="",0,IF(JM$9&lt;главная!$N$19,0,IF(JM80*12&lt;главная!$H$23,главная!$N$22*JM80,IF(JM80*12&lt;главная!$H$24,главная!$N$23*JM80,(главная!$H$24*главная!$N$23+(JM80*12-главная!$H$24)*главная!$N$24)/12))))</f>
        <v>0</v>
      </c>
      <c r="JN117" s="173">
        <f>IF(JN$10="",0,IF(JN$9&lt;главная!$N$19,0,IF(JN80*12&lt;главная!$H$23,главная!$N$22*JN80,IF(JN80*12&lt;главная!$H$24,главная!$N$23*JN80,(главная!$H$24*главная!$N$23+(JN80*12-главная!$H$24)*главная!$N$24)/12))))</f>
        <v>0</v>
      </c>
      <c r="JO117" s="173">
        <f>IF(JO$10="",0,IF(JO$9&lt;главная!$N$19,0,IF(JO80*12&lt;главная!$H$23,главная!$N$22*JO80,IF(JO80*12&lt;главная!$H$24,главная!$N$23*JO80,(главная!$H$24*главная!$N$23+(JO80*12-главная!$H$24)*главная!$N$24)/12))))</f>
        <v>0</v>
      </c>
      <c r="JP117" s="173">
        <f>IF(JP$10="",0,IF(JP$9&lt;главная!$N$19,0,IF(JP80*12&lt;главная!$H$23,главная!$N$22*JP80,IF(JP80*12&lt;главная!$H$24,главная!$N$23*JP80,(главная!$H$24*главная!$N$23+(JP80*12-главная!$H$24)*главная!$N$24)/12))))</f>
        <v>0</v>
      </c>
      <c r="JQ117" s="173">
        <f>IF(JQ$10="",0,IF(JQ$9&lt;главная!$N$19,0,IF(JQ80*12&lt;главная!$H$23,главная!$N$22*JQ80,IF(JQ80*12&lt;главная!$H$24,главная!$N$23*JQ80,(главная!$H$24*главная!$N$23+(JQ80*12-главная!$H$24)*главная!$N$24)/12))))</f>
        <v>0</v>
      </c>
      <c r="JR117" s="173">
        <f>IF(JR$10="",0,IF(JR$9&lt;главная!$N$19,0,IF(JR80*12&lt;главная!$H$23,главная!$N$22*JR80,IF(JR80*12&lt;главная!$H$24,главная!$N$23*JR80,(главная!$H$24*главная!$N$23+(JR80*12-главная!$H$24)*главная!$N$24)/12))))</f>
        <v>0</v>
      </c>
      <c r="JS117" s="173">
        <f>IF(JS$10="",0,IF(JS$9&lt;главная!$N$19,0,IF(JS80*12&lt;главная!$H$23,главная!$N$22*JS80,IF(JS80*12&lt;главная!$H$24,главная!$N$23*JS80,(главная!$H$24*главная!$N$23+(JS80*12-главная!$H$24)*главная!$N$24)/12))))</f>
        <v>0</v>
      </c>
      <c r="JT117" s="173">
        <f>IF(JT$10="",0,IF(JT$9&lt;главная!$N$19,0,IF(JT80*12&lt;главная!$H$23,главная!$N$22*JT80,IF(JT80*12&lt;главная!$H$24,главная!$N$23*JT80,(главная!$H$24*главная!$N$23+(JT80*12-главная!$H$24)*главная!$N$24)/12))))</f>
        <v>0</v>
      </c>
      <c r="JU117" s="173">
        <f>IF(JU$10="",0,IF(JU$9&lt;главная!$N$19,0,IF(JU80*12&lt;главная!$H$23,главная!$N$22*JU80,IF(JU80*12&lt;главная!$H$24,главная!$N$23*JU80,(главная!$H$24*главная!$N$23+(JU80*12-главная!$H$24)*главная!$N$24)/12))))</f>
        <v>0</v>
      </c>
      <c r="JV117" s="173">
        <f>IF(JV$10="",0,IF(JV$9&lt;главная!$N$19,0,IF(JV80*12&lt;главная!$H$23,главная!$N$22*JV80,IF(JV80*12&lt;главная!$H$24,главная!$N$23*JV80,(главная!$H$24*главная!$N$23+(JV80*12-главная!$H$24)*главная!$N$24)/12))))</f>
        <v>0</v>
      </c>
      <c r="JW117" s="173">
        <f>IF(JW$10="",0,IF(JW$9&lt;главная!$N$19,0,IF(JW80*12&lt;главная!$H$23,главная!$N$22*JW80,IF(JW80*12&lt;главная!$H$24,главная!$N$23*JW80,(главная!$H$24*главная!$N$23+(JW80*12-главная!$H$24)*главная!$N$24)/12))))</f>
        <v>0</v>
      </c>
      <c r="JX117" s="173">
        <f>IF(JX$10="",0,IF(JX$9&lt;главная!$N$19,0,IF(JX80*12&lt;главная!$H$23,главная!$N$22*JX80,IF(JX80*12&lt;главная!$H$24,главная!$N$23*JX80,(главная!$H$24*главная!$N$23+(JX80*12-главная!$H$24)*главная!$N$24)/12))))</f>
        <v>0</v>
      </c>
      <c r="JY117" s="173">
        <f>IF(JY$10="",0,IF(JY$9&lt;главная!$N$19,0,IF(JY80*12&lt;главная!$H$23,главная!$N$22*JY80,IF(JY80*12&lt;главная!$H$24,главная!$N$23*JY80,(главная!$H$24*главная!$N$23+(JY80*12-главная!$H$24)*главная!$N$24)/12))))</f>
        <v>0</v>
      </c>
      <c r="JZ117" s="173">
        <f>IF(JZ$10="",0,IF(JZ$9&lt;главная!$N$19,0,IF(JZ80*12&lt;главная!$H$23,главная!$N$22*JZ80,IF(JZ80*12&lt;главная!$H$24,главная!$N$23*JZ80,(главная!$H$24*главная!$N$23+(JZ80*12-главная!$H$24)*главная!$N$24)/12))))</f>
        <v>0</v>
      </c>
      <c r="KA117" s="173">
        <f>IF(KA$10="",0,IF(KA$9&lt;главная!$N$19,0,IF(KA80*12&lt;главная!$H$23,главная!$N$22*KA80,IF(KA80*12&lt;главная!$H$24,главная!$N$23*KA80,(главная!$H$24*главная!$N$23+(KA80*12-главная!$H$24)*главная!$N$24)/12))))</f>
        <v>0</v>
      </c>
      <c r="KB117" s="173">
        <f>IF(KB$10="",0,IF(KB$9&lt;главная!$N$19,0,IF(KB80*12&lt;главная!$H$23,главная!$N$22*KB80,IF(KB80*12&lt;главная!$H$24,главная!$N$23*KB80,(главная!$H$24*главная!$N$23+(KB80*12-главная!$H$24)*главная!$N$24)/12))))</f>
        <v>0</v>
      </c>
      <c r="KC117" s="173">
        <f>IF(KC$10="",0,IF(KC$9&lt;главная!$N$19,0,IF(KC80*12&lt;главная!$H$23,главная!$N$22*KC80,IF(KC80*12&lt;главная!$H$24,главная!$N$23*KC80,(главная!$H$24*главная!$N$23+(KC80*12-главная!$H$24)*главная!$N$24)/12))))</f>
        <v>0</v>
      </c>
      <c r="KD117" s="173">
        <f>IF(KD$10="",0,IF(KD$9&lt;главная!$N$19,0,IF(KD80*12&lt;главная!$H$23,главная!$N$22*KD80,IF(KD80*12&lt;главная!$H$24,главная!$N$23*KD80,(главная!$H$24*главная!$N$23+(KD80*12-главная!$H$24)*главная!$N$24)/12))))</f>
        <v>0</v>
      </c>
      <c r="KE117" s="173">
        <f>IF(KE$10="",0,IF(KE$9&lt;главная!$N$19,0,IF(KE80*12&lt;главная!$H$23,главная!$N$22*KE80,IF(KE80*12&lt;главная!$H$24,главная!$N$23*KE80,(главная!$H$24*главная!$N$23+(KE80*12-главная!$H$24)*главная!$N$24)/12))))</f>
        <v>0</v>
      </c>
      <c r="KF117" s="173">
        <f>IF(KF$10="",0,IF(KF$9&lt;главная!$N$19,0,IF(KF80*12&lt;главная!$H$23,главная!$N$22*KF80,IF(KF80*12&lt;главная!$H$24,главная!$N$23*KF80,(главная!$H$24*главная!$N$23+(KF80*12-главная!$H$24)*главная!$N$24)/12))))</f>
        <v>0</v>
      </c>
      <c r="KG117" s="173">
        <f>IF(KG$10="",0,IF(KG$9&lt;главная!$N$19,0,IF(KG80*12&lt;главная!$H$23,главная!$N$22*KG80,IF(KG80*12&lt;главная!$H$24,главная!$N$23*KG80,(главная!$H$24*главная!$N$23+(KG80*12-главная!$H$24)*главная!$N$24)/12))))</f>
        <v>0</v>
      </c>
      <c r="KH117" s="173">
        <f>IF(KH$10="",0,IF(KH$9&lt;главная!$N$19,0,IF(KH80*12&lt;главная!$H$23,главная!$N$22*KH80,IF(KH80*12&lt;главная!$H$24,главная!$N$23*KH80,(главная!$H$24*главная!$N$23+(KH80*12-главная!$H$24)*главная!$N$24)/12))))</f>
        <v>0</v>
      </c>
      <c r="KI117" s="173">
        <f>IF(KI$10="",0,IF(KI$9&lt;главная!$N$19,0,IF(KI80*12&lt;главная!$H$23,главная!$N$22*KI80,IF(KI80*12&lt;главная!$H$24,главная!$N$23*KI80,(главная!$H$24*главная!$N$23+(KI80*12-главная!$H$24)*главная!$N$24)/12))))</f>
        <v>0</v>
      </c>
      <c r="KJ117" s="173">
        <f>IF(KJ$10="",0,IF(KJ$9&lt;главная!$N$19,0,IF(KJ80*12&lt;главная!$H$23,главная!$N$22*KJ80,IF(KJ80*12&lt;главная!$H$24,главная!$N$23*KJ80,(главная!$H$24*главная!$N$23+(KJ80*12-главная!$H$24)*главная!$N$24)/12))))</f>
        <v>0</v>
      </c>
      <c r="KK117" s="173">
        <f>IF(KK$10="",0,IF(KK$9&lt;главная!$N$19,0,IF(KK80*12&lt;главная!$H$23,главная!$N$22*KK80,IF(KK80*12&lt;главная!$H$24,главная!$N$23*KK80,(главная!$H$24*главная!$N$23+(KK80*12-главная!$H$24)*главная!$N$24)/12))))</f>
        <v>0</v>
      </c>
      <c r="KL117" s="173">
        <f>IF(KL$10="",0,IF(KL$9&lt;главная!$N$19,0,IF(KL80*12&lt;главная!$H$23,главная!$N$22*KL80,IF(KL80*12&lt;главная!$H$24,главная!$N$23*KL80,(главная!$H$24*главная!$N$23+(KL80*12-главная!$H$24)*главная!$N$24)/12))))</f>
        <v>0</v>
      </c>
      <c r="KM117" s="173">
        <f>IF(KM$10="",0,IF(KM$9&lt;главная!$N$19,0,IF(KM80*12&lt;главная!$H$23,главная!$N$22*KM80,IF(KM80*12&lt;главная!$H$24,главная!$N$23*KM80,(главная!$H$24*главная!$N$23+(KM80*12-главная!$H$24)*главная!$N$24)/12))))</f>
        <v>0</v>
      </c>
      <c r="KN117" s="173">
        <f>IF(KN$10="",0,IF(KN$9&lt;главная!$N$19,0,IF(KN80*12&lt;главная!$H$23,главная!$N$22*KN80,IF(KN80*12&lt;главная!$H$24,главная!$N$23*KN80,(главная!$H$24*главная!$N$23+(KN80*12-главная!$H$24)*главная!$N$24)/12))))</f>
        <v>0</v>
      </c>
      <c r="KO117" s="173">
        <f>IF(KO$10="",0,IF(KO$9&lt;главная!$N$19,0,IF(KO80*12&lt;главная!$H$23,главная!$N$22*KO80,IF(KO80*12&lt;главная!$H$24,главная!$N$23*KO80,(главная!$H$24*главная!$N$23+(KO80*12-главная!$H$24)*главная!$N$24)/12))))</f>
        <v>0</v>
      </c>
      <c r="KP117" s="173">
        <f>IF(KP$10="",0,IF(KP$9&lt;главная!$N$19,0,IF(KP80*12&lt;главная!$H$23,главная!$N$22*KP80,IF(KP80*12&lt;главная!$H$24,главная!$N$23*KP80,(главная!$H$24*главная!$N$23+(KP80*12-главная!$H$24)*главная!$N$24)/12))))</f>
        <v>0</v>
      </c>
      <c r="KQ117" s="173">
        <f>IF(KQ$10="",0,IF(KQ$9&lt;главная!$N$19,0,IF(KQ80*12&lt;главная!$H$23,главная!$N$22*KQ80,IF(KQ80*12&lt;главная!$H$24,главная!$N$23*KQ80,(главная!$H$24*главная!$N$23+(KQ80*12-главная!$H$24)*главная!$N$24)/12))))</f>
        <v>0</v>
      </c>
      <c r="KR117" s="173">
        <f>IF(KR$10="",0,IF(KR$9&lt;главная!$N$19,0,IF(KR80*12&lt;главная!$H$23,главная!$N$22*KR80,IF(KR80*12&lt;главная!$H$24,главная!$N$23*KR80,(главная!$H$24*главная!$N$23+(KR80*12-главная!$H$24)*главная!$N$24)/12))))</f>
        <v>0</v>
      </c>
      <c r="KS117" s="173">
        <f>IF(KS$10="",0,IF(KS$9&lt;главная!$N$19,0,IF(KS80*12&lt;главная!$H$23,главная!$N$22*KS80,IF(KS80*12&lt;главная!$H$24,главная!$N$23*KS80,(главная!$H$24*главная!$N$23+(KS80*12-главная!$H$24)*главная!$N$24)/12))))</f>
        <v>0</v>
      </c>
      <c r="KT117" s="173">
        <f>IF(KT$10="",0,IF(KT$9&lt;главная!$N$19,0,IF(KT80*12&lt;главная!$H$23,главная!$N$22*KT80,IF(KT80*12&lt;главная!$H$24,главная!$N$23*KT80,(главная!$H$24*главная!$N$23+(KT80*12-главная!$H$24)*главная!$N$24)/12))))</f>
        <v>0</v>
      </c>
      <c r="KU117" s="173">
        <f>IF(KU$10="",0,IF(KU$9&lt;главная!$N$19,0,IF(KU80*12&lt;главная!$H$23,главная!$N$22*KU80,IF(KU80*12&lt;главная!$H$24,главная!$N$23*KU80,(главная!$H$24*главная!$N$23+(KU80*12-главная!$H$24)*главная!$N$24)/12))))</f>
        <v>0</v>
      </c>
      <c r="KV117" s="173">
        <f>IF(KV$10="",0,IF(KV$9&lt;главная!$N$19,0,IF(KV80*12&lt;главная!$H$23,главная!$N$22*KV80,IF(KV80*12&lt;главная!$H$24,главная!$N$23*KV80,(главная!$H$24*главная!$N$23+(KV80*12-главная!$H$24)*главная!$N$24)/12))))</f>
        <v>0</v>
      </c>
      <c r="KW117" s="173">
        <f>IF(KW$10="",0,IF(KW$9&lt;главная!$N$19,0,IF(KW80*12&lt;главная!$H$23,главная!$N$22*KW80,IF(KW80*12&lt;главная!$H$24,главная!$N$23*KW80,(главная!$H$24*главная!$N$23+(KW80*12-главная!$H$24)*главная!$N$24)/12))))</f>
        <v>0</v>
      </c>
      <c r="KX117" s="173">
        <f>IF(KX$10="",0,IF(KX$9&lt;главная!$N$19,0,IF(KX80*12&lt;главная!$H$23,главная!$N$22*KX80,IF(KX80*12&lt;главная!$H$24,главная!$N$23*KX80,(главная!$H$24*главная!$N$23+(KX80*12-главная!$H$24)*главная!$N$24)/12))))</f>
        <v>0</v>
      </c>
      <c r="KY117" s="173">
        <f>IF(KY$10="",0,IF(KY$9&lt;главная!$N$19,0,IF(KY80*12&lt;главная!$H$23,главная!$N$22*KY80,IF(KY80*12&lt;главная!$H$24,главная!$N$23*KY80,(главная!$H$24*главная!$N$23+(KY80*12-главная!$H$24)*главная!$N$24)/12))))</f>
        <v>0</v>
      </c>
      <c r="KZ117" s="173">
        <f>IF(KZ$10="",0,IF(KZ$9&lt;главная!$N$19,0,IF(KZ80*12&lt;главная!$H$23,главная!$N$22*KZ80,IF(KZ80*12&lt;главная!$H$24,главная!$N$23*KZ80,(главная!$H$24*главная!$N$23+(KZ80*12-главная!$H$24)*главная!$N$24)/12))))</f>
        <v>0</v>
      </c>
      <c r="LA117" s="173">
        <f>IF(LA$10="",0,IF(LA$9&lt;главная!$N$19,0,IF(LA80*12&lt;главная!$H$23,главная!$N$22*LA80,IF(LA80*12&lt;главная!$H$24,главная!$N$23*LA80,(главная!$H$24*главная!$N$23+(LA80*12-главная!$H$24)*главная!$N$24)/12))))</f>
        <v>0</v>
      </c>
      <c r="LB117" s="173">
        <f>IF(LB$10="",0,IF(LB$9&lt;главная!$N$19,0,IF(LB80*12&lt;главная!$H$23,главная!$N$22*LB80,IF(LB80*12&lt;главная!$H$24,главная!$N$23*LB80,(главная!$H$24*главная!$N$23+(LB80*12-главная!$H$24)*главная!$N$24)/12))))</f>
        <v>0</v>
      </c>
      <c r="LC117" s="173">
        <f>IF(LC$10="",0,IF(LC$9&lt;главная!$N$19,0,IF(LC80*12&lt;главная!$H$23,главная!$N$22*LC80,IF(LC80*12&lt;главная!$H$24,главная!$N$23*LC80,(главная!$H$24*главная!$N$23+(LC80*12-главная!$H$24)*главная!$N$24)/12))))</f>
        <v>0</v>
      </c>
      <c r="LD117" s="173">
        <f>IF(LD$10="",0,IF(LD$9&lt;главная!$N$19,0,IF(LD80*12&lt;главная!$H$23,главная!$N$22*LD80,IF(LD80*12&lt;главная!$H$24,главная!$N$23*LD80,(главная!$H$24*главная!$N$23+(LD80*12-главная!$H$24)*главная!$N$24)/12))))</f>
        <v>0</v>
      </c>
      <c r="LE117" s="173">
        <f>IF(LE$10="",0,IF(LE$9&lt;главная!$N$19,0,IF(LE80*12&lt;главная!$H$23,главная!$N$22*LE80,IF(LE80*12&lt;главная!$H$24,главная!$N$23*LE80,(главная!$H$24*главная!$N$23+(LE80*12-главная!$H$24)*главная!$N$24)/12))))</f>
        <v>0</v>
      </c>
      <c r="LF117" s="173">
        <f>IF(LF$10="",0,IF(LF$9&lt;главная!$N$19,0,IF(LF80*12&lt;главная!$H$23,главная!$N$22*LF80,IF(LF80*12&lt;главная!$H$24,главная!$N$23*LF80,(главная!$H$24*главная!$N$23+(LF80*12-главная!$H$24)*главная!$N$24)/12))))</f>
        <v>0</v>
      </c>
      <c r="LG117" s="173">
        <f>IF(LG$10="",0,IF(LG$9&lt;главная!$N$19,0,IF(LG80*12&lt;главная!$H$23,главная!$N$22*LG80,IF(LG80*12&lt;главная!$H$24,главная!$N$23*LG80,(главная!$H$24*главная!$N$23+(LG80*12-главная!$H$24)*главная!$N$24)/12))))</f>
        <v>0</v>
      </c>
      <c r="LH117" s="173">
        <f>IF(LH$10="",0,IF(LH$9&lt;главная!$N$19,0,IF(LH80*12&lt;главная!$H$23,главная!$N$22*LH80,IF(LH80*12&lt;главная!$H$24,главная!$N$23*LH80,(главная!$H$24*главная!$N$23+(LH80*12-главная!$H$24)*главная!$N$24)/12))))</f>
        <v>0</v>
      </c>
      <c r="LI117" s="51"/>
      <c r="LJ117" s="51"/>
    </row>
    <row r="118" spans="1:322" s="59" customFormat="1" ht="10.199999999999999" x14ac:dyDescent="0.2">
      <c r="A118" s="51"/>
      <c r="B118" s="51"/>
      <c r="C118" s="51"/>
      <c r="D118" s="12"/>
      <c r="E118" s="98" t="str">
        <f t="shared" si="380"/>
        <v>Технический директор</v>
      </c>
      <c r="F118" s="51"/>
      <c r="G118" s="51"/>
      <c r="H118" s="98" t="str">
        <f t="shared" si="381"/>
        <v>соцсборы</v>
      </c>
      <c r="I118" s="51"/>
      <c r="J118" s="51"/>
      <c r="K118" s="55" t="str">
        <f t="shared" si="382"/>
        <v>долл.</v>
      </c>
      <c r="L118" s="51"/>
      <c r="M118" s="58"/>
      <c r="N118" s="51"/>
      <c r="O118" s="61"/>
      <c r="P118" s="51"/>
      <c r="Q118" s="51"/>
      <c r="R118" s="99"/>
      <c r="S118" s="51"/>
      <c r="T118" s="171"/>
      <c r="U118" s="173">
        <f>IF(U$10="",0,IF(U$9&lt;главная!$N$19,0,IF(U81*12&lt;главная!$H$23,главная!$N$22*U81,IF(U81*12&lt;главная!$H$24,главная!$N$23*U81,(главная!$H$24*главная!$N$23+(U81*12-главная!$H$24)*главная!$N$24)/12))))</f>
        <v>0</v>
      </c>
      <c r="V118" s="173">
        <f>IF(V$10="",0,IF(V$9&lt;главная!$N$19,0,IF(V81*12&lt;главная!$H$23,главная!$N$22*V81,IF(V81*12&lt;главная!$H$24,главная!$N$23*V81,(главная!$H$24*главная!$N$23+(V81*12-главная!$H$24)*главная!$N$24)/12))))</f>
        <v>0</v>
      </c>
      <c r="W118" s="173">
        <f>IF(W$10="",0,IF(W$9&lt;главная!$N$19,0,IF(W81*12&lt;главная!$H$23,главная!$N$22*W81,IF(W81*12&lt;главная!$H$24,главная!$N$23*W81,(главная!$H$24*главная!$N$23+(W81*12-главная!$H$24)*главная!$N$24)/12))))</f>
        <v>0</v>
      </c>
      <c r="X118" s="173">
        <f>IF(X$10="",0,IF(X$9&lt;главная!$N$19,0,IF(X81*12&lt;главная!$H$23,главная!$N$22*X81,IF(X81*12&lt;главная!$H$24,главная!$N$23*X81,(главная!$H$24*главная!$N$23+(X81*12-главная!$H$24)*главная!$N$24)/12))))</f>
        <v>0</v>
      </c>
      <c r="Y118" s="173">
        <f>IF(Y$10="",0,IF(Y$9&lt;главная!$N$19,0,IF(Y81*12&lt;главная!$H$23,главная!$N$22*Y81,IF(Y81*12&lt;главная!$H$24,главная!$N$23*Y81,(главная!$H$24*главная!$N$23+(Y81*12-главная!$H$24)*главная!$N$24)/12))))</f>
        <v>0</v>
      </c>
      <c r="Z118" s="173">
        <f>IF(Z$10="",0,IF(Z$9&lt;главная!$N$19,0,IF(Z81*12&lt;главная!$H$23,главная!$N$22*Z81,IF(Z81*12&lt;главная!$H$24,главная!$N$23*Z81,(главная!$H$24*главная!$N$23+(Z81*12-главная!$H$24)*главная!$N$24)/12))))</f>
        <v>0</v>
      </c>
      <c r="AA118" s="173">
        <f>IF(AA$10="",0,IF(AA$9&lt;главная!$N$19,0,IF(AA81*12&lt;главная!$H$23,главная!$N$22*AA81,IF(AA81*12&lt;главная!$H$24,главная!$N$23*AA81,(главная!$H$24*главная!$N$23+(AA81*12-главная!$H$24)*главная!$N$24)/12))))</f>
        <v>0</v>
      </c>
      <c r="AB118" s="173">
        <f>IF(AB$10="",0,IF(AB$9&lt;главная!$N$19,0,IF(AB81*12&lt;главная!$H$23,главная!$N$22*AB81,IF(AB81*12&lt;главная!$H$24,главная!$N$23*AB81,(главная!$H$24*главная!$N$23+(AB81*12-главная!$H$24)*главная!$N$24)/12))))</f>
        <v>0</v>
      </c>
      <c r="AC118" s="173">
        <f>IF(AC$10="",0,IF(AC$9&lt;главная!$N$19,0,IF(AC81*12&lt;главная!$H$23,главная!$N$22*AC81,IF(AC81*12&lt;главная!$H$24,главная!$N$23*AC81,(главная!$H$24*главная!$N$23+(AC81*12-главная!$H$24)*главная!$N$24)/12))))</f>
        <v>0</v>
      </c>
      <c r="AD118" s="173">
        <f>IF(AD$10="",0,IF(AD$9&lt;главная!$N$19,0,IF(AD81*12&lt;главная!$H$23,главная!$N$22*AD81,IF(AD81*12&lt;главная!$H$24,главная!$N$23*AD81,(главная!$H$24*главная!$N$23+(AD81*12-главная!$H$24)*главная!$N$24)/12))))</f>
        <v>0</v>
      </c>
      <c r="AE118" s="173">
        <f>IF(AE$10="",0,IF(AE$9&lt;главная!$N$19,0,IF(AE81*12&lt;главная!$H$23,главная!$N$22*AE81,IF(AE81*12&lt;главная!$H$24,главная!$N$23*AE81,(главная!$H$24*главная!$N$23+(AE81*12-главная!$H$24)*главная!$N$24)/12))))</f>
        <v>0</v>
      </c>
      <c r="AF118" s="173">
        <f>IF(AF$10="",0,IF(AF$9&lt;главная!$N$19,0,IF(AF81*12&lt;главная!$H$23,главная!$N$22*AF81,IF(AF81*12&lt;главная!$H$24,главная!$N$23*AF81,(главная!$H$24*главная!$N$23+(AF81*12-главная!$H$24)*главная!$N$24)/12))))</f>
        <v>0</v>
      </c>
      <c r="AG118" s="173">
        <f>IF(AG$10="",0,IF(AG$9&lt;главная!$N$19,0,IF(AG81*12&lt;главная!$H$23,главная!$N$22*AG81,IF(AG81*12&lt;главная!$H$24,главная!$N$23*AG81,(главная!$H$24*главная!$N$23+(AG81*12-главная!$H$24)*главная!$N$24)/12))))</f>
        <v>0</v>
      </c>
      <c r="AH118" s="173">
        <f>IF(AH$10="",0,IF(AH$9&lt;главная!$N$19,0,IF(AH81*12&lt;главная!$H$23,главная!$N$22*AH81,IF(AH81*12&lt;главная!$H$24,главная!$N$23*AH81,(главная!$H$24*главная!$N$23+(AH81*12-главная!$H$24)*главная!$N$24)/12))))</f>
        <v>0</v>
      </c>
      <c r="AI118" s="173">
        <f>IF(AI$10="",0,IF(AI$9&lt;главная!$N$19,0,IF(AI81*12&lt;главная!$H$23,главная!$N$22*AI81,IF(AI81*12&lt;главная!$H$24,главная!$N$23*AI81,(главная!$H$24*главная!$N$23+(AI81*12-главная!$H$24)*главная!$N$24)/12))))</f>
        <v>0</v>
      </c>
      <c r="AJ118" s="173">
        <f>IF(AJ$10="",0,IF(AJ$9&lt;главная!$N$19,0,IF(AJ81*12&lt;главная!$H$23,главная!$N$22*AJ81,IF(AJ81*12&lt;главная!$H$24,главная!$N$23*AJ81,(главная!$H$24*главная!$N$23+(AJ81*12-главная!$H$24)*главная!$N$24)/12))))</f>
        <v>0</v>
      </c>
      <c r="AK118" s="173">
        <f>IF(AK$10="",0,IF(AK$9&lt;главная!$N$19,0,IF(AK81*12&lt;главная!$H$23,главная!$N$22*AK81,IF(AK81*12&lt;главная!$H$24,главная!$N$23*AK81,(главная!$H$24*главная!$N$23+(AK81*12-главная!$H$24)*главная!$N$24)/12))))</f>
        <v>0</v>
      </c>
      <c r="AL118" s="173">
        <f>IF(AL$10="",0,IF(AL$9&lt;главная!$N$19,0,IF(AL81*12&lt;главная!$H$23,главная!$N$22*AL81,IF(AL81*12&lt;главная!$H$24,главная!$N$23*AL81,(главная!$H$24*главная!$N$23+(AL81*12-главная!$H$24)*главная!$N$24)/12))))</f>
        <v>0</v>
      </c>
      <c r="AM118" s="173">
        <f>IF(AM$10="",0,IF(AM$9&lt;главная!$N$19,0,IF(AM81*12&lt;главная!$H$23,главная!$N$22*AM81,IF(AM81*12&lt;главная!$H$24,главная!$N$23*AM81,(главная!$H$24*главная!$N$23+(AM81*12-главная!$H$24)*главная!$N$24)/12))))</f>
        <v>0</v>
      </c>
      <c r="AN118" s="173">
        <f>IF(AN$10="",0,IF(AN$9&lt;главная!$N$19,0,IF(AN81*12&lt;главная!$H$23,главная!$N$22*AN81,IF(AN81*12&lt;главная!$H$24,главная!$N$23*AN81,(главная!$H$24*главная!$N$23+(AN81*12-главная!$H$24)*главная!$N$24)/12))))</f>
        <v>0</v>
      </c>
      <c r="AO118" s="173">
        <f>IF(AO$10="",0,IF(AO$9&lt;главная!$N$19,0,IF(AO81*12&lt;главная!$H$23,главная!$N$22*AO81,IF(AO81*12&lt;главная!$H$24,главная!$N$23*AO81,(главная!$H$24*главная!$N$23+(AO81*12-главная!$H$24)*главная!$N$24)/12))))</f>
        <v>0</v>
      </c>
      <c r="AP118" s="173">
        <f>IF(AP$10="",0,IF(AP$9&lt;главная!$N$19,0,IF(AP81*12&lt;главная!$H$23,главная!$N$22*AP81,IF(AP81*12&lt;главная!$H$24,главная!$N$23*AP81,(главная!$H$24*главная!$N$23+(AP81*12-главная!$H$24)*главная!$N$24)/12))))</f>
        <v>0</v>
      </c>
      <c r="AQ118" s="173">
        <f>IF(AQ$10="",0,IF(AQ$9&lt;главная!$N$19,0,IF(AQ81*12&lt;главная!$H$23,главная!$N$22*AQ81,IF(AQ81*12&lt;главная!$H$24,главная!$N$23*AQ81,(главная!$H$24*главная!$N$23+(AQ81*12-главная!$H$24)*главная!$N$24)/12))))</f>
        <v>0</v>
      </c>
      <c r="AR118" s="173">
        <f>IF(AR$10="",0,IF(AR$9&lt;главная!$N$19,0,IF(AR81*12&lt;главная!$H$23,главная!$N$22*AR81,IF(AR81*12&lt;главная!$H$24,главная!$N$23*AR81,(главная!$H$24*главная!$N$23+(AR81*12-главная!$H$24)*главная!$N$24)/12))))</f>
        <v>0</v>
      </c>
      <c r="AS118" s="173">
        <f>IF(AS$10="",0,IF(AS$9&lt;главная!$N$19,0,IF(AS81*12&lt;главная!$H$23,главная!$N$22*AS81,IF(AS81*12&lt;главная!$H$24,главная!$N$23*AS81,(главная!$H$24*главная!$N$23+(AS81*12-главная!$H$24)*главная!$N$24)/12))))</f>
        <v>0</v>
      </c>
      <c r="AT118" s="173">
        <f>IF(AT$10="",0,IF(AT$9&lt;главная!$N$19,0,IF(AT81*12&lt;главная!$H$23,главная!$N$22*AT81,IF(AT81*12&lt;главная!$H$24,главная!$N$23*AT81,(главная!$H$24*главная!$N$23+(AT81*12-главная!$H$24)*главная!$N$24)/12))))</f>
        <v>0</v>
      </c>
      <c r="AU118" s="173">
        <f>IF(AU$10="",0,IF(AU$9&lt;главная!$N$19,0,IF(AU81*12&lt;главная!$H$23,главная!$N$22*AU81,IF(AU81*12&lt;главная!$H$24,главная!$N$23*AU81,(главная!$H$24*главная!$N$23+(AU81*12-главная!$H$24)*главная!$N$24)/12))))</f>
        <v>0</v>
      </c>
      <c r="AV118" s="173">
        <f>IF(AV$10="",0,IF(AV$9&lt;главная!$N$19,0,IF(AV81*12&lt;главная!$H$23,главная!$N$22*AV81,IF(AV81*12&lt;главная!$H$24,главная!$N$23*AV81,(главная!$H$24*главная!$N$23+(AV81*12-главная!$H$24)*главная!$N$24)/12))))</f>
        <v>0</v>
      </c>
      <c r="AW118" s="173">
        <f>IF(AW$10="",0,IF(AW$9&lt;главная!$N$19,0,IF(AW81*12&lt;главная!$H$23,главная!$N$22*AW81,IF(AW81*12&lt;главная!$H$24,главная!$N$23*AW81,(главная!$H$24*главная!$N$23+(AW81*12-главная!$H$24)*главная!$N$24)/12))))</f>
        <v>0</v>
      </c>
      <c r="AX118" s="173">
        <f>IF(AX$10="",0,IF(AX$9&lt;главная!$N$19,0,IF(AX81*12&lt;главная!$H$23,главная!$N$22*AX81,IF(AX81*12&lt;главная!$H$24,главная!$N$23*AX81,(главная!$H$24*главная!$N$23+(AX81*12-главная!$H$24)*главная!$N$24)/12))))</f>
        <v>0</v>
      </c>
      <c r="AY118" s="173">
        <f>IF(AY$10="",0,IF(AY$9&lt;главная!$N$19,0,IF(AY81*12&lt;главная!$H$23,главная!$N$22*AY81,IF(AY81*12&lt;главная!$H$24,главная!$N$23*AY81,(главная!$H$24*главная!$N$23+(AY81*12-главная!$H$24)*главная!$N$24)/12))))</f>
        <v>0</v>
      </c>
      <c r="AZ118" s="173">
        <f>IF(AZ$10="",0,IF(AZ$9&lt;главная!$N$19,0,IF(AZ81*12&lt;главная!$H$23,главная!$N$22*AZ81,IF(AZ81*12&lt;главная!$H$24,главная!$N$23*AZ81,(главная!$H$24*главная!$N$23+(AZ81*12-главная!$H$24)*главная!$N$24)/12))))</f>
        <v>0</v>
      </c>
      <c r="BA118" s="173">
        <f>IF(BA$10="",0,IF(BA$9&lt;главная!$N$19,0,IF(BA81*12&lt;главная!$H$23,главная!$N$22*BA81,IF(BA81*12&lt;главная!$H$24,главная!$N$23*BA81,(главная!$H$24*главная!$N$23+(BA81*12-главная!$H$24)*главная!$N$24)/12))))</f>
        <v>0</v>
      </c>
      <c r="BB118" s="173">
        <f>IF(BB$10="",0,IF(BB$9&lt;главная!$N$19,0,IF(BB81*12&lt;главная!$H$23,главная!$N$22*BB81,IF(BB81*12&lt;главная!$H$24,главная!$N$23*BB81,(главная!$H$24*главная!$N$23+(BB81*12-главная!$H$24)*главная!$N$24)/12))))</f>
        <v>0</v>
      </c>
      <c r="BC118" s="173">
        <f>IF(BC$10="",0,IF(BC$9&lt;главная!$N$19,0,IF(BC81*12&lt;главная!$H$23,главная!$N$22*BC81,IF(BC81*12&lt;главная!$H$24,главная!$N$23*BC81,(главная!$H$24*главная!$N$23+(BC81*12-главная!$H$24)*главная!$N$24)/12))))</f>
        <v>0</v>
      </c>
      <c r="BD118" s="173">
        <f>IF(BD$10="",0,IF(BD$9&lt;главная!$N$19,0,IF(BD81*12&lt;главная!$H$23,главная!$N$22*BD81,IF(BD81*12&lt;главная!$H$24,главная!$N$23*BD81,(главная!$H$24*главная!$N$23+(BD81*12-главная!$H$24)*главная!$N$24)/12))))</f>
        <v>0</v>
      </c>
      <c r="BE118" s="173">
        <f>IF(BE$10="",0,IF(BE$9&lt;главная!$N$19,0,IF(BE81*12&lt;главная!$H$23,главная!$N$22*BE81,IF(BE81*12&lt;главная!$H$24,главная!$N$23*BE81,(главная!$H$24*главная!$N$23+(BE81*12-главная!$H$24)*главная!$N$24)/12))))</f>
        <v>0</v>
      </c>
      <c r="BF118" s="173">
        <f>IF(BF$10="",0,IF(BF$9&lt;главная!$N$19,0,IF(BF81*12&lt;главная!$H$23,главная!$N$22*BF81,IF(BF81*12&lt;главная!$H$24,главная!$N$23*BF81,(главная!$H$24*главная!$N$23+(BF81*12-главная!$H$24)*главная!$N$24)/12))))</f>
        <v>0</v>
      </c>
      <c r="BG118" s="173">
        <f>IF(BG$10="",0,IF(BG$9&lt;главная!$N$19,0,IF(BG81*12&lt;главная!$H$23,главная!$N$22*BG81,IF(BG81*12&lt;главная!$H$24,главная!$N$23*BG81,(главная!$H$24*главная!$N$23+(BG81*12-главная!$H$24)*главная!$N$24)/12))))</f>
        <v>0</v>
      </c>
      <c r="BH118" s="173">
        <f>IF(BH$10="",0,IF(BH$9&lt;главная!$N$19,0,IF(BH81*12&lt;главная!$H$23,главная!$N$22*BH81,IF(BH81*12&lt;главная!$H$24,главная!$N$23*BH81,(главная!$H$24*главная!$N$23+(BH81*12-главная!$H$24)*главная!$N$24)/12))))</f>
        <v>0</v>
      </c>
      <c r="BI118" s="173">
        <f>IF(BI$10="",0,IF(BI$9&lt;главная!$N$19,0,IF(BI81*12&lt;главная!$H$23,главная!$N$22*BI81,IF(BI81*12&lt;главная!$H$24,главная!$N$23*BI81,(главная!$H$24*главная!$N$23+(BI81*12-главная!$H$24)*главная!$N$24)/12))))</f>
        <v>0</v>
      </c>
      <c r="BJ118" s="173">
        <f>IF(BJ$10="",0,IF(BJ$9&lt;главная!$N$19,0,IF(BJ81*12&lt;главная!$H$23,главная!$N$22*BJ81,IF(BJ81*12&lt;главная!$H$24,главная!$N$23*BJ81,(главная!$H$24*главная!$N$23+(BJ81*12-главная!$H$24)*главная!$N$24)/12))))</f>
        <v>0</v>
      </c>
      <c r="BK118" s="173">
        <f>IF(BK$10="",0,IF(BK$9&lt;главная!$N$19,0,IF(BK81*12&lt;главная!$H$23,главная!$N$22*BK81,IF(BK81*12&lt;главная!$H$24,главная!$N$23*BK81,(главная!$H$24*главная!$N$23+(BK81*12-главная!$H$24)*главная!$N$24)/12))))</f>
        <v>0</v>
      </c>
      <c r="BL118" s="173">
        <f>IF(BL$10="",0,IF(BL$9&lt;главная!$N$19,0,IF(BL81*12&lt;главная!$H$23,главная!$N$22*BL81,IF(BL81*12&lt;главная!$H$24,главная!$N$23*BL81,(главная!$H$24*главная!$N$23+(BL81*12-главная!$H$24)*главная!$N$24)/12))))</f>
        <v>0</v>
      </c>
      <c r="BM118" s="173">
        <f>IF(BM$10="",0,IF(BM$9&lt;главная!$N$19,0,IF(BM81*12&lt;главная!$H$23,главная!$N$22*BM81,IF(BM81*12&lt;главная!$H$24,главная!$N$23*BM81,(главная!$H$24*главная!$N$23+(BM81*12-главная!$H$24)*главная!$N$24)/12))))</f>
        <v>0</v>
      </c>
      <c r="BN118" s="173">
        <f>IF(BN$10="",0,IF(BN$9&lt;главная!$N$19,0,IF(BN81*12&lt;главная!$H$23,главная!$N$22*BN81,IF(BN81*12&lt;главная!$H$24,главная!$N$23*BN81,(главная!$H$24*главная!$N$23+(BN81*12-главная!$H$24)*главная!$N$24)/12))))</f>
        <v>0</v>
      </c>
      <c r="BO118" s="173">
        <f>IF(BO$10="",0,IF(BO$9&lt;главная!$N$19,0,IF(BO81*12&lt;главная!$H$23,главная!$N$22*BO81,IF(BO81*12&lt;главная!$H$24,главная!$N$23*BO81,(главная!$H$24*главная!$N$23+(BO81*12-главная!$H$24)*главная!$N$24)/12))))</f>
        <v>0</v>
      </c>
      <c r="BP118" s="173">
        <f>IF(BP$10="",0,IF(BP$9&lt;главная!$N$19,0,IF(BP81*12&lt;главная!$H$23,главная!$N$22*BP81,IF(BP81*12&lt;главная!$H$24,главная!$N$23*BP81,(главная!$H$24*главная!$N$23+(BP81*12-главная!$H$24)*главная!$N$24)/12))))</f>
        <v>0</v>
      </c>
      <c r="BQ118" s="173">
        <f>IF(BQ$10="",0,IF(BQ$9&lt;главная!$N$19,0,IF(BQ81*12&lt;главная!$H$23,главная!$N$22*BQ81,IF(BQ81*12&lt;главная!$H$24,главная!$N$23*BQ81,(главная!$H$24*главная!$N$23+(BQ81*12-главная!$H$24)*главная!$N$24)/12))))</f>
        <v>0</v>
      </c>
      <c r="BR118" s="173">
        <f>IF(BR$10="",0,IF(BR$9&lt;главная!$N$19,0,IF(BR81*12&lt;главная!$H$23,главная!$N$22*BR81,IF(BR81*12&lt;главная!$H$24,главная!$N$23*BR81,(главная!$H$24*главная!$N$23+(BR81*12-главная!$H$24)*главная!$N$24)/12))))</f>
        <v>0</v>
      </c>
      <c r="BS118" s="173">
        <f>IF(BS$10="",0,IF(BS$9&lt;главная!$N$19,0,IF(BS81*12&lt;главная!$H$23,главная!$N$22*BS81,IF(BS81*12&lt;главная!$H$24,главная!$N$23*BS81,(главная!$H$24*главная!$N$23+(BS81*12-главная!$H$24)*главная!$N$24)/12))))</f>
        <v>0</v>
      </c>
      <c r="BT118" s="173">
        <f>IF(BT$10="",0,IF(BT$9&lt;главная!$N$19,0,IF(BT81*12&lt;главная!$H$23,главная!$N$22*BT81,IF(BT81*12&lt;главная!$H$24,главная!$N$23*BT81,(главная!$H$24*главная!$N$23+(BT81*12-главная!$H$24)*главная!$N$24)/12))))</f>
        <v>0</v>
      </c>
      <c r="BU118" s="173">
        <f>IF(BU$10="",0,IF(BU$9&lt;главная!$N$19,0,IF(BU81*12&lt;главная!$H$23,главная!$N$22*BU81,IF(BU81*12&lt;главная!$H$24,главная!$N$23*BU81,(главная!$H$24*главная!$N$23+(BU81*12-главная!$H$24)*главная!$N$24)/12))))</f>
        <v>0</v>
      </c>
      <c r="BV118" s="173">
        <f>IF(BV$10="",0,IF(BV$9&lt;главная!$N$19,0,IF(BV81*12&lt;главная!$H$23,главная!$N$22*BV81,IF(BV81*12&lt;главная!$H$24,главная!$N$23*BV81,(главная!$H$24*главная!$N$23+(BV81*12-главная!$H$24)*главная!$N$24)/12))))</f>
        <v>0</v>
      </c>
      <c r="BW118" s="173">
        <f>IF(BW$10="",0,IF(BW$9&lt;главная!$N$19,0,IF(BW81*12&lt;главная!$H$23,главная!$N$22*BW81,IF(BW81*12&lt;главная!$H$24,главная!$N$23*BW81,(главная!$H$24*главная!$N$23+(BW81*12-главная!$H$24)*главная!$N$24)/12))))</f>
        <v>0</v>
      </c>
      <c r="BX118" s="173">
        <f>IF(BX$10="",0,IF(BX$9&lt;главная!$N$19,0,IF(BX81*12&lt;главная!$H$23,главная!$N$22*BX81,IF(BX81*12&lt;главная!$H$24,главная!$N$23*BX81,(главная!$H$24*главная!$N$23+(BX81*12-главная!$H$24)*главная!$N$24)/12))))</f>
        <v>0</v>
      </c>
      <c r="BY118" s="173">
        <f>IF(BY$10="",0,IF(BY$9&lt;главная!$N$19,0,IF(BY81*12&lt;главная!$H$23,главная!$N$22*BY81,IF(BY81*12&lt;главная!$H$24,главная!$N$23*BY81,(главная!$H$24*главная!$N$23+(BY81*12-главная!$H$24)*главная!$N$24)/12))))</f>
        <v>0</v>
      </c>
      <c r="BZ118" s="173">
        <f>IF(BZ$10="",0,IF(BZ$9&lt;главная!$N$19,0,IF(BZ81*12&lt;главная!$H$23,главная!$N$22*BZ81,IF(BZ81*12&lt;главная!$H$24,главная!$N$23*BZ81,(главная!$H$24*главная!$N$23+(BZ81*12-главная!$H$24)*главная!$N$24)/12))))</f>
        <v>0</v>
      </c>
      <c r="CA118" s="173">
        <f>IF(CA$10="",0,IF(CA$9&lt;главная!$N$19,0,IF(CA81*12&lt;главная!$H$23,главная!$N$22*CA81,IF(CA81*12&lt;главная!$H$24,главная!$N$23*CA81,(главная!$H$24*главная!$N$23+(CA81*12-главная!$H$24)*главная!$N$24)/12))))</f>
        <v>0</v>
      </c>
      <c r="CB118" s="173">
        <f>IF(CB$10="",0,IF(CB$9&lt;главная!$N$19,0,IF(CB81*12&lt;главная!$H$23,главная!$N$22*CB81,IF(CB81*12&lt;главная!$H$24,главная!$N$23*CB81,(главная!$H$24*главная!$N$23+(CB81*12-главная!$H$24)*главная!$N$24)/12))))</f>
        <v>0</v>
      </c>
      <c r="CC118" s="173">
        <f>IF(CC$10="",0,IF(CC$9&lt;главная!$N$19,0,IF(CC81*12&lt;главная!$H$23,главная!$N$22*CC81,IF(CC81*12&lt;главная!$H$24,главная!$N$23*CC81,(главная!$H$24*главная!$N$23+(CC81*12-главная!$H$24)*главная!$N$24)/12))))</f>
        <v>0</v>
      </c>
      <c r="CD118" s="173">
        <f>IF(CD$10="",0,IF(CD$9&lt;главная!$N$19,0,IF(CD81*12&lt;главная!$H$23,главная!$N$22*CD81,IF(CD81*12&lt;главная!$H$24,главная!$N$23*CD81,(главная!$H$24*главная!$N$23+(CD81*12-главная!$H$24)*главная!$N$24)/12))))</f>
        <v>0</v>
      </c>
      <c r="CE118" s="173">
        <f>IF(CE$10="",0,IF(CE$9&lt;главная!$N$19,0,IF(CE81*12&lt;главная!$H$23,главная!$N$22*CE81,IF(CE81*12&lt;главная!$H$24,главная!$N$23*CE81,(главная!$H$24*главная!$N$23+(CE81*12-главная!$H$24)*главная!$N$24)/12))))</f>
        <v>0</v>
      </c>
      <c r="CF118" s="173">
        <f>IF(CF$10="",0,IF(CF$9&lt;главная!$N$19,0,IF(CF81*12&lt;главная!$H$23,главная!$N$22*CF81,IF(CF81*12&lt;главная!$H$24,главная!$N$23*CF81,(главная!$H$24*главная!$N$23+(CF81*12-главная!$H$24)*главная!$N$24)/12))))</f>
        <v>0</v>
      </c>
      <c r="CG118" s="173">
        <f>IF(CG$10="",0,IF(CG$9&lt;главная!$N$19,0,IF(CG81*12&lt;главная!$H$23,главная!$N$22*CG81,IF(CG81*12&lt;главная!$H$24,главная!$N$23*CG81,(главная!$H$24*главная!$N$23+(CG81*12-главная!$H$24)*главная!$N$24)/12))))</f>
        <v>0</v>
      </c>
      <c r="CH118" s="173">
        <f>IF(CH$10="",0,IF(CH$9&lt;главная!$N$19,0,IF(CH81*12&lt;главная!$H$23,главная!$N$22*CH81,IF(CH81*12&lt;главная!$H$24,главная!$N$23*CH81,(главная!$H$24*главная!$N$23+(CH81*12-главная!$H$24)*главная!$N$24)/12))))</f>
        <v>0</v>
      </c>
      <c r="CI118" s="173">
        <f>IF(CI$10="",0,IF(CI$9&lt;главная!$N$19,0,IF(CI81*12&lt;главная!$H$23,главная!$N$22*CI81,IF(CI81*12&lt;главная!$H$24,главная!$N$23*CI81,(главная!$H$24*главная!$N$23+(CI81*12-главная!$H$24)*главная!$N$24)/12))))</f>
        <v>0</v>
      </c>
      <c r="CJ118" s="173">
        <f>IF(CJ$10="",0,IF(CJ$9&lt;главная!$N$19,0,IF(CJ81*12&lt;главная!$H$23,главная!$N$22*CJ81,IF(CJ81*12&lt;главная!$H$24,главная!$N$23*CJ81,(главная!$H$24*главная!$N$23+(CJ81*12-главная!$H$24)*главная!$N$24)/12))))</f>
        <v>0</v>
      </c>
      <c r="CK118" s="173">
        <f>IF(CK$10="",0,IF(CK$9&lt;главная!$N$19,0,IF(CK81*12&lt;главная!$H$23,главная!$N$22*CK81,IF(CK81*12&lt;главная!$H$24,главная!$N$23*CK81,(главная!$H$24*главная!$N$23+(CK81*12-главная!$H$24)*главная!$N$24)/12))))</f>
        <v>0</v>
      </c>
      <c r="CL118" s="173">
        <f>IF(CL$10="",0,IF(CL$9&lt;главная!$N$19,0,IF(CL81*12&lt;главная!$H$23,главная!$N$22*CL81,IF(CL81*12&lt;главная!$H$24,главная!$N$23*CL81,(главная!$H$24*главная!$N$23+(CL81*12-главная!$H$24)*главная!$N$24)/12))))</f>
        <v>0</v>
      </c>
      <c r="CM118" s="173">
        <f>IF(CM$10="",0,IF(CM$9&lt;главная!$N$19,0,IF(CM81*12&lt;главная!$H$23,главная!$N$22*CM81,IF(CM81*12&lt;главная!$H$24,главная!$N$23*CM81,(главная!$H$24*главная!$N$23+(CM81*12-главная!$H$24)*главная!$N$24)/12))))</f>
        <v>0</v>
      </c>
      <c r="CN118" s="173">
        <f>IF(CN$10="",0,IF(CN$9&lt;главная!$N$19,0,IF(CN81*12&lt;главная!$H$23,главная!$N$22*CN81,IF(CN81*12&lt;главная!$H$24,главная!$N$23*CN81,(главная!$H$24*главная!$N$23+(CN81*12-главная!$H$24)*главная!$N$24)/12))))</f>
        <v>0</v>
      </c>
      <c r="CO118" s="173">
        <f>IF(CO$10="",0,IF(CO$9&lt;главная!$N$19,0,IF(CO81*12&lt;главная!$H$23,главная!$N$22*CO81,IF(CO81*12&lt;главная!$H$24,главная!$N$23*CO81,(главная!$H$24*главная!$N$23+(CO81*12-главная!$H$24)*главная!$N$24)/12))))</f>
        <v>0</v>
      </c>
      <c r="CP118" s="173">
        <f>IF(CP$10="",0,IF(CP$9&lt;главная!$N$19,0,IF(CP81*12&lt;главная!$H$23,главная!$N$22*CP81,IF(CP81*12&lt;главная!$H$24,главная!$N$23*CP81,(главная!$H$24*главная!$N$23+(CP81*12-главная!$H$24)*главная!$N$24)/12))))</f>
        <v>0</v>
      </c>
      <c r="CQ118" s="173">
        <f>IF(CQ$10="",0,IF(CQ$9&lt;главная!$N$19,0,IF(CQ81*12&lt;главная!$H$23,главная!$N$22*CQ81,IF(CQ81*12&lt;главная!$H$24,главная!$N$23*CQ81,(главная!$H$24*главная!$N$23+(CQ81*12-главная!$H$24)*главная!$N$24)/12))))</f>
        <v>0</v>
      </c>
      <c r="CR118" s="173">
        <f>IF(CR$10="",0,IF(CR$9&lt;главная!$N$19,0,IF(CR81*12&lt;главная!$H$23,главная!$N$22*CR81,IF(CR81*12&lt;главная!$H$24,главная!$N$23*CR81,(главная!$H$24*главная!$N$23+(CR81*12-главная!$H$24)*главная!$N$24)/12))))</f>
        <v>0</v>
      </c>
      <c r="CS118" s="173">
        <f>IF(CS$10="",0,IF(CS$9&lt;главная!$N$19,0,IF(CS81*12&lt;главная!$H$23,главная!$N$22*CS81,IF(CS81*12&lt;главная!$H$24,главная!$N$23*CS81,(главная!$H$24*главная!$N$23+(CS81*12-главная!$H$24)*главная!$N$24)/12))))</f>
        <v>0</v>
      </c>
      <c r="CT118" s="173">
        <f>IF(CT$10="",0,IF(CT$9&lt;главная!$N$19,0,IF(CT81*12&lt;главная!$H$23,главная!$N$22*CT81,IF(CT81*12&lt;главная!$H$24,главная!$N$23*CT81,(главная!$H$24*главная!$N$23+(CT81*12-главная!$H$24)*главная!$N$24)/12))))</f>
        <v>0</v>
      </c>
      <c r="CU118" s="173">
        <f>IF(CU$10="",0,IF(CU$9&lt;главная!$N$19,0,IF(CU81*12&lt;главная!$H$23,главная!$N$22*CU81,IF(CU81*12&lt;главная!$H$24,главная!$N$23*CU81,(главная!$H$24*главная!$N$23+(CU81*12-главная!$H$24)*главная!$N$24)/12))))</f>
        <v>0</v>
      </c>
      <c r="CV118" s="173">
        <f>IF(CV$10="",0,IF(CV$9&lt;главная!$N$19,0,IF(CV81*12&lt;главная!$H$23,главная!$N$22*CV81,IF(CV81*12&lt;главная!$H$24,главная!$N$23*CV81,(главная!$H$24*главная!$N$23+(CV81*12-главная!$H$24)*главная!$N$24)/12))))</f>
        <v>0</v>
      </c>
      <c r="CW118" s="173">
        <f>IF(CW$10="",0,IF(CW$9&lt;главная!$N$19,0,IF(CW81*12&lt;главная!$H$23,главная!$N$22*CW81,IF(CW81*12&lt;главная!$H$24,главная!$N$23*CW81,(главная!$H$24*главная!$N$23+(CW81*12-главная!$H$24)*главная!$N$24)/12))))</f>
        <v>0</v>
      </c>
      <c r="CX118" s="173">
        <f>IF(CX$10="",0,IF(CX$9&lt;главная!$N$19,0,IF(CX81*12&lt;главная!$H$23,главная!$N$22*CX81,IF(CX81*12&lt;главная!$H$24,главная!$N$23*CX81,(главная!$H$24*главная!$N$23+(CX81*12-главная!$H$24)*главная!$N$24)/12))))</f>
        <v>0</v>
      </c>
      <c r="CY118" s="173">
        <f>IF(CY$10="",0,IF(CY$9&lt;главная!$N$19,0,IF(CY81*12&lt;главная!$H$23,главная!$N$22*CY81,IF(CY81*12&lt;главная!$H$24,главная!$N$23*CY81,(главная!$H$24*главная!$N$23+(CY81*12-главная!$H$24)*главная!$N$24)/12))))</f>
        <v>0</v>
      </c>
      <c r="CZ118" s="173">
        <f>IF(CZ$10="",0,IF(CZ$9&lt;главная!$N$19,0,IF(CZ81*12&lt;главная!$H$23,главная!$N$22*CZ81,IF(CZ81*12&lt;главная!$H$24,главная!$N$23*CZ81,(главная!$H$24*главная!$N$23+(CZ81*12-главная!$H$24)*главная!$N$24)/12))))</f>
        <v>0</v>
      </c>
      <c r="DA118" s="173">
        <f>IF(DA$10="",0,IF(DA$9&lt;главная!$N$19,0,IF(DA81*12&lt;главная!$H$23,главная!$N$22*DA81,IF(DA81*12&lt;главная!$H$24,главная!$N$23*DA81,(главная!$H$24*главная!$N$23+(DA81*12-главная!$H$24)*главная!$N$24)/12))))</f>
        <v>0</v>
      </c>
      <c r="DB118" s="173">
        <f>IF(DB$10="",0,IF(DB$9&lt;главная!$N$19,0,IF(DB81*12&lt;главная!$H$23,главная!$N$22*DB81,IF(DB81*12&lt;главная!$H$24,главная!$N$23*DB81,(главная!$H$24*главная!$N$23+(DB81*12-главная!$H$24)*главная!$N$24)/12))))</f>
        <v>0</v>
      </c>
      <c r="DC118" s="173">
        <f>IF(DC$10="",0,IF(DC$9&lt;главная!$N$19,0,IF(DC81*12&lt;главная!$H$23,главная!$N$22*DC81,IF(DC81*12&lt;главная!$H$24,главная!$N$23*DC81,(главная!$H$24*главная!$N$23+(DC81*12-главная!$H$24)*главная!$N$24)/12))))</f>
        <v>0</v>
      </c>
      <c r="DD118" s="173">
        <f>IF(DD$10="",0,IF(DD$9&lt;главная!$N$19,0,IF(DD81*12&lt;главная!$H$23,главная!$N$22*DD81,IF(DD81*12&lt;главная!$H$24,главная!$N$23*DD81,(главная!$H$24*главная!$N$23+(DD81*12-главная!$H$24)*главная!$N$24)/12))))</f>
        <v>0</v>
      </c>
      <c r="DE118" s="173">
        <f>IF(DE$10="",0,IF(DE$9&lt;главная!$N$19,0,IF(DE81*12&lt;главная!$H$23,главная!$N$22*DE81,IF(DE81*12&lt;главная!$H$24,главная!$N$23*DE81,(главная!$H$24*главная!$N$23+(DE81*12-главная!$H$24)*главная!$N$24)/12))))</f>
        <v>0</v>
      </c>
      <c r="DF118" s="173">
        <f>IF(DF$10="",0,IF(DF$9&lt;главная!$N$19,0,IF(DF81*12&lt;главная!$H$23,главная!$N$22*DF81,IF(DF81*12&lt;главная!$H$24,главная!$N$23*DF81,(главная!$H$24*главная!$N$23+(DF81*12-главная!$H$24)*главная!$N$24)/12))))</f>
        <v>0</v>
      </c>
      <c r="DG118" s="173">
        <f>IF(DG$10="",0,IF(DG$9&lt;главная!$N$19,0,IF(DG81*12&lt;главная!$H$23,главная!$N$22*DG81,IF(DG81*12&lt;главная!$H$24,главная!$N$23*DG81,(главная!$H$24*главная!$N$23+(DG81*12-главная!$H$24)*главная!$N$24)/12))))</f>
        <v>0</v>
      </c>
      <c r="DH118" s="173">
        <f>IF(DH$10="",0,IF(DH$9&lt;главная!$N$19,0,IF(DH81*12&lt;главная!$H$23,главная!$N$22*DH81,IF(DH81*12&lt;главная!$H$24,главная!$N$23*DH81,(главная!$H$24*главная!$N$23+(DH81*12-главная!$H$24)*главная!$N$24)/12))))</f>
        <v>0</v>
      </c>
      <c r="DI118" s="173">
        <f>IF(DI$10="",0,IF(DI$9&lt;главная!$N$19,0,IF(DI81*12&lt;главная!$H$23,главная!$N$22*DI81,IF(DI81*12&lt;главная!$H$24,главная!$N$23*DI81,(главная!$H$24*главная!$N$23+(DI81*12-главная!$H$24)*главная!$N$24)/12))))</f>
        <v>0</v>
      </c>
      <c r="DJ118" s="173">
        <f>IF(DJ$10="",0,IF(DJ$9&lt;главная!$N$19,0,IF(DJ81*12&lt;главная!$H$23,главная!$N$22*DJ81,IF(DJ81*12&lt;главная!$H$24,главная!$N$23*DJ81,(главная!$H$24*главная!$N$23+(DJ81*12-главная!$H$24)*главная!$N$24)/12))))</f>
        <v>0</v>
      </c>
      <c r="DK118" s="173">
        <f>IF(DK$10="",0,IF(DK$9&lt;главная!$N$19,0,IF(DK81*12&lt;главная!$H$23,главная!$N$22*DK81,IF(DK81*12&lt;главная!$H$24,главная!$N$23*DK81,(главная!$H$24*главная!$N$23+(DK81*12-главная!$H$24)*главная!$N$24)/12))))</f>
        <v>0</v>
      </c>
      <c r="DL118" s="173">
        <f>IF(DL$10="",0,IF(DL$9&lt;главная!$N$19,0,IF(DL81*12&lt;главная!$H$23,главная!$N$22*DL81,IF(DL81*12&lt;главная!$H$24,главная!$N$23*DL81,(главная!$H$24*главная!$N$23+(DL81*12-главная!$H$24)*главная!$N$24)/12))))</f>
        <v>0</v>
      </c>
      <c r="DM118" s="173">
        <f>IF(DM$10="",0,IF(DM$9&lt;главная!$N$19,0,IF(DM81*12&lt;главная!$H$23,главная!$N$22*DM81,IF(DM81*12&lt;главная!$H$24,главная!$N$23*DM81,(главная!$H$24*главная!$N$23+(DM81*12-главная!$H$24)*главная!$N$24)/12))))</f>
        <v>0</v>
      </c>
      <c r="DN118" s="173">
        <f>IF(DN$10="",0,IF(DN$9&lt;главная!$N$19,0,IF(DN81*12&lt;главная!$H$23,главная!$N$22*DN81,IF(DN81*12&lt;главная!$H$24,главная!$N$23*DN81,(главная!$H$24*главная!$N$23+(DN81*12-главная!$H$24)*главная!$N$24)/12))))</f>
        <v>0</v>
      </c>
      <c r="DO118" s="173">
        <f>IF(DO$10="",0,IF(DO$9&lt;главная!$N$19,0,IF(DO81*12&lt;главная!$H$23,главная!$N$22*DO81,IF(DO81*12&lt;главная!$H$24,главная!$N$23*DO81,(главная!$H$24*главная!$N$23+(DO81*12-главная!$H$24)*главная!$N$24)/12))))</f>
        <v>0</v>
      </c>
      <c r="DP118" s="173">
        <f>IF(DP$10="",0,IF(DP$9&lt;главная!$N$19,0,IF(DP81*12&lt;главная!$H$23,главная!$N$22*DP81,IF(DP81*12&lt;главная!$H$24,главная!$N$23*DP81,(главная!$H$24*главная!$N$23+(DP81*12-главная!$H$24)*главная!$N$24)/12))))</f>
        <v>0</v>
      </c>
      <c r="DQ118" s="173">
        <f>IF(DQ$10="",0,IF(DQ$9&lt;главная!$N$19,0,IF(DQ81*12&lt;главная!$H$23,главная!$N$22*DQ81,IF(DQ81*12&lt;главная!$H$24,главная!$N$23*DQ81,(главная!$H$24*главная!$N$23+(DQ81*12-главная!$H$24)*главная!$N$24)/12))))</f>
        <v>0</v>
      </c>
      <c r="DR118" s="173">
        <f>IF(DR$10="",0,IF(DR$9&lt;главная!$N$19,0,IF(DR81*12&lt;главная!$H$23,главная!$N$22*DR81,IF(DR81*12&lt;главная!$H$24,главная!$N$23*DR81,(главная!$H$24*главная!$N$23+(DR81*12-главная!$H$24)*главная!$N$24)/12))))</f>
        <v>0</v>
      </c>
      <c r="DS118" s="173">
        <f>IF(DS$10="",0,IF(DS$9&lt;главная!$N$19,0,IF(DS81*12&lt;главная!$H$23,главная!$N$22*DS81,IF(DS81*12&lt;главная!$H$24,главная!$N$23*DS81,(главная!$H$24*главная!$N$23+(DS81*12-главная!$H$24)*главная!$N$24)/12))))</f>
        <v>0</v>
      </c>
      <c r="DT118" s="173">
        <f>IF(DT$10="",0,IF(DT$9&lt;главная!$N$19,0,IF(DT81*12&lt;главная!$H$23,главная!$N$22*DT81,IF(DT81*12&lt;главная!$H$24,главная!$N$23*DT81,(главная!$H$24*главная!$N$23+(DT81*12-главная!$H$24)*главная!$N$24)/12))))</f>
        <v>0</v>
      </c>
      <c r="DU118" s="173">
        <f>IF(DU$10="",0,IF(DU$9&lt;главная!$N$19,0,IF(DU81*12&lt;главная!$H$23,главная!$N$22*DU81,IF(DU81*12&lt;главная!$H$24,главная!$N$23*DU81,(главная!$H$24*главная!$N$23+(DU81*12-главная!$H$24)*главная!$N$24)/12))))</f>
        <v>0</v>
      </c>
      <c r="DV118" s="173">
        <f>IF(DV$10="",0,IF(DV$9&lt;главная!$N$19,0,IF(DV81*12&lt;главная!$H$23,главная!$N$22*DV81,IF(DV81*12&lt;главная!$H$24,главная!$N$23*DV81,(главная!$H$24*главная!$N$23+(DV81*12-главная!$H$24)*главная!$N$24)/12))))</f>
        <v>0</v>
      </c>
      <c r="DW118" s="173">
        <f>IF(DW$10="",0,IF(DW$9&lt;главная!$N$19,0,IF(DW81*12&lt;главная!$H$23,главная!$N$22*DW81,IF(DW81*12&lt;главная!$H$24,главная!$N$23*DW81,(главная!$H$24*главная!$N$23+(DW81*12-главная!$H$24)*главная!$N$24)/12))))</f>
        <v>0</v>
      </c>
      <c r="DX118" s="173">
        <f>IF(DX$10="",0,IF(DX$9&lt;главная!$N$19,0,IF(DX81*12&lt;главная!$H$23,главная!$N$22*DX81,IF(DX81*12&lt;главная!$H$24,главная!$N$23*DX81,(главная!$H$24*главная!$N$23+(DX81*12-главная!$H$24)*главная!$N$24)/12))))</f>
        <v>0</v>
      </c>
      <c r="DY118" s="173">
        <f>IF(DY$10="",0,IF(DY$9&lt;главная!$N$19,0,IF(DY81*12&lt;главная!$H$23,главная!$N$22*DY81,IF(DY81*12&lt;главная!$H$24,главная!$N$23*DY81,(главная!$H$24*главная!$N$23+(DY81*12-главная!$H$24)*главная!$N$24)/12))))</f>
        <v>0</v>
      </c>
      <c r="DZ118" s="173">
        <f>IF(DZ$10="",0,IF(DZ$9&lt;главная!$N$19,0,IF(DZ81*12&lt;главная!$H$23,главная!$N$22*DZ81,IF(DZ81*12&lt;главная!$H$24,главная!$N$23*DZ81,(главная!$H$24*главная!$N$23+(DZ81*12-главная!$H$24)*главная!$N$24)/12))))</f>
        <v>0</v>
      </c>
      <c r="EA118" s="173">
        <f>IF(EA$10="",0,IF(EA$9&lt;главная!$N$19,0,IF(EA81*12&lt;главная!$H$23,главная!$N$22*EA81,IF(EA81*12&lt;главная!$H$24,главная!$N$23*EA81,(главная!$H$24*главная!$N$23+(EA81*12-главная!$H$24)*главная!$N$24)/12))))</f>
        <v>0</v>
      </c>
      <c r="EB118" s="173">
        <f>IF(EB$10="",0,IF(EB$9&lt;главная!$N$19,0,IF(EB81*12&lt;главная!$H$23,главная!$N$22*EB81,IF(EB81*12&lt;главная!$H$24,главная!$N$23*EB81,(главная!$H$24*главная!$N$23+(EB81*12-главная!$H$24)*главная!$N$24)/12))))</f>
        <v>0</v>
      </c>
      <c r="EC118" s="173">
        <f>IF(EC$10="",0,IF(EC$9&lt;главная!$N$19,0,IF(EC81*12&lt;главная!$H$23,главная!$N$22*EC81,IF(EC81*12&lt;главная!$H$24,главная!$N$23*EC81,(главная!$H$24*главная!$N$23+(EC81*12-главная!$H$24)*главная!$N$24)/12))))</f>
        <v>0</v>
      </c>
      <c r="ED118" s="173">
        <f>IF(ED$10="",0,IF(ED$9&lt;главная!$N$19,0,IF(ED81*12&lt;главная!$H$23,главная!$N$22*ED81,IF(ED81*12&lt;главная!$H$24,главная!$N$23*ED81,(главная!$H$24*главная!$N$23+(ED81*12-главная!$H$24)*главная!$N$24)/12))))</f>
        <v>0</v>
      </c>
      <c r="EE118" s="173">
        <f>IF(EE$10="",0,IF(EE$9&lt;главная!$N$19,0,IF(EE81*12&lt;главная!$H$23,главная!$N$22*EE81,IF(EE81*12&lt;главная!$H$24,главная!$N$23*EE81,(главная!$H$24*главная!$N$23+(EE81*12-главная!$H$24)*главная!$N$24)/12))))</f>
        <v>0</v>
      </c>
      <c r="EF118" s="173">
        <f>IF(EF$10="",0,IF(EF$9&lt;главная!$N$19,0,IF(EF81*12&lt;главная!$H$23,главная!$N$22*EF81,IF(EF81*12&lt;главная!$H$24,главная!$N$23*EF81,(главная!$H$24*главная!$N$23+(EF81*12-главная!$H$24)*главная!$N$24)/12))))</f>
        <v>0</v>
      </c>
      <c r="EG118" s="173">
        <f>IF(EG$10="",0,IF(EG$9&lt;главная!$N$19,0,IF(EG81*12&lt;главная!$H$23,главная!$N$22*EG81,IF(EG81*12&lt;главная!$H$24,главная!$N$23*EG81,(главная!$H$24*главная!$N$23+(EG81*12-главная!$H$24)*главная!$N$24)/12))))</f>
        <v>0</v>
      </c>
      <c r="EH118" s="173">
        <f>IF(EH$10="",0,IF(EH$9&lt;главная!$N$19,0,IF(EH81*12&lt;главная!$H$23,главная!$N$22*EH81,IF(EH81*12&lt;главная!$H$24,главная!$N$23*EH81,(главная!$H$24*главная!$N$23+(EH81*12-главная!$H$24)*главная!$N$24)/12))))</f>
        <v>0</v>
      </c>
      <c r="EI118" s="173">
        <f>IF(EI$10="",0,IF(EI$9&lt;главная!$N$19,0,IF(EI81*12&lt;главная!$H$23,главная!$N$22*EI81,IF(EI81*12&lt;главная!$H$24,главная!$N$23*EI81,(главная!$H$24*главная!$N$23+(EI81*12-главная!$H$24)*главная!$N$24)/12))))</f>
        <v>0</v>
      </c>
      <c r="EJ118" s="173">
        <f>IF(EJ$10="",0,IF(EJ$9&lt;главная!$N$19,0,IF(EJ81*12&lt;главная!$H$23,главная!$N$22*EJ81,IF(EJ81*12&lt;главная!$H$24,главная!$N$23*EJ81,(главная!$H$24*главная!$N$23+(EJ81*12-главная!$H$24)*главная!$N$24)/12))))</f>
        <v>0</v>
      </c>
      <c r="EK118" s="173">
        <f>IF(EK$10="",0,IF(EK$9&lt;главная!$N$19,0,IF(EK81*12&lt;главная!$H$23,главная!$N$22*EK81,IF(EK81*12&lt;главная!$H$24,главная!$N$23*EK81,(главная!$H$24*главная!$N$23+(EK81*12-главная!$H$24)*главная!$N$24)/12))))</f>
        <v>0</v>
      </c>
      <c r="EL118" s="173">
        <f>IF(EL$10="",0,IF(EL$9&lt;главная!$N$19,0,IF(EL81*12&lt;главная!$H$23,главная!$N$22*EL81,IF(EL81*12&lt;главная!$H$24,главная!$N$23*EL81,(главная!$H$24*главная!$N$23+(EL81*12-главная!$H$24)*главная!$N$24)/12))))</f>
        <v>0</v>
      </c>
      <c r="EM118" s="173">
        <f>IF(EM$10="",0,IF(EM$9&lt;главная!$N$19,0,IF(EM81*12&lt;главная!$H$23,главная!$N$22*EM81,IF(EM81*12&lt;главная!$H$24,главная!$N$23*EM81,(главная!$H$24*главная!$N$23+(EM81*12-главная!$H$24)*главная!$N$24)/12))))</f>
        <v>0</v>
      </c>
      <c r="EN118" s="173">
        <f>IF(EN$10="",0,IF(EN$9&lt;главная!$N$19,0,IF(EN81*12&lt;главная!$H$23,главная!$N$22*EN81,IF(EN81*12&lt;главная!$H$24,главная!$N$23*EN81,(главная!$H$24*главная!$N$23+(EN81*12-главная!$H$24)*главная!$N$24)/12))))</f>
        <v>0</v>
      </c>
      <c r="EO118" s="173">
        <f>IF(EO$10="",0,IF(EO$9&lt;главная!$N$19,0,IF(EO81*12&lt;главная!$H$23,главная!$N$22*EO81,IF(EO81*12&lt;главная!$H$24,главная!$N$23*EO81,(главная!$H$24*главная!$N$23+(EO81*12-главная!$H$24)*главная!$N$24)/12))))</f>
        <v>0</v>
      </c>
      <c r="EP118" s="173">
        <f>IF(EP$10="",0,IF(EP$9&lt;главная!$N$19,0,IF(EP81*12&lt;главная!$H$23,главная!$N$22*EP81,IF(EP81*12&lt;главная!$H$24,главная!$N$23*EP81,(главная!$H$24*главная!$N$23+(EP81*12-главная!$H$24)*главная!$N$24)/12))))</f>
        <v>0</v>
      </c>
      <c r="EQ118" s="173">
        <f>IF(EQ$10="",0,IF(EQ$9&lt;главная!$N$19,0,IF(EQ81*12&lt;главная!$H$23,главная!$N$22*EQ81,IF(EQ81*12&lt;главная!$H$24,главная!$N$23*EQ81,(главная!$H$24*главная!$N$23+(EQ81*12-главная!$H$24)*главная!$N$24)/12))))</f>
        <v>0</v>
      </c>
      <c r="ER118" s="173">
        <f>IF(ER$10="",0,IF(ER$9&lt;главная!$N$19,0,IF(ER81*12&lt;главная!$H$23,главная!$N$22*ER81,IF(ER81*12&lt;главная!$H$24,главная!$N$23*ER81,(главная!$H$24*главная!$N$23+(ER81*12-главная!$H$24)*главная!$N$24)/12))))</f>
        <v>0</v>
      </c>
      <c r="ES118" s="173">
        <f>IF(ES$10="",0,IF(ES$9&lt;главная!$N$19,0,IF(ES81*12&lt;главная!$H$23,главная!$N$22*ES81,IF(ES81*12&lt;главная!$H$24,главная!$N$23*ES81,(главная!$H$24*главная!$N$23+(ES81*12-главная!$H$24)*главная!$N$24)/12))))</f>
        <v>0</v>
      </c>
      <c r="ET118" s="173">
        <f>IF(ET$10="",0,IF(ET$9&lt;главная!$N$19,0,IF(ET81*12&lt;главная!$H$23,главная!$N$22*ET81,IF(ET81*12&lt;главная!$H$24,главная!$N$23*ET81,(главная!$H$24*главная!$N$23+(ET81*12-главная!$H$24)*главная!$N$24)/12))))</f>
        <v>0</v>
      </c>
      <c r="EU118" s="173">
        <f>IF(EU$10="",0,IF(EU$9&lt;главная!$N$19,0,IF(EU81*12&lt;главная!$H$23,главная!$N$22*EU81,IF(EU81*12&lt;главная!$H$24,главная!$N$23*EU81,(главная!$H$24*главная!$N$23+(EU81*12-главная!$H$24)*главная!$N$24)/12))))</f>
        <v>0</v>
      </c>
      <c r="EV118" s="173">
        <f>IF(EV$10="",0,IF(EV$9&lt;главная!$N$19,0,IF(EV81*12&lt;главная!$H$23,главная!$N$22*EV81,IF(EV81*12&lt;главная!$H$24,главная!$N$23*EV81,(главная!$H$24*главная!$N$23+(EV81*12-главная!$H$24)*главная!$N$24)/12))))</f>
        <v>0</v>
      </c>
      <c r="EW118" s="173">
        <f>IF(EW$10="",0,IF(EW$9&lt;главная!$N$19,0,IF(EW81*12&lt;главная!$H$23,главная!$N$22*EW81,IF(EW81*12&lt;главная!$H$24,главная!$N$23*EW81,(главная!$H$24*главная!$N$23+(EW81*12-главная!$H$24)*главная!$N$24)/12))))</f>
        <v>0</v>
      </c>
      <c r="EX118" s="173">
        <f>IF(EX$10="",0,IF(EX$9&lt;главная!$N$19,0,IF(EX81*12&lt;главная!$H$23,главная!$N$22*EX81,IF(EX81*12&lt;главная!$H$24,главная!$N$23*EX81,(главная!$H$24*главная!$N$23+(EX81*12-главная!$H$24)*главная!$N$24)/12))))</f>
        <v>0</v>
      </c>
      <c r="EY118" s="173">
        <f>IF(EY$10="",0,IF(EY$9&lt;главная!$N$19,0,IF(EY81*12&lt;главная!$H$23,главная!$N$22*EY81,IF(EY81*12&lt;главная!$H$24,главная!$N$23*EY81,(главная!$H$24*главная!$N$23+(EY81*12-главная!$H$24)*главная!$N$24)/12))))</f>
        <v>0</v>
      </c>
      <c r="EZ118" s="173">
        <f>IF(EZ$10="",0,IF(EZ$9&lt;главная!$N$19,0,IF(EZ81*12&lt;главная!$H$23,главная!$N$22*EZ81,IF(EZ81*12&lt;главная!$H$24,главная!$N$23*EZ81,(главная!$H$24*главная!$N$23+(EZ81*12-главная!$H$24)*главная!$N$24)/12))))</f>
        <v>0</v>
      </c>
      <c r="FA118" s="173">
        <f>IF(FA$10="",0,IF(FA$9&lt;главная!$N$19,0,IF(FA81*12&lt;главная!$H$23,главная!$N$22*FA81,IF(FA81*12&lt;главная!$H$24,главная!$N$23*FA81,(главная!$H$24*главная!$N$23+(FA81*12-главная!$H$24)*главная!$N$24)/12))))</f>
        <v>0</v>
      </c>
      <c r="FB118" s="173">
        <f>IF(FB$10="",0,IF(FB$9&lt;главная!$N$19,0,IF(FB81*12&lt;главная!$H$23,главная!$N$22*FB81,IF(FB81*12&lt;главная!$H$24,главная!$N$23*FB81,(главная!$H$24*главная!$N$23+(FB81*12-главная!$H$24)*главная!$N$24)/12))))</f>
        <v>0</v>
      </c>
      <c r="FC118" s="173">
        <f>IF(FC$10="",0,IF(FC$9&lt;главная!$N$19,0,IF(FC81*12&lt;главная!$H$23,главная!$N$22*FC81,IF(FC81*12&lt;главная!$H$24,главная!$N$23*FC81,(главная!$H$24*главная!$N$23+(FC81*12-главная!$H$24)*главная!$N$24)/12))))</f>
        <v>0</v>
      </c>
      <c r="FD118" s="173">
        <f>IF(FD$10="",0,IF(FD$9&lt;главная!$N$19,0,IF(FD81*12&lt;главная!$H$23,главная!$N$22*FD81,IF(FD81*12&lt;главная!$H$24,главная!$N$23*FD81,(главная!$H$24*главная!$N$23+(FD81*12-главная!$H$24)*главная!$N$24)/12))))</f>
        <v>0</v>
      </c>
      <c r="FE118" s="173">
        <f>IF(FE$10="",0,IF(FE$9&lt;главная!$N$19,0,IF(FE81*12&lt;главная!$H$23,главная!$N$22*FE81,IF(FE81*12&lt;главная!$H$24,главная!$N$23*FE81,(главная!$H$24*главная!$N$23+(FE81*12-главная!$H$24)*главная!$N$24)/12))))</f>
        <v>0</v>
      </c>
      <c r="FF118" s="173">
        <f>IF(FF$10="",0,IF(FF$9&lt;главная!$N$19,0,IF(FF81*12&lt;главная!$H$23,главная!$N$22*FF81,IF(FF81*12&lt;главная!$H$24,главная!$N$23*FF81,(главная!$H$24*главная!$N$23+(FF81*12-главная!$H$24)*главная!$N$24)/12))))</f>
        <v>0</v>
      </c>
      <c r="FG118" s="173">
        <f>IF(FG$10="",0,IF(FG$9&lt;главная!$N$19,0,IF(FG81*12&lt;главная!$H$23,главная!$N$22*FG81,IF(FG81*12&lt;главная!$H$24,главная!$N$23*FG81,(главная!$H$24*главная!$N$23+(FG81*12-главная!$H$24)*главная!$N$24)/12))))</f>
        <v>0</v>
      </c>
      <c r="FH118" s="173">
        <f>IF(FH$10="",0,IF(FH$9&lt;главная!$N$19,0,IF(FH81*12&lt;главная!$H$23,главная!$N$22*FH81,IF(FH81*12&lt;главная!$H$24,главная!$N$23*FH81,(главная!$H$24*главная!$N$23+(FH81*12-главная!$H$24)*главная!$N$24)/12))))</f>
        <v>0</v>
      </c>
      <c r="FI118" s="173">
        <f>IF(FI$10="",0,IF(FI$9&lt;главная!$N$19,0,IF(FI81*12&lt;главная!$H$23,главная!$N$22*FI81,IF(FI81*12&lt;главная!$H$24,главная!$N$23*FI81,(главная!$H$24*главная!$N$23+(FI81*12-главная!$H$24)*главная!$N$24)/12))))</f>
        <v>0</v>
      </c>
      <c r="FJ118" s="173">
        <f>IF(FJ$10="",0,IF(FJ$9&lt;главная!$N$19,0,IF(FJ81*12&lt;главная!$H$23,главная!$N$22*FJ81,IF(FJ81*12&lt;главная!$H$24,главная!$N$23*FJ81,(главная!$H$24*главная!$N$23+(FJ81*12-главная!$H$24)*главная!$N$24)/12))))</f>
        <v>0</v>
      </c>
      <c r="FK118" s="173">
        <f>IF(FK$10="",0,IF(FK$9&lt;главная!$N$19,0,IF(FK81*12&lt;главная!$H$23,главная!$N$22*FK81,IF(FK81*12&lt;главная!$H$24,главная!$N$23*FK81,(главная!$H$24*главная!$N$23+(FK81*12-главная!$H$24)*главная!$N$24)/12))))</f>
        <v>0</v>
      </c>
      <c r="FL118" s="173">
        <f>IF(FL$10="",0,IF(FL$9&lt;главная!$N$19,0,IF(FL81*12&lt;главная!$H$23,главная!$N$22*FL81,IF(FL81*12&lt;главная!$H$24,главная!$N$23*FL81,(главная!$H$24*главная!$N$23+(FL81*12-главная!$H$24)*главная!$N$24)/12))))</f>
        <v>0</v>
      </c>
      <c r="FM118" s="173">
        <f>IF(FM$10="",0,IF(FM$9&lt;главная!$N$19,0,IF(FM81*12&lt;главная!$H$23,главная!$N$22*FM81,IF(FM81*12&lt;главная!$H$24,главная!$N$23*FM81,(главная!$H$24*главная!$N$23+(FM81*12-главная!$H$24)*главная!$N$24)/12))))</f>
        <v>0</v>
      </c>
      <c r="FN118" s="173">
        <f>IF(FN$10="",0,IF(FN$9&lt;главная!$N$19,0,IF(FN81*12&lt;главная!$H$23,главная!$N$22*FN81,IF(FN81*12&lt;главная!$H$24,главная!$N$23*FN81,(главная!$H$24*главная!$N$23+(FN81*12-главная!$H$24)*главная!$N$24)/12))))</f>
        <v>0</v>
      </c>
      <c r="FO118" s="173">
        <f>IF(FO$10="",0,IF(FO$9&lt;главная!$N$19,0,IF(FO81*12&lt;главная!$H$23,главная!$N$22*FO81,IF(FO81*12&lt;главная!$H$24,главная!$N$23*FO81,(главная!$H$24*главная!$N$23+(FO81*12-главная!$H$24)*главная!$N$24)/12))))</f>
        <v>0</v>
      </c>
      <c r="FP118" s="173">
        <f>IF(FP$10="",0,IF(FP$9&lt;главная!$N$19,0,IF(FP81*12&lt;главная!$H$23,главная!$N$22*FP81,IF(FP81*12&lt;главная!$H$24,главная!$N$23*FP81,(главная!$H$24*главная!$N$23+(FP81*12-главная!$H$24)*главная!$N$24)/12))))</f>
        <v>0</v>
      </c>
      <c r="FQ118" s="173">
        <f>IF(FQ$10="",0,IF(FQ$9&lt;главная!$N$19,0,IF(FQ81*12&lt;главная!$H$23,главная!$N$22*FQ81,IF(FQ81*12&lt;главная!$H$24,главная!$N$23*FQ81,(главная!$H$24*главная!$N$23+(FQ81*12-главная!$H$24)*главная!$N$24)/12))))</f>
        <v>0</v>
      </c>
      <c r="FR118" s="173">
        <f>IF(FR$10="",0,IF(FR$9&lt;главная!$N$19,0,IF(FR81*12&lt;главная!$H$23,главная!$N$22*FR81,IF(FR81*12&lt;главная!$H$24,главная!$N$23*FR81,(главная!$H$24*главная!$N$23+(FR81*12-главная!$H$24)*главная!$N$24)/12))))</f>
        <v>0</v>
      </c>
      <c r="FS118" s="173">
        <f>IF(FS$10="",0,IF(FS$9&lt;главная!$N$19,0,IF(FS81*12&lt;главная!$H$23,главная!$N$22*FS81,IF(FS81*12&lt;главная!$H$24,главная!$N$23*FS81,(главная!$H$24*главная!$N$23+(FS81*12-главная!$H$24)*главная!$N$24)/12))))</f>
        <v>0</v>
      </c>
      <c r="FT118" s="173">
        <f>IF(FT$10="",0,IF(FT$9&lt;главная!$N$19,0,IF(FT81*12&lt;главная!$H$23,главная!$N$22*FT81,IF(FT81*12&lt;главная!$H$24,главная!$N$23*FT81,(главная!$H$24*главная!$N$23+(FT81*12-главная!$H$24)*главная!$N$24)/12))))</f>
        <v>0</v>
      </c>
      <c r="FU118" s="173">
        <f>IF(FU$10="",0,IF(FU$9&lt;главная!$N$19,0,IF(FU81*12&lt;главная!$H$23,главная!$N$22*FU81,IF(FU81*12&lt;главная!$H$24,главная!$N$23*FU81,(главная!$H$24*главная!$N$23+(FU81*12-главная!$H$24)*главная!$N$24)/12))))</f>
        <v>0</v>
      </c>
      <c r="FV118" s="173">
        <f>IF(FV$10="",0,IF(FV$9&lt;главная!$N$19,0,IF(FV81*12&lt;главная!$H$23,главная!$N$22*FV81,IF(FV81*12&lt;главная!$H$24,главная!$N$23*FV81,(главная!$H$24*главная!$N$23+(FV81*12-главная!$H$24)*главная!$N$24)/12))))</f>
        <v>0</v>
      </c>
      <c r="FW118" s="173">
        <f>IF(FW$10="",0,IF(FW$9&lt;главная!$N$19,0,IF(FW81*12&lt;главная!$H$23,главная!$N$22*FW81,IF(FW81*12&lt;главная!$H$24,главная!$N$23*FW81,(главная!$H$24*главная!$N$23+(FW81*12-главная!$H$24)*главная!$N$24)/12))))</f>
        <v>0</v>
      </c>
      <c r="FX118" s="173">
        <f>IF(FX$10="",0,IF(FX$9&lt;главная!$N$19,0,IF(FX81*12&lt;главная!$H$23,главная!$N$22*FX81,IF(FX81*12&lt;главная!$H$24,главная!$N$23*FX81,(главная!$H$24*главная!$N$23+(FX81*12-главная!$H$24)*главная!$N$24)/12))))</f>
        <v>0</v>
      </c>
      <c r="FY118" s="173">
        <f>IF(FY$10="",0,IF(FY$9&lt;главная!$N$19,0,IF(FY81*12&lt;главная!$H$23,главная!$N$22*FY81,IF(FY81*12&lt;главная!$H$24,главная!$N$23*FY81,(главная!$H$24*главная!$N$23+(FY81*12-главная!$H$24)*главная!$N$24)/12))))</f>
        <v>0</v>
      </c>
      <c r="FZ118" s="173">
        <f>IF(FZ$10="",0,IF(FZ$9&lt;главная!$N$19,0,IF(FZ81*12&lt;главная!$H$23,главная!$N$22*FZ81,IF(FZ81*12&lt;главная!$H$24,главная!$N$23*FZ81,(главная!$H$24*главная!$N$23+(FZ81*12-главная!$H$24)*главная!$N$24)/12))))</f>
        <v>0</v>
      </c>
      <c r="GA118" s="173">
        <f>IF(GA$10="",0,IF(GA$9&lt;главная!$N$19,0,IF(GA81*12&lt;главная!$H$23,главная!$N$22*GA81,IF(GA81*12&lt;главная!$H$24,главная!$N$23*GA81,(главная!$H$24*главная!$N$23+(GA81*12-главная!$H$24)*главная!$N$24)/12))))</f>
        <v>0</v>
      </c>
      <c r="GB118" s="173">
        <f>IF(GB$10="",0,IF(GB$9&lt;главная!$N$19,0,IF(GB81*12&lt;главная!$H$23,главная!$N$22*GB81,IF(GB81*12&lt;главная!$H$24,главная!$N$23*GB81,(главная!$H$24*главная!$N$23+(GB81*12-главная!$H$24)*главная!$N$24)/12))))</f>
        <v>0</v>
      </c>
      <c r="GC118" s="173">
        <f>IF(GC$10="",0,IF(GC$9&lt;главная!$N$19,0,IF(GC81*12&lt;главная!$H$23,главная!$N$22*GC81,IF(GC81*12&lt;главная!$H$24,главная!$N$23*GC81,(главная!$H$24*главная!$N$23+(GC81*12-главная!$H$24)*главная!$N$24)/12))))</f>
        <v>0</v>
      </c>
      <c r="GD118" s="173">
        <f>IF(GD$10="",0,IF(GD$9&lt;главная!$N$19,0,IF(GD81*12&lt;главная!$H$23,главная!$N$22*GD81,IF(GD81*12&lt;главная!$H$24,главная!$N$23*GD81,(главная!$H$24*главная!$N$23+(GD81*12-главная!$H$24)*главная!$N$24)/12))))</f>
        <v>0</v>
      </c>
      <c r="GE118" s="173">
        <f>IF(GE$10="",0,IF(GE$9&lt;главная!$N$19,0,IF(GE81*12&lt;главная!$H$23,главная!$N$22*GE81,IF(GE81*12&lt;главная!$H$24,главная!$N$23*GE81,(главная!$H$24*главная!$N$23+(GE81*12-главная!$H$24)*главная!$N$24)/12))))</f>
        <v>0</v>
      </c>
      <c r="GF118" s="173">
        <f>IF(GF$10="",0,IF(GF$9&lt;главная!$N$19,0,IF(GF81*12&lt;главная!$H$23,главная!$N$22*GF81,IF(GF81*12&lt;главная!$H$24,главная!$N$23*GF81,(главная!$H$24*главная!$N$23+(GF81*12-главная!$H$24)*главная!$N$24)/12))))</f>
        <v>0</v>
      </c>
      <c r="GG118" s="173">
        <f>IF(GG$10="",0,IF(GG$9&lt;главная!$N$19,0,IF(GG81*12&lt;главная!$H$23,главная!$N$22*GG81,IF(GG81*12&lt;главная!$H$24,главная!$N$23*GG81,(главная!$H$24*главная!$N$23+(GG81*12-главная!$H$24)*главная!$N$24)/12))))</f>
        <v>0</v>
      </c>
      <c r="GH118" s="173">
        <f>IF(GH$10="",0,IF(GH$9&lt;главная!$N$19,0,IF(GH81*12&lt;главная!$H$23,главная!$N$22*GH81,IF(GH81*12&lt;главная!$H$24,главная!$N$23*GH81,(главная!$H$24*главная!$N$23+(GH81*12-главная!$H$24)*главная!$N$24)/12))))</f>
        <v>0</v>
      </c>
      <c r="GI118" s="173">
        <f>IF(GI$10="",0,IF(GI$9&lt;главная!$N$19,0,IF(GI81*12&lt;главная!$H$23,главная!$N$22*GI81,IF(GI81*12&lt;главная!$H$24,главная!$N$23*GI81,(главная!$H$24*главная!$N$23+(GI81*12-главная!$H$24)*главная!$N$24)/12))))</f>
        <v>0</v>
      </c>
      <c r="GJ118" s="173">
        <f>IF(GJ$10="",0,IF(GJ$9&lt;главная!$N$19,0,IF(GJ81*12&lt;главная!$H$23,главная!$N$22*GJ81,IF(GJ81*12&lt;главная!$H$24,главная!$N$23*GJ81,(главная!$H$24*главная!$N$23+(GJ81*12-главная!$H$24)*главная!$N$24)/12))))</f>
        <v>0</v>
      </c>
      <c r="GK118" s="173">
        <f>IF(GK$10="",0,IF(GK$9&lt;главная!$N$19,0,IF(GK81*12&lt;главная!$H$23,главная!$N$22*GK81,IF(GK81*12&lt;главная!$H$24,главная!$N$23*GK81,(главная!$H$24*главная!$N$23+(GK81*12-главная!$H$24)*главная!$N$24)/12))))</f>
        <v>0</v>
      </c>
      <c r="GL118" s="173">
        <f>IF(GL$10="",0,IF(GL$9&lt;главная!$N$19,0,IF(GL81*12&lt;главная!$H$23,главная!$N$22*GL81,IF(GL81*12&lt;главная!$H$24,главная!$N$23*GL81,(главная!$H$24*главная!$N$23+(GL81*12-главная!$H$24)*главная!$N$24)/12))))</f>
        <v>0</v>
      </c>
      <c r="GM118" s="173">
        <f>IF(GM$10="",0,IF(GM$9&lt;главная!$N$19,0,IF(GM81*12&lt;главная!$H$23,главная!$N$22*GM81,IF(GM81*12&lt;главная!$H$24,главная!$N$23*GM81,(главная!$H$24*главная!$N$23+(GM81*12-главная!$H$24)*главная!$N$24)/12))))</f>
        <v>0</v>
      </c>
      <c r="GN118" s="173">
        <f>IF(GN$10="",0,IF(GN$9&lt;главная!$N$19,0,IF(GN81*12&lt;главная!$H$23,главная!$N$22*GN81,IF(GN81*12&lt;главная!$H$24,главная!$N$23*GN81,(главная!$H$24*главная!$N$23+(GN81*12-главная!$H$24)*главная!$N$24)/12))))</f>
        <v>0</v>
      </c>
      <c r="GO118" s="173">
        <f>IF(GO$10="",0,IF(GO$9&lt;главная!$N$19,0,IF(GO81*12&lt;главная!$H$23,главная!$N$22*GO81,IF(GO81*12&lt;главная!$H$24,главная!$N$23*GO81,(главная!$H$24*главная!$N$23+(GO81*12-главная!$H$24)*главная!$N$24)/12))))</f>
        <v>0</v>
      </c>
      <c r="GP118" s="173">
        <f>IF(GP$10="",0,IF(GP$9&lt;главная!$N$19,0,IF(GP81*12&lt;главная!$H$23,главная!$N$22*GP81,IF(GP81*12&lt;главная!$H$24,главная!$N$23*GP81,(главная!$H$24*главная!$N$23+(GP81*12-главная!$H$24)*главная!$N$24)/12))))</f>
        <v>0</v>
      </c>
      <c r="GQ118" s="173">
        <f>IF(GQ$10="",0,IF(GQ$9&lt;главная!$N$19,0,IF(GQ81*12&lt;главная!$H$23,главная!$N$22*GQ81,IF(GQ81*12&lt;главная!$H$24,главная!$N$23*GQ81,(главная!$H$24*главная!$N$23+(GQ81*12-главная!$H$24)*главная!$N$24)/12))))</f>
        <v>0</v>
      </c>
      <c r="GR118" s="173">
        <f>IF(GR$10="",0,IF(GR$9&lt;главная!$N$19,0,IF(GR81*12&lt;главная!$H$23,главная!$N$22*GR81,IF(GR81*12&lt;главная!$H$24,главная!$N$23*GR81,(главная!$H$24*главная!$N$23+(GR81*12-главная!$H$24)*главная!$N$24)/12))))</f>
        <v>0</v>
      </c>
      <c r="GS118" s="173">
        <f>IF(GS$10="",0,IF(GS$9&lt;главная!$N$19,0,IF(GS81*12&lt;главная!$H$23,главная!$N$22*GS81,IF(GS81*12&lt;главная!$H$24,главная!$N$23*GS81,(главная!$H$24*главная!$N$23+(GS81*12-главная!$H$24)*главная!$N$24)/12))))</f>
        <v>0</v>
      </c>
      <c r="GT118" s="173">
        <f>IF(GT$10="",0,IF(GT$9&lt;главная!$N$19,0,IF(GT81*12&lt;главная!$H$23,главная!$N$22*GT81,IF(GT81*12&lt;главная!$H$24,главная!$N$23*GT81,(главная!$H$24*главная!$N$23+(GT81*12-главная!$H$24)*главная!$N$24)/12))))</f>
        <v>0</v>
      </c>
      <c r="GU118" s="173">
        <f>IF(GU$10="",0,IF(GU$9&lt;главная!$N$19,0,IF(GU81*12&lt;главная!$H$23,главная!$N$22*GU81,IF(GU81*12&lt;главная!$H$24,главная!$N$23*GU81,(главная!$H$24*главная!$N$23+(GU81*12-главная!$H$24)*главная!$N$24)/12))))</f>
        <v>0</v>
      </c>
      <c r="GV118" s="173">
        <f>IF(GV$10="",0,IF(GV$9&lt;главная!$N$19,0,IF(GV81*12&lt;главная!$H$23,главная!$N$22*GV81,IF(GV81*12&lt;главная!$H$24,главная!$N$23*GV81,(главная!$H$24*главная!$N$23+(GV81*12-главная!$H$24)*главная!$N$24)/12))))</f>
        <v>0</v>
      </c>
      <c r="GW118" s="173">
        <f>IF(GW$10="",0,IF(GW$9&lt;главная!$N$19,0,IF(GW81*12&lt;главная!$H$23,главная!$N$22*GW81,IF(GW81*12&lt;главная!$H$24,главная!$N$23*GW81,(главная!$H$24*главная!$N$23+(GW81*12-главная!$H$24)*главная!$N$24)/12))))</f>
        <v>0</v>
      </c>
      <c r="GX118" s="173">
        <f>IF(GX$10="",0,IF(GX$9&lt;главная!$N$19,0,IF(GX81*12&lt;главная!$H$23,главная!$N$22*GX81,IF(GX81*12&lt;главная!$H$24,главная!$N$23*GX81,(главная!$H$24*главная!$N$23+(GX81*12-главная!$H$24)*главная!$N$24)/12))))</f>
        <v>0</v>
      </c>
      <c r="GY118" s="173">
        <f>IF(GY$10="",0,IF(GY$9&lt;главная!$N$19,0,IF(GY81*12&lt;главная!$H$23,главная!$N$22*GY81,IF(GY81*12&lt;главная!$H$24,главная!$N$23*GY81,(главная!$H$24*главная!$N$23+(GY81*12-главная!$H$24)*главная!$N$24)/12))))</f>
        <v>0</v>
      </c>
      <c r="GZ118" s="173">
        <f>IF(GZ$10="",0,IF(GZ$9&lt;главная!$N$19,0,IF(GZ81*12&lt;главная!$H$23,главная!$N$22*GZ81,IF(GZ81*12&lt;главная!$H$24,главная!$N$23*GZ81,(главная!$H$24*главная!$N$23+(GZ81*12-главная!$H$24)*главная!$N$24)/12))))</f>
        <v>0</v>
      </c>
      <c r="HA118" s="173">
        <f>IF(HA$10="",0,IF(HA$9&lt;главная!$N$19,0,IF(HA81*12&lt;главная!$H$23,главная!$N$22*HA81,IF(HA81*12&lt;главная!$H$24,главная!$N$23*HA81,(главная!$H$24*главная!$N$23+(HA81*12-главная!$H$24)*главная!$N$24)/12))))</f>
        <v>0</v>
      </c>
      <c r="HB118" s="173">
        <f>IF(HB$10="",0,IF(HB$9&lt;главная!$N$19,0,IF(HB81*12&lt;главная!$H$23,главная!$N$22*HB81,IF(HB81*12&lt;главная!$H$24,главная!$N$23*HB81,(главная!$H$24*главная!$N$23+(HB81*12-главная!$H$24)*главная!$N$24)/12))))</f>
        <v>0</v>
      </c>
      <c r="HC118" s="173">
        <f>IF(HC$10="",0,IF(HC$9&lt;главная!$N$19,0,IF(HC81*12&lt;главная!$H$23,главная!$N$22*HC81,IF(HC81*12&lt;главная!$H$24,главная!$N$23*HC81,(главная!$H$24*главная!$N$23+(HC81*12-главная!$H$24)*главная!$N$24)/12))))</f>
        <v>0</v>
      </c>
      <c r="HD118" s="173">
        <f>IF(HD$10="",0,IF(HD$9&lt;главная!$N$19,0,IF(HD81*12&lt;главная!$H$23,главная!$N$22*HD81,IF(HD81*12&lt;главная!$H$24,главная!$N$23*HD81,(главная!$H$24*главная!$N$23+(HD81*12-главная!$H$24)*главная!$N$24)/12))))</f>
        <v>0</v>
      </c>
      <c r="HE118" s="173">
        <f>IF(HE$10="",0,IF(HE$9&lt;главная!$N$19,0,IF(HE81*12&lt;главная!$H$23,главная!$N$22*HE81,IF(HE81*12&lt;главная!$H$24,главная!$N$23*HE81,(главная!$H$24*главная!$N$23+(HE81*12-главная!$H$24)*главная!$N$24)/12))))</f>
        <v>0</v>
      </c>
      <c r="HF118" s="173">
        <f>IF(HF$10="",0,IF(HF$9&lt;главная!$N$19,0,IF(HF81*12&lt;главная!$H$23,главная!$N$22*HF81,IF(HF81*12&lt;главная!$H$24,главная!$N$23*HF81,(главная!$H$24*главная!$N$23+(HF81*12-главная!$H$24)*главная!$N$24)/12))))</f>
        <v>0</v>
      </c>
      <c r="HG118" s="173">
        <f>IF(HG$10="",0,IF(HG$9&lt;главная!$N$19,0,IF(HG81*12&lt;главная!$H$23,главная!$N$22*HG81,IF(HG81*12&lt;главная!$H$24,главная!$N$23*HG81,(главная!$H$24*главная!$N$23+(HG81*12-главная!$H$24)*главная!$N$24)/12))))</f>
        <v>0</v>
      </c>
      <c r="HH118" s="173">
        <f>IF(HH$10="",0,IF(HH$9&lt;главная!$N$19,0,IF(HH81*12&lt;главная!$H$23,главная!$N$22*HH81,IF(HH81*12&lt;главная!$H$24,главная!$N$23*HH81,(главная!$H$24*главная!$N$23+(HH81*12-главная!$H$24)*главная!$N$24)/12))))</f>
        <v>0</v>
      </c>
      <c r="HI118" s="173">
        <f>IF(HI$10="",0,IF(HI$9&lt;главная!$N$19,0,IF(HI81*12&lt;главная!$H$23,главная!$N$22*HI81,IF(HI81*12&lt;главная!$H$24,главная!$N$23*HI81,(главная!$H$24*главная!$N$23+(HI81*12-главная!$H$24)*главная!$N$24)/12))))</f>
        <v>0</v>
      </c>
      <c r="HJ118" s="173">
        <f>IF(HJ$10="",0,IF(HJ$9&lt;главная!$N$19,0,IF(HJ81*12&lt;главная!$H$23,главная!$N$22*HJ81,IF(HJ81*12&lt;главная!$H$24,главная!$N$23*HJ81,(главная!$H$24*главная!$N$23+(HJ81*12-главная!$H$24)*главная!$N$24)/12))))</f>
        <v>0</v>
      </c>
      <c r="HK118" s="173">
        <f>IF(HK$10="",0,IF(HK$9&lt;главная!$N$19,0,IF(HK81*12&lt;главная!$H$23,главная!$N$22*HK81,IF(HK81*12&lt;главная!$H$24,главная!$N$23*HK81,(главная!$H$24*главная!$N$23+(HK81*12-главная!$H$24)*главная!$N$24)/12))))</f>
        <v>0</v>
      </c>
      <c r="HL118" s="173">
        <f>IF(HL$10="",0,IF(HL$9&lt;главная!$N$19,0,IF(HL81*12&lt;главная!$H$23,главная!$N$22*HL81,IF(HL81*12&lt;главная!$H$24,главная!$N$23*HL81,(главная!$H$24*главная!$N$23+(HL81*12-главная!$H$24)*главная!$N$24)/12))))</f>
        <v>0</v>
      </c>
      <c r="HM118" s="173">
        <f>IF(HM$10="",0,IF(HM$9&lt;главная!$N$19,0,IF(HM81*12&lt;главная!$H$23,главная!$N$22*HM81,IF(HM81*12&lt;главная!$H$24,главная!$N$23*HM81,(главная!$H$24*главная!$N$23+(HM81*12-главная!$H$24)*главная!$N$24)/12))))</f>
        <v>0</v>
      </c>
      <c r="HN118" s="173">
        <f>IF(HN$10="",0,IF(HN$9&lt;главная!$N$19,0,IF(HN81*12&lt;главная!$H$23,главная!$N$22*HN81,IF(HN81*12&lt;главная!$H$24,главная!$N$23*HN81,(главная!$H$24*главная!$N$23+(HN81*12-главная!$H$24)*главная!$N$24)/12))))</f>
        <v>0</v>
      </c>
      <c r="HO118" s="173">
        <f>IF(HO$10="",0,IF(HO$9&lt;главная!$N$19,0,IF(HO81*12&lt;главная!$H$23,главная!$N$22*HO81,IF(HO81*12&lt;главная!$H$24,главная!$N$23*HO81,(главная!$H$24*главная!$N$23+(HO81*12-главная!$H$24)*главная!$N$24)/12))))</f>
        <v>0</v>
      </c>
      <c r="HP118" s="173">
        <f>IF(HP$10="",0,IF(HP$9&lt;главная!$N$19,0,IF(HP81*12&lt;главная!$H$23,главная!$N$22*HP81,IF(HP81*12&lt;главная!$H$24,главная!$N$23*HP81,(главная!$H$24*главная!$N$23+(HP81*12-главная!$H$24)*главная!$N$24)/12))))</f>
        <v>0</v>
      </c>
      <c r="HQ118" s="173">
        <f>IF(HQ$10="",0,IF(HQ$9&lt;главная!$N$19,0,IF(HQ81*12&lt;главная!$H$23,главная!$N$22*HQ81,IF(HQ81*12&lt;главная!$H$24,главная!$N$23*HQ81,(главная!$H$24*главная!$N$23+(HQ81*12-главная!$H$24)*главная!$N$24)/12))))</f>
        <v>0</v>
      </c>
      <c r="HR118" s="173">
        <f>IF(HR$10="",0,IF(HR$9&lt;главная!$N$19,0,IF(HR81*12&lt;главная!$H$23,главная!$N$22*HR81,IF(HR81*12&lt;главная!$H$24,главная!$N$23*HR81,(главная!$H$24*главная!$N$23+(HR81*12-главная!$H$24)*главная!$N$24)/12))))</f>
        <v>0</v>
      </c>
      <c r="HS118" s="173">
        <f>IF(HS$10="",0,IF(HS$9&lt;главная!$N$19,0,IF(HS81*12&lt;главная!$H$23,главная!$N$22*HS81,IF(HS81*12&lt;главная!$H$24,главная!$N$23*HS81,(главная!$H$24*главная!$N$23+(HS81*12-главная!$H$24)*главная!$N$24)/12))))</f>
        <v>0</v>
      </c>
      <c r="HT118" s="173">
        <f>IF(HT$10="",0,IF(HT$9&lt;главная!$N$19,0,IF(HT81*12&lt;главная!$H$23,главная!$N$22*HT81,IF(HT81*12&lt;главная!$H$24,главная!$N$23*HT81,(главная!$H$24*главная!$N$23+(HT81*12-главная!$H$24)*главная!$N$24)/12))))</f>
        <v>0</v>
      </c>
      <c r="HU118" s="173">
        <f>IF(HU$10="",0,IF(HU$9&lt;главная!$N$19,0,IF(HU81*12&lt;главная!$H$23,главная!$N$22*HU81,IF(HU81*12&lt;главная!$H$24,главная!$N$23*HU81,(главная!$H$24*главная!$N$23+(HU81*12-главная!$H$24)*главная!$N$24)/12))))</f>
        <v>0</v>
      </c>
      <c r="HV118" s="173">
        <f>IF(HV$10="",0,IF(HV$9&lt;главная!$N$19,0,IF(HV81*12&lt;главная!$H$23,главная!$N$22*HV81,IF(HV81*12&lt;главная!$H$24,главная!$N$23*HV81,(главная!$H$24*главная!$N$23+(HV81*12-главная!$H$24)*главная!$N$24)/12))))</f>
        <v>0</v>
      </c>
      <c r="HW118" s="173">
        <f>IF(HW$10="",0,IF(HW$9&lt;главная!$N$19,0,IF(HW81*12&lt;главная!$H$23,главная!$N$22*HW81,IF(HW81*12&lt;главная!$H$24,главная!$N$23*HW81,(главная!$H$24*главная!$N$23+(HW81*12-главная!$H$24)*главная!$N$24)/12))))</f>
        <v>0</v>
      </c>
      <c r="HX118" s="173">
        <f>IF(HX$10="",0,IF(HX$9&lt;главная!$N$19,0,IF(HX81*12&lt;главная!$H$23,главная!$N$22*HX81,IF(HX81*12&lt;главная!$H$24,главная!$N$23*HX81,(главная!$H$24*главная!$N$23+(HX81*12-главная!$H$24)*главная!$N$24)/12))))</f>
        <v>0</v>
      </c>
      <c r="HY118" s="173">
        <f>IF(HY$10="",0,IF(HY$9&lt;главная!$N$19,0,IF(HY81*12&lt;главная!$H$23,главная!$N$22*HY81,IF(HY81*12&lt;главная!$H$24,главная!$N$23*HY81,(главная!$H$24*главная!$N$23+(HY81*12-главная!$H$24)*главная!$N$24)/12))))</f>
        <v>0</v>
      </c>
      <c r="HZ118" s="173">
        <f>IF(HZ$10="",0,IF(HZ$9&lt;главная!$N$19,0,IF(HZ81*12&lt;главная!$H$23,главная!$N$22*HZ81,IF(HZ81*12&lt;главная!$H$24,главная!$N$23*HZ81,(главная!$H$24*главная!$N$23+(HZ81*12-главная!$H$24)*главная!$N$24)/12))))</f>
        <v>0</v>
      </c>
      <c r="IA118" s="173">
        <f>IF(IA$10="",0,IF(IA$9&lt;главная!$N$19,0,IF(IA81*12&lt;главная!$H$23,главная!$N$22*IA81,IF(IA81*12&lt;главная!$H$24,главная!$N$23*IA81,(главная!$H$24*главная!$N$23+(IA81*12-главная!$H$24)*главная!$N$24)/12))))</f>
        <v>0</v>
      </c>
      <c r="IB118" s="173">
        <f>IF(IB$10="",0,IF(IB$9&lt;главная!$N$19,0,IF(IB81*12&lt;главная!$H$23,главная!$N$22*IB81,IF(IB81*12&lt;главная!$H$24,главная!$N$23*IB81,(главная!$H$24*главная!$N$23+(IB81*12-главная!$H$24)*главная!$N$24)/12))))</f>
        <v>0</v>
      </c>
      <c r="IC118" s="173">
        <f>IF(IC$10="",0,IF(IC$9&lt;главная!$N$19,0,IF(IC81*12&lt;главная!$H$23,главная!$N$22*IC81,IF(IC81*12&lt;главная!$H$24,главная!$N$23*IC81,(главная!$H$24*главная!$N$23+(IC81*12-главная!$H$24)*главная!$N$24)/12))))</f>
        <v>0</v>
      </c>
      <c r="ID118" s="173">
        <f>IF(ID$10="",0,IF(ID$9&lt;главная!$N$19,0,IF(ID81*12&lt;главная!$H$23,главная!$N$22*ID81,IF(ID81*12&lt;главная!$H$24,главная!$N$23*ID81,(главная!$H$24*главная!$N$23+(ID81*12-главная!$H$24)*главная!$N$24)/12))))</f>
        <v>0</v>
      </c>
      <c r="IE118" s="173">
        <f>IF(IE$10="",0,IF(IE$9&lt;главная!$N$19,0,IF(IE81*12&lt;главная!$H$23,главная!$N$22*IE81,IF(IE81*12&lt;главная!$H$24,главная!$N$23*IE81,(главная!$H$24*главная!$N$23+(IE81*12-главная!$H$24)*главная!$N$24)/12))))</f>
        <v>0</v>
      </c>
      <c r="IF118" s="173">
        <f>IF(IF$10="",0,IF(IF$9&lt;главная!$N$19,0,IF(IF81*12&lt;главная!$H$23,главная!$N$22*IF81,IF(IF81*12&lt;главная!$H$24,главная!$N$23*IF81,(главная!$H$24*главная!$N$23+(IF81*12-главная!$H$24)*главная!$N$24)/12))))</f>
        <v>0</v>
      </c>
      <c r="IG118" s="173">
        <f>IF(IG$10="",0,IF(IG$9&lt;главная!$N$19,0,IF(IG81*12&lt;главная!$H$23,главная!$N$22*IG81,IF(IG81*12&lt;главная!$H$24,главная!$N$23*IG81,(главная!$H$24*главная!$N$23+(IG81*12-главная!$H$24)*главная!$N$24)/12))))</f>
        <v>0</v>
      </c>
      <c r="IH118" s="173">
        <f>IF(IH$10="",0,IF(IH$9&lt;главная!$N$19,0,IF(IH81*12&lt;главная!$H$23,главная!$N$22*IH81,IF(IH81*12&lt;главная!$H$24,главная!$N$23*IH81,(главная!$H$24*главная!$N$23+(IH81*12-главная!$H$24)*главная!$N$24)/12))))</f>
        <v>0</v>
      </c>
      <c r="II118" s="173">
        <f>IF(II$10="",0,IF(II$9&lt;главная!$N$19,0,IF(II81*12&lt;главная!$H$23,главная!$N$22*II81,IF(II81*12&lt;главная!$H$24,главная!$N$23*II81,(главная!$H$24*главная!$N$23+(II81*12-главная!$H$24)*главная!$N$24)/12))))</f>
        <v>0</v>
      </c>
      <c r="IJ118" s="173">
        <f>IF(IJ$10="",0,IF(IJ$9&lt;главная!$N$19,0,IF(IJ81*12&lt;главная!$H$23,главная!$N$22*IJ81,IF(IJ81*12&lt;главная!$H$24,главная!$N$23*IJ81,(главная!$H$24*главная!$N$23+(IJ81*12-главная!$H$24)*главная!$N$24)/12))))</f>
        <v>0</v>
      </c>
      <c r="IK118" s="173">
        <f>IF(IK$10="",0,IF(IK$9&lt;главная!$N$19,0,IF(IK81*12&lt;главная!$H$23,главная!$N$22*IK81,IF(IK81*12&lt;главная!$H$24,главная!$N$23*IK81,(главная!$H$24*главная!$N$23+(IK81*12-главная!$H$24)*главная!$N$24)/12))))</f>
        <v>0</v>
      </c>
      <c r="IL118" s="173">
        <f>IF(IL$10="",0,IF(IL$9&lt;главная!$N$19,0,IF(IL81*12&lt;главная!$H$23,главная!$N$22*IL81,IF(IL81*12&lt;главная!$H$24,главная!$N$23*IL81,(главная!$H$24*главная!$N$23+(IL81*12-главная!$H$24)*главная!$N$24)/12))))</f>
        <v>0</v>
      </c>
      <c r="IM118" s="173">
        <f>IF(IM$10="",0,IF(IM$9&lt;главная!$N$19,0,IF(IM81*12&lt;главная!$H$23,главная!$N$22*IM81,IF(IM81*12&lt;главная!$H$24,главная!$N$23*IM81,(главная!$H$24*главная!$N$23+(IM81*12-главная!$H$24)*главная!$N$24)/12))))</f>
        <v>0</v>
      </c>
      <c r="IN118" s="173">
        <f>IF(IN$10="",0,IF(IN$9&lt;главная!$N$19,0,IF(IN81*12&lt;главная!$H$23,главная!$N$22*IN81,IF(IN81*12&lt;главная!$H$24,главная!$N$23*IN81,(главная!$H$24*главная!$N$23+(IN81*12-главная!$H$24)*главная!$N$24)/12))))</f>
        <v>0</v>
      </c>
      <c r="IO118" s="173">
        <f>IF(IO$10="",0,IF(IO$9&lt;главная!$N$19,0,IF(IO81*12&lt;главная!$H$23,главная!$N$22*IO81,IF(IO81*12&lt;главная!$H$24,главная!$N$23*IO81,(главная!$H$24*главная!$N$23+(IO81*12-главная!$H$24)*главная!$N$24)/12))))</f>
        <v>0</v>
      </c>
      <c r="IP118" s="173">
        <f>IF(IP$10="",0,IF(IP$9&lt;главная!$N$19,0,IF(IP81*12&lt;главная!$H$23,главная!$N$22*IP81,IF(IP81*12&lt;главная!$H$24,главная!$N$23*IP81,(главная!$H$24*главная!$N$23+(IP81*12-главная!$H$24)*главная!$N$24)/12))))</f>
        <v>0</v>
      </c>
      <c r="IQ118" s="173">
        <f>IF(IQ$10="",0,IF(IQ$9&lt;главная!$N$19,0,IF(IQ81*12&lt;главная!$H$23,главная!$N$22*IQ81,IF(IQ81*12&lt;главная!$H$24,главная!$N$23*IQ81,(главная!$H$24*главная!$N$23+(IQ81*12-главная!$H$24)*главная!$N$24)/12))))</f>
        <v>0</v>
      </c>
      <c r="IR118" s="173">
        <f>IF(IR$10="",0,IF(IR$9&lt;главная!$N$19,0,IF(IR81*12&lt;главная!$H$23,главная!$N$22*IR81,IF(IR81*12&lt;главная!$H$24,главная!$N$23*IR81,(главная!$H$24*главная!$N$23+(IR81*12-главная!$H$24)*главная!$N$24)/12))))</f>
        <v>0</v>
      </c>
      <c r="IS118" s="173">
        <f>IF(IS$10="",0,IF(IS$9&lt;главная!$N$19,0,IF(IS81*12&lt;главная!$H$23,главная!$N$22*IS81,IF(IS81*12&lt;главная!$H$24,главная!$N$23*IS81,(главная!$H$24*главная!$N$23+(IS81*12-главная!$H$24)*главная!$N$24)/12))))</f>
        <v>0</v>
      </c>
      <c r="IT118" s="173">
        <f>IF(IT$10="",0,IF(IT$9&lt;главная!$N$19,0,IF(IT81*12&lt;главная!$H$23,главная!$N$22*IT81,IF(IT81*12&lt;главная!$H$24,главная!$N$23*IT81,(главная!$H$24*главная!$N$23+(IT81*12-главная!$H$24)*главная!$N$24)/12))))</f>
        <v>0</v>
      </c>
      <c r="IU118" s="173">
        <f>IF(IU$10="",0,IF(IU$9&lt;главная!$N$19,0,IF(IU81*12&lt;главная!$H$23,главная!$N$22*IU81,IF(IU81*12&lt;главная!$H$24,главная!$N$23*IU81,(главная!$H$24*главная!$N$23+(IU81*12-главная!$H$24)*главная!$N$24)/12))))</f>
        <v>0</v>
      </c>
      <c r="IV118" s="173">
        <f>IF(IV$10="",0,IF(IV$9&lt;главная!$N$19,0,IF(IV81*12&lt;главная!$H$23,главная!$N$22*IV81,IF(IV81*12&lt;главная!$H$24,главная!$N$23*IV81,(главная!$H$24*главная!$N$23+(IV81*12-главная!$H$24)*главная!$N$24)/12))))</f>
        <v>0</v>
      </c>
      <c r="IW118" s="173">
        <f>IF(IW$10="",0,IF(IW$9&lt;главная!$N$19,0,IF(IW81*12&lt;главная!$H$23,главная!$N$22*IW81,IF(IW81*12&lt;главная!$H$24,главная!$N$23*IW81,(главная!$H$24*главная!$N$23+(IW81*12-главная!$H$24)*главная!$N$24)/12))))</f>
        <v>0</v>
      </c>
      <c r="IX118" s="173">
        <f>IF(IX$10="",0,IF(IX$9&lt;главная!$N$19,0,IF(IX81*12&lt;главная!$H$23,главная!$N$22*IX81,IF(IX81*12&lt;главная!$H$24,главная!$N$23*IX81,(главная!$H$24*главная!$N$23+(IX81*12-главная!$H$24)*главная!$N$24)/12))))</f>
        <v>0</v>
      </c>
      <c r="IY118" s="173">
        <f>IF(IY$10="",0,IF(IY$9&lt;главная!$N$19,0,IF(IY81*12&lt;главная!$H$23,главная!$N$22*IY81,IF(IY81*12&lt;главная!$H$24,главная!$N$23*IY81,(главная!$H$24*главная!$N$23+(IY81*12-главная!$H$24)*главная!$N$24)/12))))</f>
        <v>0</v>
      </c>
      <c r="IZ118" s="173">
        <f>IF(IZ$10="",0,IF(IZ$9&lt;главная!$N$19,0,IF(IZ81*12&lt;главная!$H$23,главная!$N$22*IZ81,IF(IZ81*12&lt;главная!$H$24,главная!$N$23*IZ81,(главная!$H$24*главная!$N$23+(IZ81*12-главная!$H$24)*главная!$N$24)/12))))</f>
        <v>0</v>
      </c>
      <c r="JA118" s="173">
        <f>IF(JA$10="",0,IF(JA$9&lt;главная!$N$19,0,IF(JA81*12&lt;главная!$H$23,главная!$N$22*JA81,IF(JA81*12&lt;главная!$H$24,главная!$N$23*JA81,(главная!$H$24*главная!$N$23+(JA81*12-главная!$H$24)*главная!$N$24)/12))))</f>
        <v>0</v>
      </c>
      <c r="JB118" s="173">
        <f>IF(JB$10="",0,IF(JB$9&lt;главная!$N$19,0,IF(JB81*12&lt;главная!$H$23,главная!$N$22*JB81,IF(JB81*12&lt;главная!$H$24,главная!$N$23*JB81,(главная!$H$24*главная!$N$23+(JB81*12-главная!$H$24)*главная!$N$24)/12))))</f>
        <v>0</v>
      </c>
      <c r="JC118" s="173">
        <f>IF(JC$10="",0,IF(JC$9&lt;главная!$N$19,0,IF(JC81*12&lt;главная!$H$23,главная!$N$22*JC81,IF(JC81*12&lt;главная!$H$24,главная!$N$23*JC81,(главная!$H$24*главная!$N$23+(JC81*12-главная!$H$24)*главная!$N$24)/12))))</f>
        <v>0</v>
      </c>
      <c r="JD118" s="173">
        <f>IF(JD$10="",0,IF(JD$9&lt;главная!$N$19,0,IF(JD81*12&lt;главная!$H$23,главная!$N$22*JD81,IF(JD81*12&lt;главная!$H$24,главная!$N$23*JD81,(главная!$H$24*главная!$N$23+(JD81*12-главная!$H$24)*главная!$N$24)/12))))</f>
        <v>0</v>
      </c>
      <c r="JE118" s="173">
        <f>IF(JE$10="",0,IF(JE$9&lt;главная!$N$19,0,IF(JE81*12&lt;главная!$H$23,главная!$N$22*JE81,IF(JE81*12&lt;главная!$H$24,главная!$N$23*JE81,(главная!$H$24*главная!$N$23+(JE81*12-главная!$H$24)*главная!$N$24)/12))))</f>
        <v>0</v>
      </c>
      <c r="JF118" s="173">
        <f>IF(JF$10="",0,IF(JF$9&lt;главная!$N$19,0,IF(JF81*12&lt;главная!$H$23,главная!$N$22*JF81,IF(JF81*12&lt;главная!$H$24,главная!$N$23*JF81,(главная!$H$24*главная!$N$23+(JF81*12-главная!$H$24)*главная!$N$24)/12))))</f>
        <v>0</v>
      </c>
      <c r="JG118" s="173">
        <f>IF(JG$10="",0,IF(JG$9&lt;главная!$N$19,0,IF(JG81*12&lt;главная!$H$23,главная!$N$22*JG81,IF(JG81*12&lt;главная!$H$24,главная!$N$23*JG81,(главная!$H$24*главная!$N$23+(JG81*12-главная!$H$24)*главная!$N$24)/12))))</f>
        <v>0</v>
      </c>
      <c r="JH118" s="173">
        <f>IF(JH$10="",0,IF(JH$9&lt;главная!$N$19,0,IF(JH81*12&lt;главная!$H$23,главная!$N$22*JH81,IF(JH81*12&lt;главная!$H$24,главная!$N$23*JH81,(главная!$H$24*главная!$N$23+(JH81*12-главная!$H$24)*главная!$N$24)/12))))</f>
        <v>0</v>
      </c>
      <c r="JI118" s="173">
        <f>IF(JI$10="",0,IF(JI$9&lt;главная!$N$19,0,IF(JI81*12&lt;главная!$H$23,главная!$N$22*JI81,IF(JI81*12&lt;главная!$H$24,главная!$N$23*JI81,(главная!$H$24*главная!$N$23+(JI81*12-главная!$H$24)*главная!$N$24)/12))))</f>
        <v>0</v>
      </c>
      <c r="JJ118" s="173">
        <f>IF(JJ$10="",0,IF(JJ$9&lt;главная!$N$19,0,IF(JJ81*12&lt;главная!$H$23,главная!$N$22*JJ81,IF(JJ81*12&lt;главная!$H$24,главная!$N$23*JJ81,(главная!$H$24*главная!$N$23+(JJ81*12-главная!$H$24)*главная!$N$24)/12))))</f>
        <v>0</v>
      </c>
      <c r="JK118" s="173">
        <f>IF(JK$10="",0,IF(JK$9&lt;главная!$N$19,0,IF(JK81*12&lt;главная!$H$23,главная!$N$22*JK81,IF(JK81*12&lt;главная!$H$24,главная!$N$23*JK81,(главная!$H$24*главная!$N$23+(JK81*12-главная!$H$24)*главная!$N$24)/12))))</f>
        <v>0</v>
      </c>
      <c r="JL118" s="173">
        <f>IF(JL$10="",0,IF(JL$9&lt;главная!$N$19,0,IF(JL81*12&lt;главная!$H$23,главная!$N$22*JL81,IF(JL81*12&lt;главная!$H$24,главная!$N$23*JL81,(главная!$H$24*главная!$N$23+(JL81*12-главная!$H$24)*главная!$N$24)/12))))</f>
        <v>0</v>
      </c>
      <c r="JM118" s="173">
        <f>IF(JM$10="",0,IF(JM$9&lt;главная!$N$19,0,IF(JM81*12&lt;главная!$H$23,главная!$N$22*JM81,IF(JM81*12&lt;главная!$H$24,главная!$N$23*JM81,(главная!$H$24*главная!$N$23+(JM81*12-главная!$H$24)*главная!$N$24)/12))))</f>
        <v>0</v>
      </c>
      <c r="JN118" s="173">
        <f>IF(JN$10="",0,IF(JN$9&lt;главная!$N$19,0,IF(JN81*12&lt;главная!$H$23,главная!$N$22*JN81,IF(JN81*12&lt;главная!$H$24,главная!$N$23*JN81,(главная!$H$24*главная!$N$23+(JN81*12-главная!$H$24)*главная!$N$24)/12))))</f>
        <v>0</v>
      </c>
      <c r="JO118" s="173">
        <f>IF(JO$10="",0,IF(JO$9&lt;главная!$N$19,0,IF(JO81*12&lt;главная!$H$23,главная!$N$22*JO81,IF(JO81*12&lt;главная!$H$24,главная!$N$23*JO81,(главная!$H$24*главная!$N$23+(JO81*12-главная!$H$24)*главная!$N$24)/12))))</f>
        <v>0</v>
      </c>
      <c r="JP118" s="173">
        <f>IF(JP$10="",0,IF(JP$9&lt;главная!$N$19,0,IF(JP81*12&lt;главная!$H$23,главная!$N$22*JP81,IF(JP81*12&lt;главная!$H$24,главная!$N$23*JP81,(главная!$H$24*главная!$N$23+(JP81*12-главная!$H$24)*главная!$N$24)/12))))</f>
        <v>0</v>
      </c>
      <c r="JQ118" s="173">
        <f>IF(JQ$10="",0,IF(JQ$9&lt;главная!$N$19,0,IF(JQ81*12&lt;главная!$H$23,главная!$N$22*JQ81,IF(JQ81*12&lt;главная!$H$24,главная!$N$23*JQ81,(главная!$H$24*главная!$N$23+(JQ81*12-главная!$H$24)*главная!$N$24)/12))))</f>
        <v>0</v>
      </c>
      <c r="JR118" s="173">
        <f>IF(JR$10="",0,IF(JR$9&lt;главная!$N$19,0,IF(JR81*12&lt;главная!$H$23,главная!$N$22*JR81,IF(JR81*12&lt;главная!$H$24,главная!$N$23*JR81,(главная!$H$24*главная!$N$23+(JR81*12-главная!$H$24)*главная!$N$24)/12))))</f>
        <v>0</v>
      </c>
      <c r="JS118" s="173">
        <f>IF(JS$10="",0,IF(JS$9&lt;главная!$N$19,0,IF(JS81*12&lt;главная!$H$23,главная!$N$22*JS81,IF(JS81*12&lt;главная!$H$24,главная!$N$23*JS81,(главная!$H$24*главная!$N$23+(JS81*12-главная!$H$24)*главная!$N$24)/12))))</f>
        <v>0</v>
      </c>
      <c r="JT118" s="173">
        <f>IF(JT$10="",0,IF(JT$9&lt;главная!$N$19,0,IF(JT81*12&lt;главная!$H$23,главная!$N$22*JT81,IF(JT81*12&lt;главная!$H$24,главная!$N$23*JT81,(главная!$H$24*главная!$N$23+(JT81*12-главная!$H$24)*главная!$N$24)/12))))</f>
        <v>0</v>
      </c>
      <c r="JU118" s="173">
        <f>IF(JU$10="",0,IF(JU$9&lt;главная!$N$19,0,IF(JU81*12&lt;главная!$H$23,главная!$N$22*JU81,IF(JU81*12&lt;главная!$H$24,главная!$N$23*JU81,(главная!$H$24*главная!$N$23+(JU81*12-главная!$H$24)*главная!$N$24)/12))))</f>
        <v>0</v>
      </c>
      <c r="JV118" s="173">
        <f>IF(JV$10="",0,IF(JV$9&lt;главная!$N$19,0,IF(JV81*12&lt;главная!$H$23,главная!$N$22*JV81,IF(JV81*12&lt;главная!$H$24,главная!$N$23*JV81,(главная!$H$24*главная!$N$23+(JV81*12-главная!$H$24)*главная!$N$24)/12))))</f>
        <v>0</v>
      </c>
      <c r="JW118" s="173">
        <f>IF(JW$10="",0,IF(JW$9&lt;главная!$N$19,0,IF(JW81*12&lt;главная!$H$23,главная!$N$22*JW81,IF(JW81*12&lt;главная!$H$24,главная!$N$23*JW81,(главная!$H$24*главная!$N$23+(JW81*12-главная!$H$24)*главная!$N$24)/12))))</f>
        <v>0</v>
      </c>
      <c r="JX118" s="173">
        <f>IF(JX$10="",0,IF(JX$9&lt;главная!$N$19,0,IF(JX81*12&lt;главная!$H$23,главная!$N$22*JX81,IF(JX81*12&lt;главная!$H$24,главная!$N$23*JX81,(главная!$H$24*главная!$N$23+(JX81*12-главная!$H$24)*главная!$N$24)/12))))</f>
        <v>0</v>
      </c>
      <c r="JY118" s="173">
        <f>IF(JY$10="",0,IF(JY$9&lt;главная!$N$19,0,IF(JY81*12&lt;главная!$H$23,главная!$N$22*JY81,IF(JY81*12&lt;главная!$H$24,главная!$N$23*JY81,(главная!$H$24*главная!$N$23+(JY81*12-главная!$H$24)*главная!$N$24)/12))))</f>
        <v>0</v>
      </c>
      <c r="JZ118" s="173">
        <f>IF(JZ$10="",0,IF(JZ$9&lt;главная!$N$19,0,IF(JZ81*12&lt;главная!$H$23,главная!$N$22*JZ81,IF(JZ81*12&lt;главная!$H$24,главная!$N$23*JZ81,(главная!$H$24*главная!$N$23+(JZ81*12-главная!$H$24)*главная!$N$24)/12))))</f>
        <v>0</v>
      </c>
      <c r="KA118" s="173">
        <f>IF(KA$10="",0,IF(KA$9&lt;главная!$N$19,0,IF(KA81*12&lt;главная!$H$23,главная!$N$22*KA81,IF(KA81*12&lt;главная!$H$24,главная!$N$23*KA81,(главная!$H$24*главная!$N$23+(KA81*12-главная!$H$24)*главная!$N$24)/12))))</f>
        <v>0</v>
      </c>
      <c r="KB118" s="173">
        <f>IF(KB$10="",0,IF(KB$9&lt;главная!$N$19,0,IF(KB81*12&lt;главная!$H$23,главная!$N$22*KB81,IF(KB81*12&lt;главная!$H$24,главная!$N$23*KB81,(главная!$H$24*главная!$N$23+(KB81*12-главная!$H$24)*главная!$N$24)/12))))</f>
        <v>0</v>
      </c>
      <c r="KC118" s="173">
        <f>IF(KC$10="",0,IF(KC$9&lt;главная!$N$19,0,IF(KC81*12&lt;главная!$H$23,главная!$N$22*KC81,IF(KC81*12&lt;главная!$H$24,главная!$N$23*KC81,(главная!$H$24*главная!$N$23+(KC81*12-главная!$H$24)*главная!$N$24)/12))))</f>
        <v>0</v>
      </c>
      <c r="KD118" s="173">
        <f>IF(KD$10="",0,IF(KD$9&lt;главная!$N$19,0,IF(KD81*12&lt;главная!$H$23,главная!$N$22*KD81,IF(KD81*12&lt;главная!$H$24,главная!$N$23*KD81,(главная!$H$24*главная!$N$23+(KD81*12-главная!$H$24)*главная!$N$24)/12))))</f>
        <v>0</v>
      </c>
      <c r="KE118" s="173">
        <f>IF(KE$10="",0,IF(KE$9&lt;главная!$N$19,0,IF(KE81*12&lt;главная!$H$23,главная!$N$22*KE81,IF(KE81*12&lt;главная!$H$24,главная!$N$23*KE81,(главная!$H$24*главная!$N$23+(KE81*12-главная!$H$24)*главная!$N$24)/12))))</f>
        <v>0</v>
      </c>
      <c r="KF118" s="173">
        <f>IF(KF$10="",0,IF(KF$9&lt;главная!$N$19,0,IF(KF81*12&lt;главная!$H$23,главная!$N$22*KF81,IF(KF81*12&lt;главная!$H$24,главная!$N$23*KF81,(главная!$H$24*главная!$N$23+(KF81*12-главная!$H$24)*главная!$N$24)/12))))</f>
        <v>0</v>
      </c>
      <c r="KG118" s="173">
        <f>IF(KG$10="",0,IF(KG$9&lt;главная!$N$19,0,IF(KG81*12&lt;главная!$H$23,главная!$N$22*KG81,IF(KG81*12&lt;главная!$H$24,главная!$N$23*KG81,(главная!$H$24*главная!$N$23+(KG81*12-главная!$H$24)*главная!$N$24)/12))))</f>
        <v>0</v>
      </c>
      <c r="KH118" s="173">
        <f>IF(KH$10="",0,IF(KH$9&lt;главная!$N$19,0,IF(KH81*12&lt;главная!$H$23,главная!$N$22*KH81,IF(KH81*12&lt;главная!$H$24,главная!$N$23*KH81,(главная!$H$24*главная!$N$23+(KH81*12-главная!$H$24)*главная!$N$24)/12))))</f>
        <v>0</v>
      </c>
      <c r="KI118" s="173">
        <f>IF(KI$10="",0,IF(KI$9&lt;главная!$N$19,0,IF(KI81*12&lt;главная!$H$23,главная!$N$22*KI81,IF(KI81*12&lt;главная!$H$24,главная!$N$23*KI81,(главная!$H$24*главная!$N$23+(KI81*12-главная!$H$24)*главная!$N$24)/12))))</f>
        <v>0</v>
      </c>
      <c r="KJ118" s="173">
        <f>IF(KJ$10="",0,IF(KJ$9&lt;главная!$N$19,0,IF(KJ81*12&lt;главная!$H$23,главная!$N$22*KJ81,IF(KJ81*12&lt;главная!$H$24,главная!$N$23*KJ81,(главная!$H$24*главная!$N$23+(KJ81*12-главная!$H$24)*главная!$N$24)/12))))</f>
        <v>0</v>
      </c>
      <c r="KK118" s="173">
        <f>IF(KK$10="",0,IF(KK$9&lt;главная!$N$19,0,IF(KK81*12&lt;главная!$H$23,главная!$N$22*KK81,IF(KK81*12&lt;главная!$H$24,главная!$N$23*KK81,(главная!$H$24*главная!$N$23+(KK81*12-главная!$H$24)*главная!$N$24)/12))))</f>
        <v>0</v>
      </c>
      <c r="KL118" s="173">
        <f>IF(KL$10="",0,IF(KL$9&lt;главная!$N$19,0,IF(KL81*12&lt;главная!$H$23,главная!$N$22*KL81,IF(KL81*12&lt;главная!$H$24,главная!$N$23*KL81,(главная!$H$24*главная!$N$23+(KL81*12-главная!$H$24)*главная!$N$24)/12))))</f>
        <v>0</v>
      </c>
      <c r="KM118" s="173">
        <f>IF(KM$10="",0,IF(KM$9&lt;главная!$N$19,0,IF(KM81*12&lt;главная!$H$23,главная!$N$22*KM81,IF(KM81*12&lt;главная!$H$24,главная!$N$23*KM81,(главная!$H$24*главная!$N$23+(KM81*12-главная!$H$24)*главная!$N$24)/12))))</f>
        <v>0</v>
      </c>
      <c r="KN118" s="173">
        <f>IF(KN$10="",0,IF(KN$9&lt;главная!$N$19,0,IF(KN81*12&lt;главная!$H$23,главная!$N$22*KN81,IF(KN81*12&lt;главная!$H$24,главная!$N$23*KN81,(главная!$H$24*главная!$N$23+(KN81*12-главная!$H$24)*главная!$N$24)/12))))</f>
        <v>0</v>
      </c>
      <c r="KO118" s="173">
        <f>IF(KO$10="",0,IF(KO$9&lt;главная!$N$19,0,IF(KO81*12&lt;главная!$H$23,главная!$N$22*KO81,IF(KO81*12&lt;главная!$H$24,главная!$N$23*KO81,(главная!$H$24*главная!$N$23+(KO81*12-главная!$H$24)*главная!$N$24)/12))))</f>
        <v>0</v>
      </c>
      <c r="KP118" s="173">
        <f>IF(KP$10="",0,IF(KP$9&lt;главная!$N$19,0,IF(KP81*12&lt;главная!$H$23,главная!$N$22*KP81,IF(KP81*12&lt;главная!$H$24,главная!$N$23*KP81,(главная!$H$24*главная!$N$23+(KP81*12-главная!$H$24)*главная!$N$24)/12))))</f>
        <v>0</v>
      </c>
      <c r="KQ118" s="173">
        <f>IF(KQ$10="",0,IF(KQ$9&lt;главная!$N$19,0,IF(KQ81*12&lt;главная!$H$23,главная!$N$22*KQ81,IF(KQ81*12&lt;главная!$H$24,главная!$N$23*KQ81,(главная!$H$24*главная!$N$23+(KQ81*12-главная!$H$24)*главная!$N$24)/12))))</f>
        <v>0</v>
      </c>
      <c r="KR118" s="173">
        <f>IF(KR$10="",0,IF(KR$9&lt;главная!$N$19,0,IF(KR81*12&lt;главная!$H$23,главная!$N$22*KR81,IF(KR81*12&lt;главная!$H$24,главная!$N$23*KR81,(главная!$H$24*главная!$N$23+(KR81*12-главная!$H$24)*главная!$N$24)/12))))</f>
        <v>0</v>
      </c>
      <c r="KS118" s="173">
        <f>IF(KS$10="",0,IF(KS$9&lt;главная!$N$19,0,IF(KS81*12&lt;главная!$H$23,главная!$N$22*KS81,IF(KS81*12&lt;главная!$H$24,главная!$N$23*KS81,(главная!$H$24*главная!$N$23+(KS81*12-главная!$H$24)*главная!$N$24)/12))))</f>
        <v>0</v>
      </c>
      <c r="KT118" s="173">
        <f>IF(KT$10="",0,IF(KT$9&lt;главная!$N$19,0,IF(KT81*12&lt;главная!$H$23,главная!$N$22*KT81,IF(KT81*12&lt;главная!$H$24,главная!$N$23*KT81,(главная!$H$24*главная!$N$23+(KT81*12-главная!$H$24)*главная!$N$24)/12))))</f>
        <v>0</v>
      </c>
      <c r="KU118" s="173">
        <f>IF(KU$10="",0,IF(KU$9&lt;главная!$N$19,0,IF(KU81*12&lt;главная!$H$23,главная!$N$22*KU81,IF(KU81*12&lt;главная!$H$24,главная!$N$23*KU81,(главная!$H$24*главная!$N$23+(KU81*12-главная!$H$24)*главная!$N$24)/12))))</f>
        <v>0</v>
      </c>
      <c r="KV118" s="173">
        <f>IF(KV$10="",0,IF(KV$9&lt;главная!$N$19,0,IF(KV81*12&lt;главная!$H$23,главная!$N$22*KV81,IF(KV81*12&lt;главная!$H$24,главная!$N$23*KV81,(главная!$H$24*главная!$N$23+(KV81*12-главная!$H$24)*главная!$N$24)/12))))</f>
        <v>0</v>
      </c>
      <c r="KW118" s="173">
        <f>IF(KW$10="",0,IF(KW$9&lt;главная!$N$19,0,IF(KW81*12&lt;главная!$H$23,главная!$N$22*KW81,IF(KW81*12&lt;главная!$H$24,главная!$N$23*KW81,(главная!$H$24*главная!$N$23+(KW81*12-главная!$H$24)*главная!$N$24)/12))))</f>
        <v>0</v>
      </c>
      <c r="KX118" s="173">
        <f>IF(KX$10="",0,IF(KX$9&lt;главная!$N$19,0,IF(KX81*12&lt;главная!$H$23,главная!$N$22*KX81,IF(KX81*12&lt;главная!$H$24,главная!$N$23*KX81,(главная!$H$24*главная!$N$23+(KX81*12-главная!$H$24)*главная!$N$24)/12))))</f>
        <v>0</v>
      </c>
      <c r="KY118" s="173">
        <f>IF(KY$10="",0,IF(KY$9&lt;главная!$N$19,0,IF(KY81*12&lt;главная!$H$23,главная!$N$22*KY81,IF(KY81*12&lt;главная!$H$24,главная!$N$23*KY81,(главная!$H$24*главная!$N$23+(KY81*12-главная!$H$24)*главная!$N$24)/12))))</f>
        <v>0</v>
      </c>
      <c r="KZ118" s="173">
        <f>IF(KZ$10="",0,IF(KZ$9&lt;главная!$N$19,0,IF(KZ81*12&lt;главная!$H$23,главная!$N$22*KZ81,IF(KZ81*12&lt;главная!$H$24,главная!$N$23*KZ81,(главная!$H$24*главная!$N$23+(KZ81*12-главная!$H$24)*главная!$N$24)/12))))</f>
        <v>0</v>
      </c>
      <c r="LA118" s="173">
        <f>IF(LA$10="",0,IF(LA$9&lt;главная!$N$19,0,IF(LA81*12&lt;главная!$H$23,главная!$N$22*LA81,IF(LA81*12&lt;главная!$H$24,главная!$N$23*LA81,(главная!$H$24*главная!$N$23+(LA81*12-главная!$H$24)*главная!$N$24)/12))))</f>
        <v>0</v>
      </c>
      <c r="LB118" s="173">
        <f>IF(LB$10="",0,IF(LB$9&lt;главная!$N$19,0,IF(LB81*12&lt;главная!$H$23,главная!$N$22*LB81,IF(LB81*12&lt;главная!$H$24,главная!$N$23*LB81,(главная!$H$24*главная!$N$23+(LB81*12-главная!$H$24)*главная!$N$24)/12))))</f>
        <v>0</v>
      </c>
      <c r="LC118" s="173">
        <f>IF(LC$10="",0,IF(LC$9&lt;главная!$N$19,0,IF(LC81*12&lt;главная!$H$23,главная!$N$22*LC81,IF(LC81*12&lt;главная!$H$24,главная!$N$23*LC81,(главная!$H$24*главная!$N$23+(LC81*12-главная!$H$24)*главная!$N$24)/12))))</f>
        <v>0</v>
      </c>
      <c r="LD118" s="173">
        <f>IF(LD$10="",0,IF(LD$9&lt;главная!$N$19,0,IF(LD81*12&lt;главная!$H$23,главная!$N$22*LD81,IF(LD81*12&lt;главная!$H$24,главная!$N$23*LD81,(главная!$H$24*главная!$N$23+(LD81*12-главная!$H$24)*главная!$N$24)/12))))</f>
        <v>0</v>
      </c>
      <c r="LE118" s="173">
        <f>IF(LE$10="",0,IF(LE$9&lt;главная!$N$19,0,IF(LE81*12&lt;главная!$H$23,главная!$N$22*LE81,IF(LE81*12&lt;главная!$H$24,главная!$N$23*LE81,(главная!$H$24*главная!$N$23+(LE81*12-главная!$H$24)*главная!$N$24)/12))))</f>
        <v>0</v>
      </c>
      <c r="LF118" s="173">
        <f>IF(LF$10="",0,IF(LF$9&lt;главная!$N$19,0,IF(LF81*12&lt;главная!$H$23,главная!$N$22*LF81,IF(LF81*12&lt;главная!$H$24,главная!$N$23*LF81,(главная!$H$24*главная!$N$23+(LF81*12-главная!$H$24)*главная!$N$24)/12))))</f>
        <v>0</v>
      </c>
      <c r="LG118" s="173">
        <f>IF(LG$10="",0,IF(LG$9&lt;главная!$N$19,0,IF(LG81*12&lt;главная!$H$23,главная!$N$22*LG81,IF(LG81*12&lt;главная!$H$24,главная!$N$23*LG81,(главная!$H$24*главная!$N$23+(LG81*12-главная!$H$24)*главная!$N$24)/12))))</f>
        <v>0</v>
      </c>
      <c r="LH118" s="173">
        <f>IF(LH$10="",0,IF(LH$9&lt;главная!$N$19,0,IF(LH81*12&lt;главная!$H$23,главная!$N$22*LH81,IF(LH81*12&lt;главная!$H$24,главная!$N$23*LH81,(главная!$H$24*главная!$N$23+(LH81*12-главная!$H$24)*главная!$N$24)/12))))</f>
        <v>0</v>
      </c>
      <c r="LI118" s="51"/>
      <c r="LJ118" s="51"/>
    </row>
    <row r="119" spans="1:322" s="59" customFormat="1" ht="10.199999999999999" x14ac:dyDescent="0.2">
      <c r="A119" s="51"/>
      <c r="B119" s="51"/>
      <c r="C119" s="51"/>
      <c r="D119" s="12"/>
      <c r="E119" s="98" t="str">
        <f t="shared" si="380"/>
        <v>Маркетинг директор</v>
      </c>
      <c r="F119" s="51"/>
      <c r="G119" s="51"/>
      <c r="H119" s="98" t="str">
        <f t="shared" si="381"/>
        <v>соцсборы</v>
      </c>
      <c r="I119" s="51"/>
      <c r="J119" s="51"/>
      <c r="K119" s="55" t="str">
        <f t="shared" si="382"/>
        <v>долл.</v>
      </c>
      <c r="L119" s="51"/>
      <c r="M119" s="58"/>
      <c r="N119" s="51"/>
      <c r="O119" s="61"/>
      <c r="P119" s="51"/>
      <c r="Q119" s="51"/>
      <c r="R119" s="99"/>
      <c r="S119" s="51"/>
      <c r="T119" s="171"/>
      <c r="U119" s="173">
        <f>IF(U$10="",0,IF(U$9&lt;главная!$N$19,0,IF(U82*12&lt;главная!$H$23,главная!$N$22*U82,IF(U82*12&lt;главная!$H$24,главная!$N$23*U82,(главная!$H$24*главная!$N$23+(U82*12-главная!$H$24)*главная!$N$24)/12))))</f>
        <v>0</v>
      </c>
      <c r="V119" s="173">
        <f>IF(V$10="",0,IF(V$9&lt;главная!$N$19,0,IF(V82*12&lt;главная!$H$23,главная!$N$22*V82,IF(V82*12&lt;главная!$H$24,главная!$N$23*V82,(главная!$H$24*главная!$N$23+(V82*12-главная!$H$24)*главная!$N$24)/12))))</f>
        <v>0</v>
      </c>
      <c r="W119" s="173">
        <f>IF(W$10="",0,IF(W$9&lt;главная!$N$19,0,IF(W82*12&lt;главная!$H$23,главная!$N$22*W82,IF(W82*12&lt;главная!$H$24,главная!$N$23*W82,(главная!$H$24*главная!$N$23+(W82*12-главная!$H$24)*главная!$N$24)/12))))</f>
        <v>0</v>
      </c>
      <c r="X119" s="173">
        <f>IF(X$10="",0,IF(X$9&lt;главная!$N$19,0,IF(X82*12&lt;главная!$H$23,главная!$N$22*X82,IF(X82*12&lt;главная!$H$24,главная!$N$23*X82,(главная!$H$24*главная!$N$23+(X82*12-главная!$H$24)*главная!$N$24)/12))))</f>
        <v>0</v>
      </c>
      <c r="Y119" s="173">
        <f>IF(Y$10="",0,IF(Y$9&lt;главная!$N$19,0,IF(Y82*12&lt;главная!$H$23,главная!$N$22*Y82,IF(Y82*12&lt;главная!$H$24,главная!$N$23*Y82,(главная!$H$24*главная!$N$23+(Y82*12-главная!$H$24)*главная!$N$24)/12))))</f>
        <v>0</v>
      </c>
      <c r="Z119" s="173">
        <f>IF(Z$10="",0,IF(Z$9&lt;главная!$N$19,0,IF(Z82*12&lt;главная!$H$23,главная!$N$22*Z82,IF(Z82*12&lt;главная!$H$24,главная!$N$23*Z82,(главная!$H$24*главная!$N$23+(Z82*12-главная!$H$24)*главная!$N$24)/12))))</f>
        <v>0</v>
      </c>
      <c r="AA119" s="173">
        <f>IF(AA$10="",0,IF(AA$9&lt;главная!$N$19,0,IF(AA82*12&lt;главная!$H$23,главная!$N$22*AA82,IF(AA82*12&lt;главная!$H$24,главная!$N$23*AA82,(главная!$H$24*главная!$N$23+(AA82*12-главная!$H$24)*главная!$N$24)/12))))</f>
        <v>0</v>
      </c>
      <c r="AB119" s="173">
        <f>IF(AB$10="",0,IF(AB$9&lt;главная!$N$19,0,IF(AB82*12&lt;главная!$H$23,главная!$N$22*AB82,IF(AB82*12&lt;главная!$H$24,главная!$N$23*AB82,(главная!$H$24*главная!$N$23+(AB82*12-главная!$H$24)*главная!$N$24)/12))))</f>
        <v>0</v>
      </c>
      <c r="AC119" s="173">
        <f>IF(AC$10="",0,IF(AC$9&lt;главная!$N$19,0,IF(AC82*12&lt;главная!$H$23,главная!$N$22*AC82,IF(AC82*12&lt;главная!$H$24,главная!$N$23*AC82,(главная!$H$24*главная!$N$23+(AC82*12-главная!$H$24)*главная!$N$24)/12))))</f>
        <v>0</v>
      </c>
      <c r="AD119" s="173">
        <f>IF(AD$10="",0,IF(AD$9&lt;главная!$N$19,0,IF(AD82*12&lt;главная!$H$23,главная!$N$22*AD82,IF(AD82*12&lt;главная!$H$24,главная!$N$23*AD82,(главная!$H$24*главная!$N$23+(AD82*12-главная!$H$24)*главная!$N$24)/12))))</f>
        <v>0</v>
      </c>
      <c r="AE119" s="173">
        <f>IF(AE$10="",0,IF(AE$9&lt;главная!$N$19,0,IF(AE82*12&lt;главная!$H$23,главная!$N$22*AE82,IF(AE82*12&lt;главная!$H$24,главная!$N$23*AE82,(главная!$H$24*главная!$N$23+(AE82*12-главная!$H$24)*главная!$N$24)/12))))</f>
        <v>0</v>
      </c>
      <c r="AF119" s="173">
        <f>IF(AF$10="",0,IF(AF$9&lt;главная!$N$19,0,IF(AF82*12&lt;главная!$H$23,главная!$N$22*AF82,IF(AF82*12&lt;главная!$H$24,главная!$N$23*AF82,(главная!$H$24*главная!$N$23+(AF82*12-главная!$H$24)*главная!$N$24)/12))))</f>
        <v>0</v>
      </c>
      <c r="AG119" s="173">
        <f>IF(AG$10="",0,IF(AG$9&lt;главная!$N$19,0,IF(AG82*12&lt;главная!$H$23,главная!$N$22*AG82,IF(AG82*12&lt;главная!$H$24,главная!$N$23*AG82,(главная!$H$24*главная!$N$23+(AG82*12-главная!$H$24)*главная!$N$24)/12))))</f>
        <v>0</v>
      </c>
      <c r="AH119" s="173">
        <f>IF(AH$10="",0,IF(AH$9&lt;главная!$N$19,0,IF(AH82*12&lt;главная!$H$23,главная!$N$22*AH82,IF(AH82*12&lt;главная!$H$24,главная!$N$23*AH82,(главная!$H$24*главная!$N$23+(AH82*12-главная!$H$24)*главная!$N$24)/12))))</f>
        <v>0</v>
      </c>
      <c r="AI119" s="173">
        <f>IF(AI$10="",0,IF(AI$9&lt;главная!$N$19,0,IF(AI82*12&lt;главная!$H$23,главная!$N$22*AI82,IF(AI82*12&lt;главная!$H$24,главная!$N$23*AI82,(главная!$H$24*главная!$N$23+(AI82*12-главная!$H$24)*главная!$N$24)/12))))</f>
        <v>0</v>
      </c>
      <c r="AJ119" s="173">
        <f>IF(AJ$10="",0,IF(AJ$9&lt;главная!$N$19,0,IF(AJ82*12&lt;главная!$H$23,главная!$N$22*AJ82,IF(AJ82*12&lt;главная!$H$24,главная!$N$23*AJ82,(главная!$H$24*главная!$N$23+(AJ82*12-главная!$H$24)*главная!$N$24)/12))))</f>
        <v>0</v>
      </c>
      <c r="AK119" s="173">
        <f>IF(AK$10="",0,IF(AK$9&lt;главная!$N$19,0,IF(AK82*12&lt;главная!$H$23,главная!$N$22*AK82,IF(AK82*12&lt;главная!$H$24,главная!$N$23*AK82,(главная!$H$24*главная!$N$23+(AK82*12-главная!$H$24)*главная!$N$24)/12))))</f>
        <v>0</v>
      </c>
      <c r="AL119" s="173">
        <f>IF(AL$10="",0,IF(AL$9&lt;главная!$N$19,0,IF(AL82*12&lt;главная!$H$23,главная!$N$22*AL82,IF(AL82*12&lt;главная!$H$24,главная!$N$23*AL82,(главная!$H$24*главная!$N$23+(AL82*12-главная!$H$24)*главная!$N$24)/12))))</f>
        <v>0</v>
      </c>
      <c r="AM119" s="173">
        <f>IF(AM$10="",0,IF(AM$9&lt;главная!$N$19,0,IF(AM82*12&lt;главная!$H$23,главная!$N$22*AM82,IF(AM82*12&lt;главная!$H$24,главная!$N$23*AM82,(главная!$H$24*главная!$N$23+(AM82*12-главная!$H$24)*главная!$N$24)/12))))</f>
        <v>0</v>
      </c>
      <c r="AN119" s="173">
        <f>IF(AN$10="",0,IF(AN$9&lt;главная!$N$19,0,IF(AN82*12&lt;главная!$H$23,главная!$N$22*AN82,IF(AN82*12&lt;главная!$H$24,главная!$N$23*AN82,(главная!$H$24*главная!$N$23+(AN82*12-главная!$H$24)*главная!$N$24)/12))))</f>
        <v>0</v>
      </c>
      <c r="AO119" s="173">
        <f>IF(AO$10="",0,IF(AO$9&lt;главная!$N$19,0,IF(AO82*12&lt;главная!$H$23,главная!$N$22*AO82,IF(AO82*12&lt;главная!$H$24,главная!$N$23*AO82,(главная!$H$24*главная!$N$23+(AO82*12-главная!$H$24)*главная!$N$24)/12))))</f>
        <v>0</v>
      </c>
      <c r="AP119" s="173">
        <f>IF(AP$10="",0,IF(AP$9&lt;главная!$N$19,0,IF(AP82*12&lt;главная!$H$23,главная!$N$22*AP82,IF(AP82*12&lt;главная!$H$24,главная!$N$23*AP82,(главная!$H$24*главная!$N$23+(AP82*12-главная!$H$24)*главная!$N$24)/12))))</f>
        <v>0</v>
      </c>
      <c r="AQ119" s="173">
        <f>IF(AQ$10="",0,IF(AQ$9&lt;главная!$N$19,0,IF(AQ82*12&lt;главная!$H$23,главная!$N$22*AQ82,IF(AQ82*12&lt;главная!$H$24,главная!$N$23*AQ82,(главная!$H$24*главная!$N$23+(AQ82*12-главная!$H$24)*главная!$N$24)/12))))</f>
        <v>0</v>
      </c>
      <c r="AR119" s="173">
        <f>IF(AR$10="",0,IF(AR$9&lt;главная!$N$19,0,IF(AR82*12&lt;главная!$H$23,главная!$N$22*AR82,IF(AR82*12&lt;главная!$H$24,главная!$N$23*AR82,(главная!$H$24*главная!$N$23+(AR82*12-главная!$H$24)*главная!$N$24)/12))))</f>
        <v>0</v>
      </c>
      <c r="AS119" s="173">
        <f>IF(AS$10="",0,IF(AS$9&lt;главная!$N$19,0,IF(AS82*12&lt;главная!$H$23,главная!$N$22*AS82,IF(AS82*12&lt;главная!$H$24,главная!$N$23*AS82,(главная!$H$24*главная!$N$23+(AS82*12-главная!$H$24)*главная!$N$24)/12))))</f>
        <v>0</v>
      </c>
      <c r="AT119" s="173">
        <f>IF(AT$10="",0,IF(AT$9&lt;главная!$N$19,0,IF(AT82*12&lt;главная!$H$23,главная!$N$22*AT82,IF(AT82*12&lt;главная!$H$24,главная!$N$23*AT82,(главная!$H$24*главная!$N$23+(AT82*12-главная!$H$24)*главная!$N$24)/12))))</f>
        <v>0</v>
      </c>
      <c r="AU119" s="173">
        <f>IF(AU$10="",0,IF(AU$9&lt;главная!$N$19,0,IF(AU82*12&lt;главная!$H$23,главная!$N$22*AU82,IF(AU82*12&lt;главная!$H$24,главная!$N$23*AU82,(главная!$H$24*главная!$N$23+(AU82*12-главная!$H$24)*главная!$N$24)/12))))</f>
        <v>0</v>
      </c>
      <c r="AV119" s="173">
        <f>IF(AV$10="",0,IF(AV$9&lt;главная!$N$19,0,IF(AV82*12&lt;главная!$H$23,главная!$N$22*AV82,IF(AV82*12&lt;главная!$H$24,главная!$N$23*AV82,(главная!$H$24*главная!$N$23+(AV82*12-главная!$H$24)*главная!$N$24)/12))))</f>
        <v>0</v>
      </c>
      <c r="AW119" s="173">
        <f>IF(AW$10="",0,IF(AW$9&lt;главная!$N$19,0,IF(AW82*12&lt;главная!$H$23,главная!$N$22*AW82,IF(AW82*12&lt;главная!$H$24,главная!$N$23*AW82,(главная!$H$24*главная!$N$23+(AW82*12-главная!$H$24)*главная!$N$24)/12))))</f>
        <v>0</v>
      </c>
      <c r="AX119" s="173">
        <f>IF(AX$10="",0,IF(AX$9&lt;главная!$N$19,0,IF(AX82*12&lt;главная!$H$23,главная!$N$22*AX82,IF(AX82*12&lt;главная!$H$24,главная!$N$23*AX82,(главная!$H$24*главная!$N$23+(AX82*12-главная!$H$24)*главная!$N$24)/12))))</f>
        <v>0</v>
      </c>
      <c r="AY119" s="173">
        <f>IF(AY$10="",0,IF(AY$9&lt;главная!$N$19,0,IF(AY82*12&lt;главная!$H$23,главная!$N$22*AY82,IF(AY82*12&lt;главная!$H$24,главная!$N$23*AY82,(главная!$H$24*главная!$N$23+(AY82*12-главная!$H$24)*главная!$N$24)/12))))</f>
        <v>0</v>
      </c>
      <c r="AZ119" s="173">
        <f>IF(AZ$10="",0,IF(AZ$9&lt;главная!$N$19,0,IF(AZ82*12&lt;главная!$H$23,главная!$N$22*AZ82,IF(AZ82*12&lt;главная!$H$24,главная!$N$23*AZ82,(главная!$H$24*главная!$N$23+(AZ82*12-главная!$H$24)*главная!$N$24)/12))))</f>
        <v>0</v>
      </c>
      <c r="BA119" s="173">
        <f>IF(BA$10="",0,IF(BA$9&lt;главная!$N$19,0,IF(BA82*12&lt;главная!$H$23,главная!$N$22*BA82,IF(BA82*12&lt;главная!$H$24,главная!$N$23*BA82,(главная!$H$24*главная!$N$23+(BA82*12-главная!$H$24)*главная!$N$24)/12))))</f>
        <v>0</v>
      </c>
      <c r="BB119" s="173">
        <f>IF(BB$10="",0,IF(BB$9&lt;главная!$N$19,0,IF(BB82*12&lt;главная!$H$23,главная!$N$22*BB82,IF(BB82*12&lt;главная!$H$24,главная!$N$23*BB82,(главная!$H$24*главная!$N$23+(BB82*12-главная!$H$24)*главная!$N$24)/12))))</f>
        <v>0</v>
      </c>
      <c r="BC119" s="173">
        <f>IF(BC$10="",0,IF(BC$9&lt;главная!$N$19,0,IF(BC82*12&lt;главная!$H$23,главная!$N$22*BC82,IF(BC82*12&lt;главная!$H$24,главная!$N$23*BC82,(главная!$H$24*главная!$N$23+(BC82*12-главная!$H$24)*главная!$N$24)/12))))</f>
        <v>0</v>
      </c>
      <c r="BD119" s="173">
        <f>IF(BD$10="",0,IF(BD$9&lt;главная!$N$19,0,IF(BD82*12&lt;главная!$H$23,главная!$N$22*BD82,IF(BD82*12&lt;главная!$H$24,главная!$N$23*BD82,(главная!$H$24*главная!$N$23+(BD82*12-главная!$H$24)*главная!$N$24)/12))))</f>
        <v>0</v>
      </c>
      <c r="BE119" s="173">
        <f>IF(BE$10="",0,IF(BE$9&lt;главная!$N$19,0,IF(BE82*12&lt;главная!$H$23,главная!$N$22*BE82,IF(BE82*12&lt;главная!$H$24,главная!$N$23*BE82,(главная!$H$24*главная!$N$23+(BE82*12-главная!$H$24)*главная!$N$24)/12))))</f>
        <v>0</v>
      </c>
      <c r="BF119" s="173">
        <f>IF(BF$10="",0,IF(BF$9&lt;главная!$N$19,0,IF(BF82*12&lt;главная!$H$23,главная!$N$22*BF82,IF(BF82*12&lt;главная!$H$24,главная!$N$23*BF82,(главная!$H$24*главная!$N$23+(BF82*12-главная!$H$24)*главная!$N$24)/12))))</f>
        <v>0</v>
      </c>
      <c r="BG119" s="173">
        <f>IF(BG$10="",0,IF(BG$9&lt;главная!$N$19,0,IF(BG82*12&lt;главная!$H$23,главная!$N$22*BG82,IF(BG82*12&lt;главная!$H$24,главная!$N$23*BG82,(главная!$H$24*главная!$N$23+(BG82*12-главная!$H$24)*главная!$N$24)/12))))</f>
        <v>0</v>
      </c>
      <c r="BH119" s="173">
        <f>IF(BH$10="",0,IF(BH$9&lt;главная!$N$19,0,IF(BH82*12&lt;главная!$H$23,главная!$N$22*BH82,IF(BH82*12&lt;главная!$H$24,главная!$N$23*BH82,(главная!$H$24*главная!$N$23+(BH82*12-главная!$H$24)*главная!$N$24)/12))))</f>
        <v>0</v>
      </c>
      <c r="BI119" s="173">
        <f>IF(BI$10="",0,IF(BI$9&lt;главная!$N$19,0,IF(BI82*12&lt;главная!$H$23,главная!$N$22*BI82,IF(BI82*12&lt;главная!$H$24,главная!$N$23*BI82,(главная!$H$24*главная!$N$23+(BI82*12-главная!$H$24)*главная!$N$24)/12))))</f>
        <v>0</v>
      </c>
      <c r="BJ119" s="173">
        <f>IF(BJ$10="",0,IF(BJ$9&lt;главная!$N$19,0,IF(BJ82*12&lt;главная!$H$23,главная!$N$22*BJ82,IF(BJ82*12&lt;главная!$H$24,главная!$N$23*BJ82,(главная!$H$24*главная!$N$23+(BJ82*12-главная!$H$24)*главная!$N$24)/12))))</f>
        <v>0</v>
      </c>
      <c r="BK119" s="173">
        <f>IF(BK$10="",0,IF(BK$9&lt;главная!$N$19,0,IF(BK82*12&lt;главная!$H$23,главная!$N$22*BK82,IF(BK82*12&lt;главная!$H$24,главная!$N$23*BK82,(главная!$H$24*главная!$N$23+(BK82*12-главная!$H$24)*главная!$N$24)/12))))</f>
        <v>0</v>
      </c>
      <c r="BL119" s="173">
        <f>IF(BL$10="",0,IF(BL$9&lt;главная!$N$19,0,IF(BL82*12&lt;главная!$H$23,главная!$N$22*BL82,IF(BL82*12&lt;главная!$H$24,главная!$N$23*BL82,(главная!$H$24*главная!$N$23+(BL82*12-главная!$H$24)*главная!$N$24)/12))))</f>
        <v>0</v>
      </c>
      <c r="BM119" s="173">
        <f>IF(BM$10="",0,IF(BM$9&lt;главная!$N$19,0,IF(BM82*12&lt;главная!$H$23,главная!$N$22*BM82,IF(BM82*12&lt;главная!$H$24,главная!$N$23*BM82,(главная!$H$24*главная!$N$23+(BM82*12-главная!$H$24)*главная!$N$24)/12))))</f>
        <v>0</v>
      </c>
      <c r="BN119" s="173">
        <f>IF(BN$10="",0,IF(BN$9&lt;главная!$N$19,0,IF(BN82*12&lt;главная!$H$23,главная!$N$22*BN82,IF(BN82*12&lt;главная!$H$24,главная!$N$23*BN82,(главная!$H$24*главная!$N$23+(BN82*12-главная!$H$24)*главная!$N$24)/12))))</f>
        <v>0</v>
      </c>
      <c r="BO119" s="173">
        <f>IF(BO$10="",0,IF(BO$9&lt;главная!$N$19,0,IF(BO82*12&lt;главная!$H$23,главная!$N$22*BO82,IF(BO82*12&lt;главная!$H$24,главная!$N$23*BO82,(главная!$H$24*главная!$N$23+(BO82*12-главная!$H$24)*главная!$N$24)/12))))</f>
        <v>0</v>
      </c>
      <c r="BP119" s="173">
        <f>IF(BP$10="",0,IF(BP$9&lt;главная!$N$19,0,IF(BP82*12&lt;главная!$H$23,главная!$N$22*BP82,IF(BP82*12&lt;главная!$H$24,главная!$N$23*BP82,(главная!$H$24*главная!$N$23+(BP82*12-главная!$H$24)*главная!$N$24)/12))))</f>
        <v>0</v>
      </c>
      <c r="BQ119" s="173">
        <f>IF(BQ$10="",0,IF(BQ$9&lt;главная!$N$19,0,IF(BQ82*12&lt;главная!$H$23,главная!$N$22*BQ82,IF(BQ82*12&lt;главная!$H$24,главная!$N$23*BQ82,(главная!$H$24*главная!$N$23+(BQ82*12-главная!$H$24)*главная!$N$24)/12))))</f>
        <v>0</v>
      </c>
      <c r="BR119" s="173">
        <f>IF(BR$10="",0,IF(BR$9&lt;главная!$N$19,0,IF(BR82*12&lt;главная!$H$23,главная!$N$22*BR82,IF(BR82*12&lt;главная!$H$24,главная!$N$23*BR82,(главная!$H$24*главная!$N$23+(BR82*12-главная!$H$24)*главная!$N$24)/12))))</f>
        <v>0</v>
      </c>
      <c r="BS119" s="173">
        <f>IF(BS$10="",0,IF(BS$9&lt;главная!$N$19,0,IF(BS82*12&lt;главная!$H$23,главная!$N$22*BS82,IF(BS82*12&lt;главная!$H$24,главная!$N$23*BS82,(главная!$H$24*главная!$N$23+(BS82*12-главная!$H$24)*главная!$N$24)/12))))</f>
        <v>0</v>
      </c>
      <c r="BT119" s="173">
        <f>IF(BT$10="",0,IF(BT$9&lt;главная!$N$19,0,IF(BT82*12&lt;главная!$H$23,главная!$N$22*BT82,IF(BT82*12&lt;главная!$H$24,главная!$N$23*BT82,(главная!$H$24*главная!$N$23+(BT82*12-главная!$H$24)*главная!$N$24)/12))))</f>
        <v>0</v>
      </c>
      <c r="BU119" s="173">
        <f>IF(BU$10="",0,IF(BU$9&lt;главная!$N$19,0,IF(BU82*12&lt;главная!$H$23,главная!$N$22*BU82,IF(BU82*12&lt;главная!$H$24,главная!$N$23*BU82,(главная!$H$24*главная!$N$23+(BU82*12-главная!$H$24)*главная!$N$24)/12))))</f>
        <v>0</v>
      </c>
      <c r="BV119" s="173">
        <f>IF(BV$10="",0,IF(BV$9&lt;главная!$N$19,0,IF(BV82*12&lt;главная!$H$23,главная!$N$22*BV82,IF(BV82*12&lt;главная!$H$24,главная!$N$23*BV82,(главная!$H$24*главная!$N$23+(BV82*12-главная!$H$24)*главная!$N$24)/12))))</f>
        <v>0</v>
      </c>
      <c r="BW119" s="173">
        <f>IF(BW$10="",0,IF(BW$9&lt;главная!$N$19,0,IF(BW82*12&lt;главная!$H$23,главная!$N$22*BW82,IF(BW82*12&lt;главная!$H$24,главная!$N$23*BW82,(главная!$H$24*главная!$N$23+(BW82*12-главная!$H$24)*главная!$N$24)/12))))</f>
        <v>0</v>
      </c>
      <c r="BX119" s="173">
        <f>IF(BX$10="",0,IF(BX$9&lt;главная!$N$19,0,IF(BX82*12&lt;главная!$H$23,главная!$N$22*BX82,IF(BX82*12&lt;главная!$H$24,главная!$N$23*BX82,(главная!$H$24*главная!$N$23+(BX82*12-главная!$H$24)*главная!$N$24)/12))))</f>
        <v>0</v>
      </c>
      <c r="BY119" s="173">
        <f>IF(BY$10="",0,IF(BY$9&lt;главная!$N$19,0,IF(BY82*12&lt;главная!$H$23,главная!$N$22*BY82,IF(BY82*12&lt;главная!$H$24,главная!$N$23*BY82,(главная!$H$24*главная!$N$23+(BY82*12-главная!$H$24)*главная!$N$24)/12))))</f>
        <v>0</v>
      </c>
      <c r="BZ119" s="173">
        <f>IF(BZ$10="",0,IF(BZ$9&lt;главная!$N$19,0,IF(BZ82*12&lt;главная!$H$23,главная!$N$22*BZ82,IF(BZ82*12&lt;главная!$H$24,главная!$N$23*BZ82,(главная!$H$24*главная!$N$23+(BZ82*12-главная!$H$24)*главная!$N$24)/12))))</f>
        <v>0</v>
      </c>
      <c r="CA119" s="173">
        <f>IF(CA$10="",0,IF(CA$9&lt;главная!$N$19,0,IF(CA82*12&lt;главная!$H$23,главная!$N$22*CA82,IF(CA82*12&lt;главная!$H$24,главная!$N$23*CA82,(главная!$H$24*главная!$N$23+(CA82*12-главная!$H$24)*главная!$N$24)/12))))</f>
        <v>0</v>
      </c>
      <c r="CB119" s="173">
        <f>IF(CB$10="",0,IF(CB$9&lt;главная!$N$19,0,IF(CB82*12&lt;главная!$H$23,главная!$N$22*CB82,IF(CB82*12&lt;главная!$H$24,главная!$N$23*CB82,(главная!$H$24*главная!$N$23+(CB82*12-главная!$H$24)*главная!$N$24)/12))))</f>
        <v>0</v>
      </c>
      <c r="CC119" s="173">
        <f>IF(CC$10="",0,IF(CC$9&lt;главная!$N$19,0,IF(CC82*12&lt;главная!$H$23,главная!$N$22*CC82,IF(CC82*12&lt;главная!$H$24,главная!$N$23*CC82,(главная!$H$24*главная!$N$23+(CC82*12-главная!$H$24)*главная!$N$24)/12))))</f>
        <v>0</v>
      </c>
      <c r="CD119" s="173">
        <f>IF(CD$10="",0,IF(CD$9&lt;главная!$N$19,0,IF(CD82*12&lt;главная!$H$23,главная!$N$22*CD82,IF(CD82*12&lt;главная!$H$24,главная!$N$23*CD82,(главная!$H$24*главная!$N$23+(CD82*12-главная!$H$24)*главная!$N$24)/12))))</f>
        <v>0</v>
      </c>
      <c r="CE119" s="173">
        <f>IF(CE$10="",0,IF(CE$9&lt;главная!$N$19,0,IF(CE82*12&lt;главная!$H$23,главная!$N$22*CE82,IF(CE82*12&lt;главная!$H$24,главная!$N$23*CE82,(главная!$H$24*главная!$N$23+(CE82*12-главная!$H$24)*главная!$N$24)/12))))</f>
        <v>0</v>
      </c>
      <c r="CF119" s="173">
        <f>IF(CF$10="",0,IF(CF$9&lt;главная!$N$19,0,IF(CF82*12&lt;главная!$H$23,главная!$N$22*CF82,IF(CF82*12&lt;главная!$H$24,главная!$N$23*CF82,(главная!$H$24*главная!$N$23+(CF82*12-главная!$H$24)*главная!$N$24)/12))))</f>
        <v>0</v>
      </c>
      <c r="CG119" s="173">
        <f>IF(CG$10="",0,IF(CG$9&lt;главная!$N$19,0,IF(CG82*12&lt;главная!$H$23,главная!$N$22*CG82,IF(CG82*12&lt;главная!$H$24,главная!$N$23*CG82,(главная!$H$24*главная!$N$23+(CG82*12-главная!$H$24)*главная!$N$24)/12))))</f>
        <v>0</v>
      </c>
      <c r="CH119" s="173">
        <f>IF(CH$10="",0,IF(CH$9&lt;главная!$N$19,0,IF(CH82*12&lt;главная!$H$23,главная!$N$22*CH82,IF(CH82*12&lt;главная!$H$24,главная!$N$23*CH82,(главная!$H$24*главная!$N$23+(CH82*12-главная!$H$24)*главная!$N$24)/12))))</f>
        <v>0</v>
      </c>
      <c r="CI119" s="173">
        <f>IF(CI$10="",0,IF(CI$9&lt;главная!$N$19,0,IF(CI82*12&lt;главная!$H$23,главная!$N$22*CI82,IF(CI82*12&lt;главная!$H$24,главная!$N$23*CI82,(главная!$H$24*главная!$N$23+(CI82*12-главная!$H$24)*главная!$N$24)/12))))</f>
        <v>0</v>
      </c>
      <c r="CJ119" s="173">
        <f>IF(CJ$10="",0,IF(CJ$9&lt;главная!$N$19,0,IF(CJ82*12&lt;главная!$H$23,главная!$N$22*CJ82,IF(CJ82*12&lt;главная!$H$24,главная!$N$23*CJ82,(главная!$H$24*главная!$N$23+(CJ82*12-главная!$H$24)*главная!$N$24)/12))))</f>
        <v>0</v>
      </c>
      <c r="CK119" s="173">
        <f>IF(CK$10="",0,IF(CK$9&lt;главная!$N$19,0,IF(CK82*12&lt;главная!$H$23,главная!$N$22*CK82,IF(CK82*12&lt;главная!$H$24,главная!$N$23*CK82,(главная!$H$24*главная!$N$23+(CK82*12-главная!$H$24)*главная!$N$24)/12))))</f>
        <v>0</v>
      </c>
      <c r="CL119" s="173">
        <f>IF(CL$10="",0,IF(CL$9&lt;главная!$N$19,0,IF(CL82*12&lt;главная!$H$23,главная!$N$22*CL82,IF(CL82*12&lt;главная!$H$24,главная!$N$23*CL82,(главная!$H$24*главная!$N$23+(CL82*12-главная!$H$24)*главная!$N$24)/12))))</f>
        <v>0</v>
      </c>
      <c r="CM119" s="173">
        <f>IF(CM$10="",0,IF(CM$9&lt;главная!$N$19,0,IF(CM82*12&lt;главная!$H$23,главная!$N$22*CM82,IF(CM82*12&lt;главная!$H$24,главная!$N$23*CM82,(главная!$H$24*главная!$N$23+(CM82*12-главная!$H$24)*главная!$N$24)/12))))</f>
        <v>0</v>
      </c>
      <c r="CN119" s="173">
        <f>IF(CN$10="",0,IF(CN$9&lt;главная!$N$19,0,IF(CN82*12&lt;главная!$H$23,главная!$N$22*CN82,IF(CN82*12&lt;главная!$H$24,главная!$N$23*CN82,(главная!$H$24*главная!$N$23+(CN82*12-главная!$H$24)*главная!$N$24)/12))))</f>
        <v>0</v>
      </c>
      <c r="CO119" s="173">
        <f>IF(CO$10="",0,IF(CO$9&lt;главная!$N$19,0,IF(CO82*12&lt;главная!$H$23,главная!$N$22*CO82,IF(CO82*12&lt;главная!$H$24,главная!$N$23*CO82,(главная!$H$24*главная!$N$23+(CO82*12-главная!$H$24)*главная!$N$24)/12))))</f>
        <v>0</v>
      </c>
      <c r="CP119" s="173">
        <f>IF(CP$10="",0,IF(CP$9&lt;главная!$N$19,0,IF(CP82*12&lt;главная!$H$23,главная!$N$22*CP82,IF(CP82*12&lt;главная!$H$24,главная!$N$23*CP82,(главная!$H$24*главная!$N$23+(CP82*12-главная!$H$24)*главная!$N$24)/12))))</f>
        <v>0</v>
      </c>
      <c r="CQ119" s="173">
        <f>IF(CQ$10="",0,IF(CQ$9&lt;главная!$N$19,0,IF(CQ82*12&lt;главная!$H$23,главная!$N$22*CQ82,IF(CQ82*12&lt;главная!$H$24,главная!$N$23*CQ82,(главная!$H$24*главная!$N$23+(CQ82*12-главная!$H$24)*главная!$N$24)/12))))</f>
        <v>0</v>
      </c>
      <c r="CR119" s="173">
        <f>IF(CR$10="",0,IF(CR$9&lt;главная!$N$19,0,IF(CR82*12&lt;главная!$H$23,главная!$N$22*CR82,IF(CR82*12&lt;главная!$H$24,главная!$N$23*CR82,(главная!$H$24*главная!$N$23+(CR82*12-главная!$H$24)*главная!$N$24)/12))))</f>
        <v>0</v>
      </c>
      <c r="CS119" s="173">
        <f>IF(CS$10="",0,IF(CS$9&lt;главная!$N$19,0,IF(CS82*12&lt;главная!$H$23,главная!$N$22*CS82,IF(CS82*12&lt;главная!$H$24,главная!$N$23*CS82,(главная!$H$24*главная!$N$23+(CS82*12-главная!$H$24)*главная!$N$24)/12))))</f>
        <v>0</v>
      </c>
      <c r="CT119" s="173">
        <f>IF(CT$10="",0,IF(CT$9&lt;главная!$N$19,0,IF(CT82*12&lt;главная!$H$23,главная!$N$22*CT82,IF(CT82*12&lt;главная!$H$24,главная!$N$23*CT82,(главная!$H$24*главная!$N$23+(CT82*12-главная!$H$24)*главная!$N$24)/12))))</f>
        <v>0</v>
      </c>
      <c r="CU119" s="173">
        <f>IF(CU$10="",0,IF(CU$9&lt;главная!$N$19,0,IF(CU82*12&lt;главная!$H$23,главная!$N$22*CU82,IF(CU82*12&lt;главная!$H$24,главная!$N$23*CU82,(главная!$H$24*главная!$N$23+(CU82*12-главная!$H$24)*главная!$N$24)/12))))</f>
        <v>0</v>
      </c>
      <c r="CV119" s="173">
        <f>IF(CV$10="",0,IF(CV$9&lt;главная!$N$19,0,IF(CV82*12&lt;главная!$H$23,главная!$N$22*CV82,IF(CV82*12&lt;главная!$H$24,главная!$N$23*CV82,(главная!$H$24*главная!$N$23+(CV82*12-главная!$H$24)*главная!$N$24)/12))))</f>
        <v>0</v>
      </c>
      <c r="CW119" s="173">
        <f>IF(CW$10="",0,IF(CW$9&lt;главная!$N$19,0,IF(CW82*12&lt;главная!$H$23,главная!$N$22*CW82,IF(CW82*12&lt;главная!$H$24,главная!$N$23*CW82,(главная!$H$24*главная!$N$23+(CW82*12-главная!$H$24)*главная!$N$24)/12))))</f>
        <v>0</v>
      </c>
      <c r="CX119" s="173">
        <f>IF(CX$10="",0,IF(CX$9&lt;главная!$N$19,0,IF(CX82*12&lt;главная!$H$23,главная!$N$22*CX82,IF(CX82*12&lt;главная!$H$24,главная!$N$23*CX82,(главная!$H$24*главная!$N$23+(CX82*12-главная!$H$24)*главная!$N$24)/12))))</f>
        <v>0</v>
      </c>
      <c r="CY119" s="173">
        <f>IF(CY$10="",0,IF(CY$9&lt;главная!$N$19,0,IF(CY82*12&lt;главная!$H$23,главная!$N$22*CY82,IF(CY82*12&lt;главная!$H$24,главная!$N$23*CY82,(главная!$H$24*главная!$N$23+(CY82*12-главная!$H$24)*главная!$N$24)/12))))</f>
        <v>0</v>
      </c>
      <c r="CZ119" s="173">
        <f>IF(CZ$10="",0,IF(CZ$9&lt;главная!$N$19,0,IF(CZ82*12&lt;главная!$H$23,главная!$N$22*CZ82,IF(CZ82*12&lt;главная!$H$24,главная!$N$23*CZ82,(главная!$H$24*главная!$N$23+(CZ82*12-главная!$H$24)*главная!$N$24)/12))))</f>
        <v>0</v>
      </c>
      <c r="DA119" s="173">
        <f>IF(DA$10="",0,IF(DA$9&lt;главная!$N$19,0,IF(DA82*12&lt;главная!$H$23,главная!$N$22*DA82,IF(DA82*12&lt;главная!$H$24,главная!$N$23*DA82,(главная!$H$24*главная!$N$23+(DA82*12-главная!$H$24)*главная!$N$24)/12))))</f>
        <v>0</v>
      </c>
      <c r="DB119" s="173">
        <f>IF(DB$10="",0,IF(DB$9&lt;главная!$N$19,0,IF(DB82*12&lt;главная!$H$23,главная!$N$22*DB82,IF(DB82*12&lt;главная!$H$24,главная!$N$23*DB82,(главная!$H$24*главная!$N$23+(DB82*12-главная!$H$24)*главная!$N$24)/12))))</f>
        <v>0</v>
      </c>
      <c r="DC119" s="173">
        <f>IF(DC$10="",0,IF(DC$9&lt;главная!$N$19,0,IF(DC82*12&lt;главная!$H$23,главная!$N$22*DC82,IF(DC82*12&lt;главная!$H$24,главная!$N$23*DC82,(главная!$H$24*главная!$N$23+(DC82*12-главная!$H$24)*главная!$N$24)/12))))</f>
        <v>0</v>
      </c>
      <c r="DD119" s="173">
        <f>IF(DD$10="",0,IF(DD$9&lt;главная!$N$19,0,IF(DD82*12&lt;главная!$H$23,главная!$N$22*DD82,IF(DD82*12&lt;главная!$H$24,главная!$N$23*DD82,(главная!$H$24*главная!$N$23+(DD82*12-главная!$H$24)*главная!$N$24)/12))))</f>
        <v>0</v>
      </c>
      <c r="DE119" s="173">
        <f>IF(DE$10="",0,IF(DE$9&lt;главная!$N$19,0,IF(DE82*12&lt;главная!$H$23,главная!$N$22*DE82,IF(DE82*12&lt;главная!$H$24,главная!$N$23*DE82,(главная!$H$24*главная!$N$23+(DE82*12-главная!$H$24)*главная!$N$24)/12))))</f>
        <v>0</v>
      </c>
      <c r="DF119" s="173">
        <f>IF(DF$10="",0,IF(DF$9&lt;главная!$N$19,0,IF(DF82*12&lt;главная!$H$23,главная!$N$22*DF82,IF(DF82*12&lt;главная!$H$24,главная!$N$23*DF82,(главная!$H$24*главная!$N$23+(DF82*12-главная!$H$24)*главная!$N$24)/12))))</f>
        <v>0</v>
      </c>
      <c r="DG119" s="173">
        <f>IF(DG$10="",0,IF(DG$9&lt;главная!$N$19,0,IF(DG82*12&lt;главная!$H$23,главная!$N$22*DG82,IF(DG82*12&lt;главная!$H$24,главная!$N$23*DG82,(главная!$H$24*главная!$N$23+(DG82*12-главная!$H$24)*главная!$N$24)/12))))</f>
        <v>0</v>
      </c>
      <c r="DH119" s="173">
        <f>IF(DH$10="",0,IF(DH$9&lt;главная!$N$19,0,IF(DH82*12&lt;главная!$H$23,главная!$N$22*DH82,IF(DH82*12&lt;главная!$H$24,главная!$N$23*DH82,(главная!$H$24*главная!$N$23+(DH82*12-главная!$H$24)*главная!$N$24)/12))))</f>
        <v>0</v>
      </c>
      <c r="DI119" s="173">
        <f>IF(DI$10="",0,IF(DI$9&lt;главная!$N$19,0,IF(DI82*12&lt;главная!$H$23,главная!$N$22*DI82,IF(DI82*12&lt;главная!$H$24,главная!$N$23*DI82,(главная!$H$24*главная!$N$23+(DI82*12-главная!$H$24)*главная!$N$24)/12))))</f>
        <v>0</v>
      </c>
      <c r="DJ119" s="173">
        <f>IF(DJ$10="",0,IF(DJ$9&lt;главная!$N$19,0,IF(DJ82*12&lt;главная!$H$23,главная!$N$22*DJ82,IF(DJ82*12&lt;главная!$H$24,главная!$N$23*DJ82,(главная!$H$24*главная!$N$23+(DJ82*12-главная!$H$24)*главная!$N$24)/12))))</f>
        <v>0</v>
      </c>
      <c r="DK119" s="173">
        <f>IF(DK$10="",0,IF(DK$9&lt;главная!$N$19,0,IF(DK82*12&lt;главная!$H$23,главная!$N$22*DK82,IF(DK82*12&lt;главная!$H$24,главная!$N$23*DK82,(главная!$H$24*главная!$N$23+(DK82*12-главная!$H$24)*главная!$N$24)/12))))</f>
        <v>0</v>
      </c>
      <c r="DL119" s="173">
        <f>IF(DL$10="",0,IF(DL$9&lt;главная!$N$19,0,IF(DL82*12&lt;главная!$H$23,главная!$N$22*DL82,IF(DL82*12&lt;главная!$H$24,главная!$N$23*DL82,(главная!$H$24*главная!$N$23+(DL82*12-главная!$H$24)*главная!$N$24)/12))))</f>
        <v>0</v>
      </c>
      <c r="DM119" s="173">
        <f>IF(DM$10="",0,IF(DM$9&lt;главная!$N$19,0,IF(DM82*12&lt;главная!$H$23,главная!$N$22*DM82,IF(DM82*12&lt;главная!$H$24,главная!$N$23*DM82,(главная!$H$24*главная!$N$23+(DM82*12-главная!$H$24)*главная!$N$24)/12))))</f>
        <v>0</v>
      </c>
      <c r="DN119" s="173">
        <f>IF(DN$10="",0,IF(DN$9&lt;главная!$N$19,0,IF(DN82*12&lt;главная!$H$23,главная!$N$22*DN82,IF(DN82*12&lt;главная!$H$24,главная!$N$23*DN82,(главная!$H$24*главная!$N$23+(DN82*12-главная!$H$24)*главная!$N$24)/12))))</f>
        <v>0</v>
      </c>
      <c r="DO119" s="173">
        <f>IF(DO$10="",0,IF(DO$9&lt;главная!$N$19,0,IF(DO82*12&lt;главная!$H$23,главная!$N$22*DO82,IF(DO82*12&lt;главная!$H$24,главная!$N$23*DO82,(главная!$H$24*главная!$N$23+(DO82*12-главная!$H$24)*главная!$N$24)/12))))</f>
        <v>0</v>
      </c>
      <c r="DP119" s="173">
        <f>IF(DP$10="",0,IF(DP$9&lt;главная!$N$19,0,IF(DP82*12&lt;главная!$H$23,главная!$N$22*DP82,IF(DP82*12&lt;главная!$H$24,главная!$N$23*DP82,(главная!$H$24*главная!$N$23+(DP82*12-главная!$H$24)*главная!$N$24)/12))))</f>
        <v>0</v>
      </c>
      <c r="DQ119" s="173">
        <f>IF(DQ$10="",0,IF(DQ$9&lt;главная!$N$19,0,IF(DQ82*12&lt;главная!$H$23,главная!$N$22*DQ82,IF(DQ82*12&lt;главная!$H$24,главная!$N$23*DQ82,(главная!$H$24*главная!$N$23+(DQ82*12-главная!$H$24)*главная!$N$24)/12))))</f>
        <v>0</v>
      </c>
      <c r="DR119" s="173">
        <f>IF(DR$10="",0,IF(DR$9&lt;главная!$N$19,0,IF(DR82*12&lt;главная!$H$23,главная!$N$22*DR82,IF(DR82*12&lt;главная!$H$24,главная!$N$23*DR82,(главная!$H$24*главная!$N$23+(DR82*12-главная!$H$24)*главная!$N$24)/12))))</f>
        <v>0</v>
      </c>
      <c r="DS119" s="173">
        <f>IF(DS$10="",0,IF(DS$9&lt;главная!$N$19,0,IF(DS82*12&lt;главная!$H$23,главная!$N$22*DS82,IF(DS82*12&lt;главная!$H$24,главная!$N$23*DS82,(главная!$H$24*главная!$N$23+(DS82*12-главная!$H$24)*главная!$N$24)/12))))</f>
        <v>0</v>
      </c>
      <c r="DT119" s="173">
        <f>IF(DT$10="",0,IF(DT$9&lt;главная!$N$19,0,IF(DT82*12&lt;главная!$H$23,главная!$N$22*DT82,IF(DT82*12&lt;главная!$H$24,главная!$N$23*DT82,(главная!$H$24*главная!$N$23+(DT82*12-главная!$H$24)*главная!$N$24)/12))))</f>
        <v>0</v>
      </c>
      <c r="DU119" s="173">
        <f>IF(DU$10="",0,IF(DU$9&lt;главная!$N$19,0,IF(DU82*12&lt;главная!$H$23,главная!$N$22*DU82,IF(DU82*12&lt;главная!$H$24,главная!$N$23*DU82,(главная!$H$24*главная!$N$23+(DU82*12-главная!$H$24)*главная!$N$24)/12))))</f>
        <v>0</v>
      </c>
      <c r="DV119" s="173">
        <f>IF(DV$10="",0,IF(DV$9&lt;главная!$N$19,0,IF(DV82*12&lt;главная!$H$23,главная!$N$22*DV82,IF(DV82*12&lt;главная!$H$24,главная!$N$23*DV82,(главная!$H$24*главная!$N$23+(DV82*12-главная!$H$24)*главная!$N$24)/12))))</f>
        <v>0</v>
      </c>
      <c r="DW119" s="173">
        <f>IF(DW$10="",0,IF(DW$9&lt;главная!$N$19,0,IF(DW82*12&lt;главная!$H$23,главная!$N$22*DW82,IF(DW82*12&lt;главная!$H$24,главная!$N$23*DW82,(главная!$H$24*главная!$N$23+(DW82*12-главная!$H$24)*главная!$N$24)/12))))</f>
        <v>0</v>
      </c>
      <c r="DX119" s="173">
        <f>IF(DX$10="",0,IF(DX$9&lt;главная!$N$19,0,IF(DX82*12&lt;главная!$H$23,главная!$N$22*DX82,IF(DX82*12&lt;главная!$H$24,главная!$N$23*DX82,(главная!$H$24*главная!$N$23+(DX82*12-главная!$H$24)*главная!$N$24)/12))))</f>
        <v>0</v>
      </c>
      <c r="DY119" s="173">
        <f>IF(DY$10="",0,IF(DY$9&lt;главная!$N$19,0,IF(DY82*12&lt;главная!$H$23,главная!$N$22*DY82,IF(DY82*12&lt;главная!$H$24,главная!$N$23*DY82,(главная!$H$24*главная!$N$23+(DY82*12-главная!$H$24)*главная!$N$24)/12))))</f>
        <v>0</v>
      </c>
      <c r="DZ119" s="173">
        <f>IF(DZ$10="",0,IF(DZ$9&lt;главная!$N$19,0,IF(DZ82*12&lt;главная!$H$23,главная!$N$22*DZ82,IF(DZ82*12&lt;главная!$H$24,главная!$N$23*DZ82,(главная!$H$24*главная!$N$23+(DZ82*12-главная!$H$24)*главная!$N$24)/12))))</f>
        <v>0</v>
      </c>
      <c r="EA119" s="173">
        <f>IF(EA$10="",0,IF(EA$9&lt;главная!$N$19,0,IF(EA82*12&lt;главная!$H$23,главная!$N$22*EA82,IF(EA82*12&lt;главная!$H$24,главная!$N$23*EA82,(главная!$H$24*главная!$N$23+(EA82*12-главная!$H$24)*главная!$N$24)/12))))</f>
        <v>0</v>
      </c>
      <c r="EB119" s="173">
        <f>IF(EB$10="",0,IF(EB$9&lt;главная!$N$19,0,IF(EB82*12&lt;главная!$H$23,главная!$N$22*EB82,IF(EB82*12&lt;главная!$H$24,главная!$N$23*EB82,(главная!$H$24*главная!$N$23+(EB82*12-главная!$H$24)*главная!$N$24)/12))))</f>
        <v>0</v>
      </c>
      <c r="EC119" s="173">
        <f>IF(EC$10="",0,IF(EC$9&lt;главная!$N$19,0,IF(EC82*12&lt;главная!$H$23,главная!$N$22*EC82,IF(EC82*12&lt;главная!$H$24,главная!$N$23*EC82,(главная!$H$24*главная!$N$23+(EC82*12-главная!$H$24)*главная!$N$24)/12))))</f>
        <v>0</v>
      </c>
      <c r="ED119" s="173">
        <f>IF(ED$10="",0,IF(ED$9&lt;главная!$N$19,0,IF(ED82*12&lt;главная!$H$23,главная!$N$22*ED82,IF(ED82*12&lt;главная!$H$24,главная!$N$23*ED82,(главная!$H$24*главная!$N$23+(ED82*12-главная!$H$24)*главная!$N$24)/12))))</f>
        <v>0</v>
      </c>
      <c r="EE119" s="173">
        <f>IF(EE$10="",0,IF(EE$9&lt;главная!$N$19,0,IF(EE82*12&lt;главная!$H$23,главная!$N$22*EE82,IF(EE82*12&lt;главная!$H$24,главная!$N$23*EE82,(главная!$H$24*главная!$N$23+(EE82*12-главная!$H$24)*главная!$N$24)/12))))</f>
        <v>0</v>
      </c>
      <c r="EF119" s="173">
        <f>IF(EF$10="",0,IF(EF$9&lt;главная!$N$19,0,IF(EF82*12&lt;главная!$H$23,главная!$N$22*EF82,IF(EF82*12&lt;главная!$H$24,главная!$N$23*EF82,(главная!$H$24*главная!$N$23+(EF82*12-главная!$H$24)*главная!$N$24)/12))))</f>
        <v>0</v>
      </c>
      <c r="EG119" s="173">
        <f>IF(EG$10="",0,IF(EG$9&lt;главная!$N$19,0,IF(EG82*12&lt;главная!$H$23,главная!$N$22*EG82,IF(EG82*12&lt;главная!$H$24,главная!$N$23*EG82,(главная!$H$24*главная!$N$23+(EG82*12-главная!$H$24)*главная!$N$24)/12))))</f>
        <v>0</v>
      </c>
      <c r="EH119" s="173">
        <f>IF(EH$10="",0,IF(EH$9&lt;главная!$N$19,0,IF(EH82*12&lt;главная!$H$23,главная!$N$22*EH82,IF(EH82*12&lt;главная!$H$24,главная!$N$23*EH82,(главная!$H$24*главная!$N$23+(EH82*12-главная!$H$24)*главная!$N$24)/12))))</f>
        <v>0</v>
      </c>
      <c r="EI119" s="173">
        <f>IF(EI$10="",0,IF(EI$9&lt;главная!$N$19,0,IF(EI82*12&lt;главная!$H$23,главная!$N$22*EI82,IF(EI82*12&lt;главная!$H$24,главная!$N$23*EI82,(главная!$H$24*главная!$N$23+(EI82*12-главная!$H$24)*главная!$N$24)/12))))</f>
        <v>0</v>
      </c>
      <c r="EJ119" s="173">
        <f>IF(EJ$10="",0,IF(EJ$9&lt;главная!$N$19,0,IF(EJ82*12&lt;главная!$H$23,главная!$N$22*EJ82,IF(EJ82*12&lt;главная!$H$24,главная!$N$23*EJ82,(главная!$H$24*главная!$N$23+(EJ82*12-главная!$H$24)*главная!$N$24)/12))))</f>
        <v>0</v>
      </c>
      <c r="EK119" s="173">
        <f>IF(EK$10="",0,IF(EK$9&lt;главная!$N$19,0,IF(EK82*12&lt;главная!$H$23,главная!$N$22*EK82,IF(EK82*12&lt;главная!$H$24,главная!$N$23*EK82,(главная!$H$24*главная!$N$23+(EK82*12-главная!$H$24)*главная!$N$24)/12))))</f>
        <v>0</v>
      </c>
      <c r="EL119" s="173">
        <f>IF(EL$10="",0,IF(EL$9&lt;главная!$N$19,0,IF(EL82*12&lt;главная!$H$23,главная!$N$22*EL82,IF(EL82*12&lt;главная!$H$24,главная!$N$23*EL82,(главная!$H$24*главная!$N$23+(EL82*12-главная!$H$24)*главная!$N$24)/12))))</f>
        <v>0</v>
      </c>
      <c r="EM119" s="173">
        <f>IF(EM$10="",0,IF(EM$9&lt;главная!$N$19,0,IF(EM82*12&lt;главная!$H$23,главная!$N$22*EM82,IF(EM82*12&lt;главная!$H$24,главная!$N$23*EM82,(главная!$H$24*главная!$N$23+(EM82*12-главная!$H$24)*главная!$N$24)/12))))</f>
        <v>0</v>
      </c>
      <c r="EN119" s="173">
        <f>IF(EN$10="",0,IF(EN$9&lt;главная!$N$19,0,IF(EN82*12&lt;главная!$H$23,главная!$N$22*EN82,IF(EN82*12&lt;главная!$H$24,главная!$N$23*EN82,(главная!$H$24*главная!$N$23+(EN82*12-главная!$H$24)*главная!$N$24)/12))))</f>
        <v>0</v>
      </c>
      <c r="EO119" s="173">
        <f>IF(EO$10="",0,IF(EO$9&lt;главная!$N$19,0,IF(EO82*12&lt;главная!$H$23,главная!$N$22*EO82,IF(EO82*12&lt;главная!$H$24,главная!$N$23*EO82,(главная!$H$24*главная!$N$23+(EO82*12-главная!$H$24)*главная!$N$24)/12))))</f>
        <v>0</v>
      </c>
      <c r="EP119" s="173">
        <f>IF(EP$10="",0,IF(EP$9&lt;главная!$N$19,0,IF(EP82*12&lt;главная!$H$23,главная!$N$22*EP82,IF(EP82*12&lt;главная!$H$24,главная!$N$23*EP82,(главная!$H$24*главная!$N$23+(EP82*12-главная!$H$24)*главная!$N$24)/12))))</f>
        <v>0</v>
      </c>
      <c r="EQ119" s="173">
        <f>IF(EQ$10="",0,IF(EQ$9&lt;главная!$N$19,0,IF(EQ82*12&lt;главная!$H$23,главная!$N$22*EQ82,IF(EQ82*12&lt;главная!$H$24,главная!$N$23*EQ82,(главная!$H$24*главная!$N$23+(EQ82*12-главная!$H$24)*главная!$N$24)/12))))</f>
        <v>0</v>
      </c>
      <c r="ER119" s="173">
        <f>IF(ER$10="",0,IF(ER$9&lt;главная!$N$19,0,IF(ER82*12&lt;главная!$H$23,главная!$N$22*ER82,IF(ER82*12&lt;главная!$H$24,главная!$N$23*ER82,(главная!$H$24*главная!$N$23+(ER82*12-главная!$H$24)*главная!$N$24)/12))))</f>
        <v>0</v>
      </c>
      <c r="ES119" s="173">
        <f>IF(ES$10="",0,IF(ES$9&lt;главная!$N$19,0,IF(ES82*12&lt;главная!$H$23,главная!$N$22*ES82,IF(ES82*12&lt;главная!$H$24,главная!$N$23*ES82,(главная!$H$24*главная!$N$23+(ES82*12-главная!$H$24)*главная!$N$24)/12))))</f>
        <v>0</v>
      </c>
      <c r="ET119" s="173">
        <f>IF(ET$10="",0,IF(ET$9&lt;главная!$N$19,0,IF(ET82*12&lt;главная!$H$23,главная!$N$22*ET82,IF(ET82*12&lt;главная!$H$24,главная!$N$23*ET82,(главная!$H$24*главная!$N$23+(ET82*12-главная!$H$24)*главная!$N$24)/12))))</f>
        <v>0</v>
      </c>
      <c r="EU119" s="173">
        <f>IF(EU$10="",0,IF(EU$9&lt;главная!$N$19,0,IF(EU82*12&lt;главная!$H$23,главная!$N$22*EU82,IF(EU82*12&lt;главная!$H$24,главная!$N$23*EU82,(главная!$H$24*главная!$N$23+(EU82*12-главная!$H$24)*главная!$N$24)/12))))</f>
        <v>0</v>
      </c>
      <c r="EV119" s="173">
        <f>IF(EV$10="",0,IF(EV$9&lt;главная!$N$19,0,IF(EV82*12&lt;главная!$H$23,главная!$N$22*EV82,IF(EV82*12&lt;главная!$H$24,главная!$N$23*EV82,(главная!$H$24*главная!$N$23+(EV82*12-главная!$H$24)*главная!$N$24)/12))))</f>
        <v>0</v>
      </c>
      <c r="EW119" s="173">
        <f>IF(EW$10="",0,IF(EW$9&lt;главная!$N$19,0,IF(EW82*12&lt;главная!$H$23,главная!$N$22*EW82,IF(EW82*12&lt;главная!$H$24,главная!$N$23*EW82,(главная!$H$24*главная!$N$23+(EW82*12-главная!$H$24)*главная!$N$24)/12))))</f>
        <v>0</v>
      </c>
      <c r="EX119" s="173">
        <f>IF(EX$10="",0,IF(EX$9&lt;главная!$N$19,0,IF(EX82*12&lt;главная!$H$23,главная!$N$22*EX82,IF(EX82*12&lt;главная!$H$24,главная!$N$23*EX82,(главная!$H$24*главная!$N$23+(EX82*12-главная!$H$24)*главная!$N$24)/12))))</f>
        <v>0</v>
      </c>
      <c r="EY119" s="173">
        <f>IF(EY$10="",0,IF(EY$9&lt;главная!$N$19,0,IF(EY82*12&lt;главная!$H$23,главная!$N$22*EY82,IF(EY82*12&lt;главная!$H$24,главная!$N$23*EY82,(главная!$H$24*главная!$N$23+(EY82*12-главная!$H$24)*главная!$N$24)/12))))</f>
        <v>0</v>
      </c>
      <c r="EZ119" s="173">
        <f>IF(EZ$10="",0,IF(EZ$9&lt;главная!$N$19,0,IF(EZ82*12&lt;главная!$H$23,главная!$N$22*EZ82,IF(EZ82*12&lt;главная!$H$24,главная!$N$23*EZ82,(главная!$H$24*главная!$N$23+(EZ82*12-главная!$H$24)*главная!$N$24)/12))))</f>
        <v>0</v>
      </c>
      <c r="FA119" s="173">
        <f>IF(FA$10="",0,IF(FA$9&lt;главная!$N$19,0,IF(FA82*12&lt;главная!$H$23,главная!$N$22*FA82,IF(FA82*12&lt;главная!$H$24,главная!$N$23*FA82,(главная!$H$24*главная!$N$23+(FA82*12-главная!$H$24)*главная!$N$24)/12))))</f>
        <v>0</v>
      </c>
      <c r="FB119" s="173">
        <f>IF(FB$10="",0,IF(FB$9&lt;главная!$N$19,0,IF(FB82*12&lt;главная!$H$23,главная!$N$22*FB82,IF(FB82*12&lt;главная!$H$24,главная!$N$23*FB82,(главная!$H$24*главная!$N$23+(FB82*12-главная!$H$24)*главная!$N$24)/12))))</f>
        <v>0</v>
      </c>
      <c r="FC119" s="173">
        <f>IF(FC$10="",0,IF(FC$9&lt;главная!$N$19,0,IF(FC82*12&lt;главная!$H$23,главная!$N$22*FC82,IF(FC82*12&lt;главная!$H$24,главная!$N$23*FC82,(главная!$H$24*главная!$N$23+(FC82*12-главная!$H$24)*главная!$N$24)/12))))</f>
        <v>0</v>
      </c>
      <c r="FD119" s="173">
        <f>IF(FD$10="",0,IF(FD$9&lt;главная!$N$19,0,IF(FD82*12&lt;главная!$H$23,главная!$N$22*FD82,IF(FD82*12&lt;главная!$H$24,главная!$N$23*FD82,(главная!$H$24*главная!$N$23+(FD82*12-главная!$H$24)*главная!$N$24)/12))))</f>
        <v>0</v>
      </c>
      <c r="FE119" s="173">
        <f>IF(FE$10="",0,IF(FE$9&lt;главная!$N$19,0,IF(FE82*12&lt;главная!$H$23,главная!$N$22*FE82,IF(FE82*12&lt;главная!$H$24,главная!$N$23*FE82,(главная!$H$24*главная!$N$23+(FE82*12-главная!$H$24)*главная!$N$24)/12))))</f>
        <v>0</v>
      </c>
      <c r="FF119" s="173">
        <f>IF(FF$10="",0,IF(FF$9&lt;главная!$N$19,0,IF(FF82*12&lt;главная!$H$23,главная!$N$22*FF82,IF(FF82*12&lt;главная!$H$24,главная!$N$23*FF82,(главная!$H$24*главная!$N$23+(FF82*12-главная!$H$24)*главная!$N$24)/12))))</f>
        <v>0</v>
      </c>
      <c r="FG119" s="173">
        <f>IF(FG$10="",0,IF(FG$9&lt;главная!$N$19,0,IF(FG82*12&lt;главная!$H$23,главная!$N$22*FG82,IF(FG82*12&lt;главная!$H$24,главная!$N$23*FG82,(главная!$H$24*главная!$N$23+(FG82*12-главная!$H$24)*главная!$N$24)/12))))</f>
        <v>0</v>
      </c>
      <c r="FH119" s="173">
        <f>IF(FH$10="",0,IF(FH$9&lt;главная!$N$19,0,IF(FH82*12&lt;главная!$H$23,главная!$N$22*FH82,IF(FH82*12&lt;главная!$H$24,главная!$N$23*FH82,(главная!$H$24*главная!$N$23+(FH82*12-главная!$H$24)*главная!$N$24)/12))))</f>
        <v>0</v>
      </c>
      <c r="FI119" s="173">
        <f>IF(FI$10="",0,IF(FI$9&lt;главная!$N$19,0,IF(FI82*12&lt;главная!$H$23,главная!$N$22*FI82,IF(FI82*12&lt;главная!$H$24,главная!$N$23*FI82,(главная!$H$24*главная!$N$23+(FI82*12-главная!$H$24)*главная!$N$24)/12))))</f>
        <v>0</v>
      </c>
      <c r="FJ119" s="173">
        <f>IF(FJ$10="",0,IF(FJ$9&lt;главная!$N$19,0,IF(FJ82*12&lt;главная!$H$23,главная!$N$22*FJ82,IF(FJ82*12&lt;главная!$H$24,главная!$N$23*FJ82,(главная!$H$24*главная!$N$23+(FJ82*12-главная!$H$24)*главная!$N$24)/12))))</f>
        <v>0</v>
      </c>
      <c r="FK119" s="173">
        <f>IF(FK$10="",0,IF(FK$9&lt;главная!$N$19,0,IF(FK82*12&lt;главная!$H$23,главная!$N$22*FK82,IF(FK82*12&lt;главная!$H$24,главная!$N$23*FK82,(главная!$H$24*главная!$N$23+(FK82*12-главная!$H$24)*главная!$N$24)/12))))</f>
        <v>0</v>
      </c>
      <c r="FL119" s="173">
        <f>IF(FL$10="",0,IF(FL$9&lt;главная!$N$19,0,IF(FL82*12&lt;главная!$H$23,главная!$N$22*FL82,IF(FL82*12&lt;главная!$H$24,главная!$N$23*FL82,(главная!$H$24*главная!$N$23+(FL82*12-главная!$H$24)*главная!$N$24)/12))))</f>
        <v>0</v>
      </c>
      <c r="FM119" s="173">
        <f>IF(FM$10="",0,IF(FM$9&lt;главная!$N$19,0,IF(FM82*12&lt;главная!$H$23,главная!$N$22*FM82,IF(FM82*12&lt;главная!$H$24,главная!$N$23*FM82,(главная!$H$24*главная!$N$23+(FM82*12-главная!$H$24)*главная!$N$24)/12))))</f>
        <v>0</v>
      </c>
      <c r="FN119" s="173">
        <f>IF(FN$10="",0,IF(FN$9&lt;главная!$N$19,0,IF(FN82*12&lt;главная!$H$23,главная!$N$22*FN82,IF(FN82*12&lt;главная!$H$24,главная!$N$23*FN82,(главная!$H$24*главная!$N$23+(FN82*12-главная!$H$24)*главная!$N$24)/12))))</f>
        <v>0</v>
      </c>
      <c r="FO119" s="173">
        <f>IF(FO$10="",0,IF(FO$9&lt;главная!$N$19,0,IF(FO82*12&lt;главная!$H$23,главная!$N$22*FO82,IF(FO82*12&lt;главная!$H$24,главная!$N$23*FO82,(главная!$H$24*главная!$N$23+(FO82*12-главная!$H$24)*главная!$N$24)/12))))</f>
        <v>0</v>
      </c>
      <c r="FP119" s="173">
        <f>IF(FP$10="",0,IF(FP$9&lt;главная!$N$19,0,IF(FP82*12&lt;главная!$H$23,главная!$N$22*FP82,IF(FP82*12&lt;главная!$H$24,главная!$N$23*FP82,(главная!$H$24*главная!$N$23+(FP82*12-главная!$H$24)*главная!$N$24)/12))))</f>
        <v>0</v>
      </c>
      <c r="FQ119" s="173">
        <f>IF(FQ$10="",0,IF(FQ$9&lt;главная!$N$19,0,IF(FQ82*12&lt;главная!$H$23,главная!$N$22*FQ82,IF(FQ82*12&lt;главная!$H$24,главная!$N$23*FQ82,(главная!$H$24*главная!$N$23+(FQ82*12-главная!$H$24)*главная!$N$24)/12))))</f>
        <v>0</v>
      </c>
      <c r="FR119" s="173">
        <f>IF(FR$10="",0,IF(FR$9&lt;главная!$N$19,0,IF(FR82*12&lt;главная!$H$23,главная!$N$22*FR82,IF(FR82*12&lt;главная!$H$24,главная!$N$23*FR82,(главная!$H$24*главная!$N$23+(FR82*12-главная!$H$24)*главная!$N$24)/12))))</f>
        <v>0</v>
      </c>
      <c r="FS119" s="173">
        <f>IF(FS$10="",0,IF(FS$9&lt;главная!$N$19,0,IF(FS82*12&lt;главная!$H$23,главная!$N$22*FS82,IF(FS82*12&lt;главная!$H$24,главная!$N$23*FS82,(главная!$H$24*главная!$N$23+(FS82*12-главная!$H$24)*главная!$N$24)/12))))</f>
        <v>0</v>
      </c>
      <c r="FT119" s="173">
        <f>IF(FT$10="",0,IF(FT$9&lt;главная!$N$19,0,IF(FT82*12&lt;главная!$H$23,главная!$N$22*FT82,IF(FT82*12&lt;главная!$H$24,главная!$N$23*FT82,(главная!$H$24*главная!$N$23+(FT82*12-главная!$H$24)*главная!$N$24)/12))))</f>
        <v>0</v>
      </c>
      <c r="FU119" s="173">
        <f>IF(FU$10="",0,IF(FU$9&lt;главная!$N$19,0,IF(FU82*12&lt;главная!$H$23,главная!$N$22*FU82,IF(FU82*12&lt;главная!$H$24,главная!$N$23*FU82,(главная!$H$24*главная!$N$23+(FU82*12-главная!$H$24)*главная!$N$24)/12))))</f>
        <v>0</v>
      </c>
      <c r="FV119" s="173">
        <f>IF(FV$10="",0,IF(FV$9&lt;главная!$N$19,0,IF(FV82*12&lt;главная!$H$23,главная!$N$22*FV82,IF(FV82*12&lt;главная!$H$24,главная!$N$23*FV82,(главная!$H$24*главная!$N$23+(FV82*12-главная!$H$24)*главная!$N$24)/12))))</f>
        <v>0</v>
      </c>
      <c r="FW119" s="173">
        <f>IF(FW$10="",0,IF(FW$9&lt;главная!$N$19,0,IF(FW82*12&lt;главная!$H$23,главная!$N$22*FW82,IF(FW82*12&lt;главная!$H$24,главная!$N$23*FW82,(главная!$H$24*главная!$N$23+(FW82*12-главная!$H$24)*главная!$N$24)/12))))</f>
        <v>0</v>
      </c>
      <c r="FX119" s="173">
        <f>IF(FX$10="",0,IF(FX$9&lt;главная!$N$19,0,IF(FX82*12&lt;главная!$H$23,главная!$N$22*FX82,IF(FX82*12&lt;главная!$H$24,главная!$N$23*FX82,(главная!$H$24*главная!$N$23+(FX82*12-главная!$H$24)*главная!$N$24)/12))))</f>
        <v>0</v>
      </c>
      <c r="FY119" s="173">
        <f>IF(FY$10="",0,IF(FY$9&lt;главная!$N$19,0,IF(FY82*12&lt;главная!$H$23,главная!$N$22*FY82,IF(FY82*12&lt;главная!$H$24,главная!$N$23*FY82,(главная!$H$24*главная!$N$23+(FY82*12-главная!$H$24)*главная!$N$24)/12))))</f>
        <v>0</v>
      </c>
      <c r="FZ119" s="173">
        <f>IF(FZ$10="",0,IF(FZ$9&lt;главная!$N$19,0,IF(FZ82*12&lt;главная!$H$23,главная!$N$22*FZ82,IF(FZ82*12&lt;главная!$H$24,главная!$N$23*FZ82,(главная!$H$24*главная!$N$23+(FZ82*12-главная!$H$24)*главная!$N$24)/12))))</f>
        <v>0</v>
      </c>
      <c r="GA119" s="173">
        <f>IF(GA$10="",0,IF(GA$9&lt;главная!$N$19,0,IF(GA82*12&lt;главная!$H$23,главная!$N$22*GA82,IF(GA82*12&lt;главная!$H$24,главная!$N$23*GA82,(главная!$H$24*главная!$N$23+(GA82*12-главная!$H$24)*главная!$N$24)/12))))</f>
        <v>0</v>
      </c>
      <c r="GB119" s="173">
        <f>IF(GB$10="",0,IF(GB$9&lt;главная!$N$19,0,IF(GB82*12&lt;главная!$H$23,главная!$N$22*GB82,IF(GB82*12&lt;главная!$H$24,главная!$N$23*GB82,(главная!$H$24*главная!$N$23+(GB82*12-главная!$H$24)*главная!$N$24)/12))))</f>
        <v>0</v>
      </c>
      <c r="GC119" s="173">
        <f>IF(GC$10="",0,IF(GC$9&lt;главная!$N$19,0,IF(GC82*12&lt;главная!$H$23,главная!$N$22*GC82,IF(GC82*12&lt;главная!$H$24,главная!$N$23*GC82,(главная!$H$24*главная!$N$23+(GC82*12-главная!$H$24)*главная!$N$24)/12))))</f>
        <v>0</v>
      </c>
      <c r="GD119" s="173">
        <f>IF(GD$10="",0,IF(GD$9&lt;главная!$N$19,0,IF(GD82*12&lt;главная!$H$23,главная!$N$22*GD82,IF(GD82*12&lt;главная!$H$24,главная!$N$23*GD82,(главная!$H$24*главная!$N$23+(GD82*12-главная!$H$24)*главная!$N$24)/12))))</f>
        <v>0</v>
      </c>
      <c r="GE119" s="173">
        <f>IF(GE$10="",0,IF(GE$9&lt;главная!$N$19,0,IF(GE82*12&lt;главная!$H$23,главная!$N$22*GE82,IF(GE82*12&lt;главная!$H$24,главная!$N$23*GE82,(главная!$H$24*главная!$N$23+(GE82*12-главная!$H$24)*главная!$N$24)/12))))</f>
        <v>0</v>
      </c>
      <c r="GF119" s="173">
        <f>IF(GF$10="",0,IF(GF$9&lt;главная!$N$19,0,IF(GF82*12&lt;главная!$H$23,главная!$N$22*GF82,IF(GF82*12&lt;главная!$H$24,главная!$N$23*GF82,(главная!$H$24*главная!$N$23+(GF82*12-главная!$H$24)*главная!$N$24)/12))))</f>
        <v>0</v>
      </c>
      <c r="GG119" s="173">
        <f>IF(GG$10="",0,IF(GG$9&lt;главная!$N$19,0,IF(GG82*12&lt;главная!$H$23,главная!$N$22*GG82,IF(GG82*12&lt;главная!$H$24,главная!$N$23*GG82,(главная!$H$24*главная!$N$23+(GG82*12-главная!$H$24)*главная!$N$24)/12))))</f>
        <v>0</v>
      </c>
      <c r="GH119" s="173">
        <f>IF(GH$10="",0,IF(GH$9&lt;главная!$N$19,0,IF(GH82*12&lt;главная!$H$23,главная!$N$22*GH82,IF(GH82*12&lt;главная!$H$24,главная!$N$23*GH82,(главная!$H$24*главная!$N$23+(GH82*12-главная!$H$24)*главная!$N$24)/12))))</f>
        <v>0</v>
      </c>
      <c r="GI119" s="173">
        <f>IF(GI$10="",0,IF(GI$9&lt;главная!$N$19,0,IF(GI82*12&lt;главная!$H$23,главная!$N$22*GI82,IF(GI82*12&lt;главная!$H$24,главная!$N$23*GI82,(главная!$H$24*главная!$N$23+(GI82*12-главная!$H$24)*главная!$N$24)/12))))</f>
        <v>0</v>
      </c>
      <c r="GJ119" s="173">
        <f>IF(GJ$10="",0,IF(GJ$9&lt;главная!$N$19,0,IF(GJ82*12&lt;главная!$H$23,главная!$N$22*GJ82,IF(GJ82*12&lt;главная!$H$24,главная!$N$23*GJ82,(главная!$H$24*главная!$N$23+(GJ82*12-главная!$H$24)*главная!$N$24)/12))))</f>
        <v>0</v>
      </c>
      <c r="GK119" s="173">
        <f>IF(GK$10="",0,IF(GK$9&lt;главная!$N$19,0,IF(GK82*12&lt;главная!$H$23,главная!$N$22*GK82,IF(GK82*12&lt;главная!$H$24,главная!$N$23*GK82,(главная!$H$24*главная!$N$23+(GK82*12-главная!$H$24)*главная!$N$24)/12))))</f>
        <v>0</v>
      </c>
      <c r="GL119" s="173">
        <f>IF(GL$10="",0,IF(GL$9&lt;главная!$N$19,0,IF(GL82*12&lt;главная!$H$23,главная!$N$22*GL82,IF(GL82*12&lt;главная!$H$24,главная!$N$23*GL82,(главная!$H$24*главная!$N$23+(GL82*12-главная!$H$24)*главная!$N$24)/12))))</f>
        <v>0</v>
      </c>
      <c r="GM119" s="173">
        <f>IF(GM$10="",0,IF(GM$9&lt;главная!$N$19,0,IF(GM82*12&lt;главная!$H$23,главная!$N$22*GM82,IF(GM82*12&lt;главная!$H$24,главная!$N$23*GM82,(главная!$H$24*главная!$N$23+(GM82*12-главная!$H$24)*главная!$N$24)/12))))</f>
        <v>0</v>
      </c>
      <c r="GN119" s="173">
        <f>IF(GN$10="",0,IF(GN$9&lt;главная!$N$19,0,IF(GN82*12&lt;главная!$H$23,главная!$N$22*GN82,IF(GN82*12&lt;главная!$H$24,главная!$N$23*GN82,(главная!$H$24*главная!$N$23+(GN82*12-главная!$H$24)*главная!$N$24)/12))))</f>
        <v>0</v>
      </c>
      <c r="GO119" s="173">
        <f>IF(GO$10="",0,IF(GO$9&lt;главная!$N$19,0,IF(GO82*12&lt;главная!$H$23,главная!$N$22*GO82,IF(GO82*12&lt;главная!$H$24,главная!$N$23*GO82,(главная!$H$24*главная!$N$23+(GO82*12-главная!$H$24)*главная!$N$24)/12))))</f>
        <v>0</v>
      </c>
      <c r="GP119" s="173">
        <f>IF(GP$10="",0,IF(GP$9&lt;главная!$N$19,0,IF(GP82*12&lt;главная!$H$23,главная!$N$22*GP82,IF(GP82*12&lt;главная!$H$24,главная!$N$23*GP82,(главная!$H$24*главная!$N$23+(GP82*12-главная!$H$24)*главная!$N$24)/12))))</f>
        <v>0</v>
      </c>
      <c r="GQ119" s="173">
        <f>IF(GQ$10="",0,IF(GQ$9&lt;главная!$N$19,0,IF(GQ82*12&lt;главная!$H$23,главная!$N$22*GQ82,IF(GQ82*12&lt;главная!$H$24,главная!$N$23*GQ82,(главная!$H$24*главная!$N$23+(GQ82*12-главная!$H$24)*главная!$N$24)/12))))</f>
        <v>0</v>
      </c>
      <c r="GR119" s="173">
        <f>IF(GR$10="",0,IF(GR$9&lt;главная!$N$19,0,IF(GR82*12&lt;главная!$H$23,главная!$N$22*GR82,IF(GR82*12&lt;главная!$H$24,главная!$N$23*GR82,(главная!$H$24*главная!$N$23+(GR82*12-главная!$H$24)*главная!$N$24)/12))))</f>
        <v>0</v>
      </c>
      <c r="GS119" s="173">
        <f>IF(GS$10="",0,IF(GS$9&lt;главная!$N$19,0,IF(GS82*12&lt;главная!$H$23,главная!$N$22*GS82,IF(GS82*12&lt;главная!$H$24,главная!$N$23*GS82,(главная!$H$24*главная!$N$23+(GS82*12-главная!$H$24)*главная!$N$24)/12))))</f>
        <v>0</v>
      </c>
      <c r="GT119" s="173">
        <f>IF(GT$10="",0,IF(GT$9&lt;главная!$N$19,0,IF(GT82*12&lt;главная!$H$23,главная!$N$22*GT82,IF(GT82*12&lt;главная!$H$24,главная!$N$23*GT82,(главная!$H$24*главная!$N$23+(GT82*12-главная!$H$24)*главная!$N$24)/12))))</f>
        <v>0</v>
      </c>
      <c r="GU119" s="173">
        <f>IF(GU$10="",0,IF(GU$9&lt;главная!$N$19,0,IF(GU82*12&lt;главная!$H$23,главная!$N$22*GU82,IF(GU82*12&lt;главная!$H$24,главная!$N$23*GU82,(главная!$H$24*главная!$N$23+(GU82*12-главная!$H$24)*главная!$N$24)/12))))</f>
        <v>0</v>
      </c>
      <c r="GV119" s="173">
        <f>IF(GV$10="",0,IF(GV$9&lt;главная!$N$19,0,IF(GV82*12&lt;главная!$H$23,главная!$N$22*GV82,IF(GV82*12&lt;главная!$H$24,главная!$N$23*GV82,(главная!$H$24*главная!$N$23+(GV82*12-главная!$H$24)*главная!$N$24)/12))))</f>
        <v>0</v>
      </c>
      <c r="GW119" s="173">
        <f>IF(GW$10="",0,IF(GW$9&lt;главная!$N$19,0,IF(GW82*12&lt;главная!$H$23,главная!$N$22*GW82,IF(GW82*12&lt;главная!$H$24,главная!$N$23*GW82,(главная!$H$24*главная!$N$23+(GW82*12-главная!$H$24)*главная!$N$24)/12))))</f>
        <v>0</v>
      </c>
      <c r="GX119" s="173">
        <f>IF(GX$10="",0,IF(GX$9&lt;главная!$N$19,0,IF(GX82*12&lt;главная!$H$23,главная!$N$22*GX82,IF(GX82*12&lt;главная!$H$24,главная!$N$23*GX82,(главная!$H$24*главная!$N$23+(GX82*12-главная!$H$24)*главная!$N$24)/12))))</f>
        <v>0</v>
      </c>
      <c r="GY119" s="173">
        <f>IF(GY$10="",0,IF(GY$9&lt;главная!$N$19,0,IF(GY82*12&lt;главная!$H$23,главная!$N$22*GY82,IF(GY82*12&lt;главная!$H$24,главная!$N$23*GY82,(главная!$H$24*главная!$N$23+(GY82*12-главная!$H$24)*главная!$N$24)/12))))</f>
        <v>0</v>
      </c>
      <c r="GZ119" s="173">
        <f>IF(GZ$10="",0,IF(GZ$9&lt;главная!$N$19,0,IF(GZ82*12&lt;главная!$H$23,главная!$N$22*GZ82,IF(GZ82*12&lt;главная!$H$24,главная!$N$23*GZ82,(главная!$H$24*главная!$N$23+(GZ82*12-главная!$H$24)*главная!$N$24)/12))))</f>
        <v>0</v>
      </c>
      <c r="HA119" s="173">
        <f>IF(HA$10="",0,IF(HA$9&lt;главная!$N$19,0,IF(HA82*12&lt;главная!$H$23,главная!$N$22*HA82,IF(HA82*12&lt;главная!$H$24,главная!$N$23*HA82,(главная!$H$24*главная!$N$23+(HA82*12-главная!$H$24)*главная!$N$24)/12))))</f>
        <v>0</v>
      </c>
      <c r="HB119" s="173">
        <f>IF(HB$10="",0,IF(HB$9&lt;главная!$N$19,0,IF(HB82*12&lt;главная!$H$23,главная!$N$22*HB82,IF(HB82*12&lt;главная!$H$24,главная!$N$23*HB82,(главная!$H$24*главная!$N$23+(HB82*12-главная!$H$24)*главная!$N$24)/12))))</f>
        <v>0</v>
      </c>
      <c r="HC119" s="173">
        <f>IF(HC$10="",0,IF(HC$9&lt;главная!$N$19,0,IF(HC82*12&lt;главная!$H$23,главная!$N$22*HC82,IF(HC82*12&lt;главная!$H$24,главная!$N$23*HC82,(главная!$H$24*главная!$N$23+(HC82*12-главная!$H$24)*главная!$N$24)/12))))</f>
        <v>0</v>
      </c>
      <c r="HD119" s="173">
        <f>IF(HD$10="",0,IF(HD$9&lt;главная!$N$19,0,IF(HD82*12&lt;главная!$H$23,главная!$N$22*HD82,IF(HD82*12&lt;главная!$H$24,главная!$N$23*HD82,(главная!$H$24*главная!$N$23+(HD82*12-главная!$H$24)*главная!$N$24)/12))))</f>
        <v>0</v>
      </c>
      <c r="HE119" s="173">
        <f>IF(HE$10="",0,IF(HE$9&lt;главная!$N$19,0,IF(HE82*12&lt;главная!$H$23,главная!$N$22*HE82,IF(HE82*12&lt;главная!$H$24,главная!$N$23*HE82,(главная!$H$24*главная!$N$23+(HE82*12-главная!$H$24)*главная!$N$24)/12))))</f>
        <v>0</v>
      </c>
      <c r="HF119" s="173">
        <f>IF(HF$10="",0,IF(HF$9&lt;главная!$N$19,0,IF(HF82*12&lt;главная!$H$23,главная!$N$22*HF82,IF(HF82*12&lt;главная!$H$24,главная!$N$23*HF82,(главная!$H$24*главная!$N$23+(HF82*12-главная!$H$24)*главная!$N$24)/12))))</f>
        <v>0</v>
      </c>
      <c r="HG119" s="173">
        <f>IF(HG$10="",0,IF(HG$9&lt;главная!$N$19,0,IF(HG82*12&lt;главная!$H$23,главная!$N$22*HG82,IF(HG82*12&lt;главная!$H$24,главная!$N$23*HG82,(главная!$H$24*главная!$N$23+(HG82*12-главная!$H$24)*главная!$N$24)/12))))</f>
        <v>0</v>
      </c>
      <c r="HH119" s="173">
        <f>IF(HH$10="",0,IF(HH$9&lt;главная!$N$19,0,IF(HH82*12&lt;главная!$H$23,главная!$N$22*HH82,IF(HH82*12&lt;главная!$H$24,главная!$N$23*HH82,(главная!$H$24*главная!$N$23+(HH82*12-главная!$H$24)*главная!$N$24)/12))))</f>
        <v>0</v>
      </c>
      <c r="HI119" s="173">
        <f>IF(HI$10="",0,IF(HI$9&lt;главная!$N$19,0,IF(HI82*12&lt;главная!$H$23,главная!$N$22*HI82,IF(HI82*12&lt;главная!$H$24,главная!$N$23*HI82,(главная!$H$24*главная!$N$23+(HI82*12-главная!$H$24)*главная!$N$24)/12))))</f>
        <v>0</v>
      </c>
      <c r="HJ119" s="173">
        <f>IF(HJ$10="",0,IF(HJ$9&lt;главная!$N$19,0,IF(HJ82*12&lt;главная!$H$23,главная!$N$22*HJ82,IF(HJ82*12&lt;главная!$H$24,главная!$N$23*HJ82,(главная!$H$24*главная!$N$23+(HJ82*12-главная!$H$24)*главная!$N$24)/12))))</f>
        <v>0</v>
      </c>
      <c r="HK119" s="173">
        <f>IF(HK$10="",0,IF(HK$9&lt;главная!$N$19,0,IF(HK82*12&lt;главная!$H$23,главная!$N$22*HK82,IF(HK82*12&lt;главная!$H$24,главная!$N$23*HK82,(главная!$H$24*главная!$N$23+(HK82*12-главная!$H$24)*главная!$N$24)/12))))</f>
        <v>0</v>
      </c>
      <c r="HL119" s="173">
        <f>IF(HL$10="",0,IF(HL$9&lt;главная!$N$19,0,IF(HL82*12&lt;главная!$H$23,главная!$N$22*HL82,IF(HL82*12&lt;главная!$H$24,главная!$N$23*HL82,(главная!$H$24*главная!$N$23+(HL82*12-главная!$H$24)*главная!$N$24)/12))))</f>
        <v>0</v>
      </c>
      <c r="HM119" s="173">
        <f>IF(HM$10="",0,IF(HM$9&lt;главная!$N$19,0,IF(HM82*12&lt;главная!$H$23,главная!$N$22*HM82,IF(HM82*12&lt;главная!$H$24,главная!$N$23*HM82,(главная!$H$24*главная!$N$23+(HM82*12-главная!$H$24)*главная!$N$24)/12))))</f>
        <v>0</v>
      </c>
      <c r="HN119" s="173">
        <f>IF(HN$10="",0,IF(HN$9&lt;главная!$N$19,0,IF(HN82*12&lt;главная!$H$23,главная!$N$22*HN82,IF(HN82*12&lt;главная!$H$24,главная!$N$23*HN82,(главная!$H$24*главная!$N$23+(HN82*12-главная!$H$24)*главная!$N$24)/12))))</f>
        <v>0</v>
      </c>
      <c r="HO119" s="173">
        <f>IF(HO$10="",0,IF(HO$9&lt;главная!$N$19,0,IF(HO82*12&lt;главная!$H$23,главная!$N$22*HO82,IF(HO82*12&lt;главная!$H$24,главная!$N$23*HO82,(главная!$H$24*главная!$N$23+(HO82*12-главная!$H$24)*главная!$N$24)/12))))</f>
        <v>0</v>
      </c>
      <c r="HP119" s="173">
        <f>IF(HP$10="",0,IF(HP$9&lt;главная!$N$19,0,IF(HP82*12&lt;главная!$H$23,главная!$N$22*HP82,IF(HP82*12&lt;главная!$H$24,главная!$N$23*HP82,(главная!$H$24*главная!$N$23+(HP82*12-главная!$H$24)*главная!$N$24)/12))))</f>
        <v>0</v>
      </c>
      <c r="HQ119" s="173">
        <f>IF(HQ$10="",0,IF(HQ$9&lt;главная!$N$19,0,IF(HQ82*12&lt;главная!$H$23,главная!$N$22*HQ82,IF(HQ82*12&lt;главная!$H$24,главная!$N$23*HQ82,(главная!$H$24*главная!$N$23+(HQ82*12-главная!$H$24)*главная!$N$24)/12))))</f>
        <v>0</v>
      </c>
      <c r="HR119" s="173">
        <f>IF(HR$10="",0,IF(HR$9&lt;главная!$N$19,0,IF(HR82*12&lt;главная!$H$23,главная!$N$22*HR82,IF(HR82*12&lt;главная!$H$24,главная!$N$23*HR82,(главная!$H$24*главная!$N$23+(HR82*12-главная!$H$24)*главная!$N$24)/12))))</f>
        <v>0</v>
      </c>
      <c r="HS119" s="173">
        <f>IF(HS$10="",0,IF(HS$9&lt;главная!$N$19,0,IF(HS82*12&lt;главная!$H$23,главная!$N$22*HS82,IF(HS82*12&lt;главная!$H$24,главная!$N$23*HS82,(главная!$H$24*главная!$N$23+(HS82*12-главная!$H$24)*главная!$N$24)/12))))</f>
        <v>0</v>
      </c>
      <c r="HT119" s="173">
        <f>IF(HT$10="",0,IF(HT$9&lt;главная!$N$19,0,IF(HT82*12&lt;главная!$H$23,главная!$N$22*HT82,IF(HT82*12&lt;главная!$H$24,главная!$N$23*HT82,(главная!$H$24*главная!$N$23+(HT82*12-главная!$H$24)*главная!$N$24)/12))))</f>
        <v>0</v>
      </c>
      <c r="HU119" s="173">
        <f>IF(HU$10="",0,IF(HU$9&lt;главная!$N$19,0,IF(HU82*12&lt;главная!$H$23,главная!$N$22*HU82,IF(HU82*12&lt;главная!$H$24,главная!$N$23*HU82,(главная!$H$24*главная!$N$23+(HU82*12-главная!$H$24)*главная!$N$24)/12))))</f>
        <v>0</v>
      </c>
      <c r="HV119" s="173">
        <f>IF(HV$10="",0,IF(HV$9&lt;главная!$N$19,0,IF(HV82*12&lt;главная!$H$23,главная!$N$22*HV82,IF(HV82*12&lt;главная!$H$24,главная!$N$23*HV82,(главная!$H$24*главная!$N$23+(HV82*12-главная!$H$24)*главная!$N$24)/12))))</f>
        <v>0</v>
      </c>
      <c r="HW119" s="173">
        <f>IF(HW$10="",0,IF(HW$9&lt;главная!$N$19,0,IF(HW82*12&lt;главная!$H$23,главная!$N$22*HW82,IF(HW82*12&lt;главная!$H$24,главная!$N$23*HW82,(главная!$H$24*главная!$N$23+(HW82*12-главная!$H$24)*главная!$N$24)/12))))</f>
        <v>0</v>
      </c>
      <c r="HX119" s="173">
        <f>IF(HX$10="",0,IF(HX$9&lt;главная!$N$19,0,IF(HX82*12&lt;главная!$H$23,главная!$N$22*HX82,IF(HX82*12&lt;главная!$H$24,главная!$N$23*HX82,(главная!$H$24*главная!$N$23+(HX82*12-главная!$H$24)*главная!$N$24)/12))))</f>
        <v>0</v>
      </c>
      <c r="HY119" s="173">
        <f>IF(HY$10="",0,IF(HY$9&lt;главная!$N$19,0,IF(HY82*12&lt;главная!$H$23,главная!$N$22*HY82,IF(HY82*12&lt;главная!$H$24,главная!$N$23*HY82,(главная!$H$24*главная!$N$23+(HY82*12-главная!$H$24)*главная!$N$24)/12))))</f>
        <v>0</v>
      </c>
      <c r="HZ119" s="173">
        <f>IF(HZ$10="",0,IF(HZ$9&lt;главная!$N$19,0,IF(HZ82*12&lt;главная!$H$23,главная!$N$22*HZ82,IF(HZ82*12&lt;главная!$H$24,главная!$N$23*HZ82,(главная!$H$24*главная!$N$23+(HZ82*12-главная!$H$24)*главная!$N$24)/12))))</f>
        <v>0</v>
      </c>
      <c r="IA119" s="173">
        <f>IF(IA$10="",0,IF(IA$9&lt;главная!$N$19,0,IF(IA82*12&lt;главная!$H$23,главная!$N$22*IA82,IF(IA82*12&lt;главная!$H$24,главная!$N$23*IA82,(главная!$H$24*главная!$N$23+(IA82*12-главная!$H$24)*главная!$N$24)/12))))</f>
        <v>0</v>
      </c>
      <c r="IB119" s="173">
        <f>IF(IB$10="",0,IF(IB$9&lt;главная!$N$19,0,IF(IB82*12&lt;главная!$H$23,главная!$N$22*IB82,IF(IB82*12&lt;главная!$H$24,главная!$N$23*IB82,(главная!$H$24*главная!$N$23+(IB82*12-главная!$H$24)*главная!$N$24)/12))))</f>
        <v>0</v>
      </c>
      <c r="IC119" s="173">
        <f>IF(IC$10="",0,IF(IC$9&lt;главная!$N$19,0,IF(IC82*12&lt;главная!$H$23,главная!$N$22*IC82,IF(IC82*12&lt;главная!$H$24,главная!$N$23*IC82,(главная!$H$24*главная!$N$23+(IC82*12-главная!$H$24)*главная!$N$24)/12))))</f>
        <v>0</v>
      </c>
      <c r="ID119" s="173">
        <f>IF(ID$10="",0,IF(ID$9&lt;главная!$N$19,0,IF(ID82*12&lt;главная!$H$23,главная!$N$22*ID82,IF(ID82*12&lt;главная!$H$24,главная!$N$23*ID82,(главная!$H$24*главная!$N$23+(ID82*12-главная!$H$24)*главная!$N$24)/12))))</f>
        <v>0</v>
      </c>
      <c r="IE119" s="173">
        <f>IF(IE$10="",0,IF(IE$9&lt;главная!$N$19,0,IF(IE82*12&lt;главная!$H$23,главная!$N$22*IE82,IF(IE82*12&lt;главная!$H$24,главная!$N$23*IE82,(главная!$H$24*главная!$N$23+(IE82*12-главная!$H$24)*главная!$N$24)/12))))</f>
        <v>0</v>
      </c>
      <c r="IF119" s="173">
        <f>IF(IF$10="",0,IF(IF$9&lt;главная!$N$19,0,IF(IF82*12&lt;главная!$H$23,главная!$N$22*IF82,IF(IF82*12&lt;главная!$H$24,главная!$N$23*IF82,(главная!$H$24*главная!$N$23+(IF82*12-главная!$H$24)*главная!$N$24)/12))))</f>
        <v>0</v>
      </c>
      <c r="IG119" s="173">
        <f>IF(IG$10="",0,IF(IG$9&lt;главная!$N$19,0,IF(IG82*12&lt;главная!$H$23,главная!$N$22*IG82,IF(IG82*12&lt;главная!$H$24,главная!$N$23*IG82,(главная!$H$24*главная!$N$23+(IG82*12-главная!$H$24)*главная!$N$24)/12))))</f>
        <v>0</v>
      </c>
      <c r="IH119" s="173">
        <f>IF(IH$10="",0,IF(IH$9&lt;главная!$N$19,0,IF(IH82*12&lt;главная!$H$23,главная!$N$22*IH82,IF(IH82*12&lt;главная!$H$24,главная!$N$23*IH82,(главная!$H$24*главная!$N$23+(IH82*12-главная!$H$24)*главная!$N$24)/12))))</f>
        <v>0</v>
      </c>
      <c r="II119" s="173">
        <f>IF(II$10="",0,IF(II$9&lt;главная!$N$19,0,IF(II82*12&lt;главная!$H$23,главная!$N$22*II82,IF(II82*12&lt;главная!$H$24,главная!$N$23*II82,(главная!$H$24*главная!$N$23+(II82*12-главная!$H$24)*главная!$N$24)/12))))</f>
        <v>0</v>
      </c>
      <c r="IJ119" s="173">
        <f>IF(IJ$10="",0,IF(IJ$9&lt;главная!$N$19,0,IF(IJ82*12&lt;главная!$H$23,главная!$N$22*IJ82,IF(IJ82*12&lt;главная!$H$24,главная!$N$23*IJ82,(главная!$H$24*главная!$N$23+(IJ82*12-главная!$H$24)*главная!$N$24)/12))))</f>
        <v>0</v>
      </c>
      <c r="IK119" s="173">
        <f>IF(IK$10="",0,IF(IK$9&lt;главная!$N$19,0,IF(IK82*12&lt;главная!$H$23,главная!$N$22*IK82,IF(IK82*12&lt;главная!$H$24,главная!$N$23*IK82,(главная!$H$24*главная!$N$23+(IK82*12-главная!$H$24)*главная!$N$24)/12))))</f>
        <v>0</v>
      </c>
      <c r="IL119" s="173">
        <f>IF(IL$10="",0,IF(IL$9&lt;главная!$N$19,0,IF(IL82*12&lt;главная!$H$23,главная!$N$22*IL82,IF(IL82*12&lt;главная!$H$24,главная!$N$23*IL82,(главная!$H$24*главная!$N$23+(IL82*12-главная!$H$24)*главная!$N$24)/12))))</f>
        <v>0</v>
      </c>
      <c r="IM119" s="173">
        <f>IF(IM$10="",0,IF(IM$9&lt;главная!$N$19,0,IF(IM82*12&lt;главная!$H$23,главная!$N$22*IM82,IF(IM82*12&lt;главная!$H$24,главная!$N$23*IM82,(главная!$H$24*главная!$N$23+(IM82*12-главная!$H$24)*главная!$N$24)/12))))</f>
        <v>0</v>
      </c>
      <c r="IN119" s="173">
        <f>IF(IN$10="",0,IF(IN$9&lt;главная!$N$19,0,IF(IN82*12&lt;главная!$H$23,главная!$N$22*IN82,IF(IN82*12&lt;главная!$H$24,главная!$N$23*IN82,(главная!$H$24*главная!$N$23+(IN82*12-главная!$H$24)*главная!$N$24)/12))))</f>
        <v>0</v>
      </c>
      <c r="IO119" s="173">
        <f>IF(IO$10="",0,IF(IO$9&lt;главная!$N$19,0,IF(IO82*12&lt;главная!$H$23,главная!$N$22*IO82,IF(IO82*12&lt;главная!$H$24,главная!$N$23*IO82,(главная!$H$24*главная!$N$23+(IO82*12-главная!$H$24)*главная!$N$24)/12))))</f>
        <v>0</v>
      </c>
      <c r="IP119" s="173">
        <f>IF(IP$10="",0,IF(IP$9&lt;главная!$N$19,0,IF(IP82*12&lt;главная!$H$23,главная!$N$22*IP82,IF(IP82*12&lt;главная!$H$24,главная!$N$23*IP82,(главная!$H$24*главная!$N$23+(IP82*12-главная!$H$24)*главная!$N$24)/12))))</f>
        <v>0</v>
      </c>
      <c r="IQ119" s="173">
        <f>IF(IQ$10="",0,IF(IQ$9&lt;главная!$N$19,0,IF(IQ82*12&lt;главная!$H$23,главная!$N$22*IQ82,IF(IQ82*12&lt;главная!$H$24,главная!$N$23*IQ82,(главная!$H$24*главная!$N$23+(IQ82*12-главная!$H$24)*главная!$N$24)/12))))</f>
        <v>0</v>
      </c>
      <c r="IR119" s="173">
        <f>IF(IR$10="",0,IF(IR$9&lt;главная!$N$19,0,IF(IR82*12&lt;главная!$H$23,главная!$N$22*IR82,IF(IR82*12&lt;главная!$H$24,главная!$N$23*IR82,(главная!$H$24*главная!$N$23+(IR82*12-главная!$H$24)*главная!$N$24)/12))))</f>
        <v>0</v>
      </c>
      <c r="IS119" s="173">
        <f>IF(IS$10="",0,IF(IS$9&lt;главная!$N$19,0,IF(IS82*12&lt;главная!$H$23,главная!$N$22*IS82,IF(IS82*12&lt;главная!$H$24,главная!$N$23*IS82,(главная!$H$24*главная!$N$23+(IS82*12-главная!$H$24)*главная!$N$24)/12))))</f>
        <v>0</v>
      </c>
      <c r="IT119" s="173">
        <f>IF(IT$10="",0,IF(IT$9&lt;главная!$N$19,0,IF(IT82*12&lt;главная!$H$23,главная!$N$22*IT82,IF(IT82*12&lt;главная!$H$24,главная!$N$23*IT82,(главная!$H$24*главная!$N$23+(IT82*12-главная!$H$24)*главная!$N$24)/12))))</f>
        <v>0</v>
      </c>
      <c r="IU119" s="173">
        <f>IF(IU$10="",0,IF(IU$9&lt;главная!$N$19,0,IF(IU82*12&lt;главная!$H$23,главная!$N$22*IU82,IF(IU82*12&lt;главная!$H$24,главная!$N$23*IU82,(главная!$H$24*главная!$N$23+(IU82*12-главная!$H$24)*главная!$N$24)/12))))</f>
        <v>0</v>
      </c>
      <c r="IV119" s="173">
        <f>IF(IV$10="",0,IF(IV$9&lt;главная!$N$19,0,IF(IV82*12&lt;главная!$H$23,главная!$N$22*IV82,IF(IV82*12&lt;главная!$H$24,главная!$N$23*IV82,(главная!$H$24*главная!$N$23+(IV82*12-главная!$H$24)*главная!$N$24)/12))))</f>
        <v>0</v>
      </c>
      <c r="IW119" s="173">
        <f>IF(IW$10="",0,IF(IW$9&lt;главная!$N$19,0,IF(IW82*12&lt;главная!$H$23,главная!$N$22*IW82,IF(IW82*12&lt;главная!$H$24,главная!$N$23*IW82,(главная!$H$24*главная!$N$23+(IW82*12-главная!$H$24)*главная!$N$24)/12))))</f>
        <v>0</v>
      </c>
      <c r="IX119" s="173">
        <f>IF(IX$10="",0,IF(IX$9&lt;главная!$N$19,0,IF(IX82*12&lt;главная!$H$23,главная!$N$22*IX82,IF(IX82*12&lt;главная!$H$24,главная!$N$23*IX82,(главная!$H$24*главная!$N$23+(IX82*12-главная!$H$24)*главная!$N$24)/12))))</f>
        <v>0</v>
      </c>
      <c r="IY119" s="173">
        <f>IF(IY$10="",0,IF(IY$9&lt;главная!$N$19,0,IF(IY82*12&lt;главная!$H$23,главная!$N$22*IY82,IF(IY82*12&lt;главная!$H$24,главная!$N$23*IY82,(главная!$H$24*главная!$N$23+(IY82*12-главная!$H$24)*главная!$N$24)/12))))</f>
        <v>0</v>
      </c>
      <c r="IZ119" s="173">
        <f>IF(IZ$10="",0,IF(IZ$9&lt;главная!$N$19,0,IF(IZ82*12&lt;главная!$H$23,главная!$N$22*IZ82,IF(IZ82*12&lt;главная!$H$24,главная!$N$23*IZ82,(главная!$H$24*главная!$N$23+(IZ82*12-главная!$H$24)*главная!$N$24)/12))))</f>
        <v>0</v>
      </c>
      <c r="JA119" s="173">
        <f>IF(JA$10="",0,IF(JA$9&lt;главная!$N$19,0,IF(JA82*12&lt;главная!$H$23,главная!$N$22*JA82,IF(JA82*12&lt;главная!$H$24,главная!$N$23*JA82,(главная!$H$24*главная!$N$23+(JA82*12-главная!$H$24)*главная!$N$24)/12))))</f>
        <v>0</v>
      </c>
      <c r="JB119" s="173">
        <f>IF(JB$10="",0,IF(JB$9&lt;главная!$N$19,0,IF(JB82*12&lt;главная!$H$23,главная!$N$22*JB82,IF(JB82*12&lt;главная!$H$24,главная!$N$23*JB82,(главная!$H$24*главная!$N$23+(JB82*12-главная!$H$24)*главная!$N$24)/12))))</f>
        <v>0</v>
      </c>
      <c r="JC119" s="173">
        <f>IF(JC$10="",0,IF(JC$9&lt;главная!$N$19,0,IF(JC82*12&lt;главная!$H$23,главная!$N$22*JC82,IF(JC82*12&lt;главная!$H$24,главная!$N$23*JC82,(главная!$H$24*главная!$N$23+(JC82*12-главная!$H$24)*главная!$N$24)/12))))</f>
        <v>0</v>
      </c>
      <c r="JD119" s="173">
        <f>IF(JD$10="",0,IF(JD$9&lt;главная!$N$19,0,IF(JD82*12&lt;главная!$H$23,главная!$N$22*JD82,IF(JD82*12&lt;главная!$H$24,главная!$N$23*JD82,(главная!$H$24*главная!$N$23+(JD82*12-главная!$H$24)*главная!$N$24)/12))))</f>
        <v>0</v>
      </c>
      <c r="JE119" s="173">
        <f>IF(JE$10="",0,IF(JE$9&lt;главная!$N$19,0,IF(JE82*12&lt;главная!$H$23,главная!$N$22*JE82,IF(JE82*12&lt;главная!$H$24,главная!$N$23*JE82,(главная!$H$24*главная!$N$23+(JE82*12-главная!$H$24)*главная!$N$24)/12))))</f>
        <v>0</v>
      </c>
      <c r="JF119" s="173">
        <f>IF(JF$10="",0,IF(JF$9&lt;главная!$N$19,0,IF(JF82*12&lt;главная!$H$23,главная!$N$22*JF82,IF(JF82*12&lt;главная!$H$24,главная!$N$23*JF82,(главная!$H$24*главная!$N$23+(JF82*12-главная!$H$24)*главная!$N$24)/12))))</f>
        <v>0</v>
      </c>
      <c r="JG119" s="173">
        <f>IF(JG$10="",0,IF(JG$9&lt;главная!$N$19,0,IF(JG82*12&lt;главная!$H$23,главная!$N$22*JG82,IF(JG82*12&lt;главная!$H$24,главная!$N$23*JG82,(главная!$H$24*главная!$N$23+(JG82*12-главная!$H$24)*главная!$N$24)/12))))</f>
        <v>0</v>
      </c>
      <c r="JH119" s="173">
        <f>IF(JH$10="",0,IF(JH$9&lt;главная!$N$19,0,IF(JH82*12&lt;главная!$H$23,главная!$N$22*JH82,IF(JH82*12&lt;главная!$H$24,главная!$N$23*JH82,(главная!$H$24*главная!$N$23+(JH82*12-главная!$H$24)*главная!$N$24)/12))))</f>
        <v>0</v>
      </c>
      <c r="JI119" s="173">
        <f>IF(JI$10="",0,IF(JI$9&lt;главная!$N$19,0,IF(JI82*12&lt;главная!$H$23,главная!$N$22*JI82,IF(JI82*12&lt;главная!$H$24,главная!$N$23*JI82,(главная!$H$24*главная!$N$23+(JI82*12-главная!$H$24)*главная!$N$24)/12))))</f>
        <v>0</v>
      </c>
      <c r="JJ119" s="173">
        <f>IF(JJ$10="",0,IF(JJ$9&lt;главная!$N$19,0,IF(JJ82*12&lt;главная!$H$23,главная!$N$22*JJ82,IF(JJ82*12&lt;главная!$H$24,главная!$N$23*JJ82,(главная!$H$24*главная!$N$23+(JJ82*12-главная!$H$24)*главная!$N$24)/12))))</f>
        <v>0</v>
      </c>
      <c r="JK119" s="173">
        <f>IF(JK$10="",0,IF(JK$9&lt;главная!$N$19,0,IF(JK82*12&lt;главная!$H$23,главная!$N$22*JK82,IF(JK82*12&lt;главная!$H$24,главная!$N$23*JK82,(главная!$H$24*главная!$N$23+(JK82*12-главная!$H$24)*главная!$N$24)/12))))</f>
        <v>0</v>
      </c>
      <c r="JL119" s="173">
        <f>IF(JL$10="",0,IF(JL$9&lt;главная!$N$19,0,IF(JL82*12&lt;главная!$H$23,главная!$N$22*JL82,IF(JL82*12&lt;главная!$H$24,главная!$N$23*JL82,(главная!$H$24*главная!$N$23+(JL82*12-главная!$H$24)*главная!$N$24)/12))))</f>
        <v>0</v>
      </c>
      <c r="JM119" s="173">
        <f>IF(JM$10="",0,IF(JM$9&lt;главная!$N$19,0,IF(JM82*12&lt;главная!$H$23,главная!$N$22*JM82,IF(JM82*12&lt;главная!$H$24,главная!$N$23*JM82,(главная!$H$24*главная!$N$23+(JM82*12-главная!$H$24)*главная!$N$24)/12))))</f>
        <v>0</v>
      </c>
      <c r="JN119" s="173">
        <f>IF(JN$10="",0,IF(JN$9&lt;главная!$N$19,0,IF(JN82*12&lt;главная!$H$23,главная!$N$22*JN82,IF(JN82*12&lt;главная!$H$24,главная!$N$23*JN82,(главная!$H$24*главная!$N$23+(JN82*12-главная!$H$24)*главная!$N$24)/12))))</f>
        <v>0</v>
      </c>
      <c r="JO119" s="173">
        <f>IF(JO$10="",0,IF(JO$9&lt;главная!$N$19,0,IF(JO82*12&lt;главная!$H$23,главная!$N$22*JO82,IF(JO82*12&lt;главная!$H$24,главная!$N$23*JO82,(главная!$H$24*главная!$N$23+(JO82*12-главная!$H$24)*главная!$N$24)/12))))</f>
        <v>0</v>
      </c>
      <c r="JP119" s="173">
        <f>IF(JP$10="",0,IF(JP$9&lt;главная!$N$19,0,IF(JP82*12&lt;главная!$H$23,главная!$N$22*JP82,IF(JP82*12&lt;главная!$H$24,главная!$N$23*JP82,(главная!$H$24*главная!$N$23+(JP82*12-главная!$H$24)*главная!$N$24)/12))))</f>
        <v>0</v>
      </c>
      <c r="JQ119" s="173">
        <f>IF(JQ$10="",0,IF(JQ$9&lt;главная!$N$19,0,IF(JQ82*12&lt;главная!$H$23,главная!$N$22*JQ82,IF(JQ82*12&lt;главная!$H$24,главная!$N$23*JQ82,(главная!$H$24*главная!$N$23+(JQ82*12-главная!$H$24)*главная!$N$24)/12))))</f>
        <v>0</v>
      </c>
      <c r="JR119" s="173">
        <f>IF(JR$10="",0,IF(JR$9&lt;главная!$N$19,0,IF(JR82*12&lt;главная!$H$23,главная!$N$22*JR82,IF(JR82*12&lt;главная!$H$24,главная!$N$23*JR82,(главная!$H$24*главная!$N$23+(JR82*12-главная!$H$24)*главная!$N$24)/12))))</f>
        <v>0</v>
      </c>
      <c r="JS119" s="173">
        <f>IF(JS$10="",0,IF(JS$9&lt;главная!$N$19,0,IF(JS82*12&lt;главная!$H$23,главная!$N$22*JS82,IF(JS82*12&lt;главная!$H$24,главная!$N$23*JS82,(главная!$H$24*главная!$N$23+(JS82*12-главная!$H$24)*главная!$N$24)/12))))</f>
        <v>0</v>
      </c>
      <c r="JT119" s="173">
        <f>IF(JT$10="",0,IF(JT$9&lt;главная!$N$19,0,IF(JT82*12&lt;главная!$H$23,главная!$N$22*JT82,IF(JT82*12&lt;главная!$H$24,главная!$N$23*JT82,(главная!$H$24*главная!$N$23+(JT82*12-главная!$H$24)*главная!$N$24)/12))))</f>
        <v>0</v>
      </c>
      <c r="JU119" s="173">
        <f>IF(JU$10="",0,IF(JU$9&lt;главная!$N$19,0,IF(JU82*12&lt;главная!$H$23,главная!$N$22*JU82,IF(JU82*12&lt;главная!$H$24,главная!$N$23*JU82,(главная!$H$24*главная!$N$23+(JU82*12-главная!$H$24)*главная!$N$24)/12))))</f>
        <v>0</v>
      </c>
      <c r="JV119" s="173">
        <f>IF(JV$10="",0,IF(JV$9&lt;главная!$N$19,0,IF(JV82*12&lt;главная!$H$23,главная!$N$22*JV82,IF(JV82*12&lt;главная!$H$24,главная!$N$23*JV82,(главная!$H$24*главная!$N$23+(JV82*12-главная!$H$24)*главная!$N$24)/12))))</f>
        <v>0</v>
      </c>
      <c r="JW119" s="173">
        <f>IF(JW$10="",0,IF(JW$9&lt;главная!$N$19,0,IF(JW82*12&lt;главная!$H$23,главная!$N$22*JW82,IF(JW82*12&lt;главная!$H$24,главная!$N$23*JW82,(главная!$H$24*главная!$N$23+(JW82*12-главная!$H$24)*главная!$N$24)/12))))</f>
        <v>0</v>
      </c>
      <c r="JX119" s="173">
        <f>IF(JX$10="",0,IF(JX$9&lt;главная!$N$19,0,IF(JX82*12&lt;главная!$H$23,главная!$N$22*JX82,IF(JX82*12&lt;главная!$H$24,главная!$N$23*JX82,(главная!$H$24*главная!$N$23+(JX82*12-главная!$H$24)*главная!$N$24)/12))))</f>
        <v>0</v>
      </c>
      <c r="JY119" s="173">
        <f>IF(JY$10="",0,IF(JY$9&lt;главная!$N$19,0,IF(JY82*12&lt;главная!$H$23,главная!$N$22*JY82,IF(JY82*12&lt;главная!$H$24,главная!$N$23*JY82,(главная!$H$24*главная!$N$23+(JY82*12-главная!$H$24)*главная!$N$24)/12))))</f>
        <v>0</v>
      </c>
      <c r="JZ119" s="173">
        <f>IF(JZ$10="",0,IF(JZ$9&lt;главная!$N$19,0,IF(JZ82*12&lt;главная!$H$23,главная!$N$22*JZ82,IF(JZ82*12&lt;главная!$H$24,главная!$N$23*JZ82,(главная!$H$24*главная!$N$23+(JZ82*12-главная!$H$24)*главная!$N$24)/12))))</f>
        <v>0</v>
      </c>
      <c r="KA119" s="173">
        <f>IF(KA$10="",0,IF(KA$9&lt;главная!$N$19,0,IF(KA82*12&lt;главная!$H$23,главная!$N$22*KA82,IF(KA82*12&lt;главная!$H$24,главная!$N$23*KA82,(главная!$H$24*главная!$N$23+(KA82*12-главная!$H$24)*главная!$N$24)/12))))</f>
        <v>0</v>
      </c>
      <c r="KB119" s="173">
        <f>IF(KB$10="",0,IF(KB$9&lt;главная!$N$19,0,IF(KB82*12&lt;главная!$H$23,главная!$N$22*KB82,IF(KB82*12&lt;главная!$H$24,главная!$N$23*KB82,(главная!$H$24*главная!$N$23+(KB82*12-главная!$H$24)*главная!$N$24)/12))))</f>
        <v>0</v>
      </c>
      <c r="KC119" s="173">
        <f>IF(KC$10="",0,IF(KC$9&lt;главная!$N$19,0,IF(KC82*12&lt;главная!$H$23,главная!$N$22*KC82,IF(KC82*12&lt;главная!$H$24,главная!$N$23*KC82,(главная!$H$24*главная!$N$23+(KC82*12-главная!$H$24)*главная!$N$24)/12))))</f>
        <v>0</v>
      </c>
      <c r="KD119" s="173">
        <f>IF(KD$10="",0,IF(KD$9&lt;главная!$N$19,0,IF(KD82*12&lt;главная!$H$23,главная!$N$22*KD82,IF(KD82*12&lt;главная!$H$24,главная!$N$23*KD82,(главная!$H$24*главная!$N$23+(KD82*12-главная!$H$24)*главная!$N$24)/12))))</f>
        <v>0</v>
      </c>
      <c r="KE119" s="173">
        <f>IF(KE$10="",0,IF(KE$9&lt;главная!$N$19,0,IF(KE82*12&lt;главная!$H$23,главная!$N$22*KE82,IF(KE82*12&lt;главная!$H$24,главная!$N$23*KE82,(главная!$H$24*главная!$N$23+(KE82*12-главная!$H$24)*главная!$N$24)/12))))</f>
        <v>0</v>
      </c>
      <c r="KF119" s="173">
        <f>IF(KF$10="",0,IF(KF$9&lt;главная!$N$19,0,IF(KF82*12&lt;главная!$H$23,главная!$N$22*KF82,IF(KF82*12&lt;главная!$H$24,главная!$N$23*KF82,(главная!$H$24*главная!$N$23+(KF82*12-главная!$H$24)*главная!$N$24)/12))))</f>
        <v>0</v>
      </c>
      <c r="KG119" s="173">
        <f>IF(KG$10="",0,IF(KG$9&lt;главная!$N$19,0,IF(KG82*12&lt;главная!$H$23,главная!$N$22*KG82,IF(KG82*12&lt;главная!$H$24,главная!$N$23*KG82,(главная!$H$24*главная!$N$23+(KG82*12-главная!$H$24)*главная!$N$24)/12))))</f>
        <v>0</v>
      </c>
      <c r="KH119" s="173">
        <f>IF(KH$10="",0,IF(KH$9&lt;главная!$N$19,0,IF(KH82*12&lt;главная!$H$23,главная!$N$22*KH82,IF(KH82*12&lt;главная!$H$24,главная!$N$23*KH82,(главная!$H$24*главная!$N$23+(KH82*12-главная!$H$24)*главная!$N$24)/12))))</f>
        <v>0</v>
      </c>
      <c r="KI119" s="173">
        <f>IF(KI$10="",0,IF(KI$9&lt;главная!$N$19,0,IF(KI82*12&lt;главная!$H$23,главная!$N$22*KI82,IF(KI82*12&lt;главная!$H$24,главная!$N$23*KI82,(главная!$H$24*главная!$N$23+(KI82*12-главная!$H$24)*главная!$N$24)/12))))</f>
        <v>0</v>
      </c>
      <c r="KJ119" s="173">
        <f>IF(KJ$10="",0,IF(KJ$9&lt;главная!$N$19,0,IF(KJ82*12&lt;главная!$H$23,главная!$N$22*KJ82,IF(KJ82*12&lt;главная!$H$24,главная!$N$23*KJ82,(главная!$H$24*главная!$N$23+(KJ82*12-главная!$H$24)*главная!$N$24)/12))))</f>
        <v>0</v>
      </c>
      <c r="KK119" s="173">
        <f>IF(KK$10="",0,IF(KK$9&lt;главная!$N$19,0,IF(KK82*12&lt;главная!$H$23,главная!$N$22*KK82,IF(KK82*12&lt;главная!$H$24,главная!$N$23*KK82,(главная!$H$24*главная!$N$23+(KK82*12-главная!$H$24)*главная!$N$24)/12))))</f>
        <v>0</v>
      </c>
      <c r="KL119" s="173">
        <f>IF(KL$10="",0,IF(KL$9&lt;главная!$N$19,0,IF(KL82*12&lt;главная!$H$23,главная!$N$22*KL82,IF(KL82*12&lt;главная!$H$24,главная!$N$23*KL82,(главная!$H$24*главная!$N$23+(KL82*12-главная!$H$24)*главная!$N$24)/12))))</f>
        <v>0</v>
      </c>
      <c r="KM119" s="173">
        <f>IF(KM$10="",0,IF(KM$9&lt;главная!$N$19,0,IF(KM82*12&lt;главная!$H$23,главная!$N$22*KM82,IF(KM82*12&lt;главная!$H$24,главная!$N$23*KM82,(главная!$H$24*главная!$N$23+(KM82*12-главная!$H$24)*главная!$N$24)/12))))</f>
        <v>0</v>
      </c>
      <c r="KN119" s="173">
        <f>IF(KN$10="",0,IF(KN$9&lt;главная!$N$19,0,IF(KN82*12&lt;главная!$H$23,главная!$N$22*KN82,IF(KN82*12&lt;главная!$H$24,главная!$N$23*KN82,(главная!$H$24*главная!$N$23+(KN82*12-главная!$H$24)*главная!$N$24)/12))))</f>
        <v>0</v>
      </c>
      <c r="KO119" s="173">
        <f>IF(KO$10="",0,IF(KO$9&lt;главная!$N$19,0,IF(KO82*12&lt;главная!$H$23,главная!$N$22*KO82,IF(KO82*12&lt;главная!$H$24,главная!$N$23*KO82,(главная!$H$24*главная!$N$23+(KO82*12-главная!$H$24)*главная!$N$24)/12))))</f>
        <v>0</v>
      </c>
      <c r="KP119" s="173">
        <f>IF(KP$10="",0,IF(KP$9&lt;главная!$N$19,0,IF(KP82*12&lt;главная!$H$23,главная!$N$22*KP82,IF(KP82*12&lt;главная!$H$24,главная!$N$23*KP82,(главная!$H$24*главная!$N$23+(KP82*12-главная!$H$24)*главная!$N$24)/12))))</f>
        <v>0</v>
      </c>
      <c r="KQ119" s="173">
        <f>IF(KQ$10="",0,IF(KQ$9&lt;главная!$N$19,0,IF(KQ82*12&lt;главная!$H$23,главная!$N$22*KQ82,IF(KQ82*12&lt;главная!$H$24,главная!$N$23*KQ82,(главная!$H$24*главная!$N$23+(KQ82*12-главная!$H$24)*главная!$N$24)/12))))</f>
        <v>0</v>
      </c>
      <c r="KR119" s="173">
        <f>IF(KR$10="",0,IF(KR$9&lt;главная!$N$19,0,IF(KR82*12&lt;главная!$H$23,главная!$N$22*KR82,IF(KR82*12&lt;главная!$H$24,главная!$N$23*KR82,(главная!$H$24*главная!$N$23+(KR82*12-главная!$H$24)*главная!$N$24)/12))))</f>
        <v>0</v>
      </c>
      <c r="KS119" s="173">
        <f>IF(KS$10="",0,IF(KS$9&lt;главная!$N$19,0,IF(KS82*12&lt;главная!$H$23,главная!$N$22*KS82,IF(KS82*12&lt;главная!$H$24,главная!$N$23*KS82,(главная!$H$24*главная!$N$23+(KS82*12-главная!$H$24)*главная!$N$24)/12))))</f>
        <v>0</v>
      </c>
      <c r="KT119" s="173">
        <f>IF(KT$10="",0,IF(KT$9&lt;главная!$N$19,0,IF(KT82*12&lt;главная!$H$23,главная!$N$22*KT82,IF(KT82*12&lt;главная!$H$24,главная!$N$23*KT82,(главная!$H$24*главная!$N$23+(KT82*12-главная!$H$24)*главная!$N$24)/12))))</f>
        <v>0</v>
      </c>
      <c r="KU119" s="173">
        <f>IF(KU$10="",0,IF(KU$9&lt;главная!$N$19,0,IF(KU82*12&lt;главная!$H$23,главная!$N$22*KU82,IF(KU82*12&lt;главная!$H$24,главная!$N$23*KU82,(главная!$H$24*главная!$N$23+(KU82*12-главная!$H$24)*главная!$N$24)/12))))</f>
        <v>0</v>
      </c>
      <c r="KV119" s="173">
        <f>IF(KV$10="",0,IF(KV$9&lt;главная!$N$19,0,IF(KV82*12&lt;главная!$H$23,главная!$N$22*KV82,IF(KV82*12&lt;главная!$H$24,главная!$N$23*KV82,(главная!$H$24*главная!$N$23+(KV82*12-главная!$H$24)*главная!$N$24)/12))))</f>
        <v>0</v>
      </c>
      <c r="KW119" s="173">
        <f>IF(KW$10="",0,IF(KW$9&lt;главная!$N$19,0,IF(KW82*12&lt;главная!$H$23,главная!$N$22*KW82,IF(KW82*12&lt;главная!$H$24,главная!$N$23*KW82,(главная!$H$24*главная!$N$23+(KW82*12-главная!$H$24)*главная!$N$24)/12))))</f>
        <v>0</v>
      </c>
      <c r="KX119" s="173">
        <f>IF(KX$10="",0,IF(KX$9&lt;главная!$N$19,0,IF(KX82*12&lt;главная!$H$23,главная!$N$22*KX82,IF(KX82*12&lt;главная!$H$24,главная!$N$23*KX82,(главная!$H$24*главная!$N$23+(KX82*12-главная!$H$24)*главная!$N$24)/12))))</f>
        <v>0</v>
      </c>
      <c r="KY119" s="173">
        <f>IF(KY$10="",0,IF(KY$9&lt;главная!$N$19,0,IF(KY82*12&lt;главная!$H$23,главная!$N$22*KY82,IF(KY82*12&lt;главная!$H$24,главная!$N$23*KY82,(главная!$H$24*главная!$N$23+(KY82*12-главная!$H$24)*главная!$N$24)/12))))</f>
        <v>0</v>
      </c>
      <c r="KZ119" s="173">
        <f>IF(KZ$10="",0,IF(KZ$9&lt;главная!$N$19,0,IF(KZ82*12&lt;главная!$H$23,главная!$N$22*KZ82,IF(KZ82*12&lt;главная!$H$24,главная!$N$23*KZ82,(главная!$H$24*главная!$N$23+(KZ82*12-главная!$H$24)*главная!$N$24)/12))))</f>
        <v>0</v>
      </c>
      <c r="LA119" s="173">
        <f>IF(LA$10="",0,IF(LA$9&lt;главная!$N$19,0,IF(LA82*12&lt;главная!$H$23,главная!$N$22*LA82,IF(LA82*12&lt;главная!$H$24,главная!$N$23*LA82,(главная!$H$24*главная!$N$23+(LA82*12-главная!$H$24)*главная!$N$24)/12))))</f>
        <v>0</v>
      </c>
      <c r="LB119" s="173">
        <f>IF(LB$10="",0,IF(LB$9&lt;главная!$N$19,0,IF(LB82*12&lt;главная!$H$23,главная!$N$22*LB82,IF(LB82*12&lt;главная!$H$24,главная!$N$23*LB82,(главная!$H$24*главная!$N$23+(LB82*12-главная!$H$24)*главная!$N$24)/12))))</f>
        <v>0</v>
      </c>
      <c r="LC119" s="173">
        <f>IF(LC$10="",0,IF(LC$9&lt;главная!$N$19,0,IF(LC82*12&lt;главная!$H$23,главная!$N$22*LC82,IF(LC82*12&lt;главная!$H$24,главная!$N$23*LC82,(главная!$H$24*главная!$N$23+(LC82*12-главная!$H$24)*главная!$N$24)/12))))</f>
        <v>0</v>
      </c>
      <c r="LD119" s="173">
        <f>IF(LD$10="",0,IF(LD$9&lt;главная!$N$19,0,IF(LD82*12&lt;главная!$H$23,главная!$N$22*LD82,IF(LD82*12&lt;главная!$H$24,главная!$N$23*LD82,(главная!$H$24*главная!$N$23+(LD82*12-главная!$H$24)*главная!$N$24)/12))))</f>
        <v>0</v>
      </c>
      <c r="LE119" s="173">
        <f>IF(LE$10="",0,IF(LE$9&lt;главная!$N$19,0,IF(LE82*12&lt;главная!$H$23,главная!$N$22*LE82,IF(LE82*12&lt;главная!$H$24,главная!$N$23*LE82,(главная!$H$24*главная!$N$23+(LE82*12-главная!$H$24)*главная!$N$24)/12))))</f>
        <v>0</v>
      </c>
      <c r="LF119" s="173">
        <f>IF(LF$10="",0,IF(LF$9&lt;главная!$N$19,0,IF(LF82*12&lt;главная!$H$23,главная!$N$22*LF82,IF(LF82*12&lt;главная!$H$24,главная!$N$23*LF82,(главная!$H$24*главная!$N$23+(LF82*12-главная!$H$24)*главная!$N$24)/12))))</f>
        <v>0</v>
      </c>
      <c r="LG119" s="173">
        <f>IF(LG$10="",0,IF(LG$9&lt;главная!$N$19,0,IF(LG82*12&lt;главная!$H$23,главная!$N$22*LG82,IF(LG82*12&lt;главная!$H$24,главная!$N$23*LG82,(главная!$H$24*главная!$N$23+(LG82*12-главная!$H$24)*главная!$N$24)/12))))</f>
        <v>0</v>
      </c>
      <c r="LH119" s="173">
        <f>IF(LH$10="",0,IF(LH$9&lt;главная!$N$19,0,IF(LH82*12&lt;главная!$H$23,главная!$N$22*LH82,IF(LH82*12&lt;главная!$H$24,главная!$N$23*LH82,(главная!$H$24*главная!$N$23+(LH82*12-главная!$H$24)*главная!$N$24)/12))))</f>
        <v>0</v>
      </c>
      <c r="LI119" s="51"/>
      <c r="LJ119" s="51"/>
    </row>
    <row r="120" spans="1:322" s="3" customFormat="1" ht="10.199999999999999" x14ac:dyDescent="0.2">
      <c r="A120" s="5"/>
      <c r="B120" s="5"/>
      <c r="C120" s="5"/>
      <c r="D120" s="12"/>
      <c r="E120" s="121" t="str">
        <f t="shared" si="380"/>
        <v>Отдел разработки</v>
      </c>
      <c r="F120" s="5"/>
      <c r="G120" s="5"/>
      <c r="H120" s="121" t="str">
        <f t="shared" si="381"/>
        <v>соцсборы</v>
      </c>
      <c r="I120" s="5"/>
      <c r="J120" s="5"/>
      <c r="K120" s="49" t="str">
        <f t="shared" si="382"/>
        <v>долл.</v>
      </c>
      <c r="L120" s="5"/>
      <c r="M120" s="12"/>
      <c r="N120" s="5"/>
      <c r="O120" s="19"/>
      <c r="P120" s="5"/>
      <c r="Q120" s="5"/>
      <c r="R120" s="68"/>
      <c r="S120" s="5"/>
      <c r="T120" s="63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  <c r="DT120" s="46"/>
      <c r="DU120" s="46"/>
      <c r="DV120" s="46"/>
      <c r="DW120" s="46"/>
      <c r="DX120" s="46"/>
      <c r="DY120" s="46"/>
      <c r="DZ120" s="46"/>
      <c r="EA120" s="46"/>
      <c r="EB120" s="46"/>
      <c r="EC120" s="46"/>
      <c r="ED120" s="46"/>
      <c r="EE120" s="46"/>
      <c r="EF120" s="46"/>
      <c r="EG120" s="46"/>
      <c r="EH120" s="46"/>
      <c r="EI120" s="46"/>
      <c r="EJ120" s="46"/>
      <c r="EK120" s="46"/>
      <c r="EL120" s="46"/>
      <c r="EM120" s="46"/>
      <c r="EN120" s="46"/>
      <c r="EO120" s="46"/>
      <c r="EP120" s="46"/>
      <c r="EQ120" s="46"/>
      <c r="ER120" s="46"/>
      <c r="ES120" s="46"/>
      <c r="ET120" s="46"/>
      <c r="EU120" s="46"/>
      <c r="EV120" s="46"/>
      <c r="EW120" s="46"/>
      <c r="EX120" s="46"/>
      <c r="EY120" s="46"/>
      <c r="EZ120" s="46"/>
      <c r="FA120" s="46"/>
      <c r="FB120" s="46"/>
      <c r="FC120" s="46"/>
      <c r="FD120" s="46"/>
      <c r="FE120" s="46"/>
      <c r="FF120" s="46"/>
      <c r="FG120" s="46"/>
      <c r="FH120" s="46"/>
      <c r="FI120" s="46"/>
      <c r="FJ120" s="46"/>
      <c r="FK120" s="46"/>
      <c r="FL120" s="46"/>
      <c r="FM120" s="46"/>
      <c r="FN120" s="46"/>
      <c r="FO120" s="46"/>
      <c r="FP120" s="46"/>
      <c r="FQ120" s="46"/>
      <c r="FR120" s="46"/>
      <c r="FS120" s="46"/>
      <c r="FT120" s="46"/>
      <c r="FU120" s="46"/>
      <c r="FV120" s="46"/>
      <c r="FW120" s="46"/>
      <c r="FX120" s="46"/>
      <c r="FY120" s="46"/>
      <c r="FZ120" s="46"/>
      <c r="GA120" s="46"/>
      <c r="GB120" s="46"/>
      <c r="GC120" s="46"/>
      <c r="GD120" s="46"/>
      <c r="GE120" s="46"/>
      <c r="GF120" s="46"/>
      <c r="GG120" s="46"/>
      <c r="GH120" s="46"/>
      <c r="GI120" s="46"/>
      <c r="GJ120" s="46"/>
      <c r="GK120" s="46"/>
      <c r="GL120" s="46"/>
      <c r="GM120" s="46"/>
      <c r="GN120" s="46"/>
      <c r="GO120" s="46"/>
      <c r="GP120" s="46"/>
      <c r="GQ120" s="46"/>
      <c r="GR120" s="46"/>
      <c r="GS120" s="46"/>
      <c r="GT120" s="46"/>
      <c r="GU120" s="46"/>
      <c r="GV120" s="46"/>
      <c r="GW120" s="46"/>
      <c r="GX120" s="46"/>
      <c r="GY120" s="46"/>
      <c r="GZ120" s="46"/>
      <c r="HA120" s="46"/>
      <c r="HB120" s="46"/>
      <c r="HC120" s="46"/>
      <c r="HD120" s="46"/>
      <c r="HE120" s="46"/>
      <c r="HF120" s="46"/>
      <c r="HG120" s="46"/>
      <c r="HH120" s="46"/>
      <c r="HI120" s="46"/>
      <c r="HJ120" s="46"/>
      <c r="HK120" s="46"/>
      <c r="HL120" s="46"/>
      <c r="HM120" s="46"/>
      <c r="HN120" s="46"/>
      <c r="HO120" s="46"/>
      <c r="HP120" s="46"/>
      <c r="HQ120" s="46"/>
      <c r="HR120" s="46"/>
      <c r="HS120" s="46"/>
      <c r="HT120" s="46"/>
      <c r="HU120" s="46"/>
      <c r="HV120" s="46"/>
      <c r="HW120" s="46"/>
      <c r="HX120" s="46"/>
      <c r="HY120" s="46"/>
      <c r="HZ120" s="46"/>
      <c r="IA120" s="46"/>
      <c r="IB120" s="46"/>
      <c r="IC120" s="46"/>
      <c r="ID120" s="46"/>
      <c r="IE120" s="46"/>
      <c r="IF120" s="46"/>
      <c r="IG120" s="46"/>
      <c r="IH120" s="46"/>
      <c r="II120" s="46"/>
      <c r="IJ120" s="46"/>
      <c r="IK120" s="46"/>
      <c r="IL120" s="46"/>
      <c r="IM120" s="46"/>
      <c r="IN120" s="46"/>
      <c r="IO120" s="46"/>
      <c r="IP120" s="46"/>
      <c r="IQ120" s="46"/>
      <c r="IR120" s="46"/>
      <c r="IS120" s="46"/>
      <c r="IT120" s="46"/>
      <c r="IU120" s="46"/>
      <c r="IV120" s="46"/>
      <c r="IW120" s="46"/>
      <c r="IX120" s="46"/>
      <c r="IY120" s="46"/>
      <c r="IZ120" s="46"/>
      <c r="JA120" s="46"/>
      <c r="JB120" s="46"/>
      <c r="JC120" s="46"/>
      <c r="JD120" s="46"/>
      <c r="JE120" s="46"/>
      <c r="JF120" s="46"/>
      <c r="JG120" s="46"/>
      <c r="JH120" s="46"/>
      <c r="JI120" s="46"/>
      <c r="JJ120" s="46"/>
      <c r="JK120" s="46"/>
      <c r="JL120" s="46"/>
      <c r="JM120" s="46"/>
      <c r="JN120" s="46"/>
      <c r="JO120" s="46"/>
      <c r="JP120" s="46"/>
      <c r="JQ120" s="46"/>
      <c r="JR120" s="46"/>
      <c r="JS120" s="46"/>
      <c r="JT120" s="46"/>
      <c r="JU120" s="46"/>
      <c r="JV120" s="46"/>
      <c r="JW120" s="46"/>
      <c r="JX120" s="46"/>
      <c r="JY120" s="46"/>
      <c r="JZ120" s="46"/>
      <c r="KA120" s="46"/>
      <c r="KB120" s="46"/>
      <c r="KC120" s="46"/>
      <c r="KD120" s="46"/>
      <c r="KE120" s="46"/>
      <c r="KF120" s="46"/>
      <c r="KG120" s="46"/>
      <c r="KH120" s="46"/>
      <c r="KI120" s="46"/>
      <c r="KJ120" s="46"/>
      <c r="KK120" s="46"/>
      <c r="KL120" s="46"/>
      <c r="KM120" s="46"/>
      <c r="KN120" s="46"/>
      <c r="KO120" s="46"/>
      <c r="KP120" s="46"/>
      <c r="KQ120" s="46"/>
      <c r="KR120" s="46"/>
      <c r="KS120" s="46"/>
      <c r="KT120" s="46"/>
      <c r="KU120" s="46"/>
      <c r="KV120" s="46"/>
      <c r="KW120" s="46"/>
      <c r="KX120" s="46"/>
      <c r="KY120" s="46"/>
      <c r="KZ120" s="46"/>
      <c r="LA120" s="46"/>
      <c r="LB120" s="46"/>
      <c r="LC120" s="46"/>
      <c r="LD120" s="46"/>
      <c r="LE120" s="46"/>
      <c r="LF120" s="46"/>
      <c r="LG120" s="46"/>
      <c r="LH120" s="46"/>
      <c r="LI120" s="5"/>
      <c r="LJ120" s="5"/>
    </row>
    <row r="121" spans="1:322" s="59" customFormat="1" ht="10.199999999999999" x14ac:dyDescent="0.2">
      <c r="A121" s="51"/>
      <c r="B121" s="51"/>
      <c r="C121" s="51"/>
      <c r="D121" s="12"/>
      <c r="E121" s="98" t="str">
        <f t="shared" si="380"/>
        <v>Руководитель отдела разработки</v>
      </c>
      <c r="F121" s="51"/>
      <c r="G121" s="51"/>
      <c r="H121" s="98" t="str">
        <f t="shared" si="381"/>
        <v>соцсборы</v>
      </c>
      <c r="I121" s="51"/>
      <c r="J121" s="51"/>
      <c r="K121" s="55" t="str">
        <f t="shared" si="382"/>
        <v>долл.</v>
      </c>
      <c r="L121" s="51"/>
      <c r="M121" s="58"/>
      <c r="N121" s="51"/>
      <c r="O121" s="61"/>
      <c r="P121" s="51"/>
      <c r="Q121" s="51"/>
      <c r="R121" s="99"/>
      <c r="S121" s="51"/>
      <c r="T121" s="171"/>
      <c r="U121" s="173">
        <f>IF(U$10="",0,IF(U$9&lt;главная!$N$19,0,IF(U84*12&lt;главная!$H$23,главная!$N$22*U84,IF(U84*12&lt;главная!$H$24,главная!$N$23*U84,(главная!$H$24*главная!$N$23+(U84*12-главная!$H$24)*главная!$N$24)/12))))</f>
        <v>0</v>
      </c>
      <c r="V121" s="173">
        <f>IF(V$10="",0,IF(V$9&lt;главная!$N$19,0,IF(V84*12&lt;главная!$H$23,главная!$N$22*V84,IF(V84*12&lt;главная!$H$24,главная!$N$23*V84,(главная!$H$24*главная!$N$23+(V84*12-главная!$H$24)*главная!$N$24)/12))))</f>
        <v>0</v>
      </c>
      <c r="W121" s="173">
        <f>IF(W$10="",0,IF(W$9&lt;главная!$N$19,0,IF(W84*12&lt;главная!$H$23,главная!$N$22*W84,IF(W84*12&lt;главная!$H$24,главная!$N$23*W84,(главная!$H$24*главная!$N$23+(W84*12-главная!$H$24)*главная!$N$24)/12))))</f>
        <v>0</v>
      </c>
      <c r="X121" s="173">
        <f>IF(X$10="",0,IF(X$9&lt;главная!$N$19,0,IF(X84*12&lt;главная!$H$23,главная!$N$22*X84,IF(X84*12&lt;главная!$H$24,главная!$N$23*X84,(главная!$H$24*главная!$N$23+(X84*12-главная!$H$24)*главная!$N$24)/12))))</f>
        <v>0</v>
      </c>
      <c r="Y121" s="173">
        <f>IF(Y$10="",0,IF(Y$9&lt;главная!$N$19,0,IF(Y84*12&lt;главная!$H$23,главная!$N$22*Y84,IF(Y84*12&lt;главная!$H$24,главная!$N$23*Y84,(главная!$H$24*главная!$N$23+(Y84*12-главная!$H$24)*главная!$N$24)/12))))</f>
        <v>0</v>
      </c>
      <c r="Z121" s="173">
        <f>IF(Z$10="",0,IF(Z$9&lt;главная!$N$19,0,IF(Z84*12&lt;главная!$H$23,главная!$N$22*Z84,IF(Z84*12&lt;главная!$H$24,главная!$N$23*Z84,(главная!$H$24*главная!$N$23+(Z84*12-главная!$H$24)*главная!$N$24)/12))))</f>
        <v>0</v>
      </c>
      <c r="AA121" s="173">
        <f>IF(AA$10="",0,IF(AA$9&lt;главная!$N$19,0,IF(AA84*12&lt;главная!$H$23,главная!$N$22*AA84,IF(AA84*12&lt;главная!$H$24,главная!$N$23*AA84,(главная!$H$24*главная!$N$23+(AA84*12-главная!$H$24)*главная!$N$24)/12))))</f>
        <v>0</v>
      </c>
      <c r="AB121" s="173">
        <f>IF(AB$10="",0,IF(AB$9&lt;главная!$N$19,0,IF(AB84*12&lt;главная!$H$23,главная!$N$22*AB84,IF(AB84*12&lt;главная!$H$24,главная!$N$23*AB84,(главная!$H$24*главная!$N$23+(AB84*12-главная!$H$24)*главная!$N$24)/12))))</f>
        <v>0</v>
      </c>
      <c r="AC121" s="173">
        <f>IF(AC$10="",0,IF(AC$9&lt;главная!$N$19,0,IF(AC84*12&lt;главная!$H$23,главная!$N$22*AC84,IF(AC84*12&lt;главная!$H$24,главная!$N$23*AC84,(главная!$H$24*главная!$N$23+(AC84*12-главная!$H$24)*главная!$N$24)/12))))</f>
        <v>0</v>
      </c>
      <c r="AD121" s="173">
        <f>IF(AD$10="",0,IF(AD$9&lt;главная!$N$19,0,IF(AD84*12&lt;главная!$H$23,главная!$N$22*AD84,IF(AD84*12&lt;главная!$H$24,главная!$N$23*AD84,(главная!$H$24*главная!$N$23+(AD84*12-главная!$H$24)*главная!$N$24)/12))))</f>
        <v>0</v>
      </c>
      <c r="AE121" s="173">
        <f>IF(AE$10="",0,IF(AE$9&lt;главная!$N$19,0,IF(AE84*12&lt;главная!$H$23,главная!$N$22*AE84,IF(AE84*12&lt;главная!$H$24,главная!$N$23*AE84,(главная!$H$24*главная!$N$23+(AE84*12-главная!$H$24)*главная!$N$24)/12))))</f>
        <v>0</v>
      </c>
      <c r="AF121" s="173">
        <f>IF(AF$10="",0,IF(AF$9&lt;главная!$N$19,0,IF(AF84*12&lt;главная!$H$23,главная!$N$22*AF84,IF(AF84*12&lt;главная!$H$24,главная!$N$23*AF84,(главная!$H$24*главная!$N$23+(AF84*12-главная!$H$24)*главная!$N$24)/12))))</f>
        <v>0</v>
      </c>
      <c r="AG121" s="173">
        <f>IF(AG$10="",0,IF(AG$9&lt;главная!$N$19,0,IF(AG84*12&lt;главная!$H$23,главная!$N$22*AG84,IF(AG84*12&lt;главная!$H$24,главная!$N$23*AG84,(главная!$H$24*главная!$N$23+(AG84*12-главная!$H$24)*главная!$N$24)/12))))</f>
        <v>0</v>
      </c>
      <c r="AH121" s="173">
        <f>IF(AH$10="",0,IF(AH$9&lt;главная!$N$19,0,IF(AH84*12&lt;главная!$H$23,главная!$N$22*AH84,IF(AH84*12&lt;главная!$H$24,главная!$N$23*AH84,(главная!$H$24*главная!$N$23+(AH84*12-главная!$H$24)*главная!$N$24)/12))))</f>
        <v>0</v>
      </c>
      <c r="AI121" s="173">
        <f>IF(AI$10="",0,IF(AI$9&lt;главная!$N$19,0,IF(AI84*12&lt;главная!$H$23,главная!$N$22*AI84,IF(AI84*12&lt;главная!$H$24,главная!$N$23*AI84,(главная!$H$24*главная!$N$23+(AI84*12-главная!$H$24)*главная!$N$24)/12))))</f>
        <v>0</v>
      </c>
      <c r="AJ121" s="173">
        <f>IF(AJ$10="",0,IF(AJ$9&lt;главная!$N$19,0,IF(AJ84*12&lt;главная!$H$23,главная!$N$22*AJ84,IF(AJ84*12&lt;главная!$H$24,главная!$N$23*AJ84,(главная!$H$24*главная!$N$23+(AJ84*12-главная!$H$24)*главная!$N$24)/12))))</f>
        <v>0</v>
      </c>
      <c r="AK121" s="173">
        <f>IF(AK$10="",0,IF(AK$9&lt;главная!$N$19,0,IF(AK84*12&lt;главная!$H$23,главная!$N$22*AK84,IF(AK84*12&lt;главная!$H$24,главная!$N$23*AK84,(главная!$H$24*главная!$N$23+(AK84*12-главная!$H$24)*главная!$N$24)/12))))</f>
        <v>0</v>
      </c>
      <c r="AL121" s="173">
        <f>IF(AL$10="",0,IF(AL$9&lt;главная!$N$19,0,IF(AL84*12&lt;главная!$H$23,главная!$N$22*AL84,IF(AL84*12&lt;главная!$H$24,главная!$N$23*AL84,(главная!$H$24*главная!$N$23+(AL84*12-главная!$H$24)*главная!$N$24)/12))))</f>
        <v>0</v>
      </c>
      <c r="AM121" s="173">
        <f>IF(AM$10="",0,IF(AM$9&lt;главная!$N$19,0,IF(AM84*12&lt;главная!$H$23,главная!$N$22*AM84,IF(AM84*12&lt;главная!$H$24,главная!$N$23*AM84,(главная!$H$24*главная!$N$23+(AM84*12-главная!$H$24)*главная!$N$24)/12))))</f>
        <v>0</v>
      </c>
      <c r="AN121" s="173">
        <f>IF(AN$10="",0,IF(AN$9&lt;главная!$N$19,0,IF(AN84*12&lt;главная!$H$23,главная!$N$22*AN84,IF(AN84*12&lt;главная!$H$24,главная!$N$23*AN84,(главная!$H$24*главная!$N$23+(AN84*12-главная!$H$24)*главная!$N$24)/12))))</f>
        <v>0</v>
      </c>
      <c r="AO121" s="173">
        <f>IF(AO$10="",0,IF(AO$9&lt;главная!$N$19,0,IF(AO84*12&lt;главная!$H$23,главная!$N$22*AO84,IF(AO84*12&lt;главная!$H$24,главная!$N$23*AO84,(главная!$H$24*главная!$N$23+(AO84*12-главная!$H$24)*главная!$N$24)/12))))</f>
        <v>0</v>
      </c>
      <c r="AP121" s="173">
        <f>IF(AP$10="",0,IF(AP$9&lt;главная!$N$19,0,IF(AP84*12&lt;главная!$H$23,главная!$N$22*AP84,IF(AP84*12&lt;главная!$H$24,главная!$N$23*AP84,(главная!$H$24*главная!$N$23+(AP84*12-главная!$H$24)*главная!$N$24)/12))))</f>
        <v>0</v>
      </c>
      <c r="AQ121" s="173">
        <f>IF(AQ$10="",0,IF(AQ$9&lt;главная!$N$19,0,IF(AQ84*12&lt;главная!$H$23,главная!$N$22*AQ84,IF(AQ84*12&lt;главная!$H$24,главная!$N$23*AQ84,(главная!$H$24*главная!$N$23+(AQ84*12-главная!$H$24)*главная!$N$24)/12))))</f>
        <v>0</v>
      </c>
      <c r="AR121" s="173">
        <f>IF(AR$10="",0,IF(AR$9&lt;главная!$N$19,0,IF(AR84*12&lt;главная!$H$23,главная!$N$22*AR84,IF(AR84*12&lt;главная!$H$24,главная!$N$23*AR84,(главная!$H$24*главная!$N$23+(AR84*12-главная!$H$24)*главная!$N$24)/12))))</f>
        <v>0</v>
      </c>
      <c r="AS121" s="173">
        <f>IF(AS$10="",0,IF(AS$9&lt;главная!$N$19,0,IF(AS84*12&lt;главная!$H$23,главная!$N$22*AS84,IF(AS84*12&lt;главная!$H$24,главная!$N$23*AS84,(главная!$H$24*главная!$N$23+(AS84*12-главная!$H$24)*главная!$N$24)/12))))</f>
        <v>0</v>
      </c>
      <c r="AT121" s="173">
        <f>IF(AT$10="",0,IF(AT$9&lt;главная!$N$19,0,IF(AT84*12&lt;главная!$H$23,главная!$N$22*AT84,IF(AT84*12&lt;главная!$H$24,главная!$N$23*AT84,(главная!$H$24*главная!$N$23+(AT84*12-главная!$H$24)*главная!$N$24)/12))))</f>
        <v>0</v>
      </c>
      <c r="AU121" s="173">
        <f>IF(AU$10="",0,IF(AU$9&lt;главная!$N$19,0,IF(AU84*12&lt;главная!$H$23,главная!$N$22*AU84,IF(AU84*12&lt;главная!$H$24,главная!$N$23*AU84,(главная!$H$24*главная!$N$23+(AU84*12-главная!$H$24)*главная!$N$24)/12))))</f>
        <v>0</v>
      </c>
      <c r="AV121" s="173">
        <f>IF(AV$10="",0,IF(AV$9&lt;главная!$N$19,0,IF(AV84*12&lt;главная!$H$23,главная!$N$22*AV84,IF(AV84*12&lt;главная!$H$24,главная!$N$23*AV84,(главная!$H$24*главная!$N$23+(AV84*12-главная!$H$24)*главная!$N$24)/12))))</f>
        <v>0</v>
      </c>
      <c r="AW121" s="173">
        <f>IF(AW$10="",0,IF(AW$9&lt;главная!$N$19,0,IF(AW84*12&lt;главная!$H$23,главная!$N$22*AW84,IF(AW84*12&lt;главная!$H$24,главная!$N$23*AW84,(главная!$H$24*главная!$N$23+(AW84*12-главная!$H$24)*главная!$N$24)/12))))</f>
        <v>0</v>
      </c>
      <c r="AX121" s="173">
        <f>IF(AX$10="",0,IF(AX$9&lt;главная!$N$19,0,IF(AX84*12&lt;главная!$H$23,главная!$N$22*AX84,IF(AX84*12&lt;главная!$H$24,главная!$N$23*AX84,(главная!$H$24*главная!$N$23+(AX84*12-главная!$H$24)*главная!$N$24)/12))))</f>
        <v>0</v>
      </c>
      <c r="AY121" s="173">
        <f>IF(AY$10="",0,IF(AY$9&lt;главная!$N$19,0,IF(AY84*12&lt;главная!$H$23,главная!$N$22*AY84,IF(AY84*12&lt;главная!$H$24,главная!$N$23*AY84,(главная!$H$24*главная!$N$23+(AY84*12-главная!$H$24)*главная!$N$24)/12))))</f>
        <v>0</v>
      </c>
      <c r="AZ121" s="173">
        <f>IF(AZ$10="",0,IF(AZ$9&lt;главная!$N$19,0,IF(AZ84*12&lt;главная!$H$23,главная!$N$22*AZ84,IF(AZ84*12&lt;главная!$H$24,главная!$N$23*AZ84,(главная!$H$24*главная!$N$23+(AZ84*12-главная!$H$24)*главная!$N$24)/12))))</f>
        <v>0</v>
      </c>
      <c r="BA121" s="173">
        <f>IF(BA$10="",0,IF(BA$9&lt;главная!$N$19,0,IF(BA84*12&lt;главная!$H$23,главная!$N$22*BA84,IF(BA84*12&lt;главная!$H$24,главная!$N$23*BA84,(главная!$H$24*главная!$N$23+(BA84*12-главная!$H$24)*главная!$N$24)/12))))</f>
        <v>0</v>
      </c>
      <c r="BB121" s="173">
        <f>IF(BB$10="",0,IF(BB$9&lt;главная!$N$19,0,IF(BB84*12&lt;главная!$H$23,главная!$N$22*BB84,IF(BB84*12&lt;главная!$H$24,главная!$N$23*BB84,(главная!$H$24*главная!$N$23+(BB84*12-главная!$H$24)*главная!$N$24)/12))))</f>
        <v>0</v>
      </c>
      <c r="BC121" s="173">
        <f>IF(BC$10="",0,IF(BC$9&lt;главная!$N$19,0,IF(BC84*12&lt;главная!$H$23,главная!$N$22*BC84,IF(BC84*12&lt;главная!$H$24,главная!$N$23*BC84,(главная!$H$24*главная!$N$23+(BC84*12-главная!$H$24)*главная!$N$24)/12))))</f>
        <v>0</v>
      </c>
      <c r="BD121" s="173">
        <f>IF(BD$10="",0,IF(BD$9&lt;главная!$N$19,0,IF(BD84*12&lt;главная!$H$23,главная!$N$22*BD84,IF(BD84*12&lt;главная!$H$24,главная!$N$23*BD84,(главная!$H$24*главная!$N$23+(BD84*12-главная!$H$24)*главная!$N$24)/12))))</f>
        <v>0</v>
      </c>
      <c r="BE121" s="173">
        <f>IF(BE$10="",0,IF(BE$9&lt;главная!$N$19,0,IF(BE84*12&lt;главная!$H$23,главная!$N$22*BE84,IF(BE84*12&lt;главная!$H$24,главная!$N$23*BE84,(главная!$H$24*главная!$N$23+(BE84*12-главная!$H$24)*главная!$N$24)/12))))</f>
        <v>0</v>
      </c>
      <c r="BF121" s="173">
        <f>IF(BF$10="",0,IF(BF$9&lt;главная!$N$19,0,IF(BF84*12&lt;главная!$H$23,главная!$N$22*BF84,IF(BF84*12&lt;главная!$H$24,главная!$N$23*BF84,(главная!$H$24*главная!$N$23+(BF84*12-главная!$H$24)*главная!$N$24)/12))))</f>
        <v>0</v>
      </c>
      <c r="BG121" s="173">
        <f>IF(BG$10="",0,IF(BG$9&lt;главная!$N$19,0,IF(BG84*12&lt;главная!$H$23,главная!$N$22*BG84,IF(BG84*12&lt;главная!$H$24,главная!$N$23*BG84,(главная!$H$24*главная!$N$23+(BG84*12-главная!$H$24)*главная!$N$24)/12))))</f>
        <v>0</v>
      </c>
      <c r="BH121" s="173">
        <f>IF(BH$10="",0,IF(BH$9&lt;главная!$N$19,0,IF(BH84*12&lt;главная!$H$23,главная!$N$22*BH84,IF(BH84*12&lt;главная!$H$24,главная!$N$23*BH84,(главная!$H$24*главная!$N$23+(BH84*12-главная!$H$24)*главная!$N$24)/12))))</f>
        <v>0</v>
      </c>
      <c r="BI121" s="173">
        <f>IF(BI$10="",0,IF(BI$9&lt;главная!$N$19,0,IF(BI84*12&lt;главная!$H$23,главная!$N$22*BI84,IF(BI84*12&lt;главная!$H$24,главная!$N$23*BI84,(главная!$H$24*главная!$N$23+(BI84*12-главная!$H$24)*главная!$N$24)/12))))</f>
        <v>0</v>
      </c>
      <c r="BJ121" s="173">
        <f>IF(BJ$10="",0,IF(BJ$9&lt;главная!$N$19,0,IF(BJ84*12&lt;главная!$H$23,главная!$N$22*BJ84,IF(BJ84*12&lt;главная!$H$24,главная!$N$23*BJ84,(главная!$H$24*главная!$N$23+(BJ84*12-главная!$H$24)*главная!$N$24)/12))))</f>
        <v>0</v>
      </c>
      <c r="BK121" s="173">
        <f>IF(BK$10="",0,IF(BK$9&lt;главная!$N$19,0,IF(BK84*12&lt;главная!$H$23,главная!$N$22*BK84,IF(BK84*12&lt;главная!$H$24,главная!$N$23*BK84,(главная!$H$24*главная!$N$23+(BK84*12-главная!$H$24)*главная!$N$24)/12))))</f>
        <v>0</v>
      </c>
      <c r="BL121" s="173">
        <f>IF(BL$10="",0,IF(BL$9&lt;главная!$N$19,0,IF(BL84*12&lt;главная!$H$23,главная!$N$22*BL84,IF(BL84*12&lt;главная!$H$24,главная!$N$23*BL84,(главная!$H$24*главная!$N$23+(BL84*12-главная!$H$24)*главная!$N$24)/12))))</f>
        <v>0</v>
      </c>
      <c r="BM121" s="173">
        <f>IF(BM$10="",0,IF(BM$9&lt;главная!$N$19,0,IF(BM84*12&lt;главная!$H$23,главная!$N$22*BM84,IF(BM84*12&lt;главная!$H$24,главная!$N$23*BM84,(главная!$H$24*главная!$N$23+(BM84*12-главная!$H$24)*главная!$N$24)/12))))</f>
        <v>0</v>
      </c>
      <c r="BN121" s="173">
        <f>IF(BN$10="",0,IF(BN$9&lt;главная!$N$19,0,IF(BN84*12&lt;главная!$H$23,главная!$N$22*BN84,IF(BN84*12&lt;главная!$H$24,главная!$N$23*BN84,(главная!$H$24*главная!$N$23+(BN84*12-главная!$H$24)*главная!$N$24)/12))))</f>
        <v>0</v>
      </c>
      <c r="BO121" s="173">
        <f>IF(BO$10="",0,IF(BO$9&lt;главная!$N$19,0,IF(BO84*12&lt;главная!$H$23,главная!$N$22*BO84,IF(BO84*12&lt;главная!$H$24,главная!$N$23*BO84,(главная!$H$24*главная!$N$23+(BO84*12-главная!$H$24)*главная!$N$24)/12))))</f>
        <v>0</v>
      </c>
      <c r="BP121" s="173">
        <f>IF(BP$10="",0,IF(BP$9&lt;главная!$N$19,0,IF(BP84*12&lt;главная!$H$23,главная!$N$22*BP84,IF(BP84*12&lt;главная!$H$24,главная!$N$23*BP84,(главная!$H$24*главная!$N$23+(BP84*12-главная!$H$24)*главная!$N$24)/12))))</f>
        <v>0</v>
      </c>
      <c r="BQ121" s="173">
        <f>IF(BQ$10="",0,IF(BQ$9&lt;главная!$N$19,0,IF(BQ84*12&lt;главная!$H$23,главная!$N$22*BQ84,IF(BQ84*12&lt;главная!$H$24,главная!$N$23*BQ84,(главная!$H$24*главная!$N$23+(BQ84*12-главная!$H$24)*главная!$N$24)/12))))</f>
        <v>0</v>
      </c>
      <c r="BR121" s="173">
        <f>IF(BR$10="",0,IF(BR$9&lt;главная!$N$19,0,IF(BR84*12&lt;главная!$H$23,главная!$N$22*BR84,IF(BR84*12&lt;главная!$H$24,главная!$N$23*BR84,(главная!$H$24*главная!$N$23+(BR84*12-главная!$H$24)*главная!$N$24)/12))))</f>
        <v>0</v>
      </c>
      <c r="BS121" s="173">
        <f>IF(BS$10="",0,IF(BS$9&lt;главная!$N$19,0,IF(BS84*12&lt;главная!$H$23,главная!$N$22*BS84,IF(BS84*12&lt;главная!$H$24,главная!$N$23*BS84,(главная!$H$24*главная!$N$23+(BS84*12-главная!$H$24)*главная!$N$24)/12))))</f>
        <v>0</v>
      </c>
      <c r="BT121" s="173">
        <f>IF(BT$10="",0,IF(BT$9&lt;главная!$N$19,0,IF(BT84*12&lt;главная!$H$23,главная!$N$22*BT84,IF(BT84*12&lt;главная!$H$24,главная!$N$23*BT84,(главная!$H$24*главная!$N$23+(BT84*12-главная!$H$24)*главная!$N$24)/12))))</f>
        <v>0</v>
      </c>
      <c r="BU121" s="173">
        <f>IF(BU$10="",0,IF(BU$9&lt;главная!$N$19,0,IF(BU84*12&lt;главная!$H$23,главная!$N$22*BU84,IF(BU84*12&lt;главная!$H$24,главная!$N$23*BU84,(главная!$H$24*главная!$N$23+(BU84*12-главная!$H$24)*главная!$N$24)/12))))</f>
        <v>0</v>
      </c>
      <c r="BV121" s="173">
        <f>IF(BV$10="",0,IF(BV$9&lt;главная!$N$19,0,IF(BV84*12&lt;главная!$H$23,главная!$N$22*BV84,IF(BV84*12&lt;главная!$H$24,главная!$N$23*BV84,(главная!$H$24*главная!$N$23+(BV84*12-главная!$H$24)*главная!$N$24)/12))))</f>
        <v>0</v>
      </c>
      <c r="BW121" s="173">
        <f>IF(BW$10="",0,IF(BW$9&lt;главная!$N$19,0,IF(BW84*12&lt;главная!$H$23,главная!$N$22*BW84,IF(BW84*12&lt;главная!$H$24,главная!$N$23*BW84,(главная!$H$24*главная!$N$23+(BW84*12-главная!$H$24)*главная!$N$24)/12))))</f>
        <v>0</v>
      </c>
      <c r="BX121" s="173">
        <f>IF(BX$10="",0,IF(BX$9&lt;главная!$N$19,0,IF(BX84*12&lt;главная!$H$23,главная!$N$22*BX84,IF(BX84*12&lt;главная!$H$24,главная!$N$23*BX84,(главная!$H$24*главная!$N$23+(BX84*12-главная!$H$24)*главная!$N$24)/12))))</f>
        <v>0</v>
      </c>
      <c r="BY121" s="173">
        <f>IF(BY$10="",0,IF(BY$9&lt;главная!$N$19,0,IF(BY84*12&lt;главная!$H$23,главная!$N$22*BY84,IF(BY84*12&lt;главная!$H$24,главная!$N$23*BY84,(главная!$H$24*главная!$N$23+(BY84*12-главная!$H$24)*главная!$N$24)/12))))</f>
        <v>0</v>
      </c>
      <c r="BZ121" s="173">
        <f>IF(BZ$10="",0,IF(BZ$9&lt;главная!$N$19,0,IF(BZ84*12&lt;главная!$H$23,главная!$N$22*BZ84,IF(BZ84*12&lt;главная!$H$24,главная!$N$23*BZ84,(главная!$H$24*главная!$N$23+(BZ84*12-главная!$H$24)*главная!$N$24)/12))))</f>
        <v>0</v>
      </c>
      <c r="CA121" s="173">
        <f>IF(CA$10="",0,IF(CA$9&lt;главная!$N$19,0,IF(CA84*12&lt;главная!$H$23,главная!$N$22*CA84,IF(CA84*12&lt;главная!$H$24,главная!$N$23*CA84,(главная!$H$24*главная!$N$23+(CA84*12-главная!$H$24)*главная!$N$24)/12))))</f>
        <v>0</v>
      </c>
      <c r="CB121" s="173">
        <f>IF(CB$10="",0,IF(CB$9&lt;главная!$N$19,0,IF(CB84*12&lt;главная!$H$23,главная!$N$22*CB84,IF(CB84*12&lt;главная!$H$24,главная!$N$23*CB84,(главная!$H$24*главная!$N$23+(CB84*12-главная!$H$24)*главная!$N$24)/12))))</f>
        <v>0</v>
      </c>
      <c r="CC121" s="173">
        <f>IF(CC$10="",0,IF(CC$9&lt;главная!$N$19,0,IF(CC84*12&lt;главная!$H$23,главная!$N$22*CC84,IF(CC84*12&lt;главная!$H$24,главная!$N$23*CC84,(главная!$H$24*главная!$N$23+(CC84*12-главная!$H$24)*главная!$N$24)/12))))</f>
        <v>0</v>
      </c>
      <c r="CD121" s="173">
        <f>IF(CD$10="",0,IF(CD$9&lt;главная!$N$19,0,IF(CD84*12&lt;главная!$H$23,главная!$N$22*CD84,IF(CD84*12&lt;главная!$H$24,главная!$N$23*CD84,(главная!$H$24*главная!$N$23+(CD84*12-главная!$H$24)*главная!$N$24)/12))))</f>
        <v>0</v>
      </c>
      <c r="CE121" s="173">
        <f>IF(CE$10="",0,IF(CE$9&lt;главная!$N$19,0,IF(CE84*12&lt;главная!$H$23,главная!$N$22*CE84,IF(CE84*12&lt;главная!$H$24,главная!$N$23*CE84,(главная!$H$24*главная!$N$23+(CE84*12-главная!$H$24)*главная!$N$24)/12))))</f>
        <v>0</v>
      </c>
      <c r="CF121" s="173">
        <f>IF(CF$10="",0,IF(CF$9&lt;главная!$N$19,0,IF(CF84*12&lt;главная!$H$23,главная!$N$22*CF84,IF(CF84*12&lt;главная!$H$24,главная!$N$23*CF84,(главная!$H$24*главная!$N$23+(CF84*12-главная!$H$24)*главная!$N$24)/12))))</f>
        <v>0</v>
      </c>
      <c r="CG121" s="173">
        <f>IF(CG$10="",0,IF(CG$9&lt;главная!$N$19,0,IF(CG84*12&lt;главная!$H$23,главная!$N$22*CG84,IF(CG84*12&lt;главная!$H$24,главная!$N$23*CG84,(главная!$H$24*главная!$N$23+(CG84*12-главная!$H$24)*главная!$N$24)/12))))</f>
        <v>0</v>
      </c>
      <c r="CH121" s="173">
        <f>IF(CH$10="",0,IF(CH$9&lt;главная!$N$19,0,IF(CH84*12&lt;главная!$H$23,главная!$N$22*CH84,IF(CH84*12&lt;главная!$H$24,главная!$N$23*CH84,(главная!$H$24*главная!$N$23+(CH84*12-главная!$H$24)*главная!$N$24)/12))))</f>
        <v>0</v>
      </c>
      <c r="CI121" s="173">
        <f>IF(CI$10="",0,IF(CI$9&lt;главная!$N$19,0,IF(CI84*12&lt;главная!$H$23,главная!$N$22*CI84,IF(CI84*12&lt;главная!$H$24,главная!$N$23*CI84,(главная!$H$24*главная!$N$23+(CI84*12-главная!$H$24)*главная!$N$24)/12))))</f>
        <v>0</v>
      </c>
      <c r="CJ121" s="173">
        <f>IF(CJ$10="",0,IF(CJ$9&lt;главная!$N$19,0,IF(CJ84*12&lt;главная!$H$23,главная!$N$22*CJ84,IF(CJ84*12&lt;главная!$H$24,главная!$N$23*CJ84,(главная!$H$24*главная!$N$23+(CJ84*12-главная!$H$24)*главная!$N$24)/12))))</f>
        <v>0</v>
      </c>
      <c r="CK121" s="173">
        <f>IF(CK$10="",0,IF(CK$9&lt;главная!$N$19,0,IF(CK84*12&lt;главная!$H$23,главная!$N$22*CK84,IF(CK84*12&lt;главная!$H$24,главная!$N$23*CK84,(главная!$H$24*главная!$N$23+(CK84*12-главная!$H$24)*главная!$N$24)/12))))</f>
        <v>0</v>
      </c>
      <c r="CL121" s="173">
        <f>IF(CL$10="",0,IF(CL$9&lt;главная!$N$19,0,IF(CL84*12&lt;главная!$H$23,главная!$N$22*CL84,IF(CL84*12&lt;главная!$H$24,главная!$N$23*CL84,(главная!$H$24*главная!$N$23+(CL84*12-главная!$H$24)*главная!$N$24)/12))))</f>
        <v>0</v>
      </c>
      <c r="CM121" s="173">
        <f>IF(CM$10="",0,IF(CM$9&lt;главная!$N$19,0,IF(CM84*12&lt;главная!$H$23,главная!$N$22*CM84,IF(CM84*12&lt;главная!$H$24,главная!$N$23*CM84,(главная!$H$24*главная!$N$23+(CM84*12-главная!$H$24)*главная!$N$24)/12))))</f>
        <v>0</v>
      </c>
      <c r="CN121" s="173">
        <f>IF(CN$10="",0,IF(CN$9&lt;главная!$N$19,0,IF(CN84*12&lt;главная!$H$23,главная!$N$22*CN84,IF(CN84*12&lt;главная!$H$24,главная!$N$23*CN84,(главная!$H$24*главная!$N$23+(CN84*12-главная!$H$24)*главная!$N$24)/12))))</f>
        <v>0</v>
      </c>
      <c r="CO121" s="173">
        <f>IF(CO$10="",0,IF(CO$9&lt;главная!$N$19,0,IF(CO84*12&lt;главная!$H$23,главная!$N$22*CO84,IF(CO84*12&lt;главная!$H$24,главная!$N$23*CO84,(главная!$H$24*главная!$N$23+(CO84*12-главная!$H$24)*главная!$N$24)/12))))</f>
        <v>0</v>
      </c>
      <c r="CP121" s="173">
        <f>IF(CP$10="",0,IF(CP$9&lt;главная!$N$19,0,IF(CP84*12&lt;главная!$H$23,главная!$N$22*CP84,IF(CP84*12&lt;главная!$H$24,главная!$N$23*CP84,(главная!$H$24*главная!$N$23+(CP84*12-главная!$H$24)*главная!$N$24)/12))))</f>
        <v>0</v>
      </c>
      <c r="CQ121" s="173">
        <f>IF(CQ$10="",0,IF(CQ$9&lt;главная!$N$19,0,IF(CQ84*12&lt;главная!$H$23,главная!$N$22*CQ84,IF(CQ84*12&lt;главная!$H$24,главная!$N$23*CQ84,(главная!$H$24*главная!$N$23+(CQ84*12-главная!$H$24)*главная!$N$24)/12))))</f>
        <v>0</v>
      </c>
      <c r="CR121" s="173">
        <f>IF(CR$10="",0,IF(CR$9&lt;главная!$N$19,0,IF(CR84*12&lt;главная!$H$23,главная!$N$22*CR84,IF(CR84*12&lt;главная!$H$24,главная!$N$23*CR84,(главная!$H$24*главная!$N$23+(CR84*12-главная!$H$24)*главная!$N$24)/12))))</f>
        <v>0</v>
      </c>
      <c r="CS121" s="173">
        <f>IF(CS$10="",0,IF(CS$9&lt;главная!$N$19,0,IF(CS84*12&lt;главная!$H$23,главная!$N$22*CS84,IF(CS84*12&lt;главная!$H$24,главная!$N$23*CS84,(главная!$H$24*главная!$N$23+(CS84*12-главная!$H$24)*главная!$N$24)/12))))</f>
        <v>0</v>
      </c>
      <c r="CT121" s="173">
        <f>IF(CT$10="",0,IF(CT$9&lt;главная!$N$19,0,IF(CT84*12&lt;главная!$H$23,главная!$N$22*CT84,IF(CT84*12&lt;главная!$H$24,главная!$N$23*CT84,(главная!$H$24*главная!$N$23+(CT84*12-главная!$H$24)*главная!$N$24)/12))))</f>
        <v>0</v>
      </c>
      <c r="CU121" s="173">
        <f>IF(CU$10="",0,IF(CU$9&lt;главная!$N$19,0,IF(CU84*12&lt;главная!$H$23,главная!$N$22*CU84,IF(CU84*12&lt;главная!$H$24,главная!$N$23*CU84,(главная!$H$24*главная!$N$23+(CU84*12-главная!$H$24)*главная!$N$24)/12))))</f>
        <v>0</v>
      </c>
      <c r="CV121" s="173">
        <f>IF(CV$10="",0,IF(CV$9&lt;главная!$N$19,0,IF(CV84*12&lt;главная!$H$23,главная!$N$22*CV84,IF(CV84*12&lt;главная!$H$24,главная!$N$23*CV84,(главная!$H$24*главная!$N$23+(CV84*12-главная!$H$24)*главная!$N$24)/12))))</f>
        <v>0</v>
      </c>
      <c r="CW121" s="173">
        <f>IF(CW$10="",0,IF(CW$9&lt;главная!$N$19,0,IF(CW84*12&lt;главная!$H$23,главная!$N$22*CW84,IF(CW84*12&lt;главная!$H$24,главная!$N$23*CW84,(главная!$H$24*главная!$N$23+(CW84*12-главная!$H$24)*главная!$N$24)/12))))</f>
        <v>0</v>
      </c>
      <c r="CX121" s="173">
        <f>IF(CX$10="",0,IF(CX$9&lt;главная!$N$19,0,IF(CX84*12&lt;главная!$H$23,главная!$N$22*CX84,IF(CX84*12&lt;главная!$H$24,главная!$N$23*CX84,(главная!$H$24*главная!$N$23+(CX84*12-главная!$H$24)*главная!$N$24)/12))))</f>
        <v>0</v>
      </c>
      <c r="CY121" s="173">
        <f>IF(CY$10="",0,IF(CY$9&lt;главная!$N$19,0,IF(CY84*12&lt;главная!$H$23,главная!$N$22*CY84,IF(CY84*12&lt;главная!$H$24,главная!$N$23*CY84,(главная!$H$24*главная!$N$23+(CY84*12-главная!$H$24)*главная!$N$24)/12))))</f>
        <v>0</v>
      </c>
      <c r="CZ121" s="173">
        <f>IF(CZ$10="",0,IF(CZ$9&lt;главная!$N$19,0,IF(CZ84*12&lt;главная!$H$23,главная!$N$22*CZ84,IF(CZ84*12&lt;главная!$H$24,главная!$N$23*CZ84,(главная!$H$24*главная!$N$23+(CZ84*12-главная!$H$24)*главная!$N$24)/12))))</f>
        <v>0</v>
      </c>
      <c r="DA121" s="173">
        <f>IF(DA$10="",0,IF(DA$9&lt;главная!$N$19,0,IF(DA84*12&lt;главная!$H$23,главная!$N$22*DA84,IF(DA84*12&lt;главная!$H$24,главная!$N$23*DA84,(главная!$H$24*главная!$N$23+(DA84*12-главная!$H$24)*главная!$N$24)/12))))</f>
        <v>0</v>
      </c>
      <c r="DB121" s="173">
        <f>IF(DB$10="",0,IF(DB$9&lt;главная!$N$19,0,IF(DB84*12&lt;главная!$H$23,главная!$N$22*DB84,IF(DB84*12&lt;главная!$H$24,главная!$N$23*DB84,(главная!$H$24*главная!$N$23+(DB84*12-главная!$H$24)*главная!$N$24)/12))))</f>
        <v>0</v>
      </c>
      <c r="DC121" s="173">
        <f>IF(DC$10="",0,IF(DC$9&lt;главная!$N$19,0,IF(DC84*12&lt;главная!$H$23,главная!$N$22*DC84,IF(DC84*12&lt;главная!$H$24,главная!$N$23*DC84,(главная!$H$24*главная!$N$23+(DC84*12-главная!$H$24)*главная!$N$24)/12))))</f>
        <v>0</v>
      </c>
      <c r="DD121" s="173">
        <f>IF(DD$10="",0,IF(DD$9&lt;главная!$N$19,0,IF(DD84*12&lt;главная!$H$23,главная!$N$22*DD84,IF(DD84*12&lt;главная!$H$24,главная!$N$23*DD84,(главная!$H$24*главная!$N$23+(DD84*12-главная!$H$24)*главная!$N$24)/12))))</f>
        <v>0</v>
      </c>
      <c r="DE121" s="173">
        <f>IF(DE$10="",0,IF(DE$9&lt;главная!$N$19,0,IF(DE84*12&lt;главная!$H$23,главная!$N$22*DE84,IF(DE84*12&lt;главная!$H$24,главная!$N$23*DE84,(главная!$H$24*главная!$N$23+(DE84*12-главная!$H$24)*главная!$N$24)/12))))</f>
        <v>0</v>
      </c>
      <c r="DF121" s="173">
        <f>IF(DF$10="",0,IF(DF$9&lt;главная!$N$19,0,IF(DF84*12&lt;главная!$H$23,главная!$N$22*DF84,IF(DF84*12&lt;главная!$H$24,главная!$N$23*DF84,(главная!$H$24*главная!$N$23+(DF84*12-главная!$H$24)*главная!$N$24)/12))))</f>
        <v>0</v>
      </c>
      <c r="DG121" s="173">
        <f>IF(DG$10="",0,IF(DG$9&lt;главная!$N$19,0,IF(DG84*12&lt;главная!$H$23,главная!$N$22*DG84,IF(DG84*12&lt;главная!$H$24,главная!$N$23*DG84,(главная!$H$24*главная!$N$23+(DG84*12-главная!$H$24)*главная!$N$24)/12))))</f>
        <v>0</v>
      </c>
      <c r="DH121" s="173">
        <f>IF(DH$10="",0,IF(DH$9&lt;главная!$N$19,0,IF(DH84*12&lt;главная!$H$23,главная!$N$22*DH84,IF(DH84*12&lt;главная!$H$24,главная!$N$23*DH84,(главная!$H$24*главная!$N$23+(DH84*12-главная!$H$24)*главная!$N$24)/12))))</f>
        <v>0</v>
      </c>
      <c r="DI121" s="173">
        <f>IF(DI$10="",0,IF(DI$9&lt;главная!$N$19,0,IF(DI84*12&lt;главная!$H$23,главная!$N$22*DI84,IF(DI84*12&lt;главная!$H$24,главная!$N$23*DI84,(главная!$H$24*главная!$N$23+(DI84*12-главная!$H$24)*главная!$N$24)/12))))</f>
        <v>0</v>
      </c>
      <c r="DJ121" s="173">
        <f>IF(DJ$10="",0,IF(DJ$9&lt;главная!$N$19,0,IF(DJ84*12&lt;главная!$H$23,главная!$N$22*DJ84,IF(DJ84*12&lt;главная!$H$24,главная!$N$23*DJ84,(главная!$H$24*главная!$N$23+(DJ84*12-главная!$H$24)*главная!$N$24)/12))))</f>
        <v>0</v>
      </c>
      <c r="DK121" s="173">
        <f>IF(DK$10="",0,IF(DK$9&lt;главная!$N$19,0,IF(DK84*12&lt;главная!$H$23,главная!$N$22*DK84,IF(DK84*12&lt;главная!$H$24,главная!$N$23*DK84,(главная!$H$24*главная!$N$23+(DK84*12-главная!$H$24)*главная!$N$24)/12))))</f>
        <v>0</v>
      </c>
      <c r="DL121" s="173">
        <f>IF(DL$10="",0,IF(DL$9&lt;главная!$N$19,0,IF(DL84*12&lt;главная!$H$23,главная!$N$22*DL84,IF(DL84*12&lt;главная!$H$24,главная!$N$23*DL84,(главная!$H$24*главная!$N$23+(DL84*12-главная!$H$24)*главная!$N$24)/12))))</f>
        <v>0</v>
      </c>
      <c r="DM121" s="173">
        <f>IF(DM$10="",0,IF(DM$9&lt;главная!$N$19,0,IF(DM84*12&lt;главная!$H$23,главная!$N$22*DM84,IF(DM84*12&lt;главная!$H$24,главная!$N$23*DM84,(главная!$H$24*главная!$N$23+(DM84*12-главная!$H$24)*главная!$N$24)/12))))</f>
        <v>0</v>
      </c>
      <c r="DN121" s="173">
        <f>IF(DN$10="",0,IF(DN$9&lt;главная!$N$19,0,IF(DN84*12&lt;главная!$H$23,главная!$N$22*DN84,IF(DN84*12&lt;главная!$H$24,главная!$N$23*DN84,(главная!$H$24*главная!$N$23+(DN84*12-главная!$H$24)*главная!$N$24)/12))))</f>
        <v>0</v>
      </c>
      <c r="DO121" s="173">
        <f>IF(DO$10="",0,IF(DO$9&lt;главная!$N$19,0,IF(DO84*12&lt;главная!$H$23,главная!$N$22*DO84,IF(DO84*12&lt;главная!$H$24,главная!$N$23*DO84,(главная!$H$24*главная!$N$23+(DO84*12-главная!$H$24)*главная!$N$24)/12))))</f>
        <v>0</v>
      </c>
      <c r="DP121" s="173">
        <f>IF(DP$10="",0,IF(DP$9&lt;главная!$N$19,0,IF(DP84*12&lt;главная!$H$23,главная!$N$22*DP84,IF(DP84*12&lt;главная!$H$24,главная!$N$23*DP84,(главная!$H$24*главная!$N$23+(DP84*12-главная!$H$24)*главная!$N$24)/12))))</f>
        <v>0</v>
      </c>
      <c r="DQ121" s="173">
        <f>IF(DQ$10="",0,IF(DQ$9&lt;главная!$N$19,0,IF(DQ84*12&lt;главная!$H$23,главная!$N$22*DQ84,IF(DQ84*12&lt;главная!$H$24,главная!$N$23*DQ84,(главная!$H$24*главная!$N$23+(DQ84*12-главная!$H$24)*главная!$N$24)/12))))</f>
        <v>0</v>
      </c>
      <c r="DR121" s="173">
        <f>IF(DR$10="",0,IF(DR$9&lt;главная!$N$19,0,IF(DR84*12&lt;главная!$H$23,главная!$N$22*DR84,IF(DR84*12&lt;главная!$H$24,главная!$N$23*DR84,(главная!$H$24*главная!$N$23+(DR84*12-главная!$H$24)*главная!$N$24)/12))))</f>
        <v>0</v>
      </c>
      <c r="DS121" s="173">
        <f>IF(DS$10="",0,IF(DS$9&lt;главная!$N$19,0,IF(DS84*12&lt;главная!$H$23,главная!$N$22*DS84,IF(DS84*12&lt;главная!$H$24,главная!$N$23*DS84,(главная!$H$24*главная!$N$23+(DS84*12-главная!$H$24)*главная!$N$24)/12))))</f>
        <v>0</v>
      </c>
      <c r="DT121" s="173">
        <f>IF(DT$10="",0,IF(DT$9&lt;главная!$N$19,0,IF(DT84*12&lt;главная!$H$23,главная!$N$22*DT84,IF(DT84*12&lt;главная!$H$24,главная!$N$23*DT84,(главная!$H$24*главная!$N$23+(DT84*12-главная!$H$24)*главная!$N$24)/12))))</f>
        <v>0</v>
      </c>
      <c r="DU121" s="173">
        <f>IF(DU$10="",0,IF(DU$9&lt;главная!$N$19,0,IF(DU84*12&lt;главная!$H$23,главная!$N$22*DU84,IF(DU84*12&lt;главная!$H$24,главная!$N$23*DU84,(главная!$H$24*главная!$N$23+(DU84*12-главная!$H$24)*главная!$N$24)/12))))</f>
        <v>0</v>
      </c>
      <c r="DV121" s="173">
        <f>IF(DV$10="",0,IF(DV$9&lt;главная!$N$19,0,IF(DV84*12&lt;главная!$H$23,главная!$N$22*DV84,IF(DV84*12&lt;главная!$H$24,главная!$N$23*DV84,(главная!$H$24*главная!$N$23+(DV84*12-главная!$H$24)*главная!$N$24)/12))))</f>
        <v>0</v>
      </c>
      <c r="DW121" s="173">
        <f>IF(DW$10="",0,IF(DW$9&lt;главная!$N$19,0,IF(DW84*12&lt;главная!$H$23,главная!$N$22*DW84,IF(DW84*12&lt;главная!$H$24,главная!$N$23*DW84,(главная!$H$24*главная!$N$23+(DW84*12-главная!$H$24)*главная!$N$24)/12))))</f>
        <v>0</v>
      </c>
      <c r="DX121" s="173">
        <f>IF(DX$10="",0,IF(DX$9&lt;главная!$N$19,0,IF(DX84*12&lt;главная!$H$23,главная!$N$22*DX84,IF(DX84*12&lt;главная!$H$24,главная!$N$23*DX84,(главная!$H$24*главная!$N$23+(DX84*12-главная!$H$24)*главная!$N$24)/12))))</f>
        <v>0</v>
      </c>
      <c r="DY121" s="173">
        <f>IF(DY$10="",0,IF(DY$9&lt;главная!$N$19,0,IF(DY84*12&lt;главная!$H$23,главная!$N$22*DY84,IF(DY84*12&lt;главная!$H$24,главная!$N$23*DY84,(главная!$H$24*главная!$N$23+(DY84*12-главная!$H$24)*главная!$N$24)/12))))</f>
        <v>0</v>
      </c>
      <c r="DZ121" s="173">
        <f>IF(DZ$10="",0,IF(DZ$9&lt;главная!$N$19,0,IF(DZ84*12&lt;главная!$H$23,главная!$N$22*DZ84,IF(DZ84*12&lt;главная!$H$24,главная!$N$23*DZ84,(главная!$H$24*главная!$N$23+(DZ84*12-главная!$H$24)*главная!$N$24)/12))))</f>
        <v>0</v>
      </c>
      <c r="EA121" s="173">
        <f>IF(EA$10="",0,IF(EA$9&lt;главная!$N$19,0,IF(EA84*12&lt;главная!$H$23,главная!$N$22*EA84,IF(EA84*12&lt;главная!$H$24,главная!$N$23*EA84,(главная!$H$24*главная!$N$23+(EA84*12-главная!$H$24)*главная!$N$24)/12))))</f>
        <v>0</v>
      </c>
      <c r="EB121" s="173">
        <f>IF(EB$10="",0,IF(EB$9&lt;главная!$N$19,0,IF(EB84*12&lt;главная!$H$23,главная!$N$22*EB84,IF(EB84*12&lt;главная!$H$24,главная!$N$23*EB84,(главная!$H$24*главная!$N$23+(EB84*12-главная!$H$24)*главная!$N$24)/12))))</f>
        <v>0</v>
      </c>
      <c r="EC121" s="173">
        <f>IF(EC$10="",0,IF(EC$9&lt;главная!$N$19,0,IF(EC84*12&lt;главная!$H$23,главная!$N$22*EC84,IF(EC84*12&lt;главная!$H$24,главная!$N$23*EC84,(главная!$H$24*главная!$N$23+(EC84*12-главная!$H$24)*главная!$N$24)/12))))</f>
        <v>0</v>
      </c>
      <c r="ED121" s="173">
        <f>IF(ED$10="",0,IF(ED$9&lt;главная!$N$19,0,IF(ED84*12&lt;главная!$H$23,главная!$N$22*ED84,IF(ED84*12&lt;главная!$H$24,главная!$N$23*ED84,(главная!$H$24*главная!$N$23+(ED84*12-главная!$H$24)*главная!$N$24)/12))))</f>
        <v>0</v>
      </c>
      <c r="EE121" s="173">
        <f>IF(EE$10="",0,IF(EE$9&lt;главная!$N$19,0,IF(EE84*12&lt;главная!$H$23,главная!$N$22*EE84,IF(EE84*12&lt;главная!$H$24,главная!$N$23*EE84,(главная!$H$24*главная!$N$23+(EE84*12-главная!$H$24)*главная!$N$24)/12))))</f>
        <v>0</v>
      </c>
      <c r="EF121" s="173">
        <f>IF(EF$10="",0,IF(EF$9&lt;главная!$N$19,0,IF(EF84*12&lt;главная!$H$23,главная!$N$22*EF84,IF(EF84*12&lt;главная!$H$24,главная!$N$23*EF84,(главная!$H$24*главная!$N$23+(EF84*12-главная!$H$24)*главная!$N$24)/12))))</f>
        <v>0</v>
      </c>
      <c r="EG121" s="173">
        <f>IF(EG$10="",0,IF(EG$9&lt;главная!$N$19,0,IF(EG84*12&lt;главная!$H$23,главная!$N$22*EG84,IF(EG84*12&lt;главная!$H$24,главная!$N$23*EG84,(главная!$H$24*главная!$N$23+(EG84*12-главная!$H$24)*главная!$N$24)/12))))</f>
        <v>0</v>
      </c>
      <c r="EH121" s="173">
        <f>IF(EH$10="",0,IF(EH$9&lt;главная!$N$19,0,IF(EH84*12&lt;главная!$H$23,главная!$N$22*EH84,IF(EH84*12&lt;главная!$H$24,главная!$N$23*EH84,(главная!$H$24*главная!$N$23+(EH84*12-главная!$H$24)*главная!$N$24)/12))))</f>
        <v>0</v>
      </c>
      <c r="EI121" s="173">
        <f>IF(EI$10="",0,IF(EI$9&lt;главная!$N$19,0,IF(EI84*12&lt;главная!$H$23,главная!$N$22*EI84,IF(EI84*12&lt;главная!$H$24,главная!$N$23*EI84,(главная!$H$24*главная!$N$23+(EI84*12-главная!$H$24)*главная!$N$24)/12))))</f>
        <v>0</v>
      </c>
      <c r="EJ121" s="173">
        <f>IF(EJ$10="",0,IF(EJ$9&lt;главная!$N$19,0,IF(EJ84*12&lt;главная!$H$23,главная!$N$22*EJ84,IF(EJ84*12&lt;главная!$H$24,главная!$N$23*EJ84,(главная!$H$24*главная!$N$23+(EJ84*12-главная!$H$24)*главная!$N$24)/12))))</f>
        <v>0</v>
      </c>
      <c r="EK121" s="173">
        <f>IF(EK$10="",0,IF(EK$9&lt;главная!$N$19,0,IF(EK84*12&lt;главная!$H$23,главная!$N$22*EK84,IF(EK84*12&lt;главная!$H$24,главная!$N$23*EK84,(главная!$H$24*главная!$N$23+(EK84*12-главная!$H$24)*главная!$N$24)/12))))</f>
        <v>0</v>
      </c>
      <c r="EL121" s="173">
        <f>IF(EL$10="",0,IF(EL$9&lt;главная!$N$19,0,IF(EL84*12&lt;главная!$H$23,главная!$N$22*EL84,IF(EL84*12&lt;главная!$H$24,главная!$N$23*EL84,(главная!$H$24*главная!$N$23+(EL84*12-главная!$H$24)*главная!$N$24)/12))))</f>
        <v>0</v>
      </c>
      <c r="EM121" s="173">
        <f>IF(EM$10="",0,IF(EM$9&lt;главная!$N$19,0,IF(EM84*12&lt;главная!$H$23,главная!$N$22*EM84,IF(EM84*12&lt;главная!$H$24,главная!$N$23*EM84,(главная!$H$24*главная!$N$23+(EM84*12-главная!$H$24)*главная!$N$24)/12))))</f>
        <v>0</v>
      </c>
      <c r="EN121" s="173">
        <f>IF(EN$10="",0,IF(EN$9&lt;главная!$N$19,0,IF(EN84*12&lt;главная!$H$23,главная!$N$22*EN84,IF(EN84*12&lt;главная!$H$24,главная!$N$23*EN84,(главная!$H$24*главная!$N$23+(EN84*12-главная!$H$24)*главная!$N$24)/12))))</f>
        <v>0</v>
      </c>
      <c r="EO121" s="173">
        <f>IF(EO$10="",0,IF(EO$9&lt;главная!$N$19,0,IF(EO84*12&lt;главная!$H$23,главная!$N$22*EO84,IF(EO84*12&lt;главная!$H$24,главная!$N$23*EO84,(главная!$H$24*главная!$N$23+(EO84*12-главная!$H$24)*главная!$N$24)/12))))</f>
        <v>0</v>
      </c>
      <c r="EP121" s="173">
        <f>IF(EP$10="",0,IF(EP$9&lt;главная!$N$19,0,IF(EP84*12&lt;главная!$H$23,главная!$N$22*EP84,IF(EP84*12&lt;главная!$H$24,главная!$N$23*EP84,(главная!$H$24*главная!$N$23+(EP84*12-главная!$H$24)*главная!$N$24)/12))))</f>
        <v>0</v>
      </c>
      <c r="EQ121" s="173">
        <f>IF(EQ$10="",0,IF(EQ$9&lt;главная!$N$19,0,IF(EQ84*12&lt;главная!$H$23,главная!$N$22*EQ84,IF(EQ84*12&lt;главная!$H$24,главная!$N$23*EQ84,(главная!$H$24*главная!$N$23+(EQ84*12-главная!$H$24)*главная!$N$24)/12))))</f>
        <v>0</v>
      </c>
      <c r="ER121" s="173">
        <f>IF(ER$10="",0,IF(ER$9&lt;главная!$N$19,0,IF(ER84*12&lt;главная!$H$23,главная!$N$22*ER84,IF(ER84*12&lt;главная!$H$24,главная!$N$23*ER84,(главная!$H$24*главная!$N$23+(ER84*12-главная!$H$24)*главная!$N$24)/12))))</f>
        <v>0</v>
      </c>
      <c r="ES121" s="173">
        <f>IF(ES$10="",0,IF(ES$9&lt;главная!$N$19,0,IF(ES84*12&lt;главная!$H$23,главная!$N$22*ES84,IF(ES84*12&lt;главная!$H$24,главная!$N$23*ES84,(главная!$H$24*главная!$N$23+(ES84*12-главная!$H$24)*главная!$N$24)/12))))</f>
        <v>0</v>
      </c>
      <c r="ET121" s="173">
        <f>IF(ET$10="",0,IF(ET$9&lt;главная!$N$19,0,IF(ET84*12&lt;главная!$H$23,главная!$N$22*ET84,IF(ET84*12&lt;главная!$H$24,главная!$N$23*ET84,(главная!$H$24*главная!$N$23+(ET84*12-главная!$H$24)*главная!$N$24)/12))))</f>
        <v>0</v>
      </c>
      <c r="EU121" s="173">
        <f>IF(EU$10="",0,IF(EU$9&lt;главная!$N$19,0,IF(EU84*12&lt;главная!$H$23,главная!$N$22*EU84,IF(EU84*12&lt;главная!$H$24,главная!$N$23*EU84,(главная!$H$24*главная!$N$23+(EU84*12-главная!$H$24)*главная!$N$24)/12))))</f>
        <v>0</v>
      </c>
      <c r="EV121" s="173">
        <f>IF(EV$10="",0,IF(EV$9&lt;главная!$N$19,0,IF(EV84*12&lt;главная!$H$23,главная!$N$22*EV84,IF(EV84*12&lt;главная!$H$24,главная!$N$23*EV84,(главная!$H$24*главная!$N$23+(EV84*12-главная!$H$24)*главная!$N$24)/12))))</f>
        <v>0</v>
      </c>
      <c r="EW121" s="173">
        <f>IF(EW$10="",0,IF(EW$9&lt;главная!$N$19,0,IF(EW84*12&lt;главная!$H$23,главная!$N$22*EW84,IF(EW84*12&lt;главная!$H$24,главная!$N$23*EW84,(главная!$H$24*главная!$N$23+(EW84*12-главная!$H$24)*главная!$N$24)/12))))</f>
        <v>0</v>
      </c>
      <c r="EX121" s="173">
        <f>IF(EX$10="",0,IF(EX$9&lt;главная!$N$19,0,IF(EX84*12&lt;главная!$H$23,главная!$N$22*EX84,IF(EX84*12&lt;главная!$H$24,главная!$N$23*EX84,(главная!$H$24*главная!$N$23+(EX84*12-главная!$H$24)*главная!$N$24)/12))))</f>
        <v>0</v>
      </c>
      <c r="EY121" s="173">
        <f>IF(EY$10="",0,IF(EY$9&lt;главная!$N$19,0,IF(EY84*12&lt;главная!$H$23,главная!$N$22*EY84,IF(EY84*12&lt;главная!$H$24,главная!$N$23*EY84,(главная!$H$24*главная!$N$23+(EY84*12-главная!$H$24)*главная!$N$24)/12))))</f>
        <v>0</v>
      </c>
      <c r="EZ121" s="173">
        <f>IF(EZ$10="",0,IF(EZ$9&lt;главная!$N$19,0,IF(EZ84*12&lt;главная!$H$23,главная!$N$22*EZ84,IF(EZ84*12&lt;главная!$H$24,главная!$N$23*EZ84,(главная!$H$24*главная!$N$23+(EZ84*12-главная!$H$24)*главная!$N$24)/12))))</f>
        <v>0</v>
      </c>
      <c r="FA121" s="173">
        <f>IF(FA$10="",0,IF(FA$9&lt;главная!$N$19,0,IF(FA84*12&lt;главная!$H$23,главная!$N$22*FA84,IF(FA84*12&lt;главная!$H$24,главная!$N$23*FA84,(главная!$H$24*главная!$N$23+(FA84*12-главная!$H$24)*главная!$N$24)/12))))</f>
        <v>0</v>
      </c>
      <c r="FB121" s="173">
        <f>IF(FB$10="",0,IF(FB$9&lt;главная!$N$19,0,IF(FB84*12&lt;главная!$H$23,главная!$N$22*FB84,IF(FB84*12&lt;главная!$H$24,главная!$N$23*FB84,(главная!$H$24*главная!$N$23+(FB84*12-главная!$H$24)*главная!$N$24)/12))))</f>
        <v>0</v>
      </c>
      <c r="FC121" s="173">
        <f>IF(FC$10="",0,IF(FC$9&lt;главная!$N$19,0,IF(FC84*12&lt;главная!$H$23,главная!$N$22*FC84,IF(FC84*12&lt;главная!$H$24,главная!$N$23*FC84,(главная!$H$24*главная!$N$23+(FC84*12-главная!$H$24)*главная!$N$24)/12))))</f>
        <v>0</v>
      </c>
      <c r="FD121" s="173">
        <f>IF(FD$10="",0,IF(FD$9&lt;главная!$N$19,0,IF(FD84*12&lt;главная!$H$23,главная!$N$22*FD84,IF(FD84*12&lt;главная!$H$24,главная!$N$23*FD84,(главная!$H$24*главная!$N$23+(FD84*12-главная!$H$24)*главная!$N$24)/12))))</f>
        <v>0</v>
      </c>
      <c r="FE121" s="173">
        <f>IF(FE$10="",0,IF(FE$9&lt;главная!$N$19,0,IF(FE84*12&lt;главная!$H$23,главная!$N$22*FE84,IF(FE84*12&lt;главная!$H$24,главная!$N$23*FE84,(главная!$H$24*главная!$N$23+(FE84*12-главная!$H$24)*главная!$N$24)/12))))</f>
        <v>0</v>
      </c>
      <c r="FF121" s="173">
        <f>IF(FF$10="",0,IF(FF$9&lt;главная!$N$19,0,IF(FF84*12&lt;главная!$H$23,главная!$N$22*FF84,IF(FF84*12&lt;главная!$H$24,главная!$N$23*FF84,(главная!$H$24*главная!$N$23+(FF84*12-главная!$H$24)*главная!$N$24)/12))))</f>
        <v>0</v>
      </c>
      <c r="FG121" s="173">
        <f>IF(FG$10="",0,IF(FG$9&lt;главная!$N$19,0,IF(FG84*12&lt;главная!$H$23,главная!$N$22*FG84,IF(FG84*12&lt;главная!$H$24,главная!$N$23*FG84,(главная!$H$24*главная!$N$23+(FG84*12-главная!$H$24)*главная!$N$24)/12))))</f>
        <v>0</v>
      </c>
      <c r="FH121" s="173">
        <f>IF(FH$10="",0,IF(FH$9&lt;главная!$N$19,0,IF(FH84*12&lt;главная!$H$23,главная!$N$22*FH84,IF(FH84*12&lt;главная!$H$24,главная!$N$23*FH84,(главная!$H$24*главная!$N$23+(FH84*12-главная!$H$24)*главная!$N$24)/12))))</f>
        <v>0</v>
      </c>
      <c r="FI121" s="173">
        <f>IF(FI$10="",0,IF(FI$9&lt;главная!$N$19,0,IF(FI84*12&lt;главная!$H$23,главная!$N$22*FI84,IF(FI84*12&lt;главная!$H$24,главная!$N$23*FI84,(главная!$H$24*главная!$N$23+(FI84*12-главная!$H$24)*главная!$N$24)/12))))</f>
        <v>0</v>
      </c>
      <c r="FJ121" s="173">
        <f>IF(FJ$10="",0,IF(FJ$9&lt;главная!$N$19,0,IF(FJ84*12&lt;главная!$H$23,главная!$N$22*FJ84,IF(FJ84*12&lt;главная!$H$24,главная!$N$23*FJ84,(главная!$H$24*главная!$N$23+(FJ84*12-главная!$H$24)*главная!$N$24)/12))))</f>
        <v>0</v>
      </c>
      <c r="FK121" s="173">
        <f>IF(FK$10="",0,IF(FK$9&lt;главная!$N$19,0,IF(FK84*12&lt;главная!$H$23,главная!$N$22*FK84,IF(FK84*12&lt;главная!$H$24,главная!$N$23*FK84,(главная!$H$24*главная!$N$23+(FK84*12-главная!$H$24)*главная!$N$24)/12))))</f>
        <v>0</v>
      </c>
      <c r="FL121" s="173">
        <f>IF(FL$10="",0,IF(FL$9&lt;главная!$N$19,0,IF(FL84*12&lt;главная!$H$23,главная!$N$22*FL84,IF(FL84*12&lt;главная!$H$24,главная!$N$23*FL84,(главная!$H$24*главная!$N$23+(FL84*12-главная!$H$24)*главная!$N$24)/12))))</f>
        <v>0</v>
      </c>
      <c r="FM121" s="173">
        <f>IF(FM$10="",0,IF(FM$9&lt;главная!$N$19,0,IF(FM84*12&lt;главная!$H$23,главная!$N$22*FM84,IF(FM84*12&lt;главная!$H$24,главная!$N$23*FM84,(главная!$H$24*главная!$N$23+(FM84*12-главная!$H$24)*главная!$N$24)/12))))</f>
        <v>0</v>
      </c>
      <c r="FN121" s="173">
        <f>IF(FN$10="",0,IF(FN$9&lt;главная!$N$19,0,IF(FN84*12&lt;главная!$H$23,главная!$N$22*FN84,IF(FN84*12&lt;главная!$H$24,главная!$N$23*FN84,(главная!$H$24*главная!$N$23+(FN84*12-главная!$H$24)*главная!$N$24)/12))))</f>
        <v>0</v>
      </c>
      <c r="FO121" s="173">
        <f>IF(FO$10="",0,IF(FO$9&lt;главная!$N$19,0,IF(FO84*12&lt;главная!$H$23,главная!$N$22*FO84,IF(FO84*12&lt;главная!$H$24,главная!$N$23*FO84,(главная!$H$24*главная!$N$23+(FO84*12-главная!$H$24)*главная!$N$24)/12))))</f>
        <v>0</v>
      </c>
      <c r="FP121" s="173">
        <f>IF(FP$10="",0,IF(FP$9&lt;главная!$N$19,0,IF(FP84*12&lt;главная!$H$23,главная!$N$22*FP84,IF(FP84*12&lt;главная!$H$24,главная!$N$23*FP84,(главная!$H$24*главная!$N$23+(FP84*12-главная!$H$24)*главная!$N$24)/12))))</f>
        <v>0</v>
      </c>
      <c r="FQ121" s="173">
        <f>IF(FQ$10="",0,IF(FQ$9&lt;главная!$N$19,0,IF(FQ84*12&lt;главная!$H$23,главная!$N$22*FQ84,IF(FQ84*12&lt;главная!$H$24,главная!$N$23*FQ84,(главная!$H$24*главная!$N$23+(FQ84*12-главная!$H$24)*главная!$N$24)/12))))</f>
        <v>0</v>
      </c>
      <c r="FR121" s="173">
        <f>IF(FR$10="",0,IF(FR$9&lt;главная!$N$19,0,IF(FR84*12&lt;главная!$H$23,главная!$N$22*FR84,IF(FR84*12&lt;главная!$H$24,главная!$N$23*FR84,(главная!$H$24*главная!$N$23+(FR84*12-главная!$H$24)*главная!$N$24)/12))))</f>
        <v>0</v>
      </c>
      <c r="FS121" s="173">
        <f>IF(FS$10="",0,IF(FS$9&lt;главная!$N$19,0,IF(FS84*12&lt;главная!$H$23,главная!$N$22*FS84,IF(FS84*12&lt;главная!$H$24,главная!$N$23*FS84,(главная!$H$24*главная!$N$23+(FS84*12-главная!$H$24)*главная!$N$24)/12))))</f>
        <v>0</v>
      </c>
      <c r="FT121" s="173">
        <f>IF(FT$10="",0,IF(FT$9&lt;главная!$N$19,0,IF(FT84*12&lt;главная!$H$23,главная!$N$22*FT84,IF(FT84*12&lt;главная!$H$24,главная!$N$23*FT84,(главная!$H$24*главная!$N$23+(FT84*12-главная!$H$24)*главная!$N$24)/12))))</f>
        <v>0</v>
      </c>
      <c r="FU121" s="173">
        <f>IF(FU$10="",0,IF(FU$9&lt;главная!$N$19,0,IF(FU84*12&lt;главная!$H$23,главная!$N$22*FU84,IF(FU84*12&lt;главная!$H$24,главная!$N$23*FU84,(главная!$H$24*главная!$N$23+(FU84*12-главная!$H$24)*главная!$N$24)/12))))</f>
        <v>0</v>
      </c>
      <c r="FV121" s="173">
        <f>IF(FV$10="",0,IF(FV$9&lt;главная!$N$19,0,IF(FV84*12&lt;главная!$H$23,главная!$N$22*FV84,IF(FV84*12&lt;главная!$H$24,главная!$N$23*FV84,(главная!$H$24*главная!$N$23+(FV84*12-главная!$H$24)*главная!$N$24)/12))))</f>
        <v>0</v>
      </c>
      <c r="FW121" s="173">
        <f>IF(FW$10="",0,IF(FW$9&lt;главная!$N$19,0,IF(FW84*12&lt;главная!$H$23,главная!$N$22*FW84,IF(FW84*12&lt;главная!$H$24,главная!$N$23*FW84,(главная!$H$24*главная!$N$23+(FW84*12-главная!$H$24)*главная!$N$24)/12))))</f>
        <v>0</v>
      </c>
      <c r="FX121" s="173">
        <f>IF(FX$10="",0,IF(FX$9&lt;главная!$N$19,0,IF(FX84*12&lt;главная!$H$23,главная!$N$22*FX84,IF(FX84*12&lt;главная!$H$24,главная!$N$23*FX84,(главная!$H$24*главная!$N$23+(FX84*12-главная!$H$24)*главная!$N$24)/12))))</f>
        <v>0</v>
      </c>
      <c r="FY121" s="173">
        <f>IF(FY$10="",0,IF(FY$9&lt;главная!$N$19,0,IF(FY84*12&lt;главная!$H$23,главная!$N$22*FY84,IF(FY84*12&lt;главная!$H$24,главная!$N$23*FY84,(главная!$H$24*главная!$N$23+(FY84*12-главная!$H$24)*главная!$N$24)/12))))</f>
        <v>0</v>
      </c>
      <c r="FZ121" s="173">
        <f>IF(FZ$10="",0,IF(FZ$9&lt;главная!$N$19,0,IF(FZ84*12&lt;главная!$H$23,главная!$N$22*FZ84,IF(FZ84*12&lt;главная!$H$24,главная!$N$23*FZ84,(главная!$H$24*главная!$N$23+(FZ84*12-главная!$H$24)*главная!$N$24)/12))))</f>
        <v>0</v>
      </c>
      <c r="GA121" s="173">
        <f>IF(GA$10="",0,IF(GA$9&lt;главная!$N$19,0,IF(GA84*12&lt;главная!$H$23,главная!$N$22*GA84,IF(GA84*12&lt;главная!$H$24,главная!$N$23*GA84,(главная!$H$24*главная!$N$23+(GA84*12-главная!$H$24)*главная!$N$24)/12))))</f>
        <v>0</v>
      </c>
      <c r="GB121" s="173">
        <f>IF(GB$10="",0,IF(GB$9&lt;главная!$N$19,0,IF(GB84*12&lt;главная!$H$23,главная!$N$22*GB84,IF(GB84*12&lt;главная!$H$24,главная!$N$23*GB84,(главная!$H$24*главная!$N$23+(GB84*12-главная!$H$24)*главная!$N$24)/12))))</f>
        <v>0</v>
      </c>
      <c r="GC121" s="173">
        <f>IF(GC$10="",0,IF(GC$9&lt;главная!$N$19,0,IF(GC84*12&lt;главная!$H$23,главная!$N$22*GC84,IF(GC84*12&lt;главная!$H$24,главная!$N$23*GC84,(главная!$H$24*главная!$N$23+(GC84*12-главная!$H$24)*главная!$N$24)/12))))</f>
        <v>0</v>
      </c>
      <c r="GD121" s="173">
        <f>IF(GD$10="",0,IF(GD$9&lt;главная!$N$19,0,IF(GD84*12&lt;главная!$H$23,главная!$N$22*GD84,IF(GD84*12&lt;главная!$H$24,главная!$N$23*GD84,(главная!$H$24*главная!$N$23+(GD84*12-главная!$H$24)*главная!$N$24)/12))))</f>
        <v>0</v>
      </c>
      <c r="GE121" s="173">
        <f>IF(GE$10="",0,IF(GE$9&lt;главная!$N$19,0,IF(GE84*12&lt;главная!$H$23,главная!$N$22*GE84,IF(GE84*12&lt;главная!$H$24,главная!$N$23*GE84,(главная!$H$24*главная!$N$23+(GE84*12-главная!$H$24)*главная!$N$24)/12))))</f>
        <v>0</v>
      </c>
      <c r="GF121" s="173">
        <f>IF(GF$10="",0,IF(GF$9&lt;главная!$N$19,0,IF(GF84*12&lt;главная!$H$23,главная!$N$22*GF84,IF(GF84*12&lt;главная!$H$24,главная!$N$23*GF84,(главная!$H$24*главная!$N$23+(GF84*12-главная!$H$24)*главная!$N$24)/12))))</f>
        <v>0</v>
      </c>
      <c r="GG121" s="173">
        <f>IF(GG$10="",0,IF(GG$9&lt;главная!$N$19,0,IF(GG84*12&lt;главная!$H$23,главная!$N$22*GG84,IF(GG84*12&lt;главная!$H$24,главная!$N$23*GG84,(главная!$H$24*главная!$N$23+(GG84*12-главная!$H$24)*главная!$N$24)/12))))</f>
        <v>0</v>
      </c>
      <c r="GH121" s="173">
        <f>IF(GH$10="",0,IF(GH$9&lt;главная!$N$19,0,IF(GH84*12&lt;главная!$H$23,главная!$N$22*GH84,IF(GH84*12&lt;главная!$H$24,главная!$N$23*GH84,(главная!$H$24*главная!$N$23+(GH84*12-главная!$H$24)*главная!$N$24)/12))))</f>
        <v>0</v>
      </c>
      <c r="GI121" s="173">
        <f>IF(GI$10="",0,IF(GI$9&lt;главная!$N$19,0,IF(GI84*12&lt;главная!$H$23,главная!$N$22*GI84,IF(GI84*12&lt;главная!$H$24,главная!$N$23*GI84,(главная!$H$24*главная!$N$23+(GI84*12-главная!$H$24)*главная!$N$24)/12))))</f>
        <v>0</v>
      </c>
      <c r="GJ121" s="173">
        <f>IF(GJ$10="",0,IF(GJ$9&lt;главная!$N$19,0,IF(GJ84*12&lt;главная!$H$23,главная!$N$22*GJ84,IF(GJ84*12&lt;главная!$H$24,главная!$N$23*GJ84,(главная!$H$24*главная!$N$23+(GJ84*12-главная!$H$24)*главная!$N$24)/12))))</f>
        <v>0</v>
      </c>
      <c r="GK121" s="173">
        <f>IF(GK$10="",0,IF(GK$9&lt;главная!$N$19,0,IF(GK84*12&lt;главная!$H$23,главная!$N$22*GK84,IF(GK84*12&lt;главная!$H$24,главная!$N$23*GK84,(главная!$H$24*главная!$N$23+(GK84*12-главная!$H$24)*главная!$N$24)/12))))</f>
        <v>0</v>
      </c>
      <c r="GL121" s="173">
        <f>IF(GL$10="",0,IF(GL$9&lt;главная!$N$19,0,IF(GL84*12&lt;главная!$H$23,главная!$N$22*GL84,IF(GL84*12&lt;главная!$H$24,главная!$N$23*GL84,(главная!$H$24*главная!$N$23+(GL84*12-главная!$H$24)*главная!$N$24)/12))))</f>
        <v>0</v>
      </c>
      <c r="GM121" s="173">
        <f>IF(GM$10="",0,IF(GM$9&lt;главная!$N$19,0,IF(GM84*12&lt;главная!$H$23,главная!$N$22*GM84,IF(GM84*12&lt;главная!$H$24,главная!$N$23*GM84,(главная!$H$24*главная!$N$23+(GM84*12-главная!$H$24)*главная!$N$24)/12))))</f>
        <v>0</v>
      </c>
      <c r="GN121" s="173">
        <f>IF(GN$10="",0,IF(GN$9&lt;главная!$N$19,0,IF(GN84*12&lt;главная!$H$23,главная!$N$22*GN84,IF(GN84*12&lt;главная!$H$24,главная!$N$23*GN84,(главная!$H$24*главная!$N$23+(GN84*12-главная!$H$24)*главная!$N$24)/12))))</f>
        <v>0</v>
      </c>
      <c r="GO121" s="173">
        <f>IF(GO$10="",0,IF(GO$9&lt;главная!$N$19,0,IF(GO84*12&lt;главная!$H$23,главная!$N$22*GO84,IF(GO84*12&lt;главная!$H$24,главная!$N$23*GO84,(главная!$H$24*главная!$N$23+(GO84*12-главная!$H$24)*главная!$N$24)/12))))</f>
        <v>0</v>
      </c>
      <c r="GP121" s="173">
        <f>IF(GP$10="",0,IF(GP$9&lt;главная!$N$19,0,IF(GP84*12&lt;главная!$H$23,главная!$N$22*GP84,IF(GP84*12&lt;главная!$H$24,главная!$N$23*GP84,(главная!$H$24*главная!$N$23+(GP84*12-главная!$H$24)*главная!$N$24)/12))))</f>
        <v>0</v>
      </c>
      <c r="GQ121" s="173">
        <f>IF(GQ$10="",0,IF(GQ$9&lt;главная!$N$19,0,IF(GQ84*12&lt;главная!$H$23,главная!$N$22*GQ84,IF(GQ84*12&lt;главная!$H$24,главная!$N$23*GQ84,(главная!$H$24*главная!$N$23+(GQ84*12-главная!$H$24)*главная!$N$24)/12))))</f>
        <v>0</v>
      </c>
      <c r="GR121" s="173">
        <f>IF(GR$10="",0,IF(GR$9&lt;главная!$N$19,0,IF(GR84*12&lt;главная!$H$23,главная!$N$22*GR84,IF(GR84*12&lt;главная!$H$24,главная!$N$23*GR84,(главная!$H$24*главная!$N$23+(GR84*12-главная!$H$24)*главная!$N$24)/12))))</f>
        <v>0</v>
      </c>
      <c r="GS121" s="173">
        <f>IF(GS$10="",0,IF(GS$9&lt;главная!$N$19,0,IF(GS84*12&lt;главная!$H$23,главная!$N$22*GS84,IF(GS84*12&lt;главная!$H$24,главная!$N$23*GS84,(главная!$H$24*главная!$N$23+(GS84*12-главная!$H$24)*главная!$N$24)/12))))</f>
        <v>0</v>
      </c>
      <c r="GT121" s="173">
        <f>IF(GT$10="",0,IF(GT$9&lt;главная!$N$19,0,IF(GT84*12&lt;главная!$H$23,главная!$N$22*GT84,IF(GT84*12&lt;главная!$H$24,главная!$N$23*GT84,(главная!$H$24*главная!$N$23+(GT84*12-главная!$H$24)*главная!$N$24)/12))))</f>
        <v>0</v>
      </c>
      <c r="GU121" s="173">
        <f>IF(GU$10="",0,IF(GU$9&lt;главная!$N$19,0,IF(GU84*12&lt;главная!$H$23,главная!$N$22*GU84,IF(GU84*12&lt;главная!$H$24,главная!$N$23*GU84,(главная!$H$24*главная!$N$23+(GU84*12-главная!$H$24)*главная!$N$24)/12))))</f>
        <v>0</v>
      </c>
      <c r="GV121" s="173">
        <f>IF(GV$10="",0,IF(GV$9&lt;главная!$N$19,0,IF(GV84*12&lt;главная!$H$23,главная!$N$22*GV84,IF(GV84*12&lt;главная!$H$24,главная!$N$23*GV84,(главная!$H$24*главная!$N$23+(GV84*12-главная!$H$24)*главная!$N$24)/12))))</f>
        <v>0</v>
      </c>
      <c r="GW121" s="173">
        <f>IF(GW$10="",0,IF(GW$9&lt;главная!$N$19,0,IF(GW84*12&lt;главная!$H$23,главная!$N$22*GW84,IF(GW84*12&lt;главная!$H$24,главная!$N$23*GW84,(главная!$H$24*главная!$N$23+(GW84*12-главная!$H$24)*главная!$N$24)/12))))</f>
        <v>0</v>
      </c>
      <c r="GX121" s="173">
        <f>IF(GX$10="",0,IF(GX$9&lt;главная!$N$19,0,IF(GX84*12&lt;главная!$H$23,главная!$N$22*GX84,IF(GX84*12&lt;главная!$H$24,главная!$N$23*GX84,(главная!$H$24*главная!$N$23+(GX84*12-главная!$H$24)*главная!$N$24)/12))))</f>
        <v>0</v>
      </c>
      <c r="GY121" s="173">
        <f>IF(GY$10="",0,IF(GY$9&lt;главная!$N$19,0,IF(GY84*12&lt;главная!$H$23,главная!$N$22*GY84,IF(GY84*12&lt;главная!$H$24,главная!$N$23*GY84,(главная!$H$24*главная!$N$23+(GY84*12-главная!$H$24)*главная!$N$24)/12))))</f>
        <v>0</v>
      </c>
      <c r="GZ121" s="173">
        <f>IF(GZ$10="",0,IF(GZ$9&lt;главная!$N$19,0,IF(GZ84*12&lt;главная!$H$23,главная!$N$22*GZ84,IF(GZ84*12&lt;главная!$H$24,главная!$N$23*GZ84,(главная!$H$24*главная!$N$23+(GZ84*12-главная!$H$24)*главная!$N$24)/12))))</f>
        <v>0</v>
      </c>
      <c r="HA121" s="173">
        <f>IF(HA$10="",0,IF(HA$9&lt;главная!$N$19,0,IF(HA84*12&lt;главная!$H$23,главная!$N$22*HA84,IF(HA84*12&lt;главная!$H$24,главная!$N$23*HA84,(главная!$H$24*главная!$N$23+(HA84*12-главная!$H$24)*главная!$N$24)/12))))</f>
        <v>0</v>
      </c>
      <c r="HB121" s="173">
        <f>IF(HB$10="",0,IF(HB$9&lt;главная!$N$19,0,IF(HB84*12&lt;главная!$H$23,главная!$N$22*HB84,IF(HB84*12&lt;главная!$H$24,главная!$N$23*HB84,(главная!$H$24*главная!$N$23+(HB84*12-главная!$H$24)*главная!$N$24)/12))))</f>
        <v>0</v>
      </c>
      <c r="HC121" s="173">
        <f>IF(HC$10="",0,IF(HC$9&lt;главная!$N$19,0,IF(HC84*12&lt;главная!$H$23,главная!$N$22*HC84,IF(HC84*12&lt;главная!$H$24,главная!$N$23*HC84,(главная!$H$24*главная!$N$23+(HC84*12-главная!$H$24)*главная!$N$24)/12))))</f>
        <v>0</v>
      </c>
      <c r="HD121" s="173">
        <f>IF(HD$10="",0,IF(HD$9&lt;главная!$N$19,0,IF(HD84*12&lt;главная!$H$23,главная!$N$22*HD84,IF(HD84*12&lt;главная!$H$24,главная!$N$23*HD84,(главная!$H$24*главная!$N$23+(HD84*12-главная!$H$24)*главная!$N$24)/12))))</f>
        <v>0</v>
      </c>
      <c r="HE121" s="173">
        <f>IF(HE$10="",0,IF(HE$9&lt;главная!$N$19,0,IF(HE84*12&lt;главная!$H$23,главная!$N$22*HE84,IF(HE84*12&lt;главная!$H$24,главная!$N$23*HE84,(главная!$H$24*главная!$N$23+(HE84*12-главная!$H$24)*главная!$N$24)/12))))</f>
        <v>0</v>
      </c>
      <c r="HF121" s="173">
        <f>IF(HF$10="",0,IF(HF$9&lt;главная!$N$19,0,IF(HF84*12&lt;главная!$H$23,главная!$N$22*HF84,IF(HF84*12&lt;главная!$H$24,главная!$N$23*HF84,(главная!$H$24*главная!$N$23+(HF84*12-главная!$H$24)*главная!$N$24)/12))))</f>
        <v>0</v>
      </c>
      <c r="HG121" s="173">
        <f>IF(HG$10="",0,IF(HG$9&lt;главная!$N$19,0,IF(HG84*12&lt;главная!$H$23,главная!$N$22*HG84,IF(HG84*12&lt;главная!$H$24,главная!$N$23*HG84,(главная!$H$24*главная!$N$23+(HG84*12-главная!$H$24)*главная!$N$24)/12))))</f>
        <v>0</v>
      </c>
      <c r="HH121" s="173">
        <f>IF(HH$10="",0,IF(HH$9&lt;главная!$N$19,0,IF(HH84*12&lt;главная!$H$23,главная!$N$22*HH84,IF(HH84*12&lt;главная!$H$24,главная!$N$23*HH84,(главная!$H$24*главная!$N$23+(HH84*12-главная!$H$24)*главная!$N$24)/12))))</f>
        <v>0</v>
      </c>
      <c r="HI121" s="173">
        <f>IF(HI$10="",0,IF(HI$9&lt;главная!$N$19,0,IF(HI84*12&lt;главная!$H$23,главная!$N$22*HI84,IF(HI84*12&lt;главная!$H$24,главная!$N$23*HI84,(главная!$H$24*главная!$N$23+(HI84*12-главная!$H$24)*главная!$N$24)/12))))</f>
        <v>0</v>
      </c>
      <c r="HJ121" s="173">
        <f>IF(HJ$10="",0,IF(HJ$9&lt;главная!$N$19,0,IF(HJ84*12&lt;главная!$H$23,главная!$N$22*HJ84,IF(HJ84*12&lt;главная!$H$24,главная!$N$23*HJ84,(главная!$H$24*главная!$N$23+(HJ84*12-главная!$H$24)*главная!$N$24)/12))))</f>
        <v>0</v>
      </c>
      <c r="HK121" s="173">
        <f>IF(HK$10="",0,IF(HK$9&lt;главная!$N$19,0,IF(HK84*12&lt;главная!$H$23,главная!$N$22*HK84,IF(HK84*12&lt;главная!$H$24,главная!$N$23*HK84,(главная!$H$24*главная!$N$23+(HK84*12-главная!$H$24)*главная!$N$24)/12))))</f>
        <v>0</v>
      </c>
      <c r="HL121" s="173">
        <f>IF(HL$10="",0,IF(HL$9&lt;главная!$N$19,0,IF(HL84*12&lt;главная!$H$23,главная!$N$22*HL84,IF(HL84*12&lt;главная!$H$24,главная!$N$23*HL84,(главная!$H$24*главная!$N$23+(HL84*12-главная!$H$24)*главная!$N$24)/12))))</f>
        <v>0</v>
      </c>
      <c r="HM121" s="173">
        <f>IF(HM$10="",0,IF(HM$9&lt;главная!$N$19,0,IF(HM84*12&lt;главная!$H$23,главная!$N$22*HM84,IF(HM84*12&lt;главная!$H$24,главная!$N$23*HM84,(главная!$H$24*главная!$N$23+(HM84*12-главная!$H$24)*главная!$N$24)/12))))</f>
        <v>0</v>
      </c>
      <c r="HN121" s="173">
        <f>IF(HN$10="",0,IF(HN$9&lt;главная!$N$19,0,IF(HN84*12&lt;главная!$H$23,главная!$N$22*HN84,IF(HN84*12&lt;главная!$H$24,главная!$N$23*HN84,(главная!$H$24*главная!$N$23+(HN84*12-главная!$H$24)*главная!$N$24)/12))))</f>
        <v>0</v>
      </c>
      <c r="HO121" s="173">
        <f>IF(HO$10="",0,IF(HO$9&lt;главная!$N$19,0,IF(HO84*12&lt;главная!$H$23,главная!$N$22*HO84,IF(HO84*12&lt;главная!$H$24,главная!$N$23*HO84,(главная!$H$24*главная!$N$23+(HO84*12-главная!$H$24)*главная!$N$24)/12))))</f>
        <v>0</v>
      </c>
      <c r="HP121" s="173">
        <f>IF(HP$10="",0,IF(HP$9&lt;главная!$N$19,0,IF(HP84*12&lt;главная!$H$23,главная!$N$22*HP84,IF(HP84*12&lt;главная!$H$24,главная!$N$23*HP84,(главная!$H$24*главная!$N$23+(HP84*12-главная!$H$24)*главная!$N$24)/12))))</f>
        <v>0</v>
      </c>
      <c r="HQ121" s="173">
        <f>IF(HQ$10="",0,IF(HQ$9&lt;главная!$N$19,0,IF(HQ84*12&lt;главная!$H$23,главная!$N$22*HQ84,IF(HQ84*12&lt;главная!$H$24,главная!$N$23*HQ84,(главная!$H$24*главная!$N$23+(HQ84*12-главная!$H$24)*главная!$N$24)/12))))</f>
        <v>0</v>
      </c>
      <c r="HR121" s="173">
        <f>IF(HR$10="",0,IF(HR$9&lt;главная!$N$19,0,IF(HR84*12&lt;главная!$H$23,главная!$N$22*HR84,IF(HR84*12&lt;главная!$H$24,главная!$N$23*HR84,(главная!$H$24*главная!$N$23+(HR84*12-главная!$H$24)*главная!$N$24)/12))))</f>
        <v>0</v>
      </c>
      <c r="HS121" s="173">
        <f>IF(HS$10="",0,IF(HS$9&lt;главная!$N$19,0,IF(HS84*12&lt;главная!$H$23,главная!$N$22*HS84,IF(HS84*12&lt;главная!$H$24,главная!$N$23*HS84,(главная!$H$24*главная!$N$23+(HS84*12-главная!$H$24)*главная!$N$24)/12))))</f>
        <v>0</v>
      </c>
      <c r="HT121" s="173">
        <f>IF(HT$10="",0,IF(HT$9&lt;главная!$N$19,0,IF(HT84*12&lt;главная!$H$23,главная!$N$22*HT84,IF(HT84*12&lt;главная!$H$24,главная!$N$23*HT84,(главная!$H$24*главная!$N$23+(HT84*12-главная!$H$24)*главная!$N$24)/12))))</f>
        <v>0</v>
      </c>
      <c r="HU121" s="173">
        <f>IF(HU$10="",0,IF(HU$9&lt;главная!$N$19,0,IF(HU84*12&lt;главная!$H$23,главная!$N$22*HU84,IF(HU84*12&lt;главная!$H$24,главная!$N$23*HU84,(главная!$H$24*главная!$N$23+(HU84*12-главная!$H$24)*главная!$N$24)/12))))</f>
        <v>0</v>
      </c>
      <c r="HV121" s="173">
        <f>IF(HV$10="",0,IF(HV$9&lt;главная!$N$19,0,IF(HV84*12&lt;главная!$H$23,главная!$N$22*HV84,IF(HV84*12&lt;главная!$H$24,главная!$N$23*HV84,(главная!$H$24*главная!$N$23+(HV84*12-главная!$H$24)*главная!$N$24)/12))))</f>
        <v>0</v>
      </c>
      <c r="HW121" s="173">
        <f>IF(HW$10="",0,IF(HW$9&lt;главная!$N$19,0,IF(HW84*12&lt;главная!$H$23,главная!$N$22*HW84,IF(HW84*12&lt;главная!$H$24,главная!$N$23*HW84,(главная!$H$24*главная!$N$23+(HW84*12-главная!$H$24)*главная!$N$24)/12))))</f>
        <v>0</v>
      </c>
      <c r="HX121" s="173">
        <f>IF(HX$10="",0,IF(HX$9&lt;главная!$N$19,0,IF(HX84*12&lt;главная!$H$23,главная!$N$22*HX84,IF(HX84*12&lt;главная!$H$24,главная!$N$23*HX84,(главная!$H$24*главная!$N$23+(HX84*12-главная!$H$24)*главная!$N$24)/12))))</f>
        <v>0</v>
      </c>
      <c r="HY121" s="173">
        <f>IF(HY$10="",0,IF(HY$9&lt;главная!$N$19,0,IF(HY84*12&lt;главная!$H$23,главная!$N$22*HY84,IF(HY84*12&lt;главная!$H$24,главная!$N$23*HY84,(главная!$H$24*главная!$N$23+(HY84*12-главная!$H$24)*главная!$N$24)/12))))</f>
        <v>0</v>
      </c>
      <c r="HZ121" s="173">
        <f>IF(HZ$10="",0,IF(HZ$9&lt;главная!$N$19,0,IF(HZ84*12&lt;главная!$H$23,главная!$N$22*HZ84,IF(HZ84*12&lt;главная!$H$24,главная!$N$23*HZ84,(главная!$H$24*главная!$N$23+(HZ84*12-главная!$H$24)*главная!$N$24)/12))))</f>
        <v>0</v>
      </c>
      <c r="IA121" s="173">
        <f>IF(IA$10="",0,IF(IA$9&lt;главная!$N$19,0,IF(IA84*12&lt;главная!$H$23,главная!$N$22*IA84,IF(IA84*12&lt;главная!$H$24,главная!$N$23*IA84,(главная!$H$24*главная!$N$23+(IA84*12-главная!$H$24)*главная!$N$24)/12))))</f>
        <v>0</v>
      </c>
      <c r="IB121" s="173">
        <f>IF(IB$10="",0,IF(IB$9&lt;главная!$N$19,0,IF(IB84*12&lt;главная!$H$23,главная!$N$22*IB84,IF(IB84*12&lt;главная!$H$24,главная!$N$23*IB84,(главная!$H$24*главная!$N$23+(IB84*12-главная!$H$24)*главная!$N$24)/12))))</f>
        <v>0</v>
      </c>
      <c r="IC121" s="173">
        <f>IF(IC$10="",0,IF(IC$9&lt;главная!$N$19,0,IF(IC84*12&lt;главная!$H$23,главная!$N$22*IC84,IF(IC84*12&lt;главная!$H$24,главная!$N$23*IC84,(главная!$H$24*главная!$N$23+(IC84*12-главная!$H$24)*главная!$N$24)/12))))</f>
        <v>0</v>
      </c>
      <c r="ID121" s="173">
        <f>IF(ID$10="",0,IF(ID$9&lt;главная!$N$19,0,IF(ID84*12&lt;главная!$H$23,главная!$N$22*ID84,IF(ID84*12&lt;главная!$H$24,главная!$N$23*ID84,(главная!$H$24*главная!$N$23+(ID84*12-главная!$H$24)*главная!$N$24)/12))))</f>
        <v>0</v>
      </c>
      <c r="IE121" s="173">
        <f>IF(IE$10="",0,IF(IE$9&lt;главная!$N$19,0,IF(IE84*12&lt;главная!$H$23,главная!$N$22*IE84,IF(IE84*12&lt;главная!$H$24,главная!$N$23*IE84,(главная!$H$24*главная!$N$23+(IE84*12-главная!$H$24)*главная!$N$24)/12))))</f>
        <v>0</v>
      </c>
      <c r="IF121" s="173">
        <f>IF(IF$10="",0,IF(IF$9&lt;главная!$N$19,0,IF(IF84*12&lt;главная!$H$23,главная!$N$22*IF84,IF(IF84*12&lt;главная!$H$24,главная!$N$23*IF84,(главная!$H$24*главная!$N$23+(IF84*12-главная!$H$24)*главная!$N$24)/12))))</f>
        <v>0</v>
      </c>
      <c r="IG121" s="173">
        <f>IF(IG$10="",0,IF(IG$9&lt;главная!$N$19,0,IF(IG84*12&lt;главная!$H$23,главная!$N$22*IG84,IF(IG84*12&lt;главная!$H$24,главная!$N$23*IG84,(главная!$H$24*главная!$N$23+(IG84*12-главная!$H$24)*главная!$N$24)/12))))</f>
        <v>0</v>
      </c>
      <c r="IH121" s="173">
        <f>IF(IH$10="",0,IF(IH$9&lt;главная!$N$19,0,IF(IH84*12&lt;главная!$H$23,главная!$N$22*IH84,IF(IH84*12&lt;главная!$H$24,главная!$N$23*IH84,(главная!$H$24*главная!$N$23+(IH84*12-главная!$H$24)*главная!$N$24)/12))))</f>
        <v>0</v>
      </c>
      <c r="II121" s="173">
        <f>IF(II$10="",0,IF(II$9&lt;главная!$N$19,0,IF(II84*12&lt;главная!$H$23,главная!$N$22*II84,IF(II84*12&lt;главная!$H$24,главная!$N$23*II84,(главная!$H$24*главная!$N$23+(II84*12-главная!$H$24)*главная!$N$24)/12))))</f>
        <v>0</v>
      </c>
      <c r="IJ121" s="173">
        <f>IF(IJ$10="",0,IF(IJ$9&lt;главная!$N$19,0,IF(IJ84*12&lt;главная!$H$23,главная!$N$22*IJ84,IF(IJ84*12&lt;главная!$H$24,главная!$N$23*IJ84,(главная!$H$24*главная!$N$23+(IJ84*12-главная!$H$24)*главная!$N$24)/12))))</f>
        <v>0</v>
      </c>
      <c r="IK121" s="173">
        <f>IF(IK$10="",0,IF(IK$9&lt;главная!$N$19,0,IF(IK84*12&lt;главная!$H$23,главная!$N$22*IK84,IF(IK84*12&lt;главная!$H$24,главная!$N$23*IK84,(главная!$H$24*главная!$N$23+(IK84*12-главная!$H$24)*главная!$N$24)/12))))</f>
        <v>0</v>
      </c>
      <c r="IL121" s="173">
        <f>IF(IL$10="",0,IF(IL$9&lt;главная!$N$19,0,IF(IL84*12&lt;главная!$H$23,главная!$N$22*IL84,IF(IL84*12&lt;главная!$H$24,главная!$N$23*IL84,(главная!$H$24*главная!$N$23+(IL84*12-главная!$H$24)*главная!$N$24)/12))))</f>
        <v>0</v>
      </c>
      <c r="IM121" s="173">
        <f>IF(IM$10="",0,IF(IM$9&lt;главная!$N$19,0,IF(IM84*12&lt;главная!$H$23,главная!$N$22*IM84,IF(IM84*12&lt;главная!$H$24,главная!$N$23*IM84,(главная!$H$24*главная!$N$23+(IM84*12-главная!$H$24)*главная!$N$24)/12))))</f>
        <v>0</v>
      </c>
      <c r="IN121" s="173">
        <f>IF(IN$10="",0,IF(IN$9&lt;главная!$N$19,0,IF(IN84*12&lt;главная!$H$23,главная!$N$22*IN84,IF(IN84*12&lt;главная!$H$24,главная!$N$23*IN84,(главная!$H$24*главная!$N$23+(IN84*12-главная!$H$24)*главная!$N$24)/12))))</f>
        <v>0</v>
      </c>
      <c r="IO121" s="173">
        <f>IF(IO$10="",0,IF(IO$9&lt;главная!$N$19,0,IF(IO84*12&lt;главная!$H$23,главная!$N$22*IO84,IF(IO84*12&lt;главная!$H$24,главная!$N$23*IO84,(главная!$H$24*главная!$N$23+(IO84*12-главная!$H$24)*главная!$N$24)/12))))</f>
        <v>0</v>
      </c>
      <c r="IP121" s="173">
        <f>IF(IP$10="",0,IF(IP$9&lt;главная!$N$19,0,IF(IP84*12&lt;главная!$H$23,главная!$N$22*IP84,IF(IP84*12&lt;главная!$H$24,главная!$N$23*IP84,(главная!$H$24*главная!$N$23+(IP84*12-главная!$H$24)*главная!$N$24)/12))))</f>
        <v>0</v>
      </c>
      <c r="IQ121" s="173">
        <f>IF(IQ$10="",0,IF(IQ$9&lt;главная!$N$19,0,IF(IQ84*12&lt;главная!$H$23,главная!$N$22*IQ84,IF(IQ84*12&lt;главная!$H$24,главная!$N$23*IQ84,(главная!$H$24*главная!$N$23+(IQ84*12-главная!$H$24)*главная!$N$24)/12))))</f>
        <v>0</v>
      </c>
      <c r="IR121" s="173">
        <f>IF(IR$10="",0,IF(IR$9&lt;главная!$N$19,0,IF(IR84*12&lt;главная!$H$23,главная!$N$22*IR84,IF(IR84*12&lt;главная!$H$24,главная!$N$23*IR84,(главная!$H$24*главная!$N$23+(IR84*12-главная!$H$24)*главная!$N$24)/12))))</f>
        <v>0</v>
      </c>
      <c r="IS121" s="173">
        <f>IF(IS$10="",0,IF(IS$9&lt;главная!$N$19,0,IF(IS84*12&lt;главная!$H$23,главная!$N$22*IS84,IF(IS84*12&lt;главная!$H$24,главная!$N$23*IS84,(главная!$H$24*главная!$N$23+(IS84*12-главная!$H$24)*главная!$N$24)/12))))</f>
        <v>0</v>
      </c>
      <c r="IT121" s="173">
        <f>IF(IT$10="",0,IF(IT$9&lt;главная!$N$19,0,IF(IT84*12&lt;главная!$H$23,главная!$N$22*IT84,IF(IT84*12&lt;главная!$H$24,главная!$N$23*IT84,(главная!$H$24*главная!$N$23+(IT84*12-главная!$H$24)*главная!$N$24)/12))))</f>
        <v>0</v>
      </c>
      <c r="IU121" s="173">
        <f>IF(IU$10="",0,IF(IU$9&lt;главная!$N$19,0,IF(IU84*12&lt;главная!$H$23,главная!$N$22*IU84,IF(IU84*12&lt;главная!$H$24,главная!$N$23*IU84,(главная!$H$24*главная!$N$23+(IU84*12-главная!$H$24)*главная!$N$24)/12))))</f>
        <v>0</v>
      </c>
      <c r="IV121" s="173">
        <f>IF(IV$10="",0,IF(IV$9&lt;главная!$N$19,0,IF(IV84*12&lt;главная!$H$23,главная!$N$22*IV84,IF(IV84*12&lt;главная!$H$24,главная!$N$23*IV84,(главная!$H$24*главная!$N$23+(IV84*12-главная!$H$24)*главная!$N$24)/12))))</f>
        <v>0</v>
      </c>
      <c r="IW121" s="173">
        <f>IF(IW$10="",0,IF(IW$9&lt;главная!$N$19,0,IF(IW84*12&lt;главная!$H$23,главная!$N$22*IW84,IF(IW84*12&lt;главная!$H$24,главная!$N$23*IW84,(главная!$H$24*главная!$N$23+(IW84*12-главная!$H$24)*главная!$N$24)/12))))</f>
        <v>0</v>
      </c>
      <c r="IX121" s="173">
        <f>IF(IX$10="",0,IF(IX$9&lt;главная!$N$19,0,IF(IX84*12&lt;главная!$H$23,главная!$N$22*IX84,IF(IX84*12&lt;главная!$H$24,главная!$N$23*IX84,(главная!$H$24*главная!$N$23+(IX84*12-главная!$H$24)*главная!$N$24)/12))))</f>
        <v>0</v>
      </c>
      <c r="IY121" s="173">
        <f>IF(IY$10="",0,IF(IY$9&lt;главная!$N$19,0,IF(IY84*12&lt;главная!$H$23,главная!$N$22*IY84,IF(IY84*12&lt;главная!$H$24,главная!$N$23*IY84,(главная!$H$24*главная!$N$23+(IY84*12-главная!$H$24)*главная!$N$24)/12))))</f>
        <v>0</v>
      </c>
      <c r="IZ121" s="173">
        <f>IF(IZ$10="",0,IF(IZ$9&lt;главная!$N$19,0,IF(IZ84*12&lt;главная!$H$23,главная!$N$22*IZ84,IF(IZ84*12&lt;главная!$H$24,главная!$N$23*IZ84,(главная!$H$24*главная!$N$23+(IZ84*12-главная!$H$24)*главная!$N$24)/12))))</f>
        <v>0</v>
      </c>
      <c r="JA121" s="173">
        <f>IF(JA$10="",0,IF(JA$9&lt;главная!$N$19,0,IF(JA84*12&lt;главная!$H$23,главная!$N$22*JA84,IF(JA84*12&lt;главная!$H$24,главная!$N$23*JA84,(главная!$H$24*главная!$N$23+(JA84*12-главная!$H$24)*главная!$N$24)/12))))</f>
        <v>0</v>
      </c>
      <c r="JB121" s="173">
        <f>IF(JB$10="",0,IF(JB$9&lt;главная!$N$19,0,IF(JB84*12&lt;главная!$H$23,главная!$N$22*JB84,IF(JB84*12&lt;главная!$H$24,главная!$N$23*JB84,(главная!$H$24*главная!$N$23+(JB84*12-главная!$H$24)*главная!$N$24)/12))))</f>
        <v>0</v>
      </c>
      <c r="JC121" s="173">
        <f>IF(JC$10="",0,IF(JC$9&lt;главная!$N$19,0,IF(JC84*12&lt;главная!$H$23,главная!$N$22*JC84,IF(JC84*12&lt;главная!$H$24,главная!$N$23*JC84,(главная!$H$24*главная!$N$23+(JC84*12-главная!$H$24)*главная!$N$24)/12))))</f>
        <v>0</v>
      </c>
      <c r="JD121" s="173">
        <f>IF(JD$10="",0,IF(JD$9&lt;главная!$N$19,0,IF(JD84*12&lt;главная!$H$23,главная!$N$22*JD84,IF(JD84*12&lt;главная!$H$24,главная!$N$23*JD84,(главная!$H$24*главная!$N$23+(JD84*12-главная!$H$24)*главная!$N$24)/12))))</f>
        <v>0</v>
      </c>
      <c r="JE121" s="173">
        <f>IF(JE$10="",0,IF(JE$9&lt;главная!$N$19,0,IF(JE84*12&lt;главная!$H$23,главная!$N$22*JE84,IF(JE84*12&lt;главная!$H$24,главная!$N$23*JE84,(главная!$H$24*главная!$N$23+(JE84*12-главная!$H$24)*главная!$N$24)/12))))</f>
        <v>0</v>
      </c>
      <c r="JF121" s="173">
        <f>IF(JF$10="",0,IF(JF$9&lt;главная!$N$19,0,IF(JF84*12&lt;главная!$H$23,главная!$N$22*JF84,IF(JF84*12&lt;главная!$H$24,главная!$N$23*JF84,(главная!$H$24*главная!$N$23+(JF84*12-главная!$H$24)*главная!$N$24)/12))))</f>
        <v>0</v>
      </c>
      <c r="JG121" s="173">
        <f>IF(JG$10="",0,IF(JG$9&lt;главная!$N$19,0,IF(JG84*12&lt;главная!$H$23,главная!$N$22*JG84,IF(JG84*12&lt;главная!$H$24,главная!$N$23*JG84,(главная!$H$24*главная!$N$23+(JG84*12-главная!$H$24)*главная!$N$24)/12))))</f>
        <v>0</v>
      </c>
      <c r="JH121" s="173">
        <f>IF(JH$10="",0,IF(JH$9&lt;главная!$N$19,0,IF(JH84*12&lt;главная!$H$23,главная!$N$22*JH84,IF(JH84*12&lt;главная!$H$24,главная!$N$23*JH84,(главная!$H$24*главная!$N$23+(JH84*12-главная!$H$24)*главная!$N$24)/12))))</f>
        <v>0</v>
      </c>
      <c r="JI121" s="173">
        <f>IF(JI$10="",0,IF(JI$9&lt;главная!$N$19,0,IF(JI84*12&lt;главная!$H$23,главная!$N$22*JI84,IF(JI84*12&lt;главная!$H$24,главная!$N$23*JI84,(главная!$H$24*главная!$N$23+(JI84*12-главная!$H$24)*главная!$N$24)/12))))</f>
        <v>0</v>
      </c>
      <c r="JJ121" s="173">
        <f>IF(JJ$10="",0,IF(JJ$9&lt;главная!$N$19,0,IF(JJ84*12&lt;главная!$H$23,главная!$N$22*JJ84,IF(JJ84*12&lt;главная!$H$24,главная!$N$23*JJ84,(главная!$H$24*главная!$N$23+(JJ84*12-главная!$H$24)*главная!$N$24)/12))))</f>
        <v>0</v>
      </c>
      <c r="JK121" s="173">
        <f>IF(JK$10="",0,IF(JK$9&lt;главная!$N$19,0,IF(JK84*12&lt;главная!$H$23,главная!$N$22*JK84,IF(JK84*12&lt;главная!$H$24,главная!$N$23*JK84,(главная!$H$24*главная!$N$23+(JK84*12-главная!$H$24)*главная!$N$24)/12))))</f>
        <v>0</v>
      </c>
      <c r="JL121" s="173">
        <f>IF(JL$10="",0,IF(JL$9&lt;главная!$N$19,0,IF(JL84*12&lt;главная!$H$23,главная!$N$22*JL84,IF(JL84*12&lt;главная!$H$24,главная!$N$23*JL84,(главная!$H$24*главная!$N$23+(JL84*12-главная!$H$24)*главная!$N$24)/12))))</f>
        <v>0</v>
      </c>
      <c r="JM121" s="173">
        <f>IF(JM$10="",0,IF(JM$9&lt;главная!$N$19,0,IF(JM84*12&lt;главная!$H$23,главная!$N$22*JM84,IF(JM84*12&lt;главная!$H$24,главная!$N$23*JM84,(главная!$H$24*главная!$N$23+(JM84*12-главная!$H$24)*главная!$N$24)/12))))</f>
        <v>0</v>
      </c>
      <c r="JN121" s="173">
        <f>IF(JN$10="",0,IF(JN$9&lt;главная!$N$19,0,IF(JN84*12&lt;главная!$H$23,главная!$N$22*JN84,IF(JN84*12&lt;главная!$H$24,главная!$N$23*JN84,(главная!$H$24*главная!$N$23+(JN84*12-главная!$H$24)*главная!$N$24)/12))))</f>
        <v>0</v>
      </c>
      <c r="JO121" s="173">
        <f>IF(JO$10="",0,IF(JO$9&lt;главная!$N$19,0,IF(JO84*12&lt;главная!$H$23,главная!$N$22*JO84,IF(JO84*12&lt;главная!$H$24,главная!$N$23*JO84,(главная!$H$24*главная!$N$23+(JO84*12-главная!$H$24)*главная!$N$24)/12))))</f>
        <v>0</v>
      </c>
      <c r="JP121" s="173">
        <f>IF(JP$10="",0,IF(JP$9&lt;главная!$N$19,0,IF(JP84*12&lt;главная!$H$23,главная!$N$22*JP84,IF(JP84*12&lt;главная!$H$24,главная!$N$23*JP84,(главная!$H$24*главная!$N$23+(JP84*12-главная!$H$24)*главная!$N$24)/12))))</f>
        <v>0</v>
      </c>
      <c r="JQ121" s="173">
        <f>IF(JQ$10="",0,IF(JQ$9&lt;главная!$N$19,0,IF(JQ84*12&lt;главная!$H$23,главная!$N$22*JQ84,IF(JQ84*12&lt;главная!$H$24,главная!$N$23*JQ84,(главная!$H$24*главная!$N$23+(JQ84*12-главная!$H$24)*главная!$N$24)/12))))</f>
        <v>0</v>
      </c>
      <c r="JR121" s="173">
        <f>IF(JR$10="",0,IF(JR$9&lt;главная!$N$19,0,IF(JR84*12&lt;главная!$H$23,главная!$N$22*JR84,IF(JR84*12&lt;главная!$H$24,главная!$N$23*JR84,(главная!$H$24*главная!$N$23+(JR84*12-главная!$H$24)*главная!$N$24)/12))))</f>
        <v>0</v>
      </c>
      <c r="JS121" s="173">
        <f>IF(JS$10="",0,IF(JS$9&lt;главная!$N$19,0,IF(JS84*12&lt;главная!$H$23,главная!$N$22*JS84,IF(JS84*12&lt;главная!$H$24,главная!$N$23*JS84,(главная!$H$24*главная!$N$23+(JS84*12-главная!$H$24)*главная!$N$24)/12))))</f>
        <v>0</v>
      </c>
      <c r="JT121" s="173">
        <f>IF(JT$10="",0,IF(JT$9&lt;главная!$N$19,0,IF(JT84*12&lt;главная!$H$23,главная!$N$22*JT84,IF(JT84*12&lt;главная!$H$24,главная!$N$23*JT84,(главная!$H$24*главная!$N$23+(JT84*12-главная!$H$24)*главная!$N$24)/12))))</f>
        <v>0</v>
      </c>
      <c r="JU121" s="173">
        <f>IF(JU$10="",0,IF(JU$9&lt;главная!$N$19,0,IF(JU84*12&lt;главная!$H$23,главная!$N$22*JU84,IF(JU84*12&lt;главная!$H$24,главная!$N$23*JU84,(главная!$H$24*главная!$N$23+(JU84*12-главная!$H$24)*главная!$N$24)/12))))</f>
        <v>0</v>
      </c>
      <c r="JV121" s="173">
        <f>IF(JV$10="",0,IF(JV$9&lt;главная!$N$19,0,IF(JV84*12&lt;главная!$H$23,главная!$N$22*JV84,IF(JV84*12&lt;главная!$H$24,главная!$N$23*JV84,(главная!$H$24*главная!$N$23+(JV84*12-главная!$H$24)*главная!$N$24)/12))))</f>
        <v>0</v>
      </c>
      <c r="JW121" s="173">
        <f>IF(JW$10="",0,IF(JW$9&lt;главная!$N$19,0,IF(JW84*12&lt;главная!$H$23,главная!$N$22*JW84,IF(JW84*12&lt;главная!$H$24,главная!$N$23*JW84,(главная!$H$24*главная!$N$23+(JW84*12-главная!$H$24)*главная!$N$24)/12))))</f>
        <v>0</v>
      </c>
      <c r="JX121" s="173">
        <f>IF(JX$10="",0,IF(JX$9&lt;главная!$N$19,0,IF(JX84*12&lt;главная!$H$23,главная!$N$22*JX84,IF(JX84*12&lt;главная!$H$24,главная!$N$23*JX84,(главная!$H$24*главная!$N$23+(JX84*12-главная!$H$24)*главная!$N$24)/12))))</f>
        <v>0</v>
      </c>
      <c r="JY121" s="173">
        <f>IF(JY$10="",0,IF(JY$9&lt;главная!$N$19,0,IF(JY84*12&lt;главная!$H$23,главная!$N$22*JY84,IF(JY84*12&lt;главная!$H$24,главная!$N$23*JY84,(главная!$H$24*главная!$N$23+(JY84*12-главная!$H$24)*главная!$N$24)/12))))</f>
        <v>0</v>
      </c>
      <c r="JZ121" s="173">
        <f>IF(JZ$10="",0,IF(JZ$9&lt;главная!$N$19,0,IF(JZ84*12&lt;главная!$H$23,главная!$N$22*JZ84,IF(JZ84*12&lt;главная!$H$24,главная!$N$23*JZ84,(главная!$H$24*главная!$N$23+(JZ84*12-главная!$H$24)*главная!$N$24)/12))))</f>
        <v>0</v>
      </c>
      <c r="KA121" s="173">
        <f>IF(KA$10="",0,IF(KA$9&lt;главная!$N$19,0,IF(KA84*12&lt;главная!$H$23,главная!$N$22*KA84,IF(KA84*12&lt;главная!$H$24,главная!$N$23*KA84,(главная!$H$24*главная!$N$23+(KA84*12-главная!$H$24)*главная!$N$24)/12))))</f>
        <v>0</v>
      </c>
      <c r="KB121" s="173">
        <f>IF(KB$10="",0,IF(KB$9&lt;главная!$N$19,0,IF(KB84*12&lt;главная!$H$23,главная!$N$22*KB84,IF(KB84*12&lt;главная!$H$24,главная!$N$23*KB84,(главная!$H$24*главная!$N$23+(KB84*12-главная!$H$24)*главная!$N$24)/12))))</f>
        <v>0</v>
      </c>
      <c r="KC121" s="173">
        <f>IF(KC$10="",0,IF(KC$9&lt;главная!$N$19,0,IF(KC84*12&lt;главная!$H$23,главная!$N$22*KC84,IF(KC84*12&lt;главная!$H$24,главная!$N$23*KC84,(главная!$H$24*главная!$N$23+(KC84*12-главная!$H$24)*главная!$N$24)/12))))</f>
        <v>0</v>
      </c>
      <c r="KD121" s="173">
        <f>IF(KD$10="",0,IF(KD$9&lt;главная!$N$19,0,IF(KD84*12&lt;главная!$H$23,главная!$N$22*KD84,IF(KD84*12&lt;главная!$H$24,главная!$N$23*KD84,(главная!$H$24*главная!$N$23+(KD84*12-главная!$H$24)*главная!$N$24)/12))))</f>
        <v>0</v>
      </c>
      <c r="KE121" s="173">
        <f>IF(KE$10="",0,IF(KE$9&lt;главная!$N$19,0,IF(KE84*12&lt;главная!$H$23,главная!$N$22*KE84,IF(KE84*12&lt;главная!$H$24,главная!$N$23*KE84,(главная!$H$24*главная!$N$23+(KE84*12-главная!$H$24)*главная!$N$24)/12))))</f>
        <v>0</v>
      </c>
      <c r="KF121" s="173">
        <f>IF(KF$10="",0,IF(KF$9&lt;главная!$N$19,0,IF(KF84*12&lt;главная!$H$23,главная!$N$22*KF84,IF(KF84*12&lt;главная!$H$24,главная!$N$23*KF84,(главная!$H$24*главная!$N$23+(KF84*12-главная!$H$24)*главная!$N$24)/12))))</f>
        <v>0</v>
      </c>
      <c r="KG121" s="173">
        <f>IF(KG$10="",0,IF(KG$9&lt;главная!$N$19,0,IF(KG84*12&lt;главная!$H$23,главная!$N$22*KG84,IF(KG84*12&lt;главная!$H$24,главная!$N$23*KG84,(главная!$H$24*главная!$N$23+(KG84*12-главная!$H$24)*главная!$N$24)/12))))</f>
        <v>0</v>
      </c>
      <c r="KH121" s="173">
        <f>IF(KH$10="",0,IF(KH$9&lt;главная!$N$19,0,IF(KH84*12&lt;главная!$H$23,главная!$N$22*KH84,IF(KH84*12&lt;главная!$H$24,главная!$N$23*KH84,(главная!$H$24*главная!$N$23+(KH84*12-главная!$H$24)*главная!$N$24)/12))))</f>
        <v>0</v>
      </c>
      <c r="KI121" s="173">
        <f>IF(KI$10="",0,IF(KI$9&lt;главная!$N$19,0,IF(KI84*12&lt;главная!$H$23,главная!$N$22*KI84,IF(KI84*12&lt;главная!$H$24,главная!$N$23*KI84,(главная!$H$24*главная!$N$23+(KI84*12-главная!$H$24)*главная!$N$24)/12))))</f>
        <v>0</v>
      </c>
      <c r="KJ121" s="173">
        <f>IF(KJ$10="",0,IF(KJ$9&lt;главная!$N$19,0,IF(KJ84*12&lt;главная!$H$23,главная!$N$22*KJ84,IF(KJ84*12&lt;главная!$H$24,главная!$N$23*KJ84,(главная!$H$24*главная!$N$23+(KJ84*12-главная!$H$24)*главная!$N$24)/12))))</f>
        <v>0</v>
      </c>
      <c r="KK121" s="173">
        <f>IF(KK$10="",0,IF(KK$9&lt;главная!$N$19,0,IF(KK84*12&lt;главная!$H$23,главная!$N$22*KK84,IF(KK84*12&lt;главная!$H$24,главная!$N$23*KK84,(главная!$H$24*главная!$N$23+(KK84*12-главная!$H$24)*главная!$N$24)/12))))</f>
        <v>0</v>
      </c>
      <c r="KL121" s="173">
        <f>IF(KL$10="",0,IF(KL$9&lt;главная!$N$19,0,IF(KL84*12&lt;главная!$H$23,главная!$N$22*KL84,IF(KL84*12&lt;главная!$H$24,главная!$N$23*KL84,(главная!$H$24*главная!$N$23+(KL84*12-главная!$H$24)*главная!$N$24)/12))))</f>
        <v>0</v>
      </c>
      <c r="KM121" s="173">
        <f>IF(KM$10="",0,IF(KM$9&lt;главная!$N$19,0,IF(KM84*12&lt;главная!$H$23,главная!$N$22*KM84,IF(KM84*12&lt;главная!$H$24,главная!$N$23*KM84,(главная!$H$24*главная!$N$23+(KM84*12-главная!$H$24)*главная!$N$24)/12))))</f>
        <v>0</v>
      </c>
      <c r="KN121" s="173">
        <f>IF(KN$10="",0,IF(KN$9&lt;главная!$N$19,0,IF(KN84*12&lt;главная!$H$23,главная!$N$22*KN84,IF(KN84*12&lt;главная!$H$24,главная!$N$23*KN84,(главная!$H$24*главная!$N$23+(KN84*12-главная!$H$24)*главная!$N$24)/12))))</f>
        <v>0</v>
      </c>
      <c r="KO121" s="173">
        <f>IF(KO$10="",0,IF(KO$9&lt;главная!$N$19,0,IF(KO84*12&lt;главная!$H$23,главная!$N$22*KO84,IF(KO84*12&lt;главная!$H$24,главная!$N$23*KO84,(главная!$H$24*главная!$N$23+(KO84*12-главная!$H$24)*главная!$N$24)/12))))</f>
        <v>0</v>
      </c>
      <c r="KP121" s="173">
        <f>IF(KP$10="",0,IF(KP$9&lt;главная!$N$19,0,IF(KP84*12&lt;главная!$H$23,главная!$N$22*KP84,IF(KP84*12&lt;главная!$H$24,главная!$N$23*KP84,(главная!$H$24*главная!$N$23+(KP84*12-главная!$H$24)*главная!$N$24)/12))))</f>
        <v>0</v>
      </c>
      <c r="KQ121" s="173">
        <f>IF(KQ$10="",0,IF(KQ$9&lt;главная!$N$19,0,IF(KQ84*12&lt;главная!$H$23,главная!$N$22*KQ84,IF(KQ84*12&lt;главная!$H$24,главная!$N$23*KQ84,(главная!$H$24*главная!$N$23+(KQ84*12-главная!$H$24)*главная!$N$24)/12))))</f>
        <v>0</v>
      </c>
      <c r="KR121" s="173">
        <f>IF(KR$10="",0,IF(KR$9&lt;главная!$N$19,0,IF(KR84*12&lt;главная!$H$23,главная!$N$22*KR84,IF(KR84*12&lt;главная!$H$24,главная!$N$23*KR84,(главная!$H$24*главная!$N$23+(KR84*12-главная!$H$24)*главная!$N$24)/12))))</f>
        <v>0</v>
      </c>
      <c r="KS121" s="173">
        <f>IF(KS$10="",0,IF(KS$9&lt;главная!$N$19,0,IF(KS84*12&lt;главная!$H$23,главная!$N$22*KS84,IF(KS84*12&lt;главная!$H$24,главная!$N$23*KS84,(главная!$H$24*главная!$N$23+(KS84*12-главная!$H$24)*главная!$N$24)/12))))</f>
        <v>0</v>
      </c>
      <c r="KT121" s="173">
        <f>IF(KT$10="",0,IF(KT$9&lt;главная!$N$19,0,IF(KT84*12&lt;главная!$H$23,главная!$N$22*KT84,IF(KT84*12&lt;главная!$H$24,главная!$N$23*KT84,(главная!$H$24*главная!$N$23+(KT84*12-главная!$H$24)*главная!$N$24)/12))))</f>
        <v>0</v>
      </c>
      <c r="KU121" s="173">
        <f>IF(KU$10="",0,IF(KU$9&lt;главная!$N$19,0,IF(KU84*12&lt;главная!$H$23,главная!$N$22*KU84,IF(KU84*12&lt;главная!$H$24,главная!$N$23*KU84,(главная!$H$24*главная!$N$23+(KU84*12-главная!$H$24)*главная!$N$24)/12))))</f>
        <v>0</v>
      </c>
      <c r="KV121" s="173">
        <f>IF(KV$10="",0,IF(KV$9&lt;главная!$N$19,0,IF(KV84*12&lt;главная!$H$23,главная!$N$22*KV84,IF(KV84*12&lt;главная!$H$24,главная!$N$23*KV84,(главная!$H$24*главная!$N$23+(KV84*12-главная!$H$24)*главная!$N$24)/12))))</f>
        <v>0</v>
      </c>
      <c r="KW121" s="173">
        <f>IF(KW$10="",0,IF(KW$9&lt;главная!$N$19,0,IF(KW84*12&lt;главная!$H$23,главная!$N$22*KW84,IF(KW84*12&lt;главная!$H$24,главная!$N$23*KW84,(главная!$H$24*главная!$N$23+(KW84*12-главная!$H$24)*главная!$N$24)/12))))</f>
        <v>0</v>
      </c>
      <c r="KX121" s="173">
        <f>IF(KX$10="",0,IF(KX$9&lt;главная!$N$19,0,IF(KX84*12&lt;главная!$H$23,главная!$N$22*KX84,IF(KX84*12&lt;главная!$H$24,главная!$N$23*KX84,(главная!$H$24*главная!$N$23+(KX84*12-главная!$H$24)*главная!$N$24)/12))))</f>
        <v>0</v>
      </c>
      <c r="KY121" s="173">
        <f>IF(KY$10="",0,IF(KY$9&lt;главная!$N$19,0,IF(KY84*12&lt;главная!$H$23,главная!$N$22*KY84,IF(KY84*12&lt;главная!$H$24,главная!$N$23*KY84,(главная!$H$24*главная!$N$23+(KY84*12-главная!$H$24)*главная!$N$24)/12))))</f>
        <v>0</v>
      </c>
      <c r="KZ121" s="173">
        <f>IF(KZ$10="",0,IF(KZ$9&lt;главная!$N$19,0,IF(KZ84*12&lt;главная!$H$23,главная!$N$22*KZ84,IF(KZ84*12&lt;главная!$H$24,главная!$N$23*KZ84,(главная!$H$24*главная!$N$23+(KZ84*12-главная!$H$24)*главная!$N$24)/12))))</f>
        <v>0</v>
      </c>
      <c r="LA121" s="173">
        <f>IF(LA$10="",0,IF(LA$9&lt;главная!$N$19,0,IF(LA84*12&lt;главная!$H$23,главная!$N$22*LA84,IF(LA84*12&lt;главная!$H$24,главная!$N$23*LA84,(главная!$H$24*главная!$N$23+(LA84*12-главная!$H$24)*главная!$N$24)/12))))</f>
        <v>0</v>
      </c>
      <c r="LB121" s="173">
        <f>IF(LB$10="",0,IF(LB$9&lt;главная!$N$19,0,IF(LB84*12&lt;главная!$H$23,главная!$N$22*LB84,IF(LB84*12&lt;главная!$H$24,главная!$N$23*LB84,(главная!$H$24*главная!$N$23+(LB84*12-главная!$H$24)*главная!$N$24)/12))))</f>
        <v>0</v>
      </c>
      <c r="LC121" s="173">
        <f>IF(LC$10="",0,IF(LC$9&lt;главная!$N$19,0,IF(LC84*12&lt;главная!$H$23,главная!$N$22*LC84,IF(LC84*12&lt;главная!$H$24,главная!$N$23*LC84,(главная!$H$24*главная!$N$23+(LC84*12-главная!$H$24)*главная!$N$24)/12))))</f>
        <v>0</v>
      </c>
      <c r="LD121" s="173">
        <f>IF(LD$10="",0,IF(LD$9&lt;главная!$N$19,0,IF(LD84*12&lt;главная!$H$23,главная!$N$22*LD84,IF(LD84*12&lt;главная!$H$24,главная!$N$23*LD84,(главная!$H$24*главная!$N$23+(LD84*12-главная!$H$24)*главная!$N$24)/12))))</f>
        <v>0</v>
      </c>
      <c r="LE121" s="173">
        <f>IF(LE$10="",0,IF(LE$9&lt;главная!$N$19,0,IF(LE84*12&lt;главная!$H$23,главная!$N$22*LE84,IF(LE84*12&lt;главная!$H$24,главная!$N$23*LE84,(главная!$H$24*главная!$N$23+(LE84*12-главная!$H$24)*главная!$N$24)/12))))</f>
        <v>0</v>
      </c>
      <c r="LF121" s="173">
        <f>IF(LF$10="",0,IF(LF$9&lt;главная!$N$19,0,IF(LF84*12&lt;главная!$H$23,главная!$N$22*LF84,IF(LF84*12&lt;главная!$H$24,главная!$N$23*LF84,(главная!$H$24*главная!$N$23+(LF84*12-главная!$H$24)*главная!$N$24)/12))))</f>
        <v>0</v>
      </c>
      <c r="LG121" s="173">
        <f>IF(LG$10="",0,IF(LG$9&lt;главная!$N$19,0,IF(LG84*12&lt;главная!$H$23,главная!$N$22*LG84,IF(LG84*12&lt;главная!$H$24,главная!$N$23*LG84,(главная!$H$24*главная!$N$23+(LG84*12-главная!$H$24)*главная!$N$24)/12))))</f>
        <v>0</v>
      </c>
      <c r="LH121" s="173">
        <f>IF(LH$10="",0,IF(LH$9&lt;главная!$N$19,0,IF(LH84*12&lt;главная!$H$23,главная!$N$22*LH84,IF(LH84*12&lt;главная!$H$24,главная!$N$23*LH84,(главная!$H$24*главная!$N$23+(LH84*12-главная!$H$24)*главная!$N$24)/12))))</f>
        <v>0</v>
      </c>
      <c r="LI121" s="51"/>
      <c r="LJ121" s="51"/>
    </row>
    <row r="122" spans="1:322" s="59" customFormat="1" ht="10.199999999999999" x14ac:dyDescent="0.2">
      <c r="A122" s="51"/>
      <c r="B122" s="51"/>
      <c r="C122" s="51"/>
      <c r="D122" s="12"/>
      <c r="E122" s="98" t="str">
        <f t="shared" si="380"/>
        <v>Разработчик смарт-контрактов</v>
      </c>
      <c r="F122" s="51"/>
      <c r="G122" s="51"/>
      <c r="H122" s="98" t="str">
        <f t="shared" si="381"/>
        <v>соцсборы</v>
      </c>
      <c r="I122" s="51"/>
      <c r="J122" s="51"/>
      <c r="K122" s="55" t="str">
        <f t="shared" si="382"/>
        <v>долл.</v>
      </c>
      <c r="L122" s="51"/>
      <c r="M122" s="58"/>
      <c r="N122" s="51"/>
      <c r="O122" s="61"/>
      <c r="P122" s="51"/>
      <c r="Q122" s="51"/>
      <c r="R122" s="99"/>
      <c r="S122" s="51"/>
      <c r="T122" s="171"/>
      <c r="U122" s="173">
        <f>IF(U$10="",0,IF(U$9&lt;главная!$N$19,0,IF(U85*12&lt;главная!$H$23,главная!$N$22*U85,IF(U85*12&lt;главная!$H$24,главная!$N$23*U85,(главная!$H$24*главная!$N$23+(U85*12-главная!$H$24)*главная!$N$24)/12))))</f>
        <v>0</v>
      </c>
      <c r="V122" s="173">
        <f>IF(V$10="",0,IF(V$9&lt;главная!$N$19,0,IF(V85*12&lt;главная!$H$23,главная!$N$22*V85,IF(V85*12&lt;главная!$H$24,главная!$N$23*V85,(главная!$H$24*главная!$N$23+(V85*12-главная!$H$24)*главная!$N$24)/12))))</f>
        <v>0</v>
      </c>
      <c r="W122" s="173">
        <f>IF(W$10="",0,IF(W$9&lt;главная!$N$19,0,IF(W85*12&lt;главная!$H$23,главная!$N$22*W85,IF(W85*12&lt;главная!$H$24,главная!$N$23*W85,(главная!$H$24*главная!$N$23+(W85*12-главная!$H$24)*главная!$N$24)/12))))</f>
        <v>0</v>
      </c>
      <c r="X122" s="173">
        <f>IF(X$10="",0,IF(X$9&lt;главная!$N$19,0,IF(X85*12&lt;главная!$H$23,главная!$N$22*X85,IF(X85*12&lt;главная!$H$24,главная!$N$23*X85,(главная!$H$24*главная!$N$23+(X85*12-главная!$H$24)*главная!$N$24)/12))))</f>
        <v>0</v>
      </c>
      <c r="Y122" s="173">
        <f>IF(Y$10="",0,IF(Y$9&lt;главная!$N$19,0,IF(Y85*12&lt;главная!$H$23,главная!$N$22*Y85,IF(Y85*12&lt;главная!$H$24,главная!$N$23*Y85,(главная!$H$24*главная!$N$23+(Y85*12-главная!$H$24)*главная!$N$24)/12))))</f>
        <v>0</v>
      </c>
      <c r="Z122" s="173">
        <f>IF(Z$10="",0,IF(Z$9&lt;главная!$N$19,0,IF(Z85*12&lt;главная!$H$23,главная!$N$22*Z85,IF(Z85*12&lt;главная!$H$24,главная!$N$23*Z85,(главная!$H$24*главная!$N$23+(Z85*12-главная!$H$24)*главная!$N$24)/12))))</f>
        <v>0</v>
      </c>
      <c r="AA122" s="173">
        <f>IF(AA$10="",0,IF(AA$9&lt;главная!$N$19,0,IF(AA85*12&lt;главная!$H$23,главная!$N$22*AA85,IF(AA85*12&lt;главная!$H$24,главная!$N$23*AA85,(главная!$H$24*главная!$N$23+(AA85*12-главная!$H$24)*главная!$N$24)/12))))</f>
        <v>0</v>
      </c>
      <c r="AB122" s="173">
        <f>IF(AB$10="",0,IF(AB$9&lt;главная!$N$19,0,IF(AB85*12&lt;главная!$H$23,главная!$N$22*AB85,IF(AB85*12&lt;главная!$H$24,главная!$N$23*AB85,(главная!$H$24*главная!$N$23+(AB85*12-главная!$H$24)*главная!$N$24)/12))))</f>
        <v>0</v>
      </c>
      <c r="AC122" s="173">
        <f>IF(AC$10="",0,IF(AC$9&lt;главная!$N$19,0,IF(AC85*12&lt;главная!$H$23,главная!$N$22*AC85,IF(AC85*12&lt;главная!$H$24,главная!$N$23*AC85,(главная!$H$24*главная!$N$23+(AC85*12-главная!$H$24)*главная!$N$24)/12))))</f>
        <v>0</v>
      </c>
      <c r="AD122" s="173">
        <f>IF(AD$10="",0,IF(AD$9&lt;главная!$N$19,0,IF(AD85*12&lt;главная!$H$23,главная!$N$22*AD85,IF(AD85*12&lt;главная!$H$24,главная!$N$23*AD85,(главная!$H$24*главная!$N$23+(AD85*12-главная!$H$24)*главная!$N$24)/12))))</f>
        <v>0</v>
      </c>
      <c r="AE122" s="173">
        <f>IF(AE$10="",0,IF(AE$9&lt;главная!$N$19,0,IF(AE85*12&lt;главная!$H$23,главная!$N$22*AE85,IF(AE85*12&lt;главная!$H$24,главная!$N$23*AE85,(главная!$H$24*главная!$N$23+(AE85*12-главная!$H$24)*главная!$N$24)/12))))</f>
        <v>0</v>
      </c>
      <c r="AF122" s="173">
        <f>IF(AF$10="",0,IF(AF$9&lt;главная!$N$19,0,IF(AF85*12&lt;главная!$H$23,главная!$N$22*AF85,IF(AF85*12&lt;главная!$H$24,главная!$N$23*AF85,(главная!$H$24*главная!$N$23+(AF85*12-главная!$H$24)*главная!$N$24)/12))))</f>
        <v>0</v>
      </c>
      <c r="AG122" s="173">
        <f>IF(AG$10="",0,IF(AG$9&lt;главная!$N$19,0,IF(AG85*12&lt;главная!$H$23,главная!$N$22*AG85,IF(AG85*12&lt;главная!$H$24,главная!$N$23*AG85,(главная!$H$24*главная!$N$23+(AG85*12-главная!$H$24)*главная!$N$24)/12))))</f>
        <v>0</v>
      </c>
      <c r="AH122" s="173">
        <f>IF(AH$10="",0,IF(AH$9&lt;главная!$N$19,0,IF(AH85*12&lt;главная!$H$23,главная!$N$22*AH85,IF(AH85*12&lt;главная!$H$24,главная!$N$23*AH85,(главная!$H$24*главная!$N$23+(AH85*12-главная!$H$24)*главная!$N$24)/12))))</f>
        <v>0</v>
      </c>
      <c r="AI122" s="173">
        <f>IF(AI$10="",0,IF(AI$9&lt;главная!$N$19,0,IF(AI85*12&lt;главная!$H$23,главная!$N$22*AI85,IF(AI85*12&lt;главная!$H$24,главная!$N$23*AI85,(главная!$H$24*главная!$N$23+(AI85*12-главная!$H$24)*главная!$N$24)/12))))</f>
        <v>0</v>
      </c>
      <c r="AJ122" s="173">
        <f>IF(AJ$10="",0,IF(AJ$9&lt;главная!$N$19,0,IF(AJ85*12&lt;главная!$H$23,главная!$N$22*AJ85,IF(AJ85*12&lt;главная!$H$24,главная!$N$23*AJ85,(главная!$H$24*главная!$N$23+(AJ85*12-главная!$H$24)*главная!$N$24)/12))))</f>
        <v>0</v>
      </c>
      <c r="AK122" s="173">
        <f>IF(AK$10="",0,IF(AK$9&lt;главная!$N$19,0,IF(AK85*12&lt;главная!$H$23,главная!$N$22*AK85,IF(AK85*12&lt;главная!$H$24,главная!$N$23*AK85,(главная!$H$24*главная!$N$23+(AK85*12-главная!$H$24)*главная!$N$24)/12))))</f>
        <v>0</v>
      </c>
      <c r="AL122" s="173">
        <f>IF(AL$10="",0,IF(AL$9&lt;главная!$N$19,0,IF(AL85*12&lt;главная!$H$23,главная!$N$22*AL85,IF(AL85*12&lt;главная!$H$24,главная!$N$23*AL85,(главная!$H$24*главная!$N$23+(AL85*12-главная!$H$24)*главная!$N$24)/12))))</f>
        <v>0</v>
      </c>
      <c r="AM122" s="173">
        <f>IF(AM$10="",0,IF(AM$9&lt;главная!$N$19,0,IF(AM85*12&lt;главная!$H$23,главная!$N$22*AM85,IF(AM85*12&lt;главная!$H$24,главная!$N$23*AM85,(главная!$H$24*главная!$N$23+(AM85*12-главная!$H$24)*главная!$N$24)/12))))</f>
        <v>0</v>
      </c>
      <c r="AN122" s="173">
        <f>IF(AN$10="",0,IF(AN$9&lt;главная!$N$19,0,IF(AN85*12&lt;главная!$H$23,главная!$N$22*AN85,IF(AN85*12&lt;главная!$H$24,главная!$N$23*AN85,(главная!$H$24*главная!$N$23+(AN85*12-главная!$H$24)*главная!$N$24)/12))))</f>
        <v>0</v>
      </c>
      <c r="AO122" s="173">
        <f>IF(AO$10="",0,IF(AO$9&lt;главная!$N$19,0,IF(AO85*12&lt;главная!$H$23,главная!$N$22*AO85,IF(AO85*12&lt;главная!$H$24,главная!$N$23*AO85,(главная!$H$24*главная!$N$23+(AO85*12-главная!$H$24)*главная!$N$24)/12))))</f>
        <v>0</v>
      </c>
      <c r="AP122" s="173">
        <f>IF(AP$10="",0,IF(AP$9&lt;главная!$N$19,0,IF(AP85*12&lt;главная!$H$23,главная!$N$22*AP85,IF(AP85*12&lt;главная!$H$24,главная!$N$23*AP85,(главная!$H$24*главная!$N$23+(AP85*12-главная!$H$24)*главная!$N$24)/12))))</f>
        <v>0</v>
      </c>
      <c r="AQ122" s="173">
        <f>IF(AQ$10="",0,IF(AQ$9&lt;главная!$N$19,0,IF(AQ85*12&lt;главная!$H$23,главная!$N$22*AQ85,IF(AQ85*12&lt;главная!$H$24,главная!$N$23*AQ85,(главная!$H$24*главная!$N$23+(AQ85*12-главная!$H$24)*главная!$N$24)/12))))</f>
        <v>0</v>
      </c>
      <c r="AR122" s="173">
        <f>IF(AR$10="",0,IF(AR$9&lt;главная!$N$19,0,IF(AR85*12&lt;главная!$H$23,главная!$N$22*AR85,IF(AR85*12&lt;главная!$H$24,главная!$N$23*AR85,(главная!$H$24*главная!$N$23+(AR85*12-главная!$H$24)*главная!$N$24)/12))))</f>
        <v>0</v>
      </c>
      <c r="AS122" s="173">
        <f>IF(AS$10="",0,IF(AS$9&lt;главная!$N$19,0,IF(AS85*12&lt;главная!$H$23,главная!$N$22*AS85,IF(AS85*12&lt;главная!$H$24,главная!$N$23*AS85,(главная!$H$24*главная!$N$23+(AS85*12-главная!$H$24)*главная!$N$24)/12))))</f>
        <v>0</v>
      </c>
      <c r="AT122" s="173">
        <f>IF(AT$10="",0,IF(AT$9&lt;главная!$N$19,0,IF(AT85*12&lt;главная!$H$23,главная!$N$22*AT85,IF(AT85*12&lt;главная!$H$24,главная!$N$23*AT85,(главная!$H$24*главная!$N$23+(AT85*12-главная!$H$24)*главная!$N$24)/12))))</f>
        <v>0</v>
      </c>
      <c r="AU122" s="173">
        <f>IF(AU$10="",0,IF(AU$9&lt;главная!$N$19,0,IF(AU85*12&lt;главная!$H$23,главная!$N$22*AU85,IF(AU85*12&lt;главная!$H$24,главная!$N$23*AU85,(главная!$H$24*главная!$N$23+(AU85*12-главная!$H$24)*главная!$N$24)/12))))</f>
        <v>0</v>
      </c>
      <c r="AV122" s="173">
        <f>IF(AV$10="",0,IF(AV$9&lt;главная!$N$19,0,IF(AV85*12&lt;главная!$H$23,главная!$N$22*AV85,IF(AV85*12&lt;главная!$H$24,главная!$N$23*AV85,(главная!$H$24*главная!$N$23+(AV85*12-главная!$H$24)*главная!$N$24)/12))))</f>
        <v>0</v>
      </c>
      <c r="AW122" s="173">
        <f>IF(AW$10="",0,IF(AW$9&lt;главная!$N$19,0,IF(AW85*12&lt;главная!$H$23,главная!$N$22*AW85,IF(AW85*12&lt;главная!$H$24,главная!$N$23*AW85,(главная!$H$24*главная!$N$23+(AW85*12-главная!$H$24)*главная!$N$24)/12))))</f>
        <v>0</v>
      </c>
      <c r="AX122" s="173">
        <f>IF(AX$10="",0,IF(AX$9&lt;главная!$N$19,0,IF(AX85*12&lt;главная!$H$23,главная!$N$22*AX85,IF(AX85*12&lt;главная!$H$24,главная!$N$23*AX85,(главная!$H$24*главная!$N$23+(AX85*12-главная!$H$24)*главная!$N$24)/12))))</f>
        <v>0</v>
      </c>
      <c r="AY122" s="173">
        <f>IF(AY$10="",0,IF(AY$9&lt;главная!$N$19,0,IF(AY85*12&lt;главная!$H$23,главная!$N$22*AY85,IF(AY85*12&lt;главная!$H$24,главная!$N$23*AY85,(главная!$H$24*главная!$N$23+(AY85*12-главная!$H$24)*главная!$N$24)/12))))</f>
        <v>0</v>
      </c>
      <c r="AZ122" s="173">
        <f>IF(AZ$10="",0,IF(AZ$9&lt;главная!$N$19,0,IF(AZ85*12&lt;главная!$H$23,главная!$N$22*AZ85,IF(AZ85*12&lt;главная!$H$24,главная!$N$23*AZ85,(главная!$H$24*главная!$N$23+(AZ85*12-главная!$H$24)*главная!$N$24)/12))))</f>
        <v>0</v>
      </c>
      <c r="BA122" s="173">
        <f>IF(BA$10="",0,IF(BA$9&lt;главная!$N$19,0,IF(BA85*12&lt;главная!$H$23,главная!$N$22*BA85,IF(BA85*12&lt;главная!$H$24,главная!$N$23*BA85,(главная!$H$24*главная!$N$23+(BA85*12-главная!$H$24)*главная!$N$24)/12))))</f>
        <v>0</v>
      </c>
      <c r="BB122" s="173">
        <f>IF(BB$10="",0,IF(BB$9&lt;главная!$N$19,0,IF(BB85*12&lt;главная!$H$23,главная!$N$22*BB85,IF(BB85*12&lt;главная!$H$24,главная!$N$23*BB85,(главная!$H$24*главная!$N$23+(BB85*12-главная!$H$24)*главная!$N$24)/12))))</f>
        <v>0</v>
      </c>
      <c r="BC122" s="173">
        <f>IF(BC$10="",0,IF(BC$9&lt;главная!$N$19,0,IF(BC85*12&lt;главная!$H$23,главная!$N$22*BC85,IF(BC85*12&lt;главная!$H$24,главная!$N$23*BC85,(главная!$H$24*главная!$N$23+(BC85*12-главная!$H$24)*главная!$N$24)/12))))</f>
        <v>0</v>
      </c>
      <c r="BD122" s="173">
        <f>IF(BD$10="",0,IF(BD$9&lt;главная!$N$19,0,IF(BD85*12&lt;главная!$H$23,главная!$N$22*BD85,IF(BD85*12&lt;главная!$H$24,главная!$N$23*BD85,(главная!$H$24*главная!$N$23+(BD85*12-главная!$H$24)*главная!$N$24)/12))))</f>
        <v>0</v>
      </c>
      <c r="BE122" s="173">
        <f>IF(BE$10="",0,IF(BE$9&lt;главная!$N$19,0,IF(BE85*12&lt;главная!$H$23,главная!$N$22*BE85,IF(BE85*12&lt;главная!$H$24,главная!$N$23*BE85,(главная!$H$24*главная!$N$23+(BE85*12-главная!$H$24)*главная!$N$24)/12))))</f>
        <v>0</v>
      </c>
      <c r="BF122" s="173">
        <f>IF(BF$10="",0,IF(BF$9&lt;главная!$N$19,0,IF(BF85*12&lt;главная!$H$23,главная!$N$22*BF85,IF(BF85*12&lt;главная!$H$24,главная!$N$23*BF85,(главная!$H$24*главная!$N$23+(BF85*12-главная!$H$24)*главная!$N$24)/12))))</f>
        <v>0</v>
      </c>
      <c r="BG122" s="173">
        <f>IF(BG$10="",0,IF(BG$9&lt;главная!$N$19,0,IF(BG85*12&lt;главная!$H$23,главная!$N$22*BG85,IF(BG85*12&lt;главная!$H$24,главная!$N$23*BG85,(главная!$H$24*главная!$N$23+(BG85*12-главная!$H$24)*главная!$N$24)/12))))</f>
        <v>0</v>
      </c>
      <c r="BH122" s="173">
        <f>IF(BH$10="",0,IF(BH$9&lt;главная!$N$19,0,IF(BH85*12&lt;главная!$H$23,главная!$N$22*BH85,IF(BH85*12&lt;главная!$H$24,главная!$N$23*BH85,(главная!$H$24*главная!$N$23+(BH85*12-главная!$H$24)*главная!$N$24)/12))))</f>
        <v>0</v>
      </c>
      <c r="BI122" s="173">
        <f>IF(BI$10="",0,IF(BI$9&lt;главная!$N$19,0,IF(BI85*12&lt;главная!$H$23,главная!$N$22*BI85,IF(BI85*12&lt;главная!$H$24,главная!$N$23*BI85,(главная!$H$24*главная!$N$23+(BI85*12-главная!$H$24)*главная!$N$24)/12))))</f>
        <v>0</v>
      </c>
      <c r="BJ122" s="173">
        <f>IF(BJ$10="",0,IF(BJ$9&lt;главная!$N$19,0,IF(BJ85*12&lt;главная!$H$23,главная!$N$22*BJ85,IF(BJ85*12&lt;главная!$H$24,главная!$N$23*BJ85,(главная!$H$24*главная!$N$23+(BJ85*12-главная!$H$24)*главная!$N$24)/12))))</f>
        <v>0</v>
      </c>
      <c r="BK122" s="173">
        <f>IF(BK$10="",0,IF(BK$9&lt;главная!$N$19,0,IF(BK85*12&lt;главная!$H$23,главная!$N$22*BK85,IF(BK85*12&lt;главная!$H$24,главная!$N$23*BK85,(главная!$H$24*главная!$N$23+(BK85*12-главная!$H$24)*главная!$N$24)/12))))</f>
        <v>0</v>
      </c>
      <c r="BL122" s="173">
        <f>IF(BL$10="",0,IF(BL$9&lt;главная!$N$19,0,IF(BL85*12&lt;главная!$H$23,главная!$N$22*BL85,IF(BL85*12&lt;главная!$H$24,главная!$N$23*BL85,(главная!$H$24*главная!$N$23+(BL85*12-главная!$H$24)*главная!$N$24)/12))))</f>
        <v>0</v>
      </c>
      <c r="BM122" s="173">
        <f>IF(BM$10="",0,IF(BM$9&lt;главная!$N$19,0,IF(BM85*12&lt;главная!$H$23,главная!$N$22*BM85,IF(BM85*12&lt;главная!$H$24,главная!$N$23*BM85,(главная!$H$24*главная!$N$23+(BM85*12-главная!$H$24)*главная!$N$24)/12))))</f>
        <v>0</v>
      </c>
      <c r="BN122" s="173">
        <f>IF(BN$10="",0,IF(BN$9&lt;главная!$N$19,0,IF(BN85*12&lt;главная!$H$23,главная!$N$22*BN85,IF(BN85*12&lt;главная!$H$24,главная!$N$23*BN85,(главная!$H$24*главная!$N$23+(BN85*12-главная!$H$24)*главная!$N$24)/12))))</f>
        <v>0</v>
      </c>
      <c r="BO122" s="173">
        <f>IF(BO$10="",0,IF(BO$9&lt;главная!$N$19,0,IF(BO85*12&lt;главная!$H$23,главная!$N$22*BO85,IF(BO85*12&lt;главная!$H$24,главная!$N$23*BO85,(главная!$H$24*главная!$N$23+(BO85*12-главная!$H$24)*главная!$N$24)/12))))</f>
        <v>0</v>
      </c>
      <c r="BP122" s="173">
        <f>IF(BP$10="",0,IF(BP$9&lt;главная!$N$19,0,IF(BP85*12&lt;главная!$H$23,главная!$N$22*BP85,IF(BP85*12&lt;главная!$H$24,главная!$N$23*BP85,(главная!$H$24*главная!$N$23+(BP85*12-главная!$H$24)*главная!$N$24)/12))))</f>
        <v>0</v>
      </c>
      <c r="BQ122" s="173">
        <f>IF(BQ$10="",0,IF(BQ$9&lt;главная!$N$19,0,IF(BQ85*12&lt;главная!$H$23,главная!$N$22*BQ85,IF(BQ85*12&lt;главная!$H$24,главная!$N$23*BQ85,(главная!$H$24*главная!$N$23+(BQ85*12-главная!$H$24)*главная!$N$24)/12))))</f>
        <v>0</v>
      </c>
      <c r="BR122" s="173">
        <f>IF(BR$10="",0,IF(BR$9&lt;главная!$N$19,0,IF(BR85*12&lt;главная!$H$23,главная!$N$22*BR85,IF(BR85*12&lt;главная!$H$24,главная!$N$23*BR85,(главная!$H$24*главная!$N$23+(BR85*12-главная!$H$24)*главная!$N$24)/12))))</f>
        <v>0</v>
      </c>
      <c r="BS122" s="173">
        <f>IF(BS$10="",0,IF(BS$9&lt;главная!$N$19,0,IF(BS85*12&lt;главная!$H$23,главная!$N$22*BS85,IF(BS85*12&lt;главная!$H$24,главная!$N$23*BS85,(главная!$H$24*главная!$N$23+(BS85*12-главная!$H$24)*главная!$N$24)/12))))</f>
        <v>0</v>
      </c>
      <c r="BT122" s="173">
        <f>IF(BT$10="",0,IF(BT$9&lt;главная!$N$19,0,IF(BT85*12&lt;главная!$H$23,главная!$N$22*BT85,IF(BT85*12&lt;главная!$H$24,главная!$N$23*BT85,(главная!$H$24*главная!$N$23+(BT85*12-главная!$H$24)*главная!$N$24)/12))))</f>
        <v>0</v>
      </c>
      <c r="BU122" s="173">
        <f>IF(BU$10="",0,IF(BU$9&lt;главная!$N$19,0,IF(BU85*12&lt;главная!$H$23,главная!$N$22*BU85,IF(BU85*12&lt;главная!$H$24,главная!$N$23*BU85,(главная!$H$24*главная!$N$23+(BU85*12-главная!$H$24)*главная!$N$24)/12))))</f>
        <v>0</v>
      </c>
      <c r="BV122" s="173">
        <f>IF(BV$10="",0,IF(BV$9&lt;главная!$N$19,0,IF(BV85*12&lt;главная!$H$23,главная!$N$22*BV85,IF(BV85*12&lt;главная!$H$24,главная!$N$23*BV85,(главная!$H$24*главная!$N$23+(BV85*12-главная!$H$24)*главная!$N$24)/12))))</f>
        <v>0</v>
      </c>
      <c r="BW122" s="173">
        <f>IF(BW$10="",0,IF(BW$9&lt;главная!$N$19,0,IF(BW85*12&lt;главная!$H$23,главная!$N$22*BW85,IF(BW85*12&lt;главная!$H$24,главная!$N$23*BW85,(главная!$H$24*главная!$N$23+(BW85*12-главная!$H$24)*главная!$N$24)/12))))</f>
        <v>0</v>
      </c>
      <c r="BX122" s="173">
        <f>IF(BX$10="",0,IF(BX$9&lt;главная!$N$19,0,IF(BX85*12&lt;главная!$H$23,главная!$N$22*BX85,IF(BX85*12&lt;главная!$H$24,главная!$N$23*BX85,(главная!$H$24*главная!$N$23+(BX85*12-главная!$H$24)*главная!$N$24)/12))))</f>
        <v>0</v>
      </c>
      <c r="BY122" s="173">
        <f>IF(BY$10="",0,IF(BY$9&lt;главная!$N$19,0,IF(BY85*12&lt;главная!$H$23,главная!$N$22*BY85,IF(BY85*12&lt;главная!$H$24,главная!$N$23*BY85,(главная!$H$24*главная!$N$23+(BY85*12-главная!$H$24)*главная!$N$24)/12))))</f>
        <v>0</v>
      </c>
      <c r="BZ122" s="173">
        <f>IF(BZ$10="",0,IF(BZ$9&lt;главная!$N$19,0,IF(BZ85*12&lt;главная!$H$23,главная!$N$22*BZ85,IF(BZ85*12&lt;главная!$H$24,главная!$N$23*BZ85,(главная!$H$24*главная!$N$23+(BZ85*12-главная!$H$24)*главная!$N$24)/12))))</f>
        <v>0</v>
      </c>
      <c r="CA122" s="173">
        <f>IF(CA$10="",0,IF(CA$9&lt;главная!$N$19,0,IF(CA85*12&lt;главная!$H$23,главная!$N$22*CA85,IF(CA85*12&lt;главная!$H$24,главная!$N$23*CA85,(главная!$H$24*главная!$N$23+(CA85*12-главная!$H$24)*главная!$N$24)/12))))</f>
        <v>0</v>
      </c>
      <c r="CB122" s="173">
        <f>IF(CB$10="",0,IF(CB$9&lt;главная!$N$19,0,IF(CB85*12&lt;главная!$H$23,главная!$N$22*CB85,IF(CB85*12&lt;главная!$H$24,главная!$N$23*CB85,(главная!$H$24*главная!$N$23+(CB85*12-главная!$H$24)*главная!$N$24)/12))))</f>
        <v>0</v>
      </c>
      <c r="CC122" s="173">
        <f>IF(CC$10="",0,IF(CC$9&lt;главная!$N$19,0,IF(CC85*12&lt;главная!$H$23,главная!$N$22*CC85,IF(CC85*12&lt;главная!$H$24,главная!$N$23*CC85,(главная!$H$24*главная!$N$23+(CC85*12-главная!$H$24)*главная!$N$24)/12))))</f>
        <v>0</v>
      </c>
      <c r="CD122" s="173">
        <f>IF(CD$10="",0,IF(CD$9&lt;главная!$N$19,0,IF(CD85*12&lt;главная!$H$23,главная!$N$22*CD85,IF(CD85*12&lt;главная!$H$24,главная!$N$23*CD85,(главная!$H$24*главная!$N$23+(CD85*12-главная!$H$24)*главная!$N$24)/12))))</f>
        <v>0</v>
      </c>
      <c r="CE122" s="173">
        <f>IF(CE$10="",0,IF(CE$9&lt;главная!$N$19,0,IF(CE85*12&lt;главная!$H$23,главная!$N$22*CE85,IF(CE85*12&lt;главная!$H$24,главная!$N$23*CE85,(главная!$H$24*главная!$N$23+(CE85*12-главная!$H$24)*главная!$N$24)/12))))</f>
        <v>0</v>
      </c>
      <c r="CF122" s="173">
        <f>IF(CF$10="",0,IF(CF$9&lt;главная!$N$19,0,IF(CF85*12&lt;главная!$H$23,главная!$N$22*CF85,IF(CF85*12&lt;главная!$H$24,главная!$N$23*CF85,(главная!$H$24*главная!$N$23+(CF85*12-главная!$H$24)*главная!$N$24)/12))))</f>
        <v>0</v>
      </c>
      <c r="CG122" s="173">
        <f>IF(CG$10="",0,IF(CG$9&lt;главная!$N$19,0,IF(CG85*12&lt;главная!$H$23,главная!$N$22*CG85,IF(CG85*12&lt;главная!$H$24,главная!$N$23*CG85,(главная!$H$24*главная!$N$23+(CG85*12-главная!$H$24)*главная!$N$24)/12))))</f>
        <v>0</v>
      </c>
      <c r="CH122" s="173">
        <f>IF(CH$10="",0,IF(CH$9&lt;главная!$N$19,0,IF(CH85*12&lt;главная!$H$23,главная!$N$22*CH85,IF(CH85*12&lt;главная!$H$24,главная!$N$23*CH85,(главная!$H$24*главная!$N$23+(CH85*12-главная!$H$24)*главная!$N$24)/12))))</f>
        <v>0</v>
      </c>
      <c r="CI122" s="173">
        <f>IF(CI$10="",0,IF(CI$9&lt;главная!$N$19,0,IF(CI85*12&lt;главная!$H$23,главная!$N$22*CI85,IF(CI85*12&lt;главная!$H$24,главная!$N$23*CI85,(главная!$H$24*главная!$N$23+(CI85*12-главная!$H$24)*главная!$N$24)/12))))</f>
        <v>0</v>
      </c>
      <c r="CJ122" s="173">
        <f>IF(CJ$10="",0,IF(CJ$9&lt;главная!$N$19,0,IF(CJ85*12&lt;главная!$H$23,главная!$N$22*CJ85,IF(CJ85*12&lt;главная!$H$24,главная!$N$23*CJ85,(главная!$H$24*главная!$N$23+(CJ85*12-главная!$H$24)*главная!$N$24)/12))))</f>
        <v>0</v>
      </c>
      <c r="CK122" s="173">
        <f>IF(CK$10="",0,IF(CK$9&lt;главная!$N$19,0,IF(CK85*12&lt;главная!$H$23,главная!$N$22*CK85,IF(CK85*12&lt;главная!$H$24,главная!$N$23*CK85,(главная!$H$24*главная!$N$23+(CK85*12-главная!$H$24)*главная!$N$24)/12))))</f>
        <v>0</v>
      </c>
      <c r="CL122" s="173">
        <f>IF(CL$10="",0,IF(CL$9&lt;главная!$N$19,0,IF(CL85*12&lt;главная!$H$23,главная!$N$22*CL85,IF(CL85*12&lt;главная!$H$24,главная!$N$23*CL85,(главная!$H$24*главная!$N$23+(CL85*12-главная!$H$24)*главная!$N$24)/12))))</f>
        <v>0</v>
      </c>
      <c r="CM122" s="173">
        <f>IF(CM$10="",0,IF(CM$9&lt;главная!$N$19,0,IF(CM85*12&lt;главная!$H$23,главная!$N$22*CM85,IF(CM85*12&lt;главная!$H$24,главная!$N$23*CM85,(главная!$H$24*главная!$N$23+(CM85*12-главная!$H$24)*главная!$N$24)/12))))</f>
        <v>0</v>
      </c>
      <c r="CN122" s="173">
        <f>IF(CN$10="",0,IF(CN$9&lt;главная!$N$19,0,IF(CN85*12&lt;главная!$H$23,главная!$N$22*CN85,IF(CN85*12&lt;главная!$H$24,главная!$N$23*CN85,(главная!$H$24*главная!$N$23+(CN85*12-главная!$H$24)*главная!$N$24)/12))))</f>
        <v>0</v>
      </c>
      <c r="CO122" s="173">
        <f>IF(CO$10="",0,IF(CO$9&lt;главная!$N$19,0,IF(CO85*12&lt;главная!$H$23,главная!$N$22*CO85,IF(CO85*12&lt;главная!$H$24,главная!$N$23*CO85,(главная!$H$24*главная!$N$23+(CO85*12-главная!$H$24)*главная!$N$24)/12))))</f>
        <v>0</v>
      </c>
      <c r="CP122" s="173">
        <f>IF(CP$10="",0,IF(CP$9&lt;главная!$N$19,0,IF(CP85*12&lt;главная!$H$23,главная!$N$22*CP85,IF(CP85*12&lt;главная!$H$24,главная!$N$23*CP85,(главная!$H$24*главная!$N$23+(CP85*12-главная!$H$24)*главная!$N$24)/12))))</f>
        <v>0</v>
      </c>
      <c r="CQ122" s="173">
        <f>IF(CQ$10="",0,IF(CQ$9&lt;главная!$N$19,0,IF(CQ85*12&lt;главная!$H$23,главная!$N$22*CQ85,IF(CQ85*12&lt;главная!$H$24,главная!$N$23*CQ85,(главная!$H$24*главная!$N$23+(CQ85*12-главная!$H$24)*главная!$N$24)/12))))</f>
        <v>0</v>
      </c>
      <c r="CR122" s="173">
        <f>IF(CR$10="",0,IF(CR$9&lt;главная!$N$19,0,IF(CR85*12&lt;главная!$H$23,главная!$N$22*CR85,IF(CR85*12&lt;главная!$H$24,главная!$N$23*CR85,(главная!$H$24*главная!$N$23+(CR85*12-главная!$H$24)*главная!$N$24)/12))))</f>
        <v>0</v>
      </c>
      <c r="CS122" s="173">
        <f>IF(CS$10="",0,IF(CS$9&lt;главная!$N$19,0,IF(CS85*12&lt;главная!$H$23,главная!$N$22*CS85,IF(CS85*12&lt;главная!$H$24,главная!$N$23*CS85,(главная!$H$24*главная!$N$23+(CS85*12-главная!$H$24)*главная!$N$24)/12))))</f>
        <v>0</v>
      </c>
      <c r="CT122" s="173">
        <f>IF(CT$10="",0,IF(CT$9&lt;главная!$N$19,0,IF(CT85*12&lt;главная!$H$23,главная!$N$22*CT85,IF(CT85*12&lt;главная!$H$24,главная!$N$23*CT85,(главная!$H$24*главная!$N$23+(CT85*12-главная!$H$24)*главная!$N$24)/12))))</f>
        <v>0</v>
      </c>
      <c r="CU122" s="173">
        <f>IF(CU$10="",0,IF(CU$9&lt;главная!$N$19,0,IF(CU85*12&lt;главная!$H$23,главная!$N$22*CU85,IF(CU85*12&lt;главная!$H$24,главная!$N$23*CU85,(главная!$H$24*главная!$N$23+(CU85*12-главная!$H$24)*главная!$N$24)/12))))</f>
        <v>0</v>
      </c>
      <c r="CV122" s="173">
        <f>IF(CV$10="",0,IF(CV$9&lt;главная!$N$19,0,IF(CV85*12&lt;главная!$H$23,главная!$N$22*CV85,IF(CV85*12&lt;главная!$H$24,главная!$N$23*CV85,(главная!$H$24*главная!$N$23+(CV85*12-главная!$H$24)*главная!$N$24)/12))))</f>
        <v>0</v>
      </c>
      <c r="CW122" s="173">
        <f>IF(CW$10="",0,IF(CW$9&lt;главная!$N$19,0,IF(CW85*12&lt;главная!$H$23,главная!$N$22*CW85,IF(CW85*12&lt;главная!$H$24,главная!$N$23*CW85,(главная!$H$24*главная!$N$23+(CW85*12-главная!$H$24)*главная!$N$24)/12))))</f>
        <v>0</v>
      </c>
      <c r="CX122" s="173">
        <f>IF(CX$10="",0,IF(CX$9&lt;главная!$N$19,0,IF(CX85*12&lt;главная!$H$23,главная!$N$22*CX85,IF(CX85*12&lt;главная!$H$24,главная!$N$23*CX85,(главная!$H$24*главная!$N$23+(CX85*12-главная!$H$24)*главная!$N$24)/12))))</f>
        <v>0</v>
      </c>
      <c r="CY122" s="173">
        <f>IF(CY$10="",0,IF(CY$9&lt;главная!$N$19,0,IF(CY85*12&lt;главная!$H$23,главная!$N$22*CY85,IF(CY85*12&lt;главная!$H$24,главная!$N$23*CY85,(главная!$H$24*главная!$N$23+(CY85*12-главная!$H$24)*главная!$N$24)/12))))</f>
        <v>0</v>
      </c>
      <c r="CZ122" s="173">
        <f>IF(CZ$10="",0,IF(CZ$9&lt;главная!$N$19,0,IF(CZ85*12&lt;главная!$H$23,главная!$N$22*CZ85,IF(CZ85*12&lt;главная!$H$24,главная!$N$23*CZ85,(главная!$H$24*главная!$N$23+(CZ85*12-главная!$H$24)*главная!$N$24)/12))))</f>
        <v>0</v>
      </c>
      <c r="DA122" s="173">
        <f>IF(DA$10="",0,IF(DA$9&lt;главная!$N$19,0,IF(DA85*12&lt;главная!$H$23,главная!$N$22*DA85,IF(DA85*12&lt;главная!$H$24,главная!$N$23*DA85,(главная!$H$24*главная!$N$23+(DA85*12-главная!$H$24)*главная!$N$24)/12))))</f>
        <v>0</v>
      </c>
      <c r="DB122" s="173">
        <f>IF(DB$10="",0,IF(DB$9&lt;главная!$N$19,0,IF(DB85*12&lt;главная!$H$23,главная!$N$22*DB85,IF(DB85*12&lt;главная!$H$24,главная!$N$23*DB85,(главная!$H$24*главная!$N$23+(DB85*12-главная!$H$24)*главная!$N$24)/12))))</f>
        <v>0</v>
      </c>
      <c r="DC122" s="173">
        <f>IF(DC$10="",0,IF(DC$9&lt;главная!$N$19,0,IF(DC85*12&lt;главная!$H$23,главная!$N$22*DC85,IF(DC85*12&lt;главная!$H$24,главная!$N$23*DC85,(главная!$H$24*главная!$N$23+(DC85*12-главная!$H$24)*главная!$N$24)/12))))</f>
        <v>0</v>
      </c>
      <c r="DD122" s="173">
        <f>IF(DD$10="",0,IF(DD$9&lt;главная!$N$19,0,IF(DD85*12&lt;главная!$H$23,главная!$N$22*DD85,IF(DD85*12&lt;главная!$H$24,главная!$N$23*DD85,(главная!$H$24*главная!$N$23+(DD85*12-главная!$H$24)*главная!$N$24)/12))))</f>
        <v>0</v>
      </c>
      <c r="DE122" s="173">
        <f>IF(DE$10="",0,IF(DE$9&lt;главная!$N$19,0,IF(DE85*12&lt;главная!$H$23,главная!$N$22*DE85,IF(DE85*12&lt;главная!$H$24,главная!$N$23*DE85,(главная!$H$24*главная!$N$23+(DE85*12-главная!$H$24)*главная!$N$24)/12))))</f>
        <v>0</v>
      </c>
      <c r="DF122" s="173">
        <f>IF(DF$10="",0,IF(DF$9&lt;главная!$N$19,0,IF(DF85*12&lt;главная!$H$23,главная!$N$22*DF85,IF(DF85*12&lt;главная!$H$24,главная!$N$23*DF85,(главная!$H$24*главная!$N$23+(DF85*12-главная!$H$24)*главная!$N$24)/12))))</f>
        <v>0</v>
      </c>
      <c r="DG122" s="173">
        <f>IF(DG$10="",0,IF(DG$9&lt;главная!$N$19,0,IF(DG85*12&lt;главная!$H$23,главная!$N$22*DG85,IF(DG85*12&lt;главная!$H$24,главная!$N$23*DG85,(главная!$H$24*главная!$N$23+(DG85*12-главная!$H$24)*главная!$N$24)/12))))</f>
        <v>0</v>
      </c>
      <c r="DH122" s="173">
        <f>IF(DH$10="",0,IF(DH$9&lt;главная!$N$19,0,IF(DH85*12&lt;главная!$H$23,главная!$N$22*DH85,IF(DH85*12&lt;главная!$H$24,главная!$N$23*DH85,(главная!$H$24*главная!$N$23+(DH85*12-главная!$H$24)*главная!$N$24)/12))))</f>
        <v>0</v>
      </c>
      <c r="DI122" s="173">
        <f>IF(DI$10="",0,IF(DI$9&lt;главная!$N$19,0,IF(DI85*12&lt;главная!$H$23,главная!$N$22*DI85,IF(DI85*12&lt;главная!$H$24,главная!$N$23*DI85,(главная!$H$24*главная!$N$23+(DI85*12-главная!$H$24)*главная!$N$24)/12))))</f>
        <v>0</v>
      </c>
      <c r="DJ122" s="173">
        <f>IF(DJ$10="",0,IF(DJ$9&lt;главная!$N$19,0,IF(DJ85*12&lt;главная!$H$23,главная!$N$22*DJ85,IF(DJ85*12&lt;главная!$H$24,главная!$N$23*DJ85,(главная!$H$24*главная!$N$23+(DJ85*12-главная!$H$24)*главная!$N$24)/12))))</f>
        <v>0</v>
      </c>
      <c r="DK122" s="173">
        <f>IF(DK$10="",0,IF(DK$9&lt;главная!$N$19,0,IF(DK85*12&lt;главная!$H$23,главная!$N$22*DK85,IF(DK85*12&lt;главная!$H$24,главная!$N$23*DK85,(главная!$H$24*главная!$N$23+(DK85*12-главная!$H$24)*главная!$N$24)/12))))</f>
        <v>0</v>
      </c>
      <c r="DL122" s="173">
        <f>IF(DL$10="",0,IF(DL$9&lt;главная!$N$19,0,IF(DL85*12&lt;главная!$H$23,главная!$N$22*DL85,IF(DL85*12&lt;главная!$H$24,главная!$N$23*DL85,(главная!$H$24*главная!$N$23+(DL85*12-главная!$H$24)*главная!$N$24)/12))))</f>
        <v>0</v>
      </c>
      <c r="DM122" s="173">
        <f>IF(DM$10="",0,IF(DM$9&lt;главная!$N$19,0,IF(DM85*12&lt;главная!$H$23,главная!$N$22*DM85,IF(DM85*12&lt;главная!$H$24,главная!$N$23*DM85,(главная!$H$24*главная!$N$23+(DM85*12-главная!$H$24)*главная!$N$24)/12))))</f>
        <v>0</v>
      </c>
      <c r="DN122" s="173">
        <f>IF(DN$10="",0,IF(DN$9&lt;главная!$N$19,0,IF(DN85*12&lt;главная!$H$23,главная!$N$22*DN85,IF(DN85*12&lt;главная!$H$24,главная!$N$23*DN85,(главная!$H$24*главная!$N$23+(DN85*12-главная!$H$24)*главная!$N$24)/12))))</f>
        <v>0</v>
      </c>
      <c r="DO122" s="173">
        <f>IF(DO$10="",0,IF(DO$9&lt;главная!$N$19,0,IF(DO85*12&lt;главная!$H$23,главная!$N$22*DO85,IF(DO85*12&lt;главная!$H$24,главная!$N$23*DO85,(главная!$H$24*главная!$N$23+(DO85*12-главная!$H$24)*главная!$N$24)/12))))</f>
        <v>0</v>
      </c>
      <c r="DP122" s="173">
        <f>IF(DP$10="",0,IF(DP$9&lt;главная!$N$19,0,IF(DP85*12&lt;главная!$H$23,главная!$N$22*DP85,IF(DP85*12&lt;главная!$H$24,главная!$N$23*DP85,(главная!$H$24*главная!$N$23+(DP85*12-главная!$H$24)*главная!$N$24)/12))))</f>
        <v>0</v>
      </c>
      <c r="DQ122" s="173">
        <f>IF(DQ$10="",0,IF(DQ$9&lt;главная!$N$19,0,IF(DQ85*12&lt;главная!$H$23,главная!$N$22*DQ85,IF(DQ85*12&lt;главная!$H$24,главная!$N$23*DQ85,(главная!$H$24*главная!$N$23+(DQ85*12-главная!$H$24)*главная!$N$24)/12))))</f>
        <v>0</v>
      </c>
      <c r="DR122" s="173">
        <f>IF(DR$10="",0,IF(DR$9&lt;главная!$N$19,0,IF(DR85*12&lt;главная!$H$23,главная!$N$22*DR85,IF(DR85*12&lt;главная!$H$24,главная!$N$23*DR85,(главная!$H$24*главная!$N$23+(DR85*12-главная!$H$24)*главная!$N$24)/12))))</f>
        <v>0</v>
      </c>
      <c r="DS122" s="173">
        <f>IF(DS$10="",0,IF(DS$9&lt;главная!$N$19,0,IF(DS85*12&lt;главная!$H$23,главная!$N$22*DS85,IF(DS85*12&lt;главная!$H$24,главная!$N$23*DS85,(главная!$H$24*главная!$N$23+(DS85*12-главная!$H$24)*главная!$N$24)/12))))</f>
        <v>0</v>
      </c>
      <c r="DT122" s="173">
        <f>IF(DT$10="",0,IF(DT$9&lt;главная!$N$19,0,IF(DT85*12&lt;главная!$H$23,главная!$N$22*DT85,IF(DT85*12&lt;главная!$H$24,главная!$N$23*DT85,(главная!$H$24*главная!$N$23+(DT85*12-главная!$H$24)*главная!$N$24)/12))))</f>
        <v>0</v>
      </c>
      <c r="DU122" s="173">
        <f>IF(DU$10="",0,IF(DU$9&lt;главная!$N$19,0,IF(DU85*12&lt;главная!$H$23,главная!$N$22*DU85,IF(DU85*12&lt;главная!$H$24,главная!$N$23*DU85,(главная!$H$24*главная!$N$23+(DU85*12-главная!$H$24)*главная!$N$24)/12))))</f>
        <v>0</v>
      </c>
      <c r="DV122" s="173">
        <f>IF(DV$10="",0,IF(DV$9&lt;главная!$N$19,0,IF(DV85*12&lt;главная!$H$23,главная!$N$22*DV85,IF(DV85*12&lt;главная!$H$24,главная!$N$23*DV85,(главная!$H$24*главная!$N$23+(DV85*12-главная!$H$24)*главная!$N$24)/12))))</f>
        <v>0</v>
      </c>
      <c r="DW122" s="173">
        <f>IF(DW$10="",0,IF(DW$9&lt;главная!$N$19,0,IF(DW85*12&lt;главная!$H$23,главная!$N$22*DW85,IF(DW85*12&lt;главная!$H$24,главная!$N$23*DW85,(главная!$H$24*главная!$N$23+(DW85*12-главная!$H$24)*главная!$N$24)/12))))</f>
        <v>0</v>
      </c>
      <c r="DX122" s="173">
        <f>IF(DX$10="",0,IF(DX$9&lt;главная!$N$19,0,IF(DX85*12&lt;главная!$H$23,главная!$N$22*DX85,IF(DX85*12&lt;главная!$H$24,главная!$N$23*DX85,(главная!$H$24*главная!$N$23+(DX85*12-главная!$H$24)*главная!$N$24)/12))))</f>
        <v>0</v>
      </c>
      <c r="DY122" s="173">
        <f>IF(DY$10="",0,IF(DY$9&lt;главная!$N$19,0,IF(DY85*12&lt;главная!$H$23,главная!$N$22*DY85,IF(DY85*12&lt;главная!$H$24,главная!$N$23*DY85,(главная!$H$24*главная!$N$23+(DY85*12-главная!$H$24)*главная!$N$24)/12))))</f>
        <v>0</v>
      </c>
      <c r="DZ122" s="173">
        <f>IF(DZ$10="",0,IF(DZ$9&lt;главная!$N$19,0,IF(DZ85*12&lt;главная!$H$23,главная!$N$22*DZ85,IF(DZ85*12&lt;главная!$H$24,главная!$N$23*DZ85,(главная!$H$24*главная!$N$23+(DZ85*12-главная!$H$24)*главная!$N$24)/12))))</f>
        <v>0</v>
      </c>
      <c r="EA122" s="173">
        <f>IF(EA$10="",0,IF(EA$9&lt;главная!$N$19,0,IF(EA85*12&lt;главная!$H$23,главная!$N$22*EA85,IF(EA85*12&lt;главная!$H$24,главная!$N$23*EA85,(главная!$H$24*главная!$N$23+(EA85*12-главная!$H$24)*главная!$N$24)/12))))</f>
        <v>0</v>
      </c>
      <c r="EB122" s="173">
        <f>IF(EB$10="",0,IF(EB$9&lt;главная!$N$19,0,IF(EB85*12&lt;главная!$H$23,главная!$N$22*EB85,IF(EB85*12&lt;главная!$H$24,главная!$N$23*EB85,(главная!$H$24*главная!$N$23+(EB85*12-главная!$H$24)*главная!$N$24)/12))))</f>
        <v>0</v>
      </c>
      <c r="EC122" s="173">
        <f>IF(EC$10="",0,IF(EC$9&lt;главная!$N$19,0,IF(EC85*12&lt;главная!$H$23,главная!$N$22*EC85,IF(EC85*12&lt;главная!$H$24,главная!$N$23*EC85,(главная!$H$24*главная!$N$23+(EC85*12-главная!$H$24)*главная!$N$24)/12))))</f>
        <v>0</v>
      </c>
      <c r="ED122" s="173">
        <f>IF(ED$10="",0,IF(ED$9&lt;главная!$N$19,0,IF(ED85*12&lt;главная!$H$23,главная!$N$22*ED85,IF(ED85*12&lt;главная!$H$24,главная!$N$23*ED85,(главная!$H$24*главная!$N$23+(ED85*12-главная!$H$24)*главная!$N$24)/12))))</f>
        <v>0</v>
      </c>
      <c r="EE122" s="173">
        <f>IF(EE$10="",0,IF(EE$9&lt;главная!$N$19,0,IF(EE85*12&lt;главная!$H$23,главная!$N$22*EE85,IF(EE85*12&lt;главная!$H$24,главная!$N$23*EE85,(главная!$H$24*главная!$N$23+(EE85*12-главная!$H$24)*главная!$N$24)/12))))</f>
        <v>0</v>
      </c>
      <c r="EF122" s="173">
        <f>IF(EF$10="",0,IF(EF$9&lt;главная!$N$19,0,IF(EF85*12&lt;главная!$H$23,главная!$N$22*EF85,IF(EF85*12&lt;главная!$H$24,главная!$N$23*EF85,(главная!$H$24*главная!$N$23+(EF85*12-главная!$H$24)*главная!$N$24)/12))))</f>
        <v>0</v>
      </c>
      <c r="EG122" s="173">
        <f>IF(EG$10="",0,IF(EG$9&lt;главная!$N$19,0,IF(EG85*12&lt;главная!$H$23,главная!$N$22*EG85,IF(EG85*12&lt;главная!$H$24,главная!$N$23*EG85,(главная!$H$24*главная!$N$23+(EG85*12-главная!$H$24)*главная!$N$24)/12))))</f>
        <v>0</v>
      </c>
      <c r="EH122" s="173">
        <f>IF(EH$10="",0,IF(EH$9&lt;главная!$N$19,0,IF(EH85*12&lt;главная!$H$23,главная!$N$22*EH85,IF(EH85*12&lt;главная!$H$24,главная!$N$23*EH85,(главная!$H$24*главная!$N$23+(EH85*12-главная!$H$24)*главная!$N$24)/12))))</f>
        <v>0</v>
      </c>
      <c r="EI122" s="173">
        <f>IF(EI$10="",0,IF(EI$9&lt;главная!$N$19,0,IF(EI85*12&lt;главная!$H$23,главная!$N$22*EI85,IF(EI85*12&lt;главная!$H$24,главная!$N$23*EI85,(главная!$H$24*главная!$N$23+(EI85*12-главная!$H$24)*главная!$N$24)/12))))</f>
        <v>0</v>
      </c>
      <c r="EJ122" s="173">
        <f>IF(EJ$10="",0,IF(EJ$9&lt;главная!$N$19,0,IF(EJ85*12&lt;главная!$H$23,главная!$N$22*EJ85,IF(EJ85*12&lt;главная!$H$24,главная!$N$23*EJ85,(главная!$H$24*главная!$N$23+(EJ85*12-главная!$H$24)*главная!$N$24)/12))))</f>
        <v>0</v>
      </c>
      <c r="EK122" s="173">
        <f>IF(EK$10="",0,IF(EK$9&lt;главная!$N$19,0,IF(EK85*12&lt;главная!$H$23,главная!$N$22*EK85,IF(EK85*12&lt;главная!$H$24,главная!$N$23*EK85,(главная!$H$24*главная!$N$23+(EK85*12-главная!$H$24)*главная!$N$24)/12))))</f>
        <v>0</v>
      </c>
      <c r="EL122" s="173">
        <f>IF(EL$10="",0,IF(EL$9&lt;главная!$N$19,0,IF(EL85*12&lt;главная!$H$23,главная!$N$22*EL85,IF(EL85*12&lt;главная!$H$24,главная!$N$23*EL85,(главная!$H$24*главная!$N$23+(EL85*12-главная!$H$24)*главная!$N$24)/12))))</f>
        <v>0</v>
      </c>
      <c r="EM122" s="173">
        <f>IF(EM$10="",0,IF(EM$9&lt;главная!$N$19,0,IF(EM85*12&lt;главная!$H$23,главная!$N$22*EM85,IF(EM85*12&lt;главная!$H$24,главная!$N$23*EM85,(главная!$H$24*главная!$N$23+(EM85*12-главная!$H$24)*главная!$N$24)/12))))</f>
        <v>0</v>
      </c>
      <c r="EN122" s="173">
        <f>IF(EN$10="",0,IF(EN$9&lt;главная!$N$19,0,IF(EN85*12&lt;главная!$H$23,главная!$N$22*EN85,IF(EN85*12&lt;главная!$H$24,главная!$N$23*EN85,(главная!$H$24*главная!$N$23+(EN85*12-главная!$H$24)*главная!$N$24)/12))))</f>
        <v>0</v>
      </c>
      <c r="EO122" s="173">
        <f>IF(EO$10="",0,IF(EO$9&lt;главная!$N$19,0,IF(EO85*12&lt;главная!$H$23,главная!$N$22*EO85,IF(EO85*12&lt;главная!$H$24,главная!$N$23*EO85,(главная!$H$24*главная!$N$23+(EO85*12-главная!$H$24)*главная!$N$24)/12))))</f>
        <v>0</v>
      </c>
      <c r="EP122" s="173">
        <f>IF(EP$10="",0,IF(EP$9&lt;главная!$N$19,0,IF(EP85*12&lt;главная!$H$23,главная!$N$22*EP85,IF(EP85*12&lt;главная!$H$24,главная!$N$23*EP85,(главная!$H$24*главная!$N$23+(EP85*12-главная!$H$24)*главная!$N$24)/12))))</f>
        <v>0</v>
      </c>
      <c r="EQ122" s="173">
        <f>IF(EQ$10="",0,IF(EQ$9&lt;главная!$N$19,0,IF(EQ85*12&lt;главная!$H$23,главная!$N$22*EQ85,IF(EQ85*12&lt;главная!$H$24,главная!$N$23*EQ85,(главная!$H$24*главная!$N$23+(EQ85*12-главная!$H$24)*главная!$N$24)/12))))</f>
        <v>0</v>
      </c>
      <c r="ER122" s="173">
        <f>IF(ER$10="",0,IF(ER$9&lt;главная!$N$19,0,IF(ER85*12&lt;главная!$H$23,главная!$N$22*ER85,IF(ER85*12&lt;главная!$H$24,главная!$N$23*ER85,(главная!$H$24*главная!$N$23+(ER85*12-главная!$H$24)*главная!$N$24)/12))))</f>
        <v>0</v>
      </c>
      <c r="ES122" s="173">
        <f>IF(ES$10="",0,IF(ES$9&lt;главная!$N$19,0,IF(ES85*12&lt;главная!$H$23,главная!$N$22*ES85,IF(ES85*12&lt;главная!$H$24,главная!$N$23*ES85,(главная!$H$24*главная!$N$23+(ES85*12-главная!$H$24)*главная!$N$24)/12))))</f>
        <v>0</v>
      </c>
      <c r="ET122" s="173">
        <f>IF(ET$10="",0,IF(ET$9&lt;главная!$N$19,0,IF(ET85*12&lt;главная!$H$23,главная!$N$22*ET85,IF(ET85*12&lt;главная!$H$24,главная!$N$23*ET85,(главная!$H$24*главная!$N$23+(ET85*12-главная!$H$24)*главная!$N$24)/12))))</f>
        <v>0</v>
      </c>
      <c r="EU122" s="173">
        <f>IF(EU$10="",0,IF(EU$9&lt;главная!$N$19,0,IF(EU85*12&lt;главная!$H$23,главная!$N$22*EU85,IF(EU85*12&lt;главная!$H$24,главная!$N$23*EU85,(главная!$H$24*главная!$N$23+(EU85*12-главная!$H$24)*главная!$N$24)/12))))</f>
        <v>0</v>
      </c>
      <c r="EV122" s="173">
        <f>IF(EV$10="",0,IF(EV$9&lt;главная!$N$19,0,IF(EV85*12&lt;главная!$H$23,главная!$N$22*EV85,IF(EV85*12&lt;главная!$H$24,главная!$N$23*EV85,(главная!$H$24*главная!$N$23+(EV85*12-главная!$H$24)*главная!$N$24)/12))))</f>
        <v>0</v>
      </c>
      <c r="EW122" s="173">
        <f>IF(EW$10="",0,IF(EW$9&lt;главная!$N$19,0,IF(EW85*12&lt;главная!$H$23,главная!$N$22*EW85,IF(EW85*12&lt;главная!$H$24,главная!$N$23*EW85,(главная!$H$24*главная!$N$23+(EW85*12-главная!$H$24)*главная!$N$24)/12))))</f>
        <v>0</v>
      </c>
      <c r="EX122" s="173">
        <f>IF(EX$10="",0,IF(EX$9&lt;главная!$N$19,0,IF(EX85*12&lt;главная!$H$23,главная!$N$22*EX85,IF(EX85*12&lt;главная!$H$24,главная!$N$23*EX85,(главная!$H$24*главная!$N$23+(EX85*12-главная!$H$24)*главная!$N$24)/12))))</f>
        <v>0</v>
      </c>
      <c r="EY122" s="173">
        <f>IF(EY$10="",0,IF(EY$9&lt;главная!$N$19,0,IF(EY85*12&lt;главная!$H$23,главная!$N$22*EY85,IF(EY85*12&lt;главная!$H$24,главная!$N$23*EY85,(главная!$H$24*главная!$N$23+(EY85*12-главная!$H$24)*главная!$N$24)/12))))</f>
        <v>0</v>
      </c>
      <c r="EZ122" s="173">
        <f>IF(EZ$10="",0,IF(EZ$9&lt;главная!$N$19,0,IF(EZ85*12&lt;главная!$H$23,главная!$N$22*EZ85,IF(EZ85*12&lt;главная!$H$24,главная!$N$23*EZ85,(главная!$H$24*главная!$N$23+(EZ85*12-главная!$H$24)*главная!$N$24)/12))))</f>
        <v>0</v>
      </c>
      <c r="FA122" s="173">
        <f>IF(FA$10="",0,IF(FA$9&lt;главная!$N$19,0,IF(FA85*12&lt;главная!$H$23,главная!$N$22*FA85,IF(FA85*12&lt;главная!$H$24,главная!$N$23*FA85,(главная!$H$24*главная!$N$23+(FA85*12-главная!$H$24)*главная!$N$24)/12))))</f>
        <v>0</v>
      </c>
      <c r="FB122" s="173">
        <f>IF(FB$10="",0,IF(FB$9&lt;главная!$N$19,0,IF(FB85*12&lt;главная!$H$23,главная!$N$22*FB85,IF(FB85*12&lt;главная!$H$24,главная!$N$23*FB85,(главная!$H$24*главная!$N$23+(FB85*12-главная!$H$24)*главная!$N$24)/12))))</f>
        <v>0</v>
      </c>
      <c r="FC122" s="173">
        <f>IF(FC$10="",0,IF(FC$9&lt;главная!$N$19,0,IF(FC85*12&lt;главная!$H$23,главная!$N$22*FC85,IF(FC85*12&lt;главная!$H$24,главная!$N$23*FC85,(главная!$H$24*главная!$N$23+(FC85*12-главная!$H$24)*главная!$N$24)/12))))</f>
        <v>0</v>
      </c>
      <c r="FD122" s="173">
        <f>IF(FD$10="",0,IF(FD$9&lt;главная!$N$19,0,IF(FD85*12&lt;главная!$H$23,главная!$N$22*FD85,IF(FD85*12&lt;главная!$H$24,главная!$N$23*FD85,(главная!$H$24*главная!$N$23+(FD85*12-главная!$H$24)*главная!$N$24)/12))))</f>
        <v>0</v>
      </c>
      <c r="FE122" s="173">
        <f>IF(FE$10="",0,IF(FE$9&lt;главная!$N$19,0,IF(FE85*12&lt;главная!$H$23,главная!$N$22*FE85,IF(FE85*12&lt;главная!$H$24,главная!$N$23*FE85,(главная!$H$24*главная!$N$23+(FE85*12-главная!$H$24)*главная!$N$24)/12))))</f>
        <v>0</v>
      </c>
      <c r="FF122" s="173">
        <f>IF(FF$10="",0,IF(FF$9&lt;главная!$N$19,0,IF(FF85*12&lt;главная!$H$23,главная!$N$22*FF85,IF(FF85*12&lt;главная!$H$24,главная!$N$23*FF85,(главная!$H$24*главная!$N$23+(FF85*12-главная!$H$24)*главная!$N$24)/12))))</f>
        <v>0</v>
      </c>
      <c r="FG122" s="173">
        <f>IF(FG$10="",0,IF(FG$9&lt;главная!$N$19,0,IF(FG85*12&lt;главная!$H$23,главная!$N$22*FG85,IF(FG85*12&lt;главная!$H$24,главная!$N$23*FG85,(главная!$H$24*главная!$N$23+(FG85*12-главная!$H$24)*главная!$N$24)/12))))</f>
        <v>0</v>
      </c>
      <c r="FH122" s="173">
        <f>IF(FH$10="",0,IF(FH$9&lt;главная!$N$19,0,IF(FH85*12&lt;главная!$H$23,главная!$N$22*FH85,IF(FH85*12&lt;главная!$H$24,главная!$N$23*FH85,(главная!$H$24*главная!$N$23+(FH85*12-главная!$H$24)*главная!$N$24)/12))))</f>
        <v>0</v>
      </c>
      <c r="FI122" s="173">
        <f>IF(FI$10="",0,IF(FI$9&lt;главная!$N$19,0,IF(FI85*12&lt;главная!$H$23,главная!$N$22*FI85,IF(FI85*12&lt;главная!$H$24,главная!$N$23*FI85,(главная!$H$24*главная!$N$23+(FI85*12-главная!$H$24)*главная!$N$24)/12))))</f>
        <v>0</v>
      </c>
      <c r="FJ122" s="173">
        <f>IF(FJ$10="",0,IF(FJ$9&lt;главная!$N$19,0,IF(FJ85*12&lt;главная!$H$23,главная!$N$22*FJ85,IF(FJ85*12&lt;главная!$H$24,главная!$N$23*FJ85,(главная!$H$24*главная!$N$23+(FJ85*12-главная!$H$24)*главная!$N$24)/12))))</f>
        <v>0</v>
      </c>
      <c r="FK122" s="173">
        <f>IF(FK$10="",0,IF(FK$9&lt;главная!$N$19,0,IF(FK85*12&lt;главная!$H$23,главная!$N$22*FK85,IF(FK85*12&lt;главная!$H$24,главная!$N$23*FK85,(главная!$H$24*главная!$N$23+(FK85*12-главная!$H$24)*главная!$N$24)/12))))</f>
        <v>0</v>
      </c>
      <c r="FL122" s="173">
        <f>IF(FL$10="",0,IF(FL$9&lt;главная!$N$19,0,IF(FL85*12&lt;главная!$H$23,главная!$N$22*FL85,IF(FL85*12&lt;главная!$H$24,главная!$N$23*FL85,(главная!$H$24*главная!$N$23+(FL85*12-главная!$H$24)*главная!$N$24)/12))))</f>
        <v>0</v>
      </c>
      <c r="FM122" s="173">
        <f>IF(FM$10="",0,IF(FM$9&lt;главная!$N$19,0,IF(FM85*12&lt;главная!$H$23,главная!$N$22*FM85,IF(FM85*12&lt;главная!$H$24,главная!$N$23*FM85,(главная!$H$24*главная!$N$23+(FM85*12-главная!$H$24)*главная!$N$24)/12))))</f>
        <v>0</v>
      </c>
      <c r="FN122" s="173">
        <f>IF(FN$10="",0,IF(FN$9&lt;главная!$N$19,0,IF(FN85*12&lt;главная!$H$23,главная!$N$22*FN85,IF(FN85*12&lt;главная!$H$24,главная!$N$23*FN85,(главная!$H$24*главная!$N$23+(FN85*12-главная!$H$24)*главная!$N$24)/12))))</f>
        <v>0</v>
      </c>
      <c r="FO122" s="173">
        <f>IF(FO$10="",0,IF(FO$9&lt;главная!$N$19,0,IF(FO85*12&lt;главная!$H$23,главная!$N$22*FO85,IF(FO85*12&lt;главная!$H$24,главная!$N$23*FO85,(главная!$H$24*главная!$N$23+(FO85*12-главная!$H$24)*главная!$N$24)/12))))</f>
        <v>0</v>
      </c>
      <c r="FP122" s="173">
        <f>IF(FP$10="",0,IF(FP$9&lt;главная!$N$19,0,IF(FP85*12&lt;главная!$H$23,главная!$N$22*FP85,IF(FP85*12&lt;главная!$H$24,главная!$N$23*FP85,(главная!$H$24*главная!$N$23+(FP85*12-главная!$H$24)*главная!$N$24)/12))))</f>
        <v>0</v>
      </c>
      <c r="FQ122" s="173">
        <f>IF(FQ$10="",0,IF(FQ$9&lt;главная!$N$19,0,IF(FQ85*12&lt;главная!$H$23,главная!$N$22*FQ85,IF(FQ85*12&lt;главная!$H$24,главная!$N$23*FQ85,(главная!$H$24*главная!$N$23+(FQ85*12-главная!$H$24)*главная!$N$24)/12))))</f>
        <v>0</v>
      </c>
      <c r="FR122" s="173">
        <f>IF(FR$10="",0,IF(FR$9&lt;главная!$N$19,0,IF(FR85*12&lt;главная!$H$23,главная!$N$22*FR85,IF(FR85*12&lt;главная!$H$24,главная!$N$23*FR85,(главная!$H$24*главная!$N$23+(FR85*12-главная!$H$24)*главная!$N$24)/12))))</f>
        <v>0</v>
      </c>
      <c r="FS122" s="173">
        <f>IF(FS$10="",0,IF(FS$9&lt;главная!$N$19,0,IF(FS85*12&lt;главная!$H$23,главная!$N$22*FS85,IF(FS85*12&lt;главная!$H$24,главная!$N$23*FS85,(главная!$H$24*главная!$N$23+(FS85*12-главная!$H$24)*главная!$N$24)/12))))</f>
        <v>0</v>
      </c>
      <c r="FT122" s="173">
        <f>IF(FT$10="",0,IF(FT$9&lt;главная!$N$19,0,IF(FT85*12&lt;главная!$H$23,главная!$N$22*FT85,IF(FT85*12&lt;главная!$H$24,главная!$N$23*FT85,(главная!$H$24*главная!$N$23+(FT85*12-главная!$H$24)*главная!$N$24)/12))))</f>
        <v>0</v>
      </c>
      <c r="FU122" s="173">
        <f>IF(FU$10="",0,IF(FU$9&lt;главная!$N$19,0,IF(FU85*12&lt;главная!$H$23,главная!$N$22*FU85,IF(FU85*12&lt;главная!$H$24,главная!$N$23*FU85,(главная!$H$24*главная!$N$23+(FU85*12-главная!$H$24)*главная!$N$24)/12))))</f>
        <v>0</v>
      </c>
      <c r="FV122" s="173">
        <f>IF(FV$10="",0,IF(FV$9&lt;главная!$N$19,0,IF(FV85*12&lt;главная!$H$23,главная!$N$22*FV85,IF(FV85*12&lt;главная!$H$24,главная!$N$23*FV85,(главная!$H$24*главная!$N$23+(FV85*12-главная!$H$24)*главная!$N$24)/12))))</f>
        <v>0</v>
      </c>
      <c r="FW122" s="173">
        <f>IF(FW$10="",0,IF(FW$9&lt;главная!$N$19,0,IF(FW85*12&lt;главная!$H$23,главная!$N$22*FW85,IF(FW85*12&lt;главная!$H$24,главная!$N$23*FW85,(главная!$H$24*главная!$N$23+(FW85*12-главная!$H$24)*главная!$N$24)/12))))</f>
        <v>0</v>
      </c>
      <c r="FX122" s="173">
        <f>IF(FX$10="",0,IF(FX$9&lt;главная!$N$19,0,IF(FX85*12&lt;главная!$H$23,главная!$N$22*FX85,IF(FX85*12&lt;главная!$H$24,главная!$N$23*FX85,(главная!$H$24*главная!$N$23+(FX85*12-главная!$H$24)*главная!$N$24)/12))))</f>
        <v>0</v>
      </c>
      <c r="FY122" s="173">
        <f>IF(FY$10="",0,IF(FY$9&lt;главная!$N$19,0,IF(FY85*12&lt;главная!$H$23,главная!$N$22*FY85,IF(FY85*12&lt;главная!$H$24,главная!$N$23*FY85,(главная!$H$24*главная!$N$23+(FY85*12-главная!$H$24)*главная!$N$24)/12))))</f>
        <v>0</v>
      </c>
      <c r="FZ122" s="173">
        <f>IF(FZ$10="",0,IF(FZ$9&lt;главная!$N$19,0,IF(FZ85*12&lt;главная!$H$23,главная!$N$22*FZ85,IF(FZ85*12&lt;главная!$H$24,главная!$N$23*FZ85,(главная!$H$24*главная!$N$23+(FZ85*12-главная!$H$24)*главная!$N$24)/12))))</f>
        <v>0</v>
      </c>
      <c r="GA122" s="173">
        <f>IF(GA$10="",0,IF(GA$9&lt;главная!$N$19,0,IF(GA85*12&lt;главная!$H$23,главная!$N$22*GA85,IF(GA85*12&lt;главная!$H$24,главная!$N$23*GA85,(главная!$H$24*главная!$N$23+(GA85*12-главная!$H$24)*главная!$N$24)/12))))</f>
        <v>0</v>
      </c>
      <c r="GB122" s="173">
        <f>IF(GB$10="",0,IF(GB$9&lt;главная!$N$19,0,IF(GB85*12&lt;главная!$H$23,главная!$N$22*GB85,IF(GB85*12&lt;главная!$H$24,главная!$N$23*GB85,(главная!$H$24*главная!$N$23+(GB85*12-главная!$H$24)*главная!$N$24)/12))))</f>
        <v>0</v>
      </c>
      <c r="GC122" s="173">
        <f>IF(GC$10="",0,IF(GC$9&lt;главная!$N$19,0,IF(GC85*12&lt;главная!$H$23,главная!$N$22*GC85,IF(GC85*12&lt;главная!$H$24,главная!$N$23*GC85,(главная!$H$24*главная!$N$23+(GC85*12-главная!$H$24)*главная!$N$24)/12))))</f>
        <v>0</v>
      </c>
      <c r="GD122" s="173">
        <f>IF(GD$10="",0,IF(GD$9&lt;главная!$N$19,0,IF(GD85*12&lt;главная!$H$23,главная!$N$22*GD85,IF(GD85*12&lt;главная!$H$24,главная!$N$23*GD85,(главная!$H$24*главная!$N$23+(GD85*12-главная!$H$24)*главная!$N$24)/12))))</f>
        <v>0</v>
      </c>
      <c r="GE122" s="173">
        <f>IF(GE$10="",0,IF(GE$9&lt;главная!$N$19,0,IF(GE85*12&lt;главная!$H$23,главная!$N$22*GE85,IF(GE85*12&lt;главная!$H$24,главная!$N$23*GE85,(главная!$H$24*главная!$N$23+(GE85*12-главная!$H$24)*главная!$N$24)/12))))</f>
        <v>0</v>
      </c>
      <c r="GF122" s="173">
        <f>IF(GF$10="",0,IF(GF$9&lt;главная!$N$19,0,IF(GF85*12&lt;главная!$H$23,главная!$N$22*GF85,IF(GF85*12&lt;главная!$H$24,главная!$N$23*GF85,(главная!$H$24*главная!$N$23+(GF85*12-главная!$H$24)*главная!$N$24)/12))))</f>
        <v>0</v>
      </c>
      <c r="GG122" s="173">
        <f>IF(GG$10="",0,IF(GG$9&lt;главная!$N$19,0,IF(GG85*12&lt;главная!$H$23,главная!$N$22*GG85,IF(GG85*12&lt;главная!$H$24,главная!$N$23*GG85,(главная!$H$24*главная!$N$23+(GG85*12-главная!$H$24)*главная!$N$24)/12))))</f>
        <v>0</v>
      </c>
      <c r="GH122" s="173">
        <f>IF(GH$10="",0,IF(GH$9&lt;главная!$N$19,0,IF(GH85*12&lt;главная!$H$23,главная!$N$22*GH85,IF(GH85*12&lt;главная!$H$24,главная!$N$23*GH85,(главная!$H$24*главная!$N$23+(GH85*12-главная!$H$24)*главная!$N$24)/12))))</f>
        <v>0</v>
      </c>
      <c r="GI122" s="173">
        <f>IF(GI$10="",0,IF(GI$9&lt;главная!$N$19,0,IF(GI85*12&lt;главная!$H$23,главная!$N$22*GI85,IF(GI85*12&lt;главная!$H$24,главная!$N$23*GI85,(главная!$H$24*главная!$N$23+(GI85*12-главная!$H$24)*главная!$N$24)/12))))</f>
        <v>0</v>
      </c>
      <c r="GJ122" s="173">
        <f>IF(GJ$10="",0,IF(GJ$9&lt;главная!$N$19,0,IF(GJ85*12&lt;главная!$H$23,главная!$N$22*GJ85,IF(GJ85*12&lt;главная!$H$24,главная!$N$23*GJ85,(главная!$H$24*главная!$N$23+(GJ85*12-главная!$H$24)*главная!$N$24)/12))))</f>
        <v>0</v>
      </c>
      <c r="GK122" s="173">
        <f>IF(GK$10="",0,IF(GK$9&lt;главная!$N$19,0,IF(GK85*12&lt;главная!$H$23,главная!$N$22*GK85,IF(GK85*12&lt;главная!$H$24,главная!$N$23*GK85,(главная!$H$24*главная!$N$23+(GK85*12-главная!$H$24)*главная!$N$24)/12))))</f>
        <v>0</v>
      </c>
      <c r="GL122" s="173">
        <f>IF(GL$10="",0,IF(GL$9&lt;главная!$N$19,0,IF(GL85*12&lt;главная!$H$23,главная!$N$22*GL85,IF(GL85*12&lt;главная!$H$24,главная!$N$23*GL85,(главная!$H$24*главная!$N$23+(GL85*12-главная!$H$24)*главная!$N$24)/12))))</f>
        <v>0</v>
      </c>
      <c r="GM122" s="173">
        <f>IF(GM$10="",0,IF(GM$9&lt;главная!$N$19,0,IF(GM85*12&lt;главная!$H$23,главная!$N$22*GM85,IF(GM85*12&lt;главная!$H$24,главная!$N$23*GM85,(главная!$H$24*главная!$N$23+(GM85*12-главная!$H$24)*главная!$N$24)/12))))</f>
        <v>0</v>
      </c>
      <c r="GN122" s="173">
        <f>IF(GN$10="",0,IF(GN$9&lt;главная!$N$19,0,IF(GN85*12&lt;главная!$H$23,главная!$N$22*GN85,IF(GN85*12&lt;главная!$H$24,главная!$N$23*GN85,(главная!$H$24*главная!$N$23+(GN85*12-главная!$H$24)*главная!$N$24)/12))))</f>
        <v>0</v>
      </c>
      <c r="GO122" s="173">
        <f>IF(GO$10="",0,IF(GO$9&lt;главная!$N$19,0,IF(GO85*12&lt;главная!$H$23,главная!$N$22*GO85,IF(GO85*12&lt;главная!$H$24,главная!$N$23*GO85,(главная!$H$24*главная!$N$23+(GO85*12-главная!$H$24)*главная!$N$24)/12))))</f>
        <v>0</v>
      </c>
      <c r="GP122" s="173">
        <f>IF(GP$10="",0,IF(GP$9&lt;главная!$N$19,0,IF(GP85*12&lt;главная!$H$23,главная!$N$22*GP85,IF(GP85*12&lt;главная!$H$24,главная!$N$23*GP85,(главная!$H$24*главная!$N$23+(GP85*12-главная!$H$24)*главная!$N$24)/12))))</f>
        <v>0</v>
      </c>
      <c r="GQ122" s="173">
        <f>IF(GQ$10="",0,IF(GQ$9&lt;главная!$N$19,0,IF(GQ85*12&lt;главная!$H$23,главная!$N$22*GQ85,IF(GQ85*12&lt;главная!$H$24,главная!$N$23*GQ85,(главная!$H$24*главная!$N$23+(GQ85*12-главная!$H$24)*главная!$N$24)/12))))</f>
        <v>0</v>
      </c>
      <c r="GR122" s="173">
        <f>IF(GR$10="",0,IF(GR$9&lt;главная!$N$19,0,IF(GR85*12&lt;главная!$H$23,главная!$N$22*GR85,IF(GR85*12&lt;главная!$H$24,главная!$N$23*GR85,(главная!$H$24*главная!$N$23+(GR85*12-главная!$H$24)*главная!$N$24)/12))))</f>
        <v>0</v>
      </c>
      <c r="GS122" s="173">
        <f>IF(GS$10="",0,IF(GS$9&lt;главная!$N$19,0,IF(GS85*12&lt;главная!$H$23,главная!$N$22*GS85,IF(GS85*12&lt;главная!$H$24,главная!$N$23*GS85,(главная!$H$24*главная!$N$23+(GS85*12-главная!$H$24)*главная!$N$24)/12))))</f>
        <v>0</v>
      </c>
      <c r="GT122" s="173">
        <f>IF(GT$10="",0,IF(GT$9&lt;главная!$N$19,0,IF(GT85*12&lt;главная!$H$23,главная!$N$22*GT85,IF(GT85*12&lt;главная!$H$24,главная!$N$23*GT85,(главная!$H$24*главная!$N$23+(GT85*12-главная!$H$24)*главная!$N$24)/12))))</f>
        <v>0</v>
      </c>
      <c r="GU122" s="173">
        <f>IF(GU$10="",0,IF(GU$9&lt;главная!$N$19,0,IF(GU85*12&lt;главная!$H$23,главная!$N$22*GU85,IF(GU85*12&lt;главная!$H$24,главная!$N$23*GU85,(главная!$H$24*главная!$N$23+(GU85*12-главная!$H$24)*главная!$N$24)/12))))</f>
        <v>0</v>
      </c>
      <c r="GV122" s="173">
        <f>IF(GV$10="",0,IF(GV$9&lt;главная!$N$19,0,IF(GV85*12&lt;главная!$H$23,главная!$N$22*GV85,IF(GV85*12&lt;главная!$H$24,главная!$N$23*GV85,(главная!$H$24*главная!$N$23+(GV85*12-главная!$H$24)*главная!$N$24)/12))))</f>
        <v>0</v>
      </c>
      <c r="GW122" s="173">
        <f>IF(GW$10="",0,IF(GW$9&lt;главная!$N$19,0,IF(GW85*12&lt;главная!$H$23,главная!$N$22*GW85,IF(GW85*12&lt;главная!$H$24,главная!$N$23*GW85,(главная!$H$24*главная!$N$23+(GW85*12-главная!$H$24)*главная!$N$24)/12))))</f>
        <v>0</v>
      </c>
      <c r="GX122" s="173">
        <f>IF(GX$10="",0,IF(GX$9&lt;главная!$N$19,0,IF(GX85*12&lt;главная!$H$23,главная!$N$22*GX85,IF(GX85*12&lt;главная!$H$24,главная!$N$23*GX85,(главная!$H$24*главная!$N$23+(GX85*12-главная!$H$24)*главная!$N$24)/12))))</f>
        <v>0</v>
      </c>
      <c r="GY122" s="173">
        <f>IF(GY$10="",0,IF(GY$9&lt;главная!$N$19,0,IF(GY85*12&lt;главная!$H$23,главная!$N$22*GY85,IF(GY85*12&lt;главная!$H$24,главная!$N$23*GY85,(главная!$H$24*главная!$N$23+(GY85*12-главная!$H$24)*главная!$N$24)/12))))</f>
        <v>0</v>
      </c>
      <c r="GZ122" s="173">
        <f>IF(GZ$10="",0,IF(GZ$9&lt;главная!$N$19,0,IF(GZ85*12&lt;главная!$H$23,главная!$N$22*GZ85,IF(GZ85*12&lt;главная!$H$24,главная!$N$23*GZ85,(главная!$H$24*главная!$N$23+(GZ85*12-главная!$H$24)*главная!$N$24)/12))))</f>
        <v>0</v>
      </c>
      <c r="HA122" s="173">
        <f>IF(HA$10="",0,IF(HA$9&lt;главная!$N$19,0,IF(HA85*12&lt;главная!$H$23,главная!$N$22*HA85,IF(HA85*12&lt;главная!$H$24,главная!$N$23*HA85,(главная!$H$24*главная!$N$23+(HA85*12-главная!$H$24)*главная!$N$24)/12))))</f>
        <v>0</v>
      </c>
      <c r="HB122" s="173">
        <f>IF(HB$10="",0,IF(HB$9&lt;главная!$N$19,0,IF(HB85*12&lt;главная!$H$23,главная!$N$22*HB85,IF(HB85*12&lt;главная!$H$24,главная!$N$23*HB85,(главная!$H$24*главная!$N$23+(HB85*12-главная!$H$24)*главная!$N$24)/12))))</f>
        <v>0</v>
      </c>
      <c r="HC122" s="173">
        <f>IF(HC$10="",0,IF(HC$9&lt;главная!$N$19,0,IF(HC85*12&lt;главная!$H$23,главная!$N$22*HC85,IF(HC85*12&lt;главная!$H$24,главная!$N$23*HC85,(главная!$H$24*главная!$N$23+(HC85*12-главная!$H$24)*главная!$N$24)/12))))</f>
        <v>0</v>
      </c>
      <c r="HD122" s="173">
        <f>IF(HD$10="",0,IF(HD$9&lt;главная!$N$19,0,IF(HD85*12&lt;главная!$H$23,главная!$N$22*HD85,IF(HD85*12&lt;главная!$H$24,главная!$N$23*HD85,(главная!$H$24*главная!$N$23+(HD85*12-главная!$H$24)*главная!$N$24)/12))))</f>
        <v>0</v>
      </c>
      <c r="HE122" s="173">
        <f>IF(HE$10="",0,IF(HE$9&lt;главная!$N$19,0,IF(HE85*12&lt;главная!$H$23,главная!$N$22*HE85,IF(HE85*12&lt;главная!$H$24,главная!$N$23*HE85,(главная!$H$24*главная!$N$23+(HE85*12-главная!$H$24)*главная!$N$24)/12))))</f>
        <v>0</v>
      </c>
      <c r="HF122" s="173">
        <f>IF(HF$10="",0,IF(HF$9&lt;главная!$N$19,0,IF(HF85*12&lt;главная!$H$23,главная!$N$22*HF85,IF(HF85*12&lt;главная!$H$24,главная!$N$23*HF85,(главная!$H$24*главная!$N$23+(HF85*12-главная!$H$24)*главная!$N$24)/12))))</f>
        <v>0</v>
      </c>
      <c r="HG122" s="173">
        <f>IF(HG$10="",0,IF(HG$9&lt;главная!$N$19,0,IF(HG85*12&lt;главная!$H$23,главная!$N$22*HG85,IF(HG85*12&lt;главная!$H$24,главная!$N$23*HG85,(главная!$H$24*главная!$N$23+(HG85*12-главная!$H$24)*главная!$N$24)/12))))</f>
        <v>0</v>
      </c>
      <c r="HH122" s="173">
        <f>IF(HH$10="",0,IF(HH$9&lt;главная!$N$19,0,IF(HH85*12&lt;главная!$H$23,главная!$N$22*HH85,IF(HH85*12&lt;главная!$H$24,главная!$N$23*HH85,(главная!$H$24*главная!$N$23+(HH85*12-главная!$H$24)*главная!$N$24)/12))))</f>
        <v>0</v>
      </c>
      <c r="HI122" s="173">
        <f>IF(HI$10="",0,IF(HI$9&lt;главная!$N$19,0,IF(HI85*12&lt;главная!$H$23,главная!$N$22*HI85,IF(HI85*12&lt;главная!$H$24,главная!$N$23*HI85,(главная!$H$24*главная!$N$23+(HI85*12-главная!$H$24)*главная!$N$24)/12))))</f>
        <v>0</v>
      </c>
      <c r="HJ122" s="173">
        <f>IF(HJ$10="",0,IF(HJ$9&lt;главная!$N$19,0,IF(HJ85*12&lt;главная!$H$23,главная!$N$22*HJ85,IF(HJ85*12&lt;главная!$H$24,главная!$N$23*HJ85,(главная!$H$24*главная!$N$23+(HJ85*12-главная!$H$24)*главная!$N$24)/12))))</f>
        <v>0</v>
      </c>
      <c r="HK122" s="173">
        <f>IF(HK$10="",0,IF(HK$9&lt;главная!$N$19,0,IF(HK85*12&lt;главная!$H$23,главная!$N$22*HK85,IF(HK85*12&lt;главная!$H$24,главная!$N$23*HK85,(главная!$H$24*главная!$N$23+(HK85*12-главная!$H$24)*главная!$N$24)/12))))</f>
        <v>0</v>
      </c>
      <c r="HL122" s="173">
        <f>IF(HL$10="",0,IF(HL$9&lt;главная!$N$19,0,IF(HL85*12&lt;главная!$H$23,главная!$N$22*HL85,IF(HL85*12&lt;главная!$H$24,главная!$N$23*HL85,(главная!$H$24*главная!$N$23+(HL85*12-главная!$H$24)*главная!$N$24)/12))))</f>
        <v>0</v>
      </c>
      <c r="HM122" s="173">
        <f>IF(HM$10="",0,IF(HM$9&lt;главная!$N$19,0,IF(HM85*12&lt;главная!$H$23,главная!$N$22*HM85,IF(HM85*12&lt;главная!$H$24,главная!$N$23*HM85,(главная!$H$24*главная!$N$23+(HM85*12-главная!$H$24)*главная!$N$24)/12))))</f>
        <v>0</v>
      </c>
      <c r="HN122" s="173">
        <f>IF(HN$10="",0,IF(HN$9&lt;главная!$N$19,0,IF(HN85*12&lt;главная!$H$23,главная!$N$22*HN85,IF(HN85*12&lt;главная!$H$24,главная!$N$23*HN85,(главная!$H$24*главная!$N$23+(HN85*12-главная!$H$24)*главная!$N$24)/12))))</f>
        <v>0</v>
      </c>
      <c r="HO122" s="173">
        <f>IF(HO$10="",0,IF(HO$9&lt;главная!$N$19,0,IF(HO85*12&lt;главная!$H$23,главная!$N$22*HO85,IF(HO85*12&lt;главная!$H$24,главная!$N$23*HO85,(главная!$H$24*главная!$N$23+(HO85*12-главная!$H$24)*главная!$N$24)/12))))</f>
        <v>0</v>
      </c>
      <c r="HP122" s="173">
        <f>IF(HP$10="",0,IF(HP$9&lt;главная!$N$19,0,IF(HP85*12&lt;главная!$H$23,главная!$N$22*HP85,IF(HP85*12&lt;главная!$H$24,главная!$N$23*HP85,(главная!$H$24*главная!$N$23+(HP85*12-главная!$H$24)*главная!$N$24)/12))))</f>
        <v>0</v>
      </c>
      <c r="HQ122" s="173">
        <f>IF(HQ$10="",0,IF(HQ$9&lt;главная!$N$19,0,IF(HQ85*12&lt;главная!$H$23,главная!$N$22*HQ85,IF(HQ85*12&lt;главная!$H$24,главная!$N$23*HQ85,(главная!$H$24*главная!$N$23+(HQ85*12-главная!$H$24)*главная!$N$24)/12))))</f>
        <v>0</v>
      </c>
      <c r="HR122" s="173">
        <f>IF(HR$10="",0,IF(HR$9&lt;главная!$N$19,0,IF(HR85*12&lt;главная!$H$23,главная!$N$22*HR85,IF(HR85*12&lt;главная!$H$24,главная!$N$23*HR85,(главная!$H$24*главная!$N$23+(HR85*12-главная!$H$24)*главная!$N$24)/12))))</f>
        <v>0</v>
      </c>
      <c r="HS122" s="173">
        <f>IF(HS$10="",0,IF(HS$9&lt;главная!$N$19,0,IF(HS85*12&lt;главная!$H$23,главная!$N$22*HS85,IF(HS85*12&lt;главная!$H$24,главная!$N$23*HS85,(главная!$H$24*главная!$N$23+(HS85*12-главная!$H$24)*главная!$N$24)/12))))</f>
        <v>0</v>
      </c>
      <c r="HT122" s="173">
        <f>IF(HT$10="",0,IF(HT$9&lt;главная!$N$19,0,IF(HT85*12&lt;главная!$H$23,главная!$N$22*HT85,IF(HT85*12&lt;главная!$H$24,главная!$N$23*HT85,(главная!$H$24*главная!$N$23+(HT85*12-главная!$H$24)*главная!$N$24)/12))))</f>
        <v>0</v>
      </c>
      <c r="HU122" s="173">
        <f>IF(HU$10="",0,IF(HU$9&lt;главная!$N$19,0,IF(HU85*12&lt;главная!$H$23,главная!$N$22*HU85,IF(HU85*12&lt;главная!$H$24,главная!$N$23*HU85,(главная!$H$24*главная!$N$23+(HU85*12-главная!$H$24)*главная!$N$24)/12))))</f>
        <v>0</v>
      </c>
      <c r="HV122" s="173">
        <f>IF(HV$10="",0,IF(HV$9&lt;главная!$N$19,0,IF(HV85*12&lt;главная!$H$23,главная!$N$22*HV85,IF(HV85*12&lt;главная!$H$24,главная!$N$23*HV85,(главная!$H$24*главная!$N$23+(HV85*12-главная!$H$24)*главная!$N$24)/12))))</f>
        <v>0</v>
      </c>
      <c r="HW122" s="173">
        <f>IF(HW$10="",0,IF(HW$9&lt;главная!$N$19,0,IF(HW85*12&lt;главная!$H$23,главная!$N$22*HW85,IF(HW85*12&lt;главная!$H$24,главная!$N$23*HW85,(главная!$H$24*главная!$N$23+(HW85*12-главная!$H$24)*главная!$N$24)/12))))</f>
        <v>0</v>
      </c>
      <c r="HX122" s="173">
        <f>IF(HX$10="",0,IF(HX$9&lt;главная!$N$19,0,IF(HX85*12&lt;главная!$H$23,главная!$N$22*HX85,IF(HX85*12&lt;главная!$H$24,главная!$N$23*HX85,(главная!$H$24*главная!$N$23+(HX85*12-главная!$H$24)*главная!$N$24)/12))))</f>
        <v>0</v>
      </c>
      <c r="HY122" s="173">
        <f>IF(HY$10="",0,IF(HY$9&lt;главная!$N$19,0,IF(HY85*12&lt;главная!$H$23,главная!$N$22*HY85,IF(HY85*12&lt;главная!$H$24,главная!$N$23*HY85,(главная!$H$24*главная!$N$23+(HY85*12-главная!$H$24)*главная!$N$24)/12))))</f>
        <v>0</v>
      </c>
      <c r="HZ122" s="173">
        <f>IF(HZ$10="",0,IF(HZ$9&lt;главная!$N$19,0,IF(HZ85*12&lt;главная!$H$23,главная!$N$22*HZ85,IF(HZ85*12&lt;главная!$H$24,главная!$N$23*HZ85,(главная!$H$24*главная!$N$23+(HZ85*12-главная!$H$24)*главная!$N$24)/12))))</f>
        <v>0</v>
      </c>
      <c r="IA122" s="173">
        <f>IF(IA$10="",0,IF(IA$9&lt;главная!$N$19,0,IF(IA85*12&lt;главная!$H$23,главная!$N$22*IA85,IF(IA85*12&lt;главная!$H$24,главная!$N$23*IA85,(главная!$H$24*главная!$N$23+(IA85*12-главная!$H$24)*главная!$N$24)/12))))</f>
        <v>0</v>
      </c>
      <c r="IB122" s="173">
        <f>IF(IB$10="",0,IF(IB$9&lt;главная!$N$19,0,IF(IB85*12&lt;главная!$H$23,главная!$N$22*IB85,IF(IB85*12&lt;главная!$H$24,главная!$N$23*IB85,(главная!$H$24*главная!$N$23+(IB85*12-главная!$H$24)*главная!$N$24)/12))))</f>
        <v>0</v>
      </c>
      <c r="IC122" s="173">
        <f>IF(IC$10="",0,IF(IC$9&lt;главная!$N$19,0,IF(IC85*12&lt;главная!$H$23,главная!$N$22*IC85,IF(IC85*12&lt;главная!$H$24,главная!$N$23*IC85,(главная!$H$24*главная!$N$23+(IC85*12-главная!$H$24)*главная!$N$24)/12))))</f>
        <v>0</v>
      </c>
      <c r="ID122" s="173">
        <f>IF(ID$10="",0,IF(ID$9&lt;главная!$N$19,0,IF(ID85*12&lt;главная!$H$23,главная!$N$22*ID85,IF(ID85*12&lt;главная!$H$24,главная!$N$23*ID85,(главная!$H$24*главная!$N$23+(ID85*12-главная!$H$24)*главная!$N$24)/12))))</f>
        <v>0</v>
      </c>
      <c r="IE122" s="173">
        <f>IF(IE$10="",0,IF(IE$9&lt;главная!$N$19,0,IF(IE85*12&lt;главная!$H$23,главная!$N$22*IE85,IF(IE85*12&lt;главная!$H$24,главная!$N$23*IE85,(главная!$H$24*главная!$N$23+(IE85*12-главная!$H$24)*главная!$N$24)/12))))</f>
        <v>0</v>
      </c>
      <c r="IF122" s="173">
        <f>IF(IF$10="",0,IF(IF$9&lt;главная!$N$19,0,IF(IF85*12&lt;главная!$H$23,главная!$N$22*IF85,IF(IF85*12&lt;главная!$H$24,главная!$N$23*IF85,(главная!$H$24*главная!$N$23+(IF85*12-главная!$H$24)*главная!$N$24)/12))))</f>
        <v>0</v>
      </c>
      <c r="IG122" s="173">
        <f>IF(IG$10="",0,IF(IG$9&lt;главная!$N$19,0,IF(IG85*12&lt;главная!$H$23,главная!$N$22*IG85,IF(IG85*12&lt;главная!$H$24,главная!$N$23*IG85,(главная!$H$24*главная!$N$23+(IG85*12-главная!$H$24)*главная!$N$24)/12))))</f>
        <v>0</v>
      </c>
      <c r="IH122" s="173">
        <f>IF(IH$10="",0,IF(IH$9&lt;главная!$N$19,0,IF(IH85*12&lt;главная!$H$23,главная!$N$22*IH85,IF(IH85*12&lt;главная!$H$24,главная!$N$23*IH85,(главная!$H$24*главная!$N$23+(IH85*12-главная!$H$24)*главная!$N$24)/12))))</f>
        <v>0</v>
      </c>
      <c r="II122" s="173">
        <f>IF(II$10="",0,IF(II$9&lt;главная!$N$19,0,IF(II85*12&lt;главная!$H$23,главная!$N$22*II85,IF(II85*12&lt;главная!$H$24,главная!$N$23*II85,(главная!$H$24*главная!$N$23+(II85*12-главная!$H$24)*главная!$N$24)/12))))</f>
        <v>0</v>
      </c>
      <c r="IJ122" s="173">
        <f>IF(IJ$10="",0,IF(IJ$9&lt;главная!$N$19,0,IF(IJ85*12&lt;главная!$H$23,главная!$N$22*IJ85,IF(IJ85*12&lt;главная!$H$24,главная!$N$23*IJ85,(главная!$H$24*главная!$N$23+(IJ85*12-главная!$H$24)*главная!$N$24)/12))))</f>
        <v>0</v>
      </c>
      <c r="IK122" s="173">
        <f>IF(IK$10="",0,IF(IK$9&lt;главная!$N$19,0,IF(IK85*12&lt;главная!$H$23,главная!$N$22*IK85,IF(IK85*12&lt;главная!$H$24,главная!$N$23*IK85,(главная!$H$24*главная!$N$23+(IK85*12-главная!$H$24)*главная!$N$24)/12))))</f>
        <v>0</v>
      </c>
      <c r="IL122" s="173">
        <f>IF(IL$10="",0,IF(IL$9&lt;главная!$N$19,0,IF(IL85*12&lt;главная!$H$23,главная!$N$22*IL85,IF(IL85*12&lt;главная!$H$24,главная!$N$23*IL85,(главная!$H$24*главная!$N$23+(IL85*12-главная!$H$24)*главная!$N$24)/12))))</f>
        <v>0</v>
      </c>
      <c r="IM122" s="173">
        <f>IF(IM$10="",0,IF(IM$9&lt;главная!$N$19,0,IF(IM85*12&lt;главная!$H$23,главная!$N$22*IM85,IF(IM85*12&lt;главная!$H$24,главная!$N$23*IM85,(главная!$H$24*главная!$N$23+(IM85*12-главная!$H$24)*главная!$N$24)/12))))</f>
        <v>0</v>
      </c>
      <c r="IN122" s="173">
        <f>IF(IN$10="",0,IF(IN$9&lt;главная!$N$19,0,IF(IN85*12&lt;главная!$H$23,главная!$N$22*IN85,IF(IN85*12&lt;главная!$H$24,главная!$N$23*IN85,(главная!$H$24*главная!$N$23+(IN85*12-главная!$H$24)*главная!$N$24)/12))))</f>
        <v>0</v>
      </c>
      <c r="IO122" s="173">
        <f>IF(IO$10="",0,IF(IO$9&lt;главная!$N$19,0,IF(IO85*12&lt;главная!$H$23,главная!$N$22*IO85,IF(IO85*12&lt;главная!$H$24,главная!$N$23*IO85,(главная!$H$24*главная!$N$23+(IO85*12-главная!$H$24)*главная!$N$24)/12))))</f>
        <v>0</v>
      </c>
      <c r="IP122" s="173">
        <f>IF(IP$10="",0,IF(IP$9&lt;главная!$N$19,0,IF(IP85*12&lt;главная!$H$23,главная!$N$22*IP85,IF(IP85*12&lt;главная!$H$24,главная!$N$23*IP85,(главная!$H$24*главная!$N$23+(IP85*12-главная!$H$24)*главная!$N$24)/12))))</f>
        <v>0</v>
      </c>
      <c r="IQ122" s="173">
        <f>IF(IQ$10="",0,IF(IQ$9&lt;главная!$N$19,0,IF(IQ85*12&lt;главная!$H$23,главная!$N$22*IQ85,IF(IQ85*12&lt;главная!$H$24,главная!$N$23*IQ85,(главная!$H$24*главная!$N$23+(IQ85*12-главная!$H$24)*главная!$N$24)/12))))</f>
        <v>0</v>
      </c>
      <c r="IR122" s="173">
        <f>IF(IR$10="",0,IF(IR$9&lt;главная!$N$19,0,IF(IR85*12&lt;главная!$H$23,главная!$N$22*IR85,IF(IR85*12&lt;главная!$H$24,главная!$N$23*IR85,(главная!$H$24*главная!$N$23+(IR85*12-главная!$H$24)*главная!$N$24)/12))))</f>
        <v>0</v>
      </c>
      <c r="IS122" s="173">
        <f>IF(IS$10="",0,IF(IS$9&lt;главная!$N$19,0,IF(IS85*12&lt;главная!$H$23,главная!$N$22*IS85,IF(IS85*12&lt;главная!$H$24,главная!$N$23*IS85,(главная!$H$24*главная!$N$23+(IS85*12-главная!$H$24)*главная!$N$24)/12))))</f>
        <v>0</v>
      </c>
      <c r="IT122" s="173">
        <f>IF(IT$10="",0,IF(IT$9&lt;главная!$N$19,0,IF(IT85*12&lt;главная!$H$23,главная!$N$22*IT85,IF(IT85*12&lt;главная!$H$24,главная!$N$23*IT85,(главная!$H$24*главная!$N$23+(IT85*12-главная!$H$24)*главная!$N$24)/12))))</f>
        <v>0</v>
      </c>
      <c r="IU122" s="173">
        <f>IF(IU$10="",0,IF(IU$9&lt;главная!$N$19,0,IF(IU85*12&lt;главная!$H$23,главная!$N$22*IU85,IF(IU85*12&lt;главная!$H$24,главная!$N$23*IU85,(главная!$H$24*главная!$N$23+(IU85*12-главная!$H$24)*главная!$N$24)/12))))</f>
        <v>0</v>
      </c>
      <c r="IV122" s="173">
        <f>IF(IV$10="",0,IF(IV$9&lt;главная!$N$19,0,IF(IV85*12&lt;главная!$H$23,главная!$N$22*IV85,IF(IV85*12&lt;главная!$H$24,главная!$N$23*IV85,(главная!$H$24*главная!$N$23+(IV85*12-главная!$H$24)*главная!$N$24)/12))))</f>
        <v>0</v>
      </c>
      <c r="IW122" s="173">
        <f>IF(IW$10="",0,IF(IW$9&lt;главная!$N$19,0,IF(IW85*12&lt;главная!$H$23,главная!$N$22*IW85,IF(IW85*12&lt;главная!$H$24,главная!$N$23*IW85,(главная!$H$24*главная!$N$23+(IW85*12-главная!$H$24)*главная!$N$24)/12))))</f>
        <v>0</v>
      </c>
      <c r="IX122" s="173">
        <f>IF(IX$10="",0,IF(IX$9&lt;главная!$N$19,0,IF(IX85*12&lt;главная!$H$23,главная!$N$22*IX85,IF(IX85*12&lt;главная!$H$24,главная!$N$23*IX85,(главная!$H$24*главная!$N$23+(IX85*12-главная!$H$24)*главная!$N$24)/12))))</f>
        <v>0</v>
      </c>
      <c r="IY122" s="173">
        <f>IF(IY$10="",0,IF(IY$9&lt;главная!$N$19,0,IF(IY85*12&lt;главная!$H$23,главная!$N$22*IY85,IF(IY85*12&lt;главная!$H$24,главная!$N$23*IY85,(главная!$H$24*главная!$N$23+(IY85*12-главная!$H$24)*главная!$N$24)/12))))</f>
        <v>0</v>
      </c>
      <c r="IZ122" s="173">
        <f>IF(IZ$10="",0,IF(IZ$9&lt;главная!$N$19,0,IF(IZ85*12&lt;главная!$H$23,главная!$N$22*IZ85,IF(IZ85*12&lt;главная!$H$24,главная!$N$23*IZ85,(главная!$H$24*главная!$N$23+(IZ85*12-главная!$H$24)*главная!$N$24)/12))))</f>
        <v>0</v>
      </c>
      <c r="JA122" s="173">
        <f>IF(JA$10="",0,IF(JA$9&lt;главная!$N$19,0,IF(JA85*12&lt;главная!$H$23,главная!$N$22*JA85,IF(JA85*12&lt;главная!$H$24,главная!$N$23*JA85,(главная!$H$24*главная!$N$23+(JA85*12-главная!$H$24)*главная!$N$24)/12))))</f>
        <v>0</v>
      </c>
      <c r="JB122" s="173">
        <f>IF(JB$10="",0,IF(JB$9&lt;главная!$N$19,0,IF(JB85*12&lt;главная!$H$23,главная!$N$22*JB85,IF(JB85*12&lt;главная!$H$24,главная!$N$23*JB85,(главная!$H$24*главная!$N$23+(JB85*12-главная!$H$24)*главная!$N$24)/12))))</f>
        <v>0</v>
      </c>
      <c r="JC122" s="173">
        <f>IF(JC$10="",0,IF(JC$9&lt;главная!$N$19,0,IF(JC85*12&lt;главная!$H$23,главная!$N$22*JC85,IF(JC85*12&lt;главная!$H$24,главная!$N$23*JC85,(главная!$H$24*главная!$N$23+(JC85*12-главная!$H$24)*главная!$N$24)/12))))</f>
        <v>0</v>
      </c>
      <c r="JD122" s="173">
        <f>IF(JD$10="",0,IF(JD$9&lt;главная!$N$19,0,IF(JD85*12&lt;главная!$H$23,главная!$N$22*JD85,IF(JD85*12&lt;главная!$H$24,главная!$N$23*JD85,(главная!$H$24*главная!$N$23+(JD85*12-главная!$H$24)*главная!$N$24)/12))))</f>
        <v>0</v>
      </c>
      <c r="JE122" s="173">
        <f>IF(JE$10="",0,IF(JE$9&lt;главная!$N$19,0,IF(JE85*12&lt;главная!$H$23,главная!$N$22*JE85,IF(JE85*12&lt;главная!$H$24,главная!$N$23*JE85,(главная!$H$24*главная!$N$23+(JE85*12-главная!$H$24)*главная!$N$24)/12))))</f>
        <v>0</v>
      </c>
      <c r="JF122" s="173">
        <f>IF(JF$10="",0,IF(JF$9&lt;главная!$N$19,0,IF(JF85*12&lt;главная!$H$23,главная!$N$22*JF85,IF(JF85*12&lt;главная!$H$24,главная!$N$23*JF85,(главная!$H$24*главная!$N$23+(JF85*12-главная!$H$24)*главная!$N$24)/12))))</f>
        <v>0</v>
      </c>
      <c r="JG122" s="173">
        <f>IF(JG$10="",0,IF(JG$9&lt;главная!$N$19,0,IF(JG85*12&lt;главная!$H$23,главная!$N$22*JG85,IF(JG85*12&lt;главная!$H$24,главная!$N$23*JG85,(главная!$H$24*главная!$N$23+(JG85*12-главная!$H$24)*главная!$N$24)/12))))</f>
        <v>0</v>
      </c>
      <c r="JH122" s="173">
        <f>IF(JH$10="",0,IF(JH$9&lt;главная!$N$19,0,IF(JH85*12&lt;главная!$H$23,главная!$N$22*JH85,IF(JH85*12&lt;главная!$H$24,главная!$N$23*JH85,(главная!$H$24*главная!$N$23+(JH85*12-главная!$H$24)*главная!$N$24)/12))))</f>
        <v>0</v>
      </c>
      <c r="JI122" s="173">
        <f>IF(JI$10="",0,IF(JI$9&lt;главная!$N$19,0,IF(JI85*12&lt;главная!$H$23,главная!$N$22*JI85,IF(JI85*12&lt;главная!$H$24,главная!$N$23*JI85,(главная!$H$24*главная!$N$23+(JI85*12-главная!$H$24)*главная!$N$24)/12))))</f>
        <v>0</v>
      </c>
      <c r="JJ122" s="173">
        <f>IF(JJ$10="",0,IF(JJ$9&lt;главная!$N$19,0,IF(JJ85*12&lt;главная!$H$23,главная!$N$22*JJ85,IF(JJ85*12&lt;главная!$H$24,главная!$N$23*JJ85,(главная!$H$24*главная!$N$23+(JJ85*12-главная!$H$24)*главная!$N$24)/12))))</f>
        <v>0</v>
      </c>
      <c r="JK122" s="173">
        <f>IF(JK$10="",0,IF(JK$9&lt;главная!$N$19,0,IF(JK85*12&lt;главная!$H$23,главная!$N$22*JK85,IF(JK85*12&lt;главная!$H$24,главная!$N$23*JK85,(главная!$H$24*главная!$N$23+(JK85*12-главная!$H$24)*главная!$N$24)/12))))</f>
        <v>0</v>
      </c>
      <c r="JL122" s="173">
        <f>IF(JL$10="",0,IF(JL$9&lt;главная!$N$19,0,IF(JL85*12&lt;главная!$H$23,главная!$N$22*JL85,IF(JL85*12&lt;главная!$H$24,главная!$N$23*JL85,(главная!$H$24*главная!$N$23+(JL85*12-главная!$H$24)*главная!$N$24)/12))))</f>
        <v>0</v>
      </c>
      <c r="JM122" s="173">
        <f>IF(JM$10="",0,IF(JM$9&lt;главная!$N$19,0,IF(JM85*12&lt;главная!$H$23,главная!$N$22*JM85,IF(JM85*12&lt;главная!$H$24,главная!$N$23*JM85,(главная!$H$24*главная!$N$23+(JM85*12-главная!$H$24)*главная!$N$24)/12))))</f>
        <v>0</v>
      </c>
      <c r="JN122" s="173">
        <f>IF(JN$10="",0,IF(JN$9&lt;главная!$N$19,0,IF(JN85*12&lt;главная!$H$23,главная!$N$22*JN85,IF(JN85*12&lt;главная!$H$24,главная!$N$23*JN85,(главная!$H$24*главная!$N$23+(JN85*12-главная!$H$24)*главная!$N$24)/12))))</f>
        <v>0</v>
      </c>
      <c r="JO122" s="173">
        <f>IF(JO$10="",0,IF(JO$9&lt;главная!$N$19,0,IF(JO85*12&lt;главная!$H$23,главная!$N$22*JO85,IF(JO85*12&lt;главная!$H$24,главная!$N$23*JO85,(главная!$H$24*главная!$N$23+(JO85*12-главная!$H$24)*главная!$N$24)/12))))</f>
        <v>0</v>
      </c>
      <c r="JP122" s="173">
        <f>IF(JP$10="",0,IF(JP$9&lt;главная!$N$19,0,IF(JP85*12&lt;главная!$H$23,главная!$N$22*JP85,IF(JP85*12&lt;главная!$H$24,главная!$N$23*JP85,(главная!$H$24*главная!$N$23+(JP85*12-главная!$H$24)*главная!$N$24)/12))))</f>
        <v>0</v>
      </c>
      <c r="JQ122" s="173">
        <f>IF(JQ$10="",0,IF(JQ$9&lt;главная!$N$19,0,IF(JQ85*12&lt;главная!$H$23,главная!$N$22*JQ85,IF(JQ85*12&lt;главная!$H$24,главная!$N$23*JQ85,(главная!$H$24*главная!$N$23+(JQ85*12-главная!$H$24)*главная!$N$24)/12))))</f>
        <v>0</v>
      </c>
      <c r="JR122" s="173">
        <f>IF(JR$10="",0,IF(JR$9&lt;главная!$N$19,0,IF(JR85*12&lt;главная!$H$23,главная!$N$22*JR85,IF(JR85*12&lt;главная!$H$24,главная!$N$23*JR85,(главная!$H$24*главная!$N$23+(JR85*12-главная!$H$24)*главная!$N$24)/12))))</f>
        <v>0</v>
      </c>
      <c r="JS122" s="173">
        <f>IF(JS$10="",0,IF(JS$9&lt;главная!$N$19,0,IF(JS85*12&lt;главная!$H$23,главная!$N$22*JS85,IF(JS85*12&lt;главная!$H$24,главная!$N$23*JS85,(главная!$H$24*главная!$N$23+(JS85*12-главная!$H$24)*главная!$N$24)/12))))</f>
        <v>0</v>
      </c>
      <c r="JT122" s="173">
        <f>IF(JT$10="",0,IF(JT$9&lt;главная!$N$19,0,IF(JT85*12&lt;главная!$H$23,главная!$N$22*JT85,IF(JT85*12&lt;главная!$H$24,главная!$N$23*JT85,(главная!$H$24*главная!$N$23+(JT85*12-главная!$H$24)*главная!$N$24)/12))))</f>
        <v>0</v>
      </c>
      <c r="JU122" s="173">
        <f>IF(JU$10="",0,IF(JU$9&lt;главная!$N$19,0,IF(JU85*12&lt;главная!$H$23,главная!$N$22*JU85,IF(JU85*12&lt;главная!$H$24,главная!$N$23*JU85,(главная!$H$24*главная!$N$23+(JU85*12-главная!$H$24)*главная!$N$24)/12))))</f>
        <v>0</v>
      </c>
      <c r="JV122" s="173">
        <f>IF(JV$10="",0,IF(JV$9&lt;главная!$N$19,0,IF(JV85*12&lt;главная!$H$23,главная!$N$22*JV85,IF(JV85*12&lt;главная!$H$24,главная!$N$23*JV85,(главная!$H$24*главная!$N$23+(JV85*12-главная!$H$24)*главная!$N$24)/12))))</f>
        <v>0</v>
      </c>
      <c r="JW122" s="173">
        <f>IF(JW$10="",0,IF(JW$9&lt;главная!$N$19,0,IF(JW85*12&lt;главная!$H$23,главная!$N$22*JW85,IF(JW85*12&lt;главная!$H$24,главная!$N$23*JW85,(главная!$H$24*главная!$N$23+(JW85*12-главная!$H$24)*главная!$N$24)/12))))</f>
        <v>0</v>
      </c>
      <c r="JX122" s="173">
        <f>IF(JX$10="",0,IF(JX$9&lt;главная!$N$19,0,IF(JX85*12&lt;главная!$H$23,главная!$N$22*JX85,IF(JX85*12&lt;главная!$H$24,главная!$N$23*JX85,(главная!$H$24*главная!$N$23+(JX85*12-главная!$H$24)*главная!$N$24)/12))))</f>
        <v>0</v>
      </c>
      <c r="JY122" s="173">
        <f>IF(JY$10="",0,IF(JY$9&lt;главная!$N$19,0,IF(JY85*12&lt;главная!$H$23,главная!$N$22*JY85,IF(JY85*12&lt;главная!$H$24,главная!$N$23*JY85,(главная!$H$24*главная!$N$23+(JY85*12-главная!$H$24)*главная!$N$24)/12))))</f>
        <v>0</v>
      </c>
      <c r="JZ122" s="173">
        <f>IF(JZ$10="",0,IF(JZ$9&lt;главная!$N$19,0,IF(JZ85*12&lt;главная!$H$23,главная!$N$22*JZ85,IF(JZ85*12&lt;главная!$H$24,главная!$N$23*JZ85,(главная!$H$24*главная!$N$23+(JZ85*12-главная!$H$24)*главная!$N$24)/12))))</f>
        <v>0</v>
      </c>
      <c r="KA122" s="173">
        <f>IF(KA$10="",0,IF(KA$9&lt;главная!$N$19,0,IF(KA85*12&lt;главная!$H$23,главная!$N$22*KA85,IF(KA85*12&lt;главная!$H$24,главная!$N$23*KA85,(главная!$H$24*главная!$N$23+(KA85*12-главная!$H$24)*главная!$N$24)/12))))</f>
        <v>0</v>
      </c>
      <c r="KB122" s="173">
        <f>IF(KB$10="",0,IF(KB$9&lt;главная!$N$19,0,IF(KB85*12&lt;главная!$H$23,главная!$N$22*KB85,IF(KB85*12&lt;главная!$H$24,главная!$N$23*KB85,(главная!$H$24*главная!$N$23+(KB85*12-главная!$H$24)*главная!$N$24)/12))))</f>
        <v>0</v>
      </c>
      <c r="KC122" s="173">
        <f>IF(KC$10="",0,IF(KC$9&lt;главная!$N$19,0,IF(KC85*12&lt;главная!$H$23,главная!$N$22*KC85,IF(KC85*12&lt;главная!$H$24,главная!$N$23*KC85,(главная!$H$24*главная!$N$23+(KC85*12-главная!$H$24)*главная!$N$24)/12))))</f>
        <v>0</v>
      </c>
      <c r="KD122" s="173">
        <f>IF(KD$10="",0,IF(KD$9&lt;главная!$N$19,0,IF(KD85*12&lt;главная!$H$23,главная!$N$22*KD85,IF(KD85*12&lt;главная!$H$24,главная!$N$23*KD85,(главная!$H$24*главная!$N$23+(KD85*12-главная!$H$24)*главная!$N$24)/12))))</f>
        <v>0</v>
      </c>
      <c r="KE122" s="173">
        <f>IF(KE$10="",0,IF(KE$9&lt;главная!$N$19,0,IF(KE85*12&lt;главная!$H$23,главная!$N$22*KE85,IF(KE85*12&lt;главная!$H$24,главная!$N$23*KE85,(главная!$H$24*главная!$N$23+(KE85*12-главная!$H$24)*главная!$N$24)/12))))</f>
        <v>0</v>
      </c>
      <c r="KF122" s="173">
        <f>IF(KF$10="",0,IF(KF$9&lt;главная!$N$19,0,IF(KF85*12&lt;главная!$H$23,главная!$N$22*KF85,IF(KF85*12&lt;главная!$H$24,главная!$N$23*KF85,(главная!$H$24*главная!$N$23+(KF85*12-главная!$H$24)*главная!$N$24)/12))))</f>
        <v>0</v>
      </c>
      <c r="KG122" s="173">
        <f>IF(KG$10="",0,IF(KG$9&lt;главная!$N$19,0,IF(KG85*12&lt;главная!$H$23,главная!$N$22*KG85,IF(KG85*12&lt;главная!$H$24,главная!$N$23*KG85,(главная!$H$24*главная!$N$23+(KG85*12-главная!$H$24)*главная!$N$24)/12))))</f>
        <v>0</v>
      </c>
      <c r="KH122" s="173">
        <f>IF(KH$10="",0,IF(KH$9&lt;главная!$N$19,0,IF(KH85*12&lt;главная!$H$23,главная!$N$22*KH85,IF(KH85*12&lt;главная!$H$24,главная!$N$23*KH85,(главная!$H$24*главная!$N$23+(KH85*12-главная!$H$24)*главная!$N$24)/12))))</f>
        <v>0</v>
      </c>
      <c r="KI122" s="173">
        <f>IF(KI$10="",0,IF(KI$9&lt;главная!$N$19,0,IF(KI85*12&lt;главная!$H$23,главная!$N$22*KI85,IF(KI85*12&lt;главная!$H$24,главная!$N$23*KI85,(главная!$H$24*главная!$N$23+(KI85*12-главная!$H$24)*главная!$N$24)/12))))</f>
        <v>0</v>
      </c>
      <c r="KJ122" s="173">
        <f>IF(KJ$10="",0,IF(KJ$9&lt;главная!$N$19,0,IF(KJ85*12&lt;главная!$H$23,главная!$N$22*KJ85,IF(KJ85*12&lt;главная!$H$24,главная!$N$23*KJ85,(главная!$H$24*главная!$N$23+(KJ85*12-главная!$H$24)*главная!$N$24)/12))))</f>
        <v>0</v>
      </c>
      <c r="KK122" s="173">
        <f>IF(KK$10="",0,IF(KK$9&lt;главная!$N$19,0,IF(KK85*12&lt;главная!$H$23,главная!$N$22*KK85,IF(KK85*12&lt;главная!$H$24,главная!$N$23*KK85,(главная!$H$24*главная!$N$23+(KK85*12-главная!$H$24)*главная!$N$24)/12))))</f>
        <v>0</v>
      </c>
      <c r="KL122" s="173">
        <f>IF(KL$10="",0,IF(KL$9&lt;главная!$N$19,0,IF(KL85*12&lt;главная!$H$23,главная!$N$22*KL85,IF(KL85*12&lt;главная!$H$24,главная!$N$23*KL85,(главная!$H$24*главная!$N$23+(KL85*12-главная!$H$24)*главная!$N$24)/12))))</f>
        <v>0</v>
      </c>
      <c r="KM122" s="173">
        <f>IF(KM$10="",0,IF(KM$9&lt;главная!$N$19,0,IF(KM85*12&lt;главная!$H$23,главная!$N$22*KM85,IF(KM85*12&lt;главная!$H$24,главная!$N$23*KM85,(главная!$H$24*главная!$N$23+(KM85*12-главная!$H$24)*главная!$N$24)/12))))</f>
        <v>0</v>
      </c>
      <c r="KN122" s="173">
        <f>IF(KN$10="",0,IF(KN$9&lt;главная!$N$19,0,IF(KN85*12&lt;главная!$H$23,главная!$N$22*KN85,IF(KN85*12&lt;главная!$H$24,главная!$N$23*KN85,(главная!$H$24*главная!$N$23+(KN85*12-главная!$H$24)*главная!$N$24)/12))))</f>
        <v>0</v>
      </c>
      <c r="KO122" s="173">
        <f>IF(KO$10="",0,IF(KO$9&lt;главная!$N$19,0,IF(KO85*12&lt;главная!$H$23,главная!$N$22*KO85,IF(KO85*12&lt;главная!$H$24,главная!$N$23*KO85,(главная!$H$24*главная!$N$23+(KO85*12-главная!$H$24)*главная!$N$24)/12))))</f>
        <v>0</v>
      </c>
      <c r="KP122" s="173">
        <f>IF(KP$10="",0,IF(KP$9&lt;главная!$N$19,0,IF(KP85*12&lt;главная!$H$23,главная!$N$22*KP85,IF(KP85*12&lt;главная!$H$24,главная!$N$23*KP85,(главная!$H$24*главная!$N$23+(KP85*12-главная!$H$24)*главная!$N$24)/12))))</f>
        <v>0</v>
      </c>
      <c r="KQ122" s="173">
        <f>IF(KQ$10="",0,IF(KQ$9&lt;главная!$N$19,0,IF(KQ85*12&lt;главная!$H$23,главная!$N$22*KQ85,IF(KQ85*12&lt;главная!$H$24,главная!$N$23*KQ85,(главная!$H$24*главная!$N$23+(KQ85*12-главная!$H$24)*главная!$N$24)/12))))</f>
        <v>0</v>
      </c>
      <c r="KR122" s="173">
        <f>IF(KR$10="",0,IF(KR$9&lt;главная!$N$19,0,IF(KR85*12&lt;главная!$H$23,главная!$N$22*KR85,IF(KR85*12&lt;главная!$H$24,главная!$N$23*KR85,(главная!$H$24*главная!$N$23+(KR85*12-главная!$H$24)*главная!$N$24)/12))))</f>
        <v>0</v>
      </c>
      <c r="KS122" s="173">
        <f>IF(KS$10="",0,IF(KS$9&lt;главная!$N$19,0,IF(KS85*12&lt;главная!$H$23,главная!$N$22*KS85,IF(KS85*12&lt;главная!$H$24,главная!$N$23*KS85,(главная!$H$24*главная!$N$23+(KS85*12-главная!$H$24)*главная!$N$24)/12))))</f>
        <v>0</v>
      </c>
      <c r="KT122" s="173">
        <f>IF(KT$10="",0,IF(KT$9&lt;главная!$N$19,0,IF(KT85*12&lt;главная!$H$23,главная!$N$22*KT85,IF(KT85*12&lt;главная!$H$24,главная!$N$23*KT85,(главная!$H$24*главная!$N$23+(KT85*12-главная!$H$24)*главная!$N$24)/12))))</f>
        <v>0</v>
      </c>
      <c r="KU122" s="173">
        <f>IF(KU$10="",0,IF(KU$9&lt;главная!$N$19,0,IF(KU85*12&lt;главная!$H$23,главная!$N$22*KU85,IF(KU85*12&lt;главная!$H$24,главная!$N$23*KU85,(главная!$H$24*главная!$N$23+(KU85*12-главная!$H$24)*главная!$N$24)/12))))</f>
        <v>0</v>
      </c>
      <c r="KV122" s="173">
        <f>IF(KV$10="",0,IF(KV$9&lt;главная!$N$19,0,IF(KV85*12&lt;главная!$H$23,главная!$N$22*KV85,IF(KV85*12&lt;главная!$H$24,главная!$N$23*KV85,(главная!$H$24*главная!$N$23+(KV85*12-главная!$H$24)*главная!$N$24)/12))))</f>
        <v>0</v>
      </c>
      <c r="KW122" s="173">
        <f>IF(KW$10="",0,IF(KW$9&lt;главная!$N$19,0,IF(KW85*12&lt;главная!$H$23,главная!$N$22*KW85,IF(KW85*12&lt;главная!$H$24,главная!$N$23*KW85,(главная!$H$24*главная!$N$23+(KW85*12-главная!$H$24)*главная!$N$24)/12))))</f>
        <v>0</v>
      </c>
      <c r="KX122" s="173">
        <f>IF(KX$10="",0,IF(KX$9&lt;главная!$N$19,0,IF(KX85*12&lt;главная!$H$23,главная!$N$22*KX85,IF(KX85*12&lt;главная!$H$24,главная!$N$23*KX85,(главная!$H$24*главная!$N$23+(KX85*12-главная!$H$24)*главная!$N$24)/12))))</f>
        <v>0</v>
      </c>
      <c r="KY122" s="173">
        <f>IF(KY$10="",0,IF(KY$9&lt;главная!$N$19,0,IF(KY85*12&lt;главная!$H$23,главная!$N$22*KY85,IF(KY85*12&lt;главная!$H$24,главная!$N$23*KY85,(главная!$H$24*главная!$N$23+(KY85*12-главная!$H$24)*главная!$N$24)/12))))</f>
        <v>0</v>
      </c>
      <c r="KZ122" s="173">
        <f>IF(KZ$10="",0,IF(KZ$9&lt;главная!$N$19,0,IF(KZ85*12&lt;главная!$H$23,главная!$N$22*KZ85,IF(KZ85*12&lt;главная!$H$24,главная!$N$23*KZ85,(главная!$H$24*главная!$N$23+(KZ85*12-главная!$H$24)*главная!$N$24)/12))))</f>
        <v>0</v>
      </c>
      <c r="LA122" s="173">
        <f>IF(LA$10="",0,IF(LA$9&lt;главная!$N$19,0,IF(LA85*12&lt;главная!$H$23,главная!$N$22*LA85,IF(LA85*12&lt;главная!$H$24,главная!$N$23*LA85,(главная!$H$24*главная!$N$23+(LA85*12-главная!$H$24)*главная!$N$24)/12))))</f>
        <v>0</v>
      </c>
      <c r="LB122" s="173">
        <f>IF(LB$10="",0,IF(LB$9&lt;главная!$N$19,0,IF(LB85*12&lt;главная!$H$23,главная!$N$22*LB85,IF(LB85*12&lt;главная!$H$24,главная!$N$23*LB85,(главная!$H$24*главная!$N$23+(LB85*12-главная!$H$24)*главная!$N$24)/12))))</f>
        <v>0</v>
      </c>
      <c r="LC122" s="173">
        <f>IF(LC$10="",0,IF(LC$9&lt;главная!$N$19,0,IF(LC85*12&lt;главная!$H$23,главная!$N$22*LC85,IF(LC85*12&lt;главная!$H$24,главная!$N$23*LC85,(главная!$H$24*главная!$N$23+(LC85*12-главная!$H$24)*главная!$N$24)/12))))</f>
        <v>0</v>
      </c>
      <c r="LD122" s="173">
        <f>IF(LD$10="",0,IF(LD$9&lt;главная!$N$19,0,IF(LD85*12&lt;главная!$H$23,главная!$N$22*LD85,IF(LD85*12&lt;главная!$H$24,главная!$N$23*LD85,(главная!$H$24*главная!$N$23+(LD85*12-главная!$H$24)*главная!$N$24)/12))))</f>
        <v>0</v>
      </c>
      <c r="LE122" s="173">
        <f>IF(LE$10="",0,IF(LE$9&lt;главная!$N$19,0,IF(LE85*12&lt;главная!$H$23,главная!$N$22*LE85,IF(LE85*12&lt;главная!$H$24,главная!$N$23*LE85,(главная!$H$24*главная!$N$23+(LE85*12-главная!$H$24)*главная!$N$24)/12))))</f>
        <v>0</v>
      </c>
      <c r="LF122" s="173">
        <f>IF(LF$10="",0,IF(LF$9&lt;главная!$N$19,0,IF(LF85*12&lt;главная!$H$23,главная!$N$22*LF85,IF(LF85*12&lt;главная!$H$24,главная!$N$23*LF85,(главная!$H$24*главная!$N$23+(LF85*12-главная!$H$24)*главная!$N$24)/12))))</f>
        <v>0</v>
      </c>
      <c r="LG122" s="173">
        <f>IF(LG$10="",0,IF(LG$9&lt;главная!$N$19,0,IF(LG85*12&lt;главная!$H$23,главная!$N$22*LG85,IF(LG85*12&lt;главная!$H$24,главная!$N$23*LG85,(главная!$H$24*главная!$N$23+(LG85*12-главная!$H$24)*главная!$N$24)/12))))</f>
        <v>0</v>
      </c>
      <c r="LH122" s="173">
        <f>IF(LH$10="",0,IF(LH$9&lt;главная!$N$19,0,IF(LH85*12&lt;главная!$H$23,главная!$N$22*LH85,IF(LH85*12&lt;главная!$H$24,главная!$N$23*LH85,(главная!$H$24*главная!$N$23+(LH85*12-главная!$H$24)*главная!$N$24)/12))))</f>
        <v>0</v>
      </c>
      <c r="LI122" s="51"/>
      <c r="LJ122" s="51"/>
    </row>
    <row r="123" spans="1:322" s="59" customFormat="1" ht="10.199999999999999" x14ac:dyDescent="0.2">
      <c r="A123" s="51"/>
      <c r="B123" s="51"/>
      <c r="C123" s="51"/>
      <c r="D123" s="12"/>
      <c r="E123" s="98" t="str">
        <f t="shared" si="380"/>
        <v>Blockchain разработчик</v>
      </c>
      <c r="F123" s="51"/>
      <c r="G123" s="51"/>
      <c r="H123" s="98" t="str">
        <f t="shared" si="381"/>
        <v>соцсборы</v>
      </c>
      <c r="I123" s="51"/>
      <c r="J123" s="51"/>
      <c r="K123" s="55" t="str">
        <f t="shared" si="382"/>
        <v>долл.</v>
      </c>
      <c r="L123" s="51"/>
      <c r="M123" s="58"/>
      <c r="N123" s="51"/>
      <c r="O123" s="61"/>
      <c r="P123" s="51"/>
      <c r="Q123" s="51"/>
      <c r="R123" s="99"/>
      <c r="S123" s="51"/>
      <c r="T123" s="171"/>
      <c r="U123" s="173">
        <f>IF(U$10="",0,IF(U$9&lt;главная!$N$19,0,IF(U86*12&lt;главная!$H$23,главная!$N$22*U86,IF(U86*12&lt;главная!$H$24,главная!$N$23*U86,(главная!$H$24*главная!$N$23+(U86*12-главная!$H$24)*главная!$N$24)/12))))</f>
        <v>0</v>
      </c>
      <c r="V123" s="173">
        <f>IF(V$10="",0,IF(V$9&lt;главная!$N$19,0,IF(V86*12&lt;главная!$H$23,главная!$N$22*V86,IF(V86*12&lt;главная!$H$24,главная!$N$23*V86,(главная!$H$24*главная!$N$23+(V86*12-главная!$H$24)*главная!$N$24)/12))))</f>
        <v>0</v>
      </c>
      <c r="W123" s="173">
        <f>IF(W$10="",0,IF(W$9&lt;главная!$N$19,0,IF(W86*12&lt;главная!$H$23,главная!$N$22*W86,IF(W86*12&lt;главная!$H$24,главная!$N$23*W86,(главная!$H$24*главная!$N$23+(W86*12-главная!$H$24)*главная!$N$24)/12))))</f>
        <v>0</v>
      </c>
      <c r="X123" s="173">
        <f>IF(X$10="",0,IF(X$9&lt;главная!$N$19,0,IF(X86*12&lt;главная!$H$23,главная!$N$22*X86,IF(X86*12&lt;главная!$H$24,главная!$N$23*X86,(главная!$H$24*главная!$N$23+(X86*12-главная!$H$24)*главная!$N$24)/12))))</f>
        <v>0</v>
      </c>
      <c r="Y123" s="173">
        <f>IF(Y$10="",0,IF(Y$9&lt;главная!$N$19,0,IF(Y86*12&lt;главная!$H$23,главная!$N$22*Y86,IF(Y86*12&lt;главная!$H$24,главная!$N$23*Y86,(главная!$H$24*главная!$N$23+(Y86*12-главная!$H$24)*главная!$N$24)/12))))</f>
        <v>0</v>
      </c>
      <c r="Z123" s="173">
        <f>IF(Z$10="",0,IF(Z$9&lt;главная!$N$19,0,IF(Z86*12&lt;главная!$H$23,главная!$N$22*Z86,IF(Z86*12&lt;главная!$H$24,главная!$N$23*Z86,(главная!$H$24*главная!$N$23+(Z86*12-главная!$H$24)*главная!$N$24)/12))))</f>
        <v>0</v>
      </c>
      <c r="AA123" s="173">
        <f>IF(AA$10="",0,IF(AA$9&lt;главная!$N$19,0,IF(AA86*12&lt;главная!$H$23,главная!$N$22*AA86,IF(AA86*12&lt;главная!$H$24,главная!$N$23*AA86,(главная!$H$24*главная!$N$23+(AA86*12-главная!$H$24)*главная!$N$24)/12))))</f>
        <v>0</v>
      </c>
      <c r="AB123" s="173">
        <f>IF(AB$10="",0,IF(AB$9&lt;главная!$N$19,0,IF(AB86*12&lt;главная!$H$23,главная!$N$22*AB86,IF(AB86*12&lt;главная!$H$24,главная!$N$23*AB86,(главная!$H$24*главная!$N$23+(AB86*12-главная!$H$24)*главная!$N$24)/12))))</f>
        <v>0</v>
      </c>
      <c r="AC123" s="173">
        <f>IF(AC$10="",0,IF(AC$9&lt;главная!$N$19,0,IF(AC86*12&lt;главная!$H$23,главная!$N$22*AC86,IF(AC86*12&lt;главная!$H$24,главная!$N$23*AC86,(главная!$H$24*главная!$N$23+(AC86*12-главная!$H$24)*главная!$N$24)/12))))</f>
        <v>0</v>
      </c>
      <c r="AD123" s="173">
        <f>IF(AD$10="",0,IF(AD$9&lt;главная!$N$19,0,IF(AD86*12&lt;главная!$H$23,главная!$N$22*AD86,IF(AD86*12&lt;главная!$H$24,главная!$N$23*AD86,(главная!$H$24*главная!$N$23+(AD86*12-главная!$H$24)*главная!$N$24)/12))))</f>
        <v>0</v>
      </c>
      <c r="AE123" s="173">
        <f>IF(AE$10="",0,IF(AE$9&lt;главная!$N$19,0,IF(AE86*12&lt;главная!$H$23,главная!$N$22*AE86,IF(AE86*12&lt;главная!$H$24,главная!$N$23*AE86,(главная!$H$24*главная!$N$23+(AE86*12-главная!$H$24)*главная!$N$24)/12))))</f>
        <v>0</v>
      </c>
      <c r="AF123" s="173">
        <f>IF(AF$10="",0,IF(AF$9&lt;главная!$N$19,0,IF(AF86*12&lt;главная!$H$23,главная!$N$22*AF86,IF(AF86*12&lt;главная!$H$24,главная!$N$23*AF86,(главная!$H$24*главная!$N$23+(AF86*12-главная!$H$24)*главная!$N$24)/12))))</f>
        <v>0</v>
      </c>
      <c r="AG123" s="173">
        <f>IF(AG$10="",0,IF(AG$9&lt;главная!$N$19,0,IF(AG86*12&lt;главная!$H$23,главная!$N$22*AG86,IF(AG86*12&lt;главная!$H$24,главная!$N$23*AG86,(главная!$H$24*главная!$N$23+(AG86*12-главная!$H$24)*главная!$N$24)/12))))</f>
        <v>0</v>
      </c>
      <c r="AH123" s="173">
        <f>IF(AH$10="",0,IF(AH$9&lt;главная!$N$19,0,IF(AH86*12&lt;главная!$H$23,главная!$N$22*AH86,IF(AH86*12&lt;главная!$H$24,главная!$N$23*AH86,(главная!$H$24*главная!$N$23+(AH86*12-главная!$H$24)*главная!$N$24)/12))))</f>
        <v>0</v>
      </c>
      <c r="AI123" s="173">
        <f>IF(AI$10="",0,IF(AI$9&lt;главная!$N$19,0,IF(AI86*12&lt;главная!$H$23,главная!$N$22*AI86,IF(AI86*12&lt;главная!$H$24,главная!$N$23*AI86,(главная!$H$24*главная!$N$23+(AI86*12-главная!$H$24)*главная!$N$24)/12))))</f>
        <v>0</v>
      </c>
      <c r="AJ123" s="173">
        <f>IF(AJ$10="",0,IF(AJ$9&lt;главная!$N$19,0,IF(AJ86*12&lt;главная!$H$23,главная!$N$22*AJ86,IF(AJ86*12&lt;главная!$H$24,главная!$N$23*AJ86,(главная!$H$24*главная!$N$23+(AJ86*12-главная!$H$24)*главная!$N$24)/12))))</f>
        <v>0</v>
      </c>
      <c r="AK123" s="173">
        <f>IF(AK$10="",0,IF(AK$9&lt;главная!$N$19,0,IF(AK86*12&lt;главная!$H$23,главная!$N$22*AK86,IF(AK86*12&lt;главная!$H$24,главная!$N$23*AK86,(главная!$H$24*главная!$N$23+(AK86*12-главная!$H$24)*главная!$N$24)/12))))</f>
        <v>0</v>
      </c>
      <c r="AL123" s="173">
        <f>IF(AL$10="",0,IF(AL$9&lt;главная!$N$19,0,IF(AL86*12&lt;главная!$H$23,главная!$N$22*AL86,IF(AL86*12&lt;главная!$H$24,главная!$N$23*AL86,(главная!$H$24*главная!$N$23+(AL86*12-главная!$H$24)*главная!$N$24)/12))))</f>
        <v>0</v>
      </c>
      <c r="AM123" s="173">
        <f>IF(AM$10="",0,IF(AM$9&lt;главная!$N$19,0,IF(AM86*12&lt;главная!$H$23,главная!$N$22*AM86,IF(AM86*12&lt;главная!$H$24,главная!$N$23*AM86,(главная!$H$24*главная!$N$23+(AM86*12-главная!$H$24)*главная!$N$24)/12))))</f>
        <v>0</v>
      </c>
      <c r="AN123" s="173">
        <f>IF(AN$10="",0,IF(AN$9&lt;главная!$N$19,0,IF(AN86*12&lt;главная!$H$23,главная!$N$22*AN86,IF(AN86*12&lt;главная!$H$24,главная!$N$23*AN86,(главная!$H$24*главная!$N$23+(AN86*12-главная!$H$24)*главная!$N$24)/12))))</f>
        <v>0</v>
      </c>
      <c r="AO123" s="173">
        <f>IF(AO$10="",0,IF(AO$9&lt;главная!$N$19,0,IF(AO86*12&lt;главная!$H$23,главная!$N$22*AO86,IF(AO86*12&lt;главная!$H$24,главная!$N$23*AO86,(главная!$H$24*главная!$N$23+(AO86*12-главная!$H$24)*главная!$N$24)/12))))</f>
        <v>0</v>
      </c>
      <c r="AP123" s="173">
        <f>IF(AP$10="",0,IF(AP$9&lt;главная!$N$19,0,IF(AP86*12&lt;главная!$H$23,главная!$N$22*AP86,IF(AP86*12&lt;главная!$H$24,главная!$N$23*AP86,(главная!$H$24*главная!$N$23+(AP86*12-главная!$H$24)*главная!$N$24)/12))))</f>
        <v>0</v>
      </c>
      <c r="AQ123" s="173">
        <f>IF(AQ$10="",0,IF(AQ$9&lt;главная!$N$19,0,IF(AQ86*12&lt;главная!$H$23,главная!$N$22*AQ86,IF(AQ86*12&lt;главная!$H$24,главная!$N$23*AQ86,(главная!$H$24*главная!$N$23+(AQ86*12-главная!$H$24)*главная!$N$24)/12))))</f>
        <v>0</v>
      </c>
      <c r="AR123" s="173">
        <f>IF(AR$10="",0,IF(AR$9&lt;главная!$N$19,0,IF(AR86*12&lt;главная!$H$23,главная!$N$22*AR86,IF(AR86*12&lt;главная!$H$24,главная!$N$23*AR86,(главная!$H$24*главная!$N$23+(AR86*12-главная!$H$24)*главная!$N$24)/12))))</f>
        <v>0</v>
      </c>
      <c r="AS123" s="173">
        <f>IF(AS$10="",0,IF(AS$9&lt;главная!$N$19,0,IF(AS86*12&lt;главная!$H$23,главная!$N$22*AS86,IF(AS86*12&lt;главная!$H$24,главная!$N$23*AS86,(главная!$H$24*главная!$N$23+(AS86*12-главная!$H$24)*главная!$N$24)/12))))</f>
        <v>0</v>
      </c>
      <c r="AT123" s="173">
        <f>IF(AT$10="",0,IF(AT$9&lt;главная!$N$19,0,IF(AT86*12&lt;главная!$H$23,главная!$N$22*AT86,IF(AT86*12&lt;главная!$H$24,главная!$N$23*AT86,(главная!$H$24*главная!$N$23+(AT86*12-главная!$H$24)*главная!$N$24)/12))))</f>
        <v>0</v>
      </c>
      <c r="AU123" s="173">
        <f>IF(AU$10="",0,IF(AU$9&lt;главная!$N$19,0,IF(AU86*12&lt;главная!$H$23,главная!$N$22*AU86,IF(AU86*12&lt;главная!$H$24,главная!$N$23*AU86,(главная!$H$24*главная!$N$23+(AU86*12-главная!$H$24)*главная!$N$24)/12))))</f>
        <v>0</v>
      </c>
      <c r="AV123" s="173">
        <f>IF(AV$10="",0,IF(AV$9&lt;главная!$N$19,0,IF(AV86*12&lt;главная!$H$23,главная!$N$22*AV86,IF(AV86*12&lt;главная!$H$24,главная!$N$23*AV86,(главная!$H$24*главная!$N$23+(AV86*12-главная!$H$24)*главная!$N$24)/12))))</f>
        <v>0</v>
      </c>
      <c r="AW123" s="173">
        <f>IF(AW$10="",0,IF(AW$9&lt;главная!$N$19,0,IF(AW86*12&lt;главная!$H$23,главная!$N$22*AW86,IF(AW86*12&lt;главная!$H$24,главная!$N$23*AW86,(главная!$H$24*главная!$N$23+(AW86*12-главная!$H$24)*главная!$N$24)/12))))</f>
        <v>0</v>
      </c>
      <c r="AX123" s="173">
        <f>IF(AX$10="",0,IF(AX$9&lt;главная!$N$19,0,IF(AX86*12&lt;главная!$H$23,главная!$N$22*AX86,IF(AX86*12&lt;главная!$H$24,главная!$N$23*AX86,(главная!$H$24*главная!$N$23+(AX86*12-главная!$H$24)*главная!$N$24)/12))))</f>
        <v>0</v>
      </c>
      <c r="AY123" s="173">
        <f>IF(AY$10="",0,IF(AY$9&lt;главная!$N$19,0,IF(AY86*12&lt;главная!$H$23,главная!$N$22*AY86,IF(AY86*12&lt;главная!$H$24,главная!$N$23*AY86,(главная!$H$24*главная!$N$23+(AY86*12-главная!$H$24)*главная!$N$24)/12))))</f>
        <v>0</v>
      </c>
      <c r="AZ123" s="173">
        <f>IF(AZ$10="",0,IF(AZ$9&lt;главная!$N$19,0,IF(AZ86*12&lt;главная!$H$23,главная!$N$22*AZ86,IF(AZ86*12&lt;главная!$H$24,главная!$N$23*AZ86,(главная!$H$24*главная!$N$23+(AZ86*12-главная!$H$24)*главная!$N$24)/12))))</f>
        <v>0</v>
      </c>
      <c r="BA123" s="173">
        <f>IF(BA$10="",0,IF(BA$9&lt;главная!$N$19,0,IF(BA86*12&lt;главная!$H$23,главная!$N$22*BA86,IF(BA86*12&lt;главная!$H$24,главная!$N$23*BA86,(главная!$H$24*главная!$N$23+(BA86*12-главная!$H$24)*главная!$N$24)/12))))</f>
        <v>0</v>
      </c>
      <c r="BB123" s="173">
        <f>IF(BB$10="",0,IF(BB$9&lt;главная!$N$19,0,IF(BB86*12&lt;главная!$H$23,главная!$N$22*BB86,IF(BB86*12&lt;главная!$H$24,главная!$N$23*BB86,(главная!$H$24*главная!$N$23+(BB86*12-главная!$H$24)*главная!$N$24)/12))))</f>
        <v>0</v>
      </c>
      <c r="BC123" s="173">
        <f>IF(BC$10="",0,IF(BC$9&lt;главная!$N$19,0,IF(BC86*12&lt;главная!$H$23,главная!$N$22*BC86,IF(BC86*12&lt;главная!$H$24,главная!$N$23*BC86,(главная!$H$24*главная!$N$23+(BC86*12-главная!$H$24)*главная!$N$24)/12))))</f>
        <v>0</v>
      </c>
      <c r="BD123" s="173">
        <f>IF(BD$10="",0,IF(BD$9&lt;главная!$N$19,0,IF(BD86*12&lt;главная!$H$23,главная!$N$22*BD86,IF(BD86*12&lt;главная!$H$24,главная!$N$23*BD86,(главная!$H$24*главная!$N$23+(BD86*12-главная!$H$24)*главная!$N$24)/12))))</f>
        <v>0</v>
      </c>
      <c r="BE123" s="173">
        <f>IF(BE$10="",0,IF(BE$9&lt;главная!$N$19,0,IF(BE86*12&lt;главная!$H$23,главная!$N$22*BE86,IF(BE86*12&lt;главная!$H$24,главная!$N$23*BE86,(главная!$H$24*главная!$N$23+(BE86*12-главная!$H$24)*главная!$N$24)/12))))</f>
        <v>0</v>
      </c>
      <c r="BF123" s="173">
        <f>IF(BF$10="",0,IF(BF$9&lt;главная!$N$19,0,IF(BF86*12&lt;главная!$H$23,главная!$N$22*BF86,IF(BF86*12&lt;главная!$H$24,главная!$N$23*BF86,(главная!$H$24*главная!$N$23+(BF86*12-главная!$H$24)*главная!$N$24)/12))))</f>
        <v>0</v>
      </c>
      <c r="BG123" s="173">
        <f>IF(BG$10="",0,IF(BG$9&lt;главная!$N$19,0,IF(BG86*12&lt;главная!$H$23,главная!$N$22*BG86,IF(BG86*12&lt;главная!$H$24,главная!$N$23*BG86,(главная!$H$24*главная!$N$23+(BG86*12-главная!$H$24)*главная!$N$24)/12))))</f>
        <v>0</v>
      </c>
      <c r="BH123" s="173">
        <f>IF(BH$10="",0,IF(BH$9&lt;главная!$N$19,0,IF(BH86*12&lt;главная!$H$23,главная!$N$22*BH86,IF(BH86*12&lt;главная!$H$24,главная!$N$23*BH86,(главная!$H$24*главная!$N$23+(BH86*12-главная!$H$24)*главная!$N$24)/12))))</f>
        <v>0</v>
      </c>
      <c r="BI123" s="173">
        <f>IF(BI$10="",0,IF(BI$9&lt;главная!$N$19,0,IF(BI86*12&lt;главная!$H$23,главная!$N$22*BI86,IF(BI86*12&lt;главная!$H$24,главная!$N$23*BI86,(главная!$H$24*главная!$N$23+(BI86*12-главная!$H$24)*главная!$N$24)/12))))</f>
        <v>0</v>
      </c>
      <c r="BJ123" s="173">
        <f>IF(BJ$10="",0,IF(BJ$9&lt;главная!$N$19,0,IF(BJ86*12&lt;главная!$H$23,главная!$N$22*BJ86,IF(BJ86*12&lt;главная!$H$24,главная!$N$23*BJ86,(главная!$H$24*главная!$N$23+(BJ86*12-главная!$H$24)*главная!$N$24)/12))))</f>
        <v>0</v>
      </c>
      <c r="BK123" s="173">
        <f>IF(BK$10="",0,IF(BK$9&lt;главная!$N$19,0,IF(BK86*12&lt;главная!$H$23,главная!$N$22*BK86,IF(BK86*12&lt;главная!$H$24,главная!$N$23*BK86,(главная!$H$24*главная!$N$23+(BK86*12-главная!$H$24)*главная!$N$24)/12))))</f>
        <v>0</v>
      </c>
      <c r="BL123" s="173">
        <f>IF(BL$10="",0,IF(BL$9&lt;главная!$N$19,0,IF(BL86*12&lt;главная!$H$23,главная!$N$22*BL86,IF(BL86*12&lt;главная!$H$24,главная!$N$23*BL86,(главная!$H$24*главная!$N$23+(BL86*12-главная!$H$24)*главная!$N$24)/12))))</f>
        <v>0</v>
      </c>
      <c r="BM123" s="173">
        <f>IF(BM$10="",0,IF(BM$9&lt;главная!$N$19,0,IF(BM86*12&lt;главная!$H$23,главная!$N$22*BM86,IF(BM86*12&lt;главная!$H$24,главная!$N$23*BM86,(главная!$H$24*главная!$N$23+(BM86*12-главная!$H$24)*главная!$N$24)/12))))</f>
        <v>0</v>
      </c>
      <c r="BN123" s="173">
        <f>IF(BN$10="",0,IF(BN$9&lt;главная!$N$19,0,IF(BN86*12&lt;главная!$H$23,главная!$N$22*BN86,IF(BN86*12&lt;главная!$H$24,главная!$N$23*BN86,(главная!$H$24*главная!$N$23+(BN86*12-главная!$H$24)*главная!$N$24)/12))))</f>
        <v>0</v>
      </c>
      <c r="BO123" s="173">
        <f>IF(BO$10="",0,IF(BO$9&lt;главная!$N$19,0,IF(BO86*12&lt;главная!$H$23,главная!$N$22*BO86,IF(BO86*12&lt;главная!$H$24,главная!$N$23*BO86,(главная!$H$24*главная!$N$23+(BO86*12-главная!$H$24)*главная!$N$24)/12))))</f>
        <v>0</v>
      </c>
      <c r="BP123" s="173">
        <f>IF(BP$10="",0,IF(BP$9&lt;главная!$N$19,0,IF(BP86*12&lt;главная!$H$23,главная!$N$22*BP86,IF(BP86*12&lt;главная!$H$24,главная!$N$23*BP86,(главная!$H$24*главная!$N$23+(BP86*12-главная!$H$24)*главная!$N$24)/12))))</f>
        <v>0</v>
      </c>
      <c r="BQ123" s="173">
        <f>IF(BQ$10="",0,IF(BQ$9&lt;главная!$N$19,0,IF(BQ86*12&lt;главная!$H$23,главная!$N$22*BQ86,IF(BQ86*12&lt;главная!$H$24,главная!$N$23*BQ86,(главная!$H$24*главная!$N$23+(BQ86*12-главная!$H$24)*главная!$N$24)/12))))</f>
        <v>0</v>
      </c>
      <c r="BR123" s="173">
        <f>IF(BR$10="",0,IF(BR$9&lt;главная!$N$19,0,IF(BR86*12&lt;главная!$H$23,главная!$N$22*BR86,IF(BR86*12&lt;главная!$H$24,главная!$N$23*BR86,(главная!$H$24*главная!$N$23+(BR86*12-главная!$H$24)*главная!$N$24)/12))))</f>
        <v>0</v>
      </c>
      <c r="BS123" s="173">
        <f>IF(BS$10="",0,IF(BS$9&lt;главная!$N$19,0,IF(BS86*12&lt;главная!$H$23,главная!$N$22*BS86,IF(BS86*12&lt;главная!$H$24,главная!$N$23*BS86,(главная!$H$24*главная!$N$23+(BS86*12-главная!$H$24)*главная!$N$24)/12))))</f>
        <v>0</v>
      </c>
      <c r="BT123" s="173">
        <f>IF(BT$10="",0,IF(BT$9&lt;главная!$N$19,0,IF(BT86*12&lt;главная!$H$23,главная!$N$22*BT86,IF(BT86*12&lt;главная!$H$24,главная!$N$23*BT86,(главная!$H$24*главная!$N$23+(BT86*12-главная!$H$24)*главная!$N$24)/12))))</f>
        <v>0</v>
      </c>
      <c r="BU123" s="173">
        <f>IF(BU$10="",0,IF(BU$9&lt;главная!$N$19,0,IF(BU86*12&lt;главная!$H$23,главная!$N$22*BU86,IF(BU86*12&lt;главная!$H$24,главная!$N$23*BU86,(главная!$H$24*главная!$N$23+(BU86*12-главная!$H$24)*главная!$N$24)/12))))</f>
        <v>0</v>
      </c>
      <c r="BV123" s="173">
        <f>IF(BV$10="",0,IF(BV$9&lt;главная!$N$19,0,IF(BV86*12&lt;главная!$H$23,главная!$N$22*BV86,IF(BV86*12&lt;главная!$H$24,главная!$N$23*BV86,(главная!$H$24*главная!$N$23+(BV86*12-главная!$H$24)*главная!$N$24)/12))))</f>
        <v>0</v>
      </c>
      <c r="BW123" s="173">
        <f>IF(BW$10="",0,IF(BW$9&lt;главная!$N$19,0,IF(BW86*12&lt;главная!$H$23,главная!$N$22*BW86,IF(BW86*12&lt;главная!$H$24,главная!$N$23*BW86,(главная!$H$24*главная!$N$23+(BW86*12-главная!$H$24)*главная!$N$24)/12))))</f>
        <v>0</v>
      </c>
      <c r="BX123" s="173">
        <f>IF(BX$10="",0,IF(BX$9&lt;главная!$N$19,0,IF(BX86*12&lt;главная!$H$23,главная!$N$22*BX86,IF(BX86*12&lt;главная!$H$24,главная!$N$23*BX86,(главная!$H$24*главная!$N$23+(BX86*12-главная!$H$24)*главная!$N$24)/12))))</f>
        <v>0</v>
      </c>
      <c r="BY123" s="173">
        <f>IF(BY$10="",0,IF(BY$9&lt;главная!$N$19,0,IF(BY86*12&lt;главная!$H$23,главная!$N$22*BY86,IF(BY86*12&lt;главная!$H$24,главная!$N$23*BY86,(главная!$H$24*главная!$N$23+(BY86*12-главная!$H$24)*главная!$N$24)/12))))</f>
        <v>0</v>
      </c>
      <c r="BZ123" s="173">
        <f>IF(BZ$10="",0,IF(BZ$9&lt;главная!$N$19,0,IF(BZ86*12&lt;главная!$H$23,главная!$N$22*BZ86,IF(BZ86*12&lt;главная!$H$24,главная!$N$23*BZ86,(главная!$H$24*главная!$N$23+(BZ86*12-главная!$H$24)*главная!$N$24)/12))))</f>
        <v>0</v>
      </c>
      <c r="CA123" s="173">
        <f>IF(CA$10="",0,IF(CA$9&lt;главная!$N$19,0,IF(CA86*12&lt;главная!$H$23,главная!$N$22*CA86,IF(CA86*12&lt;главная!$H$24,главная!$N$23*CA86,(главная!$H$24*главная!$N$23+(CA86*12-главная!$H$24)*главная!$N$24)/12))))</f>
        <v>0</v>
      </c>
      <c r="CB123" s="173">
        <f>IF(CB$10="",0,IF(CB$9&lt;главная!$N$19,0,IF(CB86*12&lt;главная!$H$23,главная!$N$22*CB86,IF(CB86*12&lt;главная!$H$24,главная!$N$23*CB86,(главная!$H$24*главная!$N$23+(CB86*12-главная!$H$24)*главная!$N$24)/12))))</f>
        <v>0</v>
      </c>
      <c r="CC123" s="173">
        <f>IF(CC$10="",0,IF(CC$9&lt;главная!$N$19,0,IF(CC86*12&lt;главная!$H$23,главная!$N$22*CC86,IF(CC86*12&lt;главная!$H$24,главная!$N$23*CC86,(главная!$H$24*главная!$N$23+(CC86*12-главная!$H$24)*главная!$N$24)/12))))</f>
        <v>0</v>
      </c>
      <c r="CD123" s="173">
        <f>IF(CD$10="",0,IF(CD$9&lt;главная!$N$19,0,IF(CD86*12&lt;главная!$H$23,главная!$N$22*CD86,IF(CD86*12&lt;главная!$H$24,главная!$N$23*CD86,(главная!$H$24*главная!$N$23+(CD86*12-главная!$H$24)*главная!$N$24)/12))))</f>
        <v>0</v>
      </c>
      <c r="CE123" s="173">
        <f>IF(CE$10="",0,IF(CE$9&lt;главная!$N$19,0,IF(CE86*12&lt;главная!$H$23,главная!$N$22*CE86,IF(CE86*12&lt;главная!$H$24,главная!$N$23*CE86,(главная!$H$24*главная!$N$23+(CE86*12-главная!$H$24)*главная!$N$24)/12))))</f>
        <v>0</v>
      </c>
      <c r="CF123" s="173">
        <f>IF(CF$10="",0,IF(CF$9&lt;главная!$N$19,0,IF(CF86*12&lt;главная!$H$23,главная!$N$22*CF86,IF(CF86*12&lt;главная!$H$24,главная!$N$23*CF86,(главная!$H$24*главная!$N$23+(CF86*12-главная!$H$24)*главная!$N$24)/12))))</f>
        <v>0</v>
      </c>
      <c r="CG123" s="173">
        <f>IF(CG$10="",0,IF(CG$9&lt;главная!$N$19,0,IF(CG86*12&lt;главная!$H$23,главная!$N$22*CG86,IF(CG86*12&lt;главная!$H$24,главная!$N$23*CG86,(главная!$H$24*главная!$N$23+(CG86*12-главная!$H$24)*главная!$N$24)/12))))</f>
        <v>0</v>
      </c>
      <c r="CH123" s="173">
        <f>IF(CH$10="",0,IF(CH$9&lt;главная!$N$19,0,IF(CH86*12&lt;главная!$H$23,главная!$N$22*CH86,IF(CH86*12&lt;главная!$H$24,главная!$N$23*CH86,(главная!$H$24*главная!$N$23+(CH86*12-главная!$H$24)*главная!$N$24)/12))))</f>
        <v>0</v>
      </c>
      <c r="CI123" s="173">
        <f>IF(CI$10="",0,IF(CI$9&lt;главная!$N$19,0,IF(CI86*12&lt;главная!$H$23,главная!$N$22*CI86,IF(CI86*12&lt;главная!$H$24,главная!$N$23*CI86,(главная!$H$24*главная!$N$23+(CI86*12-главная!$H$24)*главная!$N$24)/12))))</f>
        <v>0</v>
      </c>
      <c r="CJ123" s="173">
        <f>IF(CJ$10="",0,IF(CJ$9&lt;главная!$N$19,0,IF(CJ86*12&lt;главная!$H$23,главная!$N$22*CJ86,IF(CJ86*12&lt;главная!$H$24,главная!$N$23*CJ86,(главная!$H$24*главная!$N$23+(CJ86*12-главная!$H$24)*главная!$N$24)/12))))</f>
        <v>0</v>
      </c>
      <c r="CK123" s="173">
        <f>IF(CK$10="",0,IF(CK$9&lt;главная!$N$19,0,IF(CK86*12&lt;главная!$H$23,главная!$N$22*CK86,IF(CK86*12&lt;главная!$H$24,главная!$N$23*CK86,(главная!$H$24*главная!$N$23+(CK86*12-главная!$H$24)*главная!$N$24)/12))))</f>
        <v>0</v>
      </c>
      <c r="CL123" s="173">
        <f>IF(CL$10="",0,IF(CL$9&lt;главная!$N$19,0,IF(CL86*12&lt;главная!$H$23,главная!$N$22*CL86,IF(CL86*12&lt;главная!$H$24,главная!$N$23*CL86,(главная!$H$24*главная!$N$23+(CL86*12-главная!$H$24)*главная!$N$24)/12))))</f>
        <v>0</v>
      </c>
      <c r="CM123" s="173">
        <f>IF(CM$10="",0,IF(CM$9&lt;главная!$N$19,0,IF(CM86*12&lt;главная!$H$23,главная!$N$22*CM86,IF(CM86*12&lt;главная!$H$24,главная!$N$23*CM86,(главная!$H$24*главная!$N$23+(CM86*12-главная!$H$24)*главная!$N$24)/12))))</f>
        <v>0</v>
      </c>
      <c r="CN123" s="173">
        <f>IF(CN$10="",0,IF(CN$9&lt;главная!$N$19,0,IF(CN86*12&lt;главная!$H$23,главная!$N$22*CN86,IF(CN86*12&lt;главная!$H$24,главная!$N$23*CN86,(главная!$H$24*главная!$N$23+(CN86*12-главная!$H$24)*главная!$N$24)/12))))</f>
        <v>0</v>
      </c>
      <c r="CO123" s="173">
        <f>IF(CO$10="",0,IF(CO$9&lt;главная!$N$19,0,IF(CO86*12&lt;главная!$H$23,главная!$N$22*CO86,IF(CO86*12&lt;главная!$H$24,главная!$N$23*CO86,(главная!$H$24*главная!$N$23+(CO86*12-главная!$H$24)*главная!$N$24)/12))))</f>
        <v>0</v>
      </c>
      <c r="CP123" s="173">
        <f>IF(CP$10="",0,IF(CP$9&lt;главная!$N$19,0,IF(CP86*12&lt;главная!$H$23,главная!$N$22*CP86,IF(CP86*12&lt;главная!$H$24,главная!$N$23*CP86,(главная!$H$24*главная!$N$23+(CP86*12-главная!$H$24)*главная!$N$24)/12))))</f>
        <v>0</v>
      </c>
      <c r="CQ123" s="173">
        <f>IF(CQ$10="",0,IF(CQ$9&lt;главная!$N$19,0,IF(CQ86*12&lt;главная!$H$23,главная!$N$22*CQ86,IF(CQ86*12&lt;главная!$H$24,главная!$N$23*CQ86,(главная!$H$24*главная!$N$23+(CQ86*12-главная!$H$24)*главная!$N$24)/12))))</f>
        <v>0</v>
      </c>
      <c r="CR123" s="173">
        <f>IF(CR$10="",0,IF(CR$9&lt;главная!$N$19,0,IF(CR86*12&lt;главная!$H$23,главная!$N$22*CR86,IF(CR86*12&lt;главная!$H$24,главная!$N$23*CR86,(главная!$H$24*главная!$N$23+(CR86*12-главная!$H$24)*главная!$N$24)/12))))</f>
        <v>0</v>
      </c>
      <c r="CS123" s="173">
        <f>IF(CS$10="",0,IF(CS$9&lt;главная!$N$19,0,IF(CS86*12&lt;главная!$H$23,главная!$N$22*CS86,IF(CS86*12&lt;главная!$H$24,главная!$N$23*CS86,(главная!$H$24*главная!$N$23+(CS86*12-главная!$H$24)*главная!$N$24)/12))))</f>
        <v>0</v>
      </c>
      <c r="CT123" s="173">
        <f>IF(CT$10="",0,IF(CT$9&lt;главная!$N$19,0,IF(CT86*12&lt;главная!$H$23,главная!$N$22*CT86,IF(CT86*12&lt;главная!$H$24,главная!$N$23*CT86,(главная!$H$24*главная!$N$23+(CT86*12-главная!$H$24)*главная!$N$24)/12))))</f>
        <v>0</v>
      </c>
      <c r="CU123" s="173">
        <f>IF(CU$10="",0,IF(CU$9&lt;главная!$N$19,0,IF(CU86*12&lt;главная!$H$23,главная!$N$22*CU86,IF(CU86*12&lt;главная!$H$24,главная!$N$23*CU86,(главная!$H$24*главная!$N$23+(CU86*12-главная!$H$24)*главная!$N$24)/12))))</f>
        <v>0</v>
      </c>
      <c r="CV123" s="173">
        <f>IF(CV$10="",0,IF(CV$9&lt;главная!$N$19,0,IF(CV86*12&lt;главная!$H$23,главная!$N$22*CV86,IF(CV86*12&lt;главная!$H$24,главная!$N$23*CV86,(главная!$H$24*главная!$N$23+(CV86*12-главная!$H$24)*главная!$N$24)/12))))</f>
        <v>0</v>
      </c>
      <c r="CW123" s="173">
        <f>IF(CW$10="",0,IF(CW$9&lt;главная!$N$19,0,IF(CW86*12&lt;главная!$H$23,главная!$N$22*CW86,IF(CW86*12&lt;главная!$H$24,главная!$N$23*CW86,(главная!$H$24*главная!$N$23+(CW86*12-главная!$H$24)*главная!$N$24)/12))))</f>
        <v>0</v>
      </c>
      <c r="CX123" s="173">
        <f>IF(CX$10="",0,IF(CX$9&lt;главная!$N$19,0,IF(CX86*12&lt;главная!$H$23,главная!$N$22*CX86,IF(CX86*12&lt;главная!$H$24,главная!$N$23*CX86,(главная!$H$24*главная!$N$23+(CX86*12-главная!$H$24)*главная!$N$24)/12))))</f>
        <v>0</v>
      </c>
      <c r="CY123" s="173">
        <f>IF(CY$10="",0,IF(CY$9&lt;главная!$N$19,0,IF(CY86*12&lt;главная!$H$23,главная!$N$22*CY86,IF(CY86*12&lt;главная!$H$24,главная!$N$23*CY86,(главная!$H$24*главная!$N$23+(CY86*12-главная!$H$24)*главная!$N$24)/12))))</f>
        <v>0</v>
      </c>
      <c r="CZ123" s="173">
        <f>IF(CZ$10="",0,IF(CZ$9&lt;главная!$N$19,0,IF(CZ86*12&lt;главная!$H$23,главная!$N$22*CZ86,IF(CZ86*12&lt;главная!$H$24,главная!$N$23*CZ86,(главная!$H$24*главная!$N$23+(CZ86*12-главная!$H$24)*главная!$N$24)/12))))</f>
        <v>0</v>
      </c>
      <c r="DA123" s="173">
        <f>IF(DA$10="",0,IF(DA$9&lt;главная!$N$19,0,IF(DA86*12&lt;главная!$H$23,главная!$N$22*DA86,IF(DA86*12&lt;главная!$H$24,главная!$N$23*DA86,(главная!$H$24*главная!$N$23+(DA86*12-главная!$H$24)*главная!$N$24)/12))))</f>
        <v>0</v>
      </c>
      <c r="DB123" s="173">
        <f>IF(DB$10="",0,IF(DB$9&lt;главная!$N$19,0,IF(DB86*12&lt;главная!$H$23,главная!$N$22*DB86,IF(DB86*12&lt;главная!$H$24,главная!$N$23*DB86,(главная!$H$24*главная!$N$23+(DB86*12-главная!$H$24)*главная!$N$24)/12))))</f>
        <v>0</v>
      </c>
      <c r="DC123" s="173">
        <f>IF(DC$10="",0,IF(DC$9&lt;главная!$N$19,0,IF(DC86*12&lt;главная!$H$23,главная!$N$22*DC86,IF(DC86*12&lt;главная!$H$24,главная!$N$23*DC86,(главная!$H$24*главная!$N$23+(DC86*12-главная!$H$24)*главная!$N$24)/12))))</f>
        <v>0</v>
      </c>
      <c r="DD123" s="173">
        <f>IF(DD$10="",0,IF(DD$9&lt;главная!$N$19,0,IF(DD86*12&lt;главная!$H$23,главная!$N$22*DD86,IF(DD86*12&lt;главная!$H$24,главная!$N$23*DD86,(главная!$H$24*главная!$N$23+(DD86*12-главная!$H$24)*главная!$N$24)/12))))</f>
        <v>0</v>
      </c>
      <c r="DE123" s="173">
        <f>IF(DE$10="",0,IF(DE$9&lt;главная!$N$19,0,IF(DE86*12&lt;главная!$H$23,главная!$N$22*DE86,IF(DE86*12&lt;главная!$H$24,главная!$N$23*DE86,(главная!$H$24*главная!$N$23+(DE86*12-главная!$H$24)*главная!$N$24)/12))))</f>
        <v>0</v>
      </c>
      <c r="DF123" s="173">
        <f>IF(DF$10="",0,IF(DF$9&lt;главная!$N$19,0,IF(DF86*12&lt;главная!$H$23,главная!$N$22*DF86,IF(DF86*12&lt;главная!$H$24,главная!$N$23*DF86,(главная!$H$24*главная!$N$23+(DF86*12-главная!$H$24)*главная!$N$24)/12))))</f>
        <v>0</v>
      </c>
      <c r="DG123" s="173">
        <f>IF(DG$10="",0,IF(DG$9&lt;главная!$N$19,0,IF(DG86*12&lt;главная!$H$23,главная!$N$22*DG86,IF(DG86*12&lt;главная!$H$24,главная!$N$23*DG86,(главная!$H$24*главная!$N$23+(DG86*12-главная!$H$24)*главная!$N$24)/12))))</f>
        <v>0</v>
      </c>
      <c r="DH123" s="173">
        <f>IF(DH$10="",0,IF(DH$9&lt;главная!$N$19,0,IF(DH86*12&lt;главная!$H$23,главная!$N$22*DH86,IF(DH86*12&lt;главная!$H$24,главная!$N$23*DH86,(главная!$H$24*главная!$N$23+(DH86*12-главная!$H$24)*главная!$N$24)/12))))</f>
        <v>0</v>
      </c>
      <c r="DI123" s="173">
        <f>IF(DI$10="",0,IF(DI$9&lt;главная!$N$19,0,IF(DI86*12&lt;главная!$H$23,главная!$N$22*DI86,IF(DI86*12&lt;главная!$H$24,главная!$N$23*DI86,(главная!$H$24*главная!$N$23+(DI86*12-главная!$H$24)*главная!$N$24)/12))))</f>
        <v>0</v>
      </c>
      <c r="DJ123" s="173">
        <f>IF(DJ$10="",0,IF(DJ$9&lt;главная!$N$19,0,IF(DJ86*12&lt;главная!$H$23,главная!$N$22*DJ86,IF(DJ86*12&lt;главная!$H$24,главная!$N$23*DJ86,(главная!$H$24*главная!$N$23+(DJ86*12-главная!$H$24)*главная!$N$24)/12))))</f>
        <v>0</v>
      </c>
      <c r="DK123" s="173">
        <f>IF(DK$10="",0,IF(DK$9&lt;главная!$N$19,0,IF(DK86*12&lt;главная!$H$23,главная!$N$22*DK86,IF(DK86*12&lt;главная!$H$24,главная!$N$23*DK86,(главная!$H$24*главная!$N$23+(DK86*12-главная!$H$24)*главная!$N$24)/12))))</f>
        <v>0</v>
      </c>
      <c r="DL123" s="173">
        <f>IF(DL$10="",0,IF(DL$9&lt;главная!$N$19,0,IF(DL86*12&lt;главная!$H$23,главная!$N$22*DL86,IF(DL86*12&lt;главная!$H$24,главная!$N$23*DL86,(главная!$H$24*главная!$N$23+(DL86*12-главная!$H$24)*главная!$N$24)/12))))</f>
        <v>0</v>
      </c>
      <c r="DM123" s="173">
        <f>IF(DM$10="",0,IF(DM$9&lt;главная!$N$19,0,IF(DM86*12&lt;главная!$H$23,главная!$N$22*DM86,IF(DM86*12&lt;главная!$H$24,главная!$N$23*DM86,(главная!$H$24*главная!$N$23+(DM86*12-главная!$H$24)*главная!$N$24)/12))))</f>
        <v>0</v>
      </c>
      <c r="DN123" s="173">
        <f>IF(DN$10="",0,IF(DN$9&lt;главная!$N$19,0,IF(DN86*12&lt;главная!$H$23,главная!$N$22*DN86,IF(DN86*12&lt;главная!$H$24,главная!$N$23*DN86,(главная!$H$24*главная!$N$23+(DN86*12-главная!$H$24)*главная!$N$24)/12))))</f>
        <v>0</v>
      </c>
      <c r="DO123" s="173">
        <f>IF(DO$10="",0,IF(DO$9&lt;главная!$N$19,0,IF(DO86*12&lt;главная!$H$23,главная!$N$22*DO86,IF(DO86*12&lt;главная!$H$24,главная!$N$23*DO86,(главная!$H$24*главная!$N$23+(DO86*12-главная!$H$24)*главная!$N$24)/12))))</f>
        <v>0</v>
      </c>
      <c r="DP123" s="173">
        <f>IF(DP$10="",0,IF(DP$9&lt;главная!$N$19,0,IF(DP86*12&lt;главная!$H$23,главная!$N$22*DP86,IF(DP86*12&lt;главная!$H$24,главная!$N$23*DP86,(главная!$H$24*главная!$N$23+(DP86*12-главная!$H$24)*главная!$N$24)/12))))</f>
        <v>0</v>
      </c>
      <c r="DQ123" s="173">
        <f>IF(DQ$10="",0,IF(DQ$9&lt;главная!$N$19,0,IF(DQ86*12&lt;главная!$H$23,главная!$N$22*DQ86,IF(DQ86*12&lt;главная!$H$24,главная!$N$23*DQ86,(главная!$H$24*главная!$N$23+(DQ86*12-главная!$H$24)*главная!$N$24)/12))))</f>
        <v>0</v>
      </c>
      <c r="DR123" s="173">
        <f>IF(DR$10="",0,IF(DR$9&lt;главная!$N$19,0,IF(DR86*12&lt;главная!$H$23,главная!$N$22*DR86,IF(DR86*12&lt;главная!$H$24,главная!$N$23*DR86,(главная!$H$24*главная!$N$23+(DR86*12-главная!$H$24)*главная!$N$24)/12))))</f>
        <v>0</v>
      </c>
      <c r="DS123" s="173">
        <f>IF(DS$10="",0,IF(DS$9&lt;главная!$N$19,0,IF(DS86*12&lt;главная!$H$23,главная!$N$22*DS86,IF(DS86*12&lt;главная!$H$24,главная!$N$23*DS86,(главная!$H$24*главная!$N$23+(DS86*12-главная!$H$24)*главная!$N$24)/12))))</f>
        <v>0</v>
      </c>
      <c r="DT123" s="173">
        <f>IF(DT$10="",0,IF(DT$9&lt;главная!$N$19,0,IF(DT86*12&lt;главная!$H$23,главная!$N$22*DT86,IF(DT86*12&lt;главная!$H$24,главная!$N$23*DT86,(главная!$H$24*главная!$N$23+(DT86*12-главная!$H$24)*главная!$N$24)/12))))</f>
        <v>0</v>
      </c>
      <c r="DU123" s="173">
        <f>IF(DU$10="",0,IF(DU$9&lt;главная!$N$19,0,IF(DU86*12&lt;главная!$H$23,главная!$N$22*DU86,IF(DU86*12&lt;главная!$H$24,главная!$N$23*DU86,(главная!$H$24*главная!$N$23+(DU86*12-главная!$H$24)*главная!$N$24)/12))))</f>
        <v>0</v>
      </c>
      <c r="DV123" s="173">
        <f>IF(DV$10="",0,IF(DV$9&lt;главная!$N$19,0,IF(DV86*12&lt;главная!$H$23,главная!$N$22*DV86,IF(DV86*12&lt;главная!$H$24,главная!$N$23*DV86,(главная!$H$24*главная!$N$23+(DV86*12-главная!$H$24)*главная!$N$24)/12))))</f>
        <v>0</v>
      </c>
      <c r="DW123" s="173">
        <f>IF(DW$10="",0,IF(DW$9&lt;главная!$N$19,0,IF(DW86*12&lt;главная!$H$23,главная!$N$22*DW86,IF(DW86*12&lt;главная!$H$24,главная!$N$23*DW86,(главная!$H$24*главная!$N$23+(DW86*12-главная!$H$24)*главная!$N$24)/12))))</f>
        <v>0</v>
      </c>
      <c r="DX123" s="173">
        <f>IF(DX$10="",0,IF(DX$9&lt;главная!$N$19,0,IF(DX86*12&lt;главная!$H$23,главная!$N$22*DX86,IF(DX86*12&lt;главная!$H$24,главная!$N$23*DX86,(главная!$H$24*главная!$N$23+(DX86*12-главная!$H$24)*главная!$N$24)/12))))</f>
        <v>0</v>
      </c>
      <c r="DY123" s="173">
        <f>IF(DY$10="",0,IF(DY$9&lt;главная!$N$19,0,IF(DY86*12&lt;главная!$H$23,главная!$N$22*DY86,IF(DY86*12&lt;главная!$H$24,главная!$N$23*DY86,(главная!$H$24*главная!$N$23+(DY86*12-главная!$H$24)*главная!$N$24)/12))))</f>
        <v>0</v>
      </c>
      <c r="DZ123" s="173">
        <f>IF(DZ$10="",0,IF(DZ$9&lt;главная!$N$19,0,IF(DZ86*12&lt;главная!$H$23,главная!$N$22*DZ86,IF(DZ86*12&lt;главная!$H$24,главная!$N$23*DZ86,(главная!$H$24*главная!$N$23+(DZ86*12-главная!$H$24)*главная!$N$24)/12))))</f>
        <v>0</v>
      </c>
      <c r="EA123" s="173">
        <f>IF(EA$10="",0,IF(EA$9&lt;главная!$N$19,0,IF(EA86*12&lt;главная!$H$23,главная!$N$22*EA86,IF(EA86*12&lt;главная!$H$24,главная!$N$23*EA86,(главная!$H$24*главная!$N$23+(EA86*12-главная!$H$24)*главная!$N$24)/12))))</f>
        <v>0</v>
      </c>
      <c r="EB123" s="173">
        <f>IF(EB$10="",0,IF(EB$9&lt;главная!$N$19,0,IF(EB86*12&lt;главная!$H$23,главная!$N$22*EB86,IF(EB86*12&lt;главная!$H$24,главная!$N$23*EB86,(главная!$H$24*главная!$N$23+(EB86*12-главная!$H$24)*главная!$N$24)/12))))</f>
        <v>0</v>
      </c>
      <c r="EC123" s="173">
        <f>IF(EC$10="",0,IF(EC$9&lt;главная!$N$19,0,IF(EC86*12&lt;главная!$H$23,главная!$N$22*EC86,IF(EC86*12&lt;главная!$H$24,главная!$N$23*EC86,(главная!$H$24*главная!$N$23+(EC86*12-главная!$H$24)*главная!$N$24)/12))))</f>
        <v>0</v>
      </c>
      <c r="ED123" s="173">
        <f>IF(ED$10="",0,IF(ED$9&lt;главная!$N$19,0,IF(ED86*12&lt;главная!$H$23,главная!$N$22*ED86,IF(ED86*12&lt;главная!$H$24,главная!$N$23*ED86,(главная!$H$24*главная!$N$23+(ED86*12-главная!$H$24)*главная!$N$24)/12))))</f>
        <v>0</v>
      </c>
      <c r="EE123" s="173">
        <f>IF(EE$10="",0,IF(EE$9&lt;главная!$N$19,0,IF(EE86*12&lt;главная!$H$23,главная!$N$22*EE86,IF(EE86*12&lt;главная!$H$24,главная!$N$23*EE86,(главная!$H$24*главная!$N$23+(EE86*12-главная!$H$24)*главная!$N$24)/12))))</f>
        <v>0</v>
      </c>
      <c r="EF123" s="173">
        <f>IF(EF$10="",0,IF(EF$9&lt;главная!$N$19,0,IF(EF86*12&lt;главная!$H$23,главная!$N$22*EF86,IF(EF86*12&lt;главная!$H$24,главная!$N$23*EF86,(главная!$H$24*главная!$N$23+(EF86*12-главная!$H$24)*главная!$N$24)/12))))</f>
        <v>0</v>
      </c>
      <c r="EG123" s="173">
        <f>IF(EG$10="",0,IF(EG$9&lt;главная!$N$19,0,IF(EG86*12&lt;главная!$H$23,главная!$N$22*EG86,IF(EG86*12&lt;главная!$H$24,главная!$N$23*EG86,(главная!$H$24*главная!$N$23+(EG86*12-главная!$H$24)*главная!$N$24)/12))))</f>
        <v>0</v>
      </c>
      <c r="EH123" s="173">
        <f>IF(EH$10="",0,IF(EH$9&lt;главная!$N$19,0,IF(EH86*12&lt;главная!$H$23,главная!$N$22*EH86,IF(EH86*12&lt;главная!$H$24,главная!$N$23*EH86,(главная!$H$24*главная!$N$23+(EH86*12-главная!$H$24)*главная!$N$24)/12))))</f>
        <v>0</v>
      </c>
      <c r="EI123" s="173">
        <f>IF(EI$10="",0,IF(EI$9&lt;главная!$N$19,0,IF(EI86*12&lt;главная!$H$23,главная!$N$22*EI86,IF(EI86*12&lt;главная!$H$24,главная!$N$23*EI86,(главная!$H$24*главная!$N$23+(EI86*12-главная!$H$24)*главная!$N$24)/12))))</f>
        <v>0</v>
      </c>
      <c r="EJ123" s="173">
        <f>IF(EJ$10="",0,IF(EJ$9&lt;главная!$N$19,0,IF(EJ86*12&lt;главная!$H$23,главная!$N$22*EJ86,IF(EJ86*12&lt;главная!$H$24,главная!$N$23*EJ86,(главная!$H$24*главная!$N$23+(EJ86*12-главная!$H$24)*главная!$N$24)/12))))</f>
        <v>0</v>
      </c>
      <c r="EK123" s="173">
        <f>IF(EK$10="",0,IF(EK$9&lt;главная!$N$19,0,IF(EK86*12&lt;главная!$H$23,главная!$N$22*EK86,IF(EK86*12&lt;главная!$H$24,главная!$N$23*EK86,(главная!$H$24*главная!$N$23+(EK86*12-главная!$H$24)*главная!$N$24)/12))))</f>
        <v>0</v>
      </c>
      <c r="EL123" s="173">
        <f>IF(EL$10="",0,IF(EL$9&lt;главная!$N$19,0,IF(EL86*12&lt;главная!$H$23,главная!$N$22*EL86,IF(EL86*12&lt;главная!$H$24,главная!$N$23*EL86,(главная!$H$24*главная!$N$23+(EL86*12-главная!$H$24)*главная!$N$24)/12))))</f>
        <v>0</v>
      </c>
      <c r="EM123" s="173">
        <f>IF(EM$10="",0,IF(EM$9&lt;главная!$N$19,0,IF(EM86*12&lt;главная!$H$23,главная!$N$22*EM86,IF(EM86*12&lt;главная!$H$24,главная!$N$23*EM86,(главная!$H$24*главная!$N$23+(EM86*12-главная!$H$24)*главная!$N$24)/12))))</f>
        <v>0</v>
      </c>
      <c r="EN123" s="173">
        <f>IF(EN$10="",0,IF(EN$9&lt;главная!$N$19,0,IF(EN86*12&lt;главная!$H$23,главная!$N$22*EN86,IF(EN86*12&lt;главная!$H$24,главная!$N$23*EN86,(главная!$H$24*главная!$N$23+(EN86*12-главная!$H$24)*главная!$N$24)/12))))</f>
        <v>0</v>
      </c>
      <c r="EO123" s="173">
        <f>IF(EO$10="",0,IF(EO$9&lt;главная!$N$19,0,IF(EO86*12&lt;главная!$H$23,главная!$N$22*EO86,IF(EO86*12&lt;главная!$H$24,главная!$N$23*EO86,(главная!$H$24*главная!$N$23+(EO86*12-главная!$H$24)*главная!$N$24)/12))))</f>
        <v>0</v>
      </c>
      <c r="EP123" s="173">
        <f>IF(EP$10="",0,IF(EP$9&lt;главная!$N$19,0,IF(EP86*12&lt;главная!$H$23,главная!$N$22*EP86,IF(EP86*12&lt;главная!$H$24,главная!$N$23*EP86,(главная!$H$24*главная!$N$23+(EP86*12-главная!$H$24)*главная!$N$24)/12))))</f>
        <v>0</v>
      </c>
      <c r="EQ123" s="173">
        <f>IF(EQ$10="",0,IF(EQ$9&lt;главная!$N$19,0,IF(EQ86*12&lt;главная!$H$23,главная!$N$22*EQ86,IF(EQ86*12&lt;главная!$H$24,главная!$N$23*EQ86,(главная!$H$24*главная!$N$23+(EQ86*12-главная!$H$24)*главная!$N$24)/12))))</f>
        <v>0</v>
      </c>
      <c r="ER123" s="173">
        <f>IF(ER$10="",0,IF(ER$9&lt;главная!$N$19,0,IF(ER86*12&lt;главная!$H$23,главная!$N$22*ER86,IF(ER86*12&lt;главная!$H$24,главная!$N$23*ER86,(главная!$H$24*главная!$N$23+(ER86*12-главная!$H$24)*главная!$N$24)/12))))</f>
        <v>0</v>
      </c>
      <c r="ES123" s="173">
        <f>IF(ES$10="",0,IF(ES$9&lt;главная!$N$19,0,IF(ES86*12&lt;главная!$H$23,главная!$N$22*ES86,IF(ES86*12&lt;главная!$H$24,главная!$N$23*ES86,(главная!$H$24*главная!$N$23+(ES86*12-главная!$H$24)*главная!$N$24)/12))))</f>
        <v>0</v>
      </c>
      <c r="ET123" s="173">
        <f>IF(ET$10="",0,IF(ET$9&lt;главная!$N$19,0,IF(ET86*12&lt;главная!$H$23,главная!$N$22*ET86,IF(ET86*12&lt;главная!$H$24,главная!$N$23*ET86,(главная!$H$24*главная!$N$23+(ET86*12-главная!$H$24)*главная!$N$24)/12))))</f>
        <v>0</v>
      </c>
      <c r="EU123" s="173">
        <f>IF(EU$10="",0,IF(EU$9&lt;главная!$N$19,0,IF(EU86*12&lt;главная!$H$23,главная!$N$22*EU86,IF(EU86*12&lt;главная!$H$24,главная!$N$23*EU86,(главная!$H$24*главная!$N$23+(EU86*12-главная!$H$24)*главная!$N$24)/12))))</f>
        <v>0</v>
      </c>
      <c r="EV123" s="173">
        <f>IF(EV$10="",0,IF(EV$9&lt;главная!$N$19,0,IF(EV86*12&lt;главная!$H$23,главная!$N$22*EV86,IF(EV86*12&lt;главная!$H$24,главная!$N$23*EV86,(главная!$H$24*главная!$N$23+(EV86*12-главная!$H$24)*главная!$N$24)/12))))</f>
        <v>0</v>
      </c>
      <c r="EW123" s="173">
        <f>IF(EW$10="",0,IF(EW$9&lt;главная!$N$19,0,IF(EW86*12&lt;главная!$H$23,главная!$N$22*EW86,IF(EW86*12&lt;главная!$H$24,главная!$N$23*EW86,(главная!$H$24*главная!$N$23+(EW86*12-главная!$H$24)*главная!$N$24)/12))))</f>
        <v>0</v>
      </c>
      <c r="EX123" s="173">
        <f>IF(EX$10="",0,IF(EX$9&lt;главная!$N$19,0,IF(EX86*12&lt;главная!$H$23,главная!$N$22*EX86,IF(EX86*12&lt;главная!$H$24,главная!$N$23*EX86,(главная!$H$24*главная!$N$23+(EX86*12-главная!$H$24)*главная!$N$24)/12))))</f>
        <v>0</v>
      </c>
      <c r="EY123" s="173">
        <f>IF(EY$10="",0,IF(EY$9&lt;главная!$N$19,0,IF(EY86*12&lt;главная!$H$23,главная!$N$22*EY86,IF(EY86*12&lt;главная!$H$24,главная!$N$23*EY86,(главная!$H$24*главная!$N$23+(EY86*12-главная!$H$24)*главная!$N$24)/12))))</f>
        <v>0</v>
      </c>
      <c r="EZ123" s="173">
        <f>IF(EZ$10="",0,IF(EZ$9&lt;главная!$N$19,0,IF(EZ86*12&lt;главная!$H$23,главная!$N$22*EZ86,IF(EZ86*12&lt;главная!$H$24,главная!$N$23*EZ86,(главная!$H$24*главная!$N$23+(EZ86*12-главная!$H$24)*главная!$N$24)/12))))</f>
        <v>0</v>
      </c>
      <c r="FA123" s="173">
        <f>IF(FA$10="",0,IF(FA$9&lt;главная!$N$19,0,IF(FA86*12&lt;главная!$H$23,главная!$N$22*FA86,IF(FA86*12&lt;главная!$H$24,главная!$N$23*FA86,(главная!$H$24*главная!$N$23+(FA86*12-главная!$H$24)*главная!$N$24)/12))))</f>
        <v>0</v>
      </c>
      <c r="FB123" s="173">
        <f>IF(FB$10="",0,IF(FB$9&lt;главная!$N$19,0,IF(FB86*12&lt;главная!$H$23,главная!$N$22*FB86,IF(FB86*12&lt;главная!$H$24,главная!$N$23*FB86,(главная!$H$24*главная!$N$23+(FB86*12-главная!$H$24)*главная!$N$24)/12))))</f>
        <v>0</v>
      </c>
      <c r="FC123" s="173">
        <f>IF(FC$10="",0,IF(FC$9&lt;главная!$N$19,0,IF(FC86*12&lt;главная!$H$23,главная!$N$22*FC86,IF(FC86*12&lt;главная!$H$24,главная!$N$23*FC86,(главная!$H$24*главная!$N$23+(FC86*12-главная!$H$24)*главная!$N$24)/12))))</f>
        <v>0</v>
      </c>
      <c r="FD123" s="173">
        <f>IF(FD$10="",0,IF(FD$9&lt;главная!$N$19,0,IF(FD86*12&lt;главная!$H$23,главная!$N$22*FD86,IF(FD86*12&lt;главная!$H$24,главная!$N$23*FD86,(главная!$H$24*главная!$N$23+(FD86*12-главная!$H$24)*главная!$N$24)/12))))</f>
        <v>0</v>
      </c>
      <c r="FE123" s="173">
        <f>IF(FE$10="",0,IF(FE$9&lt;главная!$N$19,0,IF(FE86*12&lt;главная!$H$23,главная!$N$22*FE86,IF(FE86*12&lt;главная!$H$24,главная!$N$23*FE86,(главная!$H$24*главная!$N$23+(FE86*12-главная!$H$24)*главная!$N$24)/12))))</f>
        <v>0</v>
      </c>
      <c r="FF123" s="173">
        <f>IF(FF$10="",0,IF(FF$9&lt;главная!$N$19,0,IF(FF86*12&lt;главная!$H$23,главная!$N$22*FF86,IF(FF86*12&lt;главная!$H$24,главная!$N$23*FF86,(главная!$H$24*главная!$N$23+(FF86*12-главная!$H$24)*главная!$N$24)/12))))</f>
        <v>0</v>
      </c>
      <c r="FG123" s="173">
        <f>IF(FG$10="",0,IF(FG$9&lt;главная!$N$19,0,IF(FG86*12&lt;главная!$H$23,главная!$N$22*FG86,IF(FG86*12&lt;главная!$H$24,главная!$N$23*FG86,(главная!$H$24*главная!$N$23+(FG86*12-главная!$H$24)*главная!$N$24)/12))))</f>
        <v>0</v>
      </c>
      <c r="FH123" s="173">
        <f>IF(FH$10="",0,IF(FH$9&lt;главная!$N$19,0,IF(FH86*12&lt;главная!$H$23,главная!$N$22*FH86,IF(FH86*12&lt;главная!$H$24,главная!$N$23*FH86,(главная!$H$24*главная!$N$23+(FH86*12-главная!$H$24)*главная!$N$24)/12))))</f>
        <v>0</v>
      </c>
      <c r="FI123" s="173">
        <f>IF(FI$10="",0,IF(FI$9&lt;главная!$N$19,0,IF(FI86*12&lt;главная!$H$23,главная!$N$22*FI86,IF(FI86*12&lt;главная!$H$24,главная!$N$23*FI86,(главная!$H$24*главная!$N$23+(FI86*12-главная!$H$24)*главная!$N$24)/12))))</f>
        <v>0</v>
      </c>
      <c r="FJ123" s="173">
        <f>IF(FJ$10="",0,IF(FJ$9&lt;главная!$N$19,0,IF(FJ86*12&lt;главная!$H$23,главная!$N$22*FJ86,IF(FJ86*12&lt;главная!$H$24,главная!$N$23*FJ86,(главная!$H$24*главная!$N$23+(FJ86*12-главная!$H$24)*главная!$N$24)/12))))</f>
        <v>0</v>
      </c>
      <c r="FK123" s="173">
        <f>IF(FK$10="",0,IF(FK$9&lt;главная!$N$19,0,IF(FK86*12&lt;главная!$H$23,главная!$N$22*FK86,IF(FK86*12&lt;главная!$H$24,главная!$N$23*FK86,(главная!$H$24*главная!$N$23+(FK86*12-главная!$H$24)*главная!$N$24)/12))))</f>
        <v>0</v>
      </c>
      <c r="FL123" s="173">
        <f>IF(FL$10="",0,IF(FL$9&lt;главная!$N$19,0,IF(FL86*12&lt;главная!$H$23,главная!$N$22*FL86,IF(FL86*12&lt;главная!$H$24,главная!$N$23*FL86,(главная!$H$24*главная!$N$23+(FL86*12-главная!$H$24)*главная!$N$24)/12))))</f>
        <v>0</v>
      </c>
      <c r="FM123" s="173">
        <f>IF(FM$10="",0,IF(FM$9&lt;главная!$N$19,0,IF(FM86*12&lt;главная!$H$23,главная!$N$22*FM86,IF(FM86*12&lt;главная!$H$24,главная!$N$23*FM86,(главная!$H$24*главная!$N$23+(FM86*12-главная!$H$24)*главная!$N$24)/12))))</f>
        <v>0</v>
      </c>
      <c r="FN123" s="173">
        <f>IF(FN$10="",0,IF(FN$9&lt;главная!$N$19,0,IF(FN86*12&lt;главная!$H$23,главная!$N$22*FN86,IF(FN86*12&lt;главная!$H$24,главная!$N$23*FN86,(главная!$H$24*главная!$N$23+(FN86*12-главная!$H$24)*главная!$N$24)/12))))</f>
        <v>0</v>
      </c>
      <c r="FO123" s="173">
        <f>IF(FO$10="",0,IF(FO$9&lt;главная!$N$19,0,IF(FO86*12&lt;главная!$H$23,главная!$N$22*FO86,IF(FO86*12&lt;главная!$H$24,главная!$N$23*FO86,(главная!$H$24*главная!$N$23+(FO86*12-главная!$H$24)*главная!$N$24)/12))))</f>
        <v>0</v>
      </c>
      <c r="FP123" s="173">
        <f>IF(FP$10="",0,IF(FP$9&lt;главная!$N$19,0,IF(FP86*12&lt;главная!$H$23,главная!$N$22*FP86,IF(FP86*12&lt;главная!$H$24,главная!$N$23*FP86,(главная!$H$24*главная!$N$23+(FP86*12-главная!$H$24)*главная!$N$24)/12))))</f>
        <v>0</v>
      </c>
      <c r="FQ123" s="173">
        <f>IF(FQ$10="",0,IF(FQ$9&lt;главная!$N$19,0,IF(FQ86*12&lt;главная!$H$23,главная!$N$22*FQ86,IF(FQ86*12&lt;главная!$H$24,главная!$N$23*FQ86,(главная!$H$24*главная!$N$23+(FQ86*12-главная!$H$24)*главная!$N$24)/12))))</f>
        <v>0</v>
      </c>
      <c r="FR123" s="173">
        <f>IF(FR$10="",0,IF(FR$9&lt;главная!$N$19,0,IF(FR86*12&lt;главная!$H$23,главная!$N$22*FR86,IF(FR86*12&lt;главная!$H$24,главная!$N$23*FR86,(главная!$H$24*главная!$N$23+(FR86*12-главная!$H$24)*главная!$N$24)/12))))</f>
        <v>0</v>
      </c>
      <c r="FS123" s="173">
        <f>IF(FS$10="",0,IF(FS$9&lt;главная!$N$19,0,IF(FS86*12&lt;главная!$H$23,главная!$N$22*FS86,IF(FS86*12&lt;главная!$H$24,главная!$N$23*FS86,(главная!$H$24*главная!$N$23+(FS86*12-главная!$H$24)*главная!$N$24)/12))))</f>
        <v>0</v>
      </c>
      <c r="FT123" s="173">
        <f>IF(FT$10="",0,IF(FT$9&lt;главная!$N$19,0,IF(FT86*12&lt;главная!$H$23,главная!$N$22*FT86,IF(FT86*12&lt;главная!$H$24,главная!$N$23*FT86,(главная!$H$24*главная!$N$23+(FT86*12-главная!$H$24)*главная!$N$24)/12))))</f>
        <v>0</v>
      </c>
      <c r="FU123" s="173">
        <f>IF(FU$10="",0,IF(FU$9&lt;главная!$N$19,0,IF(FU86*12&lt;главная!$H$23,главная!$N$22*FU86,IF(FU86*12&lt;главная!$H$24,главная!$N$23*FU86,(главная!$H$24*главная!$N$23+(FU86*12-главная!$H$24)*главная!$N$24)/12))))</f>
        <v>0</v>
      </c>
      <c r="FV123" s="173">
        <f>IF(FV$10="",0,IF(FV$9&lt;главная!$N$19,0,IF(FV86*12&lt;главная!$H$23,главная!$N$22*FV86,IF(FV86*12&lt;главная!$H$24,главная!$N$23*FV86,(главная!$H$24*главная!$N$23+(FV86*12-главная!$H$24)*главная!$N$24)/12))))</f>
        <v>0</v>
      </c>
      <c r="FW123" s="173">
        <f>IF(FW$10="",0,IF(FW$9&lt;главная!$N$19,0,IF(FW86*12&lt;главная!$H$23,главная!$N$22*FW86,IF(FW86*12&lt;главная!$H$24,главная!$N$23*FW86,(главная!$H$24*главная!$N$23+(FW86*12-главная!$H$24)*главная!$N$24)/12))))</f>
        <v>0</v>
      </c>
      <c r="FX123" s="173">
        <f>IF(FX$10="",0,IF(FX$9&lt;главная!$N$19,0,IF(FX86*12&lt;главная!$H$23,главная!$N$22*FX86,IF(FX86*12&lt;главная!$H$24,главная!$N$23*FX86,(главная!$H$24*главная!$N$23+(FX86*12-главная!$H$24)*главная!$N$24)/12))))</f>
        <v>0</v>
      </c>
      <c r="FY123" s="173">
        <f>IF(FY$10="",0,IF(FY$9&lt;главная!$N$19,0,IF(FY86*12&lt;главная!$H$23,главная!$N$22*FY86,IF(FY86*12&lt;главная!$H$24,главная!$N$23*FY86,(главная!$H$24*главная!$N$23+(FY86*12-главная!$H$24)*главная!$N$24)/12))))</f>
        <v>0</v>
      </c>
      <c r="FZ123" s="173">
        <f>IF(FZ$10="",0,IF(FZ$9&lt;главная!$N$19,0,IF(FZ86*12&lt;главная!$H$23,главная!$N$22*FZ86,IF(FZ86*12&lt;главная!$H$24,главная!$N$23*FZ86,(главная!$H$24*главная!$N$23+(FZ86*12-главная!$H$24)*главная!$N$24)/12))))</f>
        <v>0</v>
      </c>
      <c r="GA123" s="173">
        <f>IF(GA$10="",0,IF(GA$9&lt;главная!$N$19,0,IF(GA86*12&lt;главная!$H$23,главная!$N$22*GA86,IF(GA86*12&lt;главная!$H$24,главная!$N$23*GA86,(главная!$H$24*главная!$N$23+(GA86*12-главная!$H$24)*главная!$N$24)/12))))</f>
        <v>0</v>
      </c>
      <c r="GB123" s="173">
        <f>IF(GB$10="",0,IF(GB$9&lt;главная!$N$19,0,IF(GB86*12&lt;главная!$H$23,главная!$N$22*GB86,IF(GB86*12&lt;главная!$H$24,главная!$N$23*GB86,(главная!$H$24*главная!$N$23+(GB86*12-главная!$H$24)*главная!$N$24)/12))))</f>
        <v>0</v>
      </c>
      <c r="GC123" s="173">
        <f>IF(GC$10="",0,IF(GC$9&lt;главная!$N$19,0,IF(GC86*12&lt;главная!$H$23,главная!$N$22*GC86,IF(GC86*12&lt;главная!$H$24,главная!$N$23*GC86,(главная!$H$24*главная!$N$23+(GC86*12-главная!$H$24)*главная!$N$24)/12))))</f>
        <v>0</v>
      </c>
      <c r="GD123" s="173">
        <f>IF(GD$10="",0,IF(GD$9&lt;главная!$N$19,0,IF(GD86*12&lt;главная!$H$23,главная!$N$22*GD86,IF(GD86*12&lt;главная!$H$24,главная!$N$23*GD86,(главная!$H$24*главная!$N$23+(GD86*12-главная!$H$24)*главная!$N$24)/12))))</f>
        <v>0</v>
      </c>
      <c r="GE123" s="173">
        <f>IF(GE$10="",0,IF(GE$9&lt;главная!$N$19,0,IF(GE86*12&lt;главная!$H$23,главная!$N$22*GE86,IF(GE86*12&lt;главная!$H$24,главная!$N$23*GE86,(главная!$H$24*главная!$N$23+(GE86*12-главная!$H$24)*главная!$N$24)/12))))</f>
        <v>0</v>
      </c>
      <c r="GF123" s="173">
        <f>IF(GF$10="",0,IF(GF$9&lt;главная!$N$19,0,IF(GF86*12&lt;главная!$H$23,главная!$N$22*GF86,IF(GF86*12&lt;главная!$H$24,главная!$N$23*GF86,(главная!$H$24*главная!$N$23+(GF86*12-главная!$H$24)*главная!$N$24)/12))))</f>
        <v>0</v>
      </c>
      <c r="GG123" s="173">
        <f>IF(GG$10="",0,IF(GG$9&lt;главная!$N$19,0,IF(GG86*12&lt;главная!$H$23,главная!$N$22*GG86,IF(GG86*12&lt;главная!$H$24,главная!$N$23*GG86,(главная!$H$24*главная!$N$23+(GG86*12-главная!$H$24)*главная!$N$24)/12))))</f>
        <v>0</v>
      </c>
      <c r="GH123" s="173">
        <f>IF(GH$10="",0,IF(GH$9&lt;главная!$N$19,0,IF(GH86*12&lt;главная!$H$23,главная!$N$22*GH86,IF(GH86*12&lt;главная!$H$24,главная!$N$23*GH86,(главная!$H$24*главная!$N$23+(GH86*12-главная!$H$24)*главная!$N$24)/12))))</f>
        <v>0</v>
      </c>
      <c r="GI123" s="173">
        <f>IF(GI$10="",0,IF(GI$9&lt;главная!$N$19,0,IF(GI86*12&lt;главная!$H$23,главная!$N$22*GI86,IF(GI86*12&lt;главная!$H$24,главная!$N$23*GI86,(главная!$H$24*главная!$N$23+(GI86*12-главная!$H$24)*главная!$N$24)/12))))</f>
        <v>0</v>
      </c>
      <c r="GJ123" s="173">
        <f>IF(GJ$10="",0,IF(GJ$9&lt;главная!$N$19,0,IF(GJ86*12&lt;главная!$H$23,главная!$N$22*GJ86,IF(GJ86*12&lt;главная!$H$24,главная!$N$23*GJ86,(главная!$H$24*главная!$N$23+(GJ86*12-главная!$H$24)*главная!$N$24)/12))))</f>
        <v>0</v>
      </c>
      <c r="GK123" s="173">
        <f>IF(GK$10="",0,IF(GK$9&lt;главная!$N$19,0,IF(GK86*12&lt;главная!$H$23,главная!$N$22*GK86,IF(GK86*12&lt;главная!$H$24,главная!$N$23*GK86,(главная!$H$24*главная!$N$23+(GK86*12-главная!$H$24)*главная!$N$24)/12))))</f>
        <v>0</v>
      </c>
      <c r="GL123" s="173">
        <f>IF(GL$10="",0,IF(GL$9&lt;главная!$N$19,0,IF(GL86*12&lt;главная!$H$23,главная!$N$22*GL86,IF(GL86*12&lt;главная!$H$24,главная!$N$23*GL86,(главная!$H$24*главная!$N$23+(GL86*12-главная!$H$24)*главная!$N$24)/12))))</f>
        <v>0</v>
      </c>
      <c r="GM123" s="173">
        <f>IF(GM$10="",0,IF(GM$9&lt;главная!$N$19,0,IF(GM86*12&lt;главная!$H$23,главная!$N$22*GM86,IF(GM86*12&lt;главная!$H$24,главная!$N$23*GM86,(главная!$H$24*главная!$N$23+(GM86*12-главная!$H$24)*главная!$N$24)/12))))</f>
        <v>0</v>
      </c>
      <c r="GN123" s="173">
        <f>IF(GN$10="",0,IF(GN$9&lt;главная!$N$19,0,IF(GN86*12&lt;главная!$H$23,главная!$N$22*GN86,IF(GN86*12&lt;главная!$H$24,главная!$N$23*GN86,(главная!$H$24*главная!$N$23+(GN86*12-главная!$H$24)*главная!$N$24)/12))))</f>
        <v>0</v>
      </c>
      <c r="GO123" s="173">
        <f>IF(GO$10="",0,IF(GO$9&lt;главная!$N$19,0,IF(GO86*12&lt;главная!$H$23,главная!$N$22*GO86,IF(GO86*12&lt;главная!$H$24,главная!$N$23*GO86,(главная!$H$24*главная!$N$23+(GO86*12-главная!$H$24)*главная!$N$24)/12))))</f>
        <v>0</v>
      </c>
      <c r="GP123" s="173">
        <f>IF(GP$10="",0,IF(GP$9&lt;главная!$N$19,0,IF(GP86*12&lt;главная!$H$23,главная!$N$22*GP86,IF(GP86*12&lt;главная!$H$24,главная!$N$23*GP86,(главная!$H$24*главная!$N$23+(GP86*12-главная!$H$24)*главная!$N$24)/12))))</f>
        <v>0</v>
      </c>
      <c r="GQ123" s="173">
        <f>IF(GQ$10="",0,IF(GQ$9&lt;главная!$N$19,0,IF(GQ86*12&lt;главная!$H$23,главная!$N$22*GQ86,IF(GQ86*12&lt;главная!$H$24,главная!$N$23*GQ86,(главная!$H$24*главная!$N$23+(GQ86*12-главная!$H$24)*главная!$N$24)/12))))</f>
        <v>0</v>
      </c>
      <c r="GR123" s="173">
        <f>IF(GR$10="",0,IF(GR$9&lt;главная!$N$19,0,IF(GR86*12&lt;главная!$H$23,главная!$N$22*GR86,IF(GR86*12&lt;главная!$H$24,главная!$N$23*GR86,(главная!$H$24*главная!$N$23+(GR86*12-главная!$H$24)*главная!$N$24)/12))))</f>
        <v>0</v>
      </c>
      <c r="GS123" s="173">
        <f>IF(GS$10="",0,IF(GS$9&lt;главная!$N$19,0,IF(GS86*12&lt;главная!$H$23,главная!$N$22*GS86,IF(GS86*12&lt;главная!$H$24,главная!$N$23*GS86,(главная!$H$24*главная!$N$23+(GS86*12-главная!$H$24)*главная!$N$24)/12))))</f>
        <v>0</v>
      </c>
      <c r="GT123" s="173">
        <f>IF(GT$10="",0,IF(GT$9&lt;главная!$N$19,0,IF(GT86*12&lt;главная!$H$23,главная!$N$22*GT86,IF(GT86*12&lt;главная!$H$24,главная!$N$23*GT86,(главная!$H$24*главная!$N$23+(GT86*12-главная!$H$24)*главная!$N$24)/12))))</f>
        <v>0</v>
      </c>
      <c r="GU123" s="173">
        <f>IF(GU$10="",0,IF(GU$9&lt;главная!$N$19,0,IF(GU86*12&lt;главная!$H$23,главная!$N$22*GU86,IF(GU86*12&lt;главная!$H$24,главная!$N$23*GU86,(главная!$H$24*главная!$N$23+(GU86*12-главная!$H$24)*главная!$N$24)/12))))</f>
        <v>0</v>
      </c>
      <c r="GV123" s="173">
        <f>IF(GV$10="",0,IF(GV$9&lt;главная!$N$19,0,IF(GV86*12&lt;главная!$H$23,главная!$N$22*GV86,IF(GV86*12&lt;главная!$H$24,главная!$N$23*GV86,(главная!$H$24*главная!$N$23+(GV86*12-главная!$H$24)*главная!$N$24)/12))))</f>
        <v>0</v>
      </c>
      <c r="GW123" s="173">
        <f>IF(GW$10="",0,IF(GW$9&lt;главная!$N$19,0,IF(GW86*12&lt;главная!$H$23,главная!$N$22*GW86,IF(GW86*12&lt;главная!$H$24,главная!$N$23*GW86,(главная!$H$24*главная!$N$23+(GW86*12-главная!$H$24)*главная!$N$24)/12))))</f>
        <v>0</v>
      </c>
      <c r="GX123" s="173">
        <f>IF(GX$10="",0,IF(GX$9&lt;главная!$N$19,0,IF(GX86*12&lt;главная!$H$23,главная!$N$22*GX86,IF(GX86*12&lt;главная!$H$24,главная!$N$23*GX86,(главная!$H$24*главная!$N$23+(GX86*12-главная!$H$24)*главная!$N$24)/12))))</f>
        <v>0</v>
      </c>
      <c r="GY123" s="173">
        <f>IF(GY$10="",0,IF(GY$9&lt;главная!$N$19,0,IF(GY86*12&lt;главная!$H$23,главная!$N$22*GY86,IF(GY86*12&lt;главная!$H$24,главная!$N$23*GY86,(главная!$H$24*главная!$N$23+(GY86*12-главная!$H$24)*главная!$N$24)/12))))</f>
        <v>0</v>
      </c>
      <c r="GZ123" s="173">
        <f>IF(GZ$10="",0,IF(GZ$9&lt;главная!$N$19,0,IF(GZ86*12&lt;главная!$H$23,главная!$N$22*GZ86,IF(GZ86*12&lt;главная!$H$24,главная!$N$23*GZ86,(главная!$H$24*главная!$N$23+(GZ86*12-главная!$H$24)*главная!$N$24)/12))))</f>
        <v>0</v>
      </c>
      <c r="HA123" s="173">
        <f>IF(HA$10="",0,IF(HA$9&lt;главная!$N$19,0,IF(HA86*12&lt;главная!$H$23,главная!$N$22*HA86,IF(HA86*12&lt;главная!$H$24,главная!$N$23*HA86,(главная!$H$24*главная!$N$23+(HA86*12-главная!$H$24)*главная!$N$24)/12))))</f>
        <v>0</v>
      </c>
      <c r="HB123" s="173">
        <f>IF(HB$10="",0,IF(HB$9&lt;главная!$N$19,0,IF(HB86*12&lt;главная!$H$23,главная!$N$22*HB86,IF(HB86*12&lt;главная!$H$24,главная!$N$23*HB86,(главная!$H$24*главная!$N$23+(HB86*12-главная!$H$24)*главная!$N$24)/12))))</f>
        <v>0</v>
      </c>
      <c r="HC123" s="173">
        <f>IF(HC$10="",0,IF(HC$9&lt;главная!$N$19,0,IF(HC86*12&lt;главная!$H$23,главная!$N$22*HC86,IF(HC86*12&lt;главная!$H$24,главная!$N$23*HC86,(главная!$H$24*главная!$N$23+(HC86*12-главная!$H$24)*главная!$N$24)/12))))</f>
        <v>0</v>
      </c>
      <c r="HD123" s="173">
        <f>IF(HD$10="",0,IF(HD$9&lt;главная!$N$19,0,IF(HD86*12&lt;главная!$H$23,главная!$N$22*HD86,IF(HD86*12&lt;главная!$H$24,главная!$N$23*HD86,(главная!$H$24*главная!$N$23+(HD86*12-главная!$H$24)*главная!$N$24)/12))))</f>
        <v>0</v>
      </c>
      <c r="HE123" s="173">
        <f>IF(HE$10="",0,IF(HE$9&lt;главная!$N$19,0,IF(HE86*12&lt;главная!$H$23,главная!$N$22*HE86,IF(HE86*12&lt;главная!$H$24,главная!$N$23*HE86,(главная!$H$24*главная!$N$23+(HE86*12-главная!$H$24)*главная!$N$24)/12))))</f>
        <v>0</v>
      </c>
      <c r="HF123" s="173">
        <f>IF(HF$10="",0,IF(HF$9&lt;главная!$N$19,0,IF(HF86*12&lt;главная!$H$23,главная!$N$22*HF86,IF(HF86*12&lt;главная!$H$24,главная!$N$23*HF86,(главная!$H$24*главная!$N$23+(HF86*12-главная!$H$24)*главная!$N$24)/12))))</f>
        <v>0</v>
      </c>
      <c r="HG123" s="173">
        <f>IF(HG$10="",0,IF(HG$9&lt;главная!$N$19,0,IF(HG86*12&lt;главная!$H$23,главная!$N$22*HG86,IF(HG86*12&lt;главная!$H$24,главная!$N$23*HG86,(главная!$H$24*главная!$N$23+(HG86*12-главная!$H$24)*главная!$N$24)/12))))</f>
        <v>0</v>
      </c>
      <c r="HH123" s="173">
        <f>IF(HH$10="",0,IF(HH$9&lt;главная!$N$19,0,IF(HH86*12&lt;главная!$H$23,главная!$N$22*HH86,IF(HH86*12&lt;главная!$H$24,главная!$N$23*HH86,(главная!$H$24*главная!$N$23+(HH86*12-главная!$H$24)*главная!$N$24)/12))))</f>
        <v>0</v>
      </c>
      <c r="HI123" s="173">
        <f>IF(HI$10="",0,IF(HI$9&lt;главная!$N$19,0,IF(HI86*12&lt;главная!$H$23,главная!$N$22*HI86,IF(HI86*12&lt;главная!$H$24,главная!$N$23*HI86,(главная!$H$24*главная!$N$23+(HI86*12-главная!$H$24)*главная!$N$24)/12))))</f>
        <v>0</v>
      </c>
      <c r="HJ123" s="173">
        <f>IF(HJ$10="",0,IF(HJ$9&lt;главная!$N$19,0,IF(HJ86*12&lt;главная!$H$23,главная!$N$22*HJ86,IF(HJ86*12&lt;главная!$H$24,главная!$N$23*HJ86,(главная!$H$24*главная!$N$23+(HJ86*12-главная!$H$24)*главная!$N$24)/12))))</f>
        <v>0</v>
      </c>
      <c r="HK123" s="173">
        <f>IF(HK$10="",0,IF(HK$9&lt;главная!$N$19,0,IF(HK86*12&lt;главная!$H$23,главная!$N$22*HK86,IF(HK86*12&lt;главная!$H$24,главная!$N$23*HK86,(главная!$H$24*главная!$N$23+(HK86*12-главная!$H$24)*главная!$N$24)/12))))</f>
        <v>0</v>
      </c>
      <c r="HL123" s="173">
        <f>IF(HL$10="",0,IF(HL$9&lt;главная!$N$19,0,IF(HL86*12&lt;главная!$H$23,главная!$N$22*HL86,IF(HL86*12&lt;главная!$H$24,главная!$N$23*HL86,(главная!$H$24*главная!$N$23+(HL86*12-главная!$H$24)*главная!$N$24)/12))))</f>
        <v>0</v>
      </c>
      <c r="HM123" s="173">
        <f>IF(HM$10="",0,IF(HM$9&lt;главная!$N$19,0,IF(HM86*12&lt;главная!$H$23,главная!$N$22*HM86,IF(HM86*12&lt;главная!$H$24,главная!$N$23*HM86,(главная!$H$24*главная!$N$23+(HM86*12-главная!$H$24)*главная!$N$24)/12))))</f>
        <v>0</v>
      </c>
      <c r="HN123" s="173">
        <f>IF(HN$10="",0,IF(HN$9&lt;главная!$N$19,0,IF(HN86*12&lt;главная!$H$23,главная!$N$22*HN86,IF(HN86*12&lt;главная!$H$24,главная!$N$23*HN86,(главная!$H$24*главная!$N$23+(HN86*12-главная!$H$24)*главная!$N$24)/12))))</f>
        <v>0</v>
      </c>
      <c r="HO123" s="173">
        <f>IF(HO$10="",0,IF(HO$9&lt;главная!$N$19,0,IF(HO86*12&lt;главная!$H$23,главная!$N$22*HO86,IF(HO86*12&lt;главная!$H$24,главная!$N$23*HO86,(главная!$H$24*главная!$N$23+(HO86*12-главная!$H$24)*главная!$N$24)/12))))</f>
        <v>0</v>
      </c>
      <c r="HP123" s="173">
        <f>IF(HP$10="",0,IF(HP$9&lt;главная!$N$19,0,IF(HP86*12&lt;главная!$H$23,главная!$N$22*HP86,IF(HP86*12&lt;главная!$H$24,главная!$N$23*HP86,(главная!$H$24*главная!$N$23+(HP86*12-главная!$H$24)*главная!$N$24)/12))))</f>
        <v>0</v>
      </c>
      <c r="HQ123" s="173">
        <f>IF(HQ$10="",0,IF(HQ$9&lt;главная!$N$19,0,IF(HQ86*12&lt;главная!$H$23,главная!$N$22*HQ86,IF(HQ86*12&lt;главная!$H$24,главная!$N$23*HQ86,(главная!$H$24*главная!$N$23+(HQ86*12-главная!$H$24)*главная!$N$24)/12))))</f>
        <v>0</v>
      </c>
      <c r="HR123" s="173">
        <f>IF(HR$10="",0,IF(HR$9&lt;главная!$N$19,0,IF(HR86*12&lt;главная!$H$23,главная!$N$22*HR86,IF(HR86*12&lt;главная!$H$24,главная!$N$23*HR86,(главная!$H$24*главная!$N$23+(HR86*12-главная!$H$24)*главная!$N$24)/12))))</f>
        <v>0</v>
      </c>
      <c r="HS123" s="173">
        <f>IF(HS$10="",0,IF(HS$9&lt;главная!$N$19,0,IF(HS86*12&lt;главная!$H$23,главная!$N$22*HS86,IF(HS86*12&lt;главная!$H$24,главная!$N$23*HS86,(главная!$H$24*главная!$N$23+(HS86*12-главная!$H$24)*главная!$N$24)/12))))</f>
        <v>0</v>
      </c>
      <c r="HT123" s="173">
        <f>IF(HT$10="",0,IF(HT$9&lt;главная!$N$19,0,IF(HT86*12&lt;главная!$H$23,главная!$N$22*HT86,IF(HT86*12&lt;главная!$H$24,главная!$N$23*HT86,(главная!$H$24*главная!$N$23+(HT86*12-главная!$H$24)*главная!$N$24)/12))))</f>
        <v>0</v>
      </c>
      <c r="HU123" s="173">
        <f>IF(HU$10="",0,IF(HU$9&lt;главная!$N$19,0,IF(HU86*12&lt;главная!$H$23,главная!$N$22*HU86,IF(HU86*12&lt;главная!$H$24,главная!$N$23*HU86,(главная!$H$24*главная!$N$23+(HU86*12-главная!$H$24)*главная!$N$24)/12))))</f>
        <v>0</v>
      </c>
      <c r="HV123" s="173">
        <f>IF(HV$10="",0,IF(HV$9&lt;главная!$N$19,0,IF(HV86*12&lt;главная!$H$23,главная!$N$22*HV86,IF(HV86*12&lt;главная!$H$24,главная!$N$23*HV86,(главная!$H$24*главная!$N$23+(HV86*12-главная!$H$24)*главная!$N$24)/12))))</f>
        <v>0</v>
      </c>
      <c r="HW123" s="173">
        <f>IF(HW$10="",0,IF(HW$9&lt;главная!$N$19,0,IF(HW86*12&lt;главная!$H$23,главная!$N$22*HW86,IF(HW86*12&lt;главная!$H$24,главная!$N$23*HW86,(главная!$H$24*главная!$N$23+(HW86*12-главная!$H$24)*главная!$N$24)/12))))</f>
        <v>0</v>
      </c>
      <c r="HX123" s="173">
        <f>IF(HX$10="",0,IF(HX$9&lt;главная!$N$19,0,IF(HX86*12&lt;главная!$H$23,главная!$N$22*HX86,IF(HX86*12&lt;главная!$H$24,главная!$N$23*HX86,(главная!$H$24*главная!$N$23+(HX86*12-главная!$H$24)*главная!$N$24)/12))))</f>
        <v>0</v>
      </c>
      <c r="HY123" s="173">
        <f>IF(HY$10="",0,IF(HY$9&lt;главная!$N$19,0,IF(HY86*12&lt;главная!$H$23,главная!$N$22*HY86,IF(HY86*12&lt;главная!$H$24,главная!$N$23*HY86,(главная!$H$24*главная!$N$23+(HY86*12-главная!$H$24)*главная!$N$24)/12))))</f>
        <v>0</v>
      </c>
      <c r="HZ123" s="173">
        <f>IF(HZ$10="",0,IF(HZ$9&lt;главная!$N$19,0,IF(HZ86*12&lt;главная!$H$23,главная!$N$22*HZ86,IF(HZ86*12&lt;главная!$H$24,главная!$N$23*HZ86,(главная!$H$24*главная!$N$23+(HZ86*12-главная!$H$24)*главная!$N$24)/12))))</f>
        <v>0</v>
      </c>
      <c r="IA123" s="173">
        <f>IF(IA$10="",0,IF(IA$9&lt;главная!$N$19,0,IF(IA86*12&lt;главная!$H$23,главная!$N$22*IA86,IF(IA86*12&lt;главная!$H$24,главная!$N$23*IA86,(главная!$H$24*главная!$N$23+(IA86*12-главная!$H$24)*главная!$N$24)/12))))</f>
        <v>0</v>
      </c>
      <c r="IB123" s="173">
        <f>IF(IB$10="",0,IF(IB$9&lt;главная!$N$19,0,IF(IB86*12&lt;главная!$H$23,главная!$N$22*IB86,IF(IB86*12&lt;главная!$H$24,главная!$N$23*IB86,(главная!$H$24*главная!$N$23+(IB86*12-главная!$H$24)*главная!$N$24)/12))))</f>
        <v>0</v>
      </c>
      <c r="IC123" s="173">
        <f>IF(IC$10="",0,IF(IC$9&lt;главная!$N$19,0,IF(IC86*12&lt;главная!$H$23,главная!$N$22*IC86,IF(IC86*12&lt;главная!$H$24,главная!$N$23*IC86,(главная!$H$24*главная!$N$23+(IC86*12-главная!$H$24)*главная!$N$24)/12))))</f>
        <v>0</v>
      </c>
      <c r="ID123" s="173">
        <f>IF(ID$10="",0,IF(ID$9&lt;главная!$N$19,0,IF(ID86*12&lt;главная!$H$23,главная!$N$22*ID86,IF(ID86*12&lt;главная!$H$24,главная!$N$23*ID86,(главная!$H$24*главная!$N$23+(ID86*12-главная!$H$24)*главная!$N$24)/12))))</f>
        <v>0</v>
      </c>
      <c r="IE123" s="173">
        <f>IF(IE$10="",0,IF(IE$9&lt;главная!$N$19,0,IF(IE86*12&lt;главная!$H$23,главная!$N$22*IE86,IF(IE86*12&lt;главная!$H$24,главная!$N$23*IE86,(главная!$H$24*главная!$N$23+(IE86*12-главная!$H$24)*главная!$N$24)/12))))</f>
        <v>0</v>
      </c>
      <c r="IF123" s="173">
        <f>IF(IF$10="",0,IF(IF$9&lt;главная!$N$19,0,IF(IF86*12&lt;главная!$H$23,главная!$N$22*IF86,IF(IF86*12&lt;главная!$H$24,главная!$N$23*IF86,(главная!$H$24*главная!$N$23+(IF86*12-главная!$H$24)*главная!$N$24)/12))))</f>
        <v>0</v>
      </c>
      <c r="IG123" s="173">
        <f>IF(IG$10="",0,IF(IG$9&lt;главная!$N$19,0,IF(IG86*12&lt;главная!$H$23,главная!$N$22*IG86,IF(IG86*12&lt;главная!$H$24,главная!$N$23*IG86,(главная!$H$24*главная!$N$23+(IG86*12-главная!$H$24)*главная!$N$24)/12))))</f>
        <v>0</v>
      </c>
      <c r="IH123" s="173">
        <f>IF(IH$10="",0,IF(IH$9&lt;главная!$N$19,0,IF(IH86*12&lt;главная!$H$23,главная!$N$22*IH86,IF(IH86*12&lt;главная!$H$24,главная!$N$23*IH86,(главная!$H$24*главная!$N$23+(IH86*12-главная!$H$24)*главная!$N$24)/12))))</f>
        <v>0</v>
      </c>
      <c r="II123" s="173">
        <f>IF(II$10="",0,IF(II$9&lt;главная!$N$19,0,IF(II86*12&lt;главная!$H$23,главная!$N$22*II86,IF(II86*12&lt;главная!$H$24,главная!$N$23*II86,(главная!$H$24*главная!$N$23+(II86*12-главная!$H$24)*главная!$N$24)/12))))</f>
        <v>0</v>
      </c>
      <c r="IJ123" s="173">
        <f>IF(IJ$10="",0,IF(IJ$9&lt;главная!$N$19,0,IF(IJ86*12&lt;главная!$H$23,главная!$N$22*IJ86,IF(IJ86*12&lt;главная!$H$24,главная!$N$23*IJ86,(главная!$H$24*главная!$N$23+(IJ86*12-главная!$H$24)*главная!$N$24)/12))))</f>
        <v>0</v>
      </c>
      <c r="IK123" s="173">
        <f>IF(IK$10="",0,IF(IK$9&lt;главная!$N$19,0,IF(IK86*12&lt;главная!$H$23,главная!$N$22*IK86,IF(IK86*12&lt;главная!$H$24,главная!$N$23*IK86,(главная!$H$24*главная!$N$23+(IK86*12-главная!$H$24)*главная!$N$24)/12))))</f>
        <v>0</v>
      </c>
      <c r="IL123" s="173">
        <f>IF(IL$10="",0,IF(IL$9&lt;главная!$N$19,0,IF(IL86*12&lt;главная!$H$23,главная!$N$22*IL86,IF(IL86*12&lt;главная!$H$24,главная!$N$23*IL86,(главная!$H$24*главная!$N$23+(IL86*12-главная!$H$24)*главная!$N$24)/12))))</f>
        <v>0</v>
      </c>
      <c r="IM123" s="173">
        <f>IF(IM$10="",0,IF(IM$9&lt;главная!$N$19,0,IF(IM86*12&lt;главная!$H$23,главная!$N$22*IM86,IF(IM86*12&lt;главная!$H$24,главная!$N$23*IM86,(главная!$H$24*главная!$N$23+(IM86*12-главная!$H$24)*главная!$N$24)/12))))</f>
        <v>0</v>
      </c>
      <c r="IN123" s="173">
        <f>IF(IN$10="",0,IF(IN$9&lt;главная!$N$19,0,IF(IN86*12&lt;главная!$H$23,главная!$N$22*IN86,IF(IN86*12&lt;главная!$H$24,главная!$N$23*IN86,(главная!$H$24*главная!$N$23+(IN86*12-главная!$H$24)*главная!$N$24)/12))))</f>
        <v>0</v>
      </c>
      <c r="IO123" s="173">
        <f>IF(IO$10="",0,IF(IO$9&lt;главная!$N$19,0,IF(IO86*12&lt;главная!$H$23,главная!$N$22*IO86,IF(IO86*12&lt;главная!$H$24,главная!$N$23*IO86,(главная!$H$24*главная!$N$23+(IO86*12-главная!$H$24)*главная!$N$24)/12))))</f>
        <v>0</v>
      </c>
      <c r="IP123" s="173">
        <f>IF(IP$10="",0,IF(IP$9&lt;главная!$N$19,0,IF(IP86*12&lt;главная!$H$23,главная!$N$22*IP86,IF(IP86*12&lt;главная!$H$24,главная!$N$23*IP86,(главная!$H$24*главная!$N$23+(IP86*12-главная!$H$24)*главная!$N$24)/12))))</f>
        <v>0</v>
      </c>
      <c r="IQ123" s="173">
        <f>IF(IQ$10="",0,IF(IQ$9&lt;главная!$N$19,0,IF(IQ86*12&lt;главная!$H$23,главная!$N$22*IQ86,IF(IQ86*12&lt;главная!$H$24,главная!$N$23*IQ86,(главная!$H$24*главная!$N$23+(IQ86*12-главная!$H$24)*главная!$N$24)/12))))</f>
        <v>0</v>
      </c>
      <c r="IR123" s="173">
        <f>IF(IR$10="",0,IF(IR$9&lt;главная!$N$19,0,IF(IR86*12&lt;главная!$H$23,главная!$N$22*IR86,IF(IR86*12&lt;главная!$H$24,главная!$N$23*IR86,(главная!$H$24*главная!$N$23+(IR86*12-главная!$H$24)*главная!$N$24)/12))))</f>
        <v>0</v>
      </c>
      <c r="IS123" s="173">
        <f>IF(IS$10="",0,IF(IS$9&lt;главная!$N$19,0,IF(IS86*12&lt;главная!$H$23,главная!$N$22*IS86,IF(IS86*12&lt;главная!$H$24,главная!$N$23*IS86,(главная!$H$24*главная!$N$23+(IS86*12-главная!$H$24)*главная!$N$24)/12))))</f>
        <v>0</v>
      </c>
      <c r="IT123" s="173">
        <f>IF(IT$10="",0,IF(IT$9&lt;главная!$N$19,0,IF(IT86*12&lt;главная!$H$23,главная!$N$22*IT86,IF(IT86*12&lt;главная!$H$24,главная!$N$23*IT86,(главная!$H$24*главная!$N$23+(IT86*12-главная!$H$24)*главная!$N$24)/12))))</f>
        <v>0</v>
      </c>
      <c r="IU123" s="173">
        <f>IF(IU$10="",0,IF(IU$9&lt;главная!$N$19,0,IF(IU86*12&lt;главная!$H$23,главная!$N$22*IU86,IF(IU86*12&lt;главная!$H$24,главная!$N$23*IU86,(главная!$H$24*главная!$N$23+(IU86*12-главная!$H$24)*главная!$N$24)/12))))</f>
        <v>0</v>
      </c>
      <c r="IV123" s="173">
        <f>IF(IV$10="",0,IF(IV$9&lt;главная!$N$19,0,IF(IV86*12&lt;главная!$H$23,главная!$N$22*IV86,IF(IV86*12&lt;главная!$H$24,главная!$N$23*IV86,(главная!$H$24*главная!$N$23+(IV86*12-главная!$H$24)*главная!$N$24)/12))))</f>
        <v>0</v>
      </c>
      <c r="IW123" s="173">
        <f>IF(IW$10="",0,IF(IW$9&lt;главная!$N$19,0,IF(IW86*12&lt;главная!$H$23,главная!$N$22*IW86,IF(IW86*12&lt;главная!$H$24,главная!$N$23*IW86,(главная!$H$24*главная!$N$23+(IW86*12-главная!$H$24)*главная!$N$24)/12))))</f>
        <v>0</v>
      </c>
      <c r="IX123" s="173">
        <f>IF(IX$10="",0,IF(IX$9&lt;главная!$N$19,0,IF(IX86*12&lt;главная!$H$23,главная!$N$22*IX86,IF(IX86*12&lt;главная!$H$24,главная!$N$23*IX86,(главная!$H$24*главная!$N$23+(IX86*12-главная!$H$24)*главная!$N$24)/12))))</f>
        <v>0</v>
      </c>
      <c r="IY123" s="173">
        <f>IF(IY$10="",0,IF(IY$9&lt;главная!$N$19,0,IF(IY86*12&lt;главная!$H$23,главная!$N$22*IY86,IF(IY86*12&lt;главная!$H$24,главная!$N$23*IY86,(главная!$H$24*главная!$N$23+(IY86*12-главная!$H$24)*главная!$N$24)/12))))</f>
        <v>0</v>
      </c>
      <c r="IZ123" s="173">
        <f>IF(IZ$10="",0,IF(IZ$9&lt;главная!$N$19,0,IF(IZ86*12&lt;главная!$H$23,главная!$N$22*IZ86,IF(IZ86*12&lt;главная!$H$24,главная!$N$23*IZ86,(главная!$H$24*главная!$N$23+(IZ86*12-главная!$H$24)*главная!$N$24)/12))))</f>
        <v>0</v>
      </c>
      <c r="JA123" s="173">
        <f>IF(JA$10="",0,IF(JA$9&lt;главная!$N$19,0,IF(JA86*12&lt;главная!$H$23,главная!$N$22*JA86,IF(JA86*12&lt;главная!$H$24,главная!$N$23*JA86,(главная!$H$24*главная!$N$23+(JA86*12-главная!$H$24)*главная!$N$24)/12))))</f>
        <v>0</v>
      </c>
      <c r="JB123" s="173">
        <f>IF(JB$10="",0,IF(JB$9&lt;главная!$N$19,0,IF(JB86*12&lt;главная!$H$23,главная!$N$22*JB86,IF(JB86*12&lt;главная!$H$24,главная!$N$23*JB86,(главная!$H$24*главная!$N$23+(JB86*12-главная!$H$24)*главная!$N$24)/12))))</f>
        <v>0</v>
      </c>
      <c r="JC123" s="173">
        <f>IF(JC$10="",0,IF(JC$9&lt;главная!$N$19,0,IF(JC86*12&lt;главная!$H$23,главная!$N$22*JC86,IF(JC86*12&lt;главная!$H$24,главная!$N$23*JC86,(главная!$H$24*главная!$N$23+(JC86*12-главная!$H$24)*главная!$N$24)/12))))</f>
        <v>0</v>
      </c>
      <c r="JD123" s="173">
        <f>IF(JD$10="",0,IF(JD$9&lt;главная!$N$19,0,IF(JD86*12&lt;главная!$H$23,главная!$N$22*JD86,IF(JD86*12&lt;главная!$H$24,главная!$N$23*JD86,(главная!$H$24*главная!$N$23+(JD86*12-главная!$H$24)*главная!$N$24)/12))))</f>
        <v>0</v>
      </c>
      <c r="JE123" s="173">
        <f>IF(JE$10="",0,IF(JE$9&lt;главная!$N$19,0,IF(JE86*12&lt;главная!$H$23,главная!$N$22*JE86,IF(JE86*12&lt;главная!$H$24,главная!$N$23*JE86,(главная!$H$24*главная!$N$23+(JE86*12-главная!$H$24)*главная!$N$24)/12))))</f>
        <v>0</v>
      </c>
      <c r="JF123" s="173">
        <f>IF(JF$10="",0,IF(JF$9&lt;главная!$N$19,0,IF(JF86*12&lt;главная!$H$23,главная!$N$22*JF86,IF(JF86*12&lt;главная!$H$24,главная!$N$23*JF86,(главная!$H$24*главная!$N$23+(JF86*12-главная!$H$24)*главная!$N$24)/12))))</f>
        <v>0</v>
      </c>
      <c r="JG123" s="173">
        <f>IF(JG$10="",0,IF(JG$9&lt;главная!$N$19,0,IF(JG86*12&lt;главная!$H$23,главная!$N$22*JG86,IF(JG86*12&lt;главная!$H$24,главная!$N$23*JG86,(главная!$H$24*главная!$N$23+(JG86*12-главная!$H$24)*главная!$N$24)/12))))</f>
        <v>0</v>
      </c>
      <c r="JH123" s="173">
        <f>IF(JH$10="",0,IF(JH$9&lt;главная!$N$19,0,IF(JH86*12&lt;главная!$H$23,главная!$N$22*JH86,IF(JH86*12&lt;главная!$H$24,главная!$N$23*JH86,(главная!$H$24*главная!$N$23+(JH86*12-главная!$H$24)*главная!$N$24)/12))))</f>
        <v>0</v>
      </c>
      <c r="JI123" s="173">
        <f>IF(JI$10="",0,IF(JI$9&lt;главная!$N$19,0,IF(JI86*12&lt;главная!$H$23,главная!$N$22*JI86,IF(JI86*12&lt;главная!$H$24,главная!$N$23*JI86,(главная!$H$24*главная!$N$23+(JI86*12-главная!$H$24)*главная!$N$24)/12))))</f>
        <v>0</v>
      </c>
      <c r="JJ123" s="173">
        <f>IF(JJ$10="",0,IF(JJ$9&lt;главная!$N$19,0,IF(JJ86*12&lt;главная!$H$23,главная!$N$22*JJ86,IF(JJ86*12&lt;главная!$H$24,главная!$N$23*JJ86,(главная!$H$24*главная!$N$23+(JJ86*12-главная!$H$24)*главная!$N$24)/12))))</f>
        <v>0</v>
      </c>
      <c r="JK123" s="173">
        <f>IF(JK$10="",0,IF(JK$9&lt;главная!$N$19,0,IF(JK86*12&lt;главная!$H$23,главная!$N$22*JK86,IF(JK86*12&lt;главная!$H$24,главная!$N$23*JK86,(главная!$H$24*главная!$N$23+(JK86*12-главная!$H$24)*главная!$N$24)/12))))</f>
        <v>0</v>
      </c>
      <c r="JL123" s="173">
        <f>IF(JL$10="",0,IF(JL$9&lt;главная!$N$19,0,IF(JL86*12&lt;главная!$H$23,главная!$N$22*JL86,IF(JL86*12&lt;главная!$H$24,главная!$N$23*JL86,(главная!$H$24*главная!$N$23+(JL86*12-главная!$H$24)*главная!$N$24)/12))))</f>
        <v>0</v>
      </c>
      <c r="JM123" s="173">
        <f>IF(JM$10="",0,IF(JM$9&lt;главная!$N$19,0,IF(JM86*12&lt;главная!$H$23,главная!$N$22*JM86,IF(JM86*12&lt;главная!$H$24,главная!$N$23*JM86,(главная!$H$24*главная!$N$23+(JM86*12-главная!$H$24)*главная!$N$24)/12))))</f>
        <v>0</v>
      </c>
      <c r="JN123" s="173">
        <f>IF(JN$10="",0,IF(JN$9&lt;главная!$N$19,0,IF(JN86*12&lt;главная!$H$23,главная!$N$22*JN86,IF(JN86*12&lt;главная!$H$24,главная!$N$23*JN86,(главная!$H$24*главная!$N$23+(JN86*12-главная!$H$24)*главная!$N$24)/12))))</f>
        <v>0</v>
      </c>
      <c r="JO123" s="173">
        <f>IF(JO$10="",0,IF(JO$9&lt;главная!$N$19,0,IF(JO86*12&lt;главная!$H$23,главная!$N$22*JO86,IF(JO86*12&lt;главная!$H$24,главная!$N$23*JO86,(главная!$H$24*главная!$N$23+(JO86*12-главная!$H$24)*главная!$N$24)/12))))</f>
        <v>0</v>
      </c>
      <c r="JP123" s="173">
        <f>IF(JP$10="",0,IF(JP$9&lt;главная!$N$19,0,IF(JP86*12&lt;главная!$H$23,главная!$N$22*JP86,IF(JP86*12&lt;главная!$H$24,главная!$N$23*JP86,(главная!$H$24*главная!$N$23+(JP86*12-главная!$H$24)*главная!$N$24)/12))))</f>
        <v>0</v>
      </c>
      <c r="JQ123" s="173">
        <f>IF(JQ$10="",0,IF(JQ$9&lt;главная!$N$19,0,IF(JQ86*12&lt;главная!$H$23,главная!$N$22*JQ86,IF(JQ86*12&lt;главная!$H$24,главная!$N$23*JQ86,(главная!$H$24*главная!$N$23+(JQ86*12-главная!$H$24)*главная!$N$24)/12))))</f>
        <v>0</v>
      </c>
      <c r="JR123" s="173">
        <f>IF(JR$10="",0,IF(JR$9&lt;главная!$N$19,0,IF(JR86*12&lt;главная!$H$23,главная!$N$22*JR86,IF(JR86*12&lt;главная!$H$24,главная!$N$23*JR86,(главная!$H$24*главная!$N$23+(JR86*12-главная!$H$24)*главная!$N$24)/12))))</f>
        <v>0</v>
      </c>
      <c r="JS123" s="173">
        <f>IF(JS$10="",0,IF(JS$9&lt;главная!$N$19,0,IF(JS86*12&lt;главная!$H$23,главная!$N$22*JS86,IF(JS86*12&lt;главная!$H$24,главная!$N$23*JS86,(главная!$H$24*главная!$N$23+(JS86*12-главная!$H$24)*главная!$N$24)/12))))</f>
        <v>0</v>
      </c>
      <c r="JT123" s="173">
        <f>IF(JT$10="",0,IF(JT$9&lt;главная!$N$19,0,IF(JT86*12&lt;главная!$H$23,главная!$N$22*JT86,IF(JT86*12&lt;главная!$H$24,главная!$N$23*JT86,(главная!$H$24*главная!$N$23+(JT86*12-главная!$H$24)*главная!$N$24)/12))))</f>
        <v>0</v>
      </c>
      <c r="JU123" s="173">
        <f>IF(JU$10="",0,IF(JU$9&lt;главная!$N$19,0,IF(JU86*12&lt;главная!$H$23,главная!$N$22*JU86,IF(JU86*12&lt;главная!$H$24,главная!$N$23*JU86,(главная!$H$24*главная!$N$23+(JU86*12-главная!$H$24)*главная!$N$24)/12))))</f>
        <v>0</v>
      </c>
      <c r="JV123" s="173">
        <f>IF(JV$10="",0,IF(JV$9&lt;главная!$N$19,0,IF(JV86*12&lt;главная!$H$23,главная!$N$22*JV86,IF(JV86*12&lt;главная!$H$24,главная!$N$23*JV86,(главная!$H$24*главная!$N$23+(JV86*12-главная!$H$24)*главная!$N$24)/12))))</f>
        <v>0</v>
      </c>
      <c r="JW123" s="173">
        <f>IF(JW$10="",0,IF(JW$9&lt;главная!$N$19,0,IF(JW86*12&lt;главная!$H$23,главная!$N$22*JW86,IF(JW86*12&lt;главная!$H$24,главная!$N$23*JW86,(главная!$H$24*главная!$N$23+(JW86*12-главная!$H$24)*главная!$N$24)/12))))</f>
        <v>0</v>
      </c>
      <c r="JX123" s="173">
        <f>IF(JX$10="",0,IF(JX$9&lt;главная!$N$19,0,IF(JX86*12&lt;главная!$H$23,главная!$N$22*JX86,IF(JX86*12&lt;главная!$H$24,главная!$N$23*JX86,(главная!$H$24*главная!$N$23+(JX86*12-главная!$H$24)*главная!$N$24)/12))))</f>
        <v>0</v>
      </c>
      <c r="JY123" s="173">
        <f>IF(JY$10="",0,IF(JY$9&lt;главная!$N$19,0,IF(JY86*12&lt;главная!$H$23,главная!$N$22*JY86,IF(JY86*12&lt;главная!$H$24,главная!$N$23*JY86,(главная!$H$24*главная!$N$23+(JY86*12-главная!$H$24)*главная!$N$24)/12))))</f>
        <v>0</v>
      </c>
      <c r="JZ123" s="173">
        <f>IF(JZ$10="",0,IF(JZ$9&lt;главная!$N$19,0,IF(JZ86*12&lt;главная!$H$23,главная!$N$22*JZ86,IF(JZ86*12&lt;главная!$H$24,главная!$N$23*JZ86,(главная!$H$24*главная!$N$23+(JZ86*12-главная!$H$24)*главная!$N$24)/12))))</f>
        <v>0</v>
      </c>
      <c r="KA123" s="173">
        <f>IF(KA$10="",0,IF(KA$9&lt;главная!$N$19,0,IF(KA86*12&lt;главная!$H$23,главная!$N$22*KA86,IF(KA86*12&lt;главная!$H$24,главная!$N$23*KA86,(главная!$H$24*главная!$N$23+(KA86*12-главная!$H$24)*главная!$N$24)/12))))</f>
        <v>0</v>
      </c>
      <c r="KB123" s="173">
        <f>IF(KB$10="",0,IF(KB$9&lt;главная!$N$19,0,IF(KB86*12&lt;главная!$H$23,главная!$N$22*KB86,IF(KB86*12&lt;главная!$H$24,главная!$N$23*KB86,(главная!$H$24*главная!$N$23+(KB86*12-главная!$H$24)*главная!$N$24)/12))))</f>
        <v>0</v>
      </c>
      <c r="KC123" s="173">
        <f>IF(KC$10="",0,IF(KC$9&lt;главная!$N$19,0,IF(KC86*12&lt;главная!$H$23,главная!$N$22*KC86,IF(KC86*12&lt;главная!$H$24,главная!$N$23*KC86,(главная!$H$24*главная!$N$23+(KC86*12-главная!$H$24)*главная!$N$24)/12))))</f>
        <v>0</v>
      </c>
      <c r="KD123" s="173">
        <f>IF(KD$10="",0,IF(KD$9&lt;главная!$N$19,0,IF(KD86*12&lt;главная!$H$23,главная!$N$22*KD86,IF(KD86*12&lt;главная!$H$24,главная!$N$23*KD86,(главная!$H$24*главная!$N$23+(KD86*12-главная!$H$24)*главная!$N$24)/12))))</f>
        <v>0</v>
      </c>
      <c r="KE123" s="173">
        <f>IF(KE$10="",0,IF(KE$9&lt;главная!$N$19,0,IF(KE86*12&lt;главная!$H$23,главная!$N$22*KE86,IF(KE86*12&lt;главная!$H$24,главная!$N$23*KE86,(главная!$H$24*главная!$N$23+(KE86*12-главная!$H$24)*главная!$N$24)/12))))</f>
        <v>0</v>
      </c>
      <c r="KF123" s="173">
        <f>IF(KF$10="",0,IF(KF$9&lt;главная!$N$19,0,IF(KF86*12&lt;главная!$H$23,главная!$N$22*KF86,IF(KF86*12&lt;главная!$H$24,главная!$N$23*KF86,(главная!$H$24*главная!$N$23+(KF86*12-главная!$H$24)*главная!$N$24)/12))))</f>
        <v>0</v>
      </c>
      <c r="KG123" s="173">
        <f>IF(KG$10="",0,IF(KG$9&lt;главная!$N$19,0,IF(KG86*12&lt;главная!$H$23,главная!$N$22*KG86,IF(KG86*12&lt;главная!$H$24,главная!$N$23*KG86,(главная!$H$24*главная!$N$23+(KG86*12-главная!$H$24)*главная!$N$24)/12))))</f>
        <v>0</v>
      </c>
      <c r="KH123" s="173">
        <f>IF(KH$10="",0,IF(KH$9&lt;главная!$N$19,0,IF(KH86*12&lt;главная!$H$23,главная!$N$22*KH86,IF(KH86*12&lt;главная!$H$24,главная!$N$23*KH86,(главная!$H$24*главная!$N$23+(KH86*12-главная!$H$24)*главная!$N$24)/12))))</f>
        <v>0</v>
      </c>
      <c r="KI123" s="173">
        <f>IF(KI$10="",0,IF(KI$9&lt;главная!$N$19,0,IF(KI86*12&lt;главная!$H$23,главная!$N$22*KI86,IF(KI86*12&lt;главная!$H$24,главная!$N$23*KI86,(главная!$H$24*главная!$N$23+(KI86*12-главная!$H$24)*главная!$N$24)/12))))</f>
        <v>0</v>
      </c>
      <c r="KJ123" s="173">
        <f>IF(KJ$10="",0,IF(KJ$9&lt;главная!$N$19,0,IF(KJ86*12&lt;главная!$H$23,главная!$N$22*KJ86,IF(KJ86*12&lt;главная!$H$24,главная!$N$23*KJ86,(главная!$H$24*главная!$N$23+(KJ86*12-главная!$H$24)*главная!$N$24)/12))))</f>
        <v>0</v>
      </c>
      <c r="KK123" s="173">
        <f>IF(KK$10="",0,IF(KK$9&lt;главная!$N$19,0,IF(KK86*12&lt;главная!$H$23,главная!$N$22*KK86,IF(KK86*12&lt;главная!$H$24,главная!$N$23*KK86,(главная!$H$24*главная!$N$23+(KK86*12-главная!$H$24)*главная!$N$24)/12))))</f>
        <v>0</v>
      </c>
      <c r="KL123" s="173">
        <f>IF(KL$10="",0,IF(KL$9&lt;главная!$N$19,0,IF(KL86*12&lt;главная!$H$23,главная!$N$22*KL86,IF(KL86*12&lt;главная!$H$24,главная!$N$23*KL86,(главная!$H$24*главная!$N$23+(KL86*12-главная!$H$24)*главная!$N$24)/12))))</f>
        <v>0</v>
      </c>
      <c r="KM123" s="173">
        <f>IF(KM$10="",0,IF(KM$9&lt;главная!$N$19,0,IF(KM86*12&lt;главная!$H$23,главная!$N$22*KM86,IF(KM86*12&lt;главная!$H$24,главная!$N$23*KM86,(главная!$H$24*главная!$N$23+(KM86*12-главная!$H$24)*главная!$N$24)/12))))</f>
        <v>0</v>
      </c>
      <c r="KN123" s="173">
        <f>IF(KN$10="",0,IF(KN$9&lt;главная!$N$19,0,IF(KN86*12&lt;главная!$H$23,главная!$N$22*KN86,IF(KN86*12&lt;главная!$H$24,главная!$N$23*KN86,(главная!$H$24*главная!$N$23+(KN86*12-главная!$H$24)*главная!$N$24)/12))))</f>
        <v>0</v>
      </c>
      <c r="KO123" s="173">
        <f>IF(KO$10="",0,IF(KO$9&lt;главная!$N$19,0,IF(KO86*12&lt;главная!$H$23,главная!$N$22*KO86,IF(KO86*12&lt;главная!$H$24,главная!$N$23*KO86,(главная!$H$24*главная!$N$23+(KO86*12-главная!$H$24)*главная!$N$24)/12))))</f>
        <v>0</v>
      </c>
      <c r="KP123" s="173">
        <f>IF(KP$10="",0,IF(KP$9&lt;главная!$N$19,0,IF(KP86*12&lt;главная!$H$23,главная!$N$22*KP86,IF(KP86*12&lt;главная!$H$24,главная!$N$23*KP86,(главная!$H$24*главная!$N$23+(KP86*12-главная!$H$24)*главная!$N$24)/12))))</f>
        <v>0</v>
      </c>
      <c r="KQ123" s="173">
        <f>IF(KQ$10="",0,IF(KQ$9&lt;главная!$N$19,0,IF(KQ86*12&lt;главная!$H$23,главная!$N$22*KQ86,IF(KQ86*12&lt;главная!$H$24,главная!$N$23*KQ86,(главная!$H$24*главная!$N$23+(KQ86*12-главная!$H$24)*главная!$N$24)/12))))</f>
        <v>0</v>
      </c>
      <c r="KR123" s="173">
        <f>IF(KR$10="",0,IF(KR$9&lt;главная!$N$19,0,IF(KR86*12&lt;главная!$H$23,главная!$N$22*KR86,IF(KR86*12&lt;главная!$H$24,главная!$N$23*KR86,(главная!$H$24*главная!$N$23+(KR86*12-главная!$H$24)*главная!$N$24)/12))))</f>
        <v>0</v>
      </c>
      <c r="KS123" s="173">
        <f>IF(KS$10="",0,IF(KS$9&lt;главная!$N$19,0,IF(KS86*12&lt;главная!$H$23,главная!$N$22*KS86,IF(KS86*12&lt;главная!$H$24,главная!$N$23*KS86,(главная!$H$24*главная!$N$23+(KS86*12-главная!$H$24)*главная!$N$24)/12))))</f>
        <v>0</v>
      </c>
      <c r="KT123" s="173">
        <f>IF(KT$10="",0,IF(KT$9&lt;главная!$N$19,0,IF(KT86*12&lt;главная!$H$23,главная!$N$22*KT86,IF(KT86*12&lt;главная!$H$24,главная!$N$23*KT86,(главная!$H$24*главная!$N$23+(KT86*12-главная!$H$24)*главная!$N$24)/12))))</f>
        <v>0</v>
      </c>
      <c r="KU123" s="173">
        <f>IF(KU$10="",0,IF(KU$9&lt;главная!$N$19,0,IF(KU86*12&lt;главная!$H$23,главная!$N$22*KU86,IF(KU86*12&lt;главная!$H$24,главная!$N$23*KU86,(главная!$H$24*главная!$N$23+(KU86*12-главная!$H$24)*главная!$N$24)/12))))</f>
        <v>0</v>
      </c>
      <c r="KV123" s="173">
        <f>IF(KV$10="",0,IF(KV$9&lt;главная!$N$19,0,IF(KV86*12&lt;главная!$H$23,главная!$N$22*KV86,IF(KV86*12&lt;главная!$H$24,главная!$N$23*KV86,(главная!$H$24*главная!$N$23+(KV86*12-главная!$H$24)*главная!$N$24)/12))))</f>
        <v>0</v>
      </c>
      <c r="KW123" s="173">
        <f>IF(KW$10="",0,IF(KW$9&lt;главная!$N$19,0,IF(KW86*12&lt;главная!$H$23,главная!$N$22*KW86,IF(KW86*12&lt;главная!$H$24,главная!$N$23*KW86,(главная!$H$24*главная!$N$23+(KW86*12-главная!$H$24)*главная!$N$24)/12))))</f>
        <v>0</v>
      </c>
      <c r="KX123" s="173">
        <f>IF(KX$10="",0,IF(KX$9&lt;главная!$N$19,0,IF(KX86*12&lt;главная!$H$23,главная!$N$22*KX86,IF(KX86*12&lt;главная!$H$24,главная!$N$23*KX86,(главная!$H$24*главная!$N$23+(KX86*12-главная!$H$24)*главная!$N$24)/12))))</f>
        <v>0</v>
      </c>
      <c r="KY123" s="173">
        <f>IF(KY$10="",0,IF(KY$9&lt;главная!$N$19,0,IF(KY86*12&lt;главная!$H$23,главная!$N$22*KY86,IF(KY86*12&lt;главная!$H$24,главная!$N$23*KY86,(главная!$H$24*главная!$N$23+(KY86*12-главная!$H$24)*главная!$N$24)/12))))</f>
        <v>0</v>
      </c>
      <c r="KZ123" s="173">
        <f>IF(KZ$10="",0,IF(KZ$9&lt;главная!$N$19,0,IF(KZ86*12&lt;главная!$H$23,главная!$N$22*KZ86,IF(KZ86*12&lt;главная!$H$24,главная!$N$23*KZ86,(главная!$H$24*главная!$N$23+(KZ86*12-главная!$H$24)*главная!$N$24)/12))))</f>
        <v>0</v>
      </c>
      <c r="LA123" s="173">
        <f>IF(LA$10="",0,IF(LA$9&lt;главная!$N$19,0,IF(LA86*12&lt;главная!$H$23,главная!$N$22*LA86,IF(LA86*12&lt;главная!$H$24,главная!$N$23*LA86,(главная!$H$24*главная!$N$23+(LA86*12-главная!$H$24)*главная!$N$24)/12))))</f>
        <v>0</v>
      </c>
      <c r="LB123" s="173">
        <f>IF(LB$10="",0,IF(LB$9&lt;главная!$N$19,0,IF(LB86*12&lt;главная!$H$23,главная!$N$22*LB86,IF(LB86*12&lt;главная!$H$24,главная!$N$23*LB86,(главная!$H$24*главная!$N$23+(LB86*12-главная!$H$24)*главная!$N$24)/12))))</f>
        <v>0</v>
      </c>
      <c r="LC123" s="173">
        <f>IF(LC$10="",0,IF(LC$9&lt;главная!$N$19,0,IF(LC86*12&lt;главная!$H$23,главная!$N$22*LC86,IF(LC86*12&lt;главная!$H$24,главная!$N$23*LC86,(главная!$H$24*главная!$N$23+(LC86*12-главная!$H$24)*главная!$N$24)/12))))</f>
        <v>0</v>
      </c>
      <c r="LD123" s="173">
        <f>IF(LD$10="",0,IF(LD$9&lt;главная!$N$19,0,IF(LD86*12&lt;главная!$H$23,главная!$N$22*LD86,IF(LD86*12&lt;главная!$H$24,главная!$N$23*LD86,(главная!$H$24*главная!$N$23+(LD86*12-главная!$H$24)*главная!$N$24)/12))))</f>
        <v>0</v>
      </c>
      <c r="LE123" s="173">
        <f>IF(LE$10="",0,IF(LE$9&lt;главная!$N$19,0,IF(LE86*12&lt;главная!$H$23,главная!$N$22*LE86,IF(LE86*12&lt;главная!$H$24,главная!$N$23*LE86,(главная!$H$24*главная!$N$23+(LE86*12-главная!$H$24)*главная!$N$24)/12))))</f>
        <v>0</v>
      </c>
      <c r="LF123" s="173">
        <f>IF(LF$10="",0,IF(LF$9&lt;главная!$N$19,0,IF(LF86*12&lt;главная!$H$23,главная!$N$22*LF86,IF(LF86*12&lt;главная!$H$24,главная!$N$23*LF86,(главная!$H$24*главная!$N$23+(LF86*12-главная!$H$24)*главная!$N$24)/12))))</f>
        <v>0</v>
      </c>
      <c r="LG123" s="173">
        <f>IF(LG$10="",0,IF(LG$9&lt;главная!$N$19,0,IF(LG86*12&lt;главная!$H$23,главная!$N$22*LG86,IF(LG86*12&lt;главная!$H$24,главная!$N$23*LG86,(главная!$H$24*главная!$N$23+(LG86*12-главная!$H$24)*главная!$N$24)/12))))</f>
        <v>0</v>
      </c>
      <c r="LH123" s="173">
        <f>IF(LH$10="",0,IF(LH$9&lt;главная!$N$19,0,IF(LH86*12&lt;главная!$H$23,главная!$N$22*LH86,IF(LH86*12&lt;главная!$H$24,главная!$N$23*LH86,(главная!$H$24*главная!$N$23+(LH86*12-главная!$H$24)*главная!$N$24)/12))))</f>
        <v>0</v>
      </c>
      <c r="LI123" s="51"/>
      <c r="LJ123" s="51"/>
    </row>
    <row r="124" spans="1:322" s="59" customFormat="1" ht="10.199999999999999" x14ac:dyDescent="0.2">
      <c r="A124" s="51"/>
      <c r="B124" s="51"/>
      <c r="C124" s="51"/>
      <c r="D124" s="12"/>
      <c r="E124" s="98" t="str">
        <f t="shared" si="380"/>
        <v>разработчик1</v>
      </c>
      <c r="F124" s="51"/>
      <c r="G124" s="51"/>
      <c r="H124" s="98" t="str">
        <f t="shared" si="381"/>
        <v>соцсборы</v>
      </c>
      <c r="I124" s="51"/>
      <c r="J124" s="51"/>
      <c r="K124" s="55" t="str">
        <f t="shared" si="382"/>
        <v>долл.</v>
      </c>
      <c r="L124" s="51"/>
      <c r="M124" s="58"/>
      <c r="N124" s="51"/>
      <c r="O124" s="61"/>
      <c r="P124" s="51"/>
      <c r="Q124" s="51"/>
      <c r="R124" s="99"/>
      <c r="S124" s="51"/>
      <c r="T124" s="171"/>
      <c r="U124" s="173">
        <f>IF(U$10="",0,IF(U$9&lt;главная!$N$19,0,IF(U87*12&lt;главная!$H$23,главная!$N$22*U87,IF(U87*12&lt;главная!$H$24,главная!$N$23*U87,(главная!$H$24*главная!$N$23+(U87*12-главная!$H$24)*главная!$N$24)/12))))</f>
        <v>0</v>
      </c>
      <c r="V124" s="173">
        <f>IF(V$10="",0,IF(V$9&lt;главная!$N$19,0,IF(V87*12&lt;главная!$H$23,главная!$N$22*V87,IF(V87*12&lt;главная!$H$24,главная!$N$23*V87,(главная!$H$24*главная!$N$23+(V87*12-главная!$H$24)*главная!$N$24)/12))))</f>
        <v>0</v>
      </c>
      <c r="W124" s="173">
        <f>IF(W$10="",0,IF(W$9&lt;главная!$N$19,0,IF(W87*12&lt;главная!$H$23,главная!$N$22*W87,IF(W87*12&lt;главная!$H$24,главная!$N$23*W87,(главная!$H$24*главная!$N$23+(W87*12-главная!$H$24)*главная!$N$24)/12))))</f>
        <v>0</v>
      </c>
      <c r="X124" s="173">
        <f>IF(X$10="",0,IF(X$9&lt;главная!$N$19,0,IF(X87*12&lt;главная!$H$23,главная!$N$22*X87,IF(X87*12&lt;главная!$H$24,главная!$N$23*X87,(главная!$H$24*главная!$N$23+(X87*12-главная!$H$24)*главная!$N$24)/12))))</f>
        <v>0</v>
      </c>
      <c r="Y124" s="173">
        <f>IF(Y$10="",0,IF(Y$9&lt;главная!$N$19,0,IF(Y87*12&lt;главная!$H$23,главная!$N$22*Y87,IF(Y87*12&lt;главная!$H$24,главная!$N$23*Y87,(главная!$H$24*главная!$N$23+(Y87*12-главная!$H$24)*главная!$N$24)/12))))</f>
        <v>0</v>
      </c>
      <c r="Z124" s="173">
        <f>IF(Z$10="",0,IF(Z$9&lt;главная!$N$19,0,IF(Z87*12&lt;главная!$H$23,главная!$N$22*Z87,IF(Z87*12&lt;главная!$H$24,главная!$N$23*Z87,(главная!$H$24*главная!$N$23+(Z87*12-главная!$H$24)*главная!$N$24)/12))))</f>
        <v>0</v>
      </c>
      <c r="AA124" s="173">
        <f>IF(AA$10="",0,IF(AA$9&lt;главная!$N$19,0,IF(AA87*12&lt;главная!$H$23,главная!$N$22*AA87,IF(AA87*12&lt;главная!$H$24,главная!$N$23*AA87,(главная!$H$24*главная!$N$23+(AA87*12-главная!$H$24)*главная!$N$24)/12))))</f>
        <v>0</v>
      </c>
      <c r="AB124" s="173">
        <f>IF(AB$10="",0,IF(AB$9&lt;главная!$N$19,0,IF(AB87*12&lt;главная!$H$23,главная!$N$22*AB87,IF(AB87*12&lt;главная!$H$24,главная!$N$23*AB87,(главная!$H$24*главная!$N$23+(AB87*12-главная!$H$24)*главная!$N$24)/12))))</f>
        <v>0</v>
      </c>
      <c r="AC124" s="173">
        <f>IF(AC$10="",0,IF(AC$9&lt;главная!$N$19,0,IF(AC87*12&lt;главная!$H$23,главная!$N$22*AC87,IF(AC87*12&lt;главная!$H$24,главная!$N$23*AC87,(главная!$H$24*главная!$N$23+(AC87*12-главная!$H$24)*главная!$N$24)/12))))</f>
        <v>0</v>
      </c>
      <c r="AD124" s="173">
        <f>IF(AD$10="",0,IF(AD$9&lt;главная!$N$19,0,IF(AD87*12&lt;главная!$H$23,главная!$N$22*AD87,IF(AD87*12&lt;главная!$H$24,главная!$N$23*AD87,(главная!$H$24*главная!$N$23+(AD87*12-главная!$H$24)*главная!$N$24)/12))))</f>
        <v>0</v>
      </c>
      <c r="AE124" s="173">
        <f>IF(AE$10="",0,IF(AE$9&lt;главная!$N$19,0,IF(AE87*12&lt;главная!$H$23,главная!$N$22*AE87,IF(AE87*12&lt;главная!$H$24,главная!$N$23*AE87,(главная!$H$24*главная!$N$23+(AE87*12-главная!$H$24)*главная!$N$24)/12))))</f>
        <v>0</v>
      </c>
      <c r="AF124" s="173">
        <f>IF(AF$10="",0,IF(AF$9&lt;главная!$N$19,0,IF(AF87*12&lt;главная!$H$23,главная!$N$22*AF87,IF(AF87*12&lt;главная!$H$24,главная!$N$23*AF87,(главная!$H$24*главная!$N$23+(AF87*12-главная!$H$24)*главная!$N$24)/12))))</f>
        <v>0</v>
      </c>
      <c r="AG124" s="173">
        <f>IF(AG$10="",0,IF(AG$9&lt;главная!$N$19,0,IF(AG87*12&lt;главная!$H$23,главная!$N$22*AG87,IF(AG87*12&lt;главная!$H$24,главная!$N$23*AG87,(главная!$H$24*главная!$N$23+(AG87*12-главная!$H$24)*главная!$N$24)/12))))</f>
        <v>0</v>
      </c>
      <c r="AH124" s="173">
        <f>IF(AH$10="",0,IF(AH$9&lt;главная!$N$19,0,IF(AH87*12&lt;главная!$H$23,главная!$N$22*AH87,IF(AH87*12&lt;главная!$H$24,главная!$N$23*AH87,(главная!$H$24*главная!$N$23+(AH87*12-главная!$H$24)*главная!$N$24)/12))))</f>
        <v>0</v>
      </c>
      <c r="AI124" s="173">
        <f>IF(AI$10="",0,IF(AI$9&lt;главная!$N$19,0,IF(AI87*12&lt;главная!$H$23,главная!$N$22*AI87,IF(AI87*12&lt;главная!$H$24,главная!$N$23*AI87,(главная!$H$24*главная!$N$23+(AI87*12-главная!$H$24)*главная!$N$24)/12))))</f>
        <v>0</v>
      </c>
      <c r="AJ124" s="173">
        <f>IF(AJ$10="",0,IF(AJ$9&lt;главная!$N$19,0,IF(AJ87*12&lt;главная!$H$23,главная!$N$22*AJ87,IF(AJ87*12&lt;главная!$H$24,главная!$N$23*AJ87,(главная!$H$24*главная!$N$23+(AJ87*12-главная!$H$24)*главная!$N$24)/12))))</f>
        <v>0</v>
      </c>
      <c r="AK124" s="173">
        <f>IF(AK$10="",0,IF(AK$9&lt;главная!$N$19,0,IF(AK87*12&lt;главная!$H$23,главная!$N$22*AK87,IF(AK87*12&lt;главная!$H$24,главная!$N$23*AK87,(главная!$H$24*главная!$N$23+(AK87*12-главная!$H$24)*главная!$N$24)/12))))</f>
        <v>0</v>
      </c>
      <c r="AL124" s="173">
        <f>IF(AL$10="",0,IF(AL$9&lt;главная!$N$19,0,IF(AL87*12&lt;главная!$H$23,главная!$N$22*AL87,IF(AL87*12&lt;главная!$H$24,главная!$N$23*AL87,(главная!$H$24*главная!$N$23+(AL87*12-главная!$H$24)*главная!$N$24)/12))))</f>
        <v>0</v>
      </c>
      <c r="AM124" s="173">
        <f>IF(AM$10="",0,IF(AM$9&lt;главная!$N$19,0,IF(AM87*12&lt;главная!$H$23,главная!$N$22*AM87,IF(AM87*12&lt;главная!$H$24,главная!$N$23*AM87,(главная!$H$24*главная!$N$23+(AM87*12-главная!$H$24)*главная!$N$24)/12))))</f>
        <v>0</v>
      </c>
      <c r="AN124" s="173">
        <f>IF(AN$10="",0,IF(AN$9&lt;главная!$N$19,0,IF(AN87*12&lt;главная!$H$23,главная!$N$22*AN87,IF(AN87*12&lt;главная!$H$24,главная!$N$23*AN87,(главная!$H$24*главная!$N$23+(AN87*12-главная!$H$24)*главная!$N$24)/12))))</f>
        <v>0</v>
      </c>
      <c r="AO124" s="173">
        <f>IF(AO$10="",0,IF(AO$9&lt;главная!$N$19,0,IF(AO87*12&lt;главная!$H$23,главная!$N$22*AO87,IF(AO87*12&lt;главная!$H$24,главная!$N$23*AO87,(главная!$H$24*главная!$N$23+(AO87*12-главная!$H$24)*главная!$N$24)/12))))</f>
        <v>0</v>
      </c>
      <c r="AP124" s="173">
        <f>IF(AP$10="",0,IF(AP$9&lt;главная!$N$19,0,IF(AP87*12&lt;главная!$H$23,главная!$N$22*AP87,IF(AP87*12&lt;главная!$H$24,главная!$N$23*AP87,(главная!$H$24*главная!$N$23+(AP87*12-главная!$H$24)*главная!$N$24)/12))))</f>
        <v>0</v>
      </c>
      <c r="AQ124" s="173">
        <f>IF(AQ$10="",0,IF(AQ$9&lt;главная!$N$19,0,IF(AQ87*12&lt;главная!$H$23,главная!$N$22*AQ87,IF(AQ87*12&lt;главная!$H$24,главная!$N$23*AQ87,(главная!$H$24*главная!$N$23+(AQ87*12-главная!$H$24)*главная!$N$24)/12))))</f>
        <v>0</v>
      </c>
      <c r="AR124" s="173">
        <f>IF(AR$10="",0,IF(AR$9&lt;главная!$N$19,0,IF(AR87*12&lt;главная!$H$23,главная!$N$22*AR87,IF(AR87*12&lt;главная!$H$24,главная!$N$23*AR87,(главная!$H$24*главная!$N$23+(AR87*12-главная!$H$24)*главная!$N$24)/12))))</f>
        <v>0</v>
      </c>
      <c r="AS124" s="173">
        <f>IF(AS$10="",0,IF(AS$9&lt;главная!$N$19,0,IF(AS87*12&lt;главная!$H$23,главная!$N$22*AS87,IF(AS87*12&lt;главная!$H$24,главная!$N$23*AS87,(главная!$H$24*главная!$N$23+(AS87*12-главная!$H$24)*главная!$N$24)/12))))</f>
        <v>0</v>
      </c>
      <c r="AT124" s="173">
        <f>IF(AT$10="",0,IF(AT$9&lt;главная!$N$19,0,IF(AT87*12&lt;главная!$H$23,главная!$N$22*AT87,IF(AT87*12&lt;главная!$H$24,главная!$N$23*AT87,(главная!$H$24*главная!$N$23+(AT87*12-главная!$H$24)*главная!$N$24)/12))))</f>
        <v>0</v>
      </c>
      <c r="AU124" s="173">
        <f>IF(AU$10="",0,IF(AU$9&lt;главная!$N$19,0,IF(AU87*12&lt;главная!$H$23,главная!$N$22*AU87,IF(AU87*12&lt;главная!$H$24,главная!$N$23*AU87,(главная!$H$24*главная!$N$23+(AU87*12-главная!$H$24)*главная!$N$24)/12))))</f>
        <v>0</v>
      </c>
      <c r="AV124" s="173">
        <f>IF(AV$10="",0,IF(AV$9&lt;главная!$N$19,0,IF(AV87*12&lt;главная!$H$23,главная!$N$22*AV87,IF(AV87*12&lt;главная!$H$24,главная!$N$23*AV87,(главная!$H$24*главная!$N$23+(AV87*12-главная!$H$24)*главная!$N$24)/12))))</f>
        <v>0</v>
      </c>
      <c r="AW124" s="173">
        <f>IF(AW$10="",0,IF(AW$9&lt;главная!$N$19,0,IF(AW87*12&lt;главная!$H$23,главная!$N$22*AW87,IF(AW87*12&lt;главная!$H$24,главная!$N$23*AW87,(главная!$H$24*главная!$N$23+(AW87*12-главная!$H$24)*главная!$N$24)/12))))</f>
        <v>0</v>
      </c>
      <c r="AX124" s="173">
        <f>IF(AX$10="",0,IF(AX$9&lt;главная!$N$19,0,IF(AX87*12&lt;главная!$H$23,главная!$N$22*AX87,IF(AX87*12&lt;главная!$H$24,главная!$N$23*AX87,(главная!$H$24*главная!$N$23+(AX87*12-главная!$H$24)*главная!$N$24)/12))))</f>
        <v>0</v>
      </c>
      <c r="AY124" s="173">
        <f>IF(AY$10="",0,IF(AY$9&lt;главная!$N$19,0,IF(AY87*12&lt;главная!$H$23,главная!$N$22*AY87,IF(AY87*12&lt;главная!$H$24,главная!$N$23*AY87,(главная!$H$24*главная!$N$23+(AY87*12-главная!$H$24)*главная!$N$24)/12))))</f>
        <v>0</v>
      </c>
      <c r="AZ124" s="173">
        <f>IF(AZ$10="",0,IF(AZ$9&lt;главная!$N$19,0,IF(AZ87*12&lt;главная!$H$23,главная!$N$22*AZ87,IF(AZ87*12&lt;главная!$H$24,главная!$N$23*AZ87,(главная!$H$24*главная!$N$23+(AZ87*12-главная!$H$24)*главная!$N$24)/12))))</f>
        <v>0</v>
      </c>
      <c r="BA124" s="173">
        <f>IF(BA$10="",0,IF(BA$9&lt;главная!$N$19,0,IF(BA87*12&lt;главная!$H$23,главная!$N$22*BA87,IF(BA87*12&lt;главная!$H$24,главная!$N$23*BA87,(главная!$H$24*главная!$N$23+(BA87*12-главная!$H$24)*главная!$N$24)/12))))</f>
        <v>0</v>
      </c>
      <c r="BB124" s="173">
        <f>IF(BB$10="",0,IF(BB$9&lt;главная!$N$19,0,IF(BB87*12&lt;главная!$H$23,главная!$N$22*BB87,IF(BB87*12&lt;главная!$H$24,главная!$N$23*BB87,(главная!$H$24*главная!$N$23+(BB87*12-главная!$H$24)*главная!$N$24)/12))))</f>
        <v>0</v>
      </c>
      <c r="BC124" s="173">
        <f>IF(BC$10="",0,IF(BC$9&lt;главная!$N$19,0,IF(BC87*12&lt;главная!$H$23,главная!$N$22*BC87,IF(BC87*12&lt;главная!$H$24,главная!$N$23*BC87,(главная!$H$24*главная!$N$23+(BC87*12-главная!$H$24)*главная!$N$24)/12))))</f>
        <v>0</v>
      </c>
      <c r="BD124" s="173">
        <f>IF(BD$10="",0,IF(BD$9&lt;главная!$N$19,0,IF(BD87*12&lt;главная!$H$23,главная!$N$22*BD87,IF(BD87*12&lt;главная!$H$24,главная!$N$23*BD87,(главная!$H$24*главная!$N$23+(BD87*12-главная!$H$24)*главная!$N$24)/12))))</f>
        <v>0</v>
      </c>
      <c r="BE124" s="173">
        <f>IF(BE$10="",0,IF(BE$9&lt;главная!$N$19,0,IF(BE87*12&lt;главная!$H$23,главная!$N$22*BE87,IF(BE87*12&lt;главная!$H$24,главная!$N$23*BE87,(главная!$H$24*главная!$N$23+(BE87*12-главная!$H$24)*главная!$N$24)/12))))</f>
        <v>0</v>
      </c>
      <c r="BF124" s="173">
        <f>IF(BF$10="",0,IF(BF$9&lt;главная!$N$19,0,IF(BF87*12&lt;главная!$H$23,главная!$N$22*BF87,IF(BF87*12&lt;главная!$H$24,главная!$N$23*BF87,(главная!$H$24*главная!$N$23+(BF87*12-главная!$H$24)*главная!$N$24)/12))))</f>
        <v>0</v>
      </c>
      <c r="BG124" s="173">
        <f>IF(BG$10="",0,IF(BG$9&lt;главная!$N$19,0,IF(BG87*12&lt;главная!$H$23,главная!$N$22*BG87,IF(BG87*12&lt;главная!$H$24,главная!$N$23*BG87,(главная!$H$24*главная!$N$23+(BG87*12-главная!$H$24)*главная!$N$24)/12))))</f>
        <v>0</v>
      </c>
      <c r="BH124" s="173">
        <f>IF(BH$10="",0,IF(BH$9&lt;главная!$N$19,0,IF(BH87*12&lt;главная!$H$23,главная!$N$22*BH87,IF(BH87*12&lt;главная!$H$24,главная!$N$23*BH87,(главная!$H$24*главная!$N$23+(BH87*12-главная!$H$24)*главная!$N$24)/12))))</f>
        <v>0</v>
      </c>
      <c r="BI124" s="173">
        <f>IF(BI$10="",0,IF(BI$9&lt;главная!$N$19,0,IF(BI87*12&lt;главная!$H$23,главная!$N$22*BI87,IF(BI87*12&lt;главная!$H$24,главная!$N$23*BI87,(главная!$H$24*главная!$N$23+(BI87*12-главная!$H$24)*главная!$N$24)/12))))</f>
        <v>0</v>
      </c>
      <c r="BJ124" s="173">
        <f>IF(BJ$10="",0,IF(BJ$9&lt;главная!$N$19,0,IF(BJ87*12&lt;главная!$H$23,главная!$N$22*BJ87,IF(BJ87*12&lt;главная!$H$24,главная!$N$23*BJ87,(главная!$H$24*главная!$N$23+(BJ87*12-главная!$H$24)*главная!$N$24)/12))))</f>
        <v>0</v>
      </c>
      <c r="BK124" s="173">
        <f>IF(BK$10="",0,IF(BK$9&lt;главная!$N$19,0,IF(BK87*12&lt;главная!$H$23,главная!$N$22*BK87,IF(BK87*12&lt;главная!$H$24,главная!$N$23*BK87,(главная!$H$24*главная!$N$23+(BK87*12-главная!$H$24)*главная!$N$24)/12))))</f>
        <v>0</v>
      </c>
      <c r="BL124" s="173">
        <f>IF(BL$10="",0,IF(BL$9&lt;главная!$N$19,0,IF(BL87*12&lt;главная!$H$23,главная!$N$22*BL87,IF(BL87*12&lt;главная!$H$24,главная!$N$23*BL87,(главная!$H$24*главная!$N$23+(BL87*12-главная!$H$24)*главная!$N$24)/12))))</f>
        <v>0</v>
      </c>
      <c r="BM124" s="173">
        <f>IF(BM$10="",0,IF(BM$9&lt;главная!$N$19,0,IF(BM87*12&lt;главная!$H$23,главная!$N$22*BM87,IF(BM87*12&lt;главная!$H$24,главная!$N$23*BM87,(главная!$H$24*главная!$N$23+(BM87*12-главная!$H$24)*главная!$N$24)/12))))</f>
        <v>0</v>
      </c>
      <c r="BN124" s="173">
        <f>IF(BN$10="",0,IF(BN$9&lt;главная!$N$19,0,IF(BN87*12&lt;главная!$H$23,главная!$N$22*BN87,IF(BN87*12&lt;главная!$H$24,главная!$N$23*BN87,(главная!$H$24*главная!$N$23+(BN87*12-главная!$H$24)*главная!$N$24)/12))))</f>
        <v>0</v>
      </c>
      <c r="BO124" s="173">
        <f>IF(BO$10="",0,IF(BO$9&lt;главная!$N$19,0,IF(BO87*12&lt;главная!$H$23,главная!$N$22*BO87,IF(BO87*12&lt;главная!$H$24,главная!$N$23*BO87,(главная!$H$24*главная!$N$23+(BO87*12-главная!$H$24)*главная!$N$24)/12))))</f>
        <v>0</v>
      </c>
      <c r="BP124" s="173">
        <f>IF(BP$10="",0,IF(BP$9&lt;главная!$N$19,0,IF(BP87*12&lt;главная!$H$23,главная!$N$22*BP87,IF(BP87*12&lt;главная!$H$24,главная!$N$23*BP87,(главная!$H$24*главная!$N$23+(BP87*12-главная!$H$24)*главная!$N$24)/12))))</f>
        <v>0</v>
      </c>
      <c r="BQ124" s="173">
        <f>IF(BQ$10="",0,IF(BQ$9&lt;главная!$N$19,0,IF(BQ87*12&lt;главная!$H$23,главная!$N$22*BQ87,IF(BQ87*12&lt;главная!$H$24,главная!$N$23*BQ87,(главная!$H$24*главная!$N$23+(BQ87*12-главная!$H$24)*главная!$N$24)/12))))</f>
        <v>0</v>
      </c>
      <c r="BR124" s="173">
        <f>IF(BR$10="",0,IF(BR$9&lt;главная!$N$19,0,IF(BR87*12&lt;главная!$H$23,главная!$N$22*BR87,IF(BR87*12&lt;главная!$H$24,главная!$N$23*BR87,(главная!$H$24*главная!$N$23+(BR87*12-главная!$H$24)*главная!$N$24)/12))))</f>
        <v>0</v>
      </c>
      <c r="BS124" s="173">
        <f>IF(BS$10="",0,IF(BS$9&lt;главная!$N$19,0,IF(BS87*12&lt;главная!$H$23,главная!$N$22*BS87,IF(BS87*12&lt;главная!$H$24,главная!$N$23*BS87,(главная!$H$24*главная!$N$23+(BS87*12-главная!$H$24)*главная!$N$24)/12))))</f>
        <v>0</v>
      </c>
      <c r="BT124" s="173">
        <f>IF(BT$10="",0,IF(BT$9&lt;главная!$N$19,0,IF(BT87*12&lt;главная!$H$23,главная!$N$22*BT87,IF(BT87*12&lt;главная!$H$24,главная!$N$23*BT87,(главная!$H$24*главная!$N$23+(BT87*12-главная!$H$24)*главная!$N$24)/12))))</f>
        <v>0</v>
      </c>
      <c r="BU124" s="173">
        <f>IF(BU$10="",0,IF(BU$9&lt;главная!$N$19,0,IF(BU87*12&lt;главная!$H$23,главная!$N$22*BU87,IF(BU87*12&lt;главная!$H$24,главная!$N$23*BU87,(главная!$H$24*главная!$N$23+(BU87*12-главная!$H$24)*главная!$N$24)/12))))</f>
        <v>0</v>
      </c>
      <c r="BV124" s="173">
        <f>IF(BV$10="",0,IF(BV$9&lt;главная!$N$19,0,IF(BV87*12&lt;главная!$H$23,главная!$N$22*BV87,IF(BV87*12&lt;главная!$H$24,главная!$N$23*BV87,(главная!$H$24*главная!$N$23+(BV87*12-главная!$H$24)*главная!$N$24)/12))))</f>
        <v>0</v>
      </c>
      <c r="BW124" s="173">
        <f>IF(BW$10="",0,IF(BW$9&lt;главная!$N$19,0,IF(BW87*12&lt;главная!$H$23,главная!$N$22*BW87,IF(BW87*12&lt;главная!$H$24,главная!$N$23*BW87,(главная!$H$24*главная!$N$23+(BW87*12-главная!$H$24)*главная!$N$24)/12))))</f>
        <v>0</v>
      </c>
      <c r="BX124" s="173">
        <f>IF(BX$10="",0,IF(BX$9&lt;главная!$N$19,0,IF(BX87*12&lt;главная!$H$23,главная!$N$22*BX87,IF(BX87*12&lt;главная!$H$24,главная!$N$23*BX87,(главная!$H$24*главная!$N$23+(BX87*12-главная!$H$24)*главная!$N$24)/12))))</f>
        <v>0</v>
      </c>
      <c r="BY124" s="173">
        <f>IF(BY$10="",0,IF(BY$9&lt;главная!$N$19,0,IF(BY87*12&lt;главная!$H$23,главная!$N$22*BY87,IF(BY87*12&lt;главная!$H$24,главная!$N$23*BY87,(главная!$H$24*главная!$N$23+(BY87*12-главная!$H$24)*главная!$N$24)/12))))</f>
        <v>0</v>
      </c>
      <c r="BZ124" s="173">
        <f>IF(BZ$10="",0,IF(BZ$9&lt;главная!$N$19,0,IF(BZ87*12&lt;главная!$H$23,главная!$N$22*BZ87,IF(BZ87*12&lt;главная!$H$24,главная!$N$23*BZ87,(главная!$H$24*главная!$N$23+(BZ87*12-главная!$H$24)*главная!$N$24)/12))))</f>
        <v>0</v>
      </c>
      <c r="CA124" s="173">
        <f>IF(CA$10="",0,IF(CA$9&lt;главная!$N$19,0,IF(CA87*12&lt;главная!$H$23,главная!$N$22*CA87,IF(CA87*12&lt;главная!$H$24,главная!$N$23*CA87,(главная!$H$24*главная!$N$23+(CA87*12-главная!$H$24)*главная!$N$24)/12))))</f>
        <v>0</v>
      </c>
      <c r="CB124" s="173">
        <f>IF(CB$10="",0,IF(CB$9&lt;главная!$N$19,0,IF(CB87*12&lt;главная!$H$23,главная!$N$22*CB87,IF(CB87*12&lt;главная!$H$24,главная!$N$23*CB87,(главная!$H$24*главная!$N$23+(CB87*12-главная!$H$24)*главная!$N$24)/12))))</f>
        <v>0</v>
      </c>
      <c r="CC124" s="173">
        <f>IF(CC$10="",0,IF(CC$9&lt;главная!$N$19,0,IF(CC87*12&lt;главная!$H$23,главная!$N$22*CC87,IF(CC87*12&lt;главная!$H$24,главная!$N$23*CC87,(главная!$H$24*главная!$N$23+(CC87*12-главная!$H$24)*главная!$N$24)/12))))</f>
        <v>0</v>
      </c>
      <c r="CD124" s="173">
        <f>IF(CD$10="",0,IF(CD$9&lt;главная!$N$19,0,IF(CD87*12&lt;главная!$H$23,главная!$N$22*CD87,IF(CD87*12&lt;главная!$H$24,главная!$N$23*CD87,(главная!$H$24*главная!$N$23+(CD87*12-главная!$H$24)*главная!$N$24)/12))))</f>
        <v>0</v>
      </c>
      <c r="CE124" s="173">
        <f>IF(CE$10="",0,IF(CE$9&lt;главная!$N$19,0,IF(CE87*12&lt;главная!$H$23,главная!$N$22*CE87,IF(CE87*12&lt;главная!$H$24,главная!$N$23*CE87,(главная!$H$24*главная!$N$23+(CE87*12-главная!$H$24)*главная!$N$24)/12))))</f>
        <v>0</v>
      </c>
      <c r="CF124" s="173">
        <f>IF(CF$10="",0,IF(CF$9&lt;главная!$N$19,0,IF(CF87*12&lt;главная!$H$23,главная!$N$22*CF87,IF(CF87*12&lt;главная!$H$24,главная!$N$23*CF87,(главная!$H$24*главная!$N$23+(CF87*12-главная!$H$24)*главная!$N$24)/12))))</f>
        <v>0</v>
      </c>
      <c r="CG124" s="173">
        <f>IF(CG$10="",0,IF(CG$9&lt;главная!$N$19,0,IF(CG87*12&lt;главная!$H$23,главная!$N$22*CG87,IF(CG87*12&lt;главная!$H$24,главная!$N$23*CG87,(главная!$H$24*главная!$N$23+(CG87*12-главная!$H$24)*главная!$N$24)/12))))</f>
        <v>0</v>
      </c>
      <c r="CH124" s="173">
        <f>IF(CH$10="",0,IF(CH$9&lt;главная!$N$19,0,IF(CH87*12&lt;главная!$H$23,главная!$N$22*CH87,IF(CH87*12&lt;главная!$H$24,главная!$N$23*CH87,(главная!$H$24*главная!$N$23+(CH87*12-главная!$H$24)*главная!$N$24)/12))))</f>
        <v>0</v>
      </c>
      <c r="CI124" s="173">
        <f>IF(CI$10="",0,IF(CI$9&lt;главная!$N$19,0,IF(CI87*12&lt;главная!$H$23,главная!$N$22*CI87,IF(CI87*12&lt;главная!$H$24,главная!$N$23*CI87,(главная!$H$24*главная!$N$23+(CI87*12-главная!$H$24)*главная!$N$24)/12))))</f>
        <v>0</v>
      </c>
      <c r="CJ124" s="173">
        <f>IF(CJ$10="",0,IF(CJ$9&lt;главная!$N$19,0,IF(CJ87*12&lt;главная!$H$23,главная!$N$22*CJ87,IF(CJ87*12&lt;главная!$H$24,главная!$N$23*CJ87,(главная!$H$24*главная!$N$23+(CJ87*12-главная!$H$24)*главная!$N$24)/12))))</f>
        <v>0</v>
      </c>
      <c r="CK124" s="173">
        <f>IF(CK$10="",0,IF(CK$9&lt;главная!$N$19,0,IF(CK87*12&lt;главная!$H$23,главная!$N$22*CK87,IF(CK87*12&lt;главная!$H$24,главная!$N$23*CK87,(главная!$H$24*главная!$N$23+(CK87*12-главная!$H$24)*главная!$N$24)/12))))</f>
        <v>0</v>
      </c>
      <c r="CL124" s="173">
        <f>IF(CL$10="",0,IF(CL$9&lt;главная!$N$19,0,IF(CL87*12&lt;главная!$H$23,главная!$N$22*CL87,IF(CL87*12&lt;главная!$H$24,главная!$N$23*CL87,(главная!$H$24*главная!$N$23+(CL87*12-главная!$H$24)*главная!$N$24)/12))))</f>
        <v>0</v>
      </c>
      <c r="CM124" s="173">
        <f>IF(CM$10="",0,IF(CM$9&lt;главная!$N$19,0,IF(CM87*12&lt;главная!$H$23,главная!$N$22*CM87,IF(CM87*12&lt;главная!$H$24,главная!$N$23*CM87,(главная!$H$24*главная!$N$23+(CM87*12-главная!$H$24)*главная!$N$24)/12))))</f>
        <v>0</v>
      </c>
      <c r="CN124" s="173">
        <f>IF(CN$10="",0,IF(CN$9&lt;главная!$N$19,0,IF(CN87*12&lt;главная!$H$23,главная!$N$22*CN87,IF(CN87*12&lt;главная!$H$24,главная!$N$23*CN87,(главная!$H$24*главная!$N$23+(CN87*12-главная!$H$24)*главная!$N$24)/12))))</f>
        <v>0</v>
      </c>
      <c r="CO124" s="173">
        <f>IF(CO$10="",0,IF(CO$9&lt;главная!$N$19,0,IF(CO87*12&lt;главная!$H$23,главная!$N$22*CO87,IF(CO87*12&lt;главная!$H$24,главная!$N$23*CO87,(главная!$H$24*главная!$N$23+(CO87*12-главная!$H$24)*главная!$N$24)/12))))</f>
        <v>0</v>
      </c>
      <c r="CP124" s="173">
        <f>IF(CP$10="",0,IF(CP$9&lt;главная!$N$19,0,IF(CP87*12&lt;главная!$H$23,главная!$N$22*CP87,IF(CP87*12&lt;главная!$H$24,главная!$N$23*CP87,(главная!$H$24*главная!$N$23+(CP87*12-главная!$H$24)*главная!$N$24)/12))))</f>
        <v>0</v>
      </c>
      <c r="CQ124" s="173">
        <f>IF(CQ$10="",0,IF(CQ$9&lt;главная!$N$19,0,IF(CQ87*12&lt;главная!$H$23,главная!$N$22*CQ87,IF(CQ87*12&lt;главная!$H$24,главная!$N$23*CQ87,(главная!$H$24*главная!$N$23+(CQ87*12-главная!$H$24)*главная!$N$24)/12))))</f>
        <v>0</v>
      </c>
      <c r="CR124" s="173">
        <f>IF(CR$10="",0,IF(CR$9&lt;главная!$N$19,0,IF(CR87*12&lt;главная!$H$23,главная!$N$22*CR87,IF(CR87*12&lt;главная!$H$24,главная!$N$23*CR87,(главная!$H$24*главная!$N$23+(CR87*12-главная!$H$24)*главная!$N$24)/12))))</f>
        <v>0</v>
      </c>
      <c r="CS124" s="173">
        <f>IF(CS$10="",0,IF(CS$9&lt;главная!$N$19,0,IF(CS87*12&lt;главная!$H$23,главная!$N$22*CS87,IF(CS87*12&lt;главная!$H$24,главная!$N$23*CS87,(главная!$H$24*главная!$N$23+(CS87*12-главная!$H$24)*главная!$N$24)/12))))</f>
        <v>0</v>
      </c>
      <c r="CT124" s="173">
        <f>IF(CT$10="",0,IF(CT$9&lt;главная!$N$19,0,IF(CT87*12&lt;главная!$H$23,главная!$N$22*CT87,IF(CT87*12&lt;главная!$H$24,главная!$N$23*CT87,(главная!$H$24*главная!$N$23+(CT87*12-главная!$H$24)*главная!$N$24)/12))))</f>
        <v>0</v>
      </c>
      <c r="CU124" s="173">
        <f>IF(CU$10="",0,IF(CU$9&lt;главная!$N$19,0,IF(CU87*12&lt;главная!$H$23,главная!$N$22*CU87,IF(CU87*12&lt;главная!$H$24,главная!$N$23*CU87,(главная!$H$24*главная!$N$23+(CU87*12-главная!$H$24)*главная!$N$24)/12))))</f>
        <v>0</v>
      </c>
      <c r="CV124" s="173">
        <f>IF(CV$10="",0,IF(CV$9&lt;главная!$N$19,0,IF(CV87*12&lt;главная!$H$23,главная!$N$22*CV87,IF(CV87*12&lt;главная!$H$24,главная!$N$23*CV87,(главная!$H$24*главная!$N$23+(CV87*12-главная!$H$24)*главная!$N$24)/12))))</f>
        <v>0</v>
      </c>
      <c r="CW124" s="173">
        <f>IF(CW$10="",0,IF(CW$9&lt;главная!$N$19,0,IF(CW87*12&lt;главная!$H$23,главная!$N$22*CW87,IF(CW87*12&lt;главная!$H$24,главная!$N$23*CW87,(главная!$H$24*главная!$N$23+(CW87*12-главная!$H$24)*главная!$N$24)/12))))</f>
        <v>0</v>
      </c>
      <c r="CX124" s="173">
        <f>IF(CX$10="",0,IF(CX$9&lt;главная!$N$19,0,IF(CX87*12&lt;главная!$H$23,главная!$N$22*CX87,IF(CX87*12&lt;главная!$H$24,главная!$N$23*CX87,(главная!$H$24*главная!$N$23+(CX87*12-главная!$H$24)*главная!$N$24)/12))))</f>
        <v>0</v>
      </c>
      <c r="CY124" s="173">
        <f>IF(CY$10="",0,IF(CY$9&lt;главная!$N$19,0,IF(CY87*12&lt;главная!$H$23,главная!$N$22*CY87,IF(CY87*12&lt;главная!$H$24,главная!$N$23*CY87,(главная!$H$24*главная!$N$23+(CY87*12-главная!$H$24)*главная!$N$24)/12))))</f>
        <v>0</v>
      </c>
      <c r="CZ124" s="173">
        <f>IF(CZ$10="",0,IF(CZ$9&lt;главная!$N$19,0,IF(CZ87*12&lt;главная!$H$23,главная!$N$22*CZ87,IF(CZ87*12&lt;главная!$H$24,главная!$N$23*CZ87,(главная!$H$24*главная!$N$23+(CZ87*12-главная!$H$24)*главная!$N$24)/12))))</f>
        <v>0</v>
      </c>
      <c r="DA124" s="173">
        <f>IF(DA$10="",0,IF(DA$9&lt;главная!$N$19,0,IF(DA87*12&lt;главная!$H$23,главная!$N$22*DA87,IF(DA87*12&lt;главная!$H$24,главная!$N$23*DA87,(главная!$H$24*главная!$N$23+(DA87*12-главная!$H$24)*главная!$N$24)/12))))</f>
        <v>0</v>
      </c>
      <c r="DB124" s="173">
        <f>IF(DB$10="",0,IF(DB$9&lt;главная!$N$19,0,IF(DB87*12&lt;главная!$H$23,главная!$N$22*DB87,IF(DB87*12&lt;главная!$H$24,главная!$N$23*DB87,(главная!$H$24*главная!$N$23+(DB87*12-главная!$H$24)*главная!$N$24)/12))))</f>
        <v>0</v>
      </c>
      <c r="DC124" s="173">
        <f>IF(DC$10="",0,IF(DC$9&lt;главная!$N$19,0,IF(DC87*12&lt;главная!$H$23,главная!$N$22*DC87,IF(DC87*12&lt;главная!$H$24,главная!$N$23*DC87,(главная!$H$24*главная!$N$23+(DC87*12-главная!$H$24)*главная!$N$24)/12))))</f>
        <v>0</v>
      </c>
      <c r="DD124" s="173">
        <f>IF(DD$10="",0,IF(DD$9&lt;главная!$N$19,0,IF(DD87*12&lt;главная!$H$23,главная!$N$22*DD87,IF(DD87*12&lt;главная!$H$24,главная!$N$23*DD87,(главная!$H$24*главная!$N$23+(DD87*12-главная!$H$24)*главная!$N$24)/12))))</f>
        <v>0</v>
      </c>
      <c r="DE124" s="173">
        <f>IF(DE$10="",0,IF(DE$9&lt;главная!$N$19,0,IF(DE87*12&lt;главная!$H$23,главная!$N$22*DE87,IF(DE87*12&lt;главная!$H$24,главная!$N$23*DE87,(главная!$H$24*главная!$N$23+(DE87*12-главная!$H$24)*главная!$N$24)/12))))</f>
        <v>0</v>
      </c>
      <c r="DF124" s="173">
        <f>IF(DF$10="",0,IF(DF$9&lt;главная!$N$19,0,IF(DF87*12&lt;главная!$H$23,главная!$N$22*DF87,IF(DF87*12&lt;главная!$H$24,главная!$N$23*DF87,(главная!$H$24*главная!$N$23+(DF87*12-главная!$H$24)*главная!$N$24)/12))))</f>
        <v>0</v>
      </c>
      <c r="DG124" s="173">
        <f>IF(DG$10="",0,IF(DG$9&lt;главная!$N$19,0,IF(DG87*12&lt;главная!$H$23,главная!$N$22*DG87,IF(DG87*12&lt;главная!$H$24,главная!$N$23*DG87,(главная!$H$24*главная!$N$23+(DG87*12-главная!$H$24)*главная!$N$24)/12))))</f>
        <v>0</v>
      </c>
      <c r="DH124" s="173">
        <f>IF(DH$10="",0,IF(DH$9&lt;главная!$N$19,0,IF(DH87*12&lt;главная!$H$23,главная!$N$22*DH87,IF(DH87*12&lt;главная!$H$24,главная!$N$23*DH87,(главная!$H$24*главная!$N$23+(DH87*12-главная!$H$24)*главная!$N$24)/12))))</f>
        <v>0</v>
      </c>
      <c r="DI124" s="173">
        <f>IF(DI$10="",0,IF(DI$9&lt;главная!$N$19,0,IF(DI87*12&lt;главная!$H$23,главная!$N$22*DI87,IF(DI87*12&lt;главная!$H$24,главная!$N$23*DI87,(главная!$H$24*главная!$N$23+(DI87*12-главная!$H$24)*главная!$N$24)/12))))</f>
        <v>0</v>
      </c>
      <c r="DJ124" s="173">
        <f>IF(DJ$10="",0,IF(DJ$9&lt;главная!$N$19,0,IF(DJ87*12&lt;главная!$H$23,главная!$N$22*DJ87,IF(DJ87*12&lt;главная!$H$24,главная!$N$23*DJ87,(главная!$H$24*главная!$N$23+(DJ87*12-главная!$H$24)*главная!$N$24)/12))))</f>
        <v>0</v>
      </c>
      <c r="DK124" s="173">
        <f>IF(DK$10="",0,IF(DK$9&lt;главная!$N$19,0,IF(DK87*12&lt;главная!$H$23,главная!$N$22*DK87,IF(DK87*12&lt;главная!$H$24,главная!$N$23*DK87,(главная!$H$24*главная!$N$23+(DK87*12-главная!$H$24)*главная!$N$24)/12))))</f>
        <v>0</v>
      </c>
      <c r="DL124" s="173">
        <f>IF(DL$10="",0,IF(DL$9&lt;главная!$N$19,0,IF(DL87*12&lt;главная!$H$23,главная!$N$22*DL87,IF(DL87*12&lt;главная!$H$24,главная!$N$23*DL87,(главная!$H$24*главная!$N$23+(DL87*12-главная!$H$24)*главная!$N$24)/12))))</f>
        <v>0</v>
      </c>
      <c r="DM124" s="173">
        <f>IF(DM$10="",0,IF(DM$9&lt;главная!$N$19,0,IF(DM87*12&lt;главная!$H$23,главная!$N$22*DM87,IF(DM87*12&lt;главная!$H$24,главная!$N$23*DM87,(главная!$H$24*главная!$N$23+(DM87*12-главная!$H$24)*главная!$N$24)/12))))</f>
        <v>0</v>
      </c>
      <c r="DN124" s="173">
        <f>IF(DN$10="",0,IF(DN$9&lt;главная!$N$19,0,IF(DN87*12&lt;главная!$H$23,главная!$N$22*DN87,IF(DN87*12&lt;главная!$H$24,главная!$N$23*DN87,(главная!$H$24*главная!$N$23+(DN87*12-главная!$H$24)*главная!$N$24)/12))))</f>
        <v>0</v>
      </c>
      <c r="DO124" s="173">
        <f>IF(DO$10="",0,IF(DO$9&lt;главная!$N$19,0,IF(DO87*12&lt;главная!$H$23,главная!$N$22*DO87,IF(DO87*12&lt;главная!$H$24,главная!$N$23*DO87,(главная!$H$24*главная!$N$23+(DO87*12-главная!$H$24)*главная!$N$24)/12))))</f>
        <v>0</v>
      </c>
      <c r="DP124" s="173">
        <f>IF(DP$10="",0,IF(DP$9&lt;главная!$N$19,0,IF(DP87*12&lt;главная!$H$23,главная!$N$22*DP87,IF(DP87*12&lt;главная!$H$24,главная!$N$23*DP87,(главная!$H$24*главная!$N$23+(DP87*12-главная!$H$24)*главная!$N$24)/12))))</f>
        <v>0</v>
      </c>
      <c r="DQ124" s="173">
        <f>IF(DQ$10="",0,IF(DQ$9&lt;главная!$N$19,0,IF(DQ87*12&lt;главная!$H$23,главная!$N$22*DQ87,IF(DQ87*12&lt;главная!$H$24,главная!$N$23*DQ87,(главная!$H$24*главная!$N$23+(DQ87*12-главная!$H$24)*главная!$N$24)/12))))</f>
        <v>0</v>
      </c>
      <c r="DR124" s="173">
        <f>IF(DR$10="",0,IF(DR$9&lt;главная!$N$19,0,IF(DR87*12&lt;главная!$H$23,главная!$N$22*DR87,IF(DR87*12&lt;главная!$H$24,главная!$N$23*DR87,(главная!$H$24*главная!$N$23+(DR87*12-главная!$H$24)*главная!$N$24)/12))))</f>
        <v>0</v>
      </c>
      <c r="DS124" s="173">
        <f>IF(DS$10="",0,IF(DS$9&lt;главная!$N$19,0,IF(DS87*12&lt;главная!$H$23,главная!$N$22*DS87,IF(DS87*12&lt;главная!$H$24,главная!$N$23*DS87,(главная!$H$24*главная!$N$23+(DS87*12-главная!$H$24)*главная!$N$24)/12))))</f>
        <v>0</v>
      </c>
      <c r="DT124" s="173">
        <f>IF(DT$10="",0,IF(DT$9&lt;главная!$N$19,0,IF(DT87*12&lt;главная!$H$23,главная!$N$22*DT87,IF(DT87*12&lt;главная!$H$24,главная!$N$23*DT87,(главная!$H$24*главная!$N$23+(DT87*12-главная!$H$24)*главная!$N$24)/12))))</f>
        <v>0</v>
      </c>
      <c r="DU124" s="173">
        <f>IF(DU$10="",0,IF(DU$9&lt;главная!$N$19,0,IF(DU87*12&lt;главная!$H$23,главная!$N$22*DU87,IF(DU87*12&lt;главная!$H$24,главная!$N$23*DU87,(главная!$H$24*главная!$N$23+(DU87*12-главная!$H$24)*главная!$N$24)/12))))</f>
        <v>0</v>
      </c>
      <c r="DV124" s="173">
        <f>IF(DV$10="",0,IF(DV$9&lt;главная!$N$19,0,IF(DV87*12&lt;главная!$H$23,главная!$N$22*DV87,IF(DV87*12&lt;главная!$H$24,главная!$N$23*DV87,(главная!$H$24*главная!$N$23+(DV87*12-главная!$H$24)*главная!$N$24)/12))))</f>
        <v>0</v>
      </c>
      <c r="DW124" s="173">
        <f>IF(DW$10="",0,IF(DW$9&lt;главная!$N$19,0,IF(DW87*12&lt;главная!$H$23,главная!$N$22*DW87,IF(DW87*12&lt;главная!$H$24,главная!$N$23*DW87,(главная!$H$24*главная!$N$23+(DW87*12-главная!$H$24)*главная!$N$24)/12))))</f>
        <v>0</v>
      </c>
      <c r="DX124" s="173">
        <f>IF(DX$10="",0,IF(DX$9&lt;главная!$N$19,0,IF(DX87*12&lt;главная!$H$23,главная!$N$22*DX87,IF(DX87*12&lt;главная!$H$24,главная!$N$23*DX87,(главная!$H$24*главная!$N$23+(DX87*12-главная!$H$24)*главная!$N$24)/12))))</f>
        <v>0</v>
      </c>
      <c r="DY124" s="173">
        <f>IF(DY$10="",0,IF(DY$9&lt;главная!$N$19,0,IF(DY87*12&lt;главная!$H$23,главная!$N$22*DY87,IF(DY87*12&lt;главная!$H$24,главная!$N$23*DY87,(главная!$H$24*главная!$N$23+(DY87*12-главная!$H$24)*главная!$N$24)/12))))</f>
        <v>0</v>
      </c>
      <c r="DZ124" s="173">
        <f>IF(DZ$10="",0,IF(DZ$9&lt;главная!$N$19,0,IF(DZ87*12&lt;главная!$H$23,главная!$N$22*DZ87,IF(DZ87*12&lt;главная!$H$24,главная!$N$23*DZ87,(главная!$H$24*главная!$N$23+(DZ87*12-главная!$H$24)*главная!$N$24)/12))))</f>
        <v>0</v>
      </c>
      <c r="EA124" s="173">
        <f>IF(EA$10="",0,IF(EA$9&lt;главная!$N$19,0,IF(EA87*12&lt;главная!$H$23,главная!$N$22*EA87,IF(EA87*12&lt;главная!$H$24,главная!$N$23*EA87,(главная!$H$24*главная!$N$23+(EA87*12-главная!$H$24)*главная!$N$24)/12))))</f>
        <v>0</v>
      </c>
      <c r="EB124" s="173">
        <f>IF(EB$10="",0,IF(EB$9&lt;главная!$N$19,0,IF(EB87*12&lt;главная!$H$23,главная!$N$22*EB87,IF(EB87*12&lt;главная!$H$24,главная!$N$23*EB87,(главная!$H$24*главная!$N$23+(EB87*12-главная!$H$24)*главная!$N$24)/12))))</f>
        <v>0</v>
      </c>
      <c r="EC124" s="173">
        <f>IF(EC$10="",0,IF(EC$9&lt;главная!$N$19,0,IF(EC87*12&lt;главная!$H$23,главная!$N$22*EC87,IF(EC87*12&lt;главная!$H$24,главная!$N$23*EC87,(главная!$H$24*главная!$N$23+(EC87*12-главная!$H$24)*главная!$N$24)/12))))</f>
        <v>0</v>
      </c>
      <c r="ED124" s="173">
        <f>IF(ED$10="",0,IF(ED$9&lt;главная!$N$19,0,IF(ED87*12&lt;главная!$H$23,главная!$N$22*ED87,IF(ED87*12&lt;главная!$H$24,главная!$N$23*ED87,(главная!$H$24*главная!$N$23+(ED87*12-главная!$H$24)*главная!$N$24)/12))))</f>
        <v>0</v>
      </c>
      <c r="EE124" s="173">
        <f>IF(EE$10="",0,IF(EE$9&lt;главная!$N$19,0,IF(EE87*12&lt;главная!$H$23,главная!$N$22*EE87,IF(EE87*12&lt;главная!$H$24,главная!$N$23*EE87,(главная!$H$24*главная!$N$23+(EE87*12-главная!$H$24)*главная!$N$24)/12))))</f>
        <v>0</v>
      </c>
      <c r="EF124" s="173">
        <f>IF(EF$10="",0,IF(EF$9&lt;главная!$N$19,0,IF(EF87*12&lt;главная!$H$23,главная!$N$22*EF87,IF(EF87*12&lt;главная!$H$24,главная!$N$23*EF87,(главная!$H$24*главная!$N$23+(EF87*12-главная!$H$24)*главная!$N$24)/12))))</f>
        <v>0</v>
      </c>
      <c r="EG124" s="173">
        <f>IF(EG$10="",0,IF(EG$9&lt;главная!$N$19,0,IF(EG87*12&lt;главная!$H$23,главная!$N$22*EG87,IF(EG87*12&lt;главная!$H$24,главная!$N$23*EG87,(главная!$H$24*главная!$N$23+(EG87*12-главная!$H$24)*главная!$N$24)/12))))</f>
        <v>0</v>
      </c>
      <c r="EH124" s="173">
        <f>IF(EH$10="",0,IF(EH$9&lt;главная!$N$19,0,IF(EH87*12&lt;главная!$H$23,главная!$N$22*EH87,IF(EH87*12&lt;главная!$H$24,главная!$N$23*EH87,(главная!$H$24*главная!$N$23+(EH87*12-главная!$H$24)*главная!$N$24)/12))))</f>
        <v>0</v>
      </c>
      <c r="EI124" s="173">
        <f>IF(EI$10="",0,IF(EI$9&lt;главная!$N$19,0,IF(EI87*12&lt;главная!$H$23,главная!$N$22*EI87,IF(EI87*12&lt;главная!$H$24,главная!$N$23*EI87,(главная!$H$24*главная!$N$23+(EI87*12-главная!$H$24)*главная!$N$24)/12))))</f>
        <v>0</v>
      </c>
      <c r="EJ124" s="173">
        <f>IF(EJ$10="",0,IF(EJ$9&lt;главная!$N$19,0,IF(EJ87*12&lt;главная!$H$23,главная!$N$22*EJ87,IF(EJ87*12&lt;главная!$H$24,главная!$N$23*EJ87,(главная!$H$24*главная!$N$23+(EJ87*12-главная!$H$24)*главная!$N$24)/12))))</f>
        <v>0</v>
      </c>
      <c r="EK124" s="173">
        <f>IF(EK$10="",0,IF(EK$9&lt;главная!$N$19,0,IF(EK87*12&lt;главная!$H$23,главная!$N$22*EK87,IF(EK87*12&lt;главная!$H$24,главная!$N$23*EK87,(главная!$H$24*главная!$N$23+(EK87*12-главная!$H$24)*главная!$N$24)/12))))</f>
        <v>0</v>
      </c>
      <c r="EL124" s="173">
        <f>IF(EL$10="",0,IF(EL$9&lt;главная!$N$19,0,IF(EL87*12&lt;главная!$H$23,главная!$N$22*EL87,IF(EL87*12&lt;главная!$H$24,главная!$N$23*EL87,(главная!$H$24*главная!$N$23+(EL87*12-главная!$H$24)*главная!$N$24)/12))))</f>
        <v>0</v>
      </c>
      <c r="EM124" s="173">
        <f>IF(EM$10="",0,IF(EM$9&lt;главная!$N$19,0,IF(EM87*12&lt;главная!$H$23,главная!$N$22*EM87,IF(EM87*12&lt;главная!$H$24,главная!$N$23*EM87,(главная!$H$24*главная!$N$23+(EM87*12-главная!$H$24)*главная!$N$24)/12))))</f>
        <v>0</v>
      </c>
      <c r="EN124" s="173">
        <f>IF(EN$10="",0,IF(EN$9&lt;главная!$N$19,0,IF(EN87*12&lt;главная!$H$23,главная!$N$22*EN87,IF(EN87*12&lt;главная!$H$24,главная!$N$23*EN87,(главная!$H$24*главная!$N$23+(EN87*12-главная!$H$24)*главная!$N$24)/12))))</f>
        <v>0</v>
      </c>
      <c r="EO124" s="173">
        <f>IF(EO$10="",0,IF(EO$9&lt;главная!$N$19,0,IF(EO87*12&lt;главная!$H$23,главная!$N$22*EO87,IF(EO87*12&lt;главная!$H$24,главная!$N$23*EO87,(главная!$H$24*главная!$N$23+(EO87*12-главная!$H$24)*главная!$N$24)/12))))</f>
        <v>0</v>
      </c>
      <c r="EP124" s="173">
        <f>IF(EP$10="",0,IF(EP$9&lt;главная!$N$19,0,IF(EP87*12&lt;главная!$H$23,главная!$N$22*EP87,IF(EP87*12&lt;главная!$H$24,главная!$N$23*EP87,(главная!$H$24*главная!$N$23+(EP87*12-главная!$H$24)*главная!$N$24)/12))))</f>
        <v>0</v>
      </c>
      <c r="EQ124" s="173">
        <f>IF(EQ$10="",0,IF(EQ$9&lt;главная!$N$19,0,IF(EQ87*12&lt;главная!$H$23,главная!$N$22*EQ87,IF(EQ87*12&lt;главная!$H$24,главная!$N$23*EQ87,(главная!$H$24*главная!$N$23+(EQ87*12-главная!$H$24)*главная!$N$24)/12))))</f>
        <v>0</v>
      </c>
      <c r="ER124" s="173">
        <f>IF(ER$10="",0,IF(ER$9&lt;главная!$N$19,0,IF(ER87*12&lt;главная!$H$23,главная!$N$22*ER87,IF(ER87*12&lt;главная!$H$24,главная!$N$23*ER87,(главная!$H$24*главная!$N$23+(ER87*12-главная!$H$24)*главная!$N$24)/12))))</f>
        <v>0</v>
      </c>
      <c r="ES124" s="173">
        <f>IF(ES$10="",0,IF(ES$9&lt;главная!$N$19,0,IF(ES87*12&lt;главная!$H$23,главная!$N$22*ES87,IF(ES87*12&lt;главная!$H$24,главная!$N$23*ES87,(главная!$H$24*главная!$N$23+(ES87*12-главная!$H$24)*главная!$N$24)/12))))</f>
        <v>0</v>
      </c>
      <c r="ET124" s="173">
        <f>IF(ET$10="",0,IF(ET$9&lt;главная!$N$19,0,IF(ET87*12&lt;главная!$H$23,главная!$N$22*ET87,IF(ET87*12&lt;главная!$H$24,главная!$N$23*ET87,(главная!$H$24*главная!$N$23+(ET87*12-главная!$H$24)*главная!$N$24)/12))))</f>
        <v>0</v>
      </c>
      <c r="EU124" s="173">
        <f>IF(EU$10="",0,IF(EU$9&lt;главная!$N$19,0,IF(EU87*12&lt;главная!$H$23,главная!$N$22*EU87,IF(EU87*12&lt;главная!$H$24,главная!$N$23*EU87,(главная!$H$24*главная!$N$23+(EU87*12-главная!$H$24)*главная!$N$24)/12))))</f>
        <v>0</v>
      </c>
      <c r="EV124" s="173">
        <f>IF(EV$10="",0,IF(EV$9&lt;главная!$N$19,0,IF(EV87*12&lt;главная!$H$23,главная!$N$22*EV87,IF(EV87*12&lt;главная!$H$24,главная!$N$23*EV87,(главная!$H$24*главная!$N$23+(EV87*12-главная!$H$24)*главная!$N$24)/12))))</f>
        <v>0</v>
      </c>
      <c r="EW124" s="173">
        <f>IF(EW$10="",0,IF(EW$9&lt;главная!$N$19,0,IF(EW87*12&lt;главная!$H$23,главная!$N$22*EW87,IF(EW87*12&lt;главная!$H$24,главная!$N$23*EW87,(главная!$H$24*главная!$N$23+(EW87*12-главная!$H$24)*главная!$N$24)/12))))</f>
        <v>0</v>
      </c>
      <c r="EX124" s="173">
        <f>IF(EX$10="",0,IF(EX$9&lt;главная!$N$19,0,IF(EX87*12&lt;главная!$H$23,главная!$N$22*EX87,IF(EX87*12&lt;главная!$H$24,главная!$N$23*EX87,(главная!$H$24*главная!$N$23+(EX87*12-главная!$H$24)*главная!$N$24)/12))))</f>
        <v>0</v>
      </c>
      <c r="EY124" s="173">
        <f>IF(EY$10="",0,IF(EY$9&lt;главная!$N$19,0,IF(EY87*12&lt;главная!$H$23,главная!$N$22*EY87,IF(EY87*12&lt;главная!$H$24,главная!$N$23*EY87,(главная!$H$24*главная!$N$23+(EY87*12-главная!$H$24)*главная!$N$24)/12))))</f>
        <v>0</v>
      </c>
      <c r="EZ124" s="173">
        <f>IF(EZ$10="",0,IF(EZ$9&lt;главная!$N$19,0,IF(EZ87*12&lt;главная!$H$23,главная!$N$22*EZ87,IF(EZ87*12&lt;главная!$H$24,главная!$N$23*EZ87,(главная!$H$24*главная!$N$23+(EZ87*12-главная!$H$24)*главная!$N$24)/12))))</f>
        <v>0</v>
      </c>
      <c r="FA124" s="173">
        <f>IF(FA$10="",0,IF(FA$9&lt;главная!$N$19,0,IF(FA87*12&lt;главная!$H$23,главная!$N$22*FA87,IF(FA87*12&lt;главная!$H$24,главная!$N$23*FA87,(главная!$H$24*главная!$N$23+(FA87*12-главная!$H$24)*главная!$N$24)/12))))</f>
        <v>0</v>
      </c>
      <c r="FB124" s="173">
        <f>IF(FB$10="",0,IF(FB$9&lt;главная!$N$19,0,IF(FB87*12&lt;главная!$H$23,главная!$N$22*FB87,IF(FB87*12&lt;главная!$H$24,главная!$N$23*FB87,(главная!$H$24*главная!$N$23+(FB87*12-главная!$H$24)*главная!$N$24)/12))))</f>
        <v>0</v>
      </c>
      <c r="FC124" s="173">
        <f>IF(FC$10="",0,IF(FC$9&lt;главная!$N$19,0,IF(FC87*12&lt;главная!$H$23,главная!$N$22*FC87,IF(FC87*12&lt;главная!$H$24,главная!$N$23*FC87,(главная!$H$24*главная!$N$23+(FC87*12-главная!$H$24)*главная!$N$24)/12))))</f>
        <v>0</v>
      </c>
      <c r="FD124" s="173">
        <f>IF(FD$10="",0,IF(FD$9&lt;главная!$N$19,0,IF(FD87*12&lt;главная!$H$23,главная!$N$22*FD87,IF(FD87*12&lt;главная!$H$24,главная!$N$23*FD87,(главная!$H$24*главная!$N$23+(FD87*12-главная!$H$24)*главная!$N$24)/12))))</f>
        <v>0</v>
      </c>
      <c r="FE124" s="173">
        <f>IF(FE$10="",0,IF(FE$9&lt;главная!$N$19,0,IF(FE87*12&lt;главная!$H$23,главная!$N$22*FE87,IF(FE87*12&lt;главная!$H$24,главная!$N$23*FE87,(главная!$H$24*главная!$N$23+(FE87*12-главная!$H$24)*главная!$N$24)/12))))</f>
        <v>0</v>
      </c>
      <c r="FF124" s="173">
        <f>IF(FF$10="",0,IF(FF$9&lt;главная!$N$19,0,IF(FF87*12&lt;главная!$H$23,главная!$N$22*FF87,IF(FF87*12&lt;главная!$H$24,главная!$N$23*FF87,(главная!$H$24*главная!$N$23+(FF87*12-главная!$H$24)*главная!$N$24)/12))))</f>
        <v>0</v>
      </c>
      <c r="FG124" s="173">
        <f>IF(FG$10="",0,IF(FG$9&lt;главная!$N$19,0,IF(FG87*12&lt;главная!$H$23,главная!$N$22*FG87,IF(FG87*12&lt;главная!$H$24,главная!$N$23*FG87,(главная!$H$24*главная!$N$23+(FG87*12-главная!$H$24)*главная!$N$24)/12))))</f>
        <v>0</v>
      </c>
      <c r="FH124" s="173">
        <f>IF(FH$10="",0,IF(FH$9&lt;главная!$N$19,0,IF(FH87*12&lt;главная!$H$23,главная!$N$22*FH87,IF(FH87*12&lt;главная!$H$24,главная!$N$23*FH87,(главная!$H$24*главная!$N$23+(FH87*12-главная!$H$24)*главная!$N$24)/12))))</f>
        <v>0</v>
      </c>
      <c r="FI124" s="173">
        <f>IF(FI$10="",0,IF(FI$9&lt;главная!$N$19,0,IF(FI87*12&lt;главная!$H$23,главная!$N$22*FI87,IF(FI87*12&lt;главная!$H$24,главная!$N$23*FI87,(главная!$H$24*главная!$N$23+(FI87*12-главная!$H$24)*главная!$N$24)/12))))</f>
        <v>0</v>
      </c>
      <c r="FJ124" s="173">
        <f>IF(FJ$10="",0,IF(FJ$9&lt;главная!$N$19,0,IF(FJ87*12&lt;главная!$H$23,главная!$N$22*FJ87,IF(FJ87*12&lt;главная!$H$24,главная!$N$23*FJ87,(главная!$H$24*главная!$N$23+(FJ87*12-главная!$H$24)*главная!$N$24)/12))))</f>
        <v>0</v>
      </c>
      <c r="FK124" s="173">
        <f>IF(FK$10="",0,IF(FK$9&lt;главная!$N$19,0,IF(FK87*12&lt;главная!$H$23,главная!$N$22*FK87,IF(FK87*12&lt;главная!$H$24,главная!$N$23*FK87,(главная!$H$24*главная!$N$23+(FK87*12-главная!$H$24)*главная!$N$24)/12))))</f>
        <v>0</v>
      </c>
      <c r="FL124" s="173">
        <f>IF(FL$10="",0,IF(FL$9&lt;главная!$N$19,0,IF(FL87*12&lt;главная!$H$23,главная!$N$22*FL87,IF(FL87*12&lt;главная!$H$24,главная!$N$23*FL87,(главная!$H$24*главная!$N$23+(FL87*12-главная!$H$24)*главная!$N$24)/12))))</f>
        <v>0</v>
      </c>
      <c r="FM124" s="173">
        <f>IF(FM$10="",0,IF(FM$9&lt;главная!$N$19,0,IF(FM87*12&lt;главная!$H$23,главная!$N$22*FM87,IF(FM87*12&lt;главная!$H$24,главная!$N$23*FM87,(главная!$H$24*главная!$N$23+(FM87*12-главная!$H$24)*главная!$N$24)/12))))</f>
        <v>0</v>
      </c>
      <c r="FN124" s="173">
        <f>IF(FN$10="",0,IF(FN$9&lt;главная!$N$19,0,IF(FN87*12&lt;главная!$H$23,главная!$N$22*FN87,IF(FN87*12&lt;главная!$H$24,главная!$N$23*FN87,(главная!$H$24*главная!$N$23+(FN87*12-главная!$H$24)*главная!$N$24)/12))))</f>
        <v>0</v>
      </c>
      <c r="FO124" s="173">
        <f>IF(FO$10="",0,IF(FO$9&lt;главная!$N$19,0,IF(FO87*12&lt;главная!$H$23,главная!$N$22*FO87,IF(FO87*12&lt;главная!$H$24,главная!$N$23*FO87,(главная!$H$24*главная!$N$23+(FO87*12-главная!$H$24)*главная!$N$24)/12))))</f>
        <v>0</v>
      </c>
      <c r="FP124" s="173">
        <f>IF(FP$10="",0,IF(FP$9&lt;главная!$N$19,0,IF(FP87*12&lt;главная!$H$23,главная!$N$22*FP87,IF(FP87*12&lt;главная!$H$24,главная!$N$23*FP87,(главная!$H$24*главная!$N$23+(FP87*12-главная!$H$24)*главная!$N$24)/12))))</f>
        <v>0</v>
      </c>
      <c r="FQ124" s="173">
        <f>IF(FQ$10="",0,IF(FQ$9&lt;главная!$N$19,0,IF(FQ87*12&lt;главная!$H$23,главная!$N$22*FQ87,IF(FQ87*12&lt;главная!$H$24,главная!$N$23*FQ87,(главная!$H$24*главная!$N$23+(FQ87*12-главная!$H$24)*главная!$N$24)/12))))</f>
        <v>0</v>
      </c>
      <c r="FR124" s="173">
        <f>IF(FR$10="",0,IF(FR$9&lt;главная!$N$19,0,IF(FR87*12&lt;главная!$H$23,главная!$N$22*FR87,IF(FR87*12&lt;главная!$H$24,главная!$N$23*FR87,(главная!$H$24*главная!$N$23+(FR87*12-главная!$H$24)*главная!$N$24)/12))))</f>
        <v>0</v>
      </c>
      <c r="FS124" s="173">
        <f>IF(FS$10="",0,IF(FS$9&lt;главная!$N$19,0,IF(FS87*12&lt;главная!$H$23,главная!$N$22*FS87,IF(FS87*12&lt;главная!$H$24,главная!$N$23*FS87,(главная!$H$24*главная!$N$23+(FS87*12-главная!$H$24)*главная!$N$24)/12))))</f>
        <v>0</v>
      </c>
      <c r="FT124" s="173">
        <f>IF(FT$10="",0,IF(FT$9&lt;главная!$N$19,0,IF(FT87*12&lt;главная!$H$23,главная!$N$22*FT87,IF(FT87*12&lt;главная!$H$24,главная!$N$23*FT87,(главная!$H$24*главная!$N$23+(FT87*12-главная!$H$24)*главная!$N$24)/12))))</f>
        <v>0</v>
      </c>
      <c r="FU124" s="173">
        <f>IF(FU$10="",0,IF(FU$9&lt;главная!$N$19,0,IF(FU87*12&lt;главная!$H$23,главная!$N$22*FU87,IF(FU87*12&lt;главная!$H$24,главная!$N$23*FU87,(главная!$H$24*главная!$N$23+(FU87*12-главная!$H$24)*главная!$N$24)/12))))</f>
        <v>0</v>
      </c>
      <c r="FV124" s="173">
        <f>IF(FV$10="",0,IF(FV$9&lt;главная!$N$19,0,IF(FV87*12&lt;главная!$H$23,главная!$N$22*FV87,IF(FV87*12&lt;главная!$H$24,главная!$N$23*FV87,(главная!$H$24*главная!$N$23+(FV87*12-главная!$H$24)*главная!$N$24)/12))))</f>
        <v>0</v>
      </c>
      <c r="FW124" s="173">
        <f>IF(FW$10="",0,IF(FW$9&lt;главная!$N$19,0,IF(FW87*12&lt;главная!$H$23,главная!$N$22*FW87,IF(FW87*12&lt;главная!$H$24,главная!$N$23*FW87,(главная!$H$24*главная!$N$23+(FW87*12-главная!$H$24)*главная!$N$24)/12))))</f>
        <v>0</v>
      </c>
      <c r="FX124" s="173">
        <f>IF(FX$10="",0,IF(FX$9&lt;главная!$N$19,0,IF(FX87*12&lt;главная!$H$23,главная!$N$22*FX87,IF(FX87*12&lt;главная!$H$24,главная!$N$23*FX87,(главная!$H$24*главная!$N$23+(FX87*12-главная!$H$24)*главная!$N$24)/12))))</f>
        <v>0</v>
      </c>
      <c r="FY124" s="173">
        <f>IF(FY$10="",0,IF(FY$9&lt;главная!$N$19,0,IF(FY87*12&lt;главная!$H$23,главная!$N$22*FY87,IF(FY87*12&lt;главная!$H$24,главная!$N$23*FY87,(главная!$H$24*главная!$N$23+(FY87*12-главная!$H$24)*главная!$N$24)/12))))</f>
        <v>0</v>
      </c>
      <c r="FZ124" s="173">
        <f>IF(FZ$10="",0,IF(FZ$9&lt;главная!$N$19,0,IF(FZ87*12&lt;главная!$H$23,главная!$N$22*FZ87,IF(FZ87*12&lt;главная!$H$24,главная!$N$23*FZ87,(главная!$H$24*главная!$N$23+(FZ87*12-главная!$H$24)*главная!$N$24)/12))))</f>
        <v>0</v>
      </c>
      <c r="GA124" s="173">
        <f>IF(GA$10="",0,IF(GA$9&lt;главная!$N$19,0,IF(GA87*12&lt;главная!$H$23,главная!$N$22*GA87,IF(GA87*12&lt;главная!$H$24,главная!$N$23*GA87,(главная!$H$24*главная!$N$23+(GA87*12-главная!$H$24)*главная!$N$24)/12))))</f>
        <v>0</v>
      </c>
      <c r="GB124" s="173">
        <f>IF(GB$10="",0,IF(GB$9&lt;главная!$N$19,0,IF(GB87*12&lt;главная!$H$23,главная!$N$22*GB87,IF(GB87*12&lt;главная!$H$24,главная!$N$23*GB87,(главная!$H$24*главная!$N$23+(GB87*12-главная!$H$24)*главная!$N$24)/12))))</f>
        <v>0</v>
      </c>
      <c r="GC124" s="173">
        <f>IF(GC$10="",0,IF(GC$9&lt;главная!$N$19,0,IF(GC87*12&lt;главная!$H$23,главная!$N$22*GC87,IF(GC87*12&lt;главная!$H$24,главная!$N$23*GC87,(главная!$H$24*главная!$N$23+(GC87*12-главная!$H$24)*главная!$N$24)/12))))</f>
        <v>0</v>
      </c>
      <c r="GD124" s="173">
        <f>IF(GD$10="",0,IF(GD$9&lt;главная!$N$19,0,IF(GD87*12&lt;главная!$H$23,главная!$N$22*GD87,IF(GD87*12&lt;главная!$H$24,главная!$N$23*GD87,(главная!$H$24*главная!$N$23+(GD87*12-главная!$H$24)*главная!$N$24)/12))))</f>
        <v>0</v>
      </c>
      <c r="GE124" s="173">
        <f>IF(GE$10="",0,IF(GE$9&lt;главная!$N$19,0,IF(GE87*12&lt;главная!$H$23,главная!$N$22*GE87,IF(GE87*12&lt;главная!$H$24,главная!$N$23*GE87,(главная!$H$24*главная!$N$23+(GE87*12-главная!$H$24)*главная!$N$24)/12))))</f>
        <v>0</v>
      </c>
      <c r="GF124" s="173">
        <f>IF(GF$10="",0,IF(GF$9&lt;главная!$N$19,0,IF(GF87*12&lt;главная!$H$23,главная!$N$22*GF87,IF(GF87*12&lt;главная!$H$24,главная!$N$23*GF87,(главная!$H$24*главная!$N$23+(GF87*12-главная!$H$24)*главная!$N$24)/12))))</f>
        <v>0</v>
      </c>
      <c r="GG124" s="173">
        <f>IF(GG$10="",0,IF(GG$9&lt;главная!$N$19,0,IF(GG87*12&lt;главная!$H$23,главная!$N$22*GG87,IF(GG87*12&lt;главная!$H$24,главная!$N$23*GG87,(главная!$H$24*главная!$N$23+(GG87*12-главная!$H$24)*главная!$N$24)/12))))</f>
        <v>0</v>
      </c>
      <c r="GH124" s="173">
        <f>IF(GH$10="",0,IF(GH$9&lt;главная!$N$19,0,IF(GH87*12&lt;главная!$H$23,главная!$N$22*GH87,IF(GH87*12&lt;главная!$H$24,главная!$N$23*GH87,(главная!$H$24*главная!$N$23+(GH87*12-главная!$H$24)*главная!$N$24)/12))))</f>
        <v>0</v>
      </c>
      <c r="GI124" s="173">
        <f>IF(GI$10="",0,IF(GI$9&lt;главная!$N$19,0,IF(GI87*12&lt;главная!$H$23,главная!$N$22*GI87,IF(GI87*12&lt;главная!$H$24,главная!$N$23*GI87,(главная!$H$24*главная!$N$23+(GI87*12-главная!$H$24)*главная!$N$24)/12))))</f>
        <v>0</v>
      </c>
      <c r="GJ124" s="173">
        <f>IF(GJ$10="",0,IF(GJ$9&lt;главная!$N$19,0,IF(GJ87*12&lt;главная!$H$23,главная!$N$22*GJ87,IF(GJ87*12&lt;главная!$H$24,главная!$N$23*GJ87,(главная!$H$24*главная!$N$23+(GJ87*12-главная!$H$24)*главная!$N$24)/12))))</f>
        <v>0</v>
      </c>
      <c r="GK124" s="173">
        <f>IF(GK$10="",0,IF(GK$9&lt;главная!$N$19,0,IF(GK87*12&lt;главная!$H$23,главная!$N$22*GK87,IF(GK87*12&lt;главная!$H$24,главная!$N$23*GK87,(главная!$H$24*главная!$N$23+(GK87*12-главная!$H$24)*главная!$N$24)/12))))</f>
        <v>0</v>
      </c>
      <c r="GL124" s="173">
        <f>IF(GL$10="",0,IF(GL$9&lt;главная!$N$19,0,IF(GL87*12&lt;главная!$H$23,главная!$N$22*GL87,IF(GL87*12&lt;главная!$H$24,главная!$N$23*GL87,(главная!$H$24*главная!$N$23+(GL87*12-главная!$H$24)*главная!$N$24)/12))))</f>
        <v>0</v>
      </c>
      <c r="GM124" s="173">
        <f>IF(GM$10="",0,IF(GM$9&lt;главная!$N$19,0,IF(GM87*12&lt;главная!$H$23,главная!$N$22*GM87,IF(GM87*12&lt;главная!$H$24,главная!$N$23*GM87,(главная!$H$24*главная!$N$23+(GM87*12-главная!$H$24)*главная!$N$24)/12))))</f>
        <v>0</v>
      </c>
      <c r="GN124" s="173">
        <f>IF(GN$10="",0,IF(GN$9&lt;главная!$N$19,0,IF(GN87*12&lt;главная!$H$23,главная!$N$22*GN87,IF(GN87*12&lt;главная!$H$24,главная!$N$23*GN87,(главная!$H$24*главная!$N$23+(GN87*12-главная!$H$24)*главная!$N$24)/12))))</f>
        <v>0</v>
      </c>
      <c r="GO124" s="173">
        <f>IF(GO$10="",0,IF(GO$9&lt;главная!$N$19,0,IF(GO87*12&lt;главная!$H$23,главная!$N$22*GO87,IF(GO87*12&lt;главная!$H$24,главная!$N$23*GO87,(главная!$H$24*главная!$N$23+(GO87*12-главная!$H$24)*главная!$N$24)/12))))</f>
        <v>0</v>
      </c>
      <c r="GP124" s="173">
        <f>IF(GP$10="",0,IF(GP$9&lt;главная!$N$19,0,IF(GP87*12&lt;главная!$H$23,главная!$N$22*GP87,IF(GP87*12&lt;главная!$H$24,главная!$N$23*GP87,(главная!$H$24*главная!$N$23+(GP87*12-главная!$H$24)*главная!$N$24)/12))))</f>
        <v>0</v>
      </c>
      <c r="GQ124" s="173">
        <f>IF(GQ$10="",0,IF(GQ$9&lt;главная!$N$19,0,IF(GQ87*12&lt;главная!$H$23,главная!$N$22*GQ87,IF(GQ87*12&lt;главная!$H$24,главная!$N$23*GQ87,(главная!$H$24*главная!$N$23+(GQ87*12-главная!$H$24)*главная!$N$24)/12))))</f>
        <v>0</v>
      </c>
      <c r="GR124" s="173">
        <f>IF(GR$10="",0,IF(GR$9&lt;главная!$N$19,0,IF(GR87*12&lt;главная!$H$23,главная!$N$22*GR87,IF(GR87*12&lt;главная!$H$24,главная!$N$23*GR87,(главная!$H$24*главная!$N$23+(GR87*12-главная!$H$24)*главная!$N$24)/12))))</f>
        <v>0</v>
      </c>
      <c r="GS124" s="173">
        <f>IF(GS$10="",0,IF(GS$9&lt;главная!$N$19,0,IF(GS87*12&lt;главная!$H$23,главная!$N$22*GS87,IF(GS87*12&lt;главная!$H$24,главная!$N$23*GS87,(главная!$H$24*главная!$N$23+(GS87*12-главная!$H$24)*главная!$N$24)/12))))</f>
        <v>0</v>
      </c>
      <c r="GT124" s="173">
        <f>IF(GT$10="",0,IF(GT$9&lt;главная!$N$19,0,IF(GT87*12&lt;главная!$H$23,главная!$N$22*GT87,IF(GT87*12&lt;главная!$H$24,главная!$N$23*GT87,(главная!$H$24*главная!$N$23+(GT87*12-главная!$H$24)*главная!$N$24)/12))))</f>
        <v>0</v>
      </c>
      <c r="GU124" s="173">
        <f>IF(GU$10="",0,IF(GU$9&lt;главная!$N$19,0,IF(GU87*12&lt;главная!$H$23,главная!$N$22*GU87,IF(GU87*12&lt;главная!$H$24,главная!$N$23*GU87,(главная!$H$24*главная!$N$23+(GU87*12-главная!$H$24)*главная!$N$24)/12))))</f>
        <v>0</v>
      </c>
      <c r="GV124" s="173">
        <f>IF(GV$10="",0,IF(GV$9&lt;главная!$N$19,0,IF(GV87*12&lt;главная!$H$23,главная!$N$22*GV87,IF(GV87*12&lt;главная!$H$24,главная!$N$23*GV87,(главная!$H$24*главная!$N$23+(GV87*12-главная!$H$24)*главная!$N$24)/12))))</f>
        <v>0</v>
      </c>
      <c r="GW124" s="173">
        <f>IF(GW$10="",0,IF(GW$9&lt;главная!$N$19,0,IF(GW87*12&lt;главная!$H$23,главная!$N$22*GW87,IF(GW87*12&lt;главная!$H$24,главная!$N$23*GW87,(главная!$H$24*главная!$N$23+(GW87*12-главная!$H$24)*главная!$N$24)/12))))</f>
        <v>0</v>
      </c>
      <c r="GX124" s="173">
        <f>IF(GX$10="",0,IF(GX$9&lt;главная!$N$19,0,IF(GX87*12&lt;главная!$H$23,главная!$N$22*GX87,IF(GX87*12&lt;главная!$H$24,главная!$N$23*GX87,(главная!$H$24*главная!$N$23+(GX87*12-главная!$H$24)*главная!$N$24)/12))))</f>
        <v>0</v>
      </c>
      <c r="GY124" s="173">
        <f>IF(GY$10="",0,IF(GY$9&lt;главная!$N$19,0,IF(GY87*12&lt;главная!$H$23,главная!$N$22*GY87,IF(GY87*12&lt;главная!$H$24,главная!$N$23*GY87,(главная!$H$24*главная!$N$23+(GY87*12-главная!$H$24)*главная!$N$24)/12))))</f>
        <v>0</v>
      </c>
      <c r="GZ124" s="173">
        <f>IF(GZ$10="",0,IF(GZ$9&lt;главная!$N$19,0,IF(GZ87*12&lt;главная!$H$23,главная!$N$22*GZ87,IF(GZ87*12&lt;главная!$H$24,главная!$N$23*GZ87,(главная!$H$24*главная!$N$23+(GZ87*12-главная!$H$24)*главная!$N$24)/12))))</f>
        <v>0</v>
      </c>
      <c r="HA124" s="173">
        <f>IF(HA$10="",0,IF(HA$9&lt;главная!$N$19,0,IF(HA87*12&lt;главная!$H$23,главная!$N$22*HA87,IF(HA87*12&lt;главная!$H$24,главная!$N$23*HA87,(главная!$H$24*главная!$N$23+(HA87*12-главная!$H$24)*главная!$N$24)/12))))</f>
        <v>0</v>
      </c>
      <c r="HB124" s="173">
        <f>IF(HB$10="",0,IF(HB$9&lt;главная!$N$19,0,IF(HB87*12&lt;главная!$H$23,главная!$N$22*HB87,IF(HB87*12&lt;главная!$H$24,главная!$N$23*HB87,(главная!$H$24*главная!$N$23+(HB87*12-главная!$H$24)*главная!$N$24)/12))))</f>
        <v>0</v>
      </c>
      <c r="HC124" s="173">
        <f>IF(HC$10="",0,IF(HC$9&lt;главная!$N$19,0,IF(HC87*12&lt;главная!$H$23,главная!$N$22*HC87,IF(HC87*12&lt;главная!$H$24,главная!$N$23*HC87,(главная!$H$24*главная!$N$23+(HC87*12-главная!$H$24)*главная!$N$24)/12))))</f>
        <v>0</v>
      </c>
      <c r="HD124" s="173">
        <f>IF(HD$10="",0,IF(HD$9&lt;главная!$N$19,0,IF(HD87*12&lt;главная!$H$23,главная!$N$22*HD87,IF(HD87*12&lt;главная!$H$24,главная!$N$23*HD87,(главная!$H$24*главная!$N$23+(HD87*12-главная!$H$24)*главная!$N$24)/12))))</f>
        <v>0</v>
      </c>
      <c r="HE124" s="173">
        <f>IF(HE$10="",0,IF(HE$9&lt;главная!$N$19,0,IF(HE87*12&lt;главная!$H$23,главная!$N$22*HE87,IF(HE87*12&lt;главная!$H$24,главная!$N$23*HE87,(главная!$H$24*главная!$N$23+(HE87*12-главная!$H$24)*главная!$N$24)/12))))</f>
        <v>0</v>
      </c>
      <c r="HF124" s="173">
        <f>IF(HF$10="",0,IF(HF$9&lt;главная!$N$19,0,IF(HF87*12&lt;главная!$H$23,главная!$N$22*HF87,IF(HF87*12&lt;главная!$H$24,главная!$N$23*HF87,(главная!$H$24*главная!$N$23+(HF87*12-главная!$H$24)*главная!$N$24)/12))))</f>
        <v>0</v>
      </c>
      <c r="HG124" s="173">
        <f>IF(HG$10="",0,IF(HG$9&lt;главная!$N$19,0,IF(HG87*12&lt;главная!$H$23,главная!$N$22*HG87,IF(HG87*12&lt;главная!$H$24,главная!$N$23*HG87,(главная!$H$24*главная!$N$23+(HG87*12-главная!$H$24)*главная!$N$24)/12))))</f>
        <v>0</v>
      </c>
      <c r="HH124" s="173">
        <f>IF(HH$10="",0,IF(HH$9&lt;главная!$N$19,0,IF(HH87*12&lt;главная!$H$23,главная!$N$22*HH87,IF(HH87*12&lt;главная!$H$24,главная!$N$23*HH87,(главная!$H$24*главная!$N$23+(HH87*12-главная!$H$24)*главная!$N$24)/12))))</f>
        <v>0</v>
      </c>
      <c r="HI124" s="173">
        <f>IF(HI$10="",0,IF(HI$9&lt;главная!$N$19,0,IF(HI87*12&lt;главная!$H$23,главная!$N$22*HI87,IF(HI87*12&lt;главная!$H$24,главная!$N$23*HI87,(главная!$H$24*главная!$N$23+(HI87*12-главная!$H$24)*главная!$N$24)/12))))</f>
        <v>0</v>
      </c>
      <c r="HJ124" s="173">
        <f>IF(HJ$10="",0,IF(HJ$9&lt;главная!$N$19,0,IF(HJ87*12&lt;главная!$H$23,главная!$N$22*HJ87,IF(HJ87*12&lt;главная!$H$24,главная!$N$23*HJ87,(главная!$H$24*главная!$N$23+(HJ87*12-главная!$H$24)*главная!$N$24)/12))))</f>
        <v>0</v>
      </c>
      <c r="HK124" s="173">
        <f>IF(HK$10="",0,IF(HK$9&lt;главная!$N$19,0,IF(HK87*12&lt;главная!$H$23,главная!$N$22*HK87,IF(HK87*12&lt;главная!$H$24,главная!$N$23*HK87,(главная!$H$24*главная!$N$23+(HK87*12-главная!$H$24)*главная!$N$24)/12))))</f>
        <v>0</v>
      </c>
      <c r="HL124" s="173">
        <f>IF(HL$10="",0,IF(HL$9&lt;главная!$N$19,0,IF(HL87*12&lt;главная!$H$23,главная!$N$22*HL87,IF(HL87*12&lt;главная!$H$24,главная!$N$23*HL87,(главная!$H$24*главная!$N$23+(HL87*12-главная!$H$24)*главная!$N$24)/12))))</f>
        <v>0</v>
      </c>
      <c r="HM124" s="173">
        <f>IF(HM$10="",0,IF(HM$9&lt;главная!$N$19,0,IF(HM87*12&lt;главная!$H$23,главная!$N$22*HM87,IF(HM87*12&lt;главная!$H$24,главная!$N$23*HM87,(главная!$H$24*главная!$N$23+(HM87*12-главная!$H$24)*главная!$N$24)/12))))</f>
        <v>0</v>
      </c>
      <c r="HN124" s="173">
        <f>IF(HN$10="",0,IF(HN$9&lt;главная!$N$19,0,IF(HN87*12&lt;главная!$H$23,главная!$N$22*HN87,IF(HN87*12&lt;главная!$H$24,главная!$N$23*HN87,(главная!$H$24*главная!$N$23+(HN87*12-главная!$H$24)*главная!$N$24)/12))))</f>
        <v>0</v>
      </c>
      <c r="HO124" s="173">
        <f>IF(HO$10="",0,IF(HO$9&lt;главная!$N$19,0,IF(HO87*12&lt;главная!$H$23,главная!$N$22*HO87,IF(HO87*12&lt;главная!$H$24,главная!$N$23*HO87,(главная!$H$24*главная!$N$23+(HO87*12-главная!$H$24)*главная!$N$24)/12))))</f>
        <v>0</v>
      </c>
      <c r="HP124" s="173">
        <f>IF(HP$10="",0,IF(HP$9&lt;главная!$N$19,0,IF(HP87*12&lt;главная!$H$23,главная!$N$22*HP87,IF(HP87*12&lt;главная!$H$24,главная!$N$23*HP87,(главная!$H$24*главная!$N$23+(HP87*12-главная!$H$24)*главная!$N$24)/12))))</f>
        <v>0</v>
      </c>
      <c r="HQ124" s="173">
        <f>IF(HQ$10="",0,IF(HQ$9&lt;главная!$N$19,0,IF(HQ87*12&lt;главная!$H$23,главная!$N$22*HQ87,IF(HQ87*12&lt;главная!$H$24,главная!$N$23*HQ87,(главная!$H$24*главная!$N$23+(HQ87*12-главная!$H$24)*главная!$N$24)/12))))</f>
        <v>0</v>
      </c>
      <c r="HR124" s="173">
        <f>IF(HR$10="",0,IF(HR$9&lt;главная!$N$19,0,IF(HR87*12&lt;главная!$H$23,главная!$N$22*HR87,IF(HR87*12&lt;главная!$H$24,главная!$N$23*HR87,(главная!$H$24*главная!$N$23+(HR87*12-главная!$H$24)*главная!$N$24)/12))))</f>
        <v>0</v>
      </c>
      <c r="HS124" s="173">
        <f>IF(HS$10="",0,IF(HS$9&lt;главная!$N$19,0,IF(HS87*12&lt;главная!$H$23,главная!$N$22*HS87,IF(HS87*12&lt;главная!$H$24,главная!$N$23*HS87,(главная!$H$24*главная!$N$23+(HS87*12-главная!$H$24)*главная!$N$24)/12))))</f>
        <v>0</v>
      </c>
      <c r="HT124" s="173">
        <f>IF(HT$10="",0,IF(HT$9&lt;главная!$N$19,0,IF(HT87*12&lt;главная!$H$23,главная!$N$22*HT87,IF(HT87*12&lt;главная!$H$24,главная!$N$23*HT87,(главная!$H$24*главная!$N$23+(HT87*12-главная!$H$24)*главная!$N$24)/12))))</f>
        <v>0</v>
      </c>
      <c r="HU124" s="173">
        <f>IF(HU$10="",0,IF(HU$9&lt;главная!$N$19,0,IF(HU87*12&lt;главная!$H$23,главная!$N$22*HU87,IF(HU87*12&lt;главная!$H$24,главная!$N$23*HU87,(главная!$H$24*главная!$N$23+(HU87*12-главная!$H$24)*главная!$N$24)/12))))</f>
        <v>0</v>
      </c>
      <c r="HV124" s="173">
        <f>IF(HV$10="",0,IF(HV$9&lt;главная!$N$19,0,IF(HV87*12&lt;главная!$H$23,главная!$N$22*HV87,IF(HV87*12&lt;главная!$H$24,главная!$N$23*HV87,(главная!$H$24*главная!$N$23+(HV87*12-главная!$H$24)*главная!$N$24)/12))))</f>
        <v>0</v>
      </c>
      <c r="HW124" s="173">
        <f>IF(HW$10="",0,IF(HW$9&lt;главная!$N$19,0,IF(HW87*12&lt;главная!$H$23,главная!$N$22*HW87,IF(HW87*12&lt;главная!$H$24,главная!$N$23*HW87,(главная!$H$24*главная!$N$23+(HW87*12-главная!$H$24)*главная!$N$24)/12))))</f>
        <v>0</v>
      </c>
      <c r="HX124" s="173">
        <f>IF(HX$10="",0,IF(HX$9&lt;главная!$N$19,0,IF(HX87*12&lt;главная!$H$23,главная!$N$22*HX87,IF(HX87*12&lt;главная!$H$24,главная!$N$23*HX87,(главная!$H$24*главная!$N$23+(HX87*12-главная!$H$24)*главная!$N$24)/12))))</f>
        <v>0</v>
      </c>
      <c r="HY124" s="173">
        <f>IF(HY$10="",0,IF(HY$9&lt;главная!$N$19,0,IF(HY87*12&lt;главная!$H$23,главная!$N$22*HY87,IF(HY87*12&lt;главная!$H$24,главная!$N$23*HY87,(главная!$H$24*главная!$N$23+(HY87*12-главная!$H$24)*главная!$N$24)/12))))</f>
        <v>0</v>
      </c>
      <c r="HZ124" s="173">
        <f>IF(HZ$10="",0,IF(HZ$9&lt;главная!$N$19,0,IF(HZ87*12&lt;главная!$H$23,главная!$N$22*HZ87,IF(HZ87*12&lt;главная!$H$24,главная!$N$23*HZ87,(главная!$H$24*главная!$N$23+(HZ87*12-главная!$H$24)*главная!$N$24)/12))))</f>
        <v>0</v>
      </c>
      <c r="IA124" s="173">
        <f>IF(IA$10="",0,IF(IA$9&lt;главная!$N$19,0,IF(IA87*12&lt;главная!$H$23,главная!$N$22*IA87,IF(IA87*12&lt;главная!$H$24,главная!$N$23*IA87,(главная!$H$24*главная!$N$23+(IA87*12-главная!$H$24)*главная!$N$24)/12))))</f>
        <v>0</v>
      </c>
      <c r="IB124" s="173">
        <f>IF(IB$10="",0,IF(IB$9&lt;главная!$N$19,0,IF(IB87*12&lt;главная!$H$23,главная!$N$22*IB87,IF(IB87*12&lt;главная!$H$24,главная!$N$23*IB87,(главная!$H$24*главная!$N$23+(IB87*12-главная!$H$24)*главная!$N$24)/12))))</f>
        <v>0</v>
      </c>
      <c r="IC124" s="173">
        <f>IF(IC$10="",0,IF(IC$9&lt;главная!$N$19,0,IF(IC87*12&lt;главная!$H$23,главная!$N$22*IC87,IF(IC87*12&lt;главная!$H$24,главная!$N$23*IC87,(главная!$H$24*главная!$N$23+(IC87*12-главная!$H$24)*главная!$N$24)/12))))</f>
        <v>0</v>
      </c>
      <c r="ID124" s="173">
        <f>IF(ID$10="",0,IF(ID$9&lt;главная!$N$19,0,IF(ID87*12&lt;главная!$H$23,главная!$N$22*ID87,IF(ID87*12&lt;главная!$H$24,главная!$N$23*ID87,(главная!$H$24*главная!$N$23+(ID87*12-главная!$H$24)*главная!$N$24)/12))))</f>
        <v>0</v>
      </c>
      <c r="IE124" s="173">
        <f>IF(IE$10="",0,IF(IE$9&lt;главная!$N$19,0,IF(IE87*12&lt;главная!$H$23,главная!$N$22*IE87,IF(IE87*12&lt;главная!$H$24,главная!$N$23*IE87,(главная!$H$24*главная!$N$23+(IE87*12-главная!$H$24)*главная!$N$24)/12))))</f>
        <v>0</v>
      </c>
      <c r="IF124" s="173">
        <f>IF(IF$10="",0,IF(IF$9&lt;главная!$N$19,0,IF(IF87*12&lt;главная!$H$23,главная!$N$22*IF87,IF(IF87*12&lt;главная!$H$24,главная!$N$23*IF87,(главная!$H$24*главная!$N$23+(IF87*12-главная!$H$24)*главная!$N$24)/12))))</f>
        <v>0</v>
      </c>
      <c r="IG124" s="173">
        <f>IF(IG$10="",0,IF(IG$9&lt;главная!$N$19,0,IF(IG87*12&lt;главная!$H$23,главная!$N$22*IG87,IF(IG87*12&lt;главная!$H$24,главная!$N$23*IG87,(главная!$H$24*главная!$N$23+(IG87*12-главная!$H$24)*главная!$N$24)/12))))</f>
        <v>0</v>
      </c>
      <c r="IH124" s="173">
        <f>IF(IH$10="",0,IF(IH$9&lt;главная!$N$19,0,IF(IH87*12&lt;главная!$H$23,главная!$N$22*IH87,IF(IH87*12&lt;главная!$H$24,главная!$N$23*IH87,(главная!$H$24*главная!$N$23+(IH87*12-главная!$H$24)*главная!$N$24)/12))))</f>
        <v>0</v>
      </c>
      <c r="II124" s="173">
        <f>IF(II$10="",0,IF(II$9&lt;главная!$N$19,0,IF(II87*12&lt;главная!$H$23,главная!$N$22*II87,IF(II87*12&lt;главная!$H$24,главная!$N$23*II87,(главная!$H$24*главная!$N$23+(II87*12-главная!$H$24)*главная!$N$24)/12))))</f>
        <v>0</v>
      </c>
      <c r="IJ124" s="173">
        <f>IF(IJ$10="",0,IF(IJ$9&lt;главная!$N$19,0,IF(IJ87*12&lt;главная!$H$23,главная!$N$22*IJ87,IF(IJ87*12&lt;главная!$H$24,главная!$N$23*IJ87,(главная!$H$24*главная!$N$23+(IJ87*12-главная!$H$24)*главная!$N$24)/12))))</f>
        <v>0</v>
      </c>
      <c r="IK124" s="173">
        <f>IF(IK$10="",0,IF(IK$9&lt;главная!$N$19,0,IF(IK87*12&lt;главная!$H$23,главная!$N$22*IK87,IF(IK87*12&lt;главная!$H$24,главная!$N$23*IK87,(главная!$H$24*главная!$N$23+(IK87*12-главная!$H$24)*главная!$N$24)/12))))</f>
        <v>0</v>
      </c>
      <c r="IL124" s="173">
        <f>IF(IL$10="",0,IF(IL$9&lt;главная!$N$19,0,IF(IL87*12&lt;главная!$H$23,главная!$N$22*IL87,IF(IL87*12&lt;главная!$H$24,главная!$N$23*IL87,(главная!$H$24*главная!$N$23+(IL87*12-главная!$H$24)*главная!$N$24)/12))))</f>
        <v>0</v>
      </c>
      <c r="IM124" s="173">
        <f>IF(IM$10="",0,IF(IM$9&lt;главная!$N$19,0,IF(IM87*12&lt;главная!$H$23,главная!$N$22*IM87,IF(IM87*12&lt;главная!$H$24,главная!$N$23*IM87,(главная!$H$24*главная!$N$23+(IM87*12-главная!$H$24)*главная!$N$24)/12))))</f>
        <v>0</v>
      </c>
      <c r="IN124" s="173">
        <f>IF(IN$10="",0,IF(IN$9&lt;главная!$N$19,0,IF(IN87*12&lt;главная!$H$23,главная!$N$22*IN87,IF(IN87*12&lt;главная!$H$24,главная!$N$23*IN87,(главная!$H$24*главная!$N$23+(IN87*12-главная!$H$24)*главная!$N$24)/12))))</f>
        <v>0</v>
      </c>
      <c r="IO124" s="173">
        <f>IF(IO$10="",0,IF(IO$9&lt;главная!$N$19,0,IF(IO87*12&lt;главная!$H$23,главная!$N$22*IO87,IF(IO87*12&lt;главная!$H$24,главная!$N$23*IO87,(главная!$H$24*главная!$N$23+(IO87*12-главная!$H$24)*главная!$N$24)/12))))</f>
        <v>0</v>
      </c>
      <c r="IP124" s="173">
        <f>IF(IP$10="",0,IF(IP$9&lt;главная!$N$19,0,IF(IP87*12&lt;главная!$H$23,главная!$N$22*IP87,IF(IP87*12&lt;главная!$H$24,главная!$N$23*IP87,(главная!$H$24*главная!$N$23+(IP87*12-главная!$H$24)*главная!$N$24)/12))))</f>
        <v>0</v>
      </c>
      <c r="IQ124" s="173">
        <f>IF(IQ$10="",0,IF(IQ$9&lt;главная!$N$19,0,IF(IQ87*12&lt;главная!$H$23,главная!$N$22*IQ87,IF(IQ87*12&lt;главная!$H$24,главная!$N$23*IQ87,(главная!$H$24*главная!$N$23+(IQ87*12-главная!$H$24)*главная!$N$24)/12))))</f>
        <v>0</v>
      </c>
      <c r="IR124" s="173">
        <f>IF(IR$10="",0,IF(IR$9&lt;главная!$N$19,0,IF(IR87*12&lt;главная!$H$23,главная!$N$22*IR87,IF(IR87*12&lt;главная!$H$24,главная!$N$23*IR87,(главная!$H$24*главная!$N$23+(IR87*12-главная!$H$24)*главная!$N$24)/12))))</f>
        <v>0</v>
      </c>
      <c r="IS124" s="173">
        <f>IF(IS$10="",0,IF(IS$9&lt;главная!$N$19,0,IF(IS87*12&lt;главная!$H$23,главная!$N$22*IS87,IF(IS87*12&lt;главная!$H$24,главная!$N$23*IS87,(главная!$H$24*главная!$N$23+(IS87*12-главная!$H$24)*главная!$N$24)/12))))</f>
        <v>0</v>
      </c>
      <c r="IT124" s="173">
        <f>IF(IT$10="",0,IF(IT$9&lt;главная!$N$19,0,IF(IT87*12&lt;главная!$H$23,главная!$N$22*IT87,IF(IT87*12&lt;главная!$H$24,главная!$N$23*IT87,(главная!$H$24*главная!$N$23+(IT87*12-главная!$H$24)*главная!$N$24)/12))))</f>
        <v>0</v>
      </c>
      <c r="IU124" s="173">
        <f>IF(IU$10="",0,IF(IU$9&lt;главная!$N$19,0,IF(IU87*12&lt;главная!$H$23,главная!$N$22*IU87,IF(IU87*12&lt;главная!$H$24,главная!$N$23*IU87,(главная!$H$24*главная!$N$23+(IU87*12-главная!$H$24)*главная!$N$24)/12))))</f>
        <v>0</v>
      </c>
      <c r="IV124" s="173">
        <f>IF(IV$10="",0,IF(IV$9&lt;главная!$N$19,0,IF(IV87*12&lt;главная!$H$23,главная!$N$22*IV87,IF(IV87*12&lt;главная!$H$24,главная!$N$23*IV87,(главная!$H$24*главная!$N$23+(IV87*12-главная!$H$24)*главная!$N$24)/12))))</f>
        <v>0</v>
      </c>
      <c r="IW124" s="173">
        <f>IF(IW$10="",0,IF(IW$9&lt;главная!$N$19,0,IF(IW87*12&lt;главная!$H$23,главная!$N$22*IW87,IF(IW87*12&lt;главная!$H$24,главная!$N$23*IW87,(главная!$H$24*главная!$N$23+(IW87*12-главная!$H$24)*главная!$N$24)/12))))</f>
        <v>0</v>
      </c>
      <c r="IX124" s="173">
        <f>IF(IX$10="",0,IF(IX$9&lt;главная!$N$19,0,IF(IX87*12&lt;главная!$H$23,главная!$N$22*IX87,IF(IX87*12&lt;главная!$H$24,главная!$N$23*IX87,(главная!$H$24*главная!$N$23+(IX87*12-главная!$H$24)*главная!$N$24)/12))))</f>
        <v>0</v>
      </c>
      <c r="IY124" s="173">
        <f>IF(IY$10="",0,IF(IY$9&lt;главная!$N$19,0,IF(IY87*12&lt;главная!$H$23,главная!$N$22*IY87,IF(IY87*12&lt;главная!$H$24,главная!$N$23*IY87,(главная!$H$24*главная!$N$23+(IY87*12-главная!$H$24)*главная!$N$24)/12))))</f>
        <v>0</v>
      </c>
      <c r="IZ124" s="173">
        <f>IF(IZ$10="",0,IF(IZ$9&lt;главная!$N$19,0,IF(IZ87*12&lt;главная!$H$23,главная!$N$22*IZ87,IF(IZ87*12&lt;главная!$H$24,главная!$N$23*IZ87,(главная!$H$24*главная!$N$23+(IZ87*12-главная!$H$24)*главная!$N$24)/12))))</f>
        <v>0</v>
      </c>
      <c r="JA124" s="173">
        <f>IF(JA$10="",0,IF(JA$9&lt;главная!$N$19,0,IF(JA87*12&lt;главная!$H$23,главная!$N$22*JA87,IF(JA87*12&lt;главная!$H$24,главная!$N$23*JA87,(главная!$H$24*главная!$N$23+(JA87*12-главная!$H$24)*главная!$N$24)/12))))</f>
        <v>0</v>
      </c>
      <c r="JB124" s="173">
        <f>IF(JB$10="",0,IF(JB$9&lt;главная!$N$19,0,IF(JB87*12&lt;главная!$H$23,главная!$N$22*JB87,IF(JB87*12&lt;главная!$H$24,главная!$N$23*JB87,(главная!$H$24*главная!$N$23+(JB87*12-главная!$H$24)*главная!$N$24)/12))))</f>
        <v>0</v>
      </c>
      <c r="JC124" s="173">
        <f>IF(JC$10="",0,IF(JC$9&lt;главная!$N$19,0,IF(JC87*12&lt;главная!$H$23,главная!$N$22*JC87,IF(JC87*12&lt;главная!$H$24,главная!$N$23*JC87,(главная!$H$24*главная!$N$23+(JC87*12-главная!$H$24)*главная!$N$24)/12))))</f>
        <v>0</v>
      </c>
      <c r="JD124" s="173">
        <f>IF(JD$10="",0,IF(JD$9&lt;главная!$N$19,0,IF(JD87*12&lt;главная!$H$23,главная!$N$22*JD87,IF(JD87*12&lt;главная!$H$24,главная!$N$23*JD87,(главная!$H$24*главная!$N$23+(JD87*12-главная!$H$24)*главная!$N$24)/12))))</f>
        <v>0</v>
      </c>
      <c r="JE124" s="173">
        <f>IF(JE$10="",0,IF(JE$9&lt;главная!$N$19,0,IF(JE87*12&lt;главная!$H$23,главная!$N$22*JE87,IF(JE87*12&lt;главная!$H$24,главная!$N$23*JE87,(главная!$H$24*главная!$N$23+(JE87*12-главная!$H$24)*главная!$N$24)/12))))</f>
        <v>0</v>
      </c>
      <c r="JF124" s="173">
        <f>IF(JF$10="",0,IF(JF$9&lt;главная!$N$19,0,IF(JF87*12&lt;главная!$H$23,главная!$N$22*JF87,IF(JF87*12&lt;главная!$H$24,главная!$N$23*JF87,(главная!$H$24*главная!$N$23+(JF87*12-главная!$H$24)*главная!$N$24)/12))))</f>
        <v>0</v>
      </c>
      <c r="JG124" s="173">
        <f>IF(JG$10="",0,IF(JG$9&lt;главная!$N$19,0,IF(JG87*12&lt;главная!$H$23,главная!$N$22*JG87,IF(JG87*12&lt;главная!$H$24,главная!$N$23*JG87,(главная!$H$24*главная!$N$23+(JG87*12-главная!$H$24)*главная!$N$24)/12))))</f>
        <v>0</v>
      </c>
      <c r="JH124" s="173">
        <f>IF(JH$10="",0,IF(JH$9&lt;главная!$N$19,0,IF(JH87*12&lt;главная!$H$23,главная!$N$22*JH87,IF(JH87*12&lt;главная!$H$24,главная!$N$23*JH87,(главная!$H$24*главная!$N$23+(JH87*12-главная!$H$24)*главная!$N$24)/12))))</f>
        <v>0</v>
      </c>
      <c r="JI124" s="173">
        <f>IF(JI$10="",0,IF(JI$9&lt;главная!$N$19,0,IF(JI87*12&lt;главная!$H$23,главная!$N$22*JI87,IF(JI87*12&lt;главная!$H$24,главная!$N$23*JI87,(главная!$H$24*главная!$N$23+(JI87*12-главная!$H$24)*главная!$N$24)/12))))</f>
        <v>0</v>
      </c>
      <c r="JJ124" s="173">
        <f>IF(JJ$10="",0,IF(JJ$9&lt;главная!$N$19,0,IF(JJ87*12&lt;главная!$H$23,главная!$N$22*JJ87,IF(JJ87*12&lt;главная!$H$24,главная!$N$23*JJ87,(главная!$H$24*главная!$N$23+(JJ87*12-главная!$H$24)*главная!$N$24)/12))))</f>
        <v>0</v>
      </c>
      <c r="JK124" s="173">
        <f>IF(JK$10="",0,IF(JK$9&lt;главная!$N$19,0,IF(JK87*12&lt;главная!$H$23,главная!$N$22*JK87,IF(JK87*12&lt;главная!$H$24,главная!$N$23*JK87,(главная!$H$24*главная!$N$23+(JK87*12-главная!$H$24)*главная!$N$24)/12))))</f>
        <v>0</v>
      </c>
      <c r="JL124" s="173">
        <f>IF(JL$10="",0,IF(JL$9&lt;главная!$N$19,0,IF(JL87*12&lt;главная!$H$23,главная!$N$22*JL87,IF(JL87*12&lt;главная!$H$24,главная!$N$23*JL87,(главная!$H$24*главная!$N$23+(JL87*12-главная!$H$24)*главная!$N$24)/12))))</f>
        <v>0</v>
      </c>
      <c r="JM124" s="173">
        <f>IF(JM$10="",0,IF(JM$9&lt;главная!$N$19,0,IF(JM87*12&lt;главная!$H$23,главная!$N$22*JM87,IF(JM87*12&lt;главная!$H$24,главная!$N$23*JM87,(главная!$H$24*главная!$N$23+(JM87*12-главная!$H$24)*главная!$N$24)/12))))</f>
        <v>0</v>
      </c>
      <c r="JN124" s="173">
        <f>IF(JN$10="",0,IF(JN$9&lt;главная!$N$19,0,IF(JN87*12&lt;главная!$H$23,главная!$N$22*JN87,IF(JN87*12&lt;главная!$H$24,главная!$N$23*JN87,(главная!$H$24*главная!$N$23+(JN87*12-главная!$H$24)*главная!$N$24)/12))))</f>
        <v>0</v>
      </c>
      <c r="JO124" s="173">
        <f>IF(JO$10="",0,IF(JO$9&lt;главная!$N$19,0,IF(JO87*12&lt;главная!$H$23,главная!$N$22*JO87,IF(JO87*12&lt;главная!$H$24,главная!$N$23*JO87,(главная!$H$24*главная!$N$23+(JO87*12-главная!$H$24)*главная!$N$24)/12))))</f>
        <v>0</v>
      </c>
      <c r="JP124" s="173">
        <f>IF(JP$10="",0,IF(JP$9&lt;главная!$N$19,0,IF(JP87*12&lt;главная!$H$23,главная!$N$22*JP87,IF(JP87*12&lt;главная!$H$24,главная!$N$23*JP87,(главная!$H$24*главная!$N$23+(JP87*12-главная!$H$24)*главная!$N$24)/12))))</f>
        <v>0</v>
      </c>
      <c r="JQ124" s="173">
        <f>IF(JQ$10="",0,IF(JQ$9&lt;главная!$N$19,0,IF(JQ87*12&lt;главная!$H$23,главная!$N$22*JQ87,IF(JQ87*12&lt;главная!$H$24,главная!$N$23*JQ87,(главная!$H$24*главная!$N$23+(JQ87*12-главная!$H$24)*главная!$N$24)/12))))</f>
        <v>0</v>
      </c>
      <c r="JR124" s="173">
        <f>IF(JR$10="",0,IF(JR$9&lt;главная!$N$19,0,IF(JR87*12&lt;главная!$H$23,главная!$N$22*JR87,IF(JR87*12&lt;главная!$H$24,главная!$N$23*JR87,(главная!$H$24*главная!$N$23+(JR87*12-главная!$H$24)*главная!$N$24)/12))))</f>
        <v>0</v>
      </c>
      <c r="JS124" s="173">
        <f>IF(JS$10="",0,IF(JS$9&lt;главная!$N$19,0,IF(JS87*12&lt;главная!$H$23,главная!$N$22*JS87,IF(JS87*12&lt;главная!$H$24,главная!$N$23*JS87,(главная!$H$24*главная!$N$23+(JS87*12-главная!$H$24)*главная!$N$24)/12))))</f>
        <v>0</v>
      </c>
      <c r="JT124" s="173">
        <f>IF(JT$10="",0,IF(JT$9&lt;главная!$N$19,0,IF(JT87*12&lt;главная!$H$23,главная!$N$22*JT87,IF(JT87*12&lt;главная!$H$24,главная!$N$23*JT87,(главная!$H$24*главная!$N$23+(JT87*12-главная!$H$24)*главная!$N$24)/12))))</f>
        <v>0</v>
      </c>
      <c r="JU124" s="173">
        <f>IF(JU$10="",0,IF(JU$9&lt;главная!$N$19,0,IF(JU87*12&lt;главная!$H$23,главная!$N$22*JU87,IF(JU87*12&lt;главная!$H$24,главная!$N$23*JU87,(главная!$H$24*главная!$N$23+(JU87*12-главная!$H$24)*главная!$N$24)/12))))</f>
        <v>0</v>
      </c>
      <c r="JV124" s="173">
        <f>IF(JV$10="",0,IF(JV$9&lt;главная!$N$19,0,IF(JV87*12&lt;главная!$H$23,главная!$N$22*JV87,IF(JV87*12&lt;главная!$H$24,главная!$N$23*JV87,(главная!$H$24*главная!$N$23+(JV87*12-главная!$H$24)*главная!$N$24)/12))))</f>
        <v>0</v>
      </c>
      <c r="JW124" s="173">
        <f>IF(JW$10="",0,IF(JW$9&lt;главная!$N$19,0,IF(JW87*12&lt;главная!$H$23,главная!$N$22*JW87,IF(JW87*12&lt;главная!$H$24,главная!$N$23*JW87,(главная!$H$24*главная!$N$23+(JW87*12-главная!$H$24)*главная!$N$24)/12))))</f>
        <v>0</v>
      </c>
      <c r="JX124" s="173">
        <f>IF(JX$10="",0,IF(JX$9&lt;главная!$N$19,0,IF(JX87*12&lt;главная!$H$23,главная!$N$22*JX87,IF(JX87*12&lt;главная!$H$24,главная!$N$23*JX87,(главная!$H$24*главная!$N$23+(JX87*12-главная!$H$24)*главная!$N$24)/12))))</f>
        <v>0</v>
      </c>
      <c r="JY124" s="173">
        <f>IF(JY$10="",0,IF(JY$9&lt;главная!$N$19,0,IF(JY87*12&lt;главная!$H$23,главная!$N$22*JY87,IF(JY87*12&lt;главная!$H$24,главная!$N$23*JY87,(главная!$H$24*главная!$N$23+(JY87*12-главная!$H$24)*главная!$N$24)/12))))</f>
        <v>0</v>
      </c>
      <c r="JZ124" s="173">
        <f>IF(JZ$10="",0,IF(JZ$9&lt;главная!$N$19,0,IF(JZ87*12&lt;главная!$H$23,главная!$N$22*JZ87,IF(JZ87*12&lt;главная!$H$24,главная!$N$23*JZ87,(главная!$H$24*главная!$N$23+(JZ87*12-главная!$H$24)*главная!$N$24)/12))))</f>
        <v>0</v>
      </c>
      <c r="KA124" s="173">
        <f>IF(KA$10="",0,IF(KA$9&lt;главная!$N$19,0,IF(KA87*12&lt;главная!$H$23,главная!$N$22*KA87,IF(KA87*12&lt;главная!$H$24,главная!$N$23*KA87,(главная!$H$24*главная!$N$23+(KA87*12-главная!$H$24)*главная!$N$24)/12))))</f>
        <v>0</v>
      </c>
      <c r="KB124" s="173">
        <f>IF(KB$10="",0,IF(KB$9&lt;главная!$N$19,0,IF(KB87*12&lt;главная!$H$23,главная!$N$22*KB87,IF(KB87*12&lt;главная!$H$24,главная!$N$23*KB87,(главная!$H$24*главная!$N$23+(KB87*12-главная!$H$24)*главная!$N$24)/12))))</f>
        <v>0</v>
      </c>
      <c r="KC124" s="173">
        <f>IF(KC$10="",0,IF(KC$9&lt;главная!$N$19,0,IF(KC87*12&lt;главная!$H$23,главная!$N$22*KC87,IF(KC87*12&lt;главная!$H$24,главная!$N$23*KC87,(главная!$H$24*главная!$N$23+(KC87*12-главная!$H$24)*главная!$N$24)/12))))</f>
        <v>0</v>
      </c>
      <c r="KD124" s="173">
        <f>IF(KD$10="",0,IF(KD$9&lt;главная!$N$19,0,IF(KD87*12&lt;главная!$H$23,главная!$N$22*KD87,IF(KD87*12&lt;главная!$H$24,главная!$N$23*KD87,(главная!$H$24*главная!$N$23+(KD87*12-главная!$H$24)*главная!$N$24)/12))))</f>
        <v>0</v>
      </c>
      <c r="KE124" s="173">
        <f>IF(KE$10="",0,IF(KE$9&lt;главная!$N$19,0,IF(KE87*12&lt;главная!$H$23,главная!$N$22*KE87,IF(KE87*12&lt;главная!$H$24,главная!$N$23*KE87,(главная!$H$24*главная!$N$23+(KE87*12-главная!$H$24)*главная!$N$24)/12))))</f>
        <v>0</v>
      </c>
      <c r="KF124" s="173">
        <f>IF(KF$10="",0,IF(KF$9&lt;главная!$N$19,0,IF(KF87*12&lt;главная!$H$23,главная!$N$22*KF87,IF(KF87*12&lt;главная!$H$24,главная!$N$23*KF87,(главная!$H$24*главная!$N$23+(KF87*12-главная!$H$24)*главная!$N$24)/12))))</f>
        <v>0</v>
      </c>
      <c r="KG124" s="173">
        <f>IF(KG$10="",0,IF(KG$9&lt;главная!$N$19,0,IF(KG87*12&lt;главная!$H$23,главная!$N$22*KG87,IF(KG87*12&lt;главная!$H$24,главная!$N$23*KG87,(главная!$H$24*главная!$N$23+(KG87*12-главная!$H$24)*главная!$N$24)/12))))</f>
        <v>0</v>
      </c>
      <c r="KH124" s="173">
        <f>IF(KH$10="",0,IF(KH$9&lt;главная!$N$19,0,IF(KH87*12&lt;главная!$H$23,главная!$N$22*KH87,IF(KH87*12&lt;главная!$H$24,главная!$N$23*KH87,(главная!$H$24*главная!$N$23+(KH87*12-главная!$H$24)*главная!$N$24)/12))))</f>
        <v>0</v>
      </c>
      <c r="KI124" s="173">
        <f>IF(KI$10="",0,IF(KI$9&lt;главная!$N$19,0,IF(KI87*12&lt;главная!$H$23,главная!$N$22*KI87,IF(KI87*12&lt;главная!$H$24,главная!$N$23*KI87,(главная!$H$24*главная!$N$23+(KI87*12-главная!$H$24)*главная!$N$24)/12))))</f>
        <v>0</v>
      </c>
      <c r="KJ124" s="173">
        <f>IF(KJ$10="",0,IF(KJ$9&lt;главная!$N$19,0,IF(KJ87*12&lt;главная!$H$23,главная!$N$22*KJ87,IF(KJ87*12&lt;главная!$H$24,главная!$N$23*KJ87,(главная!$H$24*главная!$N$23+(KJ87*12-главная!$H$24)*главная!$N$24)/12))))</f>
        <v>0</v>
      </c>
      <c r="KK124" s="173">
        <f>IF(KK$10="",0,IF(KK$9&lt;главная!$N$19,0,IF(KK87*12&lt;главная!$H$23,главная!$N$22*KK87,IF(KK87*12&lt;главная!$H$24,главная!$N$23*KK87,(главная!$H$24*главная!$N$23+(KK87*12-главная!$H$24)*главная!$N$24)/12))))</f>
        <v>0</v>
      </c>
      <c r="KL124" s="173">
        <f>IF(KL$10="",0,IF(KL$9&lt;главная!$N$19,0,IF(KL87*12&lt;главная!$H$23,главная!$N$22*KL87,IF(KL87*12&lt;главная!$H$24,главная!$N$23*KL87,(главная!$H$24*главная!$N$23+(KL87*12-главная!$H$24)*главная!$N$24)/12))))</f>
        <v>0</v>
      </c>
      <c r="KM124" s="173">
        <f>IF(KM$10="",0,IF(KM$9&lt;главная!$N$19,0,IF(KM87*12&lt;главная!$H$23,главная!$N$22*KM87,IF(KM87*12&lt;главная!$H$24,главная!$N$23*KM87,(главная!$H$24*главная!$N$23+(KM87*12-главная!$H$24)*главная!$N$24)/12))))</f>
        <v>0</v>
      </c>
      <c r="KN124" s="173">
        <f>IF(KN$10="",0,IF(KN$9&lt;главная!$N$19,0,IF(KN87*12&lt;главная!$H$23,главная!$N$22*KN87,IF(KN87*12&lt;главная!$H$24,главная!$N$23*KN87,(главная!$H$24*главная!$N$23+(KN87*12-главная!$H$24)*главная!$N$24)/12))))</f>
        <v>0</v>
      </c>
      <c r="KO124" s="173">
        <f>IF(KO$10="",0,IF(KO$9&lt;главная!$N$19,0,IF(KO87*12&lt;главная!$H$23,главная!$N$22*KO87,IF(KO87*12&lt;главная!$H$24,главная!$N$23*KO87,(главная!$H$24*главная!$N$23+(KO87*12-главная!$H$24)*главная!$N$24)/12))))</f>
        <v>0</v>
      </c>
      <c r="KP124" s="173">
        <f>IF(KP$10="",0,IF(KP$9&lt;главная!$N$19,0,IF(KP87*12&lt;главная!$H$23,главная!$N$22*KP87,IF(KP87*12&lt;главная!$H$24,главная!$N$23*KP87,(главная!$H$24*главная!$N$23+(KP87*12-главная!$H$24)*главная!$N$24)/12))))</f>
        <v>0</v>
      </c>
      <c r="KQ124" s="173">
        <f>IF(KQ$10="",0,IF(KQ$9&lt;главная!$N$19,0,IF(KQ87*12&lt;главная!$H$23,главная!$N$22*KQ87,IF(KQ87*12&lt;главная!$H$24,главная!$N$23*KQ87,(главная!$H$24*главная!$N$23+(KQ87*12-главная!$H$24)*главная!$N$24)/12))))</f>
        <v>0</v>
      </c>
      <c r="KR124" s="173">
        <f>IF(KR$10="",0,IF(KR$9&lt;главная!$N$19,0,IF(KR87*12&lt;главная!$H$23,главная!$N$22*KR87,IF(KR87*12&lt;главная!$H$24,главная!$N$23*KR87,(главная!$H$24*главная!$N$23+(KR87*12-главная!$H$24)*главная!$N$24)/12))))</f>
        <v>0</v>
      </c>
      <c r="KS124" s="173">
        <f>IF(KS$10="",0,IF(KS$9&lt;главная!$N$19,0,IF(KS87*12&lt;главная!$H$23,главная!$N$22*KS87,IF(KS87*12&lt;главная!$H$24,главная!$N$23*KS87,(главная!$H$24*главная!$N$23+(KS87*12-главная!$H$24)*главная!$N$24)/12))))</f>
        <v>0</v>
      </c>
      <c r="KT124" s="173">
        <f>IF(KT$10="",0,IF(KT$9&lt;главная!$N$19,0,IF(KT87*12&lt;главная!$H$23,главная!$N$22*KT87,IF(KT87*12&lt;главная!$H$24,главная!$N$23*KT87,(главная!$H$24*главная!$N$23+(KT87*12-главная!$H$24)*главная!$N$24)/12))))</f>
        <v>0</v>
      </c>
      <c r="KU124" s="173">
        <f>IF(KU$10="",0,IF(KU$9&lt;главная!$N$19,0,IF(KU87*12&lt;главная!$H$23,главная!$N$22*KU87,IF(KU87*12&lt;главная!$H$24,главная!$N$23*KU87,(главная!$H$24*главная!$N$23+(KU87*12-главная!$H$24)*главная!$N$24)/12))))</f>
        <v>0</v>
      </c>
      <c r="KV124" s="173">
        <f>IF(KV$10="",0,IF(KV$9&lt;главная!$N$19,0,IF(KV87*12&lt;главная!$H$23,главная!$N$22*KV87,IF(KV87*12&lt;главная!$H$24,главная!$N$23*KV87,(главная!$H$24*главная!$N$23+(KV87*12-главная!$H$24)*главная!$N$24)/12))))</f>
        <v>0</v>
      </c>
      <c r="KW124" s="173">
        <f>IF(KW$10="",0,IF(KW$9&lt;главная!$N$19,0,IF(KW87*12&lt;главная!$H$23,главная!$N$22*KW87,IF(KW87*12&lt;главная!$H$24,главная!$N$23*KW87,(главная!$H$24*главная!$N$23+(KW87*12-главная!$H$24)*главная!$N$24)/12))))</f>
        <v>0</v>
      </c>
      <c r="KX124" s="173">
        <f>IF(KX$10="",0,IF(KX$9&lt;главная!$N$19,0,IF(KX87*12&lt;главная!$H$23,главная!$N$22*KX87,IF(KX87*12&lt;главная!$H$24,главная!$N$23*KX87,(главная!$H$24*главная!$N$23+(KX87*12-главная!$H$24)*главная!$N$24)/12))))</f>
        <v>0</v>
      </c>
      <c r="KY124" s="173">
        <f>IF(KY$10="",0,IF(KY$9&lt;главная!$N$19,0,IF(KY87*12&lt;главная!$H$23,главная!$N$22*KY87,IF(KY87*12&lt;главная!$H$24,главная!$N$23*KY87,(главная!$H$24*главная!$N$23+(KY87*12-главная!$H$24)*главная!$N$24)/12))))</f>
        <v>0</v>
      </c>
      <c r="KZ124" s="173">
        <f>IF(KZ$10="",0,IF(KZ$9&lt;главная!$N$19,0,IF(KZ87*12&lt;главная!$H$23,главная!$N$22*KZ87,IF(KZ87*12&lt;главная!$H$24,главная!$N$23*KZ87,(главная!$H$24*главная!$N$23+(KZ87*12-главная!$H$24)*главная!$N$24)/12))))</f>
        <v>0</v>
      </c>
      <c r="LA124" s="173">
        <f>IF(LA$10="",0,IF(LA$9&lt;главная!$N$19,0,IF(LA87*12&lt;главная!$H$23,главная!$N$22*LA87,IF(LA87*12&lt;главная!$H$24,главная!$N$23*LA87,(главная!$H$24*главная!$N$23+(LA87*12-главная!$H$24)*главная!$N$24)/12))))</f>
        <v>0</v>
      </c>
      <c r="LB124" s="173">
        <f>IF(LB$10="",0,IF(LB$9&lt;главная!$N$19,0,IF(LB87*12&lt;главная!$H$23,главная!$N$22*LB87,IF(LB87*12&lt;главная!$H$24,главная!$N$23*LB87,(главная!$H$24*главная!$N$23+(LB87*12-главная!$H$24)*главная!$N$24)/12))))</f>
        <v>0</v>
      </c>
      <c r="LC124" s="173">
        <f>IF(LC$10="",0,IF(LC$9&lt;главная!$N$19,0,IF(LC87*12&lt;главная!$H$23,главная!$N$22*LC87,IF(LC87*12&lt;главная!$H$24,главная!$N$23*LC87,(главная!$H$24*главная!$N$23+(LC87*12-главная!$H$24)*главная!$N$24)/12))))</f>
        <v>0</v>
      </c>
      <c r="LD124" s="173">
        <f>IF(LD$10="",0,IF(LD$9&lt;главная!$N$19,0,IF(LD87*12&lt;главная!$H$23,главная!$N$22*LD87,IF(LD87*12&lt;главная!$H$24,главная!$N$23*LD87,(главная!$H$24*главная!$N$23+(LD87*12-главная!$H$24)*главная!$N$24)/12))))</f>
        <v>0</v>
      </c>
      <c r="LE124" s="173">
        <f>IF(LE$10="",0,IF(LE$9&lt;главная!$N$19,0,IF(LE87*12&lt;главная!$H$23,главная!$N$22*LE87,IF(LE87*12&lt;главная!$H$24,главная!$N$23*LE87,(главная!$H$24*главная!$N$23+(LE87*12-главная!$H$24)*главная!$N$24)/12))))</f>
        <v>0</v>
      </c>
      <c r="LF124" s="173">
        <f>IF(LF$10="",0,IF(LF$9&lt;главная!$N$19,0,IF(LF87*12&lt;главная!$H$23,главная!$N$22*LF87,IF(LF87*12&lt;главная!$H$24,главная!$N$23*LF87,(главная!$H$24*главная!$N$23+(LF87*12-главная!$H$24)*главная!$N$24)/12))))</f>
        <v>0</v>
      </c>
      <c r="LG124" s="173">
        <f>IF(LG$10="",0,IF(LG$9&lt;главная!$N$19,0,IF(LG87*12&lt;главная!$H$23,главная!$N$22*LG87,IF(LG87*12&lt;главная!$H$24,главная!$N$23*LG87,(главная!$H$24*главная!$N$23+(LG87*12-главная!$H$24)*главная!$N$24)/12))))</f>
        <v>0</v>
      </c>
      <c r="LH124" s="173">
        <f>IF(LH$10="",0,IF(LH$9&lt;главная!$N$19,0,IF(LH87*12&lt;главная!$H$23,главная!$N$22*LH87,IF(LH87*12&lt;главная!$H$24,главная!$N$23*LH87,(главная!$H$24*главная!$N$23+(LH87*12-главная!$H$24)*главная!$N$24)/12))))</f>
        <v>0</v>
      </c>
      <c r="LI124" s="51"/>
      <c r="LJ124" s="51"/>
    </row>
    <row r="125" spans="1:322" s="59" customFormat="1" ht="10.199999999999999" x14ac:dyDescent="0.2">
      <c r="A125" s="51"/>
      <c r="B125" s="51"/>
      <c r="C125" s="51"/>
      <c r="D125" s="12"/>
      <c r="E125" s="98" t="str">
        <f t="shared" si="380"/>
        <v>разработчик2</v>
      </c>
      <c r="F125" s="51"/>
      <c r="G125" s="51"/>
      <c r="H125" s="98" t="str">
        <f t="shared" si="381"/>
        <v>соцсборы</v>
      </c>
      <c r="I125" s="51"/>
      <c r="J125" s="51"/>
      <c r="K125" s="55" t="str">
        <f t="shared" si="382"/>
        <v>долл.</v>
      </c>
      <c r="L125" s="51"/>
      <c r="M125" s="58"/>
      <c r="N125" s="51"/>
      <c r="O125" s="61"/>
      <c r="P125" s="51"/>
      <c r="Q125" s="51"/>
      <c r="R125" s="99"/>
      <c r="S125" s="51"/>
      <c r="T125" s="171"/>
      <c r="U125" s="173">
        <f>IF(U$10="",0,IF(U$9&lt;главная!$N$19,0,IF(U88*12&lt;главная!$H$23,главная!$N$22*U88,IF(U88*12&lt;главная!$H$24,главная!$N$23*U88,(главная!$H$24*главная!$N$23+(U88*12-главная!$H$24)*главная!$N$24)/12))))</f>
        <v>0</v>
      </c>
      <c r="V125" s="173">
        <f>IF(V$10="",0,IF(V$9&lt;главная!$N$19,0,IF(V88*12&lt;главная!$H$23,главная!$N$22*V88,IF(V88*12&lt;главная!$H$24,главная!$N$23*V88,(главная!$H$24*главная!$N$23+(V88*12-главная!$H$24)*главная!$N$24)/12))))</f>
        <v>0</v>
      </c>
      <c r="W125" s="173">
        <f>IF(W$10="",0,IF(W$9&lt;главная!$N$19,0,IF(W88*12&lt;главная!$H$23,главная!$N$22*W88,IF(W88*12&lt;главная!$H$24,главная!$N$23*W88,(главная!$H$24*главная!$N$23+(W88*12-главная!$H$24)*главная!$N$24)/12))))</f>
        <v>0</v>
      </c>
      <c r="X125" s="173">
        <f>IF(X$10="",0,IF(X$9&lt;главная!$N$19,0,IF(X88*12&lt;главная!$H$23,главная!$N$22*X88,IF(X88*12&lt;главная!$H$24,главная!$N$23*X88,(главная!$H$24*главная!$N$23+(X88*12-главная!$H$24)*главная!$N$24)/12))))</f>
        <v>0</v>
      </c>
      <c r="Y125" s="173">
        <f>IF(Y$10="",0,IF(Y$9&lt;главная!$N$19,0,IF(Y88*12&lt;главная!$H$23,главная!$N$22*Y88,IF(Y88*12&lt;главная!$H$24,главная!$N$23*Y88,(главная!$H$24*главная!$N$23+(Y88*12-главная!$H$24)*главная!$N$24)/12))))</f>
        <v>0</v>
      </c>
      <c r="Z125" s="173">
        <f>IF(Z$10="",0,IF(Z$9&lt;главная!$N$19,0,IF(Z88*12&lt;главная!$H$23,главная!$N$22*Z88,IF(Z88*12&lt;главная!$H$24,главная!$N$23*Z88,(главная!$H$24*главная!$N$23+(Z88*12-главная!$H$24)*главная!$N$24)/12))))</f>
        <v>0</v>
      </c>
      <c r="AA125" s="173">
        <f>IF(AA$10="",0,IF(AA$9&lt;главная!$N$19,0,IF(AA88*12&lt;главная!$H$23,главная!$N$22*AA88,IF(AA88*12&lt;главная!$H$24,главная!$N$23*AA88,(главная!$H$24*главная!$N$23+(AA88*12-главная!$H$24)*главная!$N$24)/12))))</f>
        <v>0</v>
      </c>
      <c r="AB125" s="173">
        <f>IF(AB$10="",0,IF(AB$9&lt;главная!$N$19,0,IF(AB88*12&lt;главная!$H$23,главная!$N$22*AB88,IF(AB88*12&lt;главная!$H$24,главная!$N$23*AB88,(главная!$H$24*главная!$N$23+(AB88*12-главная!$H$24)*главная!$N$24)/12))))</f>
        <v>0</v>
      </c>
      <c r="AC125" s="173">
        <f>IF(AC$10="",0,IF(AC$9&lt;главная!$N$19,0,IF(AC88*12&lt;главная!$H$23,главная!$N$22*AC88,IF(AC88*12&lt;главная!$H$24,главная!$N$23*AC88,(главная!$H$24*главная!$N$23+(AC88*12-главная!$H$24)*главная!$N$24)/12))))</f>
        <v>0</v>
      </c>
      <c r="AD125" s="173">
        <f>IF(AD$10="",0,IF(AD$9&lt;главная!$N$19,0,IF(AD88*12&lt;главная!$H$23,главная!$N$22*AD88,IF(AD88*12&lt;главная!$H$24,главная!$N$23*AD88,(главная!$H$24*главная!$N$23+(AD88*12-главная!$H$24)*главная!$N$24)/12))))</f>
        <v>0</v>
      </c>
      <c r="AE125" s="173">
        <f>IF(AE$10="",0,IF(AE$9&lt;главная!$N$19,0,IF(AE88*12&lt;главная!$H$23,главная!$N$22*AE88,IF(AE88*12&lt;главная!$H$24,главная!$N$23*AE88,(главная!$H$24*главная!$N$23+(AE88*12-главная!$H$24)*главная!$N$24)/12))))</f>
        <v>0</v>
      </c>
      <c r="AF125" s="173">
        <f>IF(AF$10="",0,IF(AF$9&lt;главная!$N$19,0,IF(AF88*12&lt;главная!$H$23,главная!$N$22*AF88,IF(AF88*12&lt;главная!$H$24,главная!$N$23*AF88,(главная!$H$24*главная!$N$23+(AF88*12-главная!$H$24)*главная!$N$24)/12))))</f>
        <v>0</v>
      </c>
      <c r="AG125" s="173">
        <f>IF(AG$10="",0,IF(AG$9&lt;главная!$N$19,0,IF(AG88*12&lt;главная!$H$23,главная!$N$22*AG88,IF(AG88*12&lt;главная!$H$24,главная!$N$23*AG88,(главная!$H$24*главная!$N$23+(AG88*12-главная!$H$24)*главная!$N$24)/12))))</f>
        <v>0</v>
      </c>
      <c r="AH125" s="173">
        <f>IF(AH$10="",0,IF(AH$9&lt;главная!$N$19,0,IF(AH88*12&lt;главная!$H$23,главная!$N$22*AH88,IF(AH88*12&lt;главная!$H$24,главная!$N$23*AH88,(главная!$H$24*главная!$N$23+(AH88*12-главная!$H$24)*главная!$N$24)/12))))</f>
        <v>0</v>
      </c>
      <c r="AI125" s="173">
        <f>IF(AI$10="",0,IF(AI$9&lt;главная!$N$19,0,IF(AI88*12&lt;главная!$H$23,главная!$N$22*AI88,IF(AI88*12&lt;главная!$H$24,главная!$N$23*AI88,(главная!$H$24*главная!$N$23+(AI88*12-главная!$H$24)*главная!$N$24)/12))))</f>
        <v>0</v>
      </c>
      <c r="AJ125" s="173">
        <f>IF(AJ$10="",0,IF(AJ$9&lt;главная!$N$19,0,IF(AJ88*12&lt;главная!$H$23,главная!$N$22*AJ88,IF(AJ88*12&lt;главная!$H$24,главная!$N$23*AJ88,(главная!$H$24*главная!$N$23+(AJ88*12-главная!$H$24)*главная!$N$24)/12))))</f>
        <v>0</v>
      </c>
      <c r="AK125" s="173">
        <f>IF(AK$10="",0,IF(AK$9&lt;главная!$N$19,0,IF(AK88*12&lt;главная!$H$23,главная!$N$22*AK88,IF(AK88*12&lt;главная!$H$24,главная!$N$23*AK88,(главная!$H$24*главная!$N$23+(AK88*12-главная!$H$24)*главная!$N$24)/12))))</f>
        <v>0</v>
      </c>
      <c r="AL125" s="173">
        <f>IF(AL$10="",0,IF(AL$9&lt;главная!$N$19,0,IF(AL88*12&lt;главная!$H$23,главная!$N$22*AL88,IF(AL88*12&lt;главная!$H$24,главная!$N$23*AL88,(главная!$H$24*главная!$N$23+(AL88*12-главная!$H$24)*главная!$N$24)/12))))</f>
        <v>0</v>
      </c>
      <c r="AM125" s="173">
        <f>IF(AM$10="",0,IF(AM$9&lt;главная!$N$19,0,IF(AM88*12&lt;главная!$H$23,главная!$N$22*AM88,IF(AM88*12&lt;главная!$H$24,главная!$N$23*AM88,(главная!$H$24*главная!$N$23+(AM88*12-главная!$H$24)*главная!$N$24)/12))))</f>
        <v>0</v>
      </c>
      <c r="AN125" s="173">
        <f>IF(AN$10="",0,IF(AN$9&lt;главная!$N$19,0,IF(AN88*12&lt;главная!$H$23,главная!$N$22*AN88,IF(AN88*12&lt;главная!$H$24,главная!$N$23*AN88,(главная!$H$24*главная!$N$23+(AN88*12-главная!$H$24)*главная!$N$24)/12))))</f>
        <v>0</v>
      </c>
      <c r="AO125" s="173">
        <f>IF(AO$10="",0,IF(AO$9&lt;главная!$N$19,0,IF(AO88*12&lt;главная!$H$23,главная!$N$22*AO88,IF(AO88*12&lt;главная!$H$24,главная!$N$23*AO88,(главная!$H$24*главная!$N$23+(AO88*12-главная!$H$24)*главная!$N$24)/12))))</f>
        <v>0</v>
      </c>
      <c r="AP125" s="173">
        <f>IF(AP$10="",0,IF(AP$9&lt;главная!$N$19,0,IF(AP88*12&lt;главная!$H$23,главная!$N$22*AP88,IF(AP88*12&lt;главная!$H$24,главная!$N$23*AP88,(главная!$H$24*главная!$N$23+(AP88*12-главная!$H$24)*главная!$N$24)/12))))</f>
        <v>0</v>
      </c>
      <c r="AQ125" s="173">
        <f>IF(AQ$10="",0,IF(AQ$9&lt;главная!$N$19,0,IF(AQ88*12&lt;главная!$H$23,главная!$N$22*AQ88,IF(AQ88*12&lt;главная!$H$24,главная!$N$23*AQ88,(главная!$H$24*главная!$N$23+(AQ88*12-главная!$H$24)*главная!$N$24)/12))))</f>
        <v>0</v>
      </c>
      <c r="AR125" s="173">
        <f>IF(AR$10="",0,IF(AR$9&lt;главная!$N$19,0,IF(AR88*12&lt;главная!$H$23,главная!$N$22*AR88,IF(AR88*12&lt;главная!$H$24,главная!$N$23*AR88,(главная!$H$24*главная!$N$23+(AR88*12-главная!$H$24)*главная!$N$24)/12))))</f>
        <v>0</v>
      </c>
      <c r="AS125" s="173">
        <f>IF(AS$10="",0,IF(AS$9&lt;главная!$N$19,0,IF(AS88*12&lt;главная!$H$23,главная!$N$22*AS88,IF(AS88*12&lt;главная!$H$24,главная!$N$23*AS88,(главная!$H$24*главная!$N$23+(AS88*12-главная!$H$24)*главная!$N$24)/12))))</f>
        <v>0</v>
      </c>
      <c r="AT125" s="173">
        <f>IF(AT$10="",0,IF(AT$9&lt;главная!$N$19,0,IF(AT88*12&lt;главная!$H$23,главная!$N$22*AT88,IF(AT88*12&lt;главная!$H$24,главная!$N$23*AT88,(главная!$H$24*главная!$N$23+(AT88*12-главная!$H$24)*главная!$N$24)/12))))</f>
        <v>0</v>
      </c>
      <c r="AU125" s="173">
        <f>IF(AU$10="",0,IF(AU$9&lt;главная!$N$19,0,IF(AU88*12&lt;главная!$H$23,главная!$N$22*AU88,IF(AU88*12&lt;главная!$H$24,главная!$N$23*AU88,(главная!$H$24*главная!$N$23+(AU88*12-главная!$H$24)*главная!$N$24)/12))))</f>
        <v>0</v>
      </c>
      <c r="AV125" s="173">
        <f>IF(AV$10="",0,IF(AV$9&lt;главная!$N$19,0,IF(AV88*12&lt;главная!$H$23,главная!$N$22*AV88,IF(AV88*12&lt;главная!$H$24,главная!$N$23*AV88,(главная!$H$24*главная!$N$23+(AV88*12-главная!$H$24)*главная!$N$24)/12))))</f>
        <v>0</v>
      </c>
      <c r="AW125" s="173">
        <f>IF(AW$10="",0,IF(AW$9&lt;главная!$N$19,0,IF(AW88*12&lt;главная!$H$23,главная!$N$22*AW88,IF(AW88*12&lt;главная!$H$24,главная!$N$23*AW88,(главная!$H$24*главная!$N$23+(AW88*12-главная!$H$24)*главная!$N$24)/12))))</f>
        <v>0</v>
      </c>
      <c r="AX125" s="173">
        <f>IF(AX$10="",0,IF(AX$9&lt;главная!$N$19,0,IF(AX88*12&lt;главная!$H$23,главная!$N$22*AX88,IF(AX88*12&lt;главная!$H$24,главная!$N$23*AX88,(главная!$H$24*главная!$N$23+(AX88*12-главная!$H$24)*главная!$N$24)/12))))</f>
        <v>0</v>
      </c>
      <c r="AY125" s="173">
        <f>IF(AY$10="",0,IF(AY$9&lt;главная!$N$19,0,IF(AY88*12&lt;главная!$H$23,главная!$N$22*AY88,IF(AY88*12&lt;главная!$H$24,главная!$N$23*AY88,(главная!$H$24*главная!$N$23+(AY88*12-главная!$H$24)*главная!$N$24)/12))))</f>
        <v>0</v>
      </c>
      <c r="AZ125" s="173">
        <f>IF(AZ$10="",0,IF(AZ$9&lt;главная!$N$19,0,IF(AZ88*12&lt;главная!$H$23,главная!$N$22*AZ88,IF(AZ88*12&lt;главная!$H$24,главная!$N$23*AZ88,(главная!$H$24*главная!$N$23+(AZ88*12-главная!$H$24)*главная!$N$24)/12))))</f>
        <v>0</v>
      </c>
      <c r="BA125" s="173">
        <f>IF(BA$10="",0,IF(BA$9&lt;главная!$N$19,0,IF(BA88*12&lt;главная!$H$23,главная!$N$22*BA88,IF(BA88*12&lt;главная!$H$24,главная!$N$23*BA88,(главная!$H$24*главная!$N$23+(BA88*12-главная!$H$24)*главная!$N$24)/12))))</f>
        <v>0</v>
      </c>
      <c r="BB125" s="173">
        <f>IF(BB$10="",0,IF(BB$9&lt;главная!$N$19,0,IF(BB88*12&lt;главная!$H$23,главная!$N$22*BB88,IF(BB88*12&lt;главная!$H$24,главная!$N$23*BB88,(главная!$H$24*главная!$N$23+(BB88*12-главная!$H$24)*главная!$N$24)/12))))</f>
        <v>0</v>
      </c>
      <c r="BC125" s="173">
        <f>IF(BC$10="",0,IF(BC$9&lt;главная!$N$19,0,IF(BC88*12&lt;главная!$H$23,главная!$N$22*BC88,IF(BC88*12&lt;главная!$H$24,главная!$N$23*BC88,(главная!$H$24*главная!$N$23+(BC88*12-главная!$H$24)*главная!$N$24)/12))))</f>
        <v>0</v>
      </c>
      <c r="BD125" s="173">
        <f>IF(BD$10="",0,IF(BD$9&lt;главная!$N$19,0,IF(BD88*12&lt;главная!$H$23,главная!$N$22*BD88,IF(BD88*12&lt;главная!$H$24,главная!$N$23*BD88,(главная!$H$24*главная!$N$23+(BD88*12-главная!$H$24)*главная!$N$24)/12))))</f>
        <v>0</v>
      </c>
      <c r="BE125" s="173">
        <f>IF(BE$10="",0,IF(BE$9&lt;главная!$N$19,0,IF(BE88*12&lt;главная!$H$23,главная!$N$22*BE88,IF(BE88*12&lt;главная!$H$24,главная!$N$23*BE88,(главная!$H$24*главная!$N$23+(BE88*12-главная!$H$24)*главная!$N$24)/12))))</f>
        <v>0</v>
      </c>
      <c r="BF125" s="173">
        <f>IF(BF$10="",0,IF(BF$9&lt;главная!$N$19,0,IF(BF88*12&lt;главная!$H$23,главная!$N$22*BF88,IF(BF88*12&lt;главная!$H$24,главная!$N$23*BF88,(главная!$H$24*главная!$N$23+(BF88*12-главная!$H$24)*главная!$N$24)/12))))</f>
        <v>0</v>
      </c>
      <c r="BG125" s="173">
        <f>IF(BG$10="",0,IF(BG$9&lt;главная!$N$19,0,IF(BG88*12&lt;главная!$H$23,главная!$N$22*BG88,IF(BG88*12&lt;главная!$H$24,главная!$N$23*BG88,(главная!$H$24*главная!$N$23+(BG88*12-главная!$H$24)*главная!$N$24)/12))))</f>
        <v>0</v>
      </c>
      <c r="BH125" s="173">
        <f>IF(BH$10="",0,IF(BH$9&lt;главная!$N$19,0,IF(BH88*12&lt;главная!$H$23,главная!$N$22*BH88,IF(BH88*12&lt;главная!$H$24,главная!$N$23*BH88,(главная!$H$24*главная!$N$23+(BH88*12-главная!$H$24)*главная!$N$24)/12))))</f>
        <v>0</v>
      </c>
      <c r="BI125" s="173">
        <f>IF(BI$10="",0,IF(BI$9&lt;главная!$N$19,0,IF(BI88*12&lt;главная!$H$23,главная!$N$22*BI88,IF(BI88*12&lt;главная!$H$24,главная!$N$23*BI88,(главная!$H$24*главная!$N$23+(BI88*12-главная!$H$24)*главная!$N$24)/12))))</f>
        <v>0</v>
      </c>
      <c r="BJ125" s="173">
        <f>IF(BJ$10="",0,IF(BJ$9&lt;главная!$N$19,0,IF(BJ88*12&lt;главная!$H$23,главная!$N$22*BJ88,IF(BJ88*12&lt;главная!$H$24,главная!$N$23*BJ88,(главная!$H$24*главная!$N$23+(BJ88*12-главная!$H$24)*главная!$N$24)/12))))</f>
        <v>0</v>
      </c>
      <c r="BK125" s="173">
        <f>IF(BK$10="",0,IF(BK$9&lt;главная!$N$19,0,IF(BK88*12&lt;главная!$H$23,главная!$N$22*BK88,IF(BK88*12&lt;главная!$H$24,главная!$N$23*BK88,(главная!$H$24*главная!$N$23+(BK88*12-главная!$H$24)*главная!$N$24)/12))))</f>
        <v>0</v>
      </c>
      <c r="BL125" s="173">
        <f>IF(BL$10="",0,IF(BL$9&lt;главная!$N$19,0,IF(BL88*12&lt;главная!$H$23,главная!$N$22*BL88,IF(BL88*12&lt;главная!$H$24,главная!$N$23*BL88,(главная!$H$24*главная!$N$23+(BL88*12-главная!$H$24)*главная!$N$24)/12))))</f>
        <v>0</v>
      </c>
      <c r="BM125" s="173">
        <f>IF(BM$10="",0,IF(BM$9&lt;главная!$N$19,0,IF(BM88*12&lt;главная!$H$23,главная!$N$22*BM88,IF(BM88*12&lt;главная!$H$24,главная!$N$23*BM88,(главная!$H$24*главная!$N$23+(BM88*12-главная!$H$24)*главная!$N$24)/12))))</f>
        <v>0</v>
      </c>
      <c r="BN125" s="173">
        <f>IF(BN$10="",0,IF(BN$9&lt;главная!$N$19,0,IF(BN88*12&lt;главная!$H$23,главная!$N$22*BN88,IF(BN88*12&lt;главная!$H$24,главная!$N$23*BN88,(главная!$H$24*главная!$N$23+(BN88*12-главная!$H$24)*главная!$N$24)/12))))</f>
        <v>0</v>
      </c>
      <c r="BO125" s="173">
        <f>IF(BO$10="",0,IF(BO$9&lt;главная!$N$19,0,IF(BO88*12&lt;главная!$H$23,главная!$N$22*BO88,IF(BO88*12&lt;главная!$H$24,главная!$N$23*BO88,(главная!$H$24*главная!$N$23+(BO88*12-главная!$H$24)*главная!$N$24)/12))))</f>
        <v>0</v>
      </c>
      <c r="BP125" s="173">
        <f>IF(BP$10="",0,IF(BP$9&lt;главная!$N$19,0,IF(BP88*12&lt;главная!$H$23,главная!$N$22*BP88,IF(BP88*12&lt;главная!$H$24,главная!$N$23*BP88,(главная!$H$24*главная!$N$23+(BP88*12-главная!$H$24)*главная!$N$24)/12))))</f>
        <v>0</v>
      </c>
      <c r="BQ125" s="173">
        <f>IF(BQ$10="",0,IF(BQ$9&lt;главная!$N$19,0,IF(BQ88*12&lt;главная!$H$23,главная!$N$22*BQ88,IF(BQ88*12&lt;главная!$H$24,главная!$N$23*BQ88,(главная!$H$24*главная!$N$23+(BQ88*12-главная!$H$24)*главная!$N$24)/12))))</f>
        <v>0</v>
      </c>
      <c r="BR125" s="173">
        <f>IF(BR$10="",0,IF(BR$9&lt;главная!$N$19,0,IF(BR88*12&lt;главная!$H$23,главная!$N$22*BR88,IF(BR88*12&lt;главная!$H$24,главная!$N$23*BR88,(главная!$H$24*главная!$N$23+(BR88*12-главная!$H$24)*главная!$N$24)/12))))</f>
        <v>0</v>
      </c>
      <c r="BS125" s="173">
        <f>IF(BS$10="",0,IF(BS$9&lt;главная!$N$19,0,IF(BS88*12&lt;главная!$H$23,главная!$N$22*BS88,IF(BS88*12&lt;главная!$H$24,главная!$N$23*BS88,(главная!$H$24*главная!$N$23+(BS88*12-главная!$H$24)*главная!$N$24)/12))))</f>
        <v>0</v>
      </c>
      <c r="BT125" s="173">
        <f>IF(BT$10="",0,IF(BT$9&lt;главная!$N$19,0,IF(BT88*12&lt;главная!$H$23,главная!$N$22*BT88,IF(BT88*12&lt;главная!$H$24,главная!$N$23*BT88,(главная!$H$24*главная!$N$23+(BT88*12-главная!$H$24)*главная!$N$24)/12))))</f>
        <v>0</v>
      </c>
      <c r="BU125" s="173">
        <f>IF(BU$10="",0,IF(BU$9&lt;главная!$N$19,0,IF(BU88*12&lt;главная!$H$23,главная!$N$22*BU88,IF(BU88*12&lt;главная!$H$24,главная!$N$23*BU88,(главная!$H$24*главная!$N$23+(BU88*12-главная!$H$24)*главная!$N$24)/12))))</f>
        <v>0</v>
      </c>
      <c r="BV125" s="173">
        <f>IF(BV$10="",0,IF(BV$9&lt;главная!$N$19,0,IF(BV88*12&lt;главная!$H$23,главная!$N$22*BV88,IF(BV88*12&lt;главная!$H$24,главная!$N$23*BV88,(главная!$H$24*главная!$N$23+(BV88*12-главная!$H$24)*главная!$N$24)/12))))</f>
        <v>0</v>
      </c>
      <c r="BW125" s="173">
        <f>IF(BW$10="",0,IF(BW$9&lt;главная!$N$19,0,IF(BW88*12&lt;главная!$H$23,главная!$N$22*BW88,IF(BW88*12&lt;главная!$H$24,главная!$N$23*BW88,(главная!$H$24*главная!$N$23+(BW88*12-главная!$H$24)*главная!$N$24)/12))))</f>
        <v>0</v>
      </c>
      <c r="BX125" s="173">
        <f>IF(BX$10="",0,IF(BX$9&lt;главная!$N$19,0,IF(BX88*12&lt;главная!$H$23,главная!$N$22*BX88,IF(BX88*12&lt;главная!$H$24,главная!$N$23*BX88,(главная!$H$24*главная!$N$23+(BX88*12-главная!$H$24)*главная!$N$24)/12))))</f>
        <v>0</v>
      </c>
      <c r="BY125" s="173">
        <f>IF(BY$10="",0,IF(BY$9&lt;главная!$N$19,0,IF(BY88*12&lt;главная!$H$23,главная!$N$22*BY88,IF(BY88*12&lt;главная!$H$24,главная!$N$23*BY88,(главная!$H$24*главная!$N$23+(BY88*12-главная!$H$24)*главная!$N$24)/12))))</f>
        <v>0</v>
      </c>
      <c r="BZ125" s="173">
        <f>IF(BZ$10="",0,IF(BZ$9&lt;главная!$N$19,0,IF(BZ88*12&lt;главная!$H$23,главная!$N$22*BZ88,IF(BZ88*12&lt;главная!$H$24,главная!$N$23*BZ88,(главная!$H$24*главная!$N$23+(BZ88*12-главная!$H$24)*главная!$N$24)/12))))</f>
        <v>0</v>
      </c>
      <c r="CA125" s="173">
        <f>IF(CA$10="",0,IF(CA$9&lt;главная!$N$19,0,IF(CA88*12&lt;главная!$H$23,главная!$N$22*CA88,IF(CA88*12&lt;главная!$H$24,главная!$N$23*CA88,(главная!$H$24*главная!$N$23+(CA88*12-главная!$H$24)*главная!$N$24)/12))))</f>
        <v>0</v>
      </c>
      <c r="CB125" s="173">
        <f>IF(CB$10="",0,IF(CB$9&lt;главная!$N$19,0,IF(CB88*12&lt;главная!$H$23,главная!$N$22*CB88,IF(CB88*12&lt;главная!$H$24,главная!$N$23*CB88,(главная!$H$24*главная!$N$23+(CB88*12-главная!$H$24)*главная!$N$24)/12))))</f>
        <v>0</v>
      </c>
      <c r="CC125" s="173">
        <f>IF(CC$10="",0,IF(CC$9&lt;главная!$N$19,0,IF(CC88*12&lt;главная!$H$23,главная!$N$22*CC88,IF(CC88*12&lt;главная!$H$24,главная!$N$23*CC88,(главная!$H$24*главная!$N$23+(CC88*12-главная!$H$24)*главная!$N$24)/12))))</f>
        <v>0</v>
      </c>
      <c r="CD125" s="173">
        <f>IF(CD$10="",0,IF(CD$9&lt;главная!$N$19,0,IF(CD88*12&lt;главная!$H$23,главная!$N$22*CD88,IF(CD88*12&lt;главная!$H$24,главная!$N$23*CD88,(главная!$H$24*главная!$N$23+(CD88*12-главная!$H$24)*главная!$N$24)/12))))</f>
        <v>0</v>
      </c>
      <c r="CE125" s="173">
        <f>IF(CE$10="",0,IF(CE$9&lt;главная!$N$19,0,IF(CE88*12&lt;главная!$H$23,главная!$N$22*CE88,IF(CE88*12&lt;главная!$H$24,главная!$N$23*CE88,(главная!$H$24*главная!$N$23+(CE88*12-главная!$H$24)*главная!$N$24)/12))))</f>
        <v>0</v>
      </c>
      <c r="CF125" s="173">
        <f>IF(CF$10="",0,IF(CF$9&lt;главная!$N$19,0,IF(CF88*12&lt;главная!$H$23,главная!$N$22*CF88,IF(CF88*12&lt;главная!$H$24,главная!$N$23*CF88,(главная!$H$24*главная!$N$23+(CF88*12-главная!$H$24)*главная!$N$24)/12))))</f>
        <v>0</v>
      </c>
      <c r="CG125" s="173">
        <f>IF(CG$10="",0,IF(CG$9&lt;главная!$N$19,0,IF(CG88*12&lt;главная!$H$23,главная!$N$22*CG88,IF(CG88*12&lt;главная!$H$24,главная!$N$23*CG88,(главная!$H$24*главная!$N$23+(CG88*12-главная!$H$24)*главная!$N$24)/12))))</f>
        <v>0</v>
      </c>
      <c r="CH125" s="173">
        <f>IF(CH$10="",0,IF(CH$9&lt;главная!$N$19,0,IF(CH88*12&lt;главная!$H$23,главная!$N$22*CH88,IF(CH88*12&lt;главная!$H$24,главная!$N$23*CH88,(главная!$H$24*главная!$N$23+(CH88*12-главная!$H$24)*главная!$N$24)/12))))</f>
        <v>0</v>
      </c>
      <c r="CI125" s="173">
        <f>IF(CI$10="",0,IF(CI$9&lt;главная!$N$19,0,IF(CI88*12&lt;главная!$H$23,главная!$N$22*CI88,IF(CI88*12&lt;главная!$H$24,главная!$N$23*CI88,(главная!$H$24*главная!$N$23+(CI88*12-главная!$H$24)*главная!$N$24)/12))))</f>
        <v>0</v>
      </c>
      <c r="CJ125" s="173">
        <f>IF(CJ$10="",0,IF(CJ$9&lt;главная!$N$19,0,IF(CJ88*12&lt;главная!$H$23,главная!$N$22*CJ88,IF(CJ88*12&lt;главная!$H$24,главная!$N$23*CJ88,(главная!$H$24*главная!$N$23+(CJ88*12-главная!$H$24)*главная!$N$24)/12))))</f>
        <v>0</v>
      </c>
      <c r="CK125" s="173">
        <f>IF(CK$10="",0,IF(CK$9&lt;главная!$N$19,0,IF(CK88*12&lt;главная!$H$23,главная!$N$22*CK88,IF(CK88*12&lt;главная!$H$24,главная!$N$23*CK88,(главная!$H$24*главная!$N$23+(CK88*12-главная!$H$24)*главная!$N$24)/12))))</f>
        <v>0</v>
      </c>
      <c r="CL125" s="173">
        <f>IF(CL$10="",0,IF(CL$9&lt;главная!$N$19,0,IF(CL88*12&lt;главная!$H$23,главная!$N$22*CL88,IF(CL88*12&lt;главная!$H$24,главная!$N$23*CL88,(главная!$H$24*главная!$N$23+(CL88*12-главная!$H$24)*главная!$N$24)/12))))</f>
        <v>0</v>
      </c>
      <c r="CM125" s="173">
        <f>IF(CM$10="",0,IF(CM$9&lt;главная!$N$19,0,IF(CM88*12&lt;главная!$H$23,главная!$N$22*CM88,IF(CM88*12&lt;главная!$H$24,главная!$N$23*CM88,(главная!$H$24*главная!$N$23+(CM88*12-главная!$H$24)*главная!$N$24)/12))))</f>
        <v>0</v>
      </c>
      <c r="CN125" s="173">
        <f>IF(CN$10="",0,IF(CN$9&lt;главная!$N$19,0,IF(CN88*12&lt;главная!$H$23,главная!$N$22*CN88,IF(CN88*12&lt;главная!$H$24,главная!$N$23*CN88,(главная!$H$24*главная!$N$23+(CN88*12-главная!$H$24)*главная!$N$24)/12))))</f>
        <v>0</v>
      </c>
      <c r="CO125" s="173">
        <f>IF(CO$10="",0,IF(CO$9&lt;главная!$N$19,0,IF(CO88*12&lt;главная!$H$23,главная!$N$22*CO88,IF(CO88*12&lt;главная!$H$24,главная!$N$23*CO88,(главная!$H$24*главная!$N$23+(CO88*12-главная!$H$24)*главная!$N$24)/12))))</f>
        <v>0</v>
      </c>
      <c r="CP125" s="173">
        <f>IF(CP$10="",0,IF(CP$9&lt;главная!$N$19,0,IF(CP88*12&lt;главная!$H$23,главная!$N$22*CP88,IF(CP88*12&lt;главная!$H$24,главная!$N$23*CP88,(главная!$H$24*главная!$N$23+(CP88*12-главная!$H$24)*главная!$N$24)/12))))</f>
        <v>0</v>
      </c>
      <c r="CQ125" s="173">
        <f>IF(CQ$10="",0,IF(CQ$9&lt;главная!$N$19,0,IF(CQ88*12&lt;главная!$H$23,главная!$N$22*CQ88,IF(CQ88*12&lt;главная!$H$24,главная!$N$23*CQ88,(главная!$H$24*главная!$N$23+(CQ88*12-главная!$H$24)*главная!$N$24)/12))))</f>
        <v>0</v>
      </c>
      <c r="CR125" s="173">
        <f>IF(CR$10="",0,IF(CR$9&lt;главная!$N$19,0,IF(CR88*12&lt;главная!$H$23,главная!$N$22*CR88,IF(CR88*12&lt;главная!$H$24,главная!$N$23*CR88,(главная!$H$24*главная!$N$23+(CR88*12-главная!$H$24)*главная!$N$24)/12))))</f>
        <v>0</v>
      </c>
      <c r="CS125" s="173">
        <f>IF(CS$10="",0,IF(CS$9&lt;главная!$N$19,0,IF(CS88*12&lt;главная!$H$23,главная!$N$22*CS88,IF(CS88*12&lt;главная!$H$24,главная!$N$23*CS88,(главная!$H$24*главная!$N$23+(CS88*12-главная!$H$24)*главная!$N$24)/12))))</f>
        <v>0</v>
      </c>
      <c r="CT125" s="173">
        <f>IF(CT$10="",0,IF(CT$9&lt;главная!$N$19,0,IF(CT88*12&lt;главная!$H$23,главная!$N$22*CT88,IF(CT88*12&lt;главная!$H$24,главная!$N$23*CT88,(главная!$H$24*главная!$N$23+(CT88*12-главная!$H$24)*главная!$N$24)/12))))</f>
        <v>0</v>
      </c>
      <c r="CU125" s="173">
        <f>IF(CU$10="",0,IF(CU$9&lt;главная!$N$19,0,IF(CU88*12&lt;главная!$H$23,главная!$N$22*CU88,IF(CU88*12&lt;главная!$H$24,главная!$N$23*CU88,(главная!$H$24*главная!$N$23+(CU88*12-главная!$H$24)*главная!$N$24)/12))))</f>
        <v>0</v>
      </c>
      <c r="CV125" s="173">
        <f>IF(CV$10="",0,IF(CV$9&lt;главная!$N$19,0,IF(CV88*12&lt;главная!$H$23,главная!$N$22*CV88,IF(CV88*12&lt;главная!$H$24,главная!$N$23*CV88,(главная!$H$24*главная!$N$23+(CV88*12-главная!$H$24)*главная!$N$24)/12))))</f>
        <v>0</v>
      </c>
      <c r="CW125" s="173">
        <f>IF(CW$10="",0,IF(CW$9&lt;главная!$N$19,0,IF(CW88*12&lt;главная!$H$23,главная!$N$22*CW88,IF(CW88*12&lt;главная!$H$24,главная!$N$23*CW88,(главная!$H$24*главная!$N$23+(CW88*12-главная!$H$24)*главная!$N$24)/12))))</f>
        <v>0</v>
      </c>
      <c r="CX125" s="173">
        <f>IF(CX$10="",0,IF(CX$9&lt;главная!$N$19,0,IF(CX88*12&lt;главная!$H$23,главная!$N$22*CX88,IF(CX88*12&lt;главная!$H$24,главная!$N$23*CX88,(главная!$H$24*главная!$N$23+(CX88*12-главная!$H$24)*главная!$N$24)/12))))</f>
        <v>0</v>
      </c>
      <c r="CY125" s="173">
        <f>IF(CY$10="",0,IF(CY$9&lt;главная!$N$19,0,IF(CY88*12&lt;главная!$H$23,главная!$N$22*CY88,IF(CY88*12&lt;главная!$H$24,главная!$N$23*CY88,(главная!$H$24*главная!$N$23+(CY88*12-главная!$H$24)*главная!$N$24)/12))))</f>
        <v>0</v>
      </c>
      <c r="CZ125" s="173">
        <f>IF(CZ$10="",0,IF(CZ$9&lt;главная!$N$19,0,IF(CZ88*12&lt;главная!$H$23,главная!$N$22*CZ88,IF(CZ88*12&lt;главная!$H$24,главная!$N$23*CZ88,(главная!$H$24*главная!$N$23+(CZ88*12-главная!$H$24)*главная!$N$24)/12))))</f>
        <v>0</v>
      </c>
      <c r="DA125" s="173">
        <f>IF(DA$10="",0,IF(DA$9&lt;главная!$N$19,0,IF(DA88*12&lt;главная!$H$23,главная!$N$22*DA88,IF(DA88*12&lt;главная!$H$24,главная!$N$23*DA88,(главная!$H$24*главная!$N$23+(DA88*12-главная!$H$24)*главная!$N$24)/12))))</f>
        <v>0</v>
      </c>
      <c r="DB125" s="173">
        <f>IF(DB$10="",0,IF(DB$9&lt;главная!$N$19,0,IF(DB88*12&lt;главная!$H$23,главная!$N$22*DB88,IF(DB88*12&lt;главная!$H$24,главная!$N$23*DB88,(главная!$H$24*главная!$N$23+(DB88*12-главная!$H$24)*главная!$N$24)/12))))</f>
        <v>0</v>
      </c>
      <c r="DC125" s="173">
        <f>IF(DC$10="",0,IF(DC$9&lt;главная!$N$19,0,IF(DC88*12&lt;главная!$H$23,главная!$N$22*DC88,IF(DC88*12&lt;главная!$H$24,главная!$N$23*DC88,(главная!$H$24*главная!$N$23+(DC88*12-главная!$H$24)*главная!$N$24)/12))))</f>
        <v>0</v>
      </c>
      <c r="DD125" s="173">
        <f>IF(DD$10="",0,IF(DD$9&lt;главная!$N$19,0,IF(DD88*12&lt;главная!$H$23,главная!$N$22*DD88,IF(DD88*12&lt;главная!$H$24,главная!$N$23*DD88,(главная!$H$24*главная!$N$23+(DD88*12-главная!$H$24)*главная!$N$24)/12))))</f>
        <v>0</v>
      </c>
      <c r="DE125" s="173">
        <f>IF(DE$10="",0,IF(DE$9&lt;главная!$N$19,0,IF(DE88*12&lt;главная!$H$23,главная!$N$22*DE88,IF(DE88*12&lt;главная!$H$24,главная!$N$23*DE88,(главная!$H$24*главная!$N$23+(DE88*12-главная!$H$24)*главная!$N$24)/12))))</f>
        <v>0</v>
      </c>
      <c r="DF125" s="173">
        <f>IF(DF$10="",0,IF(DF$9&lt;главная!$N$19,0,IF(DF88*12&lt;главная!$H$23,главная!$N$22*DF88,IF(DF88*12&lt;главная!$H$24,главная!$N$23*DF88,(главная!$H$24*главная!$N$23+(DF88*12-главная!$H$24)*главная!$N$24)/12))))</f>
        <v>0</v>
      </c>
      <c r="DG125" s="173">
        <f>IF(DG$10="",0,IF(DG$9&lt;главная!$N$19,0,IF(DG88*12&lt;главная!$H$23,главная!$N$22*DG88,IF(DG88*12&lt;главная!$H$24,главная!$N$23*DG88,(главная!$H$24*главная!$N$23+(DG88*12-главная!$H$24)*главная!$N$24)/12))))</f>
        <v>0</v>
      </c>
      <c r="DH125" s="173">
        <f>IF(DH$10="",0,IF(DH$9&lt;главная!$N$19,0,IF(DH88*12&lt;главная!$H$23,главная!$N$22*DH88,IF(DH88*12&lt;главная!$H$24,главная!$N$23*DH88,(главная!$H$24*главная!$N$23+(DH88*12-главная!$H$24)*главная!$N$24)/12))))</f>
        <v>0</v>
      </c>
      <c r="DI125" s="173">
        <f>IF(DI$10="",0,IF(DI$9&lt;главная!$N$19,0,IF(DI88*12&lt;главная!$H$23,главная!$N$22*DI88,IF(DI88*12&lt;главная!$H$24,главная!$N$23*DI88,(главная!$H$24*главная!$N$23+(DI88*12-главная!$H$24)*главная!$N$24)/12))))</f>
        <v>0</v>
      </c>
      <c r="DJ125" s="173">
        <f>IF(DJ$10="",0,IF(DJ$9&lt;главная!$N$19,0,IF(DJ88*12&lt;главная!$H$23,главная!$N$22*DJ88,IF(DJ88*12&lt;главная!$H$24,главная!$N$23*DJ88,(главная!$H$24*главная!$N$23+(DJ88*12-главная!$H$24)*главная!$N$24)/12))))</f>
        <v>0</v>
      </c>
      <c r="DK125" s="173">
        <f>IF(DK$10="",0,IF(DK$9&lt;главная!$N$19,0,IF(DK88*12&lt;главная!$H$23,главная!$N$22*DK88,IF(DK88*12&lt;главная!$H$24,главная!$N$23*DK88,(главная!$H$24*главная!$N$23+(DK88*12-главная!$H$24)*главная!$N$24)/12))))</f>
        <v>0</v>
      </c>
      <c r="DL125" s="173">
        <f>IF(DL$10="",0,IF(DL$9&lt;главная!$N$19,0,IF(DL88*12&lt;главная!$H$23,главная!$N$22*DL88,IF(DL88*12&lt;главная!$H$24,главная!$N$23*DL88,(главная!$H$24*главная!$N$23+(DL88*12-главная!$H$24)*главная!$N$24)/12))))</f>
        <v>0</v>
      </c>
      <c r="DM125" s="173">
        <f>IF(DM$10="",0,IF(DM$9&lt;главная!$N$19,0,IF(DM88*12&lt;главная!$H$23,главная!$N$22*DM88,IF(DM88*12&lt;главная!$H$24,главная!$N$23*DM88,(главная!$H$24*главная!$N$23+(DM88*12-главная!$H$24)*главная!$N$24)/12))))</f>
        <v>0</v>
      </c>
      <c r="DN125" s="173">
        <f>IF(DN$10="",0,IF(DN$9&lt;главная!$N$19,0,IF(DN88*12&lt;главная!$H$23,главная!$N$22*DN88,IF(DN88*12&lt;главная!$H$24,главная!$N$23*DN88,(главная!$H$24*главная!$N$23+(DN88*12-главная!$H$24)*главная!$N$24)/12))))</f>
        <v>0</v>
      </c>
      <c r="DO125" s="173">
        <f>IF(DO$10="",0,IF(DO$9&lt;главная!$N$19,0,IF(DO88*12&lt;главная!$H$23,главная!$N$22*DO88,IF(DO88*12&lt;главная!$H$24,главная!$N$23*DO88,(главная!$H$24*главная!$N$23+(DO88*12-главная!$H$24)*главная!$N$24)/12))))</f>
        <v>0</v>
      </c>
      <c r="DP125" s="173">
        <f>IF(DP$10="",0,IF(DP$9&lt;главная!$N$19,0,IF(DP88*12&lt;главная!$H$23,главная!$N$22*DP88,IF(DP88*12&lt;главная!$H$24,главная!$N$23*DP88,(главная!$H$24*главная!$N$23+(DP88*12-главная!$H$24)*главная!$N$24)/12))))</f>
        <v>0</v>
      </c>
      <c r="DQ125" s="173">
        <f>IF(DQ$10="",0,IF(DQ$9&lt;главная!$N$19,0,IF(DQ88*12&lt;главная!$H$23,главная!$N$22*DQ88,IF(DQ88*12&lt;главная!$H$24,главная!$N$23*DQ88,(главная!$H$24*главная!$N$23+(DQ88*12-главная!$H$24)*главная!$N$24)/12))))</f>
        <v>0</v>
      </c>
      <c r="DR125" s="173">
        <f>IF(DR$10="",0,IF(DR$9&lt;главная!$N$19,0,IF(DR88*12&lt;главная!$H$23,главная!$N$22*DR88,IF(DR88*12&lt;главная!$H$24,главная!$N$23*DR88,(главная!$H$24*главная!$N$23+(DR88*12-главная!$H$24)*главная!$N$24)/12))))</f>
        <v>0</v>
      </c>
      <c r="DS125" s="173">
        <f>IF(DS$10="",0,IF(DS$9&lt;главная!$N$19,0,IF(DS88*12&lt;главная!$H$23,главная!$N$22*DS88,IF(DS88*12&lt;главная!$H$24,главная!$N$23*DS88,(главная!$H$24*главная!$N$23+(DS88*12-главная!$H$24)*главная!$N$24)/12))))</f>
        <v>0</v>
      </c>
      <c r="DT125" s="173">
        <f>IF(DT$10="",0,IF(DT$9&lt;главная!$N$19,0,IF(DT88*12&lt;главная!$H$23,главная!$N$22*DT88,IF(DT88*12&lt;главная!$H$24,главная!$N$23*DT88,(главная!$H$24*главная!$N$23+(DT88*12-главная!$H$24)*главная!$N$24)/12))))</f>
        <v>0</v>
      </c>
      <c r="DU125" s="173">
        <f>IF(DU$10="",0,IF(DU$9&lt;главная!$N$19,0,IF(DU88*12&lt;главная!$H$23,главная!$N$22*DU88,IF(DU88*12&lt;главная!$H$24,главная!$N$23*DU88,(главная!$H$24*главная!$N$23+(DU88*12-главная!$H$24)*главная!$N$24)/12))))</f>
        <v>0</v>
      </c>
      <c r="DV125" s="173">
        <f>IF(DV$10="",0,IF(DV$9&lt;главная!$N$19,0,IF(DV88*12&lt;главная!$H$23,главная!$N$22*DV88,IF(DV88*12&lt;главная!$H$24,главная!$N$23*DV88,(главная!$H$24*главная!$N$23+(DV88*12-главная!$H$24)*главная!$N$24)/12))))</f>
        <v>0</v>
      </c>
      <c r="DW125" s="173">
        <f>IF(DW$10="",0,IF(DW$9&lt;главная!$N$19,0,IF(DW88*12&lt;главная!$H$23,главная!$N$22*DW88,IF(DW88*12&lt;главная!$H$24,главная!$N$23*DW88,(главная!$H$24*главная!$N$23+(DW88*12-главная!$H$24)*главная!$N$24)/12))))</f>
        <v>0</v>
      </c>
      <c r="DX125" s="173">
        <f>IF(DX$10="",0,IF(DX$9&lt;главная!$N$19,0,IF(DX88*12&lt;главная!$H$23,главная!$N$22*DX88,IF(DX88*12&lt;главная!$H$24,главная!$N$23*DX88,(главная!$H$24*главная!$N$23+(DX88*12-главная!$H$24)*главная!$N$24)/12))))</f>
        <v>0</v>
      </c>
      <c r="DY125" s="173">
        <f>IF(DY$10="",0,IF(DY$9&lt;главная!$N$19,0,IF(DY88*12&lt;главная!$H$23,главная!$N$22*DY88,IF(DY88*12&lt;главная!$H$24,главная!$N$23*DY88,(главная!$H$24*главная!$N$23+(DY88*12-главная!$H$24)*главная!$N$24)/12))))</f>
        <v>0</v>
      </c>
      <c r="DZ125" s="173">
        <f>IF(DZ$10="",0,IF(DZ$9&lt;главная!$N$19,0,IF(DZ88*12&lt;главная!$H$23,главная!$N$22*DZ88,IF(DZ88*12&lt;главная!$H$24,главная!$N$23*DZ88,(главная!$H$24*главная!$N$23+(DZ88*12-главная!$H$24)*главная!$N$24)/12))))</f>
        <v>0</v>
      </c>
      <c r="EA125" s="173">
        <f>IF(EA$10="",0,IF(EA$9&lt;главная!$N$19,0,IF(EA88*12&lt;главная!$H$23,главная!$N$22*EA88,IF(EA88*12&lt;главная!$H$24,главная!$N$23*EA88,(главная!$H$24*главная!$N$23+(EA88*12-главная!$H$24)*главная!$N$24)/12))))</f>
        <v>0</v>
      </c>
      <c r="EB125" s="173">
        <f>IF(EB$10="",0,IF(EB$9&lt;главная!$N$19,0,IF(EB88*12&lt;главная!$H$23,главная!$N$22*EB88,IF(EB88*12&lt;главная!$H$24,главная!$N$23*EB88,(главная!$H$24*главная!$N$23+(EB88*12-главная!$H$24)*главная!$N$24)/12))))</f>
        <v>0</v>
      </c>
      <c r="EC125" s="173">
        <f>IF(EC$10="",0,IF(EC$9&lt;главная!$N$19,0,IF(EC88*12&lt;главная!$H$23,главная!$N$22*EC88,IF(EC88*12&lt;главная!$H$24,главная!$N$23*EC88,(главная!$H$24*главная!$N$23+(EC88*12-главная!$H$24)*главная!$N$24)/12))))</f>
        <v>0</v>
      </c>
      <c r="ED125" s="173">
        <f>IF(ED$10="",0,IF(ED$9&lt;главная!$N$19,0,IF(ED88*12&lt;главная!$H$23,главная!$N$22*ED88,IF(ED88*12&lt;главная!$H$24,главная!$N$23*ED88,(главная!$H$24*главная!$N$23+(ED88*12-главная!$H$24)*главная!$N$24)/12))))</f>
        <v>0</v>
      </c>
      <c r="EE125" s="173">
        <f>IF(EE$10="",0,IF(EE$9&lt;главная!$N$19,0,IF(EE88*12&lt;главная!$H$23,главная!$N$22*EE88,IF(EE88*12&lt;главная!$H$24,главная!$N$23*EE88,(главная!$H$24*главная!$N$23+(EE88*12-главная!$H$24)*главная!$N$24)/12))))</f>
        <v>0</v>
      </c>
      <c r="EF125" s="173">
        <f>IF(EF$10="",0,IF(EF$9&lt;главная!$N$19,0,IF(EF88*12&lt;главная!$H$23,главная!$N$22*EF88,IF(EF88*12&lt;главная!$H$24,главная!$N$23*EF88,(главная!$H$24*главная!$N$23+(EF88*12-главная!$H$24)*главная!$N$24)/12))))</f>
        <v>0</v>
      </c>
      <c r="EG125" s="173">
        <f>IF(EG$10="",0,IF(EG$9&lt;главная!$N$19,0,IF(EG88*12&lt;главная!$H$23,главная!$N$22*EG88,IF(EG88*12&lt;главная!$H$24,главная!$N$23*EG88,(главная!$H$24*главная!$N$23+(EG88*12-главная!$H$24)*главная!$N$24)/12))))</f>
        <v>0</v>
      </c>
      <c r="EH125" s="173">
        <f>IF(EH$10="",0,IF(EH$9&lt;главная!$N$19,0,IF(EH88*12&lt;главная!$H$23,главная!$N$22*EH88,IF(EH88*12&lt;главная!$H$24,главная!$N$23*EH88,(главная!$H$24*главная!$N$23+(EH88*12-главная!$H$24)*главная!$N$24)/12))))</f>
        <v>0</v>
      </c>
      <c r="EI125" s="173">
        <f>IF(EI$10="",0,IF(EI$9&lt;главная!$N$19,0,IF(EI88*12&lt;главная!$H$23,главная!$N$22*EI88,IF(EI88*12&lt;главная!$H$24,главная!$N$23*EI88,(главная!$H$24*главная!$N$23+(EI88*12-главная!$H$24)*главная!$N$24)/12))))</f>
        <v>0</v>
      </c>
      <c r="EJ125" s="173">
        <f>IF(EJ$10="",0,IF(EJ$9&lt;главная!$N$19,0,IF(EJ88*12&lt;главная!$H$23,главная!$N$22*EJ88,IF(EJ88*12&lt;главная!$H$24,главная!$N$23*EJ88,(главная!$H$24*главная!$N$23+(EJ88*12-главная!$H$24)*главная!$N$24)/12))))</f>
        <v>0</v>
      </c>
      <c r="EK125" s="173">
        <f>IF(EK$10="",0,IF(EK$9&lt;главная!$N$19,0,IF(EK88*12&lt;главная!$H$23,главная!$N$22*EK88,IF(EK88*12&lt;главная!$H$24,главная!$N$23*EK88,(главная!$H$24*главная!$N$23+(EK88*12-главная!$H$24)*главная!$N$24)/12))))</f>
        <v>0</v>
      </c>
      <c r="EL125" s="173">
        <f>IF(EL$10="",0,IF(EL$9&lt;главная!$N$19,0,IF(EL88*12&lt;главная!$H$23,главная!$N$22*EL88,IF(EL88*12&lt;главная!$H$24,главная!$N$23*EL88,(главная!$H$24*главная!$N$23+(EL88*12-главная!$H$24)*главная!$N$24)/12))))</f>
        <v>0</v>
      </c>
      <c r="EM125" s="173">
        <f>IF(EM$10="",0,IF(EM$9&lt;главная!$N$19,0,IF(EM88*12&lt;главная!$H$23,главная!$N$22*EM88,IF(EM88*12&lt;главная!$H$24,главная!$N$23*EM88,(главная!$H$24*главная!$N$23+(EM88*12-главная!$H$24)*главная!$N$24)/12))))</f>
        <v>0</v>
      </c>
      <c r="EN125" s="173">
        <f>IF(EN$10="",0,IF(EN$9&lt;главная!$N$19,0,IF(EN88*12&lt;главная!$H$23,главная!$N$22*EN88,IF(EN88*12&lt;главная!$H$24,главная!$N$23*EN88,(главная!$H$24*главная!$N$23+(EN88*12-главная!$H$24)*главная!$N$24)/12))))</f>
        <v>0</v>
      </c>
      <c r="EO125" s="173">
        <f>IF(EO$10="",0,IF(EO$9&lt;главная!$N$19,0,IF(EO88*12&lt;главная!$H$23,главная!$N$22*EO88,IF(EO88*12&lt;главная!$H$24,главная!$N$23*EO88,(главная!$H$24*главная!$N$23+(EO88*12-главная!$H$24)*главная!$N$24)/12))))</f>
        <v>0</v>
      </c>
      <c r="EP125" s="173">
        <f>IF(EP$10="",0,IF(EP$9&lt;главная!$N$19,0,IF(EP88*12&lt;главная!$H$23,главная!$N$22*EP88,IF(EP88*12&lt;главная!$H$24,главная!$N$23*EP88,(главная!$H$24*главная!$N$23+(EP88*12-главная!$H$24)*главная!$N$24)/12))))</f>
        <v>0</v>
      </c>
      <c r="EQ125" s="173">
        <f>IF(EQ$10="",0,IF(EQ$9&lt;главная!$N$19,0,IF(EQ88*12&lt;главная!$H$23,главная!$N$22*EQ88,IF(EQ88*12&lt;главная!$H$24,главная!$N$23*EQ88,(главная!$H$24*главная!$N$23+(EQ88*12-главная!$H$24)*главная!$N$24)/12))))</f>
        <v>0</v>
      </c>
      <c r="ER125" s="173">
        <f>IF(ER$10="",0,IF(ER$9&lt;главная!$N$19,0,IF(ER88*12&lt;главная!$H$23,главная!$N$22*ER88,IF(ER88*12&lt;главная!$H$24,главная!$N$23*ER88,(главная!$H$24*главная!$N$23+(ER88*12-главная!$H$24)*главная!$N$24)/12))))</f>
        <v>0</v>
      </c>
      <c r="ES125" s="173">
        <f>IF(ES$10="",0,IF(ES$9&lt;главная!$N$19,0,IF(ES88*12&lt;главная!$H$23,главная!$N$22*ES88,IF(ES88*12&lt;главная!$H$24,главная!$N$23*ES88,(главная!$H$24*главная!$N$23+(ES88*12-главная!$H$24)*главная!$N$24)/12))))</f>
        <v>0</v>
      </c>
      <c r="ET125" s="173">
        <f>IF(ET$10="",0,IF(ET$9&lt;главная!$N$19,0,IF(ET88*12&lt;главная!$H$23,главная!$N$22*ET88,IF(ET88*12&lt;главная!$H$24,главная!$N$23*ET88,(главная!$H$24*главная!$N$23+(ET88*12-главная!$H$24)*главная!$N$24)/12))))</f>
        <v>0</v>
      </c>
      <c r="EU125" s="173">
        <f>IF(EU$10="",0,IF(EU$9&lt;главная!$N$19,0,IF(EU88*12&lt;главная!$H$23,главная!$N$22*EU88,IF(EU88*12&lt;главная!$H$24,главная!$N$23*EU88,(главная!$H$24*главная!$N$23+(EU88*12-главная!$H$24)*главная!$N$24)/12))))</f>
        <v>0</v>
      </c>
      <c r="EV125" s="173">
        <f>IF(EV$10="",0,IF(EV$9&lt;главная!$N$19,0,IF(EV88*12&lt;главная!$H$23,главная!$N$22*EV88,IF(EV88*12&lt;главная!$H$24,главная!$N$23*EV88,(главная!$H$24*главная!$N$23+(EV88*12-главная!$H$24)*главная!$N$24)/12))))</f>
        <v>0</v>
      </c>
      <c r="EW125" s="173">
        <f>IF(EW$10="",0,IF(EW$9&lt;главная!$N$19,0,IF(EW88*12&lt;главная!$H$23,главная!$N$22*EW88,IF(EW88*12&lt;главная!$H$24,главная!$N$23*EW88,(главная!$H$24*главная!$N$23+(EW88*12-главная!$H$24)*главная!$N$24)/12))))</f>
        <v>0</v>
      </c>
      <c r="EX125" s="173">
        <f>IF(EX$10="",0,IF(EX$9&lt;главная!$N$19,0,IF(EX88*12&lt;главная!$H$23,главная!$N$22*EX88,IF(EX88*12&lt;главная!$H$24,главная!$N$23*EX88,(главная!$H$24*главная!$N$23+(EX88*12-главная!$H$24)*главная!$N$24)/12))))</f>
        <v>0</v>
      </c>
      <c r="EY125" s="173">
        <f>IF(EY$10="",0,IF(EY$9&lt;главная!$N$19,0,IF(EY88*12&lt;главная!$H$23,главная!$N$22*EY88,IF(EY88*12&lt;главная!$H$24,главная!$N$23*EY88,(главная!$H$24*главная!$N$23+(EY88*12-главная!$H$24)*главная!$N$24)/12))))</f>
        <v>0</v>
      </c>
      <c r="EZ125" s="173">
        <f>IF(EZ$10="",0,IF(EZ$9&lt;главная!$N$19,0,IF(EZ88*12&lt;главная!$H$23,главная!$N$22*EZ88,IF(EZ88*12&lt;главная!$H$24,главная!$N$23*EZ88,(главная!$H$24*главная!$N$23+(EZ88*12-главная!$H$24)*главная!$N$24)/12))))</f>
        <v>0</v>
      </c>
      <c r="FA125" s="173">
        <f>IF(FA$10="",0,IF(FA$9&lt;главная!$N$19,0,IF(FA88*12&lt;главная!$H$23,главная!$N$22*FA88,IF(FA88*12&lt;главная!$H$24,главная!$N$23*FA88,(главная!$H$24*главная!$N$23+(FA88*12-главная!$H$24)*главная!$N$24)/12))))</f>
        <v>0</v>
      </c>
      <c r="FB125" s="173">
        <f>IF(FB$10="",0,IF(FB$9&lt;главная!$N$19,0,IF(FB88*12&lt;главная!$H$23,главная!$N$22*FB88,IF(FB88*12&lt;главная!$H$24,главная!$N$23*FB88,(главная!$H$24*главная!$N$23+(FB88*12-главная!$H$24)*главная!$N$24)/12))))</f>
        <v>0</v>
      </c>
      <c r="FC125" s="173">
        <f>IF(FC$10="",0,IF(FC$9&lt;главная!$N$19,0,IF(FC88*12&lt;главная!$H$23,главная!$N$22*FC88,IF(FC88*12&lt;главная!$H$24,главная!$N$23*FC88,(главная!$H$24*главная!$N$23+(FC88*12-главная!$H$24)*главная!$N$24)/12))))</f>
        <v>0</v>
      </c>
      <c r="FD125" s="173">
        <f>IF(FD$10="",0,IF(FD$9&lt;главная!$N$19,0,IF(FD88*12&lt;главная!$H$23,главная!$N$22*FD88,IF(FD88*12&lt;главная!$H$24,главная!$N$23*FD88,(главная!$H$24*главная!$N$23+(FD88*12-главная!$H$24)*главная!$N$24)/12))))</f>
        <v>0</v>
      </c>
      <c r="FE125" s="173">
        <f>IF(FE$10="",0,IF(FE$9&lt;главная!$N$19,0,IF(FE88*12&lt;главная!$H$23,главная!$N$22*FE88,IF(FE88*12&lt;главная!$H$24,главная!$N$23*FE88,(главная!$H$24*главная!$N$23+(FE88*12-главная!$H$24)*главная!$N$24)/12))))</f>
        <v>0</v>
      </c>
      <c r="FF125" s="173">
        <f>IF(FF$10="",0,IF(FF$9&lt;главная!$N$19,0,IF(FF88*12&lt;главная!$H$23,главная!$N$22*FF88,IF(FF88*12&lt;главная!$H$24,главная!$N$23*FF88,(главная!$H$24*главная!$N$23+(FF88*12-главная!$H$24)*главная!$N$24)/12))))</f>
        <v>0</v>
      </c>
      <c r="FG125" s="173">
        <f>IF(FG$10="",0,IF(FG$9&lt;главная!$N$19,0,IF(FG88*12&lt;главная!$H$23,главная!$N$22*FG88,IF(FG88*12&lt;главная!$H$24,главная!$N$23*FG88,(главная!$H$24*главная!$N$23+(FG88*12-главная!$H$24)*главная!$N$24)/12))))</f>
        <v>0</v>
      </c>
      <c r="FH125" s="173">
        <f>IF(FH$10="",0,IF(FH$9&lt;главная!$N$19,0,IF(FH88*12&lt;главная!$H$23,главная!$N$22*FH88,IF(FH88*12&lt;главная!$H$24,главная!$N$23*FH88,(главная!$H$24*главная!$N$23+(FH88*12-главная!$H$24)*главная!$N$24)/12))))</f>
        <v>0</v>
      </c>
      <c r="FI125" s="173">
        <f>IF(FI$10="",0,IF(FI$9&lt;главная!$N$19,0,IF(FI88*12&lt;главная!$H$23,главная!$N$22*FI88,IF(FI88*12&lt;главная!$H$24,главная!$N$23*FI88,(главная!$H$24*главная!$N$23+(FI88*12-главная!$H$24)*главная!$N$24)/12))))</f>
        <v>0</v>
      </c>
      <c r="FJ125" s="173">
        <f>IF(FJ$10="",0,IF(FJ$9&lt;главная!$N$19,0,IF(FJ88*12&lt;главная!$H$23,главная!$N$22*FJ88,IF(FJ88*12&lt;главная!$H$24,главная!$N$23*FJ88,(главная!$H$24*главная!$N$23+(FJ88*12-главная!$H$24)*главная!$N$24)/12))))</f>
        <v>0</v>
      </c>
      <c r="FK125" s="173">
        <f>IF(FK$10="",0,IF(FK$9&lt;главная!$N$19,0,IF(FK88*12&lt;главная!$H$23,главная!$N$22*FK88,IF(FK88*12&lt;главная!$H$24,главная!$N$23*FK88,(главная!$H$24*главная!$N$23+(FK88*12-главная!$H$24)*главная!$N$24)/12))))</f>
        <v>0</v>
      </c>
      <c r="FL125" s="173">
        <f>IF(FL$10="",0,IF(FL$9&lt;главная!$N$19,0,IF(FL88*12&lt;главная!$H$23,главная!$N$22*FL88,IF(FL88*12&lt;главная!$H$24,главная!$N$23*FL88,(главная!$H$24*главная!$N$23+(FL88*12-главная!$H$24)*главная!$N$24)/12))))</f>
        <v>0</v>
      </c>
      <c r="FM125" s="173">
        <f>IF(FM$10="",0,IF(FM$9&lt;главная!$N$19,0,IF(FM88*12&lt;главная!$H$23,главная!$N$22*FM88,IF(FM88*12&lt;главная!$H$24,главная!$N$23*FM88,(главная!$H$24*главная!$N$23+(FM88*12-главная!$H$24)*главная!$N$24)/12))))</f>
        <v>0</v>
      </c>
      <c r="FN125" s="173">
        <f>IF(FN$10="",0,IF(FN$9&lt;главная!$N$19,0,IF(FN88*12&lt;главная!$H$23,главная!$N$22*FN88,IF(FN88*12&lt;главная!$H$24,главная!$N$23*FN88,(главная!$H$24*главная!$N$23+(FN88*12-главная!$H$24)*главная!$N$24)/12))))</f>
        <v>0</v>
      </c>
      <c r="FO125" s="173">
        <f>IF(FO$10="",0,IF(FO$9&lt;главная!$N$19,0,IF(FO88*12&lt;главная!$H$23,главная!$N$22*FO88,IF(FO88*12&lt;главная!$H$24,главная!$N$23*FO88,(главная!$H$24*главная!$N$23+(FO88*12-главная!$H$24)*главная!$N$24)/12))))</f>
        <v>0</v>
      </c>
      <c r="FP125" s="173">
        <f>IF(FP$10="",0,IF(FP$9&lt;главная!$N$19,0,IF(FP88*12&lt;главная!$H$23,главная!$N$22*FP88,IF(FP88*12&lt;главная!$H$24,главная!$N$23*FP88,(главная!$H$24*главная!$N$23+(FP88*12-главная!$H$24)*главная!$N$24)/12))))</f>
        <v>0</v>
      </c>
      <c r="FQ125" s="173">
        <f>IF(FQ$10="",0,IF(FQ$9&lt;главная!$N$19,0,IF(FQ88*12&lt;главная!$H$23,главная!$N$22*FQ88,IF(FQ88*12&lt;главная!$H$24,главная!$N$23*FQ88,(главная!$H$24*главная!$N$23+(FQ88*12-главная!$H$24)*главная!$N$24)/12))))</f>
        <v>0</v>
      </c>
      <c r="FR125" s="173">
        <f>IF(FR$10="",0,IF(FR$9&lt;главная!$N$19,0,IF(FR88*12&lt;главная!$H$23,главная!$N$22*FR88,IF(FR88*12&lt;главная!$H$24,главная!$N$23*FR88,(главная!$H$24*главная!$N$23+(FR88*12-главная!$H$24)*главная!$N$24)/12))))</f>
        <v>0</v>
      </c>
      <c r="FS125" s="173">
        <f>IF(FS$10="",0,IF(FS$9&lt;главная!$N$19,0,IF(FS88*12&lt;главная!$H$23,главная!$N$22*FS88,IF(FS88*12&lt;главная!$H$24,главная!$N$23*FS88,(главная!$H$24*главная!$N$23+(FS88*12-главная!$H$24)*главная!$N$24)/12))))</f>
        <v>0</v>
      </c>
      <c r="FT125" s="173">
        <f>IF(FT$10="",0,IF(FT$9&lt;главная!$N$19,0,IF(FT88*12&lt;главная!$H$23,главная!$N$22*FT88,IF(FT88*12&lt;главная!$H$24,главная!$N$23*FT88,(главная!$H$24*главная!$N$23+(FT88*12-главная!$H$24)*главная!$N$24)/12))))</f>
        <v>0</v>
      </c>
      <c r="FU125" s="173">
        <f>IF(FU$10="",0,IF(FU$9&lt;главная!$N$19,0,IF(FU88*12&lt;главная!$H$23,главная!$N$22*FU88,IF(FU88*12&lt;главная!$H$24,главная!$N$23*FU88,(главная!$H$24*главная!$N$23+(FU88*12-главная!$H$24)*главная!$N$24)/12))))</f>
        <v>0</v>
      </c>
      <c r="FV125" s="173">
        <f>IF(FV$10="",0,IF(FV$9&lt;главная!$N$19,0,IF(FV88*12&lt;главная!$H$23,главная!$N$22*FV88,IF(FV88*12&lt;главная!$H$24,главная!$N$23*FV88,(главная!$H$24*главная!$N$23+(FV88*12-главная!$H$24)*главная!$N$24)/12))))</f>
        <v>0</v>
      </c>
      <c r="FW125" s="173">
        <f>IF(FW$10="",0,IF(FW$9&lt;главная!$N$19,0,IF(FW88*12&lt;главная!$H$23,главная!$N$22*FW88,IF(FW88*12&lt;главная!$H$24,главная!$N$23*FW88,(главная!$H$24*главная!$N$23+(FW88*12-главная!$H$24)*главная!$N$24)/12))))</f>
        <v>0</v>
      </c>
      <c r="FX125" s="173">
        <f>IF(FX$10="",0,IF(FX$9&lt;главная!$N$19,0,IF(FX88*12&lt;главная!$H$23,главная!$N$22*FX88,IF(FX88*12&lt;главная!$H$24,главная!$N$23*FX88,(главная!$H$24*главная!$N$23+(FX88*12-главная!$H$24)*главная!$N$24)/12))))</f>
        <v>0</v>
      </c>
      <c r="FY125" s="173">
        <f>IF(FY$10="",0,IF(FY$9&lt;главная!$N$19,0,IF(FY88*12&lt;главная!$H$23,главная!$N$22*FY88,IF(FY88*12&lt;главная!$H$24,главная!$N$23*FY88,(главная!$H$24*главная!$N$23+(FY88*12-главная!$H$24)*главная!$N$24)/12))))</f>
        <v>0</v>
      </c>
      <c r="FZ125" s="173">
        <f>IF(FZ$10="",0,IF(FZ$9&lt;главная!$N$19,0,IF(FZ88*12&lt;главная!$H$23,главная!$N$22*FZ88,IF(FZ88*12&lt;главная!$H$24,главная!$N$23*FZ88,(главная!$H$24*главная!$N$23+(FZ88*12-главная!$H$24)*главная!$N$24)/12))))</f>
        <v>0</v>
      </c>
      <c r="GA125" s="173">
        <f>IF(GA$10="",0,IF(GA$9&lt;главная!$N$19,0,IF(GA88*12&lt;главная!$H$23,главная!$N$22*GA88,IF(GA88*12&lt;главная!$H$24,главная!$N$23*GA88,(главная!$H$24*главная!$N$23+(GA88*12-главная!$H$24)*главная!$N$24)/12))))</f>
        <v>0</v>
      </c>
      <c r="GB125" s="173">
        <f>IF(GB$10="",0,IF(GB$9&lt;главная!$N$19,0,IF(GB88*12&lt;главная!$H$23,главная!$N$22*GB88,IF(GB88*12&lt;главная!$H$24,главная!$N$23*GB88,(главная!$H$24*главная!$N$23+(GB88*12-главная!$H$24)*главная!$N$24)/12))))</f>
        <v>0</v>
      </c>
      <c r="GC125" s="173">
        <f>IF(GC$10="",0,IF(GC$9&lt;главная!$N$19,0,IF(GC88*12&lt;главная!$H$23,главная!$N$22*GC88,IF(GC88*12&lt;главная!$H$24,главная!$N$23*GC88,(главная!$H$24*главная!$N$23+(GC88*12-главная!$H$24)*главная!$N$24)/12))))</f>
        <v>0</v>
      </c>
      <c r="GD125" s="173">
        <f>IF(GD$10="",0,IF(GD$9&lt;главная!$N$19,0,IF(GD88*12&lt;главная!$H$23,главная!$N$22*GD88,IF(GD88*12&lt;главная!$H$24,главная!$N$23*GD88,(главная!$H$24*главная!$N$23+(GD88*12-главная!$H$24)*главная!$N$24)/12))))</f>
        <v>0</v>
      </c>
      <c r="GE125" s="173">
        <f>IF(GE$10="",0,IF(GE$9&lt;главная!$N$19,0,IF(GE88*12&lt;главная!$H$23,главная!$N$22*GE88,IF(GE88*12&lt;главная!$H$24,главная!$N$23*GE88,(главная!$H$24*главная!$N$23+(GE88*12-главная!$H$24)*главная!$N$24)/12))))</f>
        <v>0</v>
      </c>
      <c r="GF125" s="173">
        <f>IF(GF$10="",0,IF(GF$9&lt;главная!$N$19,0,IF(GF88*12&lt;главная!$H$23,главная!$N$22*GF88,IF(GF88*12&lt;главная!$H$24,главная!$N$23*GF88,(главная!$H$24*главная!$N$23+(GF88*12-главная!$H$24)*главная!$N$24)/12))))</f>
        <v>0</v>
      </c>
      <c r="GG125" s="173">
        <f>IF(GG$10="",0,IF(GG$9&lt;главная!$N$19,0,IF(GG88*12&lt;главная!$H$23,главная!$N$22*GG88,IF(GG88*12&lt;главная!$H$24,главная!$N$23*GG88,(главная!$H$24*главная!$N$23+(GG88*12-главная!$H$24)*главная!$N$24)/12))))</f>
        <v>0</v>
      </c>
      <c r="GH125" s="173">
        <f>IF(GH$10="",0,IF(GH$9&lt;главная!$N$19,0,IF(GH88*12&lt;главная!$H$23,главная!$N$22*GH88,IF(GH88*12&lt;главная!$H$24,главная!$N$23*GH88,(главная!$H$24*главная!$N$23+(GH88*12-главная!$H$24)*главная!$N$24)/12))))</f>
        <v>0</v>
      </c>
      <c r="GI125" s="173">
        <f>IF(GI$10="",0,IF(GI$9&lt;главная!$N$19,0,IF(GI88*12&lt;главная!$H$23,главная!$N$22*GI88,IF(GI88*12&lt;главная!$H$24,главная!$N$23*GI88,(главная!$H$24*главная!$N$23+(GI88*12-главная!$H$24)*главная!$N$24)/12))))</f>
        <v>0</v>
      </c>
      <c r="GJ125" s="173">
        <f>IF(GJ$10="",0,IF(GJ$9&lt;главная!$N$19,0,IF(GJ88*12&lt;главная!$H$23,главная!$N$22*GJ88,IF(GJ88*12&lt;главная!$H$24,главная!$N$23*GJ88,(главная!$H$24*главная!$N$23+(GJ88*12-главная!$H$24)*главная!$N$24)/12))))</f>
        <v>0</v>
      </c>
      <c r="GK125" s="173">
        <f>IF(GK$10="",0,IF(GK$9&lt;главная!$N$19,0,IF(GK88*12&lt;главная!$H$23,главная!$N$22*GK88,IF(GK88*12&lt;главная!$H$24,главная!$N$23*GK88,(главная!$H$24*главная!$N$23+(GK88*12-главная!$H$24)*главная!$N$24)/12))))</f>
        <v>0</v>
      </c>
      <c r="GL125" s="173">
        <f>IF(GL$10="",0,IF(GL$9&lt;главная!$N$19,0,IF(GL88*12&lt;главная!$H$23,главная!$N$22*GL88,IF(GL88*12&lt;главная!$H$24,главная!$N$23*GL88,(главная!$H$24*главная!$N$23+(GL88*12-главная!$H$24)*главная!$N$24)/12))))</f>
        <v>0</v>
      </c>
      <c r="GM125" s="173">
        <f>IF(GM$10="",0,IF(GM$9&lt;главная!$N$19,0,IF(GM88*12&lt;главная!$H$23,главная!$N$22*GM88,IF(GM88*12&lt;главная!$H$24,главная!$N$23*GM88,(главная!$H$24*главная!$N$23+(GM88*12-главная!$H$24)*главная!$N$24)/12))))</f>
        <v>0</v>
      </c>
      <c r="GN125" s="173">
        <f>IF(GN$10="",0,IF(GN$9&lt;главная!$N$19,0,IF(GN88*12&lt;главная!$H$23,главная!$N$22*GN88,IF(GN88*12&lt;главная!$H$24,главная!$N$23*GN88,(главная!$H$24*главная!$N$23+(GN88*12-главная!$H$24)*главная!$N$24)/12))))</f>
        <v>0</v>
      </c>
      <c r="GO125" s="173">
        <f>IF(GO$10="",0,IF(GO$9&lt;главная!$N$19,0,IF(GO88*12&lt;главная!$H$23,главная!$N$22*GO88,IF(GO88*12&lt;главная!$H$24,главная!$N$23*GO88,(главная!$H$24*главная!$N$23+(GO88*12-главная!$H$24)*главная!$N$24)/12))))</f>
        <v>0</v>
      </c>
      <c r="GP125" s="173">
        <f>IF(GP$10="",0,IF(GP$9&lt;главная!$N$19,0,IF(GP88*12&lt;главная!$H$23,главная!$N$22*GP88,IF(GP88*12&lt;главная!$H$24,главная!$N$23*GP88,(главная!$H$24*главная!$N$23+(GP88*12-главная!$H$24)*главная!$N$24)/12))))</f>
        <v>0</v>
      </c>
      <c r="GQ125" s="173">
        <f>IF(GQ$10="",0,IF(GQ$9&lt;главная!$N$19,0,IF(GQ88*12&lt;главная!$H$23,главная!$N$22*GQ88,IF(GQ88*12&lt;главная!$H$24,главная!$N$23*GQ88,(главная!$H$24*главная!$N$23+(GQ88*12-главная!$H$24)*главная!$N$24)/12))))</f>
        <v>0</v>
      </c>
      <c r="GR125" s="173">
        <f>IF(GR$10="",0,IF(GR$9&lt;главная!$N$19,0,IF(GR88*12&lt;главная!$H$23,главная!$N$22*GR88,IF(GR88*12&lt;главная!$H$24,главная!$N$23*GR88,(главная!$H$24*главная!$N$23+(GR88*12-главная!$H$24)*главная!$N$24)/12))))</f>
        <v>0</v>
      </c>
      <c r="GS125" s="173">
        <f>IF(GS$10="",0,IF(GS$9&lt;главная!$N$19,0,IF(GS88*12&lt;главная!$H$23,главная!$N$22*GS88,IF(GS88*12&lt;главная!$H$24,главная!$N$23*GS88,(главная!$H$24*главная!$N$23+(GS88*12-главная!$H$24)*главная!$N$24)/12))))</f>
        <v>0</v>
      </c>
      <c r="GT125" s="173">
        <f>IF(GT$10="",0,IF(GT$9&lt;главная!$N$19,0,IF(GT88*12&lt;главная!$H$23,главная!$N$22*GT88,IF(GT88*12&lt;главная!$H$24,главная!$N$23*GT88,(главная!$H$24*главная!$N$23+(GT88*12-главная!$H$24)*главная!$N$24)/12))))</f>
        <v>0</v>
      </c>
      <c r="GU125" s="173">
        <f>IF(GU$10="",0,IF(GU$9&lt;главная!$N$19,0,IF(GU88*12&lt;главная!$H$23,главная!$N$22*GU88,IF(GU88*12&lt;главная!$H$24,главная!$N$23*GU88,(главная!$H$24*главная!$N$23+(GU88*12-главная!$H$24)*главная!$N$24)/12))))</f>
        <v>0</v>
      </c>
      <c r="GV125" s="173">
        <f>IF(GV$10="",0,IF(GV$9&lt;главная!$N$19,0,IF(GV88*12&lt;главная!$H$23,главная!$N$22*GV88,IF(GV88*12&lt;главная!$H$24,главная!$N$23*GV88,(главная!$H$24*главная!$N$23+(GV88*12-главная!$H$24)*главная!$N$24)/12))))</f>
        <v>0</v>
      </c>
      <c r="GW125" s="173">
        <f>IF(GW$10="",0,IF(GW$9&lt;главная!$N$19,0,IF(GW88*12&lt;главная!$H$23,главная!$N$22*GW88,IF(GW88*12&lt;главная!$H$24,главная!$N$23*GW88,(главная!$H$24*главная!$N$23+(GW88*12-главная!$H$24)*главная!$N$24)/12))))</f>
        <v>0</v>
      </c>
      <c r="GX125" s="173">
        <f>IF(GX$10="",0,IF(GX$9&lt;главная!$N$19,0,IF(GX88*12&lt;главная!$H$23,главная!$N$22*GX88,IF(GX88*12&lt;главная!$H$24,главная!$N$23*GX88,(главная!$H$24*главная!$N$23+(GX88*12-главная!$H$24)*главная!$N$24)/12))))</f>
        <v>0</v>
      </c>
      <c r="GY125" s="173">
        <f>IF(GY$10="",0,IF(GY$9&lt;главная!$N$19,0,IF(GY88*12&lt;главная!$H$23,главная!$N$22*GY88,IF(GY88*12&lt;главная!$H$24,главная!$N$23*GY88,(главная!$H$24*главная!$N$23+(GY88*12-главная!$H$24)*главная!$N$24)/12))))</f>
        <v>0</v>
      </c>
      <c r="GZ125" s="173">
        <f>IF(GZ$10="",0,IF(GZ$9&lt;главная!$N$19,0,IF(GZ88*12&lt;главная!$H$23,главная!$N$22*GZ88,IF(GZ88*12&lt;главная!$H$24,главная!$N$23*GZ88,(главная!$H$24*главная!$N$23+(GZ88*12-главная!$H$24)*главная!$N$24)/12))))</f>
        <v>0</v>
      </c>
      <c r="HA125" s="173">
        <f>IF(HA$10="",0,IF(HA$9&lt;главная!$N$19,0,IF(HA88*12&lt;главная!$H$23,главная!$N$22*HA88,IF(HA88*12&lt;главная!$H$24,главная!$N$23*HA88,(главная!$H$24*главная!$N$23+(HA88*12-главная!$H$24)*главная!$N$24)/12))))</f>
        <v>0</v>
      </c>
      <c r="HB125" s="173">
        <f>IF(HB$10="",0,IF(HB$9&lt;главная!$N$19,0,IF(HB88*12&lt;главная!$H$23,главная!$N$22*HB88,IF(HB88*12&lt;главная!$H$24,главная!$N$23*HB88,(главная!$H$24*главная!$N$23+(HB88*12-главная!$H$24)*главная!$N$24)/12))))</f>
        <v>0</v>
      </c>
      <c r="HC125" s="173">
        <f>IF(HC$10="",0,IF(HC$9&lt;главная!$N$19,0,IF(HC88*12&lt;главная!$H$23,главная!$N$22*HC88,IF(HC88*12&lt;главная!$H$24,главная!$N$23*HC88,(главная!$H$24*главная!$N$23+(HC88*12-главная!$H$24)*главная!$N$24)/12))))</f>
        <v>0</v>
      </c>
      <c r="HD125" s="173">
        <f>IF(HD$10="",0,IF(HD$9&lt;главная!$N$19,0,IF(HD88*12&lt;главная!$H$23,главная!$N$22*HD88,IF(HD88*12&lt;главная!$H$24,главная!$N$23*HD88,(главная!$H$24*главная!$N$23+(HD88*12-главная!$H$24)*главная!$N$24)/12))))</f>
        <v>0</v>
      </c>
      <c r="HE125" s="173">
        <f>IF(HE$10="",0,IF(HE$9&lt;главная!$N$19,0,IF(HE88*12&lt;главная!$H$23,главная!$N$22*HE88,IF(HE88*12&lt;главная!$H$24,главная!$N$23*HE88,(главная!$H$24*главная!$N$23+(HE88*12-главная!$H$24)*главная!$N$24)/12))))</f>
        <v>0</v>
      </c>
      <c r="HF125" s="173">
        <f>IF(HF$10="",0,IF(HF$9&lt;главная!$N$19,0,IF(HF88*12&lt;главная!$H$23,главная!$N$22*HF88,IF(HF88*12&lt;главная!$H$24,главная!$N$23*HF88,(главная!$H$24*главная!$N$23+(HF88*12-главная!$H$24)*главная!$N$24)/12))))</f>
        <v>0</v>
      </c>
      <c r="HG125" s="173">
        <f>IF(HG$10="",0,IF(HG$9&lt;главная!$N$19,0,IF(HG88*12&lt;главная!$H$23,главная!$N$22*HG88,IF(HG88*12&lt;главная!$H$24,главная!$N$23*HG88,(главная!$H$24*главная!$N$23+(HG88*12-главная!$H$24)*главная!$N$24)/12))))</f>
        <v>0</v>
      </c>
      <c r="HH125" s="173">
        <f>IF(HH$10="",0,IF(HH$9&lt;главная!$N$19,0,IF(HH88*12&lt;главная!$H$23,главная!$N$22*HH88,IF(HH88*12&lt;главная!$H$24,главная!$N$23*HH88,(главная!$H$24*главная!$N$23+(HH88*12-главная!$H$24)*главная!$N$24)/12))))</f>
        <v>0</v>
      </c>
      <c r="HI125" s="173">
        <f>IF(HI$10="",0,IF(HI$9&lt;главная!$N$19,0,IF(HI88*12&lt;главная!$H$23,главная!$N$22*HI88,IF(HI88*12&lt;главная!$H$24,главная!$N$23*HI88,(главная!$H$24*главная!$N$23+(HI88*12-главная!$H$24)*главная!$N$24)/12))))</f>
        <v>0</v>
      </c>
      <c r="HJ125" s="173">
        <f>IF(HJ$10="",0,IF(HJ$9&lt;главная!$N$19,0,IF(HJ88*12&lt;главная!$H$23,главная!$N$22*HJ88,IF(HJ88*12&lt;главная!$H$24,главная!$N$23*HJ88,(главная!$H$24*главная!$N$23+(HJ88*12-главная!$H$24)*главная!$N$24)/12))))</f>
        <v>0</v>
      </c>
      <c r="HK125" s="173">
        <f>IF(HK$10="",0,IF(HK$9&lt;главная!$N$19,0,IF(HK88*12&lt;главная!$H$23,главная!$N$22*HK88,IF(HK88*12&lt;главная!$H$24,главная!$N$23*HK88,(главная!$H$24*главная!$N$23+(HK88*12-главная!$H$24)*главная!$N$24)/12))))</f>
        <v>0</v>
      </c>
      <c r="HL125" s="173">
        <f>IF(HL$10="",0,IF(HL$9&lt;главная!$N$19,0,IF(HL88*12&lt;главная!$H$23,главная!$N$22*HL88,IF(HL88*12&lt;главная!$H$24,главная!$N$23*HL88,(главная!$H$24*главная!$N$23+(HL88*12-главная!$H$24)*главная!$N$24)/12))))</f>
        <v>0</v>
      </c>
      <c r="HM125" s="173">
        <f>IF(HM$10="",0,IF(HM$9&lt;главная!$N$19,0,IF(HM88*12&lt;главная!$H$23,главная!$N$22*HM88,IF(HM88*12&lt;главная!$H$24,главная!$N$23*HM88,(главная!$H$24*главная!$N$23+(HM88*12-главная!$H$24)*главная!$N$24)/12))))</f>
        <v>0</v>
      </c>
      <c r="HN125" s="173">
        <f>IF(HN$10="",0,IF(HN$9&lt;главная!$N$19,0,IF(HN88*12&lt;главная!$H$23,главная!$N$22*HN88,IF(HN88*12&lt;главная!$H$24,главная!$N$23*HN88,(главная!$H$24*главная!$N$23+(HN88*12-главная!$H$24)*главная!$N$24)/12))))</f>
        <v>0</v>
      </c>
      <c r="HO125" s="173">
        <f>IF(HO$10="",0,IF(HO$9&lt;главная!$N$19,0,IF(HO88*12&lt;главная!$H$23,главная!$N$22*HO88,IF(HO88*12&lt;главная!$H$24,главная!$N$23*HO88,(главная!$H$24*главная!$N$23+(HO88*12-главная!$H$24)*главная!$N$24)/12))))</f>
        <v>0</v>
      </c>
      <c r="HP125" s="173">
        <f>IF(HP$10="",0,IF(HP$9&lt;главная!$N$19,0,IF(HP88*12&lt;главная!$H$23,главная!$N$22*HP88,IF(HP88*12&lt;главная!$H$24,главная!$N$23*HP88,(главная!$H$24*главная!$N$23+(HP88*12-главная!$H$24)*главная!$N$24)/12))))</f>
        <v>0</v>
      </c>
      <c r="HQ125" s="173">
        <f>IF(HQ$10="",0,IF(HQ$9&lt;главная!$N$19,0,IF(HQ88*12&lt;главная!$H$23,главная!$N$22*HQ88,IF(HQ88*12&lt;главная!$H$24,главная!$N$23*HQ88,(главная!$H$24*главная!$N$23+(HQ88*12-главная!$H$24)*главная!$N$24)/12))))</f>
        <v>0</v>
      </c>
      <c r="HR125" s="173">
        <f>IF(HR$10="",0,IF(HR$9&lt;главная!$N$19,0,IF(HR88*12&lt;главная!$H$23,главная!$N$22*HR88,IF(HR88*12&lt;главная!$H$24,главная!$N$23*HR88,(главная!$H$24*главная!$N$23+(HR88*12-главная!$H$24)*главная!$N$24)/12))))</f>
        <v>0</v>
      </c>
      <c r="HS125" s="173">
        <f>IF(HS$10="",0,IF(HS$9&lt;главная!$N$19,0,IF(HS88*12&lt;главная!$H$23,главная!$N$22*HS88,IF(HS88*12&lt;главная!$H$24,главная!$N$23*HS88,(главная!$H$24*главная!$N$23+(HS88*12-главная!$H$24)*главная!$N$24)/12))))</f>
        <v>0</v>
      </c>
      <c r="HT125" s="173">
        <f>IF(HT$10="",0,IF(HT$9&lt;главная!$N$19,0,IF(HT88*12&lt;главная!$H$23,главная!$N$22*HT88,IF(HT88*12&lt;главная!$H$24,главная!$N$23*HT88,(главная!$H$24*главная!$N$23+(HT88*12-главная!$H$24)*главная!$N$24)/12))))</f>
        <v>0</v>
      </c>
      <c r="HU125" s="173">
        <f>IF(HU$10="",0,IF(HU$9&lt;главная!$N$19,0,IF(HU88*12&lt;главная!$H$23,главная!$N$22*HU88,IF(HU88*12&lt;главная!$H$24,главная!$N$23*HU88,(главная!$H$24*главная!$N$23+(HU88*12-главная!$H$24)*главная!$N$24)/12))))</f>
        <v>0</v>
      </c>
      <c r="HV125" s="173">
        <f>IF(HV$10="",0,IF(HV$9&lt;главная!$N$19,0,IF(HV88*12&lt;главная!$H$23,главная!$N$22*HV88,IF(HV88*12&lt;главная!$H$24,главная!$N$23*HV88,(главная!$H$24*главная!$N$23+(HV88*12-главная!$H$24)*главная!$N$24)/12))))</f>
        <v>0</v>
      </c>
      <c r="HW125" s="173">
        <f>IF(HW$10="",0,IF(HW$9&lt;главная!$N$19,0,IF(HW88*12&lt;главная!$H$23,главная!$N$22*HW88,IF(HW88*12&lt;главная!$H$24,главная!$N$23*HW88,(главная!$H$24*главная!$N$23+(HW88*12-главная!$H$24)*главная!$N$24)/12))))</f>
        <v>0</v>
      </c>
      <c r="HX125" s="173">
        <f>IF(HX$10="",0,IF(HX$9&lt;главная!$N$19,0,IF(HX88*12&lt;главная!$H$23,главная!$N$22*HX88,IF(HX88*12&lt;главная!$H$24,главная!$N$23*HX88,(главная!$H$24*главная!$N$23+(HX88*12-главная!$H$24)*главная!$N$24)/12))))</f>
        <v>0</v>
      </c>
      <c r="HY125" s="173">
        <f>IF(HY$10="",0,IF(HY$9&lt;главная!$N$19,0,IF(HY88*12&lt;главная!$H$23,главная!$N$22*HY88,IF(HY88*12&lt;главная!$H$24,главная!$N$23*HY88,(главная!$H$24*главная!$N$23+(HY88*12-главная!$H$24)*главная!$N$24)/12))))</f>
        <v>0</v>
      </c>
      <c r="HZ125" s="173">
        <f>IF(HZ$10="",0,IF(HZ$9&lt;главная!$N$19,0,IF(HZ88*12&lt;главная!$H$23,главная!$N$22*HZ88,IF(HZ88*12&lt;главная!$H$24,главная!$N$23*HZ88,(главная!$H$24*главная!$N$23+(HZ88*12-главная!$H$24)*главная!$N$24)/12))))</f>
        <v>0</v>
      </c>
      <c r="IA125" s="173">
        <f>IF(IA$10="",0,IF(IA$9&lt;главная!$N$19,0,IF(IA88*12&lt;главная!$H$23,главная!$N$22*IA88,IF(IA88*12&lt;главная!$H$24,главная!$N$23*IA88,(главная!$H$24*главная!$N$23+(IA88*12-главная!$H$24)*главная!$N$24)/12))))</f>
        <v>0</v>
      </c>
      <c r="IB125" s="173">
        <f>IF(IB$10="",0,IF(IB$9&lt;главная!$N$19,0,IF(IB88*12&lt;главная!$H$23,главная!$N$22*IB88,IF(IB88*12&lt;главная!$H$24,главная!$N$23*IB88,(главная!$H$24*главная!$N$23+(IB88*12-главная!$H$24)*главная!$N$24)/12))))</f>
        <v>0</v>
      </c>
      <c r="IC125" s="173">
        <f>IF(IC$10="",0,IF(IC$9&lt;главная!$N$19,0,IF(IC88*12&lt;главная!$H$23,главная!$N$22*IC88,IF(IC88*12&lt;главная!$H$24,главная!$N$23*IC88,(главная!$H$24*главная!$N$23+(IC88*12-главная!$H$24)*главная!$N$24)/12))))</f>
        <v>0</v>
      </c>
      <c r="ID125" s="173">
        <f>IF(ID$10="",0,IF(ID$9&lt;главная!$N$19,0,IF(ID88*12&lt;главная!$H$23,главная!$N$22*ID88,IF(ID88*12&lt;главная!$H$24,главная!$N$23*ID88,(главная!$H$24*главная!$N$23+(ID88*12-главная!$H$24)*главная!$N$24)/12))))</f>
        <v>0</v>
      </c>
      <c r="IE125" s="173">
        <f>IF(IE$10="",0,IF(IE$9&lt;главная!$N$19,0,IF(IE88*12&lt;главная!$H$23,главная!$N$22*IE88,IF(IE88*12&lt;главная!$H$24,главная!$N$23*IE88,(главная!$H$24*главная!$N$23+(IE88*12-главная!$H$24)*главная!$N$24)/12))))</f>
        <v>0</v>
      </c>
      <c r="IF125" s="173">
        <f>IF(IF$10="",0,IF(IF$9&lt;главная!$N$19,0,IF(IF88*12&lt;главная!$H$23,главная!$N$22*IF88,IF(IF88*12&lt;главная!$H$24,главная!$N$23*IF88,(главная!$H$24*главная!$N$23+(IF88*12-главная!$H$24)*главная!$N$24)/12))))</f>
        <v>0</v>
      </c>
      <c r="IG125" s="173">
        <f>IF(IG$10="",0,IF(IG$9&lt;главная!$N$19,0,IF(IG88*12&lt;главная!$H$23,главная!$N$22*IG88,IF(IG88*12&lt;главная!$H$24,главная!$N$23*IG88,(главная!$H$24*главная!$N$23+(IG88*12-главная!$H$24)*главная!$N$24)/12))))</f>
        <v>0</v>
      </c>
      <c r="IH125" s="173">
        <f>IF(IH$10="",0,IF(IH$9&lt;главная!$N$19,0,IF(IH88*12&lt;главная!$H$23,главная!$N$22*IH88,IF(IH88*12&lt;главная!$H$24,главная!$N$23*IH88,(главная!$H$24*главная!$N$23+(IH88*12-главная!$H$24)*главная!$N$24)/12))))</f>
        <v>0</v>
      </c>
      <c r="II125" s="173">
        <f>IF(II$10="",0,IF(II$9&lt;главная!$N$19,0,IF(II88*12&lt;главная!$H$23,главная!$N$22*II88,IF(II88*12&lt;главная!$H$24,главная!$N$23*II88,(главная!$H$24*главная!$N$23+(II88*12-главная!$H$24)*главная!$N$24)/12))))</f>
        <v>0</v>
      </c>
      <c r="IJ125" s="173">
        <f>IF(IJ$10="",0,IF(IJ$9&lt;главная!$N$19,0,IF(IJ88*12&lt;главная!$H$23,главная!$N$22*IJ88,IF(IJ88*12&lt;главная!$H$24,главная!$N$23*IJ88,(главная!$H$24*главная!$N$23+(IJ88*12-главная!$H$24)*главная!$N$24)/12))))</f>
        <v>0</v>
      </c>
      <c r="IK125" s="173">
        <f>IF(IK$10="",0,IF(IK$9&lt;главная!$N$19,0,IF(IK88*12&lt;главная!$H$23,главная!$N$22*IK88,IF(IK88*12&lt;главная!$H$24,главная!$N$23*IK88,(главная!$H$24*главная!$N$23+(IK88*12-главная!$H$24)*главная!$N$24)/12))))</f>
        <v>0</v>
      </c>
      <c r="IL125" s="173">
        <f>IF(IL$10="",0,IF(IL$9&lt;главная!$N$19,0,IF(IL88*12&lt;главная!$H$23,главная!$N$22*IL88,IF(IL88*12&lt;главная!$H$24,главная!$N$23*IL88,(главная!$H$24*главная!$N$23+(IL88*12-главная!$H$24)*главная!$N$24)/12))))</f>
        <v>0</v>
      </c>
      <c r="IM125" s="173">
        <f>IF(IM$10="",0,IF(IM$9&lt;главная!$N$19,0,IF(IM88*12&lt;главная!$H$23,главная!$N$22*IM88,IF(IM88*12&lt;главная!$H$24,главная!$N$23*IM88,(главная!$H$24*главная!$N$23+(IM88*12-главная!$H$24)*главная!$N$24)/12))))</f>
        <v>0</v>
      </c>
      <c r="IN125" s="173">
        <f>IF(IN$10="",0,IF(IN$9&lt;главная!$N$19,0,IF(IN88*12&lt;главная!$H$23,главная!$N$22*IN88,IF(IN88*12&lt;главная!$H$24,главная!$N$23*IN88,(главная!$H$24*главная!$N$23+(IN88*12-главная!$H$24)*главная!$N$24)/12))))</f>
        <v>0</v>
      </c>
      <c r="IO125" s="173">
        <f>IF(IO$10="",0,IF(IO$9&lt;главная!$N$19,0,IF(IO88*12&lt;главная!$H$23,главная!$N$22*IO88,IF(IO88*12&lt;главная!$H$24,главная!$N$23*IO88,(главная!$H$24*главная!$N$23+(IO88*12-главная!$H$24)*главная!$N$24)/12))))</f>
        <v>0</v>
      </c>
      <c r="IP125" s="173">
        <f>IF(IP$10="",0,IF(IP$9&lt;главная!$N$19,0,IF(IP88*12&lt;главная!$H$23,главная!$N$22*IP88,IF(IP88*12&lt;главная!$H$24,главная!$N$23*IP88,(главная!$H$24*главная!$N$23+(IP88*12-главная!$H$24)*главная!$N$24)/12))))</f>
        <v>0</v>
      </c>
      <c r="IQ125" s="173">
        <f>IF(IQ$10="",0,IF(IQ$9&lt;главная!$N$19,0,IF(IQ88*12&lt;главная!$H$23,главная!$N$22*IQ88,IF(IQ88*12&lt;главная!$H$24,главная!$N$23*IQ88,(главная!$H$24*главная!$N$23+(IQ88*12-главная!$H$24)*главная!$N$24)/12))))</f>
        <v>0</v>
      </c>
      <c r="IR125" s="173">
        <f>IF(IR$10="",0,IF(IR$9&lt;главная!$N$19,0,IF(IR88*12&lt;главная!$H$23,главная!$N$22*IR88,IF(IR88*12&lt;главная!$H$24,главная!$N$23*IR88,(главная!$H$24*главная!$N$23+(IR88*12-главная!$H$24)*главная!$N$24)/12))))</f>
        <v>0</v>
      </c>
      <c r="IS125" s="173">
        <f>IF(IS$10="",0,IF(IS$9&lt;главная!$N$19,0,IF(IS88*12&lt;главная!$H$23,главная!$N$22*IS88,IF(IS88*12&lt;главная!$H$24,главная!$N$23*IS88,(главная!$H$24*главная!$N$23+(IS88*12-главная!$H$24)*главная!$N$24)/12))))</f>
        <v>0</v>
      </c>
      <c r="IT125" s="173">
        <f>IF(IT$10="",0,IF(IT$9&lt;главная!$N$19,0,IF(IT88*12&lt;главная!$H$23,главная!$N$22*IT88,IF(IT88*12&lt;главная!$H$24,главная!$N$23*IT88,(главная!$H$24*главная!$N$23+(IT88*12-главная!$H$24)*главная!$N$24)/12))))</f>
        <v>0</v>
      </c>
      <c r="IU125" s="173">
        <f>IF(IU$10="",0,IF(IU$9&lt;главная!$N$19,0,IF(IU88*12&lt;главная!$H$23,главная!$N$22*IU88,IF(IU88*12&lt;главная!$H$24,главная!$N$23*IU88,(главная!$H$24*главная!$N$23+(IU88*12-главная!$H$24)*главная!$N$24)/12))))</f>
        <v>0</v>
      </c>
      <c r="IV125" s="173">
        <f>IF(IV$10="",0,IF(IV$9&lt;главная!$N$19,0,IF(IV88*12&lt;главная!$H$23,главная!$N$22*IV88,IF(IV88*12&lt;главная!$H$24,главная!$N$23*IV88,(главная!$H$24*главная!$N$23+(IV88*12-главная!$H$24)*главная!$N$24)/12))))</f>
        <v>0</v>
      </c>
      <c r="IW125" s="173">
        <f>IF(IW$10="",0,IF(IW$9&lt;главная!$N$19,0,IF(IW88*12&lt;главная!$H$23,главная!$N$22*IW88,IF(IW88*12&lt;главная!$H$24,главная!$N$23*IW88,(главная!$H$24*главная!$N$23+(IW88*12-главная!$H$24)*главная!$N$24)/12))))</f>
        <v>0</v>
      </c>
      <c r="IX125" s="173">
        <f>IF(IX$10="",0,IF(IX$9&lt;главная!$N$19,0,IF(IX88*12&lt;главная!$H$23,главная!$N$22*IX88,IF(IX88*12&lt;главная!$H$24,главная!$N$23*IX88,(главная!$H$24*главная!$N$23+(IX88*12-главная!$H$24)*главная!$N$24)/12))))</f>
        <v>0</v>
      </c>
      <c r="IY125" s="173">
        <f>IF(IY$10="",0,IF(IY$9&lt;главная!$N$19,0,IF(IY88*12&lt;главная!$H$23,главная!$N$22*IY88,IF(IY88*12&lt;главная!$H$24,главная!$N$23*IY88,(главная!$H$24*главная!$N$23+(IY88*12-главная!$H$24)*главная!$N$24)/12))))</f>
        <v>0</v>
      </c>
      <c r="IZ125" s="173">
        <f>IF(IZ$10="",0,IF(IZ$9&lt;главная!$N$19,0,IF(IZ88*12&lt;главная!$H$23,главная!$N$22*IZ88,IF(IZ88*12&lt;главная!$H$24,главная!$N$23*IZ88,(главная!$H$24*главная!$N$23+(IZ88*12-главная!$H$24)*главная!$N$24)/12))))</f>
        <v>0</v>
      </c>
      <c r="JA125" s="173">
        <f>IF(JA$10="",0,IF(JA$9&lt;главная!$N$19,0,IF(JA88*12&lt;главная!$H$23,главная!$N$22*JA88,IF(JA88*12&lt;главная!$H$24,главная!$N$23*JA88,(главная!$H$24*главная!$N$23+(JA88*12-главная!$H$24)*главная!$N$24)/12))))</f>
        <v>0</v>
      </c>
      <c r="JB125" s="173">
        <f>IF(JB$10="",0,IF(JB$9&lt;главная!$N$19,0,IF(JB88*12&lt;главная!$H$23,главная!$N$22*JB88,IF(JB88*12&lt;главная!$H$24,главная!$N$23*JB88,(главная!$H$24*главная!$N$23+(JB88*12-главная!$H$24)*главная!$N$24)/12))))</f>
        <v>0</v>
      </c>
      <c r="JC125" s="173">
        <f>IF(JC$10="",0,IF(JC$9&lt;главная!$N$19,0,IF(JC88*12&lt;главная!$H$23,главная!$N$22*JC88,IF(JC88*12&lt;главная!$H$24,главная!$N$23*JC88,(главная!$H$24*главная!$N$23+(JC88*12-главная!$H$24)*главная!$N$24)/12))))</f>
        <v>0</v>
      </c>
      <c r="JD125" s="173">
        <f>IF(JD$10="",0,IF(JD$9&lt;главная!$N$19,0,IF(JD88*12&lt;главная!$H$23,главная!$N$22*JD88,IF(JD88*12&lt;главная!$H$24,главная!$N$23*JD88,(главная!$H$24*главная!$N$23+(JD88*12-главная!$H$24)*главная!$N$24)/12))))</f>
        <v>0</v>
      </c>
      <c r="JE125" s="173">
        <f>IF(JE$10="",0,IF(JE$9&lt;главная!$N$19,0,IF(JE88*12&lt;главная!$H$23,главная!$N$22*JE88,IF(JE88*12&lt;главная!$H$24,главная!$N$23*JE88,(главная!$H$24*главная!$N$23+(JE88*12-главная!$H$24)*главная!$N$24)/12))))</f>
        <v>0</v>
      </c>
      <c r="JF125" s="173">
        <f>IF(JF$10="",0,IF(JF$9&lt;главная!$N$19,0,IF(JF88*12&lt;главная!$H$23,главная!$N$22*JF88,IF(JF88*12&lt;главная!$H$24,главная!$N$23*JF88,(главная!$H$24*главная!$N$23+(JF88*12-главная!$H$24)*главная!$N$24)/12))))</f>
        <v>0</v>
      </c>
      <c r="JG125" s="173">
        <f>IF(JG$10="",0,IF(JG$9&lt;главная!$N$19,0,IF(JG88*12&lt;главная!$H$23,главная!$N$22*JG88,IF(JG88*12&lt;главная!$H$24,главная!$N$23*JG88,(главная!$H$24*главная!$N$23+(JG88*12-главная!$H$24)*главная!$N$24)/12))))</f>
        <v>0</v>
      </c>
      <c r="JH125" s="173">
        <f>IF(JH$10="",0,IF(JH$9&lt;главная!$N$19,0,IF(JH88*12&lt;главная!$H$23,главная!$N$22*JH88,IF(JH88*12&lt;главная!$H$24,главная!$N$23*JH88,(главная!$H$24*главная!$N$23+(JH88*12-главная!$H$24)*главная!$N$24)/12))))</f>
        <v>0</v>
      </c>
      <c r="JI125" s="173">
        <f>IF(JI$10="",0,IF(JI$9&lt;главная!$N$19,0,IF(JI88*12&lt;главная!$H$23,главная!$N$22*JI88,IF(JI88*12&lt;главная!$H$24,главная!$N$23*JI88,(главная!$H$24*главная!$N$23+(JI88*12-главная!$H$24)*главная!$N$24)/12))))</f>
        <v>0</v>
      </c>
      <c r="JJ125" s="173">
        <f>IF(JJ$10="",0,IF(JJ$9&lt;главная!$N$19,0,IF(JJ88*12&lt;главная!$H$23,главная!$N$22*JJ88,IF(JJ88*12&lt;главная!$H$24,главная!$N$23*JJ88,(главная!$H$24*главная!$N$23+(JJ88*12-главная!$H$24)*главная!$N$24)/12))))</f>
        <v>0</v>
      </c>
      <c r="JK125" s="173">
        <f>IF(JK$10="",0,IF(JK$9&lt;главная!$N$19,0,IF(JK88*12&lt;главная!$H$23,главная!$N$22*JK88,IF(JK88*12&lt;главная!$H$24,главная!$N$23*JK88,(главная!$H$24*главная!$N$23+(JK88*12-главная!$H$24)*главная!$N$24)/12))))</f>
        <v>0</v>
      </c>
      <c r="JL125" s="173">
        <f>IF(JL$10="",0,IF(JL$9&lt;главная!$N$19,0,IF(JL88*12&lt;главная!$H$23,главная!$N$22*JL88,IF(JL88*12&lt;главная!$H$24,главная!$N$23*JL88,(главная!$H$24*главная!$N$23+(JL88*12-главная!$H$24)*главная!$N$24)/12))))</f>
        <v>0</v>
      </c>
      <c r="JM125" s="173">
        <f>IF(JM$10="",0,IF(JM$9&lt;главная!$N$19,0,IF(JM88*12&lt;главная!$H$23,главная!$N$22*JM88,IF(JM88*12&lt;главная!$H$24,главная!$N$23*JM88,(главная!$H$24*главная!$N$23+(JM88*12-главная!$H$24)*главная!$N$24)/12))))</f>
        <v>0</v>
      </c>
      <c r="JN125" s="173">
        <f>IF(JN$10="",0,IF(JN$9&lt;главная!$N$19,0,IF(JN88*12&lt;главная!$H$23,главная!$N$22*JN88,IF(JN88*12&lt;главная!$H$24,главная!$N$23*JN88,(главная!$H$24*главная!$N$23+(JN88*12-главная!$H$24)*главная!$N$24)/12))))</f>
        <v>0</v>
      </c>
      <c r="JO125" s="173">
        <f>IF(JO$10="",0,IF(JO$9&lt;главная!$N$19,0,IF(JO88*12&lt;главная!$H$23,главная!$N$22*JO88,IF(JO88*12&lt;главная!$H$24,главная!$N$23*JO88,(главная!$H$24*главная!$N$23+(JO88*12-главная!$H$24)*главная!$N$24)/12))))</f>
        <v>0</v>
      </c>
      <c r="JP125" s="173">
        <f>IF(JP$10="",0,IF(JP$9&lt;главная!$N$19,0,IF(JP88*12&lt;главная!$H$23,главная!$N$22*JP88,IF(JP88*12&lt;главная!$H$24,главная!$N$23*JP88,(главная!$H$24*главная!$N$23+(JP88*12-главная!$H$24)*главная!$N$24)/12))))</f>
        <v>0</v>
      </c>
      <c r="JQ125" s="173">
        <f>IF(JQ$10="",0,IF(JQ$9&lt;главная!$N$19,0,IF(JQ88*12&lt;главная!$H$23,главная!$N$22*JQ88,IF(JQ88*12&lt;главная!$H$24,главная!$N$23*JQ88,(главная!$H$24*главная!$N$23+(JQ88*12-главная!$H$24)*главная!$N$24)/12))))</f>
        <v>0</v>
      </c>
      <c r="JR125" s="173">
        <f>IF(JR$10="",0,IF(JR$9&lt;главная!$N$19,0,IF(JR88*12&lt;главная!$H$23,главная!$N$22*JR88,IF(JR88*12&lt;главная!$H$24,главная!$N$23*JR88,(главная!$H$24*главная!$N$23+(JR88*12-главная!$H$24)*главная!$N$24)/12))))</f>
        <v>0</v>
      </c>
      <c r="JS125" s="173">
        <f>IF(JS$10="",0,IF(JS$9&lt;главная!$N$19,0,IF(JS88*12&lt;главная!$H$23,главная!$N$22*JS88,IF(JS88*12&lt;главная!$H$24,главная!$N$23*JS88,(главная!$H$24*главная!$N$23+(JS88*12-главная!$H$24)*главная!$N$24)/12))))</f>
        <v>0</v>
      </c>
      <c r="JT125" s="173">
        <f>IF(JT$10="",0,IF(JT$9&lt;главная!$N$19,0,IF(JT88*12&lt;главная!$H$23,главная!$N$22*JT88,IF(JT88*12&lt;главная!$H$24,главная!$N$23*JT88,(главная!$H$24*главная!$N$23+(JT88*12-главная!$H$24)*главная!$N$24)/12))))</f>
        <v>0</v>
      </c>
      <c r="JU125" s="173">
        <f>IF(JU$10="",0,IF(JU$9&lt;главная!$N$19,0,IF(JU88*12&lt;главная!$H$23,главная!$N$22*JU88,IF(JU88*12&lt;главная!$H$24,главная!$N$23*JU88,(главная!$H$24*главная!$N$23+(JU88*12-главная!$H$24)*главная!$N$24)/12))))</f>
        <v>0</v>
      </c>
      <c r="JV125" s="173">
        <f>IF(JV$10="",0,IF(JV$9&lt;главная!$N$19,0,IF(JV88*12&lt;главная!$H$23,главная!$N$22*JV88,IF(JV88*12&lt;главная!$H$24,главная!$N$23*JV88,(главная!$H$24*главная!$N$23+(JV88*12-главная!$H$24)*главная!$N$24)/12))))</f>
        <v>0</v>
      </c>
      <c r="JW125" s="173">
        <f>IF(JW$10="",0,IF(JW$9&lt;главная!$N$19,0,IF(JW88*12&lt;главная!$H$23,главная!$N$22*JW88,IF(JW88*12&lt;главная!$H$24,главная!$N$23*JW88,(главная!$H$24*главная!$N$23+(JW88*12-главная!$H$24)*главная!$N$24)/12))))</f>
        <v>0</v>
      </c>
      <c r="JX125" s="173">
        <f>IF(JX$10="",0,IF(JX$9&lt;главная!$N$19,0,IF(JX88*12&lt;главная!$H$23,главная!$N$22*JX88,IF(JX88*12&lt;главная!$H$24,главная!$N$23*JX88,(главная!$H$24*главная!$N$23+(JX88*12-главная!$H$24)*главная!$N$24)/12))))</f>
        <v>0</v>
      </c>
      <c r="JY125" s="173">
        <f>IF(JY$10="",0,IF(JY$9&lt;главная!$N$19,0,IF(JY88*12&lt;главная!$H$23,главная!$N$22*JY88,IF(JY88*12&lt;главная!$H$24,главная!$N$23*JY88,(главная!$H$24*главная!$N$23+(JY88*12-главная!$H$24)*главная!$N$24)/12))))</f>
        <v>0</v>
      </c>
      <c r="JZ125" s="173">
        <f>IF(JZ$10="",0,IF(JZ$9&lt;главная!$N$19,0,IF(JZ88*12&lt;главная!$H$23,главная!$N$22*JZ88,IF(JZ88*12&lt;главная!$H$24,главная!$N$23*JZ88,(главная!$H$24*главная!$N$23+(JZ88*12-главная!$H$24)*главная!$N$24)/12))))</f>
        <v>0</v>
      </c>
      <c r="KA125" s="173">
        <f>IF(KA$10="",0,IF(KA$9&lt;главная!$N$19,0,IF(KA88*12&lt;главная!$H$23,главная!$N$22*KA88,IF(KA88*12&lt;главная!$H$24,главная!$N$23*KA88,(главная!$H$24*главная!$N$23+(KA88*12-главная!$H$24)*главная!$N$24)/12))))</f>
        <v>0</v>
      </c>
      <c r="KB125" s="173">
        <f>IF(KB$10="",0,IF(KB$9&lt;главная!$N$19,0,IF(KB88*12&lt;главная!$H$23,главная!$N$22*KB88,IF(KB88*12&lt;главная!$H$24,главная!$N$23*KB88,(главная!$H$24*главная!$N$23+(KB88*12-главная!$H$24)*главная!$N$24)/12))))</f>
        <v>0</v>
      </c>
      <c r="KC125" s="173">
        <f>IF(KC$10="",0,IF(KC$9&lt;главная!$N$19,0,IF(KC88*12&lt;главная!$H$23,главная!$N$22*KC88,IF(KC88*12&lt;главная!$H$24,главная!$N$23*KC88,(главная!$H$24*главная!$N$23+(KC88*12-главная!$H$24)*главная!$N$24)/12))))</f>
        <v>0</v>
      </c>
      <c r="KD125" s="173">
        <f>IF(KD$10="",0,IF(KD$9&lt;главная!$N$19,0,IF(KD88*12&lt;главная!$H$23,главная!$N$22*KD88,IF(KD88*12&lt;главная!$H$24,главная!$N$23*KD88,(главная!$H$24*главная!$N$23+(KD88*12-главная!$H$24)*главная!$N$24)/12))))</f>
        <v>0</v>
      </c>
      <c r="KE125" s="173">
        <f>IF(KE$10="",0,IF(KE$9&lt;главная!$N$19,0,IF(KE88*12&lt;главная!$H$23,главная!$N$22*KE88,IF(KE88*12&lt;главная!$H$24,главная!$N$23*KE88,(главная!$H$24*главная!$N$23+(KE88*12-главная!$H$24)*главная!$N$24)/12))))</f>
        <v>0</v>
      </c>
      <c r="KF125" s="173">
        <f>IF(KF$10="",0,IF(KF$9&lt;главная!$N$19,0,IF(KF88*12&lt;главная!$H$23,главная!$N$22*KF88,IF(KF88*12&lt;главная!$H$24,главная!$N$23*KF88,(главная!$H$24*главная!$N$23+(KF88*12-главная!$H$24)*главная!$N$24)/12))))</f>
        <v>0</v>
      </c>
      <c r="KG125" s="173">
        <f>IF(KG$10="",0,IF(KG$9&lt;главная!$N$19,0,IF(KG88*12&lt;главная!$H$23,главная!$N$22*KG88,IF(KG88*12&lt;главная!$H$24,главная!$N$23*KG88,(главная!$H$24*главная!$N$23+(KG88*12-главная!$H$24)*главная!$N$24)/12))))</f>
        <v>0</v>
      </c>
      <c r="KH125" s="173">
        <f>IF(KH$10="",0,IF(KH$9&lt;главная!$N$19,0,IF(KH88*12&lt;главная!$H$23,главная!$N$22*KH88,IF(KH88*12&lt;главная!$H$24,главная!$N$23*KH88,(главная!$H$24*главная!$N$23+(KH88*12-главная!$H$24)*главная!$N$24)/12))))</f>
        <v>0</v>
      </c>
      <c r="KI125" s="173">
        <f>IF(KI$10="",0,IF(KI$9&lt;главная!$N$19,0,IF(KI88*12&lt;главная!$H$23,главная!$N$22*KI88,IF(KI88*12&lt;главная!$H$24,главная!$N$23*KI88,(главная!$H$24*главная!$N$23+(KI88*12-главная!$H$24)*главная!$N$24)/12))))</f>
        <v>0</v>
      </c>
      <c r="KJ125" s="173">
        <f>IF(KJ$10="",0,IF(KJ$9&lt;главная!$N$19,0,IF(KJ88*12&lt;главная!$H$23,главная!$N$22*KJ88,IF(KJ88*12&lt;главная!$H$24,главная!$N$23*KJ88,(главная!$H$24*главная!$N$23+(KJ88*12-главная!$H$24)*главная!$N$24)/12))))</f>
        <v>0</v>
      </c>
      <c r="KK125" s="173">
        <f>IF(KK$10="",0,IF(KK$9&lt;главная!$N$19,0,IF(KK88*12&lt;главная!$H$23,главная!$N$22*KK88,IF(KK88*12&lt;главная!$H$24,главная!$N$23*KK88,(главная!$H$24*главная!$N$23+(KK88*12-главная!$H$24)*главная!$N$24)/12))))</f>
        <v>0</v>
      </c>
      <c r="KL125" s="173">
        <f>IF(KL$10="",0,IF(KL$9&lt;главная!$N$19,0,IF(KL88*12&lt;главная!$H$23,главная!$N$22*KL88,IF(KL88*12&lt;главная!$H$24,главная!$N$23*KL88,(главная!$H$24*главная!$N$23+(KL88*12-главная!$H$24)*главная!$N$24)/12))))</f>
        <v>0</v>
      </c>
      <c r="KM125" s="173">
        <f>IF(KM$10="",0,IF(KM$9&lt;главная!$N$19,0,IF(KM88*12&lt;главная!$H$23,главная!$N$22*KM88,IF(KM88*12&lt;главная!$H$24,главная!$N$23*KM88,(главная!$H$24*главная!$N$23+(KM88*12-главная!$H$24)*главная!$N$24)/12))))</f>
        <v>0</v>
      </c>
      <c r="KN125" s="173">
        <f>IF(KN$10="",0,IF(KN$9&lt;главная!$N$19,0,IF(KN88*12&lt;главная!$H$23,главная!$N$22*KN88,IF(KN88*12&lt;главная!$H$24,главная!$N$23*KN88,(главная!$H$24*главная!$N$23+(KN88*12-главная!$H$24)*главная!$N$24)/12))))</f>
        <v>0</v>
      </c>
      <c r="KO125" s="173">
        <f>IF(KO$10="",0,IF(KO$9&lt;главная!$N$19,0,IF(KO88*12&lt;главная!$H$23,главная!$N$22*KO88,IF(KO88*12&lt;главная!$H$24,главная!$N$23*KO88,(главная!$H$24*главная!$N$23+(KO88*12-главная!$H$24)*главная!$N$24)/12))))</f>
        <v>0</v>
      </c>
      <c r="KP125" s="173">
        <f>IF(KP$10="",0,IF(KP$9&lt;главная!$N$19,0,IF(KP88*12&lt;главная!$H$23,главная!$N$22*KP88,IF(KP88*12&lt;главная!$H$24,главная!$N$23*KP88,(главная!$H$24*главная!$N$23+(KP88*12-главная!$H$24)*главная!$N$24)/12))))</f>
        <v>0</v>
      </c>
      <c r="KQ125" s="173">
        <f>IF(KQ$10="",0,IF(KQ$9&lt;главная!$N$19,0,IF(KQ88*12&lt;главная!$H$23,главная!$N$22*KQ88,IF(KQ88*12&lt;главная!$H$24,главная!$N$23*KQ88,(главная!$H$24*главная!$N$23+(KQ88*12-главная!$H$24)*главная!$N$24)/12))))</f>
        <v>0</v>
      </c>
      <c r="KR125" s="173">
        <f>IF(KR$10="",0,IF(KR$9&lt;главная!$N$19,0,IF(KR88*12&lt;главная!$H$23,главная!$N$22*KR88,IF(KR88*12&lt;главная!$H$24,главная!$N$23*KR88,(главная!$H$24*главная!$N$23+(KR88*12-главная!$H$24)*главная!$N$24)/12))))</f>
        <v>0</v>
      </c>
      <c r="KS125" s="173">
        <f>IF(KS$10="",0,IF(KS$9&lt;главная!$N$19,0,IF(KS88*12&lt;главная!$H$23,главная!$N$22*KS88,IF(KS88*12&lt;главная!$H$24,главная!$N$23*KS88,(главная!$H$24*главная!$N$23+(KS88*12-главная!$H$24)*главная!$N$24)/12))))</f>
        <v>0</v>
      </c>
      <c r="KT125" s="173">
        <f>IF(KT$10="",0,IF(KT$9&lt;главная!$N$19,0,IF(KT88*12&lt;главная!$H$23,главная!$N$22*KT88,IF(KT88*12&lt;главная!$H$24,главная!$N$23*KT88,(главная!$H$24*главная!$N$23+(KT88*12-главная!$H$24)*главная!$N$24)/12))))</f>
        <v>0</v>
      </c>
      <c r="KU125" s="173">
        <f>IF(KU$10="",0,IF(KU$9&lt;главная!$N$19,0,IF(KU88*12&lt;главная!$H$23,главная!$N$22*KU88,IF(KU88*12&lt;главная!$H$24,главная!$N$23*KU88,(главная!$H$24*главная!$N$23+(KU88*12-главная!$H$24)*главная!$N$24)/12))))</f>
        <v>0</v>
      </c>
      <c r="KV125" s="173">
        <f>IF(KV$10="",0,IF(KV$9&lt;главная!$N$19,0,IF(KV88*12&lt;главная!$H$23,главная!$N$22*KV88,IF(KV88*12&lt;главная!$H$24,главная!$N$23*KV88,(главная!$H$24*главная!$N$23+(KV88*12-главная!$H$24)*главная!$N$24)/12))))</f>
        <v>0</v>
      </c>
      <c r="KW125" s="173">
        <f>IF(KW$10="",0,IF(KW$9&lt;главная!$N$19,0,IF(KW88*12&lt;главная!$H$23,главная!$N$22*KW88,IF(KW88*12&lt;главная!$H$24,главная!$N$23*KW88,(главная!$H$24*главная!$N$23+(KW88*12-главная!$H$24)*главная!$N$24)/12))))</f>
        <v>0</v>
      </c>
      <c r="KX125" s="173">
        <f>IF(KX$10="",0,IF(KX$9&lt;главная!$N$19,0,IF(KX88*12&lt;главная!$H$23,главная!$N$22*KX88,IF(KX88*12&lt;главная!$H$24,главная!$N$23*KX88,(главная!$H$24*главная!$N$23+(KX88*12-главная!$H$24)*главная!$N$24)/12))))</f>
        <v>0</v>
      </c>
      <c r="KY125" s="173">
        <f>IF(KY$10="",0,IF(KY$9&lt;главная!$N$19,0,IF(KY88*12&lt;главная!$H$23,главная!$N$22*KY88,IF(KY88*12&lt;главная!$H$24,главная!$N$23*KY88,(главная!$H$24*главная!$N$23+(KY88*12-главная!$H$24)*главная!$N$24)/12))))</f>
        <v>0</v>
      </c>
      <c r="KZ125" s="173">
        <f>IF(KZ$10="",0,IF(KZ$9&lt;главная!$N$19,0,IF(KZ88*12&lt;главная!$H$23,главная!$N$22*KZ88,IF(KZ88*12&lt;главная!$H$24,главная!$N$23*KZ88,(главная!$H$24*главная!$N$23+(KZ88*12-главная!$H$24)*главная!$N$24)/12))))</f>
        <v>0</v>
      </c>
      <c r="LA125" s="173">
        <f>IF(LA$10="",0,IF(LA$9&lt;главная!$N$19,0,IF(LA88*12&lt;главная!$H$23,главная!$N$22*LA88,IF(LA88*12&lt;главная!$H$24,главная!$N$23*LA88,(главная!$H$24*главная!$N$23+(LA88*12-главная!$H$24)*главная!$N$24)/12))))</f>
        <v>0</v>
      </c>
      <c r="LB125" s="173">
        <f>IF(LB$10="",0,IF(LB$9&lt;главная!$N$19,0,IF(LB88*12&lt;главная!$H$23,главная!$N$22*LB88,IF(LB88*12&lt;главная!$H$24,главная!$N$23*LB88,(главная!$H$24*главная!$N$23+(LB88*12-главная!$H$24)*главная!$N$24)/12))))</f>
        <v>0</v>
      </c>
      <c r="LC125" s="173">
        <f>IF(LC$10="",0,IF(LC$9&lt;главная!$N$19,0,IF(LC88*12&lt;главная!$H$23,главная!$N$22*LC88,IF(LC88*12&lt;главная!$H$24,главная!$N$23*LC88,(главная!$H$24*главная!$N$23+(LC88*12-главная!$H$24)*главная!$N$24)/12))))</f>
        <v>0</v>
      </c>
      <c r="LD125" s="173">
        <f>IF(LD$10="",0,IF(LD$9&lt;главная!$N$19,0,IF(LD88*12&lt;главная!$H$23,главная!$N$22*LD88,IF(LD88*12&lt;главная!$H$24,главная!$N$23*LD88,(главная!$H$24*главная!$N$23+(LD88*12-главная!$H$24)*главная!$N$24)/12))))</f>
        <v>0</v>
      </c>
      <c r="LE125" s="173">
        <f>IF(LE$10="",0,IF(LE$9&lt;главная!$N$19,0,IF(LE88*12&lt;главная!$H$23,главная!$N$22*LE88,IF(LE88*12&lt;главная!$H$24,главная!$N$23*LE88,(главная!$H$24*главная!$N$23+(LE88*12-главная!$H$24)*главная!$N$24)/12))))</f>
        <v>0</v>
      </c>
      <c r="LF125" s="173">
        <f>IF(LF$10="",0,IF(LF$9&lt;главная!$N$19,0,IF(LF88*12&lt;главная!$H$23,главная!$N$22*LF88,IF(LF88*12&lt;главная!$H$24,главная!$N$23*LF88,(главная!$H$24*главная!$N$23+(LF88*12-главная!$H$24)*главная!$N$24)/12))))</f>
        <v>0</v>
      </c>
      <c r="LG125" s="173">
        <f>IF(LG$10="",0,IF(LG$9&lt;главная!$N$19,0,IF(LG88*12&lt;главная!$H$23,главная!$N$22*LG88,IF(LG88*12&lt;главная!$H$24,главная!$N$23*LG88,(главная!$H$24*главная!$N$23+(LG88*12-главная!$H$24)*главная!$N$24)/12))))</f>
        <v>0</v>
      </c>
      <c r="LH125" s="173">
        <f>IF(LH$10="",0,IF(LH$9&lt;главная!$N$19,0,IF(LH88*12&lt;главная!$H$23,главная!$N$22*LH88,IF(LH88*12&lt;главная!$H$24,главная!$N$23*LH88,(главная!$H$24*главная!$N$23+(LH88*12-главная!$H$24)*главная!$N$24)/12))))</f>
        <v>0</v>
      </c>
      <c r="LI125" s="51"/>
      <c r="LJ125" s="51"/>
    </row>
    <row r="126" spans="1:322" s="59" customFormat="1" ht="10.199999999999999" x14ac:dyDescent="0.2">
      <c r="A126" s="51"/>
      <c r="B126" s="51"/>
      <c r="C126" s="51"/>
      <c r="D126" s="12"/>
      <c r="E126" s="98" t="str">
        <f t="shared" si="380"/>
        <v>разработчик3</v>
      </c>
      <c r="F126" s="51"/>
      <c r="G126" s="51"/>
      <c r="H126" s="98" t="str">
        <f t="shared" si="381"/>
        <v>соцсборы</v>
      </c>
      <c r="I126" s="51"/>
      <c r="J126" s="51"/>
      <c r="K126" s="55" t="str">
        <f t="shared" si="382"/>
        <v>долл.</v>
      </c>
      <c r="L126" s="51"/>
      <c r="M126" s="58"/>
      <c r="N126" s="51"/>
      <c r="O126" s="61"/>
      <c r="P126" s="51"/>
      <c r="Q126" s="51"/>
      <c r="R126" s="99"/>
      <c r="S126" s="51"/>
      <c r="T126" s="171"/>
      <c r="U126" s="173">
        <f>IF(U$10="",0,IF(U$9&lt;главная!$N$19,0,IF(U89*12&lt;главная!$H$23,главная!$N$22*U89,IF(U89*12&lt;главная!$H$24,главная!$N$23*U89,(главная!$H$24*главная!$N$23+(U89*12-главная!$H$24)*главная!$N$24)/12))))</f>
        <v>0</v>
      </c>
      <c r="V126" s="173">
        <f>IF(V$10="",0,IF(V$9&lt;главная!$N$19,0,IF(V89*12&lt;главная!$H$23,главная!$N$22*V89,IF(V89*12&lt;главная!$H$24,главная!$N$23*V89,(главная!$H$24*главная!$N$23+(V89*12-главная!$H$24)*главная!$N$24)/12))))</f>
        <v>0</v>
      </c>
      <c r="W126" s="173">
        <f>IF(W$10="",0,IF(W$9&lt;главная!$N$19,0,IF(W89*12&lt;главная!$H$23,главная!$N$22*W89,IF(W89*12&lt;главная!$H$24,главная!$N$23*W89,(главная!$H$24*главная!$N$23+(W89*12-главная!$H$24)*главная!$N$24)/12))))</f>
        <v>0</v>
      </c>
      <c r="X126" s="173">
        <f>IF(X$10="",0,IF(X$9&lt;главная!$N$19,0,IF(X89*12&lt;главная!$H$23,главная!$N$22*X89,IF(X89*12&lt;главная!$H$24,главная!$N$23*X89,(главная!$H$24*главная!$N$23+(X89*12-главная!$H$24)*главная!$N$24)/12))))</f>
        <v>0</v>
      </c>
      <c r="Y126" s="173">
        <f>IF(Y$10="",0,IF(Y$9&lt;главная!$N$19,0,IF(Y89*12&lt;главная!$H$23,главная!$N$22*Y89,IF(Y89*12&lt;главная!$H$24,главная!$N$23*Y89,(главная!$H$24*главная!$N$23+(Y89*12-главная!$H$24)*главная!$N$24)/12))))</f>
        <v>0</v>
      </c>
      <c r="Z126" s="173">
        <f>IF(Z$10="",0,IF(Z$9&lt;главная!$N$19,0,IF(Z89*12&lt;главная!$H$23,главная!$N$22*Z89,IF(Z89*12&lt;главная!$H$24,главная!$N$23*Z89,(главная!$H$24*главная!$N$23+(Z89*12-главная!$H$24)*главная!$N$24)/12))))</f>
        <v>0</v>
      </c>
      <c r="AA126" s="173">
        <f>IF(AA$10="",0,IF(AA$9&lt;главная!$N$19,0,IF(AA89*12&lt;главная!$H$23,главная!$N$22*AA89,IF(AA89*12&lt;главная!$H$24,главная!$N$23*AA89,(главная!$H$24*главная!$N$23+(AA89*12-главная!$H$24)*главная!$N$24)/12))))</f>
        <v>0</v>
      </c>
      <c r="AB126" s="173">
        <f>IF(AB$10="",0,IF(AB$9&lt;главная!$N$19,0,IF(AB89*12&lt;главная!$H$23,главная!$N$22*AB89,IF(AB89*12&lt;главная!$H$24,главная!$N$23*AB89,(главная!$H$24*главная!$N$23+(AB89*12-главная!$H$24)*главная!$N$24)/12))))</f>
        <v>0</v>
      </c>
      <c r="AC126" s="173">
        <f>IF(AC$10="",0,IF(AC$9&lt;главная!$N$19,0,IF(AC89*12&lt;главная!$H$23,главная!$N$22*AC89,IF(AC89*12&lt;главная!$H$24,главная!$N$23*AC89,(главная!$H$24*главная!$N$23+(AC89*12-главная!$H$24)*главная!$N$24)/12))))</f>
        <v>0</v>
      </c>
      <c r="AD126" s="173">
        <f>IF(AD$10="",0,IF(AD$9&lt;главная!$N$19,0,IF(AD89*12&lt;главная!$H$23,главная!$N$22*AD89,IF(AD89*12&lt;главная!$H$24,главная!$N$23*AD89,(главная!$H$24*главная!$N$23+(AD89*12-главная!$H$24)*главная!$N$24)/12))))</f>
        <v>0</v>
      </c>
      <c r="AE126" s="173">
        <f>IF(AE$10="",0,IF(AE$9&lt;главная!$N$19,0,IF(AE89*12&lt;главная!$H$23,главная!$N$22*AE89,IF(AE89*12&lt;главная!$H$24,главная!$N$23*AE89,(главная!$H$24*главная!$N$23+(AE89*12-главная!$H$24)*главная!$N$24)/12))))</f>
        <v>0</v>
      </c>
      <c r="AF126" s="173">
        <f>IF(AF$10="",0,IF(AF$9&lt;главная!$N$19,0,IF(AF89*12&lt;главная!$H$23,главная!$N$22*AF89,IF(AF89*12&lt;главная!$H$24,главная!$N$23*AF89,(главная!$H$24*главная!$N$23+(AF89*12-главная!$H$24)*главная!$N$24)/12))))</f>
        <v>0</v>
      </c>
      <c r="AG126" s="173">
        <f>IF(AG$10="",0,IF(AG$9&lt;главная!$N$19,0,IF(AG89*12&lt;главная!$H$23,главная!$N$22*AG89,IF(AG89*12&lt;главная!$H$24,главная!$N$23*AG89,(главная!$H$24*главная!$N$23+(AG89*12-главная!$H$24)*главная!$N$24)/12))))</f>
        <v>0</v>
      </c>
      <c r="AH126" s="173">
        <f>IF(AH$10="",0,IF(AH$9&lt;главная!$N$19,0,IF(AH89*12&lt;главная!$H$23,главная!$N$22*AH89,IF(AH89*12&lt;главная!$H$24,главная!$N$23*AH89,(главная!$H$24*главная!$N$23+(AH89*12-главная!$H$24)*главная!$N$24)/12))))</f>
        <v>0</v>
      </c>
      <c r="AI126" s="173">
        <f>IF(AI$10="",0,IF(AI$9&lt;главная!$N$19,0,IF(AI89*12&lt;главная!$H$23,главная!$N$22*AI89,IF(AI89*12&lt;главная!$H$24,главная!$N$23*AI89,(главная!$H$24*главная!$N$23+(AI89*12-главная!$H$24)*главная!$N$24)/12))))</f>
        <v>0</v>
      </c>
      <c r="AJ126" s="173">
        <f>IF(AJ$10="",0,IF(AJ$9&lt;главная!$N$19,0,IF(AJ89*12&lt;главная!$H$23,главная!$N$22*AJ89,IF(AJ89*12&lt;главная!$H$24,главная!$N$23*AJ89,(главная!$H$24*главная!$N$23+(AJ89*12-главная!$H$24)*главная!$N$24)/12))))</f>
        <v>0</v>
      </c>
      <c r="AK126" s="173">
        <f>IF(AK$10="",0,IF(AK$9&lt;главная!$N$19,0,IF(AK89*12&lt;главная!$H$23,главная!$N$22*AK89,IF(AK89*12&lt;главная!$H$24,главная!$N$23*AK89,(главная!$H$24*главная!$N$23+(AK89*12-главная!$H$24)*главная!$N$24)/12))))</f>
        <v>0</v>
      </c>
      <c r="AL126" s="173">
        <f>IF(AL$10="",0,IF(AL$9&lt;главная!$N$19,0,IF(AL89*12&lt;главная!$H$23,главная!$N$22*AL89,IF(AL89*12&lt;главная!$H$24,главная!$N$23*AL89,(главная!$H$24*главная!$N$23+(AL89*12-главная!$H$24)*главная!$N$24)/12))))</f>
        <v>0</v>
      </c>
      <c r="AM126" s="173">
        <f>IF(AM$10="",0,IF(AM$9&lt;главная!$N$19,0,IF(AM89*12&lt;главная!$H$23,главная!$N$22*AM89,IF(AM89*12&lt;главная!$H$24,главная!$N$23*AM89,(главная!$H$24*главная!$N$23+(AM89*12-главная!$H$24)*главная!$N$24)/12))))</f>
        <v>0</v>
      </c>
      <c r="AN126" s="173">
        <f>IF(AN$10="",0,IF(AN$9&lt;главная!$N$19,0,IF(AN89*12&lt;главная!$H$23,главная!$N$22*AN89,IF(AN89*12&lt;главная!$H$24,главная!$N$23*AN89,(главная!$H$24*главная!$N$23+(AN89*12-главная!$H$24)*главная!$N$24)/12))))</f>
        <v>0</v>
      </c>
      <c r="AO126" s="173">
        <f>IF(AO$10="",0,IF(AO$9&lt;главная!$N$19,0,IF(AO89*12&lt;главная!$H$23,главная!$N$22*AO89,IF(AO89*12&lt;главная!$H$24,главная!$N$23*AO89,(главная!$H$24*главная!$N$23+(AO89*12-главная!$H$24)*главная!$N$24)/12))))</f>
        <v>0</v>
      </c>
      <c r="AP126" s="173">
        <f>IF(AP$10="",0,IF(AP$9&lt;главная!$N$19,0,IF(AP89*12&lt;главная!$H$23,главная!$N$22*AP89,IF(AP89*12&lt;главная!$H$24,главная!$N$23*AP89,(главная!$H$24*главная!$N$23+(AP89*12-главная!$H$24)*главная!$N$24)/12))))</f>
        <v>0</v>
      </c>
      <c r="AQ126" s="173">
        <f>IF(AQ$10="",0,IF(AQ$9&lt;главная!$N$19,0,IF(AQ89*12&lt;главная!$H$23,главная!$N$22*AQ89,IF(AQ89*12&lt;главная!$H$24,главная!$N$23*AQ89,(главная!$H$24*главная!$N$23+(AQ89*12-главная!$H$24)*главная!$N$24)/12))))</f>
        <v>0</v>
      </c>
      <c r="AR126" s="173">
        <f>IF(AR$10="",0,IF(AR$9&lt;главная!$N$19,0,IF(AR89*12&lt;главная!$H$23,главная!$N$22*AR89,IF(AR89*12&lt;главная!$H$24,главная!$N$23*AR89,(главная!$H$24*главная!$N$23+(AR89*12-главная!$H$24)*главная!$N$24)/12))))</f>
        <v>0</v>
      </c>
      <c r="AS126" s="173">
        <f>IF(AS$10="",0,IF(AS$9&lt;главная!$N$19,0,IF(AS89*12&lt;главная!$H$23,главная!$N$22*AS89,IF(AS89*12&lt;главная!$H$24,главная!$N$23*AS89,(главная!$H$24*главная!$N$23+(AS89*12-главная!$H$24)*главная!$N$24)/12))))</f>
        <v>0</v>
      </c>
      <c r="AT126" s="173">
        <f>IF(AT$10="",0,IF(AT$9&lt;главная!$N$19,0,IF(AT89*12&lt;главная!$H$23,главная!$N$22*AT89,IF(AT89*12&lt;главная!$H$24,главная!$N$23*AT89,(главная!$H$24*главная!$N$23+(AT89*12-главная!$H$24)*главная!$N$24)/12))))</f>
        <v>0</v>
      </c>
      <c r="AU126" s="173">
        <f>IF(AU$10="",0,IF(AU$9&lt;главная!$N$19,0,IF(AU89*12&lt;главная!$H$23,главная!$N$22*AU89,IF(AU89*12&lt;главная!$H$24,главная!$N$23*AU89,(главная!$H$24*главная!$N$23+(AU89*12-главная!$H$24)*главная!$N$24)/12))))</f>
        <v>0</v>
      </c>
      <c r="AV126" s="173">
        <f>IF(AV$10="",0,IF(AV$9&lt;главная!$N$19,0,IF(AV89*12&lt;главная!$H$23,главная!$N$22*AV89,IF(AV89*12&lt;главная!$H$24,главная!$N$23*AV89,(главная!$H$24*главная!$N$23+(AV89*12-главная!$H$24)*главная!$N$24)/12))))</f>
        <v>0</v>
      </c>
      <c r="AW126" s="173">
        <f>IF(AW$10="",0,IF(AW$9&lt;главная!$N$19,0,IF(AW89*12&lt;главная!$H$23,главная!$N$22*AW89,IF(AW89*12&lt;главная!$H$24,главная!$N$23*AW89,(главная!$H$24*главная!$N$23+(AW89*12-главная!$H$24)*главная!$N$24)/12))))</f>
        <v>0</v>
      </c>
      <c r="AX126" s="173">
        <f>IF(AX$10="",0,IF(AX$9&lt;главная!$N$19,0,IF(AX89*12&lt;главная!$H$23,главная!$N$22*AX89,IF(AX89*12&lt;главная!$H$24,главная!$N$23*AX89,(главная!$H$24*главная!$N$23+(AX89*12-главная!$H$24)*главная!$N$24)/12))))</f>
        <v>0</v>
      </c>
      <c r="AY126" s="173">
        <f>IF(AY$10="",0,IF(AY$9&lt;главная!$N$19,0,IF(AY89*12&lt;главная!$H$23,главная!$N$22*AY89,IF(AY89*12&lt;главная!$H$24,главная!$N$23*AY89,(главная!$H$24*главная!$N$23+(AY89*12-главная!$H$24)*главная!$N$24)/12))))</f>
        <v>0</v>
      </c>
      <c r="AZ126" s="173">
        <f>IF(AZ$10="",0,IF(AZ$9&lt;главная!$N$19,0,IF(AZ89*12&lt;главная!$H$23,главная!$N$22*AZ89,IF(AZ89*12&lt;главная!$H$24,главная!$N$23*AZ89,(главная!$H$24*главная!$N$23+(AZ89*12-главная!$H$24)*главная!$N$24)/12))))</f>
        <v>0</v>
      </c>
      <c r="BA126" s="173">
        <f>IF(BA$10="",0,IF(BA$9&lt;главная!$N$19,0,IF(BA89*12&lt;главная!$H$23,главная!$N$22*BA89,IF(BA89*12&lt;главная!$H$24,главная!$N$23*BA89,(главная!$H$24*главная!$N$23+(BA89*12-главная!$H$24)*главная!$N$24)/12))))</f>
        <v>0</v>
      </c>
      <c r="BB126" s="173">
        <f>IF(BB$10="",0,IF(BB$9&lt;главная!$N$19,0,IF(BB89*12&lt;главная!$H$23,главная!$N$22*BB89,IF(BB89*12&lt;главная!$H$24,главная!$N$23*BB89,(главная!$H$24*главная!$N$23+(BB89*12-главная!$H$24)*главная!$N$24)/12))))</f>
        <v>0</v>
      </c>
      <c r="BC126" s="173">
        <f>IF(BC$10="",0,IF(BC$9&lt;главная!$N$19,0,IF(BC89*12&lt;главная!$H$23,главная!$N$22*BC89,IF(BC89*12&lt;главная!$H$24,главная!$N$23*BC89,(главная!$H$24*главная!$N$23+(BC89*12-главная!$H$24)*главная!$N$24)/12))))</f>
        <v>0</v>
      </c>
      <c r="BD126" s="173">
        <f>IF(BD$10="",0,IF(BD$9&lt;главная!$N$19,0,IF(BD89*12&lt;главная!$H$23,главная!$N$22*BD89,IF(BD89*12&lt;главная!$H$24,главная!$N$23*BD89,(главная!$H$24*главная!$N$23+(BD89*12-главная!$H$24)*главная!$N$24)/12))))</f>
        <v>0</v>
      </c>
      <c r="BE126" s="173">
        <f>IF(BE$10="",0,IF(BE$9&lt;главная!$N$19,0,IF(BE89*12&lt;главная!$H$23,главная!$N$22*BE89,IF(BE89*12&lt;главная!$H$24,главная!$N$23*BE89,(главная!$H$24*главная!$N$23+(BE89*12-главная!$H$24)*главная!$N$24)/12))))</f>
        <v>0</v>
      </c>
      <c r="BF126" s="173">
        <f>IF(BF$10="",0,IF(BF$9&lt;главная!$N$19,0,IF(BF89*12&lt;главная!$H$23,главная!$N$22*BF89,IF(BF89*12&lt;главная!$H$24,главная!$N$23*BF89,(главная!$H$24*главная!$N$23+(BF89*12-главная!$H$24)*главная!$N$24)/12))))</f>
        <v>0</v>
      </c>
      <c r="BG126" s="173">
        <f>IF(BG$10="",0,IF(BG$9&lt;главная!$N$19,0,IF(BG89*12&lt;главная!$H$23,главная!$N$22*BG89,IF(BG89*12&lt;главная!$H$24,главная!$N$23*BG89,(главная!$H$24*главная!$N$23+(BG89*12-главная!$H$24)*главная!$N$24)/12))))</f>
        <v>0</v>
      </c>
      <c r="BH126" s="173">
        <f>IF(BH$10="",0,IF(BH$9&lt;главная!$N$19,0,IF(BH89*12&lt;главная!$H$23,главная!$N$22*BH89,IF(BH89*12&lt;главная!$H$24,главная!$N$23*BH89,(главная!$H$24*главная!$N$23+(BH89*12-главная!$H$24)*главная!$N$24)/12))))</f>
        <v>0</v>
      </c>
      <c r="BI126" s="173">
        <f>IF(BI$10="",0,IF(BI$9&lt;главная!$N$19,0,IF(BI89*12&lt;главная!$H$23,главная!$N$22*BI89,IF(BI89*12&lt;главная!$H$24,главная!$N$23*BI89,(главная!$H$24*главная!$N$23+(BI89*12-главная!$H$24)*главная!$N$24)/12))))</f>
        <v>0</v>
      </c>
      <c r="BJ126" s="173">
        <f>IF(BJ$10="",0,IF(BJ$9&lt;главная!$N$19,0,IF(BJ89*12&lt;главная!$H$23,главная!$N$22*BJ89,IF(BJ89*12&lt;главная!$H$24,главная!$N$23*BJ89,(главная!$H$24*главная!$N$23+(BJ89*12-главная!$H$24)*главная!$N$24)/12))))</f>
        <v>0</v>
      </c>
      <c r="BK126" s="173">
        <f>IF(BK$10="",0,IF(BK$9&lt;главная!$N$19,0,IF(BK89*12&lt;главная!$H$23,главная!$N$22*BK89,IF(BK89*12&lt;главная!$H$24,главная!$N$23*BK89,(главная!$H$24*главная!$N$23+(BK89*12-главная!$H$24)*главная!$N$24)/12))))</f>
        <v>0</v>
      </c>
      <c r="BL126" s="173">
        <f>IF(BL$10="",0,IF(BL$9&lt;главная!$N$19,0,IF(BL89*12&lt;главная!$H$23,главная!$N$22*BL89,IF(BL89*12&lt;главная!$H$24,главная!$N$23*BL89,(главная!$H$24*главная!$N$23+(BL89*12-главная!$H$24)*главная!$N$24)/12))))</f>
        <v>0</v>
      </c>
      <c r="BM126" s="173">
        <f>IF(BM$10="",0,IF(BM$9&lt;главная!$N$19,0,IF(BM89*12&lt;главная!$H$23,главная!$N$22*BM89,IF(BM89*12&lt;главная!$H$24,главная!$N$23*BM89,(главная!$H$24*главная!$N$23+(BM89*12-главная!$H$24)*главная!$N$24)/12))))</f>
        <v>0</v>
      </c>
      <c r="BN126" s="173">
        <f>IF(BN$10="",0,IF(BN$9&lt;главная!$N$19,0,IF(BN89*12&lt;главная!$H$23,главная!$N$22*BN89,IF(BN89*12&lt;главная!$H$24,главная!$N$23*BN89,(главная!$H$24*главная!$N$23+(BN89*12-главная!$H$24)*главная!$N$24)/12))))</f>
        <v>0</v>
      </c>
      <c r="BO126" s="173">
        <f>IF(BO$10="",0,IF(BO$9&lt;главная!$N$19,0,IF(BO89*12&lt;главная!$H$23,главная!$N$22*BO89,IF(BO89*12&lt;главная!$H$24,главная!$N$23*BO89,(главная!$H$24*главная!$N$23+(BO89*12-главная!$H$24)*главная!$N$24)/12))))</f>
        <v>0</v>
      </c>
      <c r="BP126" s="173">
        <f>IF(BP$10="",0,IF(BP$9&lt;главная!$N$19,0,IF(BP89*12&lt;главная!$H$23,главная!$N$22*BP89,IF(BP89*12&lt;главная!$H$24,главная!$N$23*BP89,(главная!$H$24*главная!$N$23+(BP89*12-главная!$H$24)*главная!$N$24)/12))))</f>
        <v>0</v>
      </c>
      <c r="BQ126" s="173">
        <f>IF(BQ$10="",0,IF(BQ$9&lt;главная!$N$19,0,IF(BQ89*12&lt;главная!$H$23,главная!$N$22*BQ89,IF(BQ89*12&lt;главная!$H$24,главная!$N$23*BQ89,(главная!$H$24*главная!$N$23+(BQ89*12-главная!$H$24)*главная!$N$24)/12))))</f>
        <v>0</v>
      </c>
      <c r="BR126" s="173">
        <f>IF(BR$10="",0,IF(BR$9&lt;главная!$N$19,0,IF(BR89*12&lt;главная!$H$23,главная!$N$22*BR89,IF(BR89*12&lt;главная!$H$24,главная!$N$23*BR89,(главная!$H$24*главная!$N$23+(BR89*12-главная!$H$24)*главная!$N$24)/12))))</f>
        <v>0</v>
      </c>
      <c r="BS126" s="173">
        <f>IF(BS$10="",0,IF(BS$9&lt;главная!$N$19,0,IF(BS89*12&lt;главная!$H$23,главная!$N$22*BS89,IF(BS89*12&lt;главная!$H$24,главная!$N$23*BS89,(главная!$H$24*главная!$N$23+(BS89*12-главная!$H$24)*главная!$N$24)/12))))</f>
        <v>0</v>
      </c>
      <c r="BT126" s="173">
        <f>IF(BT$10="",0,IF(BT$9&lt;главная!$N$19,0,IF(BT89*12&lt;главная!$H$23,главная!$N$22*BT89,IF(BT89*12&lt;главная!$H$24,главная!$N$23*BT89,(главная!$H$24*главная!$N$23+(BT89*12-главная!$H$24)*главная!$N$24)/12))))</f>
        <v>0</v>
      </c>
      <c r="BU126" s="173">
        <f>IF(BU$10="",0,IF(BU$9&lt;главная!$N$19,0,IF(BU89*12&lt;главная!$H$23,главная!$N$22*BU89,IF(BU89*12&lt;главная!$H$24,главная!$N$23*BU89,(главная!$H$24*главная!$N$23+(BU89*12-главная!$H$24)*главная!$N$24)/12))))</f>
        <v>0</v>
      </c>
      <c r="BV126" s="173">
        <f>IF(BV$10="",0,IF(BV$9&lt;главная!$N$19,0,IF(BV89*12&lt;главная!$H$23,главная!$N$22*BV89,IF(BV89*12&lt;главная!$H$24,главная!$N$23*BV89,(главная!$H$24*главная!$N$23+(BV89*12-главная!$H$24)*главная!$N$24)/12))))</f>
        <v>0</v>
      </c>
      <c r="BW126" s="173">
        <f>IF(BW$10="",0,IF(BW$9&lt;главная!$N$19,0,IF(BW89*12&lt;главная!$H$23,главная!$N$22*BW89,IF(BW89*12&lt;главная!$H$24,главная!$N$23*BW89,(главная!$H$24*главная!$N$23+(BW89*12-главная!$H$24)*главная!$N$24)/12))))</f>
        <v>0</v>
      </c>
      <c r="BX126" s="173">
        <f>IF(BX$10="",0,IF(BX$9&lt;главная!$N$19,0,IF(BX89*12&lt;главная!$H$23,главная!$N$22*BX89,IF(BX89*12&lt;главная!$H$24,главная!$N$23*BX89,(главная!$H$24*главная!$N$23+(BX89*12-главная!$H$24)*главная!$N$24)/12))))</f>
        <v>0</v>
      </c>
      <c r="BY126" s="173">
        <f>IF(BY$10="",0,IF(BY$9&lt;главная!$N$19,0,IF(BY89*12&lt;главная!$H$23,главная!$N$22*BY89,IF(BY89*12&lt;главная!$H$24,главная!$N$23*BY89,(главная!$H$24*главная!$N$23+(BY89*12-главная!$H$24)*главная!$N$24)/12))))</f>
        <v>0</v>
      </c>
      <c r="BZ126" s="173">
        <f>IF(BZ$10="",0,IF(BZ$9&lt;главная!$N$19,0,IF(BZ89*12&lt;главная!$H$23,главная!$N$22*BZ89,IF(BZ89*12&lt;главная!$H$24,главная!$N$23*BZ89,(главная!$H$24*главная!$N$23+(BZ89*12-главная!$H$24)*главная!$N$24)/12))))</f>
        <v>0</v>
      </c>
      <c r="CA126" s="173">
        <f>IF(CA$10="",0,IF(CA$9&lt;главная!$N$19,0,IF(CA89*12&lt;главная!$H$23,главная!$N$22*CA89,IF(CA89*12&lt;главная!$H$24,главная!$N$23*CA89,(главная!$H$24*главная!$N$23+(CA89*12-главная!$H$24)*главная!$N$24)/12))))</f>
        <v>0</v>
      </c>
      <c r="CB126" s="173">
        <f>IF(CB$10="",0,IF(CB$9&lt;главная!$N$19,0,IF(CB89*12&lt;главная!$H$23,главная!$N$22*CB89,IF(CB89*12&lt;главная!$H$24,главная!$N$23*CB89,(главная!$H$24*главная!$N$23+(CB89*12-главная!$H$24)*главная!$N$24)/12))))</f>
        <v>0</v>
      </c>
      <c r="CC126" s="173">
        <f>IF(CC$10="",0,IF(CC$9&lt;главная!$N$19,0,IF(CC89*12&lt;главная!$H$23,главная!$N$22*CC89,IF(CC89*12&lt;главная!$H$24,главная!$N$23*CC89,(главная!$H$24*главная!$N$23+(CC89*12-главная!$H$24)*главная!$N$24)/12))))</f>
        <v>0</v>
      </c>
      <c r="CD126" s="173">
        <f>IF(CD$10="",0,IF(CD$9&lt;главная!$N$19,0,IF(CD89*12&lt;главная!$H$23,главная!$N$22*CD89,IF(CD89*12&lt;главная!$H$24,главная!$N$23*CD89,(главная!$H$24*главная!$N$23+(CD89*12-главная!$H$24)*главная!$N$24)/12))))</f>
        <v>0</v>
      </c>
      <c r="CE126" s="173">
        <f>IF(CE$10="",0,IF(CE$9&lt;главная!$N$19,0,IF(CE89*12&lt;главная!$H$23,главная!$N$22*CE89,IF(CE89*12&lt;главная!$H$24,главная!$N$23*CE89,(главная!$H$24*главная!$N$23+(CE89*12-главная!$H$24)*главная!$N$24)/12))))</f>
        <v>0</v>
      </c>
      <c r="CF126" s="173">
        <f>IF(CF$10="",0,IF(CF$9&lt;главная!$N$19,0,IF(CF89*12&lt;главная!$H$23,главная!$N$22*CF89,IF(CF89*12&lt;главная!$H$24,главная!$N$23*CF89,(главная!$H$24*главная!$N$23+(CF89*12-главная!$H$24)*главная!$N$24)/12))))</f>
        <v>0</v>
      </c>
      <c r="CG126" s="173">
        <f>IF(CG$10="",0,IF(CG$9&lt;главная!$N$19,0,IF(CG89*12&lt;главная!$H$23,главная!$N$22*CG89,IF(CG89*12&lt;главная!$H$24,главная!$N$23*CG89,(главная!$H$24*главная!$N$23+(CG89*12-главная!$H$24)*главная!$N$24)/12))))</f>
        <v>0</v>
      </c>
      <c r="CH126" s="173">
        <f>IF(CH$10="",0,IF(CH$9&lt;главная!$N$19,0,IF(CH89*12&lt;главная!$H$23,главная!$N$22*CH89,IF(CH89*12&lt;главная!$H$24,главная!$N$23*CH89,(главная!$H$24*главная!$N$23+(CH89*12-главная!$H$24)*главная!$N$24)/12))))</f>
        <v>0</v>
      </c>
      <c r="CI126" s="173">
        <f>IF(CI$10="",0,IF(CI$9&lt;главная!$N$19,0,IF(CI89*12&lt;главная!$H$23,главная!$N$22*CI89,IF(CI89*12&lt;главная!$H$24,главная!$N$23*CI89,(главная!$H$24*главная!$N$23+(CI89*12-главная!$H$24)*главная!$N$24)/12))))</f>
        <v>0</v>
      </c>
      <c r="CJ126" s="173">
        <f>IF(CJ$10="",0,IF(CJ$9&lt;главная!$N$19,0,IF(CJ89*12&lt;главная!$H$23,главная!$N$22*CJ89,IF(CJ89*12&lt;главная!$H$24,главная!$N$23*CJ89,(главная!$H$24*главная!$N$23+(CJ89*12-главная!$H$24)*главная!$N$24)/12))))</f>
        <v>0</v>
      </c>
      <c r="CK126" s="173">
        <f>IF(CK$10="",0,IF(CK$9&lt;главная!$N$19,0,IF(CK89*12&lt;главная!$H$23,главная!$N$22*CK89,IF(CK89*12&lt;главная!$H$24,главная!$N$23*CK89,(главная!$H$24*главная!$N$23+(CK89*12-главная!$H$24)*главная!$N$24)/12))))</f>
        <v>0</v>
      </c>
      <c r="CL126" s="173">
        <f>IF(CL$10="",0,IF(CL$9&lt;главная!$N$19,0,IF(CL89*12&lt;главная!$H$23,главная!$N$22*CL89,IF(CL89*12&lt;главная!$H$24,главная!$N$23*CL89,(главная!$H$24*главная!$N$23+(CL89*12-главная!$H$24)*главная!$N$24)/12))))</f>
        <v>0</v>
      </c>
      <c r="CM126" s="173">
        <f>IF(CM$10="",0,IF(CM$9&lt;главная!$N$19,0,IF(CM89*12&lt;главная!$H$23,главная!$N$22*CM89,IF(CM89*12&lt;главная!$H$24,главная!$N$23*CM89,(главная!$H$24*главная!$N$23+(CM89*12-главная!$H$24)*главная!$N$24)/12))))</f>
        <v>0</v>
      </c>
      <c r="CN126" s="173">
        <f>IF(CN$10="",0,IF(CN$9&lt;главная!$N$19,0,IF(CN89*12&lt;главная!$H$23,главная!$N$22*CN89,IF(CN89*12&lt;главная!$H$24,главная!$N$23*CN89,(главная!$H$24*главная!$N$23+(CN89*12-главная!$H$24)*главная!$N$24)/12))))</f>
        <v>0</v>
      </c>
      <c r="CO126" s="173">
        <f>IF(CO$10="",0,IF(CO$9&lt;главная!$N$19,0,IF(CO89*12&lt;главная!$H$23,главная!$N$22*CO89,IF(CO89*12&lt;главная!$H$24,главная!$N$23*CO89,(главная!$H$24*главная!$N$23+(CO89*12-главная!$H$24)*главная!$N$24)/12))))</f>
        <v>0</v>
      </c>
      <c r="CP126" s="173">
        <f>IF(CP$10="",0,IF(CP$9&lt;главная!$N$19,0,IF(CP89*12&lt;главная!$H$23,главная!$N$22*CP89,IF(CP89*12&lt;главная!$H$24,главная!$N$23*CP89,(главная!$H$24*главная!$N$23+(CP89*12-главная!$H$24)*главная!$N$24)/12))))</f>
        <v>0</v>
      </c>
      <c r="CQ126" s="173">
        <f>IF(CQ$10="",0,IF(CQ$9&lt;главная!$N$19,0,IF(CQ89*12&lt;главная!$H$23,главная!$N$22*CQ89,IF(CQ89*12&lt;главная!$H$24,главная!$N$23*CQ89,(главная!$H$24*главная!$N$23+(CQ89*12-главная!$H$24)*главная!$N$24)/12))))</f>
        <v>0</v>
      </c>
      <c r="CR126" s="173">
        <f>IF(CR$10="",0,IF(CR$9&lt;главная!$N$19,0,IF(CR89*12&lt;главная!$H$23,главная!$N$22*CR89,IF(CR89*12&lt;главная!$H$24,главная!$N$23*CR89,(главная!$H$24*главная!$N$23+(CR89*12-главная!$H$24)*главная!$N$24)/12))))</f>
        <v>0</v>
      </c>
      <c r="CS126" s="173">
        <f>IF(CS$10="",0,IF(CS$9&lt;главная!$N$19,0,IF(CS89*12&lt;главная!$H$23,главная!$N$22*CS89,IF(CS89*12&lt;главная!$H$24,главная!$N$23*CS89,(главная!$H$24*главная!$N$23+(CS89*12-главная!$H$24)*главная!$N$24)/12))))</f>
        <v>0</v>
      </c>
      <c r="CT126" s="173">
        <f>IF(CT$10="",0,IF(CT$9&lt;главная!$N$19,0,IF(CT89*12&lt;главная!$H$23,главная!$N$22*CT89,IF(CT89*12&lt;главная!$H$24,главная!$N$23*CT89,(главная!$H$24*главная!$N$23+(CT89*12-главная!$H$24)*главная!$N$24)/12))))</f>
        <v>0</v>
      </c>
      <c r="CU126" s="173">
        <f>IF(CU$10="",0,IF(CU$9&lt;главная!$N$19,0,IF(CU89*12&lt;главная!$H$23,главная!$N$22*CU89,IF(CU89*12&lt;главная!$H$24,главная!$N$23*CU89,(главная!$H$24*главная!$N$23+(CU89*12-главная!$H$24)*главная!$N$24)/12))))</f>
        <v>0</v>
      </c>
      <c r="CV126" s="173">
        <f>IF(CV$10="",0,IF(CV$9&lt;главная!$N$19,0,IF(CV89*12&lt;главная!$H$23,главная!$N$22*CV89,IF(CV89*12&lt;главная!$H$24,главная!$N$23*CV89,(главная!$H$24*главная!$N$23+(CV89*12-главная!$H$24)*главная!$N$24)/12))))</f>
        <v>0</v>
      </c>
      <c r="CW126" s="173">
        <f>IF(CW$10="",0,IF(CW$9&lt;главная!$N$19,0,IF(CW89*12&lt;главная!$H$23,главная!$N$22*CW89,IF(CW89*12&lt;главная!$H$24,главная!$N$23*CW89,(главная!$H$24*главная!$N$23+(CW89*12-главная!$H$24)*главная!$N$24)/12))))</f>
        <v>0</v>
      </c>
      <c r="CX126" s="173">
        <f>IF(CX$10="",0,IF(CX$9&lt;главная!$N$19,0,IF(CX89*12&lt;главная!$H$23,главная!$N$22*CX89,IF(CX89*12&lt;главная!$H$24,главная!$N$23*CX89,(главная!$H$24*главная!$N$23+(CX89*12-главная!$H$24)*главная!$N$24)/12))))</f>
        <v>0</v>
      </c>
      <c r="CY126" s="173">
        <f>IF(CY$10="",0,IF(CY$9&lt;главная!$N$19,0,IF(CY89*12&lt;главная!$H$23,главная!$N$22*CY89,IF(CY89*12&lt;главная!$H$24,главная!$N$23*CY89,(главная!$H$24*главная!$N$23+(CY89*12-главная!$H$24)*главная!$N$24)/12))))</f>
        <v>0</v>
      </c>
      <c r="CZ126" s="173">
        <f>IF(CZ$10="",0,IF(CZ$9&lt;главная!$N$19,0,IF(CZ89*12&lt;главная!$H$23,главная!$N$22*CZ89,IF(CZ89*12&lt;главная!$H$24,главная!$N$23*CZ89,(главная!$H$24*главная!$N$23+(CZ89*12-главная!$H$24)*главная!$N$24)/12))))</f>
        <v>0</v>
      </c>
      <c r="DA126" s="173">
        <f>IF(DA$10="",0,IF(DA$9&lt;главная!$N$19,0,IF(DA89*12&lt;главная!$H$23,главная!$N$22*DA89,IF(DA89*12&lt;главная!$H$24,главная!$N$23*DA89,(главная!$H$24*главная!$N$23+(DA89*12-главная!$H$24)*главная!$N$24)/12))))</f>
        <v>0</v>
      </c>
      <c r="DB126" s="173">
        <f>IF(DB$10="",0,IF(DB$9&lt;главная!$N$19,0,IF(DB89*12&lt;главная!$H$23,главная!$N$22*DB89,IF(DB89*12&lt;главная!$H$24,главная!$N$23*DB89,(главная!$H$24*главная!$N$23+(DB89*12-главная!$H$24)*главная!$N$24)/12))))</f>
        <v>0</v>
      </c>
      <c r="DC126" s="173">
        <f>IF(DC$10="",0,IF(DC$9&lt;главная!$N$19,0,IF(DC89*12&lt;главная!$H$23,главная!$N$22*DC89,IF(DC89*12&lt;главная!$H$24,главная!$N$23*DC89,(главная!$H$24*главная!$N$23+(DC89*12-главная!$H$24)*главная!$N$24)/12))))</f>
        <v>0</v>
      </c>
      <c r="DD126" s="173">
        <f>IF(DD$10="",0,IF(DD$9&lt;главная!$N$19,0,IF(DD89*12&lt;главная!$H$23,главная!$N$22*DD89,IF(DD89*12&lt;главная!$H$24,главная!$N$23*DD89,(главная!$H$24*главная!$N$23+(DD89*12-главная!$H$24)*главная!$N$24)/12))))</f>
        <v>0</v>
      </c>
      <c r="DE126" s="173">
        <f>IF(DE$10="",0,IF(DE$9&lt;главная!$N$19,0,IF(DE89*12&lt;главная!$H$23,главная!$N$22*DE89,IF(DE89*12&lt;главная!$H$24,главная!$N$23*DE89,(главная!$H$24*главная!$N$23+(DE89*12-главная!$H$24)*главная!$N$24)/12))))</f>
        <v>0</v>
      </c>
      <c r="DF126" s="173">
        <f>IF(DF$10="",0,IF(DF$9&lt;главная!$N$19,0,IF(DF89*12&lt;главная!$H$23,главная!$N$22*DF89,IF(DF89*12&lt;главная!$H$24,главная!$N$23*DF89,(главная!$H$24*главная!$N$23+(DF89*12-главная!$H$24)*главная!$N$24)/12))))</f>
        <v>0</v>
      </c>
      <c r="DG126" s="173">
        <f>IF(DG$10="",0,IF(DG$9&lt;главная!$N$19,0,IF(DG89*12&lt;главная!$H$23,главная!$N$22*DG89,IF(DG89*12&lt;главная!$H$24,главная!$N$23*DG89,(главная!$H$24*главная!$N$23+(DG89*12-главная!$H$24)*главная!$N$24)/12))))</f>
        <v>0</v>
      </c>
      <c r="DH126" s="173">
        <f>IF(DH$10="",0,IF(DH$9&lt;главная!$N$19,0,IF(DH89*12&lt;главная!$H$23,главная!$N$22*DH89,IF(DH89*12&lt;главная!$H$24,главная!$N$23*DH89,(главная!$H$24*главная!$N$23+(DH89*12-главная!$H$24)*главная!$N$24)/12))))</f>
        <v>0</v>
      </c>
      <c r="DI126" s="173">
        <f>IF(DI$10="",0,IF(DI$9&lt;главная!$N$19,0,IF(DI89*12&lt;главная!$H$23,главная!$N$22*DI89,IF(DI89*12&lt;главная!$H$24,главная!$N$23*DI89,(главная!$H$24*главная!$N$23+(DI89*12-главная!$H$24)*главная!$N$24)/12))))</f>
        <v>0</v>
      </c>
      <c r="DJ126" s="173">
        <f>IF(DJ$10="",0,IF(DJ$9&lt;главная!$N$19,0,IF(DJ89*12&lt;главная!$H$23,главная!$N$22*DJ89,IF(DJ89*12&lt;главная!$H$24,главная!$N$23*DJ89,(главная!$H$24*главная!$N$23+(DJ89*12-главная!$H$24)*главная!$N$24)/12))))</f>
        <v>0</v>
      </c>
      <c r="DK126" s="173">
        <f>IF(DK$10="",0,IF(DK$9&lt;главная!$N$19,0,IF(DK89*12&lt;главная!$H$23,главная!$N$22*DK89,IF(DK89*12&lt;главная!$H$24,главная!$N$23*DK89,(главная!$H$24*главная!$N$23+(DK89*12-главная!$H$24)*главная!$N$24)/12))))</f>
        <v>0</v>
      </c>
      <c r="DL126" s="173">
        <f>IF(DL$10="",0,IF(DL$9&lt;главная!$N$19,0,IF(DL89*12&lt;главная!$H$23,главная!$N$22*DL89,IF(DL89*12&lt;главная!$H$24,главная!$N$23*DL89,(главная!$H$24*главная!$N$23+(DL89*12-главная!$H$24)*главная!$N$24)/12))))</f>
        <v>0</v>
      </c>
      <c r="DM126" s="173">
        <f>IF(DM$10="",0,IF(DM$9&lt;главная!$N$19,0,IF(DM89*12&lt;главная!$H$23,главная!$N$22*DM89,IF(DM89*12&lt;главная!$H$24,главная!$N$23*DM89,(главная!$H$24*главная!$N$23+(DM89*12-главная!$H$24)*главная!$N$24)/12))))</f>
        <v>0</v>
      </c>
      <c r="DN126" s="173">
        <f>IF(DN$10="",0,IF(DN$9&lt;главная!$N$19,0,IF(DN89*12&lt;главная!$H$23,главная!$N$22*DN89,IF(DN89*12&lt;главная!$H$24,главная!$N$23*DN89,(главная!$H$24*главная!$N$23+(DN89*12-главная!$H$24)*главная!$N$24)/12))))</f>
        <v>0</v>
      </c>
      <c r="DO126" s="173">
        <f>IF(DO$10="",0,IF(DO$9&lt;главная!$N$19,0,IF(DO89*12&lt;главная!$H$23,главная!$N$22*DO89,IF(DO89*12&lt;главная!$H$24,главная!$N$23*DO89,(главная!$H$24*главная!$N$23+(DO89*12-главная!$H$24)*главная!$N$24)/12))))</f>
        <v>0</v>
      </c>
      <c r="DP126" s="173">
        <f>IF(DP$10="",0,IF(DP$9&lt;главная!$N$19,0,IF(DP89*12&lt;главная!$H$23,главная!$N$22*DP89,IF(DP89*12&lt;главная!$H$24,главная!$N$23*DP89,(главная!$H$24*главная!$N$23+(DP89*12-главная!$H$24)*главная!$N$24)/12))))</f>
        <v>0</v>
      </c>
      <c r="DQ126" s="173">
        <f>IF(DQ$10="",0,IF(DQ$9&lt;главная!$N$19,0,IF(DQ89*12&lt;главная!$H$23,главная!$N$22*DQ89,IF(DQ89*12&lt;главная!$H$24,главная!$N$23*DQ89,(главная!$H$24*главная!$N$23+(DQ89*12-главная!$H$24)*главная!$N$24)/12))))</f>
        <v>0</v>
      </c>
      <c r="DR126" s="173">
        <f>IF(DR$10="",0,IF(DR$9&lt;главная!$N$19,0,IF(DR89*12&lt;главная!$H$23,главная!$N$22*DR89,IF(DR89*12&lt;главная!$H$24,главная!$N$23*DR89,(главная!$H$24*главная!$N$23+(DR89*12-главная!$H$24)*главная!$N$24)/12))))</f>
        <v>0</v>
      </c>
      <c r="DS126" s="173">
        <f>IF(DS$10="",0,IF(DS$9&lt;главная!$N$19,0,IF(DS89*12&lt;главная!$H$23,главная!$N$22*DS89,IF(DS89*12&lt;главная!$H$24,главная!$N$23*DS89,(главная!$H$24*главная!$N$23+(DS89*12-главная!$H$24)*главная!$N$24)/12))))</f>
        <v>0</v>
      </c>
      <c r="DT126" s="173">
        <f>IF(DT$10="",0,IF(DT$9&lt;главная!$N$19,0,IF(DT89*12&lt;главная!$H$23,главная!$N$22*DT89,IF(DT89*12&lt;главная!$H$24,главная!$N$23*DT89,(главная!$H$24*главная!$N$23+(DT89*12-главная!$H$24)*главная!$N$24)/12))))</f>
        <v>0</v>
      </c>
      <c r="DU126" s="173">
        <f>IF(DU$10="",0,IF(DU$9&lt;главная!$N$19,0,IF(DU89*12&lt;главная!$H$23,главная!$N$22*DU89,IF(DU89*12&lt;главная!$H$24,главная!$N$23*DU89,(главная!$H$24*главная!$N$23+(DU89*12-главная!$H$24)*главная!$N$24)/12))))</f>
        <v>0</v>
      </c>
      <c r="DV126" s="173">
        <f>IF(DV$10="",0,IF(DV$9&lt;главная!$N$19,0,IF(DV89*12&lt;главная!$H$23,главная!$N$22*DV89,IF(DV89*12&lt;главная!$H$24,главная!$N$23*DV89,(главная!$H$24*главная!$N$23+(DV89*12-главная!$H$24)*главная!$N$24)/12))))</f>
        <v>0</v>
      </c>
      <c r="DW126" s="173">
        <f>IF(DW$10="",0,IF(DW$9&lt;главная!$N$19,0,IF(DW89*12&lt;главная!$H$23,главная!$N$22*DW89,IF(DW89*12&lt;главная!$H$24,главная!$N$23*DW89,(главная!$H$24*главная!$N$23+(DW89*12-главная!$H$24)*главная!$N$24)/12))))</f>
        <v>0</v>
      </c>
      <c r="DX126" s="173">
        <f>IF(DX$10="",0,IF(DX$9&lt;главная!$N$19,0,IF(DX89*12&lt;главная!$H$23,главная!$N$22*DX89,IF(DX89*12&lt;главная!$H$24,главная!$N$23*DX89,(главная!$H$24*главная!$N$23+(DX89*12-главная!$H$24)*главная!$N$24)/12))))</f>
        <v>0</v>
      </c>
      <c r="DY126" s="173">
        <f>IF(DY$10="",0,IF(DY$9&lt;главная!$N$19,0,IF(DY89*12&lt;главная!$H$23,главная!$N$22*DY89,IF(DY89*12&lt;главная!$H$24,главная!$N$23*DY89,(главная!$H$24*главная!$N$23+(DY89*12-главная!$H$24)*главная!$N$24)/12))))</f>
        <v>0</v>
      </c>
      <c r="DZ126" s="173">
        <f>IF(DZ$10="",0,IF(DZ$9&lt;главная!$N$19,0,IF(DZ89*12&lt;главная!$H$23,главная!$N$22*DZ89,IF(DZ89*12&lt;главная!$H$24,главная!$N$23*DZ89,(главная!$H$24*главная!$N$23+(DZ89*12-главная!$H$24)*главная!$N$24)/12))))</f>
        <v>0</v>
      </c>
      <c r="EA126" s="173">
        <f>IF(EA$10="",0,IF(EA$9&lt;главная!$N$19,0,IF(EA89*12&lt;главная!$H$23,главная!$N$22*EA89,IF(EA89*12&lt;главная!$H$24,главная!$N$23*EA89,(главная!$H$24*главная!$N$23+(EA89*12-главная!$H$24)*главная!$N$24)/12))))</f>
        <v>0</v>
      </c>
      <c r="EB126" s="173">
        <f>IF(EB$10="",0,IF(EB$9&lt;главная!$N$19,0,IF(EB89*12&lt;главная!$H$23,главная!$N$22*EB89,IF(EB89*12&lt;главная!$H$24,главная!$N$23*EB89,(главная!$H$24*главная!$N$23+(EB89*12-главная!$H$24)*главная!$N$24)/12))))</f>
        <v>0</v>
      </c>
      <c r="EC126" s="173">
        <f>IF(EC$10="",0,IF(EC$9&lt;главная!$N$19,0,IF(EC89*12&lt;главная!$H$23,главная!$N$22*EC89,IF(EC89*12&lt;главная!$H$24,главная!$N$23*EC89,(главная!$H$24*главная!$N$23+(EC89*12-главная!$H$24)*главная!$N$24)/12))))</f>
        <v>0</v>
      </c>
      <c r="ED126" s="173">
        <f>IF(ED$10="",0,IF(ED$9&lt;главная!$N$19,0,IF(ED89*12&lt;главная!$H$23,главная!$N$22*ED89,IF(ED89*12&lt;главная!$H$24,главная!$N$23*ED89,(главная!$H$24*главная!$N$23+(ED89*12-главная!$H$24)*главная!$N$24)/12))))</f>
        <v>0</v>
      </c>
      <c r="EE126" s="173">
        <f>IF(EE$10="",0,IF(EE$9&lt;главная!$N$19,0,IF(EE89*12&lt;главная!$H$23,главная!$N$22*EE89,IF(EE89*12&lt;главная!$H$24,главная!$N$23*EE89,(главная!$H$24*главная!$N$23+(EE89*12-главная!$H$24)*главная!$N$24)/12))))</f>
        <v>0</v>
      </c>
      <c r="EF126" s="173">
        <f>IF(EF$10="",0,IF(EF$9&lt;главная!$N$19,0,IF(EF89*12&lt;главная!$H$23,главная!$N$22*EF89,IF(EF89*12&lt;главная!$H$24,главная!$N$23*EF89,(главная!$H$24*главная!$N$23+(EF89*12-главная!$H$24)*главная!$N$24)/12))))</f>
        <v>0</v>
      </c>
      <c r="EG126" s="173">
        <f>IF(EG$10="",0,IF(EG$9&lt;главная!$N$19,0,IF(EG89*12&lt;главная!$H$23,главная!$N$22*EG89,IF(EG89*12&lt;главная!$H$24,главная!$N$23*EG89,(главная!$H$24*главная!$N$23+(EG89*12-главная!$H$24)*главная!$N$24)/12))))</f>
        <v>0</v>
      </c>
      <c r="EH126" s="173">
        <f>IF(EH$10="",0,IF(EH$9&lt;главная!$N$19,0,IF(EH89*12&lt;главная!$H$23,главная!$N$22*EH89,IF(EH89*12&lt;главная!$H$24,главная!$N$23*EH89,(главная!$H$24*главная!$N$23+(EH89*12-главная!$H$24)*главная!$N$24)/12))))</f>
        <v>0</v>
      </c>
      <c r="EI126" s="173">
        <f>IF(EI$10="",0,IF(EI$9&lt;главная!$N$19,0,IF(EI89*12&lt;главная!$H$23,главная!$N$22*EI89,IF(EI89*12&lt;главная!$H$24,главная!$N$23*EI89,(главная!$H$24*главная!$N$23+(EI89*12-главная!$H$24)*главная!$N$24)/12))))</f>
        <v>0</v>
      </c>
      <c r="EJ126" s="173">
        <f>IF(EJ$10="",0,IF(EJ$9&lt;главная!$N$19,0,IF(EJ89*12&lt;главная!$H$23,главная!$N$22*EJ89,IF(EJ89*12&lt;главная!$H$24,главная!$N$23*EJ89,(главная!$H$24*главная!$N$23+(EJ89*12-главная!$H$24)*главная!$N$24)/12))))</f>
        <v>0</v>
      </c>
      <c r="EK126" s="173">
        <f>IF(EK$10="",0,IF(EK$9&lt;главная!$N$19,0,IF(EK89*12&lt;главная!$H$23,главная!$N$22*EK89,IF(EK89*12&lt;главная!$H$24,главная!$N$23*EK89,(главная!$H$24*главная!$N$23+(EK89*12-главная!$H$24)*главная!$N$24)/12))))</f>
        <v>0</v>
      </c>
      <c r="EL126" s="173">
        <f>IF(EL$10="",0,IF(EL$9&lt;главная!$N$19,0,IF(EL89*12&lt;главная!$H$23,главная!$N$22*EL89,IF(EL89*12&lt;главная!$H$24,главная!$N$23*EL89,(главная!$H$24*главная!$N$23+(EL89*12-главная!$H$24)*главная!$N$24)/12))))</f>
        <v>0</v>
      </c>
      <c r="EM126" s="173">
        <f>IF(EM$10="",0,IF(EM$9&lt;главная!$N$19,0,IF(EM89*12&lt;главная!$H$23,главная!$N$22*EM89,IF(EM89*12&lt;главная!$H$24,главная!$N$23*EM89,(главная!$H$24*главная!$N$23+(EM89*12-главная!$H$24)*главная!$N$24)/12))))</f>
        <v>0</v>
      </c>
      <c r="EN126" s="173">
        <f>IF(EN$10="",0,IF(EN$9&lt;главная!$N$19,0,IF(EN89*12&lt;главная!$H$23,главная!$N$22*EN89,IF(EN89*12&lt;главная!$H$24,главная!$N$23*EN89,(главная!$H$24*главная!$N$23+(EN89*12-главная!$H$24)*главная!$N$24)/12))))</f>
        <v>0</v>
      </c>
      <c r="EO126" s="173">
        <f>IF(EO$10="",0,IF(EO$9&lt;главная!$N$19,0,IF(EO89*12&lt;главная!$H$23,главная!$N$22*EO89,IF(EO89*12&lt;главная!$H$24,главная!$N$23*EO89,(главная!$H$24*главная!$N$23+(EO89*12-главная!$H$24)*главная!$N$24)/12))))</f>
        <v>0</v>
      </c>
      <c r="EP126" s="173">
        <f>IF(EP$10="",0,IF(EP$9&lt;главная!$N$19,0,IF(EP89*12&lt;главная!$H$23,главная!$N$22*EP89,IF(EP89*12&lt;главная!$H$24,главная!$N$23*EP89,(главная!$H$24*главная!$N$23+(EP89*12-главная!$H$24)*главная!$N$24)/12))))</f>
        <v>0</v>
      </c>
      <c r="EQ126" s="173">
        <f>IF(EQ$10="",0,IF(EQ$9&lt;главная!$N$19,0,IF(EQ89*12&lt;главная!$H$23,главная!$N$22*EQ89,IF(EQ89*12&lt;главная!$H$24,главная!$N$23*EQ89,(главная!$H$24*главная!$N$23+(EQ89*12-главная!$H$24)*главная!$N$24)/12))))</f>
        <v>0</v>
      </c>
      <c r="ER126" s="173">
        <f>IF(ER$10="",0,IF(ER$9&lt;главная!$N$19,0,IF(ER89*12&lt;главная!$H$23,главная!$N$22*ER89,IF(ER89*12&lt;главная!$H$24,главная!$N$23*ER89,(главная!$H$24*главная!$N$23+(ER89*12-главная!$H$24)*главная!$N$24)/12))))</f>
        <v>0</v>
      </c>
      <c r="ES126" s="173">
        <f>IF(ES$10="",0,IF(ES$9&lt;главная!$N$19,0,IF(ES89*12&lt;главная!$H$23,главная!$N$22*ES89,IF(ES89*12&lt;главная!$H$24,главная!$N$23*ES89,(главная!$H$24*главная!$N$23+(ES89*12-главная!$H$24)*главная!$N$24)/12))))</f>
        <v>0</v>
      </c>
      <c r="ET126" s="173">
        <f>IF(ET$10="",0,IF(ET$9&lt;главная!$N$19,0,IF(ET89*12&lt;главная!$H$23,главная!$N$22*ET89,IF(ET89*12&lt;главная!$H$24,главная!$N$23*ET89,(главная!$H$24*главная!$N$23+(ET89*12-главная!$H$24)*главная!$N$24)/12))))</f>
        <v>0</v>
      </c>
      <c r="EU126" s="173">
        <f>IF(EU$10="",0,IF(EU$9&lt;главная!$N$19,0,IF(EU89*12&lt;главная!$H$23,главная!$N$22*EU89,IF(EU89*12&lt;главная!$H$24,главная!$N$23*EU89,(главная!$H$24*главная!$N$23+(EU89*12-главная!$H$24)*главная!$N$24)/12))))</f>
        <v>0</v>
      </c>
      <c r="EV126" s="173">
        <f>IF(EV$10="",0,IF(EV$9&lt;главная!$N$19,0,IF(EV89*12&lt;главная!$H$23,главная!$N$22*EV89,IF(EV89*12&lt;главная!$H$24,главная!$N$23*EV89,(главная!$H$24*главная!$N$23+(EV89*12-главная!$H$24)*главная!$N$24)/12))))</f>
        <v>0</v>
      </c>
      <c r="EW126" s="173">
        <f>IF(EW$10="",0,IF(EW$9&lt;главная!$N$19,0,IF(EW89*12&lt;главная!$H$23,главная!$N$22*EW89,IF(EW89*12&lt;главная!$H$24,главная!$N$23*EW89,(главная!$H$24*главная!$N$23+(EW89*12-главная!$H$24)*главная!$N$24)/12))))</f>
        <v>0</v>
      </c>
      <c r="EX126" s="173">
        <f>IF(EX$10="",0,IF(EX$9&lt;главная!$N$19,0,IF(EX89*12&lt;главная!$H$23,главная!$N$22*EX89,IF(EX89*12&lt;главная!$H$24,главная!$N$23*EX89,(главная!$H$24*главная!$N$23+(EX89*12-главная!$H$24)*главная!$N$24)/12))))</f>
        <v>0</v>
      </c>
      <c r="EY126" s="173">
        <f>IF(EY$10="",0,IF(EY$9&lt;главная!$N$19,0,IF(EY89*12&lt;главная!$H$23,главная!$N$22*EY89,IF(EY89*12&lt;главная!$H$24,главная!$N$23*EY89,(главная!$H$24*главная!$N$23+(EY89*12-главная!$H$24)*главная!$N$24)/12))))</f>
        <v>0</v>
      </c>
      <c r="EZ126" s="173">
        <f>IF(EZ$10="",0,IF(EZ$9&lt;главная!$N$19,0,IF(EZ89*12&lt;главная!$H$23,главная!$N$22*EZ89,IF(EZ89*12&lt;главная!$H$24,главная!$N$23*EZ89,(главная!$H$24*главная!$N$23+(EZ89*12-главная!$H$24)*главная!$N$24)/12))))</f>
        <v>0</v>
      </c>
      <c r="FA126" s="173">
        <f>IF(FA$10="",0,IF(FA$9&lt;главная!$N$19,0,IF(FA89*12&lt;главная!$H$23,главная!$N$22*FA89,IF(FA89*12&lt;главная!$H$24,главная!$N$23*FA89,(главная!$H$24*главная!$N$23+(FA89*12-главная!$H$24)*главная!$N$24)/12))))</f>
        <v>0</v>
      </c>
      <c r="FB126" s="173">
        <f>IF(FB$10="",0,IF(FB$9&lt;главная!$N$19,0,IF(FB89*12&lt;главная!$H$23,главная!$N$22*FB89,IF(FB89*12&lt;главная!$H$24,главная!$N$23*FB89,(главная!$H$24*главная!$N$23+(FB89*12-главная!$H$24)*главная!$N$24)/12))))</f>
        <v>0</v>
      </c>
      <c r="FC126" s="173">
        <f>IF(FC$10="",0,IF(FC$9&lt;главная!$N$19,0,IF(FC89*12&lt;главная!$H$23,главная!$N$22*FC89,IF(FC89*12&lt;главная!$H$24,главная!$N$23*FC89,(главная!$H$24*главная!$N$23+(FC89*12-главная!$H$24)*главная!$N$24)/12))))</f>
        <v>0</v>
      </c>
      <c r="FD126" s="173">
        <f>IF(FD$10="",0,IF(FD$9&lt;главная!$N$19,0,IF(FD89*12&lt;главная!$H$23,главная!$N$22*FD89,IF(FD89*12&lt;главная!$H$24,главная!$N$23*FD89,(главная!$H$24*главная!$N$23+(FD89*12-главная!$H$24)*главная!$N$24)/12))))</f>
        <v>0</v>
      </c>
      <c r="FE126" s="173">
        <f>IF(FE$10="",0,IF(FE$9&lt;главная!$N$19,0,IF(FE89*12&lt;главная!$H$23,главная!$N$22*FE89,IF(FE89*12&lt;главная!$H$24,главная!$N$23*FE89,(главная!$H$24*главная!$N$23+(FE89*12-главная!$H$24)*главная!$N$24)/12))))</f>
        <v>0</v>
      </c>
      <c r="FF126" s="173">
        <f>IF(FF$10="",0,IF(FF$9&lt;главная!$N$19,0,IF(FF89*12&lt;главная!$H$23,главная!$N$22*FF89,IF(FF89*12&lt;главная!$H$24,главная!$N$23*FF89,(главная!$H$24*главная!$N$23+(FF89*12-главная!$H$24)*главная!$N$24)/12))))</f>
        <v>0</v>
      </c>
      <c r="FG126" s="173">
        <f>IF(FG$10="",0,IF(FG$9&lt;главная!$N$19,0,IF(FG89*12&lt;главная!$H$23,главная!$N$22*FG89,IF(FG89*12&lt;главная!$H$24,главная!$N$23*FG89,(главная!$H$24*главная!$N$23+(FG89*12-главная!$H$24)*главная!$N$24)/12))))</f>
        <v>0</v>
      </c>
      <c r="FH126" s="173">
        <f>IF(FH$10="",0,IF(FH$9&lt;главная!$N$19,0,IF(FH89*12&lt;главная!$H$23,главная!$N$22*FH89,IF(FH89*12&lt;главная!$H$24,главная!$N$23*FH89,(главная!$H$24*главная!$N$23+(FH89*12-главная!$H$24)*главная!$N$24)/12))))</f>
        <v>0</v>
      </c>
      <c r="FI126" s="173">
        <f>IF(FI$10="",0,IF(FI$9&lt;главная!$N$19,0,IF(FI89*12&lt;главная!$H$23,главная!$N$22*FI89,IF(FI89*12&lt;главная!$H$24,главная!$N$23*FI89,(главная!$H$24*главная!$N$23+(FI89*12-главная!$H$24)*главная!$N$24)/12))))</f>
        <v>0</v>
      </c>
      <c r="FJ126" s="173">
        <f>IF(FJ$10="",0,IF(FJ$9&lt;главная!$N$19,0,IF(FJ89*12&lt;главная!$H$23,главная!$N$22*FJ89,IF(FJ89*12&lt;главная!$H$24,главная!$N$23*FJ89,(главная!$H$24*главная!$N$23+(FJ89*12-главная!$H$24)*главная!$N$24)/12))))</f>
        <v>0</v>
      </c>
      <c r="FK126" s="173">
        <f>IF(FK$10="",0,IF(FK$9&lt;главная!$N$19,0,IF(FK89*12&lt;главная!$H$23,главная!$N$22*FK89,IF(FK89*12&lt;главная!$H$24,главная!$N$23*FK89,(главная!$H$24*главная!$N$23+(FK89*12-главная!$H$24)*главная!$N$24)/12))))</f>
        <v>0</v>
      </c>
      <c r="FL126" s="173">
        <f>IF(FL$10="",0,IF(FL$9&lt;главная!$N$19,0,IF(FL89*12&lt;главная!$H$23,главная!$N$22*FL89,IF(FL89*12&lt;главная!$H$24,главная!$N$23*FL89,(главная!$H$24*главная!$N$23+(FL89*12-главная!$H$24)*главная!$N$24)/12))))</f>
        <v>0</v>
      </c>
      <c r="FM126" s="173">
        <f>IF(FM$10="",0,IF(FM$9&lt;главная!$N$19,0,IF(FM89*12&lt;главная!$H$23,главная!$N$22*FM89,IF(FM89*12&lt;главная!$H$24,главная!$N$23*FM89,(главная!$H$24*главная!$N$23+(FM89*12-главная!$H$24)*главная!$N$24)/12))))</f>
        <v>0</v>
      </c>
      <c r="FN126" s="173">
        <f>IF(FN$10="",0,IF(FN$9&lt;главная!$N$19,0,IF(FN89*12&lt;главная!$H$23,главная!$N$22*FN89,IF(FN89*12&lt;главная!$H$24,главная!$N$23*FN89,(главная!$H$24*главная!$N$23+(FN89*12-главная!$H$24)*главная!$N$24)/12))))</f>
        <v>0</v>
      </c>
      <c r="FO126" s="173">
        <f>IF(FO$10="",0,IF(FO$9&lt;главная!$N$19,0,IF(FO89*12&lt;главная!$H$23,главная!$N$22*FO89,IF(FO89*12&lt;главная!$H$24,главная!$N$23*FO89,(главная!$H$24*главная!$N$23+(FO89*12-главная!$H$24)*главная!$N$24)/12))))</f>
        <v>0</v>
      </c>
      <c r="FP126" s="173">
        <f>IF(FP$10="",0,IF(FP$9&lt;главная!$N$19,0,IF(FP89*12&lt;главная!$H$23,главная!$N$22*FP89,IF(FP89*12&lt;главная!$H$24,главная!$N$23*FP89,(главная!$H$24*главная!$N$23+(FP89*12-главная!$H$24)*главная!$N$24)/12))))</f>
        <v>0</v>
      </c>
      <c r="FQ126" s="173">
        <f>IF(FQ$10="",0,IF(FQ$9&lt;главная!$N$19,0,IF(FQ89*12&lt;главная!$H$23,главная!$N$22*FQ89,IF(FQ89*12&lt;главная!$H$24,главная!$N$23*FQ89,(главная!$H$24*главная!$N$23+(FQ89*12-главная!$H$24)*главная!$N$24)/12))))</f>
        <v>0</v>
      </c>
      <c r="FR126" s="173">
        <f>IF(FR$10="",0,IF(FR$9&lt;главная!$N$19,0,IF(FR89*12&lt;главная!$H$23,главная!$N$22*FR89,IF(FR89*12&lt;главная!$H$24,главная!$N$23*FR89,(главная!$H$24*главная!$N$23+(FR89*12-главная!$H$24)*главная!$N$24)/12))))</f>
        <v>0</v>
      </c>
      <c r="FS126" s="173">
        <f>IF(FS$10="",0,IF(FS$9&lt;главная!$N$19,0,IF(FS89*12&lt;главная!$H$23,главная!$N$22*FS89,IF(FS89*12&lt;главная!$H$24,главная!$N$23*FS89,(главная!$H$24*главная!$N$23+(FS89*12-главная!$H$24)*главная!$N$24)/12))))</f>
        <v>0</v>
      </c>
      <c r="FT126" s="173">
        <f>IF(FT$10="",0,IF(FT$9&lt;главная!$N$19,0,IF(FT89*12&lt;главная!$H$23,главная!$N$22*FT89,IF(FT89*12&lt;главная!$H$24,главная!$N$23*FT89,(главная!$H$24*главная!$N$23+(FT89*12-главная!$H$24)*главная!$N$24)/12))))</f>
        <v>0</v>
      </c>
      <c r="FU126" s="173">
        <f>IF(FU$10="",0,IF(FU$9&lt;главная!$N$19,0,IF(FU89*12&lt;главная!$H$23,главная!$N$22*FU89,IF(FU89*12&lt;главная!$H$24,главная!$N$23*FU89,(главная!$H$24*главная!$N$23+(FU89*12-главная!$H$24)*главная!$N$24)/12))))</f>
        <v>0</v>
      </c>
      <c r="FV126" s="173">
        <f>IF(FV$10="",0,IF(FV$9&lt;главная!$N$19,0,IF(FV89*12&lt;главная!$H$23,главная!$N$22*FV89,IF(FV89*12&lt;главная!$H$24,главная!$N$23*FV89,(главная!$H$24*главная!$N$23+(FV89*12-главная!$H$24)*главная!$N$24)/12))))</f>
        <v>0</v>
      </c>
      <c r="FW126" s="173">
        <f>IF(FW$10="",0,IF(FW$9&lt;главная!$N$19,0,IF(FW89*12&lt;главная!$H$23,главная!$N$22*FW89,IF(FW89*12&lt;главная!$H$24,главная!$N$23*FW89,(главная!$H$24*главная!$N$23+(FW89*12-главная!$H$24)*главная!$N$24)/12))))</f>
        <v>0</v>
      </c>
      <c r="FX126" s="173">
        <f>IF(FX$10="",0,IF(FX$9&lt;главная!$N$19,0,IF(FX89*12&lt;главная!$H$23,главная!$N$22*FX89,IF(FX89*12&lt;главная!$H$24,главная!$N$23*FX89,(главная!$H$24*главная!$N$23+(FX89*12-главная!$H$24)*главная!$N$24)/12))))</f>
        <v>0</v>
      </c>
      <c r="FY126" s="173">
        <f>IF(FY$10="",0,IF(FY$9&lt;главная!$N$19,0,IF(FY89*12&lt;главная!$H$23,главная!$N$22*FY89,IF(FY89*12&lt;главная!$H$24,главная!$N$23*FY89,(главная!$H$24*главная!$N$23+(FY89*12-главная!$H$24)*главная!$N$24)/12))))</f>
        <v>0</v>
      </c>
      <c r="FZ126" s="173">
        <f>IF(FZ$10="",0,IF(FZ$9&lt;главная!$N$19,0,IF(FZ89*12&lt;главная!$H$23,главная!$N$22*FZ89,IF(FZ89*12&lt;главная!$H$24,главная!$N$23*FZ89,(главная!$H$24*главная!$N$23+(FZ89*12-главная!$H$24)*главная!$N$24)/12))))</f>
        <v>0</v>
      </c>
      <c r="GA126" s="173">
        <f>IF(GA$10="",0,IF(GA$9&lt;главная!$N$19,0,IF(GA89*12&lt;главная!$H$23,главная!$N$22*GA89,IF(GA89*12&lt;главная!$H$24,главная!$N$23*GA89,(главная!$H$24*главная!$N$23+(GA89*12-главная!$H$24)*главная!$N$24)/12))))</f>
        <v>0</v>
      </c>
      <c r="GB126" s="173">
        <f>IF(GB$10="",0,IF(GB$9&lt;главная!$N$19,0,IF(GB89*12&lt;главная!$H$23,главная!$N$22*GB89,IF(GB89*12&lt;главная!$H$24,главная!$N$23*GB89,(главная!$H$24*главная!$N$23+(GB89*12-главная!$H$24)*главная!$N$24)/12))))</f>
        <v>0</v>
      </c>
      <c r="GC126" s="173">
        <f>IF(GC$10="",0,IF(GC$9&lt;главная!$N$19,0,IF(GC89*12&lt;главная!$H$23,главная!$N$22*GC89,IF(GC89*12&lt;главная!$H$24,главная!$N$23*GC89,(главная!$H$24*главная!$N$23+(GC89*12-главная!$H$24)*главная!$N$24)/12))))</f>
        <v>0</v>
      </c>
      <c r="GD126" s="173">
        <f>IF(GD$10="",0,IF(GD$9&lt;главная!$N$19,0,IF(GD89*12&lt;главная!$H$23,главная!$N$22*GD89,IF(GD89*12&lt;главная!$H$24,главная!$N$23*GD89,(главная!$H$24*главная!$N$23+(GD89*12-главная!$H$24)*главная!$N$24)/12))))</f>
        <v>0</v>
      </c>
      <c r="GE126" s="173">
        <f>IF(GE$10="",0,IF(GE$9&lt;главная!$N$19,0,IF(GE89*12&lt;главная!$H$23,главная!$N$22*GE89,IF(GE89*12&lt;главная!$H$24,главная!$N$23*GE89,(главная!$H$24*главная!$N$23+(GE89*12-главная!$H$24)*главная!$N$24)/12))))</f>
        <v>0</v>
      </c>
      <c r="GF126" s="173">
        <f>IF(GF$10="",0,IF(GF$9&lt;главная!$N$19,0,IF(GF89*12&lt;главная!$H$23,главная!$N$22*GF89,IF(GF89*12&lt;главная!$H$24,главная!$N$23*GF89,(главная!$H$24*главная!$N$23+(GF89*12-главная!$H$24)*главная!$N$24)/12))))</f>
        <v>0</v>
      </c>
      <c r="GG126" s="173">
        <f>IF(GG$10="",0,IF(GG$9&lt;главная!$N$19,0,IF(GG89*12&lt;главная!$H$23,главная!$N$22*GG89,IF(GG89*12&lt;главная!$H$24,главная!$N$23*GG89,(главная!$H$24*главная!$N$23+(GG89*12-главная!$H$24)*главная!$N$24)/12))))</f>
        <v>0</v>
      </c>
      <c r="GH126" s="173">
        <f>IF(GH$10="",0,IF(GH$9&lt;главная!$N$19,0,IF(GH89*12&lt;главная!$H$23,главная!$N$22*GH89,IF(GH89*12&lt;главная!$H$24,главная!$N$23*GH89,(главная!$H$24*главная!$N$23+(GH89*12-главная!$H$24)*главная!$N$24)/12))))</f>
        <v>0</v>
      </c>
      <c r="GI126" s="173">
        <f>IF(GI$10="",0,IF(GI$9&lt;главная!$N$19,0,IF(GI89*12&lt;главная!$H$23,главная!$N$22*GI89,IF(GI89*12&lt;главная!$H$24,главная!$N$23*GI89,(главная!$H$24*главная!$N$23+(GI89*12-главная!$H$24)*главная!$N$24)/12))))</f>
        <v>0</v>
      </c>
      <c r="GJ126" s="173">
        <f>IF(GJ$10="",0,IF(GJ$9&lt;главная!$N$19,0,IF(GJ89*12&lt;главная!$H$23,главная!$N$22*GJ89,IF(GJ89*12&lt;главная!$H$24,главная!$N$23*GJ89,(главная!$H$24*главная!$N$23+(GJ89*12-главная!$H$24)*главная!$N$24)/12))))</f>
        <v>0</v>
      </c>
      <c r="GK126" s="173">
        <f>IF(GK$10="",0,IF(GK$9&lt;главная!$N$19,0,IF(GK89*12&lt;главная!$H$23,главная!$N$22*GK89,IF(GK89*12&lt;главная!$H$24,главная!$N$23*GK89,(главная!$H$24*главная!$N$23+(GK89*12-главная!$H$24)*главная!$N$24)/12))))</f>
        <v>0</v>
      </c>
      <c r="GL126" s="173">
        <f>IF(GL$10="",0,IF(GL$9&lt;главная!$N$19,0,IF(GL89*12&lt;главная!$H$23,главная!$N$22*GL89,IF(GL89*12&lt;главная!$H$24,главная!$N$23*GL89,(главная!$H$24*главная!$N$23+(GL89*12-главная!$H$24)*главная!$N$24)/12))))</f>
        <v>0</v>
      </c>
      <c r="GM126" s="173">
        <f>IF(GM$10="",0,IF(GM$9&lt;главная!$N$19,0,IF(GM89*12&lt;главная!$H$23,главная!$N$22*GM89,IF(GM89*12&lt;главная!$H$24,главная!$N$23*GM89,(главная!$H$24*главная!$N$23+(GM89*12-главная!$H$24)*главная!$N$24)/12))))</f>
        <v>0</v>
      </c>
      <c r="GN126" s="173">
        <f>IF(GN$10="",0,IF(GN$9&lt;главная!$N$19,0,IF(GN89*12&lt;главная!$H$23,главная!$N$22*GN89,IF(GN89*12&lt;главная!$H$24,главная!$N$23*GN89,(главная!$H$24*главная!$N$23+(GN89*12-главная!$H$24)*главная!$N$24)/12))))</f>
        <v>0</v>
      </c>
      <c r="GO126" s="173">
        <f>IF(GO$10="",0,IF(GO$9&lt;главная!$N$19,0,IF(GO89*12&lt;главная!$H$23,главная!$N$22*GO89,IF(GO89*12&lt;главная!$H$24,главная!$N$23*GO89,(главная!$H$24*главная!$N$23+(GO89*12-главная!$H$24)*главная!$N$24)/12))))</f>
        <v>0</v>
      </c>
      <c r="GP126" s="173">
        <f>IF(GP$10="",0,IF(GP$9&lt;главная!$N$19,0,IF(GP89*12&lt;главная!$H$23,главная!$N$22*GP89,IF(GP89*12&lt;главная!$H$24,главная!$N$23*GP89,(главная!$H$24*главная!$N$23+(GP89*12-главная!$H$24)*главная!$N$24)/12))))</f>
        <v>0</v>
      </c>
      <c r="GQ126" s="173">
        <f>IF(GQ$10="",0,IF(GQ$9&lt;главная!$N$19,0,IF(GQ89*12&lt;главная!$H$23,главная!$N$22*GQ89,IF(GQ89*12&lt;главная!$H$24,главная!$N$23*GQ89,(главная!$H$24*главная!$N$23+(GQ89*12-главная!$H$24)*главная!$N$24)/12))))</f>
        <v>0</v>
      </c>
      <c r="GR126" s="173">
        <f>IF(GR$10="",0,IF(GR$9&lt;главная!$N$19,0,IF(GR89*12&lt;главная!$H$23,главная!$N$22*GR89,IF(GR89*12&lt;главная!$H$24,главная!$N$23*GR89,(главная!$H$24*главная!$N$23+(GR89*12-главная!$H$24)*главная!$N$24)/12))))</f>
        <v>0</v>
      </c>
      <c r="GS126" s="173">
        <f>IF(GS$10="",0,IF(GS$9&lt;главная!$N$19,0,IF(GS89*12&lt;главная!$H$23,главная!$N$22*GS89,IF(GS89*12&lt;главная!$H$24,главная!$N$23*GS89,(главная!$H$24*главная!$N$23+(GS89*12-главная!$H$24)*главная!$N$24)/12))))</f>
        <v>0</v>
      </c>
      <c r="GT126" s="173">
        <f>IF(GT$10="",0,IF(GT$9&lt;главная!$N$19,0,IF(GT89*12&lt;главная!$H$23,главная!$N$22*GT89,IF(GT89*12&lt;главная!$H$24,главная!$N$23*GT89,(главная!$H$24*главная!$N$23+(GT89*12-главная!$H$24)*главная!$N$24)/12))))</f>
        <v>0</v>
      </c>
      <c r="GU126" s="173">
        <f>IF(GU$10="",0,IF(GU$9&lt;главная!$N$19,0,IF(GU89*12&lt;главная!$H$23,главная!$N$22*GU89,IF(GU89*12&lt;главная!$H$24,главная!$N$23*GU89,(главная!$H$24*главная!$N$23+(GU89*12-главная!$H$24)*главная!$N$24)/12))))</f>
        <v>0</v>
      </c>
      <c r="GV126" s="173">
        <f>IF(GV$10="",0,IF(GV$9&lt;главная!$N$19,0,IF(GV89*12&lt;главная!$H$23,главная!$N$22*GV89,IF(GV89*12&lt;главная!$H$24,главная!$N$23*GV89,(главная!$H$24*главная!$N$23+(GV89*12-главная!$H$24)*главная!$N$24)/12))))</f>
        <v>0</v>
      </c>
      <c r="GW126" s="173">
        <f>IF(GW$10="",0,IF(GW$9&lt;главная!$N$19,0,IF(GW89*12&lt;главная!$H$23,главная!$N$22*GW89,IF(GW89*12&lt;главная!$H$24,главная!$N$23*GW89,(главная!$H$24*главная!$N$23+(GW89*12-главная!$H$24)*главная!$N$24)/12))))</f>
        <v>0</v>
      </c>
      <c r="GX126" s="173">
        <f>IF(GX$10="",0,IF(GX$9&lt;главная!$N$19,0,IF(GX89*12&lt;главная!$H$23,главная!$N$22*GX89,IF(GX89*12&lt;главная!$H$24,главная!$N$23*GX89,(главная!$H$24*главная!$N$23+(GX89*12-главная!$H$24)*главная!$N$24)/12))))</f>
        <v>0</v>
      </c>
      <c r="GY126" s="173">
        <f>IF(GY$10="",0,IF(GY$9&lt;главная!$N$19,0,IF(GY89*12&lt;главная!$H$23,главная!$N$22*GY89,IF(GY89*12&lt;главная!$H$24,главная!$N$23*GY89,(главная!$H$24*главная!$N$23+(GY89*12-главная!$H$24)*главная!$N$24)/12))))</f>
        <v>0</v>
      </c>
      <c r="GZ126" s="173">
        <f>IF(GZ$10="",0,IF(GZ$9&lt;главная!$N$19,0,IF(GZ89*12&lt;главная!$H$23,главная!$N$22*GZ89,IF(GZ89*12&lt;главная!$H$24,главная!$N$23*GZ89,(главная!$H$24*главная!$N$23+(GZ89*12-главная!$H$24)*главная!$N$24)/12))))</f>
        <v>0</v>
      </c>
      <c r="HA126" s="173">
        <f>IF(HA$10="",0,IF(HA$9&lt;главная!$N$19,0,IF(HA89*12&lt;главная!$H$23,главная!$N$22*HA89,IF(HA89*12&lt;главная!$H$24,главная!$N$23*HA89,(главная!$H$24*главная!$N$23+(HA89*12-главная!$H$24)*главная!$N$24)/12))))</f>
        <v>0</v>
      </c>
      <c r="HB126" s="173">
        <f>IF(HB$10="",0,IF(HB$9&lt;главная!$N$19,0,IF(HB89*12&lt;главная!$H$23,главная!$N$22*HB89,IF(HB89*12&lt;главная!$H$24,главная!$N$23*HB89,(главная!$H$24*главная!$N$23+(HB89*12-главная!$H$24)*главная!$N$24)/12))))</f>
        <v>0</v>
      </c>
      <c r="HC126" s="173">
        <f>IF(HC$10="",0,IF(HC$9&lt;главная!$N$19,0,IF(HC89*12&lt;главная!$H$23,главная!$N$22*HC89,IF(HC89*12&lt;главная!$H$24,главная!$N$23*HC89,(главная!$H$24*главная!$N$23+(HC89*12-главная!$H$24)*главная!$N$24)/12))))</f>
        <v>0</v>
      </c>
      <c r="HD126" s="173">
        <f>IF(HD$10="",0,IF(HD$9&lt;главная!$N$19,0,IF(HD89*12&lt;главная!$H$23,главная!$N$22*HD89,IF(HD89*12&lt;главная!$H$24,главная!$N$23*HD89,(главная!$H$24*главная!$N$23+(HD89*12-главная!$H$24)*главная!$N$24)/12))))</f>
        <v>0</v>
      </c>
      <c r="HE126" s="173">
        <f>IF(HE$10="",0,IF(HE$9&lt;главная!$N$19,0,IF(HE89*12&lt;главная!$H$23,главная!$N$22*HE89,IF(HE89*12&lt;главная!$H$24,главная!$N$23*HE89,(главная!$H$24*главная!$N$23+(HE89*12-главная!$H$24)*главная!$N$24)/12))))</f>
        <v>0</v>
      </c>
      <c r="HF126" s="173">
        <f>IF(HF$10="",0,IF(HF$9&lt;главная!$N$19,0,IF(HF89*12&lt;главная!$H$23,главная!$N$22*HF89,IF(HF89*12&lt;главная!$H$24,главная!$N$23*HF89,(главная!$H$24*главная!$N$23+(HF89*12-главная!$H$24)*главная!$N$24)/12))))</f>
        <v>0</v>
      </c>
      <c r="HG126" s="173">
        <f>IF(HG$10="",0,IF(HG$9&lt;главная!$N$19,0,IF(HG89*12&lt;главная!$H$23,главная!$N$22*HG89,IF(HG89*12&lt;главная!$H$24,главная!$N$23*HG89,(главная!$H$24*главная!$N$23+(HG89*12-главная!$H$24)*главная!$N$24)/12))))</f>
        <v>0</v>
      </c>
      <c r="HH126" s="173">
        <f>IF(HH$10="",0,IF(HH$9&lt;главная!$N$19,0,IF(HH89*12&lt;главная!$H$23,главная!$N$22*HH89,IF(HH89*12&lt;главная!$H$24,главная!$N$23*HH89,(главная!$H$24*главная!$N$23+(HH89*12-главная!$H$24)*главная!$N$24)/12))))</f>
        <v>0</v>
      </c>
      <c r="HI126" s="173">
        <f>IF(HI$10="",0,IF(HI$9&lt;главная!$N$19,0,IF(HI89*12&lt;главная!$H$23,главная!$N$22*HI89,IF(HI89*12&lt;главная!$H$24,главная!$N$23*HI89,(главная!$H$24*главная!$N$23+(HI89*12-главная!$H$24)*главная!$N$24)/12))))</f>
        <v>0</v>
      </c>
      <c r="HJ126" s="173">
        <f>IF(HJ$10="",0,IF(HJ$9&lt;главная!$N$19,0,IF(HJ89*12&lt;главная!$H$23,главная!$N$22*HJ89,IF(HJ89*12&lt;главная!$H$24,главная!$N$23*HJ89,(главная!$H$24*главная!$N$23+(HJ89*12-главная!$H$24)*главная!$N$24)/12))))</f>
        <v>0</v>
      </c>
      <c r="HK126" s="173">
        <f>IF(HK$10="",0,IF(HK$9&lt;главная!$N$19,0,IF(HK89*12&lt;главная!$H$23,главная!$N$22*HK89,IF(HK89*12&lt;главная!$H$24,главная!$N$23*HK89,(главная!$H$24*главная!$N$23+(HK89*12-главная!$H$24)*главная!$N$24)/12))))</f>
        <v>0</v>
      </c>
      <c r="HL126" s="173">
        <f>IF(HL$10="",0,IF(HL$9&lt;главная!$N$19,0,IF(HL89*12&lt;главная!$H$23,главная!$N$22*HL89,IF(HL89*12&lt;главная!$H$24,главная!$N$23*HL89,(главная!$H$24*главная!$N$23+(HL89*12-главная!$H$24)*главная!$N$24)/12))))</f>
        <v>0</v>
      </c>
      <c r="HM126" s="173">
        <f>IF(HM$10="",0,IF(HM$9&lt;главная!$N$19,0,IF(HM89*12&lt;главная!$H$23,главная!$N$22*HM89,IF(HM89*12&lt;главная!$H$24,главная!$N$23*HM89,(главная!$H$24*главная!$N$23+(HM89*12-главная!$H$24)*главная!$N$24)/12))))</f>
        <v>0</v>
      </c>
      <c r="HN126" s="173">
        <f>IF(HN$10="",0,IF(HN$9&lt;главная!$N$19,0,IF(HN89*12&lt;главная!$H$23,главная!$N$22*HN89,IF(HN89*12&lt;главная!$H$24,главная!$N$23*HN89,(главная!$H$24*главная!$N$23+(HN89*12-главная!$H$24)*главная!$N$24)/12))))</f>
        <v>0</v>
      </c>
      <c r="HO126" s="173">
        <f>IF(HO$10="",0,IF(HO$9&lt;главная!$N$19,0,IF(HO89*12&lt;главная!$H$23,главная!$N$22*HO89,IF(HO89*12&lt;главная!$H$24,главная!$N$23*HO89,(главная!$H$24*главная!$N$23+(HO89*12-главная!$H$24)*главная!$N$24)/12))))</f>
        <v>0</v>
      </c>
      <c r="HP126" s="173">
        <f>IF(HP$10="",0,IF(HP$9&lt;главная!$N$19,0,IF(HP89*12&lt;главная!$H$23,главная!$N$22*HP89,IF(HP89*12&lt;главная!$H$24,главная!$N$23*HP89,(главная!$H$24*главная!$N$23+(HP89*12-главная!$H$24)*главная!$N$24)/12))))</f>
        <v>0</v>
      </c>
      <c r="HQ126" s="173">
        <f>IF(HQ$10="",0,IF(HQ$9&lt;главная!$N$19,0,IF(HQ89*12&lt;главная!$H$23,главная!$N$22*HQ89,IF(HQ89*12&lt;главная!$H$24,главная!$N$23*HQ89,(главная!$H$24*главная!$N$23+(HQ89*12-главная!$H$24)*главная!$N$24)/12))))</f>
        <v>0</v>
      </c>
      <c r="HR126" s="173">
        <f>IF(HR$10="",0,IF(HR$9&lt;главная!$N$19,0,IF(HR89*12&lt;главная!$H$23,главная!$N$22*HR89,IF(HR89*12&lt;главная!$H$24,главная!$N$23*HR89,(главная!$H$24*главная!$N$23+(HR89*12-главная!$H$24)*главная!$N$24)/12))))</f>
        <v>0</v>
      </c>
      <c r="HS126" s="173">
        <f>IF(HS$10="",0,IF(HS$9&lt;главная!$N$19,0,IF(HS89*12&lt;главная!$H$23,главная!$N$22*HS89,IF(HS89*12&lt;главная!$H$24,главная!$N$23*HS89,(главная!$H$24*главная!$N$23+(HS89*12-главная!$H$24)*главная!$N$24)/12))))</f>
        <v>0</v>
      </c>
      <c r="HT126" s="173">
        <f>IF(HT$10="",0,IF(HT$9&lt;главная!$N$19,0,IF(HT89*12&lt;главная!$H$23,главная!$N$22*HT89,IF(HT89*12&lt;главная!$H$24,главная!$N$23*HT89,(главная!$H$24*главная!$N$23+(HT89*12-главная!$H$24)*главная!$N$24)/12))))</f>
        <v>0</v>
      </c>
      <c r="HU126" s="173">
        <f>IF(HU$10="",0,IF(HU$9&lt;главная!$N$19,0,IF(HU89*12&lt;главная!$H$23,главная!$N$22*HU89,IF(HU89*12&lt;главная!$H$24,главная!$N$23*HU89,(главная!$H$24*главная!$N$23+(HU89*12-главная!$H$24)*главная!$N$24)/12))))</f>
        <v>0</v>
      </c>
      <c r="HV126" s="173">
        <f>IF(HV$10="",0,IF(HV$9&lt;главная!$N$19,0,IF(HV89*12&lt;главная!$H$23,главная!$N$22*HV89,IF(HV89*12&lt;главная!$H$24,главная!$N$23*HV89,(главная!$H$24*главная!$N$23+(HV89*12-главная!$H$24)*главная!$N$24)/12))))</f>
        <v>0</v>
      </c>
      <c r="HW126" s="173">
        <f>IF(HW$10="",0,IF(HW$9&lt;главная!$N$19,0,IF(HW89*12&lt;главная!$H$23,главная!$N$22*HW89,IF(HW89*12&lt;главная!$H$24,главная!$N$23*HW89,(главная!$H$24*главная!$N$23+(HW89*12-главная!$H$24)*главная!$N$24)/12))))</f>
        <v>0</v>
      </c>
      <c r="HX126" s="173">
        <f>IF(HX$10="",0,IF(HX$9&lt;главная!$N$19,0,IF(HX89*12&lt;главная!$H$23,главная!$N$22*HX89,IF(HX89*12&lt;главная!$H$24,главная!$N$23*HX89,(главная!$H$24*главная!$N$23+(HX89*12-главная!$H$24)*главная!$N$24)/12))))</f>
        <v>0</v>
      </c>
      <c r="HY126" s="173">
        <f>IF(HY$10="",0,IF(HY$9&lt;главная!$N$19,0,IF(HY89*12&lt;главная!$H$23,главная!$N$22*HY89,IF(HY89*12&lt;главная!$H$24,главная!$N$23*HY89,(главная!$H$24*главная!$N$23+(HY89*12-главная!$H$24)*главная!$N$24)/12))))</f>
        <v>0</v>
      </c>
      <c r="HZ126" s="173">
        <f>IF(HZ$10="",0,IF(HZ$9&lt;главная!$N$19,0,IF(HZ89*12&lt;главная!$H$23,главная!$N$22*HZ89,IF(HZ89*12&lt;главная!$H$24,главная!$N$23*HZ89,(главная!$H$24*главная!$N$23+(HZ89*12-главная!$H$24)*главная!$N$24)/12))))</f>
        <v>0</v>
      </c>
      <c r="IA126" s="173">
        <f>IF(IA$10="",0,IF(IA$9&lt;главная!$N$19,0,IF(IA89*12&lt;главная!$H$23,главная!$N$22*IA89,IF(IA89*12&lt;главная!$H$24,главная!$N$23*IA89,(главная!$H$24*главная!$N$23+(IA89*12-главная!$H$24)*главная!$N$24)/12))))</f>
        <v>0</v>
      </c>
      <c r="IB126" s="173">
        <f>IF(IB$10="",0,IF(IB$9&lt;главная!$N$19,0,IF(IB89*12&lt;главная!$H$23,главная!$N$22*IB89,IF(IB89*12&lt;главная!$H$24,главная!$N$23*IB89,(главная!$H$24*главная!$N$23+(IB89*12-главная!$H$24)*главная!$N$24)/12))))</f>
        <v>0</v>
      </c>
      <c r="IC126" s="173">
        <f>IF(IC$10="",0,IF(IC$9&lt;главная!$N$19,0,IF(IC89*12&lt;главная!$H$23,главная!$N$22*IC89,IF(IC89*12&lt;главная!$H$24,главная!$N$23*IC89,(главная!$H$24*главная!$N$23+(IC89*12-главная!$H$24)*главная!$N$24)/12))))</f>
        <v>0</v>
      </c>
      <c r="ID126" s="173">
        <f>IF(ID$10="",0,IF(ID$9&lt;главная!$N$19,0,IF(ID89*12&lt;главная!$H$23,главная!$N$22*ID89,IF(ID89*12&lt;главная!$H$24,главная!$N$23*ID89,(главная!$H$24*главная!$N$23+(ID89*12-главная!$H$24)*главная!$N$24)/12))))</f>
        <v>0</v>
      </c>
      <c r="IE126" s="173">
        <f>IF(IE$10="",0,IF(IE$9&lt;главная!$N$19,0,IF(IE89*12&lt;главная!$H$23,главная!$N$22*IE89,IF(IE89*12&lt;главная!$H$24,главная!$N$23*IE89,(главная!$H$24*главная!$N$23+(IE89*12-главная!$H$24)*главная!$N$24)/12))))</f>
        <v>0</v>
      </c>
      <c r="IF126" s="173">
        <f>IF(IF$10="",0,IF(IF$9&lt;главная!$N$19,0,IF(IF89*12&lt;главная!$H$23,главная!$N$22*IF89,IF(IF89*12&lt;главная!$H$24,главная!$N$23*IF89,(главная!$H$24*главная!$N$23+(IF89*12-главная!$H$24)*главная!$N$24)/12))))</f>
        <v>0</v>
      </c>
      <c r="IG126" s="173">
        <f>IF(IG$10="",0,IF(IG$9&lt;главная!$N$19,0,IF(IG89*12&lt;главная!$H$23,главная!$N$22*IG89,IF(IG89*12&lt;главная!$H$24,главная!$N$23*IG89,(главная!$H$24*главная!$N$23+(IG89*12-главная!$H$24)*главная!$N$24)/12))))</f>
        <v>0</v>
      </c>
      <c r="IH126" s="173">
        <f>IF(IH$10="",0,IF(IH$9&lt;главная!$N$19,0,IF(IH89*12&lt;главная!$H$23,главная!$N$22*IH89,IF(IH89*12&lt;главная!$H$24,главная!$N$23*IH89,(главная!$H$24*главная!$N$23+(IH89*12-главная!$H$24)*главная!$N$24)/12))))</f>
        <v>0</v>
      </c>
      <c r="II126" s="173">
        <f>IF(II$10="",0,IF(II$9&lt;главная!$N$19,0,IF(II89*12&lt;главная!$H$23,главная!$N$22*II89,IF(II89*12&lt;главная!$H$24,главная!$N$23*II89,(главная!$H$24*главная!$N$23+(II89*12-главная!$H$24)*главная!$N$24)/12))))</f>
        <v>0</v>
      </c>
      <c r="IJ126" s="173">
        <f>IF(IJ$10="",0,IF(IJ$9&lt;главная!$N$19,0,IF(IJ89*12&lt;главная!$H$23,главная!$N$22*IJ89,IF(IJ89*12&lt;главная!$H$24,главная!$N$23*IJ89,(главная!$H$24*главная!$N$23+(IJ89*12-главная!$H$24)*главная!$N$24)/12))))</f>
        <v>0</v>
      </c>
      <c r="IK126" s="173">
        <f>IF(IK$10="",0,IF(IK$9&lt;главная!$N$19,0,IF(IK89*12&lt;главная!$H$23,главная!$N$22*IK89,IF(IK89*12&lt;главная!$H$24,главная!$N$23*IK89,(главная!$H$24*главная!$N$23+(IK89*12-главная!$H$24)*главная!$N$24)/12))))</f>
        <v>0</v>
      </c>
      <c r="IL126" s="173">
        <f>IF(IL$10="",0,IF(IL$9&lt;главная!$N$19,0,IF(IL89*12&lt;главная!$H$23,главная!$N$22*IL89,IF(IL89*12&lt;главная!$H$24,главная!$N$23*IL89,(главная!$H$24*главная!$N$23+(IL89*12-главная!$H$24)*главная!$N$24)/12))))</f>
        <v>0</v>
      </c>
      <c r="IM126" s="173">
        <f>IF(IM$10="",0,IF(IM$9&lt;главная!$N$19,0,IF(IM89*12&lt;главная!$H$23,главная!$N$22*IM89,IF(IM89*12&lt;главная!$H$24,главная!$N$23*IM89,(главная!$H$24*главная!$N$23+(IM89*12-главная!$H$24)*главная!$N$24)/12))))</f>
        <v>0</v>
      </c>
      <c r="IN126" s="173">
        <f>IF(IN$10="",0,IF(IN$9&lt;главная!$N$19,0,IF(IN89*12&lt;главная!$H$23,главная!$N$22*IN89,IF(IN89*12&lt;главная!$H$24,главная!$N$23*IN89,(главная!$H$24*главная!$N$23+(IN89*12-главная!$H$24)*главная!$N$24)/12))))</f>
        <v>0</v>
      </c>
      <c r="IO126" s="173">
        <f>IF(IO$10="",0,IF(IO$9&lt;главная!$N$19,0,IF(IO89*12&lt;главная!$H$23,главная!$N$22*IO89,IF(IO89*12&lt;главная!$H$24,главная!$N$23*IO89,(главная!$H$24*главная!$N$23+(IO89*12-главная!$H$24)*главная!$N$24)/12))))</f>
        <v>0</v>
      </c>
      <c r="IP126" s="173">
        <f>IF(IP$10="",0,IF(IP$9&lt;главная!$N$19,0,IF(IP89*12&lt;главная!$H$23,главная!$N$22*IP89,IF(IP89*12&lt;главная!$H$24,главная!$N$23*IP89,(главная!$H$24*главная!$N$23+(IP89*12-главная!$H$24)*главная!$N$24)/12))))</f>
        <v>0</v>
      </c>
      <c r="IQ126" s="173">
        <f>IF(IQ$10="",0,IF(IQ$9&lt;главная!$N$19,0,IF(IQ89*12&lt;главная!$H$23,главная!$N$22*IQ89,IF(IQ89*12&lt;главная!$H$24,главная!$N$23*IQ89,(главная!$H$24*главная!$N$23+(IQ89*12-главная!$H$24)*главная!$N$24)/12))))</f>
        <v>0</v>
      </c>
      <c r="IR126" s="173">
        <f>IF(IR$10="",0,IF(IR$9&lt;главная!$N$19,0,IF(IR89*12&lt;главная!$H$23,главная!$N$22*IR89,IF(IR89*12&lt;главная!$H$24,главная!$N$23*IR89,(главная!$H$24*главная!$N$23+(IR89*12-главная!$H$24)*главная!$N$24)/12))))</f>
        <v>0</v>
      </c>
      <c r="IS126" s="173">
        <f>IF(IS$10="",0,IF(IS$9&lt;главная!$N$19,0,IF(IS89*12&lt;главная!$H$23,главная!$N$22*IS89,IF(IS89*12&lt;главная!$H$24,главная!$N$23*IS89,(главная!$H$24*главная!$N$23+(IS89*12-главная!$H$24)*главная!$N$24)/12))))</f>
        <v>0</v>
      </c>
      <c r="IT126" s="173">
        <f>IF(IT$10="",0,IF(IT$9&lt;главная!$N$19,0,IF(IT89*12&lt;главная!$H$23,главная!$N$22*IT89,IF(IT89*12&lt;главная!$H$24,главная!$N$23*IT89,(главная!$H$24*главная!$N$23+(IT89*12-главная!$H$24)*главная!$N$24)/12))))</f>
        <v>0</v>
      </c>
      <c r="IU126" s="173">
        <f>IF(IU$10="",0,IF(IU$9&lt;главная!$N$19,0,IF(IU89*12&lt;главная!$H$23,главная!$N$22*IU89,IF(IU89*12&lt;главная!$H$24,главная!$N$23*IU89,(главная!$H$24*главная!$N$23+(IU89*12-главная!$H$24)*главная!$N$24)/12))))</f>
        <v>0</v>
      </c>
      <c r="IV126" s="173">
        <f>IF(IV$10="",0,IF(IV$9&lt;главная!$N$19,0,IF(IV89*12&lt;главная!$H$23,главная!$N$22*IV89,IF(IV89*12&lt;главная!$H$24,главная!$N$23*IV89,(главная!$H$24*главная!$N$23+(IV89*12-главная!$H$24)*главная!$N$24)/12))))</f>
        <v>0</v>
      </c>
      <c r="IW126" s="173">
        <f>IF(IW$10="",0,IF(IW$9&lt;главная!$N$19,0,IF(IW89*12&lt;главная!$H$23,главная!$N$22*IW89,IF(IW89*12&lt;главная!$H$24,главная!$N$23*IW89,(главная!$H$24*главная!$N$23+(IW89*12-главная!$H$24)*главная!$N$24)/12))))</f>
        <v>0</v>
      </c>
      <c r="IX126" s="173">
        <f>IF(IX$10="",0,IF(IX$9&lt;главная!$N$19,0,IF(IX89*12&lt;главная!$H$23,главная!$N$22*IX89,IF(IX89*12&lt;главная!$H$24,главная!$N$23*IX89,(главная!$H$24*главная!$N$23+(IX89*12-главная!$H$24)*главная!$N$24)/12))))</f>
        <v>0</v>
      </c>
      <c r="IY126" s="173">
        <f>IF(IY$10="",0,IF(IY$9&lt;главная!$N$19,0,IF(IY89*12&lt;главная!$H$23,главная!$N$22*IY89,IF(IY89*12&lt;главная!$H$24,главная!$N$23*IY89,(главная!$H$24*главная!$N$23+(IY89*12-главная!$H$24)*главная!$N$24)/12))))</f>
        <v>0</v>
      </c>
      <c r="IZ126" s="173">
        <f>IF(IZ$10="",0,IF(IZ$9&lt;главная!$N$19,0,IF(IZ89*12&lt;главная!$H$23,главная!$N$22*IZ89,IF(IZ89*12&lt;главная!$H$24,главная!$N$23*IZ89,(главная!$H$24*главная!$N$23+(IZ89*12-главная!$H$24)*главная!$N$24)/12))))</f>
        <v>0</v>
      </c>
      <c r="JA126" s="173">
        <f>IF(JA$10="",0,IF(JA$9&lt;главная!$N$19,0,IF(JA89*12&lt;главная!$H$23,главная!$N$22*JA89,IF(JA89*12&lt;главная!$H$24,главная!$N$23*JA89,(главная!$H$24*главная!$N$23+(JA89*12-главная!$H$24)*главная!$N$24)/12))))</f>
        <v>0</v>
      </c>
      <c r="JB126" s="173">
        <f>IF(JB$10="",0,IF(JB$9&lt;главная!$N$19,0,IF(JB89*12&lt;главная!$H$23,главная!$N$22*JB89,IF(JB89*12&lt;главная!$H$24,главная!$N$23*JB89,(главная!$H$24*главная!$N$23+(JB89*12-главная!$H$24)*главная!$N$24)/12))))</f>
        <v>0</v>
      </c>
      <c r="JC126" s="173">
        <f>IF(JC$10="",0,IF(JC$9&lt;главная!$N$19,0,IF(JC89*12&lt;главная!$H$23,главная!$N$22*JC89,IF(JC89*12&lt;главная!$H$24,главная!$N$23*JC89,(главная!$H$24*главная!$N$23+(JC89*12-главная!$H$24)*главная!$N$24)/12))))</f>
        <v>0</v>
      </c>
      <c r="JD126" s="173">
        <f>IF(JD$10="",0,IF(JD$9&lt;главная!$N$19,0,IF(JD89*12&lt;главная!$H$23,главная!$N$22*JD89,IF(JD89*12&lt;главная!$H$24,главная!$N$23*JD89,(главная!$H$24*главная!$N$23+(JD89*12-главная!$H$24)*главная!$N$24)/12))))</f>
        <v>0</v>
      </c>
      <c r="JE126" s="173">
        <f>IF(JE$10="",0,IF(JE$9&lt;главная!$N$19,0,IF(JE89*12&lt;главная!$H$23,главная!$N$22*JE89,IF(JE89*12&lt;главная!$H$24,главная!$N$23*JE89,(главная!$H$24*главная!$N$23+(JE89*12-главная!$H$24)*главная!$N$24)/12))))</f>
        <v>0</v>
      </c>
      <c r="JF126" s="173">
        <f>IF(JF$10="",0,IF(JF$9&lt;главная!$N$19,0,IF(JF89*12&lt;главная!$H$23,главная!$N$22*JF89,IF(JF89*12&lt;главная!$H$24,главная!$N$23*JF89,(главная!$H$24*главная!$N$23+(JF89*12-главная!$H$24)*главная!$N$24)/12))))</f>
        <v>0</v>
      </c>
      <c r="JG126" s="173">
        <f>IF(JG$10="",0,IF(JG$9&lt;главная!$N$19,0,IF(JG89*12&lt;главная!$H$23,главная!$N$22*JG89,IF(JG89*12&lt;главная!$H$24,главная!$N$23*JG89,(главная!$H$24*главная!$N$23+(JG89*12-главная!$H$24)*главная!$N$24)/12))))</f>
        <v>0</v>
      </c>
      <c r="JH126" s="173">
        <f>IF(JH$10="",0,IF(JH$9&lt;главная!$N$19,0,IF(JH89*12&lt;главная!$H$23,главная!$N$22*JH89,IF(JH89*12&lt;главная!$H$24,главная!$N$23*JH89,(главная!$H$24*главная!$N$23+(JH89*12-главная!$H$24)*главная!$N$24)/12))))</f>
        <v>0</v>
      </c>
      <c r="JI126" s="173">
        <f>IF(JI$10="",0,IF(JI$9&lt;главная!$N$19,0,IF(JI89*12&lt;главная!$H$23,главная!$N$22*JI89,IF(JI89*12&lt;главная!$H$24,главная!$N$23*JI89,(главная!$H$24*главная!$N$23+(JI89*12-главная!$H$24)*главная!$N$24)/12))))</f>
        <v>0</v>
      </c>
      <c r="JJ126" s="173">
        <f>IF(JJ$10="",0,IF(JJ$9&lt;главная!$N$19,0,IF(JJ89*12&lt;главная!$H$23,главная!$N$22*JJ89,IF(JJ89*12&lt;главная!$H$24,главная!$N$23*JJ89,(главная!$H$24*главная!$N$23+(JJ89*12-главная!$H$24)*главная!$N$24)/12))))</f>
        <v>0</v>
      </c>
      <c r="JK126" s="173">
        <f>IF(JK$10="",0,IF(JK$9&lt;главная!$N$19,0,IF(JK89*12&lt;главная!$H$23,главная!$N$22*JK89,IF(JK89*12&lt;главная!$H$24,главная!$N$23*JK89,(главная!$H$24*главная!$N$23+(JK89*12-главная!$H$24)*главная!$N$24)/12))))</f>
        <v>0</v>
      </c>
      <c r="JL126" s="173">
        <f>IF(JL$10="",0,IF(JL$9&lt;главная!$N$19,0,IF(JL89*12&lt;главная!$H$23,главная!$N$22*JL89,IF(JL89*12&lt;главная!$H$24,главная!$N$23*JL89,(главная!$H$24*главная!$N$23+(JL89*12-главная!$H$24)*главная!$N$24)/12))))</f>
        <v>0</v>
      </c>
      <c r="JM126" s="173">
        <f>IF(JM$10="",0,IF(JM$9&lt;главная!$N$19,0,IF(JM89*12&lt;главная!$H$23,главная!$N$22*JM89,IF(JM89*12&lt;главная!$H$24,главная!$N$23*JM89,(главная!$H$24*главная!$N$23+(JM89*12-главная!$H$24)*главная!$N$24)/12))))</f>
        <v>0</v>
      </c>
      <c r="JN126" s="173">
        <f>IF(JN$10="",0,IF(JN$9&lt;главная!$N$19,0,IF(JN89*12&lt;главная!$H$23,главная!$N$22*JN89,IF(JN89*12&lt;главная!$H$24,главная!$N$23*JN89,(главная!$H$24*главная!$N$23+(JN89*12-главная!$H$24)*главная!$N$24)/12))))</f>
        <v>0</v>
      </c>
      <c r="JO126" s="173">
        <f>IF(JO$10="",0,IF(JO$9&lt;главная!$N$19,0,IF(JO89*12&lt;главная!$H$23,главная!$N$22*JO89,IF(JO89*12&lt;главная!$H$24,главная!$N$23*JO89,(главная!$H$24*главная!$N$23+(JO89*12-главная!$H$24)*главная!$N$24)/12))))</f>
        <v>0</v>
      </c>
      <c r="JP126" s="173">
        <f>IF(JP$10="",0,IF(JP$9&lt;главная!$N$19,0,IF(JP89*12&lt;главная!$H$23,главная!$N$22*JP89,IF(JP89*12&lt;главная!$H$24,главная!$N$23*JP89,(главная!$H$24*главная!$N$23+(JP89*12-главная!$H$24)*главная!$N$24)/12))))</f>
        <v>0</v>
      </c>
      <c r="JQ126" s="173">
        <f>IF(JQ$10="",0,IF(JQ$9&lt;главная!$N$19,0,IF(JQ89*12&lt;главная!$H$23,главная!$N$22*JQ89,IF(JQ89*12&lt;главная!$H$24,главная!$N$23*JQ89,(главная!$H$24*главная!$N$23+(JQ89*12-главная!$H$24)*главная!$N$24)/12))))</f>
        <v>0</v>
      </c>
      <c r="JR126" s="173">
        <f>IF(JR$10="",0,IF(JR$9&lt;главная!$N$19,0,IF(JR89*12&lt;главная!$H$23,главная!$N$22*JR89,IF(JR89*12&lt;главная!$H$24,главная!$N$23*JR89,(главная!$H$24*главная!$N$23+(JR89*12-главная!$H$24)*главная!$N$24)/12))))</f>
        <v>0</v>
      </c>
      <c r="JS126" s="173">
        <f>IF(JS$10="",0,IF(JS$9&lt;главная!$N$19,0,IF(JS89*12&lt;главная!$H$23,главная!$N$22*JS89,IF(JS89*12&lt;главная!$H$24,главная!$N$23*JS89,(главная!$H$24*главная!$N$23+(JS89*12-главная!$H$24)*главная!$N$24)/12))))</f>
        <v>0</v>
      </c>
      <c r="JT126" s="173">
        <f>IF(JT$10="",0,IF(JT$9&lt;главная!$N$19,0,IF(JT89*12&lt;главная!$H$23,главная!$N$22*JT89,IF(JT89*12&lt;главная!$H$24,главная!$N$23*JT89,(главная!$H$24*главная!$N$23+(JT89*12-главная!$H$24)*главная!$N$24)/12))))</f>
        <v>0</v>
      </c>
      <c r="JU126" s="173">
        <f>IF(JU$10="",0,IF(JU$9&lt;главная!$N$19,0,IF(JU89*12&lt;главная!$H$23,главная!$N$22*JU89,IF(JU89*12&lt;главная!$H$24,главная!$N$23*JU89,(главная!$H$24*главная!$N$23+(JU89*12-главная!$H$24)*главная!$N$24)/12))))</f>
        <v>0</v>
      </c>
      <c r="JV126" s="173">
        <f>IF(JV$10="",0,IF(JV$9&lt;главная!$N$19,0,IF(JV89*12&lt;главная!$H$23,главная!$N$22*JV89,IF(JV89*12&lt;главная!$H$24,главная!$N$23*JV89,(главная!$H$24*главная!$N$23+(JV89*12-главная!$H$24)*главная!$N$24)/12))))</f>
        <v>0</v>
      </c>
      <c r="JW126" s="173">
        <f>IF(JW$10="",0,IF(JW$9&lt;главная!$N$19,0,IF(JW89*12&lt;главная!$H$23,главная!$N$22*JW89,IF(JW89*12&lt;главная!$H$24,главная!$N$23*JW89,(главная!$H$24*главная!$N$23+(JW89*12-главная!$H$24)*главная!$N$24)/12))))</f>
        <v>0</v>
      </c>
      <c r="JX126" s="173">
        <f>IF(JX$10="",0,IF(JX$9&lt;главная!$N$19,0,IF(JX89*12&lt;главная!$H$23,главная!$N$22*JX89,IF(JX89*12&lt;главная!$H$24,главная!$N$23*JX89,(главная!$H$24*главная!$N$23+(JX89*12-главная!$H$24)*главная!$N$24)/12))))</f>
        <v>0</v>
      </c>
      <c r="JY126" s="173">
        <f>IF(JY$10="",0,IF(JY$9&lt;главная!$N$19,0,IF(JY89*12&lt;главная!$H$23,главная!$N$22*JY89,IF(JY89*12&lt;главная!$H$24,главная!$N$23*JY89,(главная!$H$24*главная!$N$23+(JY89*12-главная!$H$24)*главная!$N$24)/12))))</f>
        <v>0</v>
      </c>
      <c r="JZ126" s="173">
        <f>IF(JZ$10="",0,IF(JZ$9&lt;главная!$N$19,0,IF(JZ89*12&lt;главная!$H$23,главная!$N$22*JZ89,IF(JZ89*12&lt;главная!$H$24,главная!$N$23*JZ89,(главная!$H$24*главная!$N$23+(JZ89*12-главная!$H$24)*главная!$N$24)/12))))</f>
        <v>0</v>
      </c>
      <c r="KA126" s="173">
        <f>IF(KA$10="",0,IF(KA$9&lt;главная!$N$19,0,IF(KA89*12&lt;главная!$H$23,главная!$N$22*KA89,IF(KA89*12&lt;главная!$H$24,главная!$N$23*KA89,(главная!$H$24*главная!$N$23+(KA89*12-главная!$H$24)*главная!$N$24)/12))))</f>
        <v>0</v>
      </c>
      <c r="KB126" s="173">
        <f>IF(KB$10="",0,IF(KB$9&lt;главная!$N$19,0,IF(KB89*12&lt;главная!$H$23,главная!$N$22*KB89,IF(KB89*12&lt;главная!$H$24,главная!$N$23*KB89,(главная!$H$24*главная!$N$23+(KB89*12-главная!$H$24)*главная!$N$24)/12))))</f>
        <v>0</v>
      </c>
      <c r="KC126" s="173">
        <f>IF(KC$10="",0,IF(KC$9&lt;главная!$N$19,0,IF(KC89*12&lt;главная!$H$23,главная!$N$22*KC89,IF(KC89*12&lt;главная!$H$24,главная!$N$23*KC89,(главная!$H$24*главная!$N$23+(KC89*12-главная!$H$24)*главная!$N$24)/12))))</f>
        <v>0</v>
      </c>
      <c r="KD126" s="173">
        <f>IF(KD$10="",0,IF(KD$9&lt;главная!$N$19,0,IF(KD89*12&lt;главная!$H$23,главная!$N$22*KD89,IF(KD89*12&lt;главная!$H$24,главная!$N$23*KD89,(главная!$H$24*главная!$N$23+(KD89*12-главная!$H$24)*главная!$N$24)/12))))</f>
        <v>0</v>
      </c>
      <c r="KE126" s="173">
        <f>IF(KE$10="",0,IF(KE$9&lt;главная!$N$19,0,IF(KE89*12&lt;главная!$H$23,главная!$N$22*KE89,IF(KE89*12&lt;главная!$H$24,главная!$N$23*KE89,(главная!$H$24*главная!$N$23+(KE89*12-главная!$H$24)*главная!$N$24)/12))))</f>
        <v>0</v>
      </c>
      <c r="KF126" s="173">
        <f>IF(KF$10="",0,IF(KF$9&lt;главная!$N$19,0,IF(KF89*12&lt;главная!$H$23,главная!$N$22*KF89,IF(KF89*12&lt;главная!$H$24,главная!$N$23*KF89,(главная!$H$24*главная!$N$23+(KF89*12-главная!$H$24)*главная!$N$24)/12))))</f>
        <v>0</v>
      </c>
      <c r="KG126" s="173">
        <f>IF(KG$10="",0,IF(KG$9&lt;главная!$N$19,0,IF(KG89*12&lt;главная!$H$23,главная!$N$22*KG89,IF(KG89*12&lt;главная!$H$24,главная!$N$23*KG89,(главная!$H$24*главная!$N$23+(KG89*12-главная!$H$24)*главная!$N$24)/12))))</f>
        <v>0</v>
      </c>
      <c r="KH126" s="173">
        <f>IF(KH$10="",0,IF(KH$9&lt;главная!$N$19,0,IF(KH89*12&lt;главная!$H$23,главная!$N$22*KH89,IF(KH89*12&lt;главная!$H$24,главная!$N$23*KH89,(главная!$H$24*главная!$N$23+(KH89*12-главная!$H$24)*главная!$N$24)/12))))</f>
        <v>0</v>
      </c>
      <c r="KI126" s="173">
        <f>IF(KI$10="",0,IF(KI$9&lt;главная!$N$19,0,IF(KI89*12&lt;главная!$H$23,главная!$N$22*KI89,IF(KI89*12&lt;главная!$H$24,главная!$N$23*KI89,(главная!$H$24*главная!$N$23+(KI89*12-главная!$H$24)*главная!$N$24)/12))))</f>
        <v>0</v>
      </c>
      <c r="KJ126" s="173">
        <f>IF(KJ$10="",0,IF(KJ$9&lt;главная!$N$19,0,IF(KJ89*12&lt;главная!$H$23,главная!$N$22*KJ89,IF(KJ89*12&lt;главная!$H$24,главная!$N$23*KJ89,(главная!$H$24*главная!$N$23+(KJ89*12-главная!$H$24)*главная!$N$24)/12))))</f>
        <v>0</v>
      </c>
      <c r="KK126" s="173">
        <f>IF(KK$10="",0,IF(KK$9&lt;главная!$N$19,0,IF(KK89*12&lt;главная!$H$23,главная!$N$22*KK89,IF(KK89*12&lt;главная!$H$24,главная!$N$23*KK89,(главная!$H$24*главная!$N$23+(KK89*12-главная!$H$24)*главная!$N$24)/12))))</f>
        <v>0</v>
      </c>
      <c r="KL126" s="173">
        <f>IF(KL$10="",0,IF(KL$9&lt;главная!$N$19,0,IF(KL89*12&lt;главная!$H$23,главная!$N$22*KL89,IF(KL89*12&lt;главная!$H$24,главная!$N$23*KL89,(главная!$H$24*главная!$N$23+(KL89*12-главная!$H$24)*главная!$N$24)/12))))</f>
        <v>0</v>
      </c>
      <c r="KM126" s="173">
        <f>IF(KM$10="",0,IF(KM$9&lt;главная!$N$19,0,IF(KM89*12&lt;главная!$H$23,главная!$N$22*KM89,IF(KM89*12&lt;главная!$H$24,главная!$N$23*KM89,(главная!$H$24*главная!$N$23+(KM89*12-главная!$H$24)*главная!$N$24)/12))))</f>
        <v>0</v>
      </c>
      <c r="KN126" s="173">
        <f>IF(KN$10="",0,IF(KN$9&lt;главная!$N$19,0,IF(KN89*12&lt;главная!$H$23,главная!$N$22*KN89,IF(KN89*12&lt;главная!$H$24,главная!$N$23*KN89,(главная!$H$24*главная!$N$23+(KN89*12-главная!$H$24)*главная!$N$24)/12))))</f>
        <v>0</v>
      </c>
      <c r="KO126" s="173">
        <f>IF(KO$10="",0,IF(KO$9&lt;главная!$N$19,0,IF(KO89*12&lt;главная!$H$23,главная!$N$22*KO89,IF(KO89*12&lt;главная!$H$24,главная!$N$23*KO89,(главная!$H$24*главная!$N$23+(KO89*12-главная!$H$24)*главная!$N$24)/12))))</f>
        <v>0</v>
      </c>
      <c r="KP126" s="173">
        <f>IF(KP$10="",0,IF(KP$9&lt;главная!$N$19,0,IF(KP89*12&lt;главная!$H$23,главная!$N$22*KP89,IF(KP89*12&lt;главная!$H$24,главная!$N$23*KP89,(главная!$H$24*главная!$N$23+(KP89*12-главная!$H$24)*главная!$N$24)/12))))</f>
        <v>0</v>
      </c>
      <c r="KQ126" s="173">
        <f>IF(KQ$10="",0,IF(KQ$9&lt;главная!$N$19,0,IF(KQ89*12&lt;главная!$H$23,главная!$N$22*KQ89,IF(KQ89*12&lt;главная!$H$24,главная!$N$23*KQ89,(главная!$H$24*главная!$N$23+(KQ89*12-главная!$H$24)*главная!$N$24)/12))))</f>
        <v>0</v>
      </c>
      <c r="KR126" s="173">
        <f>IF(KR$10="",0,IF(KR$9&lt;главная!$N$19,0,IF(KR89*12&lt;главная!$H$23,главная!$N$22*KR89,IF(KR89*12&lt;главная!$H$24,главная!$N$23*KR89,(главная!$H$24*главная!$N$23+(KR89*12-главная!$H$24)*главная!$N$24)/12))))</f>
        <v>0</v>
      </c>
      <c r="KS126" s="173">
        <f>IF(KS$10="",0,IF(KS$9&lt;главная!$N$19,0,IF(KS89*12&lt;главная!$H$23,главная!$N$22*KS89,IF(KS89*12&lt;главная!$H$24,главная!$N$23*KS89,(главная!$H$24*главная!$N$23+(KS89*12-главная!$H$24)*главная!$N$24)/12))))</f>
        <v>0</v>
      </c>
      <c r="KT126" s="173">
        <f>IF(KT$10="",0,IF(KT$9&lt;главная!$N$19,0,IF(KT89*12&lt;главная!$H$23,главная!$N$22*KT89,IF(KT89*12&lt;главная!$H$24,главная!$N$23*KT89,(главная!$H$24*главная!$N$23+(KT89*12-главная!$H$24)*главная!$N$24)/12))))</f>
        <v>0</v>
      </c>
      <c r="KU126" s="173">
        <f>IF(KU$10="",0,IF(KU$9&lt;главная!$N$19,0,IF(KU89*12&lt;главная!$H$23,главная!$N$22*KU89,IF(KU89*12&lt;главная!$H$24,главная!$N$23*KU89,(главная!$H$24*главная!$N$23+(KU89*12-главная!$H$24)*главная!$N$24)/12))))</f>
        <v>0</v>
      </c>
      <c r="KV126" s="173">
        <f>IF(KV$10="",0,IF(KV$9&lt;главная!$N$19,0,IF(KV89*12&lt;главная!$H$23,главная!$N$22*KV89,IF(KV89*12&lt;главная!$H$24,главная!$N$23*KV89,(главная!$H$24*главная!$N$23+(KV89*12-главная!$H$24)*главная!$N$24)/12))))</f>
        <v>0</v>
      </c>
      <c r="KW126" s="173">
        <f>IF(KW$10="",0,IF(KW$9&lt;главная!$N$19,0,IF(KW89*12&lt;главная!$H$23,главная!$N$22*KW89,IF(KW89*12&lt;главная!$H$24,главная!$N$23*KW89,(главная!$H$24*главная!$N$23+(KW89*12-главная!$H$24)*главная!$N$24)/12))))</f>
        <v>0</v>
      </c>
      <c r="KX126" s="173">
        <f>IF(KX$10="",0,IF(KX$9&lt;главная!$N$19,0,IF(KX89*12&lt;главная!$H$23,главная!$N$22*KX89,IF(KX89*12&lt;главная!$H$24,главная!$N$23*KX89,(главная!$H$24*главная!$N$23+(KX89*12-главная!$H$24)*главная!$N$24)/12))))</f>
        <v>0</v>
      </c>
      <c r="KY126" s="173">
        <f>IF(KY$10="",0,IF(KY$9&lt;главная!$N$19,0,IF(KY89*12&lt;главная!$H$23,главная!$N$22*KY89,IF(KY89*12&lt;главная!$H$24,главная!$N$23*KY89,(главная!$H$24*главная!$N$23+(KY89*12-главная!$H$24)*главная!$N$24)/12))))</f>
        <v>0</v>
      </c>
      <c r="KZ126" s="173">
        <f>IF(KZ$10="",0,IF(KZ$9&lt;главная!$N$19,0,IF(KZ89*12&lt;главная!$H$23,главная!$N$22*KZ89,IF(KZ89*12&lt;главная!$H$24,главная!$N$23*KZ89,(главная!$H$24*главная!$N$23+(KZ89*12-главная!$H$24)*главная!$N$24)/12))))</f>
        <v>0</v>
      </c>
      <c r="LA126" s="173">
        <f>IF(LA$10="",0,IF(LA$9&lt;главная!$N$19,0,IF(LA89*12&lt;главная!$H$23,главная!$N$22*LA89,IF(LA89*12&lt;главная!$H$24,главная!$N$23*LA89,(главная!$H$24*главная!$N$23+(LA89*12-главная!$H$24)*главная!$N$24)/12))))</f>
        <v>0</v>
      </c>
      <c r="LB126" s="173">
        <f>IF(LB$10="",0,IF(LB$9&lt;главная!$N$19,0,IF(LB89*12&lt;главная!$H$23,главная!$N$22*LB89,IF(LB89*12&lt;главная!$H$24,главная!$N$23*LB89,(главная!$H$24*главная!$N$23+(LB89*12-главная!$H$24)*главная!$N$24)/12))))</f>
        <v>0</v>
      </c>
      <c r="LC126" s="173">
        <f>IF(LC$10="",0,IF(LC$9&lt;главная!$N$19,0,IF(LC89*12&lt;главная!$H$23,главная!$N$22*LC89,IF(LC89*12&lt;главная!$H$24,главная!$N$23*LC89,(главная!$H$24*главная!$N$23+(LC89*12-главная!$H$24)*главная!$N$24)/12))))</f>
        <v>0</v>
      </c>
      <c r="LD126" s="173">
        <f>IF(LD$10="",0,IF(LD$9&lt;главная!$N$19,0,IF(LD89*12&lt;главная!$H$23,главная!$N$22*LD89,IF(LD89*12&lt;главная!$H$24,главная!$N$23*LD89,(главная!$H$24*главная!$N$23+(LD89*12-главная!$H$24)*главная!$N$24)/12))))</f>
        <v>0</v>
      </c>
      <c r="LE126" s="173">
        <f>IF(LE$10="",0,IF(LE$9&lt;главная!$N$19,0,IF(LE89*12&lt;главная!$H$23,главная!$N$22*LE89,IF(LE89*12&lt;главная!$H$24,главная!$N$23*LE89,(главная!$H$24*главная!$N$23+(LE89*12-главная!$H$24)*главная!$N$24)/12))))</f>
        <v>0</v>
      </c>
      <c r="LF126" s="173">
        <f>IF(LF$10="",0,IF(LF$9&lt;главная!$N$19,0,IF(LF89*12&lt;главная!$H$23,главная!$N$22*LF89,IF(LF89*12&lt;главная!$H$24,главная!$N$23*LF89,(главная!$H$24*главная!$N$23+(LF89*12-главная!$H$24)*главная!$N$24)/12))))</f>
        <v>0</v>
      </c>
      <c r="LG126" s="173">
        <f>IF(LG$10="",0,IF(LG$9&lt;главная!$N$19,0,IF(LG89*12&lt;главная!$H$23,главная!$N$22*LG89,IF(LG89*12&lt;главная!$H$24,главная!$N$23*LG89,(главная!$H$24*главная!$N$23+(LG89*12-главная!$H$24)*главная!$N$24)/12))))</f>
        <v>0</v>
      </c>
      <c r="LH126" s="173">
        <f>IF(LH$10="",0,IF(LH$9&lt;главная!$N$19,0,IF(LH89*12&lt;главная!$H$23,главная!$N$22*LH89,IF(LH89*12&lt;главная!$H$24,главная!$N$23*LH89,(главная!$H$24*главная!$N$23+(LH89*12-главная!$H$24)*главная!$N$24)/12))))</f>
        <v>0</v>
      </c>
      <c r="LI126" s="51"/>
      <c r="LJ126" s="51"/>
    </row>
    <row r="127" spans="1:322" s="59" customFormat="1" ht="10.199999999999999" x14ac:dyDescent="0.2">
      <c r="A127" s="51"/>
      <c r="B127" s="51"/>
      <c r="C127" s="51"/>
      <c r="D127" s="12"/>
      <c r="E127" s="98" t="str">
        <f t="shared" si="380"/>
        <v>разработчик4</v>
      </c>
      <c r="F127" s="51"/>
      <c r="G127" s="51"/>
      <c r="H127" s="98" t="str">
        <f t="shared" si="381"/>
        <v>соцсборы</v>
      </c>
      <c r="I127" s="51"/>
      <c r="J127" s="51"/>
      <c r="K127" s="55" t="str">
        <f t="shared" si="382"/>
        <v>долл.</v>
      </c>
      <c r="L127" s="51"/>
      <c r="M127" s="58"/>
      <c r="N127" s="51"/>
      <c r="O127" s="61"/>
      <c r="P127" s="51"/>
      <c r="Q127" s="51"/>
      <c r="R127" s="99"/>
      <c r="S127" s="51"/>
      <c r="T127" s="171"/>
      <c r="U127" s="173">
        <f>IF(U$10="",0,IF(U$9&lt;главная!$N$19,0,IF(U90*12&lt;главная!$H$23,главная!$N$22*U90,IF(U90*12&lt;главная!$H$24,главная!$N$23*U90,(главная!$H$24*главная!$N$23+(U90*12-главная!$H$24)*главная!$N$24)/12))))</f>
        <v>0</v>
      </c>
      <c r="V127" s="173">
        <f>IF(V$10="",0,IF(V$9&lt;главная!$N$19,0,IF(V90*12&lt;главная!$H$23,главная!$N$22*V90,IF(V90*12&lt;главная!$H$24,главная!$N$23*V90,(главная!$H$24*главная!$N$23+(V90*12-главная!$H$24)*главная!$N$24)/12))))</f>
        <v>0</v>
      </c>
      <c r="W127" s="173">
        <f>IF(W$10="",0,IF(W$9&lt;главная!$N$19,0,IF(W90*12&lt;главная!$H$23,главная!$N$22*W90,IF(W90*12&lt;главная!$H$24,главная!$N$23*W90,(главная!$H$24*главная!$N$23+(W90*12-главная!$H$24)*главная!$N$24)/12))))</f>
        <v>0</v>
      </c>
      <c r="X127" s="173">
        <f>IF(X$10="",0,IF(X$9&lt;главная!$N$19,0,IF(X90*12&lt;главная!$H$23,главная!$N$22*X90,IF(X90*12&lt;главная!$H$24,главная!$N$23*X90,(главная!$H$24*главная!$N$23+(X90*12-главная!$H$24)*главная!$N$24)/12))))</f>
        <v>0</v>
      </c>
      <c r="Y127" s="173">
        <f>IF(Y$10="",0,IF(Y$9&lt;главная!$N$19,0,IF(Y90*12&lt;главная!$H$23,главная!$N$22*Y90,IF(Y90*12&lt;главная!$H$24,главная!$N$23*Y90,(главная!$H$24*главная!$N$23+(Y90*12-главная!$H$24)*главная!$N$24)/12))))</f>
        <v>0</v>
      </c>
      <c r="Z127" s="173">
        <f>IF(Z$10="",0,IF(Z$9&lt;главная!$N$19,0,IF(Z90*12&lt;главная!$H$23,главная!$N$22*Z90,IF(Z90*12&lt;главная!$H$24,главная!$N$23*Z90,(главная!$H$24*главная!$N$23+(Z90*12-главная!$H$24)*главная!$N$24)/12))))</f>
        <v>0</v>
      </c>
      <c r="AA127" s="173">
        <f>IF(AA$10="",0,IF(AA$9&lt;главная!$N$19,0,IF(AA90*12&lt;главная!$H$23,главная!$N$22*AA90,IF(AA90*12&lt;главная!$H$24,главная!$N$23*AA90,(главная!$H$24*главная!$N$23+(AA90*12-главная!$H$24)*главная!$N$24)/12))))</f>
        <v>0</v>
      </c>
      <c r="AB127" s="173">
        <f>IF(AB$10="",0,IF(AB$9&lt;главная!$N$19,0,IF(AB90*12&lt;главная!$H$23,главная!$N$22*AB90,IF(AB90*12&lt;главная!$H$24,главная!$N$23*AB90,(главная!$H$24*главная!$N$23+(AB90*12-главная!$H$24)*главная!$N$24)/12))))</f>
        <v>0</v>
      </c>
      <c r="AC127" s="173">
        <f>IF(AC$10="",0,IF(AC$9&lt;главная!$N$19,0,IF(AC90*12&lt;главная!$H$23,главная!$N$22*AC90,IF(AC90*12&lt;главная!$H$24,главная!$N$23*AC90,(главная!$H$24*главная!$N$23+(AC90*12-главная!$H$24)*главная!$N$24)/12))))</f>
        <v>0</v>
      </c>
      <c r="AD127" s="173">
        <f>IF(AD$10="",0,IF(AD$9&lt;главная!$N$19,0,IF(AD90*12&lt;главная!$H$23,главная!$N$22*AD90,IF(AD90*12&lt;главная!$H$24,главная!$N$23*AD90,(главная!$H$24*главная!$N$23+(AD90*12-главная!$H$24)*главная!$N$24)/12))))</f>
        <v>0</v>
      </c>
      <c r="AE127" s="173">
        <f>IF(AE$10="",0,IF(AE$9&lt;главная!$N$19,0,IF(AE90*12&lt;главная!$H$23,главная!$N$22*AE90,IF(AE90*12&lt;главная!$H$24,главная!$N$23*AE90,(главная!$H$24*главная!$N$23+(AE90*12-главная!$H$24)*главная!$N$24)/12))))</f>
        <v>0</v>
      </c>
      <c r="AF127" s="173">
        <f>IF(AF$10="",0,IF(AF$9&lt;главная!$N$19,0,IF(AF90*12&lt;главная!$H$23,главная!$N$22*AF90,IF(AF90*12&lt;главная!$H$24,главная!$N$23*AF90,(главная!$H$24*главная!$N$23+(AF90*12-главная!$H$24)*главная!$N$24)/12))))</f>
        <v>0</v>
      </c>
      <c r="AG127" s="173">
        <f>IF(AG$10="",0,IF(AG$9&lt;главная!$N$19,0,IF(AG90*12&lt;главная!$H$23,главная!$N$22*AG90,IF(AG90*12&lt;главная!$H$24,главная!$N$23*AG90,(главная!$H$24*главная!$N$23+(AG90*12-главная!$H$24)*главная!$N$24)/12))))</f>
        <v>0</v>
      </c>
      <c r="AH127" s="173">
        <f>IF(AH$10="",0,IF(AH$9&lt;главная!$N$19,0,IF(AH90*12&lt;главная!$H$23,главная!$N$22*AH90,IF(AH90*12&lt;главная!$H$24,главная!$N$23*AH90,(главная!$H$24*главная!$N$23+(AH90*12-главная!$H$24)*главная!$N$24)/12))))</f>
        <v>0</v>
      </c>
      <c r="AI127" s="173">
        <f>IF(AI$10="",0,IF(AI$9&lt;главная!$N$19,0,IF(AI90*12&lt;главная!$H$23,главная!$N$22*AI90,IF(AI90*12&lt;главная!$H$24,главная!$N$23*AI90,(главная!$H$24*главная!$N$23+(AI90*12-главная!$H$24)*главная!$N$24)/12))))</f>
        <v>0</v>
      </c>
      <c r="AJ127" s="173">
        <f>IF(AJ$10="",0,IF(AJ$9&lt;главная!$N$19,0,IF(AJ90*12&lt;главная!$H$23,главная!$N$22*AJ90,IF(AJ90*12&lt;главная!$H$24,главная!$N$23*AJ90,(главная!$H$24*главная!$N$23+(AJ90*12-главная!$H$24)*главная!$N$24)/12))))</f>
        <v>0</v>
      </c>
      <c r="AK127" s="173">
        <f>IF(AK$10="",0,IF(AK$9&lt;главная!$N$19,0,IF(AK90*12&lt;главная!$H$23,главная!$N$22*AK90,IF(AK90*12&lt;главная!$H$24,главная!$N$23*AK90,(главная!$H$24*главная!$N$23+(AK90*12-главная!$H$24)*главная!$N$24)/12))))</f>
        <v>0</v>
      </c>
      <c r="AL127" s="173">
        <f>IF(AL$10="",0,IF(AL$9&lt;главная!$N$19,0,IF(AL90*12&lt;главная!$H$23,главная!$N$22*AL90,IF(AL90*12&lt;главная!$H$24,главная!$N$23*AL90,(главная!$H$24*главная!$N$23+(AL90*12-главная!$H$24)*главная!$N$24)/12))))</f>
        <v>0</v>
      </c>
      <c r="AM127" s="173">
        <f>IF(AM$10="",0,IF(AM$9&lt;главная!$N$19,0,IF(AM90*12&lt;главная!$H$23,главная!$N$22*AM90,IF(AM90*12&lt;главная!$H$24,главная!$N$23*AM90,(главная!$H$24*главная!$N$23+(AM90*12-главная!$H$24)*главная!$N$24)/12))))</f>
        <v>0</v>
      </c>
      <c r="AN127" s="173">
        <f>IF(AN$10="",0,IF(AN$9&lt;главная!$N$19,0,IF(AN90*12&lt;главная!$H$23,главная!$N$22*AN90,IF(AN90*12&lt;главная!$H$24,главная!$N$23*AN90,(главная!$H$24*главная!$N$23+(AN90*12-главная!$H$24)*главная!$N$24)/12))))</f>
        <v>0</v>
      </c>
      <c r="AO127" s="173">
        <f>IF(AO$10="",0,IF(AO$9&lt;главная!$N$19,0,IF(AO90*12&lt;главная!$H$23,главная!$N$22*AO90,IF(AO90*12&lt;главная!$H$24,главная!$N$23*AO90,(главная!$H$24*главная!$N$23+(AO90*12-главная!$H$24)*главная!$N$24)/12))))</f>
        <v>0</v>
      </c>
      <c r="AP127" s="173">
        <f>IF(AP$10="",0,IF(AP$9&lt;главная!$N$19,0,IF(AP90*12&lt;главная!$H$23,главная!$N$22*AP90,IF(AP90*12&lt;главная!$H$24,главная!$N$23*AP90,(главная!$H$24*главная!$N$23+(AP90*12-главная!$H$24)*главная!$N$24)/12))))</f>
        <v>0</v>
      </c>
      <c r="AQ127" s="173">
        <f>IF(AQ$10="",0,IF(AQ$9&lt;главная!$N$19,0,IF(AQ90*12&lt;главная!$H$23,главная!$N$22*AQ90,IF(AQ90*12&lt;главная!$H$24,главная!$N$23*AQ90,(главная!$H$24*главная!$N$23+(AQ90*12-главная!$H$24)*главная!$N$24)/12))))</f>
        <v>0</v>
      </c>
      <c r="AR127" s="173">
        <f>IF(AR$10="",0,IF(AR$9&lt;главная!$N$19,0,IF(AR90*12&lt;главная!$H$23,главная!$N$22*AR90,IF(AR90*12&lt;главная!$H$24,главная!$N$23*AR90,(главная!$H$24*главная!$N$23+(AR90*12-главная!$H$24)*главная!$N$24)/12))))</f>
        <v>0</v>
      </c>
      <c r="AS127" s="173">
        <f>IF(AS$10="",0,IF(AS$9&lt;главная!$N$19,0,IF(AS90*12&lt;главная!$H$23,главная!$N$22*AS90,IF(AS90*12&lt;главная!$H$24,главная!$N$23*AS90,(главная!$H$24*главная!$N$23+(AS90*12-главная!$H$24)*главная!$N$24)/12))))</f>
        <v>0</v>
      </c>
      <c r="AT127" s="173">
        <f>IF(AT$10="",0,IF(AT$9&lt;главная!$N$19,0,IF(AT90*12&lt;главная!$H$23,главная!$N$22*AT90,IF(AT90*12&lt;главная!$H$24,главная!$N$23*AT90,(главная!$H$24*главная!$N$23+(AT90*12-главная!$H$24)*главная!$N$24)/12))))</f>
        <v>0</v>
      </c>
      <c r="AU127" s="173">
        <f>IF(AU$10="",0,IF(AU$9&lt;главная!$N$19,0,IF(AU90*12&lt;главная!$H$23,главная!$N$22*AU90,IF(AU90*12&lt;главная!$H$24,главная!$N$23*AU90,(главная!$H$24*главная!$N$23+(AU90*12-главная!$H$24)*главная!$N$24)/12))))</f>
        <v>0</v>
      </c>
      <c r="AV127" s="173">
        <f>IF(AV$10="",0,IF(AV$9&lt;главная!$N$19,0,IF(AV90*12&lt;главная!$H$23,главная!$N$22*AV90,IF(AV90*12&lt;главная!$H$24,главная!$N$23*AV90,(главная!$H$24*главная!$N$23+(AV90*12-главная!$H$24)*главная!$N$24)/12))))</f>
        <v>0</v>
      </c>
      <c r="AW127" s="173">
        <f>IF(AW$10="",0,IF(AW$9&lt;главная!$N$19,0,IF(AW90*12&lt;главная!$H$23,главная!$N$22*AW90,IF(AW90*12&lt;главная!$H$24,главная!$N$23*AW90,(главная!$H$24*главная!$N$23+(AW90*12-главная!$H$24)*главная!$N$24)/12))))</f>
        <v>0</v>
      </c>
      <c r="AX127" s="173">
        <f>IF(AX$10="",0,IF(AX$9&lt;главная!$N$19,0,IF(AX90*12&lt;главная!$H$23,главная!$N$22*AX90,IF(AX90*12&lt;главная!$H$24,главная!$N$23*AX90,(главная!$H$24*главная!$N$23+(AX90*12-главная!$H$24)*главная!$N$24)/12))))</f>
        <v>0</v>
      </c>
      <c r="AY127" s="173">
        <f>IF(AY$10="",0,IF(AY$9&lt;главная!$N$19,0,IF(AY90*12&lt;главная!$H$23,главная!$N$22*AY90,IF(AY90*12&lt;главная!$H$24,главная!$N$23*AY90,(главная!$H$24*главная!$N$23+(AY90*12-главная!$H$24)*главная!$N$24)/12))))</f>
        <v>0</v>
      </c>
      <c r="AZ127" s="173">
        <f>IF(AZ$10="",0,IF(AZ$9&lt;главная!$N$19,0,IF(AZ90*12&lt;главная!$H$23,главная!$N$22*AZ90,IF(AZ90*12&lt;главная!$H$24,главная!$N$23*AZ90,(главная!$H$24*главная!$N$23+(AZ90*12-главная!$H$24)*главная!$N$24)/12))))</f>
        <v>0</v>
      </c>
      <c r="BA127" s="173">
        <f>IF(BA$10="",0,IF(BA$9&lt;главная!$N$19,0,IF(BA90*12&lt;главная!$H$23,главная!$N$22*BA90,IF(BA90*12&lt;главная!$H$24,главная!$N$23*BA90,(главная!$H$24*главная!$N$23+(BA90*12-главная!$H$24)*главная!$N$24)/12))))</f>
        <v>0</v>
      </c>
      <c r="BB127" s="173">
        <f>IF(BB$10="",0,IF(BB$9&lt;главная!$N$19,0,IF(BB90*12&lt;главная!$H$23,главная!$N$22*BB90,IF(BB90*12&lt;главная!$H$24,главная!$N$23*BB90,(главная!$H$24*главная!$N$23+(BB90*12-главная!$H$24)*главная!$N$24)/12))))</f>
        <v>0</v>
      </c>
      <c r="BC127" s="173">
        <f>IF(BC$10="",0,IF(BC$9&lt;главная!$N$19,0,IF(BC90*12&lt;главная!$H$23,главная!$N$22*BC90,IF(BC90*12&lt;главная!$H$24,главная!$N$23*BC90,(главная!$H$24*главная!$N$23+(BC90*12-главная!$H$24)*главная!$N$24)/12))))</f>
        <v>0</v>
      </c>
      <c r="BD127" s="173">
        <f>IF(BD$10="",0,IF(BD$9&lt;главная!$N$19,0,IF(BD90*12&lt;главная!$H$23,главная!$N$22*BD90,IF(BD90*12&lt;главная!$H$24,главная!$N$23*BD90,(главная!$H$24*главная!$N$23+(BD90*12-главная!$H$24)*главная!$N$24)/12))))</f>
        <v>0</v>
      </c>
      <c r="BE127" s="173">
        <f>IF(BE$10="",0,IF(BE$9&lt;главная!$N$19,0,IF(BE90*12&lt;главная!$H$23,главная!$N$22*BE90,IF(BE90*12&lt;главная!$H$24,главная!$N$23*BE90,(главная!$H$24*главная!$N$23+(BE90*12-главная!$H$24)*главная!$N$24)/12))))</f>
        <v>0</v>
      </c>
      <c r="BF127" s="173">
        <f>IF(BF$10="",0,IF(BF$9&lt;главная!$N$19,0,IF(BF90*12&lt;главная!$H$23,главная!$N$22*BF90,IF(BF90*12&lt;главная!$H$24,главная!$N$23*BF90,(главная!$H$24*главная!$N$23+(BF90*12-главная!$H$24)*главная!$N$24)/12))))</f>
        <v>0</v>
      </c>
      <c r="BG127" s="173">
        <f>IF(BG$10="",0,IF(BG$9&lt;главная!$N$19,0,IF(BG90*12&lt;главная!$H$23,главная!$N$22*BG90,IF(BG90*12&lt;главная!$H$24,главная!$N$23*BG90,(главная!$H$24*главная!$N$23+(BG90*12-главная!$H$24)*главная!$N$24)/12))))</f>
        <v>0</v>
      </c>
      <c r="BH127" s="173">
        <f>IF(BH$10="",0,IF(BH$9&lt;главная!$N$19,0,IF(BH90*12&lt;главная!$H$23,главная!$N$22*BH90,IF(BH90*12&lt;главная!$H$24,главная!$N$23*BH90,(главная!$H$24*главная!$N$23+(BH90*12-главная!$H$24)*главная!$N$24)/12))))</f>
        <v>0</v>
      </c>
      <c r="BI127" s="173">
        <f>IF(BI$10="",0,IF(BI$9&lt;главная!$N$19,0,IF(BI90*12&lt;главная!$H$23,главная!$N$22*BI90,IF(BI90*12&lt;главная!$H$24,главная!$N$23*BI90,(главная!$H$24*главная!$N$23+(BI90*12-главная!$H$24)*главная!$N$24)/12))))</f>
        <v>0</v>
      </c>
      <c r="BJ127" s="173">
        <f>IF(BJ$10="",0,IF(BJ$9&lt;главная!$N$19,0,IF(BJ90*12&lt;главная!$H$23,главная!$N$22*BJ90,IF(BJ90*12&lt;главная!$H$24,главная!$N$23*BJ90,(главная!$H$24*главная!$N$23+(BJ90*12-главная!$H$24)*главная!$N$24)/12))))</f>
        <v>0</v>
      </c>
      <c r="BK127" s="173">
        <f>IF(BK$10="",0,IF(BK$9&lt;главная!$N$19,0,IF(BK90*12&lt;главная!$H$23,главная!$N$22*BK90,IF(BK90*12&lt;главная!$H$24,главная!$N$23*BK90,(главная!$H$24*главная!$N$23+(BK90*12-главная!$H$24)*главная!$N$24)/12))))</f>
        <v>0</v>
      </c>
      <c r="BL127" s="173">
        <f>IF(BL$10="",0,IF(BL$9&lt;главная!$N$19,0,IF(BL90*12&lt;главная!$H$23,главная!$N$22*BL90,IF(BL90*12&lt;главная!$H$24,главная!$N$23*BL90,(главная!$H$24*главная!$N$23+(BL90*12-главная!$H$24)*главная!$N$24)/12))))</f>
        <v>0</v>
      </c>
      <c r="BM127" s="173">
        <f>IF(BM$10="",0,IF(BM$9&lt;главная!$N$19,0,IF(BM90*12&lt;главная!$H$23,главная!$N$22*BM90,IF(BM90*12&lt;главная!$H$24,главная!$N$23*BM90,(главная!$H$24*главная!$N$23+(BM90*12-главная!$H$24)*главная!$N$24)/12))))</f>
        <v>0</v>
      </c>
      <c r="BN127" s="173">
        <f>IF(BN$10="",0,IF(BN$9&lt;главная!$N$19,0,IF(BN90*12&lt;главная!$H$23,главная!$N$22*BN90,IF(BN90*12&lt;главная!$H$24,главная!$N$23*BN90,(главная!$H$24*главная!$N$23+(BN90*12-главная!$H$24)*главная!$N$24)/12))))</f>
        <v>0</v>
      </c>
      <c r="BO127" s="173">
        <f>IF(BO$10="",0,IF(BO$9&lt;главная!$N$19,0,IF(BO90*12&lt;главная!$H$23,главная!$N$22*BO90,IF(BO90*12&lt;главная!$H$24,главная!$N$23*BO90,(главная!$H$24*главная!$N$23+(BO90*12-главная!$H$24)*главная!$N$24)/12))))</f>
        <v>0</v>
      </c>
      <c r="BP127" s="173">
        <f>IF(BP$10="",0,IF(BP$9&lt;главная!$N$19,0,IF(BP90*12&lt;главная!$H$23,главная!$N$22*BP90,IF(BP90*12&lt;главная!$H$24,главная!$N$23*BP90,(главная!$H$24*главная!$N$23+(BP90*12-главная!$H$24)*главная!$N$24)/12))))</f>
        <v>0</v>
      </c>
      <c r="BQ127" s="173">
        <f>IF(BQ$10="",0,IF(BQ$9&lt;главная!$N$19,0,IF(BQ90*12&lt;главная!$H$23,главная!$N$22*BQ90,IF(BQ90*12&lt;главная!$H$24,главная!$N$23*BQ90,(главная!$H$24*главная!$N$23+(BQ90*12-главная!$H$24)*главная!$N$24)/12))))</f>
        <v>0</v>
      </c>
      <c r="BR127" s="173">
        <f>IF(BR$10="",0,IF(BR$9&lt;главная!$N$19,0,IF(BR90*12&lt;главная!$H$23,главная!$N$22*BR90,IF(BR90*12&lt;главная!$H$24,главная!$N$23*BR90,(главная!$H$24*главная!$N$23+(BR90*12-главная!$H$24)*главная!$N$24)/12))))</f>
        <v>0</v>
      </c>
      <c r="BS127" s="173">
        <f>IF(BS$10="",0,IF(BS$9&lt;главная!$N$19,0,IF(BS90*12&lt;главная!$H$23,главная!$N$22*BS90,IF(BS90*12&lt;главная!$H$24,главная!$N$23*BS90,(главная!$H$24*главная!$N$23+(BS90*12-главная!$H$24)*главная!$N$24)/12))))</f>
        <v>0</v>
      </c>
      <c r="BT127" s="173">
        <f>IF(BT$10="",0,IF(BT$9&lt;главная!$N$19,0,IF(BT90*12&lt;главная!$H$23,главная!$N$22*BT90,IF(BT90*12&lt;главная!$H$24,главная!$N$23*BT90,(главная!$H$24*главная!$N$23+(BT90*12-главная!$H$24)*главная!$N$24)/12))))</f>
        <v>0</v>
      </c>
      <c r="BU127" s="173">
        <f>IF(BU$10="",0,IF(BU$9&lt;главная!$N$19,0,IF(BU90*12&lt;главная!$H$23,главная!$N$22*BU90,IF(BU90*12&lt;главная!$H$24,главная!$N$23*BU90,(главная!$H$24*главная!$N$23+(BU90*12-главная!$H$24)*главная!$N$24)/12))))</f>
        <v>0</v>
      </c>
      <c r="BV127" s="173">
        <f>IF(BV$10="",0,IF(BV$9&lt;главная!$N$19,0,IF(BV90*12&lt;главная!$H$23,главная!$N$22*BV90,IF(BV90*12&lt;главная!$H$24,главная!$N$23*BV90,(главная!$H$24*главная!$N$23+(BV90*12-главная!$H$24)*главная!$N$24)/12))))</f>
        <v>0</v>
      </c>
      <c r="BW127" s="173">
        <f>IF(BW$10="",0,IF(BW$9&lt;главная!$N$19,0,IF(BW90*12&lt;главная!$H$23,главная!$N$22*BW90,IF(BW90*12&lt;главная!$H$24,главная!$N$23*BW90,(главная!$H$24*главная!$N$23+(BW90*12-главная!$H$24)*главная!$N$24)/12))))</f>
        <v>0</v>
      </c>
      <c r="BX127" s="173">
        <f>IF(BX$10="",0,IF(BX$9&lt;главная!$N$19,0,IF(BX90*12&lt;главная!$H$23,главная!$N$22*BX90,IF(BX90*12&lt;главная!$H$24,главная!$N$23*BX90,(главная!$H$24*главная!$N$23+(BX90*12-главная!$H$24)*главная!$N$24)/12))))</f>
        <v>0</v>
      </c>
      <c r="BY127" s="173">
        <f>IF(BY$10="",0,IF(BY$9&lt;главная!$N$19,0,IF(BY90*12&lt;главная!$H$23,главная!$N$22*BY90,IF(BY90*12&lt;главная!$H$24,главная!$N$23*BY90,(главная!$H$24*главная!$N$23+(BY90*12-главная!$H$24)*главная!$N$24)/12))))</f>
        <v>0</v>
      </c>
      <c r="BZ127" s="173">
        <f>IF(BZ$10="",0,IF(BZ$9&lt;главная!$N$19,0,IF(BZ90*12&lt;главная!$H$23,главная!$N$22*BZ90,IF(BZ90*12&lt;главная!$H$24,главная!$N$23*BZ90,(главная!$H$24*главная!$N$23+(BZ90*12-главная!$H$24)*главная!$N$24)/12))))</f>
        <v>0</v>
      </c>
      <c r="CA127" s="173">
        <f>IF(CA$10="",0,IF(CA$9&lt;главная!$N$19,0,IF(CA90*12&lt;главная!$H$23,главная!$N$22*CA90,IF(CA90*12&lt;главная!$H$24,главная!$N$23*CA90,(главная!$H$24*главная!$N$23+(CA90*12-главная!$H$24)*главная!$N$24)/12))))</f>
        <v>0</v>
      </c>
      <c r="CB127" s="173">
        <f>IF(CB$10="",0,IF(CB$9&lt;главная!$N$19,0,IF(CB90*12&lt;главная!$H$23,главная!$N$22*CB90,IF(CB90*12&lt;главная!$H$24,главная!$N$23*CB90,(главная!$H$24*главная!$N$23+(CB90*12-главная!$H$24)*главная!$N$24)/12))))</f>
        <v>0</v>
      </c>
      <c r="CC127" s="173">
        <f>IF(CC$10="",0,IF(CC$9&lt;главная!$N$19,0,IF(CC90*12&lt;главная!$H$23,главная!$N$22*CC90,IF(CC90*12&lt;главная!$H$24,главная!$N$23*CC90,(главная!$H$24*главная!$N$23+(CC90*12-главная!$H$24)*главная!$N$24)/12))))</f>
        <v>0</v>
      </c>
      <c r="CD127" s="173">
        <f>IF(CD$10="",0,IF(CD$9&lt;главная!$N$19,0,IF(CD90*12&lt;главная!$H$23,главная!$N$22*CD90,IF(CD90*12&lt;главная!$H$24,главная!$N$23*CD90,(главная!$H$24*главная!$N$23+(CD90*12-главная!$H$24)*главная!$N$24)/12))))</f>
        <v>0</v>
      </c>
      <c r="CE127" s="173">
        <f>IF(CE$10="",0,IF(CE$9&lt;главная!$N$19,0,IF(CE90*12&lt;главная!$H$23,главная!$N$22*CE90,IF(CE90*12&lt;главная!$H$24,главная!$N$23*CE90,(главная!$H$24*главная!$N$23+(CE90*12-главная!$H$24)*главная!$N$24)/12))))</f>
        <v>0</v>
      </c>
      <c r="CF127" s="173">
        <f>IF(CF$10="",0,IF(CF$9&lt;главная!$N$19,0,IF(CF90*12&lt;главная!$H$23,главная!$N$22*CF90,IF(CF90*12&lt;главная!$H$24,главная!$N$23*CF90,(главная!$H$24*главная!$N$23+(CF90*12-главная!$H$24)*главная!$N$24)/12))))</f>
        <v>0</v>
      </c>
      <c r="CG127" s="173">
        <f>IF(CG$10="",0,IF(CG$9&lt;главная!$N$19,0,IF(CG90*12&lt;главная!$H$23,главная!$N$22*CG90,IF(CG90*12&lt;главная!$H$24,главная!$N$23*CG90,(главная!$H$24*главная!$N$23+(CG90*12-главная!$H$24)*главная!$N$24)/12))))</f>
        <v>0</v>
      </c>
      <c r="CH127" s="173">
        <f>IF(CH$10="",0,IF(CH$9&lt;главная!$N$19,0,IF(CH90*12&lt;главная!$H$23,главная!$N$22*CH90,IF(CH90*12&lt;главная!$H$24,главная!$N$23*CH90,(главная!$H$24*главная!$N$23+(CH90*12-главная!$H$24)*главная!$N$24)/12))))</f>
        <v>0</v>
      </c>
      <c r="CI127" s="173">
        <f>IF(CI$10="",0,IF(CI$9&lt;главная!$N$19,0,IF(CI90*12&lt;главная!$H$23,главная!$N$22*CI90,IF(CI90*12&lt;главная!$H$24,главная!$N$23*CI90,(главная!$H$24*главная!$N$23+(CI90*12-главная!$H$24)*главная!$N$24)/12))))</f>
        <v>0</v>
      </c>
      <c r="CJ127" s="173">
        <f>IF(CJ$10="",0,IF(CJ$9&lt;главная!$N$19,0,IF(CJ90*12&lt;главная!$H$23,главная!$N$22*CJ90,IF(CJ90*12&lt;главная!$H$24,главная!$N$23*CJ90,(главная!$H$24*главная!$N$23+(CJ90*12-главная!$H$24)*главная!$N$24)/12))))</f>
        <v>0</v>
      </c>
      <c r="CK127" s="173">
        <f>IF(CK$10="",0,IF(CK$9&lt;главная!$N$19,0,IF(CK90*12&lt;главная!$H$23,главная!$N$22*CK90,IF(CK90*12&lt;главная!$H$24,главная!$N$23*CK90,(главная!$H$24*главная!$N$23+(CK90*12-главная!$H$24)*главная!$N$24)/12))))</f>
        <v>0</v>
      </c>
      <c r="CL127" s="173">
        <f>IF(CL$10="",0,IF(CL$9&lt;главная!$N$19,0,IF(CL90*12&lt;главная!$H$23,главная!$N$22*CL90,IF(CL90*12&lt;главная!$H$24,главная!$N$23*CL90,(главная!$H$24*главная!$N$23+(CL90*12-главная!$H$24)*главная!$N$24)/12))))</f>
        <v>0</v>
      </c>
      <c r="CM127" s="173">
        <f>IF(CM$10="",0,IF(CM$9&lt;главная!$N$19,0,IF(CM90*12&lt;главная!$H$23,главная!$N$22*CM90,IF(CM90*12&lt;главная!$H$24,главная!$N$23*CM90,(главная!$H$24*главная!$N$23+(CM90*12-главная!$H$24)*главная!$N$24)/12))))</f>
        <v>0</v>
      </c>
      <c r="CN127" s="173">
        <f>IF(CN$10="",0,IF(CN$9&lt;главная!$N$19,0,IF(CN90*12&lt;главная!$H$23,главная!$N$22*CN90,IF(CN90*12&lt;главная!$H$24,главная!$N$23*CN90,(главная!$H$24*главная!$N$23+(CN90*12-главная!$H$24)*главная!$N$24)/12))))</f>
        <v>0</v>
      </c>
      <c r="CO127" s="173">
        <f>IF(CO$10="",0,IF(CO$9&lt;главная!$N$19,0,IF(CO90*12&lt;главная!$H$23,главная!$N$22*CO90,IF(CO90*12&lt;главная!$H$24,главная!$N$23*CO90,(главная!$H$24*главная!$N$23+(CO90*12-главная!$H$24)*главная!$N$24)/12))))</f>
        <v>0</v>
      </c>
      <c r="CP127" s="173">
        <f>IF(CP$10="",0,IF(CP$9&lt;главная!$N$19,0,IF(CP90*12&lt;главная!$H$23,главная!$N$22*CP90,IF(CP90*12&lt;главная!$H$24,главная!$N$23*CP90,(главная!$H$24*главная!$N$23+(CP90*12-главная!$H$24)*главная!$N$24)/12))))</f>
        <v>0</v>
      </c>
      <c r="CQ127" s="173">
        <f>IF(CQ$10="",0,IF(CQ$9&lt;главная!$N$19,0,IF(CQ90*12&lt;главная!$H$23,главная!$N$22*CQ90,IF(CQ90*12&lt;главная!$H$24,главная!$N$23*CQ90,(главная!$H$24*главная!$N$23+(CQ90*12-главная!$H$24)*главная!$N$24)/12))))</f>
        <v>0</v>
      </c>
      <c r="CR127" s="173">
        <f>IF(CR$10="",0,IF(CR$9&lt;главная!$N$19,0,IF(CR90*12&lt;главная!$H$23,главная!$N$22*CR90,IF(CR90*12&lt;главная!$H$24,главная!$N$23*CR90,(главная!$H$24*главная!$N$23+(CR90*12-главная!$H$24)*главная!$N$24)/12))))</f>
        <v>0</v>
      </c>
      <c r="CS127" s="173">
        <f>IF(CS$10="",0,IF(CS$9&lt;главная!$N$19,0,IF(CS90*12&lt;главная!$H$23,главная!$N$22*CS90,IF(CS90*12&lt;главная!$H$24,главная!$N$23*CS90,(главная!$H$24*главная!$N$23+(CS90*12-главная!$H$24)*главная!$N$24)/12))))</f>
        <v>0</v>
      </c>
      <c r="CT127" s="173">
        <f>IF(CT$10="",0,IF(CT$9&lt;главная!$N$19,0,IF(CT90*12&lt;главная!$H$23,главная!$N$22*CT90,IF(CT90*12&lt;главная!$H$24,главная!$N$23*CT90,(главная!$H$24*главная!$N$23+(CT90*12-главная!$H$24)*главная!$N$24)/12))))</f>
        <v>0</v>
      </c>
      <c r="CU127" s="173">
        <f>IF(CU$10="",0,IF(CU$9&lt;главная!$N$19,0,IF(CU90*12&lt;главная!$H$23,главная!$N$22*CU90,IF(CU90*12&lt;главная!$H$24,главная!$N$23*CU90,(главная!$H$24*главная!$N$23+(CU90*12-главная!$H$24)*главная!$N$24)/12))))</f>
        <v>0</v>
      </c>
      <c r="CV127" s="173">
        <f>IF(CV$10="",0,IF(CV$9&lt;главная!$N$19,0,IF(CV90*12&lt;главная!$H$23,главная!$N$22*CV90,IF(CV90*12&lt;главная!$H$24,главная!$N$23*CV90,(главная!$H$24*главная!$N$23+(CV90*12-главная!$H$24)*главная!$N$24)/12))))</f>
        <v>0</v>
      </c>
      <c r="CW127" s="173">
        <f>IF(CW$10="",0,IF(CW$9&lt;главная!$N$19,0,IF(CW90*12&lt;главная!$H$23,главная!$N$22*CW90,IF(CW90*12&lt;главная!$H$24,главная!$N$23*CW90,(главная!$H$24*главная!$N$23+(CW90*12-главная!$H$24)*главная!$N$24)/12))))</f>
        <v>0</v>
      </c>
      <c r="CX127" s="173">
        <f>IF(CX$10="",0,IF(CX$9&lt;главная!$N$19,0,IF(CX90*12&lt;главная!$H$23,главная!$N$22*CX90,IF(CX90*12&lt;главная!$H$24,главная!$N$23*CX90,(главная!$H$24*главная!$N$23+(CX90*12-главная!$H$24)*главная!$N$24)/12))))</f>
        <v>0</v>
      </c>
      <c r="CY127" s="173">
        <f>IF(CY$10="",0,IF(CY$9&lt;главная!$N$19,0,IF(CY90*12&lt;главная!$H$23,главная!$N$22*CY90,IF(CY90*12&lt;главная!$H$24,главная!$N$23*CY90,(главная!$H$24*главная!$N$23+(CY90*12-главная!$H$24)*главная!$N$24)/12))))</f>
        <v>0</v>
      </c>
      <c r="CZ127" s="173">
        <f>IF(CZ$10="",0,IF(CZ$9&lt;главная!$N$19,0,IF(CZ90*12&lt;главная!$H$23,главная!$N$22*CZ90,IF(CZ90*12&lt;главная!$H$24,главная!$N$23*CZ90,(главная!$H$24*главная!$N$23+(CZ90*12-главная!$H$24)*главная!$N$24)/12))))</f>
        <v>0</v>
      </c>
      <c r="DA127" s="173">
        <f>IF(DA$10="",0,IF(DA$9&lt;главная!$N$19,0,IF(DA90*12&lt;главная!$H$23,главная!$N$22*DA90,IF(DA90*12&lt;главная!$H$24,главная!$N$23*DA90,(главная!$H$24*главная!$N$23+(DA90*12-главная!$H$24)*главная!$N$24)/12))))</f>
        <v>0</v>
      </c>
      <c r="DB127" s="173">
        <f>IF(DB$10="",0,IF(DB$9&lt;главная!$N$19,0,IF(DB90*12&lt;главная!$H$23,главная!$N$22*DB90,IF(DB90*12&lt;главная!$H$24,главная!$N$23*DB90,(главная!$H$24*главная!$N$23+(DB90*12-главная!$H$24)*главная!$N$24)/12))))</f>
        <v>0</v>
      </c>
      <c r="DC127" s="173">
        <f>IF(DC$10="",0,IF(DC$9&lt;главная!$N$19,0,IF(DC90*12&lt;главная!$H$23,главная!$N$22*DC90,IF(DC90*12&lt;главная!$H$24,главная!$N$23*DC90,(главная!$H$24*главная!$N$23+(DC90*12-главная!$H$24)*главная!$N$24)/12))))</f>
        <v>0</v>
      </c>
      <c r="DD127" s="173">
        <f>IF(DD$10="",0,IF(DD$9&lt;главная!$N$19,0,IF(DD90*12&lt;главная!$H$23,главная!$N$22*DD90,IF(DD90*12&lt;главная!$H$24,главная!$N$23*DD90,(главная!$H$24*главная!$N$23+(DD90*12-главная!$H$24)*главная!$N$24)/12))))</f>
        <v>0</v>
      </c>
      <c r="DE127" s="173">
        <f>IF(DE$10="",0,IF(DE$9&lt;главная!$N$19,0,IF(DE90*12&lt;главная!$H$23,главная!$N$22*DE90,IF(DE90*12&lt;главная!$H$24,главная!$N$23*DE90,(главная!$H$24*главная!$N$23+(DE90*12-главная!$H$24)*главная!$N$24)/12))))</f>
        <v>0</v>
      </c>
      <c r="DF127" s="173">
        <f>IF(DF$10="",0,IF(DF$9&lt;главная!$N$19,0,IF(DF90*12&lt;главная!$H$23,главная!$N$22*DF90,IF(DF90*12&lt;главная!$H$24,главная!$N$23*DF90,(главная!$H$24*главная!$N$23+(DF90*12-главная!$H$24)*главная!$N$24)/12))))</f>
        <v>0</v>
      </c>
      <c r="DG127" s="173">
        <f>IF(DG$10="",0,IF(DG$9&lt;главная!$N$19,0,IF(DG90*12&lt;главная!$H$23,главная!$N$22*DG90,IF(DG90*12&lt;главная!$H$24,главная!$N$23*DG90,(главная!$H$24*главная!$N$23+(DG90*12-главная!$H$24)*главная!$N$24)/12))))</f>
        <v>0</v>
      </c>
      <c r="DH127" s="173">
        <f>IF(DH$10="",0,IF(DH$9&lt;главная!$N$19,0,IF(DH90*12&lt;главная!$H$23,главная!$N$22*DH90,IF(DH90*12&lt;главная!$H$24,главная!$N$23*DH90,(главная!$H$24*главная!$N$23+(DH90*12-главная!$H$24)*главная!$N$24)/12))))</f>
        <v>0</v>
      </c>
      <c r="DI127" s="173">
        <f>IF(DI$10="",0,IF(DI$9&lt;главная!$N$19,0,IF(DI90*12&lt;главная!$H$23,главная!$N$22*DI90,IF(DI90*12&lt;главная!$H$24,главная!$N$23*DI90,(главная!$H$24*главная!$N$23+(DI90*12-главная!$H$24)*главная!$N$24)/12))))</f>
        <v>0</v>
      </c>
      <c r="DJ127" s="173">
        <f>IF(DJ$10="",0,IF(DJ$9&lt;главная!$N$19,0,IF(DJ90*12&lt;главная!$H$23,главная!$N$22*DJ90,IF(DJ90*12&lt;главная!$H$24,главная!$N$23*DJ90,(главная!$H$24*главная!$N$23+(DJ90*12-главная!$H$24)*главная!$N$24)/12))))</f>
        <v>0</v>
      </c>
      <c r="DK127" s="173">
        <f>IF(DK$10="",0,IF(DK$9&lt;главная!$N$19,0,IF(DK90*12&lt;главная!$H$23,главная!$N$22*DK90,IF(DK90*12&lt;главная!$H$24,главная!$N$23*DK90,(главная!$H$24*главная!$N$23+(DK90*12-главная!$H$24)*главная!$N$24)/12))))</f>
        <v>0</v>
      </c>
      <c r="DL127" s="173">
        <f>IF(DL$10="",0,IF(DL$9&lt;главная!$N$19,0,IF(DL90*12&lt;главная!$H$23,главная!$N$22*DL90,IF(DL90*12&lt;главная!$H$24,главная!$N$23*DL90,(главная!$H$24*главная!$N$23+(DL90*12-главная!$H$24)*главная!$N$24)/12))))</f>
        <v>0</v>
      </c>
      <c r="DM127" s="173">
        <f>IF(DM$10="",0,IF(DM$9&lt;главная!$N$19,0,IF(DM90*12&lt;главная!$H$23,главная!$N$22*DM90,IF(DM90*12&lt;главная!$H$24,главная!$N$23*DM90,(главная!$H$24*главная!$N$23+(DM90*12-главная!$H$24)*главная!$N$24)/12))))</f>
        <v>0</v>
      </c>
      <c r="DN127" s="173">
        <f>IF(DN$10="",0,IF(DN$9&lt;главная!$N$19,0,IF(DN90*12&lt;главная!$H$23,главная!$N$22*DN90,IF(DN90*12&lt;главная!$H$24,главная!$N$23*DN90,(главная!$H$24*главная!$N$23+(DN90*12-главная!$H$24)*главная!$N$24)/12))))</f>
        <v>0</v>
      </c>
      <c r="DO127" s="173">
        <f>IF(DO$10="",0,IF(DO$9&lt;главная!$N$19,0,IF(DO90*12&lt;главная!$H$23,главная!$N$22*DO90,IF(DO90*12&lt;главная!$H$24,главная!$N$23*DO90,(главная!$H$24*главная!$N$23+(DO90*12-главная!$H$24)*главная!$N$24)/12))))</f>
        <v>0</v>
      </c>
      <c r="DP127" s="173">
        <f>IF(DP$10="",0,IF(DP$9&lt;главная!$N$19,0,IF(DP90*12&lt;главная!$H$23,главная!$N$22*DP90,IF(DP90*12&lt;главная!$H$24,главная!$N$23*DP90,(главная!$H$24*главная!$N$23+(DP90*12-главная!$H$24)*главная!$N$24)/12))))</f>
        <v>0</v>
      </c>
      <c r="DQ127" s="173">
        <f>IF(DQ$10="",0,IF(DQ$9&lt;главная!$N$19,0,IF(DQ90*12&lt;главная!$H$23,главная!$N$22*DQ90,IF(DQ90*12&lt;главная!$H$24,главная!$N$23*DQ90,(главная!$H$24*главная!$N$23+(DQ90*12-главная!$H$24)*главная!$N$24)/12))))</f>
        <v>0</v>
      </c>
      <c r="DR127" s="173">
        <f>IF(DR$10="",0,IF(DR$9&lt;главная!$N$19,0,IF(DR90*12&lt;главная!$H$23,главная!$N$22*DR90,IF(DR90*12&lt;главная!$H$24,главная!$N$23*DR90,(главная!$H$24*главная!$N$23+(DR90*12-главная!$H$24)*главная!$N$24)/12))))</f>
        <v>0</v>
      </c>
      <c r="DS127" s="173">
        <f>IF(DS$10="",0,IF(DS$9&lt;главная!$N$19,0,IF(DS90*12&lt;главная!$H$23,главная!$N$22*DS90,IF(DS90*12&lt;главная!$H$24,главная!$N$23*DS90,(главная!$H$24*главная!$N$23+(DS90*12-главная!$H$24)*главная!$N$24)/12))))</f>
        <v>0</v>
      </c>
      <c r="DT127" s="173">
        <f>IF(DT$10="",0,IF(DT$9&lt;главная!$N$19,0,IF(DT90*12&lt;главная!$H$23,главная!$N$22*DT90,IF(DT90*12&lt;главная!$H$24,главная!$N$23*DT90,(главная!$H$24*главная!$N$23+(DT90*12-главная!$H$24)*главная!$N$24)/12))))</f>
        <v>0</v>
      </c>
      <c r="DU127" s="173">
        <f>IF(DU$10="",0,IF(DU$9&lt;главная!$N$19,0,IF(DU90*12&lt;главная!$H$23,главная!$N$22*DU90,IF(DU90*12&lt;главная!$H$24,главная!$N$23*DU90,(главная!$H$24*главная!$N$23+(DU90*12-главная!$H$24)*главная!$N$24)/12))))</f>
        <v>0</v>
      </c>
      <c r="DV127" s="173">
        <f>IF(DV$10="",0,IF(DV$9&lt;главная!$N$19,0,IF(DV90*12&lt;главная!$H$23,главная!$N$22*DV90,IF(DV90*12&lt;главная!$H$24,главная!$N$23*DV90,(главная!$H$24*главная!$N$23+(DV90*12-главная!$H$24)*главная!$N$24)/12))))</f>
        <v>0</v>
      </c>
      <c r="DW127" s="173">
        <f>IF(DW$10="",0,IF(DW$9&lt;главная!$N$19,0,IF(DW90*12&lt;главная!$H$23,главная!$N$22*DW90,IF(DW90*12&lt;главная!$H$24,главная!$N$23*DW90,(главная!$H$24*главная!$N$23+(DW90*12-главная!$H$24)*главная!$N$24)/12))))</f>
        <v>0</v>
      </c>
      <c r="DX127" s="173">
        <f>IF(DX$10="",0,IF(DX$9&lt;главная!$N$19,0,IF(DX90*12&lt;главная!$H$23,главная!$N$22*DX90,IF(DX90*12&lt;главная!$H$24,главная!$N$23*DX90,(главная!$H$24*главная!$N$23+(DX90*12-главная!$H$24)*главная!$N$24)/12))))</f>
        <v>0</v>
      </c>
      <c r="DY127" s="173">
        <f>IF(DY$10="",0,IF(DY$9&lt;главная!$N$19,0,IF(DY90*12&lt;главная!$H$23,главная!$N$22*DY90,IF(DY90*12&lt;главная!$H$24,главная!$N$23*DY90,(главная!$H$24*главная!$N$23+(DY90*12-главная!$H$24)*главная!$N$24)/12))))</f>
        <v>0</v>
      </c>
      <c r="DZ127" s="173">
        <f>IF(DZ$10="",0,IF(DZ$9&lt;главная!$N$19,0,IF(DZ90*12&lt;главная!$H$23,главная!$N$22*DZ90,IF(DZ90*12&lt;главная!$H$24,главная!$N$23*DZ90,(главная!$H$24*главная!$N$23+(DZ90*12-главная!$H$24)*главная!$N$24)/12))))</f>
        <v>0</v>
      </c>
      <c r="EA127" s="173">
        <f>IF(EA$10="",0,IF(EA$9&lt;главная!$N$19,0,IF(EA90*12&lt;главная!$H$23,главная!$N$22*EA90,IF(EA90*12&lt;главная!$H$24,главная!$N$23*EA90,(главная!$H$24*главная!$N$23+(EA90*12-главная!$H$24)*главная!$N$24)/12))))</f>
        <v>0</v>
      </c>
      <c r="EB127" s="173">
        <f>IF(EB$10="",0,IF(EB$9&lt;главная!$N$19,0,IF(EB90*12&lt;главная!$H$23,главная!$N$22*EB90,IF(EB90*12&lt;главная!$H$24,главная!$N$23*EB90,(главная!$H$24*главная!$N$23+(EB90*12-главная!$H$24)*главная!$N$24)/12))))</f>
        <v>0</v>
      </c>
      <c r="EC127" s="173">
        <f>IF(EC$10="",0,IF(EC$9&lt;главная!$N$19,0,IF(EC90*12&lt;главная!$H$23,главная!$N$22*EC90,IF(EC90*12&lt;главная!$H$24,главная!$N$23*EC90,(главная!$H$24*главная!$N$23+(EC90*12-главная!$H$24)*главная!$N$24)/12))))</f>
        <v>0</v>
      </c>
      <c r="ED127" s="173">
        <f>IF(ED$10="",0,IF(ED$9&lt;главная!$N$19,0,IF(ED90*12&lt;главная!$H$23,главная!$N$22*ED90,IF(ED90*12&lt;главная!$H$24,главная!$N$23*ED90,(главная!$H$24*главная!$N$23+(ED90*12-главная!$H$24)*главная!$N$24)/12))))</f>
        <v>0</v>
      </c>
      <c r="EE127" s="173">
        <f>IF(EE$10="",0,IF(EE$9&lt;главная!$N$19,0,IF(EE90*12&lt;главная!$H$23,главная!$N$22*EE90,IF(EE90*12&lt;главная!$H$24,главная!$N$23*EE90,(главная!$H$24*главная!$N$23+(EE90*12-главная!$H$24)*главная!$N$24)/12))))</f>
        <v>0</v>
      </c>
      <c r="EF127" s="173">
        <f>IF(EF$10="",0,IF(EF$9&lt;главная!$N$19,0,IF(EF90*12&lt;главная!$H$23,главная!$N$22*EF90,IF(EF90*12&lt;главная!$H$24,главная!$N$23*EF90,(главная!$H$24*главная!$N$23+(EF90*12-главная!$H$24)*главная!$N$24)/12))))</f>
        <v>0</v>
      </c>
      <c r="EG127" s="173">
        <f>IF(EG$10="",0,IF(EG$9&lt;главная!$N$19,0,IF(EG90*12&lt;главная!$H$23,главная!$N$22*EG90,IF(EG90*12&lt;главная!$H$24,главная!$N$23*EG90,(главная!$H$24*главная!$N$23+(EG90*12-главная!$H$24)*главная!$N$24)/12))))</f>
        <v>0</v>
      </c>
      <c r="EH127" s="173">
        <f>IF(EH$10="",0,IF(EH$9&lt;главная!$N$19,0,IF(EH90*12&lt;главная!$H$23,главная!$N$22*EH90,IF(EH90*12&lt;главная!$H$24,главная!$N$23*EH90,(главная!$H$24*главная!$N$23+(EH90*12-главная!$H$24)*главная!$N$24)/12))))</f>
        <v>0</v>
      </c>
      <c r="EI127" s="173">
        <f>IF(EI$10="",0,IF(EI$9&lt;главная!$N$19,0,IF(EI90*12&lt;главная!$H$23,главная!$N$22*EI90,IF(EI90*12&lt;главная!$H$24,главная!$N$23*EI90,(главная!$H$24*главная!$N$23+(EI90*12-главная!$H$24)*главная!$N$24)/12))))</f>
        <v>0</v>
      </c>
      <c r="EJ127" s="173">
        <f>IF(EJ$10="",0,IF(EJ$9&lt;главная!$N$19,0,IF(EJ90*12&lt;главная!$H$23,главная!$N$22*EJ90,IF(EJ90*12&lt;главная!$H$24,главная!$N$23*EJ90,(главная!$H$24*главная!$N$23+(EJ90*12-главная!$H$24)*главная!$N$24)/12))))</f>
        <v>0</v>
      </c>
      <c r="EK127" s="173">
        <f>IF(EK$10="",0,IF(EK$9&lt;главная!$N$19,0,IF(EK90*12&lt;главная!$H$23,главная!$N$22*EK90,IF(EK90*12&lt;главная!$H$24,главная!$N$23*EK90,(главная!$H$24*главная!$N$23+(EK90*12-главная!$H$24)*главная!$N$24)/12))))</f>
        <v>0</v>
      </c>
      <c r="EL127" s="173">
        <f>IF(EL$10="",0,IF(EL$9&lt;главная!$N$19,0,IF(EL90*12&lt;главная!$H$23,главная!$N$22*EL90,IF(EL90*12&lt;главная!$H$24,главная!$N$23*EL90,(главная!$H$24*главная!$N$23+(EL90*12-главная!$H$24)*главная!$N$24)/12))))</f>
        <v>0</v>
      </c>
      <c r="EM127" s="173">
        <f>IF(EM$10="",0,IF(EM$9&lt;главная!$N$19,0,IF(EM90*12&lt;главная!$H$23,главная!$N$22*EM90,IF(EM90*12&lt;главная!$H$24,главная!$N$23*EM90,(главная!$H$24*главная!$N$23+(EM90*12-главная!$H$24)*главная!$N$24)/12))))</f>
        <v>0</v>
      </c>
      <c r="EN127" s="173">
        <f>IF(EN$10="",0,IF(EN$9&lt;главная!$N$19,0,IF(EN90*12&lt;главная!$H$23,главная!$N$22*EN90,IF(EN90*12&lt;главная!$H$24,главная!$N$23*EN90,(главная!$H$24*главная!$N$23+(EN90*12-главная!$H$24)*главная!$N$24)/12))))</f>
        <v>0</v>
      </c>
      <c r="EO127" s="173">
        <f>IF(EO$10="",0,IF(EO$9&lt;главная!$N$19,0,IF(EO90*12&lt;главная!$H$23,главная!$N$22*EO90,IF(EO90*12&lt;главная!$H$24,главная!$N$23*EO90,(главная!$H$24*главная!$N$23+(EO90*12-главная!$H$24)*главная!$N$24)/12))))</f>
        <v>0</v>
      </c>
      <c r="EP127" s="173">
        <f>IF(EP$10="",0,IF(EP$9&lt;главная!$N$19,0,IF(EP90*12&lt;главная!$H$23,главная!$N$22*EP90,IF(EP90*12&lt;главная!$H$24,главная!$N$23*EP90,(главная!$H$24*главная!$N$23+(EP90*12-главная!$H$24)*главная!$N$24)/12))))</f>
        <v>0</v>
      </c>
      <c r="EQ127" s="173">
        <f>IF(EQ$10="",0,IF(EQ$9&lt;главная!$N$19,0,IF(EQ90*12&lt;главная!$H$23,главная!$N$22*EQ90,IF(EQ90*12&lt;главная!$H$24,главная!$N$23*EQ90,(главная!$H$24*главная!$N$23+(EQ90*12-главная!$H$24)*главная!$N$24)/12))))</f>
        <v>0</v>
      </c>
      <c r="ER127" s="173">
        <f>IF(ER$10="",0,IF(ER$9&lt;главная!$N$19,0,IF(ER90*12&lt;главная!$H$23,главная!$N$22*ER90,IF(ER90*12&lt;главная!$H$24,главная!$N$23*ER90,(главная!$H$24*главная!$N$23+(ER90*12-главная!$H$24)*главная!$N$24)/12))))</f>
        <v>0</v>
      </c>
      <c r="ES127" s="173">
        <f>IF(ES$10="",0,IF(ES$9&lt;главная!$N$19,0,IF(ES90*12&lt;главная!$H$23,главная!$N$22*ES90,IF(ES90*12&lt;главная!$H$24,главная!$N$23*ES90,(главная!$H$24*главная!$N$23+(ES90*12-главная!$H$24)*главная!$N$24)/12))))</f>
        <v>0</v>
      </c>
      <c r="ET127" s="173">
        <f>IF(ET$10="",0,IF(ET$9&lt;главная!$N$19,0,IF(ET90*12&lt;главная!$H$23,главная!$N$22*ET90,IF(ET90*12&lt;главная!$H$24,главная!$N$23*ET90,(главная!$H$24*главная!$N$23+(ET90*12-главная!$H$24)*главная!$N$24)/12))))</f>
        <v>0</v>
      </c>
      <c r="EU127" s="173">
        <f>IF(EU$10="",0,IF(EU$9&lt;главная!$N$19,0,IF(EU90*12&lt;главная!$H$23,главная!$N$22*EU90,IF(EU90*12&lt;главная!$H$24,главная!$N$23*EU90,(главная!$H$24*главная!$N$23+(EU90*12-главная!$H$24)*главная!$N$24)/12))))</f>
        <v>0</v>
      </c>
      <c r="EV127" s="173">
        <f>IF(EV$10="",0,IF(EV$9&lt;главная!$N$19,0,IF(EV90*12&lt;главная!$H$23,главная!$N$22*EV90,IF(EV90*12&lt;главная!$H$24,главная!$N$23*EV90,(главная!$H$24*главная!$N$23+(EV90*12-главная!$H$24)*главная!$N$24)/12))))</f>
        <v>0</v>
      </c>
      <c r="EW127" s="173">
        <f>IF(EW$10="",0,IF(EW$9&lt;главная!$N$19,0,IF(EW90*12&lt;главная!$H$23,главная!$N$22*EW90,IF(EW90*12&lt;главная!$H$24,главная!$N$23*EW90,(главная!$H$24*главная!$N$23+(EW90*12-главная!$H$24)*главная!$N$24)/12))))</f>
        <v>0</v>
      </c>
      <c r="EX127" s="173">
        <f>IF(EX$10="",0,IF(EX$9&lt;главная!$N$19,0,IF(EX90*12&lt;главная!$H$23,главная!$N$22*EX90,IF(EX90*12&lt;главная!$H$24,главная!$N$23*EX90,(главная!$H$24*главная!$N$23+(EX90*12-главная!$H$24)*главная!$N$24)/12))))</f>
        <v>0</v>
      </c>
      <c r="EY127" s="173">
        <f>IF(EY$10="",0,IF(EY$9&lt;главная!$N$19,0,IF(EY90*12&lt;главная!$H$23,главная!$N$22*EY90,IF(EY90*12&lt;главная!$H$24,главная!$N$23*EY90,(главная!$H$24*главная!$N$23+(EY90*12-главная!$H$24)*главная!$N$24)/12))))</f>
        <v>0</v>
      </c>
      <c r="EZ127" s="173">
        <f>IF(EZ$10="",0,IF(EZ$9&lt;главная!$N$19,0,IF(EZ90*12&lt;главная!$H$23,главная!$N$22*EZ90,IF(EZ90*12&lt;главная!$H$24,главная!$N$23*EZ90,(главная!$H$24*главная!$N$23+(EZ90*12-главная!$H$24)*главная!$N$24)/12))))</f>
        <v>0</v>
      </c>
      <c r="FA127" s="173">
        <f>IF(FA$10="",0,IF(FA$9&lt;главная!$N$19,0,IF(FA90*12&lt;главная!$H$23,главная!$N$22*FA90,IF(FA90*12&lt;главная!$H$24,главная!$N$23*FA90,(главная!$H$24*главная!$N$23+(FA90*12-главная!$H$24)*главная!$N$24)/12))))</f>
        <v>0</v>
      </c>
      <c r="FB127" s="173">
        <f>IF(FB$10="",0,IF(FB$9&lt;главная!$N$19,0,IF(FB90*12&lt;главная!$H$23,главная!$N$22*FB90,IF(FB90*12&lt;главная!$H$24,главная!$N$23*FB90,(главная!$H$24*главная!$N$23+(FB90*12-главная!$H$24)*главная!$N$24)/12))))</f>
        <v>0</v>
      </c>
      <c r="FC127" s="173">
        <f>IF(FC$10="",0,IF(FC$9&lt;главная!$N$19,0,IF(FC90*12&lt;главная!$H$23,главная!$N$22*FC90,IF(FC90*12&lt;главная!$H$24,главная!$N$23*FC90,(главная!$H$24*главная!$N$23+(FC90*12-главная!$H$24)*главная!$N$24)/12))))</f>
        <v>0</v>
      </c>
      <c r="FD127" s="173">
        <f>IF(FD$10="",0,IF(FD$9&lt;главная!$N$19,0,IF(FD90*12&lt;главная!$H$23,главная!$N$22*FD90,IF(FD90*12&lt;главная!$H$24,главная!$N$23*FD90,(главная!$H$24*главная!$N$23+(FD90*12-главная!$H$24)*главная!$N$24)/12))))</f>
        <v>0</v>
      </c>
      <c r="FE127" s="173">
        <f>IF(FE$10="",0,IF(FE$9&lt;главная!$N$19,0,IF(FE90*12&lt;главная!$H$23,главная!$N$22*FE90,IF(FE90*12&lt;главная!$H$24,главная!$N$23*FE90,(главная!$H$24*главная!$N$23+(FE90*12-главная!$H$24)*главная!$N$24)/12))))</f>
        <v>0</v>
      </c>
      <c r="FF127" s="173">
        <f>IF(FF$10="",0,IF(FF$9&lt;главная!$N$19,0,IF(FF90*12&lt;главная!$H$23,главная!$N$22*FF90,IF(FF90*12&lt;главная!$H$24,главная!$N$23*FF90,(главная!$H$24*главная!$N$23+(FF90*12-главная!$H$24)*главная!$N$24)/12))))</f>
        <v>0</v>
      </c>
      <c r="FG127" s="173">
        <f>IF(FG$10="",0,IF(FG$9&lt;главная!$N$19,0,IF(FG90*12&lt;главная!$H$23,главная!$N$22*FG90,IF(FG90*12&lt;главная!$H$24,главная!$N$23*FG90,(главная!$H$24*главная!$N$23+(FG90*12-главная!$H$24)*главная!$N$24)/12))))</f>
        <v>0</v>
      </c>
      <c r="FH127" s="173">
        <f>IF(FH$10="",0,IF(FH$9&lt;главная!$N$19,0,IF(FH90*12&lt;главная!$H$23,главная!$N$22*FH90,IF(FH90*12&lt;главная!$H$24,главная!$N$23*FH90,(главная!$H$24*главная!$N$23+(FH90*12-главная!$H$24)*главная!$N$24)/12))))</f>
        <v>0</v>
      </c>
      <c r="FI127" s="173">
        <f>IF(FI$10="",0,IF(FI$9&lt;главная!$N$19,0,IF(FI90*12&lt;главная!$H$23,главная!$N$22*FI90,IF(FI90*12&lt;главная!$H$24,главная!$N$23*FI90,(главная!$H$24*главная!$N$23+(FI90*12-главная!$H$24)*главная!$N$24)/12))))</f>
        <v>0</v>
      </c>
      <c r="FJ127" s="173">
        <f>IF(FJ$10="",0,IF(FJ$9&lt;главная!$N$19,0,IF(FJ90*12&lt;главная!$H$23,главная!$N$22*FJ90,IF(FJ90*12&lt;главная!$H$24,главная!$N$23*FJ90,(главная!$H$24*главная!$N$23+(FJ90*12-главная!$H$24)*главная!$N$24)/12))))</f>
        <v>0</v>
      </c>
      <c r="FK127" s="173">
        <f>IF(FK$10="",0,IF(FK$9&lt;главная!$N$19,0,IF(FK90*12&lt;главная!$H$23,главная!$N$22*FK90,IF(FK90*12&lt;главная!$H$24,главная!$N$23*FK90,(главная!$H$24*главная!$N$23+(FK90*12-главная!$H$24)*главная!$N$24)/12))))</f>
        <v>0</v>
      </c>
      <c r="FL127" s="173">
        <f>IF(FL$10="",0,IF(FL$9&lt;главная!$N$19,0,IF(FL90*12&lt;главная!$H$23,главная!$N$22*FL90,IF(FL90*12&lt;главная!$H$24,главная!$N$23*FL90,(главная!$H$24*главная!$N$23+(FL90*12-главная!$H$24)*главная!$N$24)/12))))</f>
        <v>0</v>
      </c>
      <c r="FM127" s="173">
        <f>IF(FM$10="",0,IF(FM$9&lt;главная!$N$19,0,IF(FM90*12&lt;главная!$H$23,главная!$N$22*FM90,IF(FM90*12&lt;главная!$H$24,главная!$N$23*FM90,(главная!$H$24*главная!$N$23+(FM90*12-главная!$H$24)*главная!$N$24)/12))))</f>
        <v>0</v>
      </c>
      <c r="FN127" s="173">
        <f>IF(FN$10="",0,IF(FN$9&lt;главная!$N$19,0,IF(FN90*12&lt;главная!$H$23,главная!$N$22*FN90,IF(FN90*12&lt;главная!$H$24,главная!$N$23*FN90,(главная!$H$24*главная!$N$23+(FN90*12-главная!$H$24)*главная!$N$24)/12))))</f>
        <v>0</v>
      </c>
      <c r="FO127" s="173">
        <f>IF(FO$10="",0,IF(FO$9&lt;главная!$N$19,0,IF(FO90*12&lt;главная!$H$23,главная!$N$22*FO90,IF(FO90*12&lt;главная!$H$24,главная!$N$23*FO90,(главная!$H$24*главная!$N$23+(FO90*12-главная!$H$24)*главная!$N$24)/12))))</f>
        <v>0</v>
      </c>
      <c r="FP127" s="173">
        <f>IF(FP$10="",0,IF(FP$9&lt;главная!$N$19,0,IF(FP90*12&lt;главная!$H$23,главная!$N$22*FP90,IF(FP90*12&lt;главная!$H$24,главная!$N$23*FP90,(главная!$H$24*главная!$N$23+(FP90*12-главная!$H$24)*главная!$N$24)/12))))</f>
        <v>0</v>
      </c>
      <c r="FQ127" s="173">
        <f>IF(FQ$10="",0,IF(FQ$9&lt;главная!$N$19,0,IF(FQ90*12&lt;главная!$H$23,главная!$N$22*FQ90,IF(FQ90*12&lt;главная!$H$24,главная!$N$23*FQ90,(главная!$H$24*главная!$N$23+(FQ90*12-главная!$H$24)*главная!$N$24)/12))))</f>
        <v>0</v>
      </c>
      <c r="FR127" s="173">
        <f>IF(FR$10="",0,IF(FR$9&lt;главная!$N$19,0,IF(FR90*12&lt;главная!$H$23,главная!$N$22*FR90,IF(FR90*12&lt;главная!$H$24,главная!$N$23*FR90,(главная!$H$24*главная!$N$23+(FR90*12-главная!$H$24)*главная!$N$24)/12))))</f>
        <v>0</v>
      </c>
      <c r="FS127" s="173">
        <f>IF(FS$10="",0,IF(FS$9&lt;главная!$N$19,0,IF(FS90*12&lt;главная!$H$23,главная!$N$22*FS90,IF(FS90*12&lt;главная!$H$24,главная!$N$23*FS90,(главная!$H$24*главная!$N$23+(FS90*12-главная!$H$24)*главная!$N$24)/12))))</f>
        <v>0</v>
      </c>
      <c r="FT127" s="173">
        <f>IF(FT$10="",0,IF(FT$9&lt;главная!$N$19,0,IF(FT90*12&lt;главная!$H$23,главная!$N$22*FT90,IF(FT90*12&lt;главная!$H$24,главная!$N$23*FT90,(главная!$H$24*главная!$N$23+(FT90*12-главная!$H$24)*главная!$N$24)/12))))</f>
        <v>0</v>
      </c>
      <c r="FU127" s="173">
        <f>IF(FU$10="",0,IF(FU$9&lt;главная!$N$19,0,IF(FU90*12&lt;главная!$H$23,главная!$N$22*FU90,IF(FU90*12&lt;главная!$H$24,главная!$N$23*FU90,(главная!$H$24*главная!$N$23+(FU90*12-главная!$H$24)*главная!$N$24)/12))))</f>
        <v>0</v>
      </c>
      <c r="FV127" s="173">
        <f>IF(FV$10="",0,IF(FV$9&lt;главная!$N$19,0,IF(FV90*12&lt;главная!$H$23,главная!$N$22*FV90,IF(FV90*12&lt;главная!$H$24,главная!$N$23*FV90,(главная!$H$24*главная!$N$23+(FV90*12-главная!$H$24)*главная!$N$24)/12))))</f>
        <v>0</v>
      </c>
      <c r="FW127" s="173">
        <f>IF(FW$10="",0,IF(FW$9&lt;главная!$N$19,0,IF(FW90*12&lt;главная!$H$23,главная!$N$22*FW90,IF(FW90*12&lt;главная!$H$24,главная!$N$23*FW90,(главная!$H$24*главная!$N$23+(FW90*12-главная!$H$24)*главная!$N$24)/12))))</f>
        <v>0</v>
      </c>
      <c r="FX127" s="173">
        <f>IF(FX$10="",0,IF(FX$9&lt;главная!$N$19,0,IF(FX90*12&lt;главная!$H$23,главная!$N$22*FX90,IF(FX90*12&lt;главная!$H$24,главная!$N$23*FX90,(главная!$H$24*главная!$N$23+(FX90*12-главная!$H$24)*главная!$N$24)/12))))</f>
        <v>0</v>
      </c>
      <c r="FY127" s="173">
        <f>IF(FY$10="",0,IF(FY$9&lt;главная!$N$19,0,IF(FY90*12&lt;главная!$H$23,главная!$N$22*FY90,IF(FY90*12&lt;главная!$H$24,главная!$N$23*FY90,(главная!$H$24*главная!$N$23+(FY90*12-главная!$H$24)*главная!$N$24)/12))))</f>
        <v>0</v>
      </c>
      <c r="FZ127" s="173">
        <f>IF(FZ$10="",0,IF(FZ$9&lt;главная!$N$19,0,IF(FZ90*12&lt;главная!$H$23,главная!$N$22*FZ90,IF(FZ90*12&lt;главная!$H$24,главная!$N$23*FZ90,(главная!$H$24*главная!$N$23+(FZ90*12-главная!$H$24)*главная!$N$24)/12))))</f>
        <v>0</v>
      </c>
      <c r="GA127" s="173">
        <f>IF(GA$10="",0,IF(GA$9&lt;главная!$N$19,0,IF(GA90*12&lt;главная!$H$23,главная!$N$22*GA90,IF(GA90*12&lt;главная!$H$24,главная!$N$23*GA90,(главная!$H$24*главная!$N$23+(GA90*12-главная!$H$24)*главная!$N$24)/12))))</f>
        <v>0</v>
      </c>
      <c r="GB127" s="173">
        <f>IF(GB$10="",0,IF(GB$9&lt;главная!$N$19,0,IF(GB90*12&lt;главная!$H$23,главная!$N$22*GB90,IF(GB90*12&lt;главная!$H$24,главная!$N$23*GB90,(главная!$H$24*главная!$N$23+(GB90*12-главная!$H$24)*главная!$N$24)/12))))</f>
        <v>0</v>
      </c>
      <c r="GC127" s="173">
        <f>IF(GC$10="",0,IF(GC$9&lt;главная!$N$19,0,IF(GC90*12&lt;главная!$H$23,главная!$N$22*GC90,IF(GC90*12&lt;главная!$H$24,главная!$N$23*GC90,(главная!$H$24*главная!$N$23+(GC90*12-главная!$H$24)*главная!$N$24)/12))))</f>
        <v>0</v>
      </c>
      <c r="GD127" s="173">
        <f>IF(GD$10="",0,IF(GD$9&lt;главная!$N$19,0,IF(GD90*12&lt;главная!$H$23,главная!$N$22*GD90,IF(GD90*12&lt;главная!$H$24,главная!$N$23*GD90,(главная!$H$24*главная!$N$23+(GD90*12-главная!$H$24)*главная!$N$24)/12))))</f>
        <v>0</v>
      </c>
      <c r="GE127" s="173">
        <f>IF(GE$10="",0,IF(GE$9&lt;главная!$N$19,0,IF(GE90*12&lt;главная!$H$23,главная!$N$22*GE90,IF(GE90*12&lt;главная!$H$24,главная!$N$23*GE90,(главная!$H$24*главная!$N$23+(GE90*12-главная!$H$24)*главная!$N$24)/12))))</f>
        <v>0</v>
      </c>
      <c r="GF127" s="173">
        <f>IF(GF$10="",0,IF(GF$9&lt;главная!$N$19,0,IF(GF90*12&lt;главная!$H$23,главная!$N$22*GF90,IF(GF90*12&lt;главная!$H$24,главная!$N$23*GF90,(главная!$H$24*главная!$N$23+(GF90*12-главная!$H$24)*главная!$N$24)/12))))</f>
        <v>0</v>
      </c>
      <c r="GG127" s="173">
        <f>IF(GG$10="",0,IF(GG$9&lt;главная!$N$19,0,IF(GG90*12&lt;главная!$H$23,главная!$N$22*GG90,IF(GG90*12&lt;главная!$H$24,главная!$N$23*GG90,(главная!$H$24*главная!$N$23+(GG90*12-главная!$H$24)*главная!$N$24)/12))))</f>
        <v>0</v>
      </c>
      <c r="GH127" s="173">
        <f>IF(GH$10="",0,IF(GH$9&lt;главная!$N$19,0,IF(GH90*12&lt;главная!$H$23,главная!$N$22*GH90,IF(GH90*12&lt;главная!$H$24,главная!$N$23*GH90,(главная!$H$24*главная!$N$23+(GH90*12-главная!$H$24)*главная!$N$24)/12))))</f>
        <v>0</v>
      </c>
      <c r="GI127" s="173">
        <f>IF(GI$10="",0,IF(GI$9&lt;главная!$N$19,0,IF(GI90*12&lt;главная!$H$23,главная!$N$22*GI90,IF(GI90*12&lt;главная!$H$24,главная!$N$23*GI90,(главная!$H$24*главная!$N$23+(GI90*12-главная!$H$24)*главная!$N$24)/12))))</f>
        <v>0</v>
      </c>
      <c r="GJ127" s="173">
        <f>IF(GJ$10="",0,IF(GJ$9&lt;главная!$N$19,0,IF(GJ90*12&lt;главная!$H$23,главная!$N$22*GJ90,IF(GJ90*12&lt;главная!$H$24,главная!$N$23*GJ90,(главная!$H$24*главная!$N$23+(GJ90*12-главная!$H$24)*главная!$N$24)/12))))</f>
        <v>0</v>
      </c>
      <c r="GK127" s="173">
        <f>IF(GK$10="",0,IF(GK$9&lt;главная!$N$19,0,IF(GK90*12&lt;главная!$H$23,главная!$N$22*GK90,IF(GK90*12&lt;главная!$H$24,главная!$N$23*GK90,(главная!$H$24*главная!$N$23+(GK90*12-главная!$H$24)*главная!$N$24)/12))))</f>
        <v>0</v>
      </c>
      <c r="GL127" s="173">
        <f>IF(GL$10="",0,IF(GL$9&lt;главная!$N$19,0,IF(GL90*12&lt;главная!$H$23,главная!$N$22*GL90,IF(GL90*12&lt;главная!$H$24,главная!$N$23*GL90,(главная!$H$24*главная!$N$23+(GL90*12-главная!$H$24)*главная!$N$24)/12))))</f>
        <v>0</v>
      </c>
      <c r="GM127" s="173">
        <f>IF(GM$10="",0,IF(GM$9&lt;главная!$N$19,0,IF(GM90*12&lt;главная!$H$23,главная!$N$22*GM90,IF(GM90*12&lt;главная!$H$24,главная!$N$23*GM90,(главная!$H$24*главная!$N$23+(GM90*12-главная!$H$24)*главная!$N$24)/12))))</f>
        <v>0</v>
      </c>
      <c r="GN127" s="173">
        <f>IF(GN$10="",0,IF(GN$9&lt;главная!$N$19,0,IF(GN90*12&lt;главная!$H$23,главная!$N$22*GN90,IF(GN90*12&lt;главная!$H$24,главная!$N$23*GN90,(главная!$H$24*главная!$N$23+(GN90*12-главная!$H$24)*главная!$N$24)/12))))</f>
        <v>0</v>
      </c>
      <c r="GO127" s="173">
        <f>IF(GO$10="",0,IF(GO$9&lt;главная!$N$19,0,IF(GO90*12&lt;главная!$H$23,главная!$N$22*GO90,IF(GO90*12&lt;главная!$H$24,главная!$N$23*GO90,(главная!$H$24*главная!$N$23+(GO90*12-главная!$H$24)*главная!$N$24)/12))))</f>
        <v>0</v>
      </c>
      <c r="GP127" s="173">
        <f>IF(GP$10="",0,IF(GP$9&lt;главная!$N$19,0,IF(GP90*12&lt;главная!$H$23,главная!$N$22*GP90,IF(GP90*12&lt;главная!$H$24,главная!$N$23*GP90,(главная!$H$24*главная!$N$23+(GP90*12-главная!$H$24)*главная!$N$24)/12))))</f>
        <v>0</v>
      </c>
      <c r="GQ127" s="173">
        <f>IF(GQ$10="",0,IF(GQ$9&lt;главная!$N$19,0,IF(GQ90*12&lt;главная!$H$23,главная!$N$22*GQ90,IF(GQ90*12&lt;главная!$H$24,главная!$N$23*GQ90,(главная!$H$24*главная!$N$23+(GQ90*12-главная!$H$24)*главная!$N$24)/12))))</f>
        <v>0</v>
      </c>
      <c r="GR127" s="173">
        <f>IF(GR$10="",0,IF(GR$9&lt;главная!$N$19,0,IF(GR90*12&lt;главная!$H$23,главная!$N$22*GR90,IF(GR90*12&lt;главная!$H$24,главная!$N$23*GR90,(главная!$H$24*главная!$N$23+(GR90*12-главная!$H$24)*главная!$N$24)/12))))</f>
        <v>0</v>
      </c>
      <c r="GS127" s="173">
        <f>IF(GS$10="",0,IF(GS$9&lt;главная!$N$19,0,IF(GS90*12&lt;главная!$H$23,главная!$N$22*GS90,IF(GS90*12&lt;главная!$H$24,главная!$N$23*GS90,(главная!$H$24*главная!$N$23+(GS90*12-главная!$H$24)*главная!$N$24)/12))))</f>
        <v>0</v>
      </c>
      <c r="GT127" s="173">
        <f>IF(GT$10="",0,IF(GT$9&lt;главная!$N$19,0,IF(GT90*12&lt;главная!$H$23,главная!$N$22*GT90,IF(GT90*12&lt;главная!$H$24,главная!$N$23*GT90,(главная!$H$24*главная!$N$23+(GT90*12-главная!$H$24)*главная!$N$24)/12))))</f>
        <v>0</v>
      </c>
      <c r="GU127" s="173">
        <f>IF(GU$10="",0,IF(GU$9&lt;главная!$N$19,0,IF(GU90*12&lt;главная!$H$23,главная!$N$22*GU90,IF(GU90*12&lt;главная!$H$24,главная!$N$23*GU90,(главная!$H$24*главная!$N$23+(GU90*12-главная!$H$24)*главная!$N$24)/12))))</f>
        <v>0</v>
      </c>
      <c r="GV127" s="173">
        <f>IF(GV$10="",0,IF(GV$9&lt;главная!$N$19,0,IF(GV90*12&lt;главная!$H$23,главная!$N$22*GV90,IF(GV90*12&lt;главная!$H$24,главная!$N$23*GV90,(главная!$H$24*главная!$N$23+(GV90*12-главная!$H$24)*главная!$N$24)/12))))</f>
        <v>0</v>
      </c>
      <c r="GW127" s="173">
        <f>IF(GW$10="",0,IF(GW$9&lt;главная!$N$19,0,IF(GW90*12&lt;главная!$H$23,главная!$N$22*GW90,IF(GW90*12&lt;главная!$H$24,главная!$N$23*GW90,(главная!$H$24*главная!$N$23+(GW90*12-главная!$H$24)*главная!$N$24)/12))))</f>
        <v>0</v>
      </c>
      <c r="GX127" s="173">
        <f>IF(GX$10="",0,IF(GX$9&lt;главная!$N$19,0,IF(GX90*12&lt;главная!$H$23,главная!$N$22*GX90,IF(GX90*12&lt;главная!$H$24,главная!$N$23*GX90,(главная!$H$24*главная!$N$23+(GX90*12-главная!$H$24)*главная!$N$24)/12))))</f>
        <v>0</v>
      </c>
      <c r="GY127" s="173">
        <f>IF(GY$10="",0,IF(GY$9&lt;главная!$N$19,0,IF(GY90*12&lt;главная!$H$23,главная!$N$22*GY90,IF(GY90*12&lt;главная!$H$24,главная!$N$23*GY90,(главная!$H$24*главная!$N$23+(GY90*12-главная!$H$24)*главная!$N$24)/12))))</f>
        <v>0</v>
      </c>
      <c r="GZ127" s="173">
        <f>IF(GZ$10="",0,IF(GZ$9&lt;главная!$N$19,0,IF(GZ90*12&lt;главная!$H$23,главная!$N$22*GZ90,IF(GZ90*12&lt;главная!$H$24,главная!$N$23*GZ90,(главная!$H$24*главная!$N$23+(GZ90*12-главная!$H$24)*главная!$N$24)/12))))</f>
        <v>0</v>
      </c>
      <c r="HA127" s="173">
        <f>IF(HA$10="",0,IF(HA$9&lt;главная!$N$19,0,IF(HA90*12&lt;главная!$H$23,главная!$N$22*HA90,IF(HA90*12&lt;главная!$H$24,главная!$N$23*HA90,(главная!$H$24*главная!$N$23+(HA90*12-главная!$H$24)*главная!$N$24)/12))))</f>
        <v>0</v>
      </c>
      <c r="HB127" s="173">
        <f>IF(HB$10="",0,IF(HB$9&lt;главная!$N$19,0,IF(HB90*12&lt;главная!$H$23,главная!$N$22*HB90,IF(HB90*12&lt;главная!$H$24,главная!$N$23*HB90,(главная!$H$24*главная!$N$23+(HB90*12-главная!$H$24)*главная!$N$24)/12))))</f>
        <v>0</v>
      </c>
      <c r="HC127" s="173">
        <f>IF(HC$10="",0,IF(HC$9&lt;главная!$N$19,0,IF(HC90*12&lt;главная!$H$23,главная!$N$22*HC90,IF(HC90*12&lt;главная!$H$24,главная!$N$23*HC90,(главная!$H$24*главная!$N$23+(HC90*12-главная!$H$24)*главная!$N$24)/12))))</f>
        <v>0</v>
      </c>
      <c r="HD127" s="173">
        <f>IF(HD$10="",0,IF(HD$9&lt;главная!$N$19,0,IF(HD90*12&lt;главная!$H$23,главная!$N$22*HD90,IF(HD90*12&lt;главная!$H$24,главная!$N$23*HD90,(главная!$H$24*главная!$N$23+(HD90*12-главная!$H$24)*главная!$N$24)/12))))</f>
        <v>0</v>
      </c>
      <c r="HE127" s="173">
        <f>IF(HE$10="",0,IF(HE$9&lt;главная!$N$19,0,IF(HE90*12&lt;главная!$H$23,главная!$N$22*HE90,IF(HE90*12&lt;главная!$H$24,главная!$N$23*HE90,(главная!$H$24*главная!$N$23+(HE90*12-главная!$H$24)*главная!$N$24)/12))))</f>
        <v>0</v>
      </c>
      <c r="HF127" s="173">
        <f>IF(HF$10="",0,IF(HF$9&lt;главная!$N$19,0,IF(HF90*12&lt;главная!$H$23,главная!$N$22*HF90,IF(HF90*12&lt;главная!$H$24,главная!$N$23*HF90,(главная!$H$24*главная!$N$23+(HF90*12-главная!$H$24)*главная!$N$24)/12))))</f>
        <v>0</v>
      </c>
      <c r="HG127" s="173">
        <f>IF(HG$10="",0,IF(HG$9&lt;главная!$N$19,0,IF(HG90*12&lt;главная!$H$23,главная!$N$22*HG90,IF(HG90*12&lt;главная!$H$24,главная!$N$23*HG90,(главная!$H$24*главная!$N$23+(HG90*12-главная!$H$24)*главная!$N$24)/12))))</f>
        <v>0</v>
      </c>
      <c r="HH127" s="173">
        <f>IF(HH$10="",0,IF(HH$9&lt;главная!$N$19,0,IF(HH90*12&lt;главная!$H$23,главная!$N$22*HH90,IF(HH90*12&lt;главная!$H$24,главная!$N$23*HH90,(главная!$H$24*главная!$N$23+(HH90*12-главная!$H$24)*главная!$N$24)/12))))</f>
        <v>0</v>
      </c>
      <c r="HI127" s="173">
        <f>IF(HI$10="",0,IF(HI$9&lt;главная!$N$19,0,IF(HI90*12&lt;главная!$H$23,главная!$N$22*HI90,IF(HI90*12&lt;главная!$H$24,главная!$N$23*HI90,(главная!$H$24*главная!$N$23+(HI90*12-главная!$H$24)*главная!$N$24)/12))))</f>
        <v>0</v>
      </c>
      <c r="HJ127" s="173">
        <f>IF(HJ$10="",0,IF(HJ$9&lt;главная!$N$19,0,IF(HJ90*12&lt;главная!$H$23,главная!$N$22*HJ90,IF(HJ90*12&lt;главная!$H$24,главная!$N$23*HJ90,(главная!$H$24*главная!$N$23+(HJ90*12-главная!$H$24)*главная!$N$24)/12))))</f>
        <v>0</v>
      </c>
      <c r="HK127" s="173">
        <f>IF(HK$10="",0,IF(HK$9&lt;главная!$N$19,0,IF(HK90*12&lt;главная!$H$23,главная!$N$22*HK90,IF(HK90*12&lt;главная!$H$24,главная!$N$23*HK90,(главная!$H$24*главная!$N$23+(HK90*12-главная!$H$24)*главная!$N$24)/12))))</f>
        <v>0</v>
      </c>
      <c r="HL127" s="173">
        <f>IF(HL$10="",0,IF(HL$9&lt;главная!$N$19,0,IF(HL90*12&lt;главная!$H$23,главная!$N$22*HL90,IF(HL90*12&lt;главная!$H$24,главная!$N$23*HL90,(главная!$H$24*главная!$N$23+(HL90*12-главная!$H$24)*главная!$N$24)/12))))</f>
        <v>0</v>
      </c>
      <c r="HM127" s="173">
        <f>IF(HM$10="",0,IF(HM$9&lt;главная!$N$19,0,IF(HM90*12&lt;главная!$H$23,главная!$N$22*HM90,IF(HM90*12&lt;главная!$H$24,главная!$N$23*HM90,(главная!$H$24*главная!$N$23+(HM90*12-главная!$H$24)*главная!$N$24)/12))))</f>
        <v>0</v>
      </c>
      <c r="HN127" s="173">
        <f>IF(HN$10="",0,IF(HN$9&lt;главная!$N$19,0,IF(HN90*12&lt;главная!$H$23,главная!$N$22*HN90,IF(HN90*12&lt;главная!$H$24,главная!$N$23*HN90,(главная!$H$24*главная!$N$23+(HN90*12-главная!$H$24)*главная!$N$24)/12))))</f>
        <v>0</v>
      </c>
      <c r="HO127" s="173">
        <f>IF(HO$10="",0,IF(HO$9&lt;главная!$N$19,0,IF(HO90*12&lt;главная!$H$23,главная!$N$22*HO90,IF(HO90*12&lt;главная!$H$24,главная!$N$23*HO90,(главная!$H$24*главная!$N$23+(HO90*12-главная!$H$24)*главная!$N$24)/12))))</f>
        <v>0</v>
      </c>
      <c r="HP127" s="173">
        <f>IF(HP$10="",0,IF(HP$9&lt;главная!$N$19,0,IF(HP90*12&lt;главная!$H$23,главная!$N$22*HP90,IF(HP90*12&lt;главная!$H$24,главная!$N$23*HP90,(главная!$H$24*главная!$N$23+(HP90*12-главная!$H$24)*главная!$N$24)/12))))</f>
        <v>0</v>
      </c>
      <c r="HQ127" s="173">
        <f>IF(HQ$10="",0,IF(HQ$9&lt;главная!$N$19,0,IF(HQ90*12&lt;главная!$H$23,главная!$N$22*HQ90,IF(HQ90*12&lt;главная!$H$24,главная!$N$23*HQ90,(главная!$H$24*главная!$N$23+(HQ90*12-главная!$H$24)*главная!$N$24)/12))))</f>
        <v>0</v>
      </c>
      <c r="HR127" s="173">
        <f>IF(HR$10="",0,IF(HR$9&lt;главная!$N$19,0,IF(HR90*12&lt;главная!$H$23,главная!$N$22*HR90,IF(HR90*12&lt;главная!$H$24,главная!$N$23*HR90,(главная!$H$24*главная!$N$23+(HR90*12-главная!$H$24)*главная!$N$24)/12))))</f>
        <v>0</v>
      </c>
      <c r="HS127" s="173">
        <f>IF(HS$10="",0,IF(HS$9&lt;главная!$N$19,0,IF(HS90*12&lt;главная!$H$23,главная!$N$22*HS90,IF(HS90*12&lt;главная!$H$24,главная!$N$23*HS90,(главная!$H$24*главная!$N$23+(HS90*12-главная!$H$24)*главная!$N$24)/12))))</f>
        <v>0</v>
      </c>
      <c r="HT127" s="173">
        <f>IF(HT$10="",0,IF(HT$9&lt;главная!$N$19,0,IF(HT90*12&lt;главная!$H$23,главная!$N$22*HT90,IF(HT90*12&lt;главная!$H$24,главная!$N$23*HT90,(главная!$H$24*главная!$N$23+(HT90*12-главная!$H$24)*главная!$N$24)/12))))</f>
        <v>0</v>
      </c>
      <c r="HU127" s="173">
        <f>IF(HU$10="",0,IF(HU$9&lt;главная!$N$19,0,IF(HU90*12&lt;главная!$H$23,главная!$N$22*HU90,IF(HU90*12&lt;главная!$H$24,главная!$N$23*HU90,(главная!$H$24*главная!$N$23+(HU90*12-главная!$H$24)*главная!$N$24)/12))))</f>
        <v>0</v>
      </c>
      <c r="HV127" s="173">
        <f>IF(HV$10="",0,IF(HV$9&lt;главная!$N$19,0,IF(HV90*12&lt;главная!$H$23,главная!$N$22*HV90,IF(HV90*12&lt;главная!$H$24,главная!$N$23*HV90,(главная!$H$24*главная!$N$23+(HV90*12-главная!$H$24)*главная!$N$24)/12))))</f>
        <v>0</v>
      </c>
      <c r="HW127" s="173">
        <f>IF(HW$10="",0,IF(HW$9&lt;главная!$N$19,0,IF(HW90*12&lt;главная!$H$23,главная!$N$22*HW90,IF(HW90*12&lt;главная!$H$24,главная!$N$23*HW90,(главная!$H$24*главная!$N$23+(HW90*12-главная!$H$24)*главная!$N$24)/12))))</f>
        <v>0</v>
      </c>
      <c r="HX127" s="173">
        <f>IF(HX$10="",0,IF(HX$9&lt;главная!$N$19,0,IF(HX90*12&lt;главная!$H$23,главная!$N$22*HX90,IF(HX90*12&lt;главная!$H$24,главная!$N$23*HX90,(главная!$H$24*главная!$N$23+(HX90*12-главная!$H$24)*главная!$N$24)/12))))</f>
        <v>0</v>
      </c>
      <c r="HY127" s="173">
        <f>IF(HY$10="",0,IF(HY$9&lt;главная!$N$19,0,IF(HY90*12&lt;главная!$H$23,главная!$N$22*HY90,IF(HY90*12&lt;главная!$H$24,главная!$N$23*HY90,(главная!$H$24*главная!$N$23+(HY90*12-главная!$H$24)*главная!$N$24)/12))))</f>
        <v>0</v>
      </c>
      <c r="HZ127" s="173">
        <f>IF(HZ$10="",0,IF(HZ$9&lt;главная!$N$19,0,IF(HZ90*12&lt;главная!$H$23,главная!$N$22*HZ90,IF(HZ90*12&lt;главная!$H$24,главная!$N$23*HZ90,(главная!$H$24*главная!$N$23+(HZ90*12-главная!$H$24)*главная!$N$24)/12))))</f>
        <v>0</v>
      </c>
      <c r="IA127" s="173">
        <f>IF(IA$10="",0,IF(IA$9&lt;главная!$N$19,0,IF(IA90*12&lt;главная!$H$23,главная!$N$22*IA90,IF(IA90*12&lt;главная!$H$24,главная!$N$23*IA90,(главная!$H$24*главная!$N$23+(IA90*12-главная!$H$24)*главная!$N$24)/12))))</f>
        <v>0</v>
      </c>
      <c r="IB127" s="173">
        <f>IF(IB$10="",0,IF(IB$9&lt;главная!$N$19,0,IF(IB90*12&lt;главная!$H$23,главная!$N$22*IB90,IF(IB90*12&lt;главная!$H$24,главная!$N$23*IB90,(главная!$H$24*главная!$N$23+(IB90*12-главная!$H$24)*главная!$N$24)/12))))</f>
        <v>0</v>
      </c>
      <c r="IC127" s="173">
        <f>IF(IC$10="",0,IF(IC$9&lt;главная!$N$19,0,IF(IC90*12&lt;главная!$H$23,главная!$N$22*IC90,IF(IC90*12&lt;главная!$H$24,главная!$N$23*IC90,(главная!$H$24*главная!$N$23+(IC90*12-главная!$H$24)*главная!$N$24)/12))))</f>
        <v>0</v>
      </c>
      <c r="ID127" s="173">
        <f>IF(ID$10="",0,IF(ID$9&lt;главная!$N$19,0,IF(ID90*12&lt;главная!$H$23,главная!$N$22*ID90,IF(ID90*12&lt;главная!$H$24,главная!$N$23*ID90,(главная!$H$24*главная!$N$23+(ID90*12-главная!$H$24)*главная!$N$24)/12))))</f>
        <v>0</v>
      </c>
      <c r="IE127" s="173">
        <f>IF(IE$10="",0,IF(IE$9&lt;главная!$N$19,0,IF(IE90*12&lt;главная!$H$23,главная!$N$22*IE90,IF(IE90*12&lt;главная!$H$24,главная!$N$23*IE90,(главная!$H$24*главная!$N$23+(IE90*12-главная!$H$24)*главная!$N$24)/12))))</f>
        <v>0</v>
      </c>
      <c r="IF127" s="173">
        <f>IF(IF$10="",0,IF(IF$9&lt;главная!$N$19,0,IF(IF90*12&lt;главная!$H$23,главная!$N$22*IF90,IF(IF90*12&lt;главная!$H$24,главная!$N$23*IF90,(главная!$H$24*главная!$N$23+(IF90*12-главная!$H$24)*главная!$N$24)/12))))</f>
        <v>0</v>
      </c>
      <c r="IG127" s="173">
        <f>IF(IG$10="",0,IF(IG$9&lt;главная!$N$19,0,IF(IG90*12&lt;главная!$H$23,главная!$N$22*IG90,IF(IG90*12&lt;главная!$H$24,главная!$N$23*IG90,(главная!$H$24*главная!$N$23+(IG90*12-главная!$H$24)*главная!$N$24)/12))))</f>
        <v>0</v>
      </c>
      <c r="IH127" s="173">
        <f>IF(IH$10="",0,IF(IH$9&lt;главная!$N$19,0,IF(IH90*12&lt;главная!$H$23,главная!$N$22*IH90,IF(IH90*12&lt;главная!$H$24,главная!$N$23*IH90,(главная!$H$24*главная!$N$23+(IH90*12-главная!$H$24)*главная!$N$24)/12))))</f>
        <v>0</v>
      </c>
      <c r="II127" s="173">
        <f>IF(II$10="",0,IF(II$9&lt;главная!$N$19,0,IF(II90*12&lt;главная!$H$23,главная!$N$22*II90,IF(II90*12&lt;главная!$H$24,главная!$N$23*II90,(главная!$H$24*главная!$N$23+(II90*12-главная!$H$24)*главная!$N$24)/12))))</f>
        <v>0</v>
      </c>
      <c r="IJ127" s="173">
        <f>IF(IJ$10="",0,IF(IJ$9&lt;главная!$N$19,0,IF(IJ90*12&lt;главная!$H$23,главная!$N$22*IJ90,IF(IJ90*12&lt;главная!$H$24,главная!$N$23*IJ90,(главная!$H$24*главная!$N$23+(IJ90*12-главная!$H$24)*главная!$N$24)/12))))</f>
        <v>0</v>
      </c>
      <c r="IK127" s="173">
        <f>IF(IK$10="",0,IF(IK$9&lt;главная!$N$19,0,IF(IK90*12&lt;главная!$H$23,главная!$N$22*IK90,IF(IK90*12&lt;главная!$H$24,главная!$N$23*IK90,(главная!$H$24*главная!$N$23+(IK90*12-главная!$H$24)*главная!$N$24)/12))))</f>
        <v>0</v>
      </c>
      <c r="IL127" s="173">
        <f>IF(IL$10="",0,IF(IL$9&lt;главная!$N$19,0,IF(IL90*12&lt;главная!$H$23,главная!$N$22*IL90,IF(IL90*12&lt;главная!$H$24,главная!$N$23*IL90,(главная!$H$24*главная!$N$23+(IL90*12-главная!$H$24)*главная!$N$24)/12))))</f>
        <v>0</v>
      </c>
      <c r="IM127" s="173">
        <f>IF(IM$10="",0,IF(IM$9&lt;главная!$N$19,0,IF(IM90*12&lt;главная!$H$23,главная!$N$22*IM90,IF(IM90*12&lt;главная!$H$24,главная!$N$23*IM90,(главная!$H$24*главная!$N$23+(IM90*12-главная!$H$24)*главная!$N$24)/12))))</f>
        <v>0</v>
      </c>
      <c r="IN127" s="173">
        <f>IF(IN$10="",0,IF(IN$9&lt;главная!$N$19,0,IF(IN90*12&lt;главная!$H$23,главная!$N$22*IN90,IF(IN90*12&lt;главная!$H$24,главная!$N$23*IN90,(главная!$H$24*главная!$N$23+(IN90*12-главная!$H$24)*главная!$N$24)/12))))</f>
        <v>0</v>
      </c>
      <c r="IO127" s="173">
        <f>IF(IO$10="",0,IF(IO$9&lt;главная!$N$19,0,IF(IO90*12&lt;главная!$H$23,главная!$N$22*IO90,IF(IO90*12&lt;главная!$H$24,главная!$N$23*IO90,(главная!$H$24*главная!$N$23+(IO90*12-главная!$H$24)*главная!$N$24)/12))))</f>
        <v>0</v>
      </c>
      <c r="IP127" s="173">
        <f>IF(IP$10="",0,IF(IP$9&lt;главная!$N$19,0,IF(IP90*12&lt;главная!$H$23,главная!$N$22*IP90,IF(IP90*12&lt;главная!$H$24,главная!$N$23*IP90,(главная!$H$24*главная!$N$23+(IP90*12-главная!$H$24)*главная!$N$24)/12))))</f>
        <v>0</v>
      </c>
      <c r="IQ127" s="173">
        <f>IF(IQ$10="",0,IF(IQ$9&lt;главная!$N$19,0,IF(IQ90*12&lt;главная!$H$23,главная!$N$22*IQ90,IF(IQ90*12&lt;главная!$H$24,главная!$N$23*IQ90,(главная!$H$24*главная!$N$23+(IQ90*12-главная!$H$24)*главная!$N$24)/12))))</f>
        <v>0</v>
      </c>
      <c r="IR127" s="173">
        <f>IF(IR$10="",0,IF(IR$9&lt;главная!$N$19,0,IF(IR90*12&lt;главная!$H$23,главная!$N$22*IR90,IF(IR90*12&lt;главная!$H$24,главная!$N$23*IR90,(главная!$H$24*главная!$N$23+(IR90*12-главная!$H$24)*главная!$N$24)/12))))</f>
        <v>0</v>
      </c>
      <c r="IS127" s="173">
        <f>IF(IS$10="",0,IF(IS$9&lt;главная!$N$19,0,IF(IS90*12&lt;главная!$H$23,главная!$N$22*IS90,IF(IS90*12&lt;главная!$H$24,главная!$N$23*IS90,(главная!$H$24*главная!$N$23+(IS90*12-главная!$H$24)*главная!$N$24)/12))))</f>
        <v>0</v>
      </c>
      <c r="IT127" s="173">
        <f>IF(IT$10="",0,IF(IT$9&lt;главная!$N$19,0,IF(IT90*12&lt;главная!$H$23,главная!$N$22*IT90,IF(IT90*12&lt;главная!$H$24,главная!$N$23*IT90,(главная!$H$24*главная!$N$23+(IT90*12-главная!$H$24)*главная!$N$24)/12))))</f>
        <v>0</v>
      </c>
      <c r="IU127" s="173">
        <f>IF(IU$10="",0,IF(IU$9&lt;главная!$N$19,0,IF(IU90*12&lt;главная!$H$23,главная!$N$22*IU90,IF(IU90*12&lt;главная!$H$24,главная!$N$23*IU90,(главная!$H$24*главная!$N$23+(IU90*12-главная!$H$24)*главная!$N$24)/12))))</f>
        <v>0</v>
      </c>
      <c r="IV127" s="173">
        <f>IF(IV$10="",0,IF(IV$9&lt;главная!$N$19,0,IF(IV90*12&lt;главная!$H$23,главная!$N$22*IV90,IF(IV90*12&lt;главная!$H$24,главная!$N$23*IV90,(главная!$H$24*главная!$N$23+(IV90*12-главная!$H$24)*главная!$N$24)/12))))</f>
        <v>0</v>
      </c>
      <c r="IW127" s="173">
        <f>IF(IW$10="",0,IF(IW$9&lt;главная!$N$19,0,IF(IW90*12&lt;главная!$H$23,главная!$N$22*IW90,IF(IW90*12&lt;главная!$H$24,главная!$N$23*IW90,(главная!$H$24*главная!$N$23+(IW90*12-главная!$H$24)*главная!$N$24)/12))))</f>
        <v>0</v>
      </c>
      <c r="IX127" s="173">
        <f>IF(IX$10="",0,IF(IX$9&lt;главная!$N$19,0,IF(IX90*12&lt;главная!$H$23,главная!$N$22*IX90,IF(IX90*12&lt;главная!$H$24,главная!$N$23*IX90,(главная!$H$24*главная!$N$23+(IX90*12-главная!$H$24)*главная!$N$24)/12))))</f>
        <v>0</v>
      </c>
      <c r="IY127" s="173">
        <f>IF(IY$10="",0,IF(IY$9&lt;главная!$N$19,0,IF(IY90*12&lt;главная!$H$23,главная!$N$22*IY90,IF(IY90*12&lt;главная!$H$24,главная!$N$23*IY90,(главная!$H$24*главная!$N$23+(IY90*12-главная!$H$24)*главная!$N$24)/12))))</f>
        <v>0</v>
      </c>
      <c r="IZ127" s="173">
        <f>IF(IZ$10="",0,IF(IZ$9&lt;главная!$N$19,0,IF(IZ90*12&lt;главная!$H$23,главная!$N$22*IZ90,IF(IZ90*12&lt;главная!$H$24,главная!$N$23*IZ90,(главная!$H$24*главная!$N$23+(IZ90*12-главная!$H$24)*главная!$N$24)/12))))</f>
        <v>0</v>
      </c>
      <c r="JA127" s="173">
        <f>IF(JA$10="",0,IF(JA$9&lt;главная!$N$19,0,IF(JA90*12&lt;главная!$H$23,главная!$N$22*JA90,IF(JA90*12&lt;главная!$H$24,главная!$N$23*JA90,(главная!$H$24*главная!$N$23+(JA90*12-главная!$H$24)*главная!$N$24)/12))))</f>
        <v>0</v>
      </c>
      <c r="JB127" s="173">
        <f>IF(JB$10="",0,IF(JB$9&lt;главная!$N$19,0,IF(JB90*12&lt;главная!$H$23,главная!$N$22*JB90,IF(JB90*12&lt;главная!$H$24,главная!$N$23*JB90,(главная!$H$24*главная!$N$23+(JB90*12-главная!$H$24)*главная!$N$24)/12))))</f>
        <v>0</v>
      </c>
      <c r="JC127" s="173">
        <f>IF(JC$10="",0,IF(JC$9&lt;главная!$N$19,0,IF(JC90*12&lt;главная!$H$23,главная!$N$22*JC90,IF(JC90*12&lt;главная!$H$24,главная!$N$23*JC90,(главная!$H$24*главная!$N$23+(JC90*12-главная!$H$24)*главная!$N$24)/12))))</f>
        <v>0</v>
      </c>
      <c r="JD127" s="173">
        <f>IF(JD$10="",0,IF(JD$9&lt;главная!$N$19,0,IF(JD90*12&lt;главная!$H$23,главная!$N$22*JD90,IF(JD90*12&lt;главная!$H$24,главная!$N$23*JD90,(главная!$H$24*главная!$N$23+(JD90*12-главная!$H$24)*главная!$N$24)/12))))</f>
        <v>0</v>
      </c>
      <c r="JE127" s="173">
        <f>IF(JE$10="",0,IF(JE$9&lt;главная!$N$19,0,IF(JE90*12&lt;главная!$H$23,главная!$N$22*JE90,IF(JE90*12&lt;главная!$H$24,главная!$N$23*JE90,(главная!$H$24*главная!$N$23+(JE90*12-главная!$H$24)*главная!$N$24)/12))))</f>
        <v>0</v>
      </c>
      <c r="JF127" s="173">
        <f>IF(JF$10="",0,IF(JF$9&lt;главная!$N$19,0,IF(JF90*12&lt;главная!$H$23,главная!$N$22*JF90,IF(JF90*12&lt;главная!$H$24,главная!$N$23*JF90,(главная!$H$24*главная!$N$23+(JF90*12-главная!$H$24)*главная!$N$24)/12))))</f>
        <v>0</v>
      </c>
      <c r="JG127" s="173">
        <f>IF(JG$10="",0,IF(JG$9&lt;главная!$N$19,0,IF(JG90*12&lt;главная!$H$23,главная!$N$22*JG90,IF(JG90*12&lt;главная!$H$24,главная!$N$23*JG90,(главная!$H$24*главная!$N$23+(JG90*12-главная!$H$24)*главная!$N$24)/12))))</f>
        <v>0</v>
      </c>
      <c r="JH127" s="173">
        <f>IF(JH$10="",0,IF(JH$9&lt;главная!$N$19,0,IF(JH90*12&lt;главная!$H$23,главная!$N$22*JH90,IF(JH90*12&lt;главная!$H$24,главная!$N$23*JH90,(главная!$H$24*главная!$N$23+(JH90*12-главная!$H$24)*главная!$N$24)/12))))</f>
        <v>0</v>
      </c>
      <c r="JI127" s="173">
        <f>IF(JI$10="",0,IF(JI$9&lt;главная!$N$19,0,IF(JI90*12&lt;главная!$H$23,главная!$N$22*JI90,IF(JI90*12&lt;главная!$H$24,главная!$N$23*JI90,(главная!$H$24*главная!$N$23+(JI90*12-главная!$H$24)*главная!$N$24)/12))))</f>
        <v>0</v>
      </c>
      <c r="JJ127" s="173">
        <f>IF(JJ$10="",0,IF(JJ$9&lt;главная!$N$19,0,IF(JJ90*12&lt;главная!$H$23,главная!$N$22*JJ90,IF(JJ90*12&lt;главная!$H$24,главная!$N$23*JJ90,(главная!$H$24*главная!$N$23+(JJ90*12-главная!$H$24)*главная!$N$24)/12))))</f>
        <v>0</v>
      </c>
      <c r="JK127" s="173">
        <f>IF(JK$10="",0,IF(JK$9&lt;главная!$N$19,0,IF(JK90*12&lt;главная!$H$23,главная!$N$22*JK90,IF(JK90*12&lt;главная!$H$24,главная!$N$23*JK90,(главная!$H$24*главная!$N$23+(JK90*12-главная!$H$24)*главная!$N$24)/12))))</f>
        <v>0</v>
      </c>
      <c r="JL127" s="173">
        <f>IF(JL$10="",0,IF(JL$9&lt;главная!$N$19,0,IF(JL90*12&lt;главная!$H$23,главная!$N$22*JL90,IF(JL90*12&lt;главная!$H$24,главная!$N$23*JL90,(главная!$H$24*главная!$N$23+(JL90*12-главная!$H$24)*главная!$N$24)/12))))</f>
        <v>0</v>
      </c>
      <c r="JM127" s="173">
        <f>IF(JM$10="",0,IF(JM$9&lt;главная!$N$19,0,IF(JM90*12&lt;главная!$H$23,главная!$N$22*JM90,IF(JM90*12&lt;главная!$H$24,главная!$N$23*JM90,(главная!$H$24*главная!$N$23+(JM90*12-главная!$H$24)*главная!$N$24)/12))))</f>
        <v>0</v>
      </c>
      <c r="JN127" s="173">
        <f>IF(JN$10="",0,IF(JN$9&lt;главная!$N$19,0,IF(JN90*12&lt;главная!$H$23,главная!$N$22*JN90,IF(JN90*12&lt;главная!$H$24,главная!$N$23*JN90,(главная!$H$24*главная!$N$23+(JN90*12-главная!$H$24)*главная!$N$24)/12))))</f>
        <v>0</v>
      </c>
      <c r="JO127" s="173">
        <f>IF(JO$10="",0,IF(JO$9&lt;главная!$N$19,0,IF(JO90*12&lt;главная!$H$23,главная!$N$22*JO90,IF(JO90*12&lt;главная!$H$24,главная!$N$23*JO90,(главная!$H$24*главная!$N$23+(JO90*12-главная!$H$24)*главная!$N$24)/12))))</f>
        <v>0</v>
      </c>
      <c r="JP127" s="173">
        <f>IF(JP$10="",0,IF(JP$9&lt;главная!$N$19,0,IF(JP90*12&lt;главная!$H$23,главная!$N$22*JP90,IF(JP90*12&lt;главная!$H$24,главная!$N$23*JP90,(главная!$H$24*главная!$N$23+(JP90*12-главная!$H$24)*главная!$N$24)/12))))</f>
        <v>0</v>
      </c>
      <c r="JQ127" s="173">
        <f>IF(JQ$10="",0,IF(JQ$9&lt;главная!$N$19,0,IF(JQ90*12&lt;главная!$H$23,главная!$N$22*JQ90,IF(JQ90*12&lt;главная!$H$24,главная!$N$23*JQ90,(главная!$H$24*главная!$N$23+(JQ90*12-главная!$H$24)*главная!$N$24)/12))))</f>
        <v>0</v>
      </c>
      <c r="JR127" s="173">
        <f>IF(JR$10="",0,IF(JR$9&lt;главная!$N$19,0,IF(JR90*12&lt;главная!$H$23,главная!$N$22*JR90,IF(JR90*12&lt;главная!$H$24,главная!$N$23*JR90,(главная!$H$24*главная!$N$23+(JR90*12-главная!$H$24)*главная!$N$24)/12))))</f>
        <v>0</v>
      </c>
      <c r="JS127" s="173">
        <f>IF(JS$10="",0,IF(JS$9&lt;главная!$N$19,0,IF(JS90*12&lt;главная!$H$23,главная!$N$22*JS90,IF(JS90*12&lt;главная!$H$24,главная!$N$23*JS90,(главная!$H$24*главная!$N$23+(JS90*12-главная!$H$24)*главная!$N$24)/12))))</f>
        <v>0</v>
      </c>
      <c r="JT127" s="173">
        <f>IF(JT$10="",0,IF(JT$9&lt;главная!$N$19,0,IF(JT90*12&lt;главная!$H$23,главная!$N$22*JT90,IF(JT90*12&lt;главная!$H$24,главная!$N$23*JT90,(главная!$H$24*главная!$N$23+(JT90*12-главная!$H$24)*главная!$N$24)/12))))</f>
        <v>0</v>
      </c>
      <c r="JU127" s="173">
        <f>IF(JU$10="",0,IF(JU$9&lt;главная!$N$19,0,IF(JU90*12&lt;главная!$H$23,главная!$N$22*JU90,IF(JU90*12&lt;главная!$H$24,главная!$N$23*JU90,(главная!$H$24*главная!$N$23+(JU90*12-главная!$H$24)*главная!$N$24)/12))))</f>
        <v>0</v>
      </c>
      <c r="JV127" s="173">
        <f>IF(JV$10="",0,IF(JV$9&lt;главная!$N$19,0,IF(JV90*12&lt;главная!$H$23,главная!$N$22*JV90,IF(JV90*12&lt;главная!$H$24,главная!$N$23*JV90,(главная!$H$24*главная!$N$23+(JV90*12-главная!$H$24)*главная!$N$24)/12))))</f>
        <v>0</v>
      </c>
      <c r="JW127" s="173">
        <f>IF(JW$10="",0,IF(JW$9&lt;главная!$N$19,0,IF(JW90*12&lt;главная!$H$23,главная!$N$22*JW90,IF(JW90*12&lt;главная!$H$24,главная!$N$23*JW90,(главная!$H$24*главная!$N$23+(JW90*12-главная!$H$24)*главная!$N$24)/12))))</f>
        <v>0</v>
      </c>
      <c r="JX127" s="173">
        <f>IF(JX$10="",0,IF(JX$9&lt;главная!$N$19,0,IF(JX90*12&lt;главная!$H$23,главная!$N$22*JX90,IF(JX90*12&lt;главная!$H$24,главная!$N$23*JX90,(главная!$H$24*главная!$N$23+(JX90*12-главная!$H$24)*главная!$N$24)/12))))</f>
        <v>0</v>
      </c>
      <c r="JY127" s="173">
        <f>IF(JY$10="",0,IF(JY$9&lt;главная!$N$19,0,IF(JY90*12&lt;главная!$H$23,главная!$N$22*JY90,IF(JY90*12&lt;главная!$H$24,главная!$N$23*JY90,(главная!$H$24*главная!$N$23+(JY90*12-главная!$H$24)*главная!$N$24)/12))))</f>
        <v>0</v>
      </c>
      <c r="JZ127" s="173">
        <f>IF(JZ$10="",0,IF(JZ$9&lt;главная!$N$19,0,IF(JZ90*12&lt;главная!$H$23,главная!$N$22*JZ90,IF(JZ90*12&lt;главная!$H$24,главная!$N$23*JZ90,(главная!$H$24*главная!$N$23+(JZ90*12-главная!$H$24)*главная!$N$24)/12))))</f>
        <v>0</v>
      </c>
      <c r="KA127" s="173">
        <f>IF(KA$10="",0,IF(KA$9&lt;главная!$N$19,0,IF(KA90*12&lt;главная!$H$23,главная!$N$22*KA90,IF(KA90*12&lt;главная!$H$24,главная!$N$23*KA90,(главная!$H$24*главная!$N$23+(KA90*12-главная!$H$24)*главная!$N$24)/12))))</f>
        <v>0</v>
      </c>
      <c r="KB127" s="173">
        <f>IF(KB$10="",0,IF(KB$9&lt;главная!$N$19,0,IF(KB90*12&lt;главная!$H$23,главная!$N$22*KB90,IF(KB90*12&lt;главная!$H$24,главная!$N$23*KB90,(главная!$H$24*главная!$N$23+(KB90*12-главная!$H$24)*главная!$N$24)/12))))</f>
        <v>0</v>
      </c>
      <c r="KC127" s="173">
        <f>IF(KC$10="",0,IF(KC$9&lt;главная!$N$19,0,IF(KC90*12&lt;главная!$H$23,главная!$N$22*KC90,IF(KC90*12&lt;главная!$H$24,главная!$N$23*KC90,(главная!$H$24*главная!$N$23+(KC90*12-главная!$H$24)*главная!$N$24)/12))))</f>
        <v>0</v>
      </c>
      <c r="KD127" s="173">
        <f>IF(KD$10="",0,IF(KD$9&lt;главная!$N$19,0,IF(KD90*12&lt;главная!$H$23,главная!$N$22*KD90,IF(KD90*12&lt;главная!$H$24,главная!$N$23*KD90,(главная!$H$24*главная!$N$23+(KD90*12-главная!$H$24)*главная!$N$24)/12))))</f>
        <v>0</v>
      </c>
      <c r="KE127" s="173">
        <f>IF(KE$10="",0,IF(KE$9&lt;главная!$N$19,0,IF(KE90*12&lt;главная!$H$23,главная!$N$22*KE90,IF(KE90*12&lt;главная!$H$24,главная!$N$23*KE90,(главная!$H$24*главная!$N$23+(KE90*12-главная!$H$24)*главная!$N$24)/12))))</f>
        <v>0</v>
      </c>
      <c r="KF127" s="173">
        <f>IF(KF$10="",0,IF(KF$9&lt;главная!$N$19,0,IF(KF90*12&lt;главная!$H$23,главная!$N$22*KF90,IF(KF90*12&lt;главная!$H$24,главная!$N$23*KF90,(главная!$H$24*главная!$N$23+(KF90*12-главная!$H$24)*главная!$N$24)/12))))</f>
        <v>0</v>
      </c>
      <c r="KG127" s="173">
        <f>IF(KG$10="",0,IF(KG$9&lt;главная!$N$19,0,IF(KG90*12&lt;главная!$H$23,главная!$N$22*KG90,IF(KG90*12&lt;главная!$H$24,главная!$N$23*KG90,(главная!$H$24*главная!$N$23+(KG90*12-главная!$H$24)*главная!$N$24)/12))))</f>
        <v>0</v>
      </c>
      <c r="KH127" s="173">
        <f>IF(KH$10="",0,IF(KH$9&lt;главная!$N$19,0,IF(KH90*12&lt;главная!$H$23,главная!$N$22*KH90,IF(KH90*12&lt;главная!$H$24,главная!$N$23*KH90,(главная!$H$24*главная!$N$23+(KH90*12-главная!$H$24)*главная!$N$24)/12))))</f>
        <v>0</v>
      </c>
      <c r="KI127" s="173">
        <f>IF(KI$10="",0,IF(KI$9&lt;главная!$N$19,0,IF(KI90*12&lt;главная!$H$23,главная!$N$22*KI90,IF(KI90*12&lt;главная!$H$24,главная!$N$23*KI90,(главная!$H$24*главная!$N$23+(KI90*12-главная!$H$24)*главная!$N$24)/12))))</f>
        <v>0</v>
      </c>
      <c r="KJ127" s="173">
        <f>IF(KJ$10="",0,IF(KJ$9&lt;главная!$N$19,0,IF(KJ90*12&lt;главная!$H$23,главная!$N$22*KJ90,IF(KJ90*12&lt;главная!$H$24,главная!$N$23*KJ90,(главная!$H$24*главная!$N$23+(KJ90*12-главная!$H$24)*главная!$N$24)/12))))</f>
        <v>0</v>
      </c>
      <c r="KK127" s="173">
        <f>IF(KK$10="",0,IF(KK$9&lt;главная!$N$19,0,IF(KK90*12&lt;главная!$H$23,главная!$N$22*KK90,IF(KK90*12&lt;главная!$H$24,главная!$N$23*KK90,(главная!$H$24*главная!$N$23+(KK90*12-главная!$H$24)*главная!$N$24)/12))))</f>
        <v>0</v>
      </c>
      <c r="KL127" s="173">
        <f>IF(KL$10="",0,IF(KL$9&lt;главная!$N$19,0,IF(KL90*12&lt;главная!$H$23,главная!$N$22*KL90,IF(KL90*12&lt;главная!$H$24,главная!$N$23*KL90,(главная!$H$24*главная!$N$23+(KL90*12-главная!$H$24)*главная!$N$24)/12))))</f>
        <v>0</v>
      </c>
      <c r="KM127" s="173">
        <f>IF(KM$10="",0,IF(KM$9&lt;главная!$N$19,0,IF(KM90*12&lt;главная!$H$23,главная!$N$22*KM90,IF(KM90*12&lt;главная!$H$24,главная!$N$23*KM90,(главная!$H$24*главная!$N$23+(KM90*12-главная!$H$24)*главная!$N$24)/12))))</f>
        <v>0</v>
      </c>
      <c r="KN127" s="173">
        <f>IF(KN$10="",0,IF(KN$9&lt;главная!$N$19,0,IF(KN90*12&lt;главная!$H$23,главная!$N$22*KN90,IF(KN90*12&lt;главная!$H$24,главная!$N$23*KN90,(главная!$H$24*главная!$N$23+(KN90*12-главная!$H$24)*главная!$N$24)/12))))</f>
        <v>0</v>
      </c>
      <c r="KO127" s="173">
        <f>IF(KO$10="",0,IF(KO$9&lt;главная!$N$19,0,IF(KO90*12&lt;главная!$H$23,главная!$N$22*KO90,IF(KO90*12&lt;главная!$H$24,главная!$N$23*KO90,(главная!$H$24*главная!$N$23+(KO90*12-главная!$H$24)*главная!$N$24)/12))))</f>
        <v>0</v>
      </c>
      <c r="KP127" s="173">
        <f>IF(KP$10="",0,IF(KP$9&lt;главная!$N$19,0,IF(KP90*12&lt;главная!$H$23,главная!$N$22*KP90,IF(KP90*12&lt;главная!$H$24,главная!$N$23*KP90,(главная!$H$24*главная!$N$23+(KP90*12-главная!$H$24)*главная!$N$24)/12))))</f>
        <v>0</v>
      </c>
      <c r="KQ127" s="173">
        <f>IF(KQ$10="",0,IF(KQ$9&lt;главная!$N$19,0,IF(KQ90*12&lt;главная!$H$23,главная!$N$22*KQ90,IF(KQ90*12&lt;главная!$H$24,главная!$N$23*KQ90,(главная!$H$24*главная!$N$23+(KQ90*12-главная!$H$24)*главная!$N$24)/12))))</f>
        <v>0</v>
      </c>
      <c r="KR127" s="173">
        <f>IF(KR$10="",0,IF(KR$9&lt;главная!$N$19,0,IF(KR90*12&lt;главная!$H$23,главная!$N$22*KR90,IF(KR90*12&lt;главная!$H$24,главная!$N$23*KR90,(главная!$H$24*главная!$N$23+(KR90*12-главная!$H$24)*главная!$N$24)/12))))</f>
        <v>0</v>
      </c>
      <c r="KS127" s="173">
        <f>IF(KS$10="",0,IF(KS$9&lt;главная!$N$19,0,IF(KS90*12&lt;главная!$H$23,главная!$N$22*KS90,IF(KS90*12&lt;главная!$H$24,главная!$N$23*KS90,(главная!$H$24*главная!$N$23+(KS90*12-главная!$H$24)*главная!$N$24)/12))))</f>
        <v>0</v>
      </c>
      <c r="KT127" s="173">
        <f>IF(KT$10="",0,IF(KT$9&lt;главная!$N$19,0,IF(KT90*12&lt;главная!$H$23,главная!$N$22*KT90,IF(KT90*12&lt;главная!$H$24,главная!$N$23*KT90,(главная!$H$24*главная!$N$23+(KT90*12-главная!$H$24)*главная!$N$24)/12))))</f>
        <v>0</v>
      </c>
      <c r="KU127" s="173">
        <f>IF(KU$10="",0,IF(KU$9&lt;главная!$N$19,0,IF(KU90*12&lt;главная!$H$23,главная!$N$22*KU90,IF(KU90*12&lt;главная!$H$24,главная!$N$23*KU90,(главная!$H$24*главная!$N$23+(KU90*12-главная!$H$24)*главная!$N$24)/12))))</f>
        <v>0</v>
      </c>
      <c r="KV127" s="173">
        <f>IF(KV$10="",0,IF(KV$9&lt;главная!$N$19,0,IF(KV90*12&lt;главная!$H$23,главная!$N$22*KV90,IF(KV90*12&lt;главная!$H$24,главная!$N$23*KV90,(главная!$H$24*главная!$N$23+(KV90*12-главная!$H$24)*главная!$N$24)/12))))</f>
        <v>0</v>
      </c>
      <c r="KW127" s="173">
        <f>IF(KW$10="",0,IF(KW$9&lt;главная!$N$19,0,IF(KW90*12&lt;главная!$H$23,главная!$N$22*KW90,IF(KW90*12&lt;главная!$H$24,главная!$N$23*KW90,(главная!$H$24*главная!$N$23+(KW90*12-главная!$H$24)*главная!$N$24)/12))))</f>
        <v>0</v>
      </c>
      <c r="KX127" s="173">
        <f>IF(KX$10="",0,IF(KX$9&lt;главная!$N$19,0,IF(KX90*12&lt;главная!$H$23,главная!$N$22*KX90,IF(KX90*12&lt;главная!$H$24,главная!$N$23*KX90,(главная!$H$24*главная!$N$23+(KX90*12-главная!$H$24)*главная!$N$24)/12))))</f>
        <v>0</v>
      </c>
      <c r="KY127" s="173">
        <f>IF(KY$10="",0,IF(KY$9&lt;главная!$N$19,0,IF(KY90*12&lt;главная!$H$23,главная!$N$22*KY90,IF(KY90*12&lt;главная!$H$24,главная!$N$23*KY90,(главная!$H$24*главная!$N$23+(KY90*12-главная!$H$24)*главная!$N$24)/12))))</f>
        <v>0</v>
      </c>
      <c r="KZ127" s="173">
        <f>IF(KZ$10="",0,IF(KZ$9&lt;главная!$N$19,0,IF(KZ90*12&lt;главная!$H$23,главная!$N$22*KZ90,IF(KZ90*12&lt;главная!$H$24,главная!$N$23*KZ90,(главная!$H$24*главная!$N$23+(KZ90*12-главная!$H$24)*главная!$N$24)/12))))</f>
        <v>0</v>
      </c>
      <c r="LA127" s="173">
        <f>IF(LA$10="",0,IF(LA$9&lt;главная!$N$19,0,IF(LA90*12&lt;главная!$H$23,главная!$N$22*LA90,IF(LA90*12&lt;главная!$H$24,главная!$N$23*LA90,(главная!$H$24*главная!$N$23+(LA90*12-главная!$H$24)*главная!$N$24)/12))))</f>
        <v>0</v>
      </c>
      <c r="LB127" s="173">
        <f>IF(LB$10="",0,IF(LB$9&lt;главная!$N$19,0,IF(LB90*12&lt;главная!$H$23,главная!$N$22*LB90,IF(LB90*12&lt;главная!$H$24,главная!$N$23*LB90,(главная!$H$24*главная!$N$23+(LB90*12-главная!$H$24)*главная!$N$24)/12))))</f>
        <v>0</v>
      </c>
      <c r="LC127" s="173">
        <f>IF(LC$10="",0,IF(LC$9&lt;главная!$N$19,0,IF(LC90*12&lt;главная!$H$23,главная!$N$22*LC90,IF(LC90*12&lt;главная!$H$24,главная!$N$23*LC90,(главная!$H$24*главная!$N$23+(LC90*12-главная!$H$24)*главная!$N$24)/12))))</f>
        <v>0</v>
      </c>
      <c r="LD127" s="173">
        <f>IF(LD$10="",0,IF(LD$9&lt;главная!$N$19,0,IF(LD90*12&lt;главная!$H$23,главная!$N$22*LD90,IF(LD90*12&lt;главная!$H$24,главная!$N$23*LD90,(главная!$H$24*главная!$N$23+(LD90*12-главная!$H$24)*главная!$N$24)/12))))</f>
        <v>0</v>
      </c>
      <c r="LE127" s="173">
        <f>IF(LE$10="",0,IF(LE$9&lt;главная!$N$19,0,IF(LE90*12&lt;главная!$H$23,главная!$N$22*LE90,IF(LE90*12&lt;главная!$H$24,главная!$N$23*LE90,(главная!$H$24*главная!$N$23+(LE90*12-главная!$H$24)*главная!$N$24)/12))))</f>
        <v>0</v>
      </c>
      <c r="LF127" s="173">
        <f>IF(LF$10="",0,IF(LF$9&lt;главная!$N$19,0,IF(LF90*12&lt;главная!$H$23,главная!$N$22*LF90,IF(LF90*12&lt;главная!$H$24,главная!$N$23*LF90,(главная!$H$24*главная!$N$23+(LF90*12-главная!$H$24)*главная!$N$24)/12))))</f>
        <v>0</v>
      </c>
      <c r="LG127" s="173">
        <f>IF(LG$10="",0,IF(LG$9&lt;главная!$N$19,0,IF(LG90*12&lt;главная!$H$23,главная!$N$22*LG90,IF(LG90*12&lt;главная!$H$24,главная!$N$23*LG90,(главная!$H$24*главная!$N$23+(LG90*12-главная!$H$24)*главная!$N$24)/12))))</f>
        <v>0</v>
      </c>
      <c r="LH127" s="173">
        <f>IF(LH$10="",0,IF(LH$9&lt;главная!$N$19,0,IF(LH90*12&lt;главная!$H$23,главная!$N$22*LH90,IF(LH90*12&lt;главная!$H$24,главная!$N$23*LH90,(главная!$H$24*главная!$N$23+(LH90*12-главная!$H$24)*главная!$N$24)/12))))</f>
        <v>0</v>
      </c>
      <c r="LI127" s="51"/>
      <c r="LJ127" s="51"/>
    </row>
    <row r="128" spans="1:322" s="59" customFormat="1" ht="10.199999999999999" x14ac:dyDescent="0.2">
      <c r="A128" s="51"/>
      <c r="B128" s="51"/>
      <c r="C128" s="51"/>
      <c r="D128" s="12"/>
      <c r="E128" s="98" t="str">
        <f t="shared" si="380"/>
        <v>разработчик5</v>
      </c>
      <c r="F128" s="51"/>
      <c r="G128" s="51"/>
      <c r="H128" s="98" t="str">
        <f t="shared" si="381"/>
        <v>соцсборы</v>
      </c>
      <c r="I128" s="51"/>
      <c r="J128" s="51"/>
      <c r="K128" s="55" t="str">
        <f t="shared" si="382"/>
        <v>долл.</v>
      </c>
      <c r="L128" s="51"/>
      <c r="M128" s="58"/>
      <c r="N128" s="51"/>
      <c r="O128" s="61"/>
      <c r="P128" s="51"/>
      <c r="Q128" s="51"/>
      <c r="R128" s="99"/>
      <c r="S128" s="51"/>
      <c r="T128" s="171"/>
      <c r="U128" s="173">
        <f>IF(U$10="",0,IF(U$9&lt;главная!$N$19,0,IF(U91*12&lt;главная!$H$23,главная!$N$22*U91,IF(U91*12&lt;главная!$H$24,главная!$N$23*U91,(главная!$H$24*главная!$N$23+(U91*12-главная!$H$24)*главная!$N$24)/12))))</f>
        <v>0</v>
      </c>
      <c r="V128" s="173">
        <f>IF(V$10="",0,IF(V$9&lt;главная!$N$19,0,IF(V91*12&lt;главная!$H$23,главная!$N$22*V91,IF(V91*12&lt;главная!$H$24,главная!$N$23*V91,(главная!$H$24*главная!$N$23+(V91*12-главная!$H$24)*главная!$N$24)/12))))</f>
        <v>0</v>
      </c>
      <c r="W128" s="173">
        <f>IF(W$10="",0,IF(W$9&lt;главная!$N$19,0,IF(W91*12&lt;главная!$H$23,главная!$N$22*W91,IF(W91*12&lt;главная!$H$24,главная!$N$23*W91,(главная!$H$24*главная!$N$23+(W91*12-главная!$H$24)*главная!$N$24)/12))))</f>
        <v>0</v>
      </c>
      <c r="X128" s="173">
        <f>IF(X$10="",0,IF(X$9&lt;главная!$N$19,0,IF(X91*12&lt;главная!$H$23,главная!$N$22*X91,IF(X91*12&lt;главная!$H$24,главная!$N$23*X91,(главная!$H$24*главная!$N$23+(X91*12-главная!$H$24)*главная!$N$24)/12))))</f>
        <v>0</v>
      </c>
      <c r="Y128" s="173">
        <f>IF(Y$10="",0,IF(Y$9&lt;главная!$N$19,0,IF(Y91*12&lt;главная!$H$23,главная!$N$22*Y91,IF(Y91*12&lt;главная!$H$24,главная!$N$23*Y91,(главная!$H$24*главная!$N$23+(Y91*12-главная!$H$24)*главная!$N$24)/12))))</f>
        <v>0</v>
      </c>
      <c r="Z128" s="173">
        <f>IF(Z$10="",0,IF(Z$9&lt;главная!$N$19,0,IF(Z91*12&lt;главная!$H$23,главная!$N$22*Z91,IF(Z91*12&lt;главная!$H$24,главная!$N$23*Z91,(главная!$H$24*главная!$N$23+(Z91*12-главная!$H$24)*главная!$N$24)/12))))</f>
        <v>0</v>
      </c>
      <c r="AA128" s="173">
        <f>IF(AA$10="",0,IF(AA$9&lt;главная!$N$19,0,IF(AA91*12&lt;главная!$H$23,главная!$N$22*AA91,IF(AA91*12&lt;главная!$H$24,главная!$N$23*AA91,(главная!$H$24*главная!$N$23+(AA91*12-главная!$H$24)*главная!$N$24)/12))))</f>
        <v>0</v>
      </c>
      <c r="AB128" s="173">
        <f>IF(AB$10="",0,IF(AB$9&lt;главная!$N$19,0,IF(AB91*12&lt;главная!$H$23,главная!$N$22*AB91,IF(AB91*12&lt;главная!$H$24,главная!$N$23*AB91,(главная!$H$24*главная!$N$23+(AB91*12-главная!$H$24)*главная!$N$24)/12))))</f>
        <v>0</v>
      </c>
      <c r="AC128" s="173">
        <f>IF(AC$10="",0,IF(AC$9&lt;главная!$N$19,0,IF(AC91*12&lt;главная!$H$23,главная!$N$22*AC91,IF(AC91*12&lt;главная!$H$24,главная!$N$23*AC91,(главная!$H$24*главная!$N$23+(AC91*12-главная!$H$24)*главная!$N$24)/12))))</f>
        <v>0</v>
      </c>
      <c r="AD128" s="173">
        <f>IF(AD$10="",0,IF(AD$9&lt;главная!$N$19,0,IF(AD91*12&lt;главная!$H$23,главная!$N$22*AD91,IF(AD91*12&lt;главная!$H$24,главная!$N$23*AD91,(главная!$H$24*главная!$N$23+(AD91*12-главная!$H$24)*главная!$N$24)/12))))</f>
        <v>0</v>
      </c>
      <c r="AE128" s="173">
        <f>IF(AE$10="",0,IF(AE$9&lt;главная!$N$19,0,IF(AE91*12&lt;главная!$H$23,главная!$N$22*AE91,IF(AE91*12&lt;главная!$H$24,главная!$N$23*AE91,(главная!$H$24*главная!$N$23+(AE91*12-главная!$H$24)*главная!$N$24)/12))))</f>
        <v>0</v>
      </c>
      <c r="AF128" s="173">
        <f>IF(AF$10="",0,IF(AF$9&lt;главная!$N$19,0,IF(AF91*12&lt;главная!$H$23,главная!$N$22*AF91,IF(AF91*12&lt;главная!$H$24,главная!$N$23*AF91,(главная!$H$24*главная!$N$23+(AF91*12-главная!$H$24)*главная!$N$24)/12))))</f>
        <v>0</v>
      </c>
      <c r="AG128" s="173">
        <f>IF(AG$10="",0,IF(AG$9&lt;главная!$N$19,0,IF(AG91*12&lt;главная!$H$23,главная!$N$22*AG91,IF(AG91*12&lt;главная!$H$24,главная!$N$23*AG91,(главная!$H$24*главная!$N$23+(AG91*12-главная!$H$24)*главная!$N$24)/12))))</f>
        <v>0</v>
      </c>
      <c r="AH128" s="173">
        <f>IF(AH$10="",0,IF(AH$9&lt;главная!$N$19,0,IF(AH91*12&lt;главная!$H$23,главная!$N$22*AH91,IF(AH91*12&lt;главная!$H$24,главная!$N$23*AH91,(главная!$H$24*главная!$N$23+(AH91*12-главная!$H$24)*главная!$N$24)/12))))</f>
        <v>0</v>
      </c>
      <c r="AI128" s="173">
        <f>IF(AI$10="",0,IF(AI$9&lt;главная!$N$19,0,IF(AI91*12&lt;главная!$H$23,главная!$N$22*AI91,IF(AI91*12&lt;главная!$H$24,главная!$N$23*AI91,(главная!$H$24*главная!$N$23+(AI91*12-главная!$H$24)*главная!$N$24)/12))))</f>
        <v>0</v>
      </c>
      <c r="AJ128" s="173">
        <f>IF(AJ$10="",0,IF(AJ$9&lt;главная!$N$19,0,IF(AJ91*12&lt;главная!$H$23,главная!$N$22*AJ91,IF(AJ91*12&lt;главная!$H$24,главная!$N$23*AJ91,(главная!$H$24*главная!$N$23+(AJ91*12-главная!$H$24)*главная!$N$24)/12))))</f>
        <v>0</v>
      </c>
      <c r="AK128" s="173">
        <f>IF(AK$10="",0,IF(AK$9&lt;главная!$N$19,0,IF(AK91*12&lt;главная!$H$23,главная!$N$22*AK91,IF(AK91*12&lt;главная!$H$24,главная!$N$23*AK91,(главная!$H$24*главная!$N$23+(AK91*12-главная!$H$24)*главная!$N$24)/12))))</f>
        <v>0</v>
      </c>
      <c r="AL128" s="173">
        <f>IF(AL$10="",0,IF(AL$9&lt;главная!$N$19,0,IF(AL91*12&lt;главная!$H$23,главная!$N$22*AL91,IF(AL91*12&lt;главная!$H$24,главная!$N$23*AL91,(главная!$H$24*главная!$N$23+(AL91*12-главная!$H$24)*главная!$N$24)/12))))</f>
        <v>0</v>
      </c>
      <c r="AM128" s="173">
        <f>IF(AM$10="",0,IF(AM$9&lt;главная!$N$19,0,IF(AM91*12&lt;главная!$H$23,главная!$N$22*AM91,IF(AM91*12&lt;главная!$H$24,главная!$N$23*AM91,(главная!$H$24*главная!$N$23+(AM91*12-главная!$H$24)*главная!$N$24)/12))))</f>
        <v>0</v>
      </c>
      <c r="AN128" s="173">
        <f>IF(AN$10="",0,IF(AN$9&lt;главная!$N$19,0,IF(AN91*12&lt;главная!$H$23,главная!$N$22*AN91,IF(AN91*12&lt;главная!$H$24,главная!$N$23*AN91,(главная!$H$24*главная!$N$23+(AN91*12-главная!$H$24)*главная!$N$24)/12))))</f>
        <v>0</v>
      </c>
      <c r="AO128" s="173">
        <f>IF(AO$10="",0,IF(AO$9&lt;главная!$N$19,0,IF(AO91*12&lt;главная!$H$23,главная!$N$22*AO91,IF(AO91*12&lt;главная!$H$24,главная!$N$23*AO91,(главная!$H$24*главная!$N$23+(AO91*12-главная!$H$24)*главная!$N$24)/12))))</f>
        <v>0</v>
      </c>
      <c r="AP128" s="173">
        <f>IF(AP$10="",0,IF(AP$9&lt;главная!$N$19,0,IF(AP91*12&lt;главная!$H$23,главная!$N$22*AP91,IF(AP91*12&lt;главная!$H$24,главная!$N$23*AP91,(главная!$H$24*главная!$N$23+(AP91*12-главная!$H$24)*главная!$N$24)/12))))</f>
        <v>0</v>
      </c>
      <c r="AQ128" s="173">
        <f>IF(AQ$10="",0,IF(AQ$9&lt;главная!$N$19,0,IF(AQ91*12&lt;главная!$H$23,главная!$N$22*AQ91,IF(AQ91*12&lt;главная!$H$24,главная!$N$23*AQ91,(главная!$H$24*главная!$N$23+(AQ91*12-главная!$H$24)*главная!$N$24)/12))))</f>
        <v>0</v>
      </c>
      <c r="AR128" s="173">
        <f>IF(AR$10="",0,IF(AR$9&lt;главная!$N$19,0,IF(AR91*12&lt;главная!$H$23,главная!$N$22*AR91,IF(AR91*12&lt;главная!$H$24,главная!$N$23*AR91,(главная!$H$24*главная!$N$23+(AR91*12-главная!$H$24)*главная!$N$24)/12))))</f>
        <v>0</v>
      </c>
      <c r="AS128" s="173">
        <f>IF(AS$10="",0,IF(AS$9&lt;главная!$N$19,0,IF(AS91*12&lt;главная!$H$23,главная!$N$22*AS91,IF(AS91*12&lt;главная!$H$24,главная!$N$23*AS91,(главная!$H$24*главная!$N$23+(AS91*12-главная!$H$24)*главная!$N$24)/12))))</f>
        <v>0</v>
      </c>
      <c r="AT128" s="173">
        <f>IF(AT$10="",0,IF(AT$9&lt;главная!$N$19,0,IF(AT91*12&lt;главная!$H$23,главная!$N$22*AT91,IF(AT91*12&lt;главная!$H$24,главная!$N$23*AT91,(главная!$H$24*главная!$N$23+(AT91*12-главная!$H$24)*главная!$N$24)/12))))</f>
        <v>0</v>
      </c>
      <c r="AU128" s="173">
        <f>IF(AU$10="",0,IF(AU$9&lt;главная!$N$19,0,IF(AU91*12&lt;главная!$H$23,главная!$N$22*AU91,IF(AU91*12&lt;главная!$H$24,главная!$N$23*AU91,(главная!$H$24*главная!$N$23+(AU91*12-главная!$H$24)*главная!$N$24)/12))))</f>
        <v>0</v>
      </c>
      <c r="AV128" s="173">
        <f>IF(AV$10="",0,IF(AV$9&lt;главная!$N$19,0,IF(AV91*12&lt;главная!$H$23,главная!$N$22*AV91,IF(AV91*12&lt;главная!$H$24,главная!$N$23*AV91,(главная!$H$24*главная!$N$23+(AV91*12-главная!$H$24)*главная!$N$24)/12))))</f>
        <v>0</v>
      </c>
      <c r="AW128" s="173">
        <f>IF(AW$10="",0,IF(AW$9&lt;главная!$N$19,0,IF(AW91*12&lt;главная!$H$23,главная!$N$22*AW91,IF(AW91*12&lt;главная!$H$24,главная!$N$23*AW91,(главная!$H$24*главная!$N$23+(AW91*12-главная!$H$24)*главная!$N$24)/12))))</f>
        <v>0</v>
      </c>
      <c r="AX128" s="173">
        <f>IF(AX$10="",0,IF(AX$9&lt;главная!$N$19,0,IF(AX91*12&lt;главная!$H$23,главная!$N$22*AX91,IF(AX91*12&lt;главная!$H$24,главная!$N$23*AX91,(главная!$H$24*главная!$N$23+(AX91*12-главная!$H$24)*главная!$N$24)/12))))</f>
        <v>0</v>
      </c>
      <c r="AY128" s="173">
        <f>IF(AY$10="",0,IF(AY$9&lt;главная!$N$19,0,IF(AY91*12&lt;главная!$H$23,главная!$N$22*AY91,IF(AY91*12&lt;главная!$H$24,главная!$N$23*AY91,(главная!$H$24*главная!$N$23+(AY91*12-главная!$H$24)*главная!$N$24)/12))))</f>
        <v>0</v>
      </c>
      <c r="AZ128" s="173">
        <f>IF(AZ$10="",0,IF(AZ$9&lt;главная!$N$19,0,IF(AZ91*12&lt;главная!$H$23,главная!$N$22*AZ91,IF(AZ91*12&lt;главная!$H$24,главная!$N$23*AZ91,(главная!$H$24*главная!$N$23+(AZ91*12-главная!$H$24)*главная!$N$24)/12))))</f>
        <v>0</v>
      </c>
      <c r="BA128" s="173">
        <f>IF(BA$10="",0,IF(BA$9&lt;главная!$N$19,0,IF(BA91*12&lt;главная!$H$23,главная!$N$22*BA91,IF(BA91*12&lt;главная!$H$24,главная!$N$23*BA91,(главная!$H$24*главная!$N$23+(BA91*12-главная!$H$24)*главная!$N$24)/12))))</f>
        <v>0</v>
      </c>
      <c r="BB128" s="173">
        <f>IF(BB$10="",0,IF(BB$9&lt;главная!$N$19,0,IF(BB91*12&lt;главная!$H$23,главная!$N$22*BB91,IF(BB91*12&lt;главная!$H$24,главная!$N$23*BB91,(главная!$H$24*главная!$N$23+(BB91*12-главная!$H$24)*главная!$N$24)/12))))</f>
        <v>0</v>
      </c>
      <c r="BC128" s="173">
        <f>IF(BC$10="",0,IF(BC$9&lt;главная!$N$19,0,IF(BC91*12&lt;главная!$H$23,главная!$N$22*BC91,IF(BC91*12&lt;главная!$H$24,главная!$N$23*BC91,(главная!$H$24*главная!$N$23+(BC91*12-главная!$H$24)*главная!$N$24)/12))))</f>
        <v>0</v>
      </c>
      <c r="BD128" s="173">
        <f>IF(BD$10="",0,IF(BD$9&lt;главная!$N$19,0,IF(BD91*12&lt;главная!$H$23,главная!$N$22*BD91,IF(BD91*12&lt;главная!$H$24,главная!$N$23*BD91,(главная!$H$24*главная!$N$23+(BD91*12-главная!$H$24)*главная!$N$24)/12))))</f>
        <v>0</v>
      </c>
      <c r="BE128" s="173">
        <f>IF(BE$10="",0,IF(BE$9&lt;главная!$N$19,0,IF(BE91*12&lt;главная!$H$23,главная!$N$22*BE91,IF(BE91*12&lt;главная!$H$24,главная!$N$23*BE91,(главная!$H$24*главная!$N$23+(BE91*12-главная!$H$24)*главная!$N$24)/12))))</f>
        <v>0</v>
      </c>
      <c r="BF128" s="173">
        <f>IF(BF$10="",0,IF(BF$9&lt;главная!$N$19,0,IF(BF91*12&lt;главная!$H$23,главная!$N$22*BF91,IF(BF91*12&lt;главная!$H$24,главная!$N$23*BF91,(главная!$H$24*главная!$N$23+(BF91*12-главная!$H$24)*главная!$N$24)/12))))</f>
        <v>0</v>
      </c>
      <c r="BG128" s="173">
        <f>IF(BG$10="",0,IF(BG$9&lt;главная!$N$19,0,IF(BG91*12&lt;главная!$H$23,главная!$N$22*BG91,IF(BG91*12&lt;главная!$H$24,главная!$N$23*BG91,(главная!$H$24*главная!$N$23+(BG91*12-главная!$H$24)*главная!$N$24)/12))))</f>
        <v>0</v>
      </c>
      <c r="BH128" s="173">
        <f>IF(BH$10="",0,IF(BH$9&lt;главная!$N$19,0,IF(BH91*12&lt;главная!$H$23,главная!$N$22*BH91,IF(BH91*12&lt;главная!$H$24,главная!$N$23*BH91,(главная!$H$24*главная!$N$23+(BH91*12-главная!$H$24)*главная!$N$24)/12))))</f>
        <v>0</v>
      </c>
      <c r="BI128" s="173">
        <f>IF(BI$10="",0,IF(BI$9&lt;главная!$N$19,0,IF(BI91*12&lt;главная!$H$23,главная!$N$22*BI91,IF(BI91*12&lt;главная!$H$24,главная!$N$23*BI91,(главная!$H$24*главная!$N$23+(BI91*12-главная!$H$24)*главная!$N$24)/12))))</f>
        <v>0</v>
      </c>
      <c r="BJ128" s="173">
        <f>IF(BJ$10="",0,IF(BJ$9&lt;главная!$N$19,0,IF(BJ91*12&lt;главная!$H$23,главная!$N$22*BJ91,IF(BJ91*12&lt;главная!$H$24,главная!$N$23*BJ91,(главная!$H$24*главная!$N$23+(BJ91*12-главная!$H$24)*главная!$N$24)/12))))</f>
        <v>0</v>
      </c>
      <c r="BK128" s="173">
        <f>IF(BK$10="",0,IF(BK$9&lt;главная!$N$19,0,IF(BK91*12&lt;главная!$H$23,главная!$N$22*BK91,IF(BK91*12&lt;главная!$H$24,главная!$N$23*BK91,(главная!$H$24*главная!$N$23+(BK91*12-главная!$H$24)*главная!$N$24)/12))))</f>
        <v>0</v>
      </c>
      <c r="BL128" s="173">
        <f>IF(BL$10="",0,IF(BL$9&lt;главная!$N$19,0,IF(BL91*12&lt;главная!$H$23,главная!$N$22*BL91,IF(BL91*12&lt;главная!$H$24,главная!$N$23*BL91,(главная!$H$24*главная!$N$23+(BL91*12-главная!$H$24)*главная!$N$24)/12))))</f>
        <v>0</v>
      </c>
      <c r="BM128" s="173">
        <f>IF(BM$10="",0,IF(BM$9&lt;главная!$N$19,0,IF(BM91*12&lt;главная!$H$23,главная!$N$22*BM91,IF(BM91*12&lt;главная!$H$24,главная!$N$23*BM91,(главная!$H$24*главная!$N$23+(BM91*12-главная!$H$24)*главная!$N$24)/12))))</f>
        <v>0</v>
      </c>
      <c r="BN128" s="173">
        <f>IF(BN$10="",0,IF(BN$9&lt;главная!$N$19,0,IF(BN91*12&lt;главная!$H$23,главная!$N$22*BN91,IF(BN91*12&lt;главная!$H$24,главная!$N$23*BN91,(главная!$H$24*главная!$N$23+(BN91*12-главная!$H$24)*главная!$N$24)/12))))</f>
        <v>0</v>
      </c>
      <c r="BO128" s="173">
        <f>IF(BO$10="",0,IF(BO$9&lt;главная!$N$19,0,IF(BO91*12&lt;главная!$H$23,главная!$N$22*BO91,IF(BO91*12&lt;главная!$H$24,главная!$N$23*BO91,(главная!$H$24*главная!$N$23+(BO91*12-главная!$H$24)*главная!$N$24)/12))))</f>
        <v>0</v>
      </c>
      <c r="BP128" s="173">
        <f>IF(BP$10="",0,IF(BP$9&lt;главная!$N$19,0,IF(BP91*12&lt;главная!$H$23,главная!$N$22*BP91,IF(BP91*12&lt;главная!$H$24,главная!$N$23*BP91,(главная!$H$24*главная!$N$23+(BP91*12-главная!$H$24)*главная!$N$24)/12))))</f>
        <v>0</v>
      </c>
      <c r="BQ128" s="173">
        <f>IF(BQ$10="",0,IF(BQ$9&lt;главная!$N$19,0,IF(BQ91*12&lt;главная!$H$23,главная!$N$22*BQ91,IF(BQ91*12&lt;главная!$H$24,главная!$N$23*BQ91,(главная!$H$24*главная!$N$23+(BQ91*12-главная!$H$24)*главная!$N$24)/12))))</f>
        <v>0</v>
      </c>
      <c r="BR128" s="173">
        <f>IF(BR$10="",0,IF(BR$9&lt;главная!$N$19,0,IF(BR91*12&lt;главная!$H$23,главная!$N$22*BR91,IF(BR91*12&lt;главная!$H$24,главная!$N$23*BR91,(главная!$H$24*главная!$N$23+(BR91*12-главная!$H$24)*главная!$N$24)/12))))</f>
        <v>0</v>
      </c>
      <c r="BS128" s="173">
        <f>IF(BS$10="",0,IF(BS$9&lt;главная!$N$19,0,IF(BS91*12&lt;главная!$H$23,главная!$N$22*BS91,IF(BS91*12&lt;главная!$H$24,главная!$N$23*BS91,(главная!$H$24*главная!$N$23+(BS91*12-главная!$H$24)*главная!$N$24)/12))))</f>
        <v>0</v>
      </c>
      <c r="BT128" s="173">
        <f>IF(BT$10="",0,IF(BT$9&lt;главная!$N$19,0,IF(BT91*12&lt;главная!$H$23,главная!$N$22*BT91,IF(BT91*12&lt;главная!$H$24,главная!$N$23*BT91,(главная!$H$24*главная!$N$23+(BT91*12-главная!$H$24)*главная!$N$24)/12))))</f>
        <v>0</v>
      </c>
      <c r="BU128" s="173">
        <f>IF(BU$10="",0,IF(BU$9&lt;главная!$N$19,0,IF(BU91*12&lt;главная!$H$23,главная!$N$22*BU91,IF(BU91*12&lt;главная!$H$24,главная!$N$23*BU91,(главная!$H$24*главная!$N$23+(BU91*12-главная!$H$24)*главная!$N$24)/12))))</f>
        <v>0</v>
      </c>
      <c r="BV128" s="173">
        <f>IF(BV$10="",0,IF(BV$9&lt;главная!$N$19,0,IF(BV91*12&lt;главная!$H$23,главная!$N$22*BV91,IF(BV91*12&lt;главная!$H$24,главная!$N$23*BV91,(главная!$H$24*главная!$N$23+(BV91*12-главная!$H$24)*главная!$N$24)/12))))</f>
        <v>0</v>
      </c>
      <c r="BW128" s="173">
        <f>IF(BW$10="",0,IF(BW$9&lt;главная!$N$19,0,IF(BW91*12&lt;главная!$H$23,главная!$N$22*BW91,IF(BW91*12&lt;главная!$H$24,главная!$N$23*BW91,(главная!$H$24*главная!$N$23+(BW91*12-главная!$H$24)*главная!$N$24)/12))))</f>
        <v>0</v>
      </c>
      <c r="BX128" s="173">
        <f>IF(BX$10="",0,IF(BX$9&lt;главная!$N$19,0,IF(BX91*12&lt;главная!$H$23,главная!$N$22*BX91,IF(BX91*12&lt;главная!$H$24,главная!$N$23*BX91,(главная!$H$24*главная!$N$23+(BX91*12-главная!$H$24)*главная!$N$24)/12))))</f>
        <v>0</v>
      </c>
      <c r="BY128" s="173">
        <f>IF(BY$10="",0,IF(BY$9&lt;главная!$N$19,0,IF(BY91*12&lt;главная!$H$23,главная!$N$22*BY91,IF(BY91*12&lt;главная!$H$24,главная!$N$23*BY91,(главная!$H$24*главная!$N$23+(BY91*12-главная!$H$24)*главная!$N$24)/12))))</f>
        <v>0</v>
      </c>
      <c r="BZ128" s="173">
        <f>IF(BZ$10="",0,IF(BZ$9&lt;главная!$N$19,0,IF(BZ91*12&lt;главная!$H$23,главная!$N$22*BZ91,IF(BZ91*12&lt;главная!$H$24,главная!$N$23*BZ91,(главная!$H$24*главная!$N$23+(BZ91*12-главная!$H$24)*главная!$N$24)/12))))</f>
        <v>0</v>
      </c>
      <c r="CA128" s="173">
        <f>IF(CA$10="",0,IF(CA$9&lt;главная!$N$19,0,IF(CA91*12&lt;главная!$H$23,главная!$N$22*CA91,IF(CA91*12&lt;главная!$H$24,главная!$N$23*CA91,(главная!$H$24*главная!$N$23+(CA91*12-главная!$H$24)*главная!$N$24)/12))))</f>
        <v>0</v>
      </c>
      <c r="CB128" s="173">
        <f>IF(CB$10="",0,IF(CB$9&lt;главная!$N$19,0,IF(CB91*12&lt;главная!$H$23,главная!$N$22*CB91,IF(CB91*12&lt;главная!$H$24,главная!$N$23*CB91,(главная!$H$24*главная!$N$23+(CB91*12-главная!$H$24)*главная!$N$24)/12))))</f>
        <v>0</v>
      </c>
      <c r="CC128" s="173">
        <f>IF(CC$10="",0,IF(CC$9&lt;главная!$N$19,0,IF(CC91*12&lt;главная!$H$23,главная!$N$22*CC91,IF(CC91*12&lt;главная!$H$24,главная!$N$23*CC91,(главная!$H$24*главная!$N$23+(CC91*12-главная!$H$24)*главная!$N$24)/12))))</f>
        <v>0</v>
      </c>
      <c r="CD128" s="173">
        <f>IF(CD$10="",0,IF(CD$9&lt;главная!$N$19,0,IF(CD91*12&lt;главная!$H$23,главная!$N$22*CD91,IF(CD91*12&lt;главная!$H$24,главная!$N$23*CD91,(главная!$H$24*главная!$N$23+(CD91*12-главная!$H$24)*главная!$N$24)/12))))</f>
        <v>0</v>
      </c>
      <c r="CE128" s="173">
        <f>IF(CE$10="",0,IF(CE$9&lt;главная!$N$19,0,IF(CE91*12&lt;главная!$H$23,главная!$N$22*CE91,IF(CE91*12&lt;главная!$H$24,главная!$N$23*CE91,(главная!$H$24*главная!$N$23+(CE91*12-главная!$H$24)*главная!$N$24)/12))))</f>
        <v>0</v>
      </c>
      <c r="CF128" s="173">
        <f>IF(CF$10="",0,IF(CF$9&lt;главная!$N$19,0,IF(CF91*12&lt;главная!$H$23,главная!$N$22*CF91,IF(CF91*12&lt;главная!$H$24,главная!$N$23*CF91,(главная!$H$24*главная!$N$23+(CF91*12-главная!$H$24)*главная!$N$24)/12))))</f>
        <v>0</v>
      </c>
      <c r="CG128" s="173">
        <f>IF(CG$10="",0,IF(CG$9&lt;главная!$N$19,0,IF(CG91*12&lt;главная!$H$23,главная!$N$22*CG91,IF(CG91*12&lt;главная!$H$24,главная!$N$23*CG91,(главная!$H$24*главная!$N$23+(CG91*12-главная!$H$24)*главная!$N$24)/12))))</f>
        <v>0</v>
      </c>
      <c r="CH128" s="173">
        <f>IF(CH$10="",0,IF(CH$9&lt;главная!$N$19,0,IF(CH91*12&lt;главная!$H$23,главная!$N$22*CH91,IF(CH91*12&lt;главная!$H$24,главная!$N$23*CH91,(главная!$H$24*главная!$N$23+(CH91*12-главная!$H$24)*главная!$N$24)/12))))</f>
        <v>0</v>
      </c>
      <c r="CI128" s="173">
        <f>IF(CI$10="",0,IF(CI$9&lt;главная!$N$19,0,IF(CI91*12&lt;главная!$H$23,главная!$N$22*CI91,IF(CI91*12&lt;главная!$H$24,главная!$N$23*CI91,(главная!$H$24*главная!$N$23+(CI91*12-главная!$H$24)*главная!$N$24)/12))))</f>
        <v>0</v>
      </c>
      <c r="CJ128" s="173">
        <f>IF(CJ$10="",0,IF(CJ$9&lt;главная!$N$19,0,IF(CJ91*12&lt;главная!$H$23,главная!$N$22*CJ91,IF(CJ91*12&lt;главная!$H$24,главная!$N$23*CJ91,(главная!$H$24*главная!$N$23+(CJ91*12-главная!$H$24)*главная!$N$24)/12))))</f>
        <v>0</v>
      </c>
      <c r="CK128" s="173">
        <f>IF(CK$10="",0,IF(CK$9&lt;главная!$N$19,0,IF(CK91*12&lt;главная!$H$23,главная!$N$22*CK91,IF(CK91*12&lt;главная!$H$24,главная!$N$23*CK91,(главная!$H$24*главная!$N$23+(CK91*12-главная!$H$24)*главная!$N$24)/12))))</f>
        <v>0</v>
      </c>
      <c r="CL128" s="173">
        <f>IF(CL$10="",0,IF(CL$9&lt;главная!$N$19,0,IF(CL91*12&lt;главная!$H$23,главная!$N$22*CL91,IF(CL91*12&lt;главная!$H$24,главная!$N$23*CL91,(главная!$H$24*главная!$N$23+(CL91*12-главная!$H$24)*главная!$N$24)/12))))</f>
        <v>0</v>
      </c>
      <c r="CM128" s="173">
        <f>IF(CM$10="",0,IF(CM$9&lt;главная!$N$19,0,IF(CM91*12&lt;главная!$H$23,главная!$N$22*CM91,IF(CM91*12&lt;главная!$H$24,главная!$N$23*CM91,(главная!$H$24*главная!$N$23+(CM91*12-главная!$H$24)*главная!$N$24)/12))))</f>
        <v>0</v>
      </c>
      <c r="CN128" s="173">
        <f>IF(CN$10="",0,IF(CN$9&lt;главная!$N$19,0,IF(CN91*12&lt;главная!$H$23,главная!$N$22*CN91,IF(CN91*12&lt;главная!$H$24,главная!$N$23*CN91,(главная!$H$24*главная!$N$23+(CN91*12-главная!$H$24)*главная!$N$24)/12))))</f>
        <v>0</v>
      </c>
      <c r="CO128" s="173">
        <f>IF(CO$10="",0,IF(CO$9&lt;главная!$N$19,0,IF(CO91*12&lt;главная!$H$23,главная!$N$22*CO91,IF(CO91*12&lt;главная!$H$24,главная!$N$23*CO91,(главная!$H$24*главная!$N$23+(CO91*12-главная!$H$24)*главная!$N$24)/12))))</f>
        <v>0</v>
      </c>
      <c r="CP128" s="173">
        <f>IF(CP$10="",0,IF(CP$9&lt;главная!$N$19,0,IF(CP91*12&lt;главная!$H$23,главная!$N$22*CP91,IF(CP91*12&lt;главная!$H$24,главная!$N$23*CP91,(главная!$H$24*главная!$N$23+(CP91*12-главная!$H$24)*главная!$N$24)/12))))</f>
        <v>0</v>
      </c>
      <c r="CQ128" s="173">
        <f>IF(CQ$10="",0,IF(CQ$9&lt;главная!$N$19,0,IF(CQ91*12&lt;главная!$H$23,главная!$N$22*CQ91,IF(CQ91*12&lt;главная!$H$24,главная!$N$23*CQ91,(главная!$H$24*главная!$N$23+(CQ91*12-главная!$H$24)*главная!$N$24)/12))))</f>
        <v>0</v>
      </c>
      <c r="CR128" s="173">
        <f>IF(CR$10="",0,IF(CR$9&lt;главная!$N$19,0,IF(CR91*12&lt;главная!$H$23,главная!$N$22*CR91,IF(CR91*12&lt;главная!$H$24,главная!$N$23*CR91,(главная!$H$24*главная!$N$23+(CR91*12-главная!$H$24)*главная!$N$24)/12))))</f>
        <v>0</v>
      </c>
      <c r="CS128" s="173">
        <f>IF(CS$10="",0,IF(CS$9&lt;главная!$N$19,0,IF(CS91*12&lt;главная!$H$23,главная!$N$22*CS91,IF(CS91*12&lt;главная!$H$24,главная!$N$23*CS91,(главная!$H$24*главная!$N$23+(CS91*12-главная!$H$24)*главная!$N$24)/12))))</f>
        <v>0</v>
      </c>
      <c r="CT128" s="173">
        <f>IF(CT$10="",0,IF(CT$9&lt;главная!$N$19,0,IF(CT91*12&lt;главная!$H$23,главная!$N$22*CT91,IF(CT91*12&lt;главная!$H$24,главная!$N$23*CT91,(главная!$H$24*главная!$N$23+(CT91*12-главная!$H$24)*главная!$N$24)/12))))</f>
        <v>0</v>
      </c>
      <c r="CU128" s="173">
        <f>IF(CU$10="",0,IF(CU$9&lt;главная!$N$19,0,IF(CU91*12&lt;главная!$H$23,главная!$N$22*CU91,IF(CU91*12&lt;главная!$H$24,главная!$N$23*CU91,(главная!$H$24*главная!$N$23+(CU91*12-главная!$H$24)*главная!$N$24)/12))))</f>
        <v>0</v>
      </c>
      <c r="CV128" s="173">
        <f>IF(CV$10="",0,IF(CV$9&lt;главная!$N$19,0,IF(CV91*12&lt;главная!$H$23,главная!$N$22*CV91,IF(CV91*12&lt;главная!$H$24,главная!$N$23*CV91,(главная!$H$24*главная!$N$23+(CV91*12-главная!$H$24)*главная!$N$24)/12))))</f>
        <v>0</v>
      </c>
      <c r="CW128" s="173">
        <f>IF(CW$10="",0,IF(CW$9&lt;главная!$N$19,0,IF(CW91*12&lt;главная!$H$23,главная!$N$22*CW91,IF(CW91*12&lt;главная!$H$24,главная!$N$23*CW91,(главная!$H$24*главная!$N$23+(CW91*12-главная!$H$24)*главная!$N$24)/12))))</f>
        <v>0</v>
      </c>
      <c r="CX128" s="173">
        <f>IF(CX$10="",0,IF(CX$9&lt;главная!$N$19,0,IF(CX91*12&lt;главная!$H$23,главная!$N$22*CX91,IF(CX91*12&lt;главная!$H$24,главная!$N$23*CX91,(главная!$H$24*главная!$N$23+(CX91*12-главная!$H$24)*главная!$N$24)/12))))</f>
        <v>0</v>
      </c>
      <c r="CY128" s="173">
        <f>IF(CY$10="",0,IF(CY$9&lt;главная!$N$19,0,IF(CY91*12&lt;главная!$H$23,главная!$N$22*CY91,IF(CY91*12&lt;главная!$H$24,главная!$N$23*CY91,(главная!$H$24*главная!$N$23+(CY91*12-главная!$H$24)*главная!$N$24)/12))))</f>
        <v>0</v>
      </c>
      <c r="CZ128" s="173">
        <f>IF(CZ$10="",0,IF(CZ$9&lt;главная!$N$19,0,IF(CZ91*12&lt;главная!$H$23,главная!$N$22*CZ91,IF(CZ91*12&lt;главная!$H$24,главная!$N$23*CZ91,(главная!$H$24*главная!$N$23+(CZ91*12-главная!$H$24)*главная!$N$24)/12))))</f>
        <v>0</v>
      </c>
      <c r="DA128" s="173">
        <f>IF(DA$10="",0,IF(DA$9&lt;главная!$N$19,0,IF(DA91*12&lt;главная!$H$23,главная!$N$22*DA91,IF(DA91*12&lt;главная!$H$24,главная!$N$23*DA91,(главная!$H$24*главная!$N$23+(DA91*12-главная!$H$24)*главная!$N$24)/12))))</f>
        <v>0</v>
      </c>
      <c r="DB128" s="173">
        <f>IF(DB$10="",0,IF(DB$9&lt;главная!$N$19,0,IF(DB91*12&lt;главная!$H$23,главная!$N$22*DB91,IF(DB91*12&lt;главная!$H$24,главная!$N$23*DB91,(главная!$H$24*главная!$N$23+(DB91*12-главная!$H$24)*главная!$N$24)/12))))</f>
        <v>0</v>
      </c>
      <c r="DC128" s="173">
        <f>IF(DC$10="",0,IF(DC$9&lt;главная!$N$19,0,IF(DC91*12&lt;главная!$H$23,главная!$N$22*DC91,IF(DC91*12&lt;главная!$H$24,главная!$N$23*DC91,(главная!$H$24*главная!$N$23+(DC91*12-главная!$H$24)*главная!$N$24)/12))))</f>
        <v>0</v>
      </c>
      <c r="DD128" s="173">
        <f>IF(DD$10="",0,IF(DD$9&lt;главная!$N$19,0,IF(DD91*12&lt;главная!$H$23,главная!$N$22*DD91,IF(DD91*12&lt;главная!$H$24,главная!$N$23*DD91,(главная!$H$24*главная!$N$23+(DD91*12-главная!$H$24)*главная!$N$24)/12))))</f>
        <v>0</v>
      </c>
      <c r="DE128" s="173">
        <f>IF(DE$10="",0,IF(DE$9&lt;главная!$N$19,0,IF(DE91*12&lt;главная!$H$23,главная!$N$22*DE91,IF(DE91*12&lt;главная!$H$24,главная!$N$23*DE91,(главная!$H$24*главная!$N$23+(DE91*12-главная!$H$24)*главная!$N$24)/12))))</f>
        <v>0</v>
      </c>
      <c r="DF128" s="173">
        <f>IF(DF$10="",0,IF(DF$9&lt;главная!$N$19,0,IF(DF91*12&lt;главная!$H$23,главная!$N$22*DF91,IF(DF91*12&lt;главная!$H$24,главная!$N$23*DF91,(главная!$H$24*главная!$N$23+(DF91*12-главная!$H$24)*главная!$N$24)/12))))</f>
        <v>0</v>
      </c>
      <c r="DG128" s="173">
        <f>IF(DG$10="",0,IF(DG$9&lt;главная!$N$19,0,IF(DG91*12&lt;главная!$H$23,главная!$N$22*DG91,IF(DG91*12&lt;главная!$H$24,главная!$N$23*DG91,(главная!$H$24*главная!$N$23+(DG91*12-главная!$H$24)*главная!$N$24)/12))))</f>
        <v>0</v>
      </c>
      <c r="DH128" s="173">
        <f>IF(DH$10="",0,IF(DH$9&lt;главная!$N$19,0,IF(DH91*12&lt;главная!$H$23,главная!$N$22*DH91,IF(DH91*12&lt;главная!$H$24,главная!$N$23*DH91,(главная!$H$24*главная!$N$23+(DH91*12-главная!$H$24)*главная!$N$24)/12))))</f>
        <v>0</v>
      </c>
      <c r="DI128" s="173">
        <f>IF(DI$10="",0,IF(DI$9&lt;главная!$N$19,0,IF(DI91*12&lt;главная!$H$23,главная!$N$22*DI91,IF(DI91*12&lt;главная!$H$24,главная!$N$23*DI91,(главная!$H$24*главная!$N$23+(DI91*12-главная!$H$24)*главная!$N$24)/12))))</f>
        <v>0</v>
      </c>
      <c r="DJ128" s="173">
        <f>IF(DJ$10="",0,IF(DJ$9&lt;главная!$N$19,0,IF(DJ91*12&lt;главная!$H$23,главная!$N$22*DJ91,IF(DJ91*12&lt;главная!$H$24,главная!$N$23*DJ91,(главная!$H$24*главная!$N$23+(DJ91*12-главная!$H$24)*главная!$N$24)/12))))</f>
        <v>0</v>
      </c>
      <c r="DK128" s="173">
        <f>IF(DK$10="",0,IF(DK$9&lt;главная!$N$19,0,IF(DK91*12&lt;главная!$H$23,главная!$N$22*DK91,IF(DK91*12&lt;главная!$H$24,главная!$N$23*DK91,(главная!$H$24*главная!$N$23+(DK91*12-главная!$H$24)*главная!$N$24)/12))))</f>
        <v>0</v>
      </c>
      <c r="DL128" s="173">
        <f>IF(DL$10="",0,IF(DL$9&lt;главная!$N$19,0,IF(DL91*12&lt;главная!$H$23,главная!$N$22*DL91,IF(DL91*12&lt;главная!$H$24,главная!$N$23*DL91,(главная!$H$24*главная!$N$23+(DL91*12-главная!$H$24)*главная!$N$24)/12))))</f>
        <v>0</v>
      </c>
      <c r="DM128" s="173">
        <f>IF(DM$10="",0,IF(DM$9&lt;главная!$N$19,0,IF(DM91*12&lt;главная!$H$23,главная!$N$22*DM91,IF(DM91*12&lt;главная!$H$24,главная!$N$23*DM91,(главная!$H$24*главная!$N$23+(DM91*12-главная!$H$24)*главная!$N$24)/12))))</f>
        <v>0</v>
      </c>
      <c r="DN128" s="173">
        <f>IF(DN$10="",0,IF(DN$9&lt;главная!$N$19,0,IF(DN91*12&lt;главная!$H$23,главная!$N$22*DN91,IF(DN91*12&lt;главная!$H$24,главная!$N$23*DN91,(главная!$H$24*главная!$N$23+(DN91*12-главная!$H$24)*главная!$N$24)/12))))</f>
        <v>0</v>
      </c>
      <c r="DO128" s="173">
        <f>IF(DO$10="",0,IF(DO$9&lt;главная!$N$19,0,IF(DO91*12&lt;главная!$H$23,главная!$N$22*DO91,IF(DO91*12&lt;главная!$H$24,главная!$N$23*DO91,(главная!$H$24*главная!$N$23+(DO91*12-главная!$H$24)*главная!$N$24)/12))))</f>
        <v>0</v>
      </c>
      <c r="DP128" s="173">
        <f>IF(DP$10="",0,IF(DP$9&lt;главная!$N$19,0,IF(DP91*12&lt;главная!$H$23,главная!$N$22*DP91,IF(DP91*12&lt;главная!$H$24,главная!$N$23*DP91,(главная!$H$24*главная!$N$23+(DP91*12-главная!$H$24)*главная!$N$24)/12))))</f>
        <v>0</v>
      </c>
      <c r="DQ128" s="173">
        <f>IF(DQ$10="",0,IF(DQ$9&lt;главная!$N$19,0,IF(DQ91*12&lt;главная!$H$23,главная!$N$22*DQ91,IF(DQ91*12&lt;главная!$H$24,главная!$N$23*DQ91,(главная!$H$24*главная!$N$23+(DQ91*12-главная!$H$24)*главная!$N$24)/12))))</f>
        <v>0</v>
      </c>
      <c r="DR128" s="173">
        <f>IF(DR$10="",0,IF(DR$9&lt;главная!$N$19,0,IF(DR91*12&lt;главная!$H$23,главная!$N$22*DR91,IF(DR91*12&lt;главная!$H$24,главная!$N$23*DR91,(главная!$H$24*главная!$N$23+(DR91*12-главная!$H$24)*главная!$N$24)/12))))</f>
        <v>0</v>
      </c>
      <c r="DS128" s="173">
        <f>IF(DS$10="",0,IF(DS$9&lt;главная!$N$19,0,IF(DS91*12&lt;главная!$H$23,главная!$N$22*DS91,IF(DS91*12&lt;главная!$H$24,главная!$N$23*DS91,(главная!$H$24*главная!$N$23+(DS91*12-главная!$H$24)*главная!$N$24)/12))))</f>
        <v>0</v>
      </c>
      <c r="DT128" s="173">
        <f>IF(DT$10="",0,IF(DT$9&lt;главная!$N$19,0,IF(DT91*12&lt;главная!$H$23,главная!$N$22*DT91,IF(DT91*12&lt;главная!$H$24,главная!$N$23*DT91,(главная!$H$24*главная!$N$23+(DT91*12-главная!$H$24)*главная!$N$24)/12))))</f>
        <v>0</v>
      </c>
      <c r="DU128" s="173">
        <f>IF(DU$10="",0,IF(DU$9&lt;главная!$N$19,0,IF(DU91*12&lt;главная!$H$23,главная!$N$22*DU91,IF(DU91*12&lt;главная!$H$24,главная!$N$23*DU91,(главная!$H$24*главная!$N$23+(DU91*12-главная!$H$24)*главная!$N$24)/12))))</f>
        <v>0</v>
      </c>
      <c r="DV128" s="173">
        <f>IF(DV$10="",0,IF(DV$9&lt;главная!$N$19,0,IF(DV91*12&lt;главная!$H$23,главная!$N$22*DV91,IF(DV91*12&lt;главная!$H$24,главная!$N$23*DV91,(главная!$H$24*главная!$N$23+(DV91*12-главная!$H$24)*главная!$N$24)/12))))</f>
        <v>0</v>
      </c>
      <c r="DW128" s="173">
        <f>IF(DW$10="",0,IF(DW$9&lt;главная!$N$19,0,IF(DW91*12&lt;главная!$H$23,главная!$N$22*DW91,IF(DW91*12&lt;главная!$H$24,главная!$N$23*DW91,(главная!$H$24*главная!$N$23+(DW91*12-главная!$H$24)*главная!$N$24)/12))))</f>
        <v>0</v>
      </c>
      <c r="DX128" s="173">
        <f>IF(DX$10="",0,IF(DX$9&lt;главная!$N$19,0,IF(DX91*12&lt;главная!$H$23,главная!$N$22*DX91,IF(DX91*12&lt;главная!$H$24,главная!$N$23*DX91,(главная!$H$24*главная!$N$23+(DX91*12-главная!$H$24)*главная!$N$24)/12))))</f>
        <v>0</v>
      </c>
      <c r="DY128" s="173">
        <f>IF(DY$10="",0,IF(DY$9&lt;главная!$N$19,0,IF(DY91*12&lt;главная!$H$23,главная!$N$22*DY91,IF(DY91*12&lt;главная!$H$24,главная!$N$23*DY91,(главная!$H$24*главная!$N$23+(DY91*12-главная!$H$24)*главная!$N$24)/12))))</f>
        <v>0</v>
      </c>
      <c r="DZ128" s="173">
        <f>IF(DZ$10="",0,IF(DZ$9&lt;главная!$N$19,0,IF(DZ91*12&lt;главная!$H$23,главная!$N$22*DZ91,IF(DZ91*12&lt;главная!$H$24,главная!$N$23*DZ91,(главная!$H$24*главная!$N$23+(DZ91*12-главная!$H$24)*главная!$N$24)/12))))</f>
        <v>0</v>
      </c>
      <c r="EA128" s="173">
        <f>IF(EA$10="",0,IF(EA$9&lt;главная!$N$19,0,IF(EA91*12&lt;главная!$H$23,главная!$N$22*EA91,IF(EA91*12&lt;главная!$H$24,главная!$N$23*EA91,(главная!$H$24*главная!$N$23+(EA91*12-главная!$H$24)*главная!$N$24)/12))))</f>
        <v>0</v>
      </c>
      <c r="EB128" s="173">
        <f>IF(EB$10="",0,IF(EB$9&lt;главная!$N$19,0,IF(EB91*12&lt;главная!$H$23,главная!$N$22*EB91,IF(EB91*12&lt;главная!$H$24,главная!$N$23*EB91,(главная!$H$24*главная!$N$23+(EB91*12-главная!$H$24)*главная!$N$24)/12))))</f>
        <v>0</v>
      </c>
      <c r="EC128" s="173">
        <f>IF(EC$10="",0,IF(EC$9&lt;главная!$N$19,0,IF(EC91*12&lt;главная!$H$23,главная!$N$22*EC91,IF(EC91*12&lt;главная!$H$24,главная!$N$23*EC91,(главная!$H$24*главная!$N$23+(EC91*12-главная!$H$24)*главная!$N$24)/12))))</f>
        <v>0</v>
      </c>
      <c r="ED128" s="173">
        <f>IF(ED$10="",0,IF(ED$9&lt;главная!$N$19,0,IF(ED91*12&lt;главная!$H$23,главная!$N$22*ED91,IF(ED91*12&lt;главная!$H$24,главная!$N$23*ED91,(главная!$H$24*главная!$N$23+(ED91*12-главная!$H$24)*главная!$N$24)/12))))</f>
        <v>0</v>
      </c>
      <c r="EE128" s="173">
        <f>IF(EE$10="",0,IF(EE$9&lt;главная!$N$19,0,IF(EE91*12&lt;главная!$H$23,главная!$N$22*EE91,IF(EE91*12&lt;главная!$H$24,главная!$N$23*EE91,(главная!$H$24*главная!$N$23+(EE91*12-главная!$H$24)*главная!$N$24)/12))))</f>
        <v>0</v>
      </c>
      <c r="EF128" s="173">
        <f>IF(EF$10="",0,IF(EF$9&lt;главная!$N$19,0,IF(EF91*12&lt;главная!$H$23,главная!$N$22*EF91,IF(EF91*12&lt;главная!$H$24,главная!$N$23*EF91,(главная!$H$24*главная!$N$23+(EF91*12-главная!$H$24)*главная!$N$24)/12))))</f>
        <v>0</v>
      </c>
      <c r="EG128" s="173">
        <f>IF(EG$10="",0,IF(EG$9&lt;главная!$N$19,0,IF(EG91*12&lt;главная!$H$23,главная!$N$22*EG91,IF(EG91*12&lt;главная!$H$24,главная!$N$23*EG91,(главная!$H$24*главная!$N$23+(EG91*12-главная!$H$24)*главная!$N$24)/12))))</f>
        <v>0</v>
      </c>
      <c r="EH128" s="173">
        <f>IF(EH$10="",0,IF(EH$9&lt;главная!$N$19,0,IF(EH91*12&lt;главная!$H$23,главная!$N$22*EH91,IF(EH91*12&lt;главная!$H$24,главная!$N$23*EH91,(главная!$H$24*главная!$N$23+(EH91*12-главная!$H$24)*главная!$N$24)/12))))</f>
        <v>0</v>
      </c>
      <c r="EI128" s="173">
        <f>IF(EI$10="",0,IF(EI$9&lt;главная!$N$19,0,IF(EI91*12&lt;главная!$H$23,главная!$N$22*EI91,IF(EI91*12&lt;главная!$H$24,главная!$N$23*EI91,(главная!$H$24*главная!$N$23+(EI91*12-главная!$H$24)*главная!$N$24)/12))))</f>
        <v>0</v>
      </c>
      <c r="EJ128" s="173">
        <f>IF(EJ$10="",0,IF(EJ$9&lt;главная!$N$19,0,IF(EJ91*12&lt;главная!$H$23,главная!$N$22*EJ91,IF(EJ91*12&lt;главная!$H$24,главная!$N$23*EJ91,(главная!$H$24*главная!$N$23+(EJ91*12-главная!$H$24)*главная!$N$24)/12))))</f>
        <v>0</v>
      </c>
      <c r="EK128" s="173">
        <f>IF(EK$10="",0,IF(EK$9&lt;главная!$N$19,0,IF(EK91*12&lt;главная!$H$23,главная!$N$22*EK91,IF(EK91*12&lt;главная!$H$24,главная!$N$23*EK91,(главная!$H$24*главная!$N$23+(EK91*12-главная!$H$24)*главная!$N$24)/12))))</f>
        <v>0</v>
      </c>
      <c r="EL128" s="173">
        <f>IF(EL$10="",0,IF(EL$9&lt;главная!$N$19,0,IF(EL91*12&lt;главная!$H$23,главная!$N$22*EL91,IF(EL91*12&lt;главная!$H$24,главная!$N$23*EL91,(главная!$H$24*главная!$N$23+(EL91*12-главная!$H$24)*главная!$N$24)/12))))</f>
        <v>0</v>
      </c>
      <c r="EM128" s="173">
        <f>IF(EM$10="",0,IF(EM$9&lt;главная!$N$19,0,IF(EM91*12&lt;главная!$H$23,главная!$N$22*EM91,IF(EM91*12&lt;главная!$H$24,главная!$N$23*EM91,(главная!$H$24*главная!$N$23+(EM91*12-главная!$H$24)*главная!$N$24)/12))))</f>
        <v>0</v>
      </c>
      <c r="EN128" s="173">
        <f>IF(EN$10="",0,IF(EN$9&lt;главная!$N$19,0,IF(EN91*12&lt;главная!$H$23,главная!$N$22*EN91,IF(EN91*12&lt;главная!$H$24,главная!$N$23*EN91,(главная!$H$24*главная!$N$23+(EN91*12-главная!$H$24)*главная!$N$24)/12))))</f>
        <v>0</v>
      </c>
      <c r="EO128" s="173">
        <f>IF(EO$10="",0,IF(EO$9&lt;главная!$N$19,0,IF(EO91*12&lt;главная!$H$23,главная!$N$22*EO91,IF(EO91*12&lt;главная!$H$24,главная!$N$23*EO91,(главная!$H$24*главная!$N$23+(EO91*12-главная!$H$24)*главная!$N$24)/12))))</f>
        <v>0</v>
      </c>
      <c r="EP128" s="173">
        <f>IF(EP$10="",0,IF(EP$9&lt;главная!$N$19,0,IF(EP91*12&lt;главная!$H$23,главная!$N$22*EP91,IF(EP91*12&lt;главная!$H$24,главная!$N$23*EP91,(главная!$H$24*главная!$N$23+(EP91*12-главная!$H$24)*главная!$N$24)/12))))</f>
        <v>0</v>
      </c>
      <c r="EQ128" s="173">
        <f>IF(EQ$10="",0,IF(EQ$9&lt;главная!$N$19,0,IF(EQ91*12&lt;главная!$H$23,главная!$N$22*EQ91,IF(EQ91*12&lt;главная!$H$24,главная!$N$23*EQ91,(главная!$H$24*главная!$N$23+(EQ91*12-главная!$H$24)*главная!$N$24)/12))))</f>
        <v>0</v>
      </c>
      <c r="ER128" s="173">
        <f>IF(ER$10="",0,IF(ER$9&lt;главная!$N$19,0,IF(ER91*12&lt;главная!$H$23,главная!$N$22*ER91,IF(ER91*12&lt;главная!$H$24,главная!$N$23*ER91,(главная!$H$24*главная!$N$23+(ER91*12-главная!$H$24)*главная!$N$24)/12))))</f>
        <v>0</v>
      </c>
      <c r="ES128" s="173">
        <f>IF(ES$10="",0,IF(ES$9&lt;главная!$N$19,0,IF(ES91*12&lt;главная!$H$23,главная!$N$22*ES91,IF(ES91*12&lt;главная!$H$24,главная!$N$23*ES91,(главная!$H$24*главная!$N$23+(ES91*12-главная!$H$24)*главная!$N$24)/12))))</f>
        <v>0</v>
      </c>
      <c r="ET128" s="173">
        <f>IF(ET$10="",0,IF(ET$9&lt;главная!$N$19,0,IF(ET91*12&lt;главная!$H$23,главная!$N$22*ET91,IF(ET91*12&lt;главная!$H$24,главная!$N$23*ET91,(главная!$H$24*главная!$N$23+(ET91*12-главная!$H$24)*главная!$N$24)/12))))</f>
        <v>0</v>
      </c>
      <c r="EU128" s="173">
        <f>IF(EU$10="",0,IF(EU$9&lt;главная!$N$19,0,IF(EU91*12&lt;главная!$H$23,главная!$N$22*EU91,IF(EU91*12&lt;главная!$H$24,главная!$N$23*EU91,(главная!$H$24*главная!$N$23+(EU91*12-главная!$H$24)*главная!$N$24)/12))))</f>
        <v>0</v>
      </c>
      <c r="EV128" s="173">
        <f>IF(EV$10="",0,IF(EV$9&lt;главная!$N$19,0,IF(EV91*12&lt;главная!$H$23,главная!$N$22*EV91,IF(EV91*12&lt;главная!$H$24,главная!$N$23*EV91,(главная!$H$24*главная!$N$23+(EV91*12-главная!$H$24)*главная!$N$24)/12))))</f>
        <v>0</v>
      </c>
      <c r="EW128" s="173">
        <f>IF(EW$10="",0,IF(EW$9&lt;главная!$N$19,0,IF(EW91*12&lt;главная!$H$23,главная!$N$22*EW91,IF(EW91*12&lt;главная!$H$24,главная!$N$23*EW91,(главная!$H$24*главная!$N$23+(EW91*12-главная!$H$24)*главная!$N$24)/12))))</f>
        <v>0</v>
      </c>
      <c r="EX128" s="173">
        <f>IF(EX$10="",0,IF(EX$9&lt;главная!$N$19,0,IF(EX91*12&lt;главная!$H$23,главная!$N$22*EX91,IF(EX91*12&lt;главная!$H$24,главная!$N$23*EX91,(главная!$H$24*главная!$N$23+(EX91*12-главная!$H$24)*главная!$N$24)/12))))</f>
        <v>0</v>
      </c>
      <c r="EY128" s="173">
        <f>IF(EY$10="",0,IF(EY$9&lt;главная!$N$19,0,IF(EY91*12&lt;главная!$H$23,главная!$N$22*EY91,IF(EY91*12&lt;главная!$H$24,главная!$N$23*EY91,(главная!$H$24*главная!$N$23+(EY91*12-главная!$H$24)*главная!$N$24)/12))))</f>
        <v>0</v>
      </c>
      <c r="EZ128" s="173">
        <f>IF(EZ$10="",0,IF(EZ$9&lt;главная!$N$19,0,IF(EZ91*12&lt;главная!$H$23,главная!$N$22*EZ91,IF(EZ91*12&lt;главная!$H$24,главная!$N$23*EZ91,(главная!$H$24*главная!$N$23+(EZ91*12-главная!$H$24)*главная!$N$24)/12))))</f>
        <v>0</v>
      </c>
      <c r="FA128" s="173">
        <f>IF(FA$10="",0,IF(FA$9&lt;главная!$N$19,0,IF(FA91*12&lt;главная!$H$23,главная!$N$22*FA91,IF(FA91*12&lt;главная!$H$24,главная!$N$23*FA91,(главная!$H$24*главная!$N$23+(FA91*12-главная!$H$24)*главная!$N$24)/12))))</f>
        <v>0</v>
      </c>
      <c r="FB128" s="173">
        <f>IF(FB$10="",0,IF(FB$9&lt;главная!$N$19,0,IF(FB91*12&lt;главная!$H$23,главная!$N$22*FB91,IF(FB91*12&lt;главная!$H$24,главная!$N$23*FB91,(главная!$H$24*главная!$N$23+(FB91*12-главная!$H$24)*главная!$N$24)/12))))</f>
        <v>0</v>
      </c>
      <c r="FC128" s="173">
        <f>IF(FC$10="",0,IF(FC$9&lt;главная!$N$19,0,IF(FC91*12&lt;главная!$H$23,главная!$N$22*FC91,IF(FC91*12&lt;главная!$H$24,главная!$N$23*FC91,(главная!$H$24*главная!$N$23+(FC91*12-главная!$H$24)*главная!$N$24)/12))))</f>
        <v>0</v>
      </c>
      <c r="FD128" s="173">
        <f>IF(FD$10="",0,IF(FD$9&lt;главная!$N$19,0,IF(FD91*12&lt;главная!$H$23,главная!$N$22*FD91,IF(FD91*12&lt;главная!$H$24,главная!$N$23*FD91,(главная!$H$24*главная!$N$23+(FD91*12-главная!$H$24)*главная!$N$24)/12))))</f>
        <v>0</v>
      </c>
      <c r="FE128" s="173">
        <f>IF(FE$10="",0,IF(FE$9&lt;главная!$N$19,0,IF(FE91*12&lt;главная!$H$23,главная!$N$22*FE91,IF(FE91*12&lt;главная!$H$24,главная!$N$23*FE91,(главная!$H$24*главная!$N$23+(FE91*12-главная!$H$24)*главная!$N$24)/12))))</f>
        <v>0</v>
      </c>
      <c r="FF128" s="173">
        <f>IF(FF$10="",0,IF(FF$9&lt;главная!$N$19,0,IF(FF91*12&lt;главная!$H$23,главная!$N$22*FF91,IF(FF91*12&lt;главная!$H$24,главная!$N$23*FF91,(главная!$H$24*главная!$N$23+(FF91*12-главная!$H$24)*главная!$N$24)/12))))</f>
        <v>0</v>
      </c>
      <c r="FG128" s="173">
        <f>IF(FG$10="",0,IF(FG$9&lt;главная!$N$19,0,IF(FG91*12&lt;главная!$H$23,главная!$N$22*FG91,IF(FG91*12&lt;главная!$H$24,главная!$N$23*FG91,(главная!$H$24*главная!$N$23+(FG91*12-главная!$H$24)*главная!$N$24)/12))))</f>
        <v>0</v>
      </c>
      <c r="FH128" s="173">
        <f>IF(FH$10="",0,IF(FH$9&lt;главная!$N$19,0,IF(FH91*12&lt;главная!$H$23,главная!$N$22*FH91,IF(FH91*12&lt;главная!$H$24,главная!$N$23*FH91,(главная!$H$24*главная!$N$23+(FH91*12-главная!$H$24)*главная!$N$24)/12))))</f>
        <v>0</v>
      </c>
      <c r="FI128" s="173">
        <f>IF(FI$10="",0,IF(FI$9&lt;главная!$N$19,0,IF(FI91*12&lt;главная!$H$23,главная!$N$22*FI91,IF(FI91*12&lt;главная!$H$24,главная!$N$23*FI91,(главная!$H$24*главная!$N$23+(FI91*12-главная!$H$24)*главная!$N$24)/12))))</f>
        <v>0</v>
      </c>
      <c r="FJ128" s="173">
        <f>IF(FJ$10="",0,IF(FJ$9&lt;главная!$N$19,0,IF(FJ91*12&lt;главная!$H$23,главная!$N$22*FJ91,IF(FJ91*12&lt;главная!$H$24,главная!$N$23*FJ91,(главная!$H$24*главная!$N$23+(FJ91*12-главная!$H$24)*главная!$N$24)/12))))</f>
        <v>0</v>
      </c>
      <c r="FK128" s="173">
        <f>IF(FK$10="",0,IF(FK$9&lt;главная!$N$19,0,IF(FK91*12&lt;главная!$H$23,главная!$N$22*FK91,IF(FK91*12&lt;главная!$H$24,главная!$N$23*FK91,(главная!$H$24*главная!$N$23+(FK91*12-главная!$H$24)*главная!$N$24)/12))))</f>
        <v>0</v>
      </c>
      <c r="FL128" s="173">
        <f>IF(FL$10="",0,IF(FL$9&lt;главная!$N$19,0,IF(FL91*12&lt;главная!$H$23,главная!$N$22*FL91,IF(FL91*12&lt;главная!$H$24,главная!$N$23*FL91,(главная!$H$24*главная!$N$23+(FL91*12-главная!$H$24)*главная!$N$24)/12))))</f>
        <v>0</v>
      </c>
      <c r="FM128" s="173">
        <f>IF(FM$10="",0,IF(FM$9&lt;главная!$N$19,0,IF(FM91*12&lt;главная!$H$23,главная!$N$22*FM91,IF(FM91*12&lt;главная!$H$24,главная!$N$23*FM91,(главная!$H$24*главная!$N$23+(FM91*12-главная!$H$24)*главная!$N$24)/12))))</f>
        <v>0</v>
      </c>
      <c r="FN128" s="173">
        <f>IF(FN$10="",0,IF(FN$9&lt;главная!$N$19,0,IF(FN91*12&lt;главная!$H$23,главная!$N$22*FN91,IF(FN91*12&lt;главная!$H$24,главная!$N$23*FN91,(главная!$H$24*главная!$N$23+(FN91*12-главная!$H$24)*главная!$N$24)/12))))</f>
        <v>0</v>
      </c>
      <c r="FO128" s="173">
        <f>IF(FO$10="",0,IF(FO$9&lt;главная!$N$19,0,IF(FO91*12&lt;главная!$H$23,главная!$N$22*FO91,IF(FO91*12&lt;главная!$H$24,главная!$N$23*FO91,(главная!$H$24*главная!$N$23+(FO91*12-главная!$H$24)*главная!$N$24)/12))))</f>
        <v>0</v>
      </c>
      <c r="FP128" s="173">
        <f>IF(FP$10="",0,IF(FP$9&lt;главная!$N$19,0,IF(FP91*12&lt;главная!$H$23,главная!$N$22*FP91,IF(FP91*12&lt;главная!$H$24,главная!$N$23*FP91,(главная!$H$24*главная!$N$23+(FP91*12-главная!$H$24)*главная!$N$24)/12))))</f>
        <v>0</v>
      </c>
      <c r="FQ128" s="173">
        <f>IF(FQ$10="",0,IF(FQ$9&lt;главная!$N$19,0,IF(FQ91*12&lt;главная!$H$23,главная!$N$22*FQ91,IF(FQ91*12&lt;главная!$H$24,главная!$N$23*FQ91,(главная!$H$24*главная!$N$23+(FQ91*12-главная!$H$24)*главная!$N$24)/12))))</f>
        <v>0</v>
      </c>
      <c r="FR128" s="173">
        <f>IF(FR$10="",0,IF(FR$9&lt;главная!$N$19,0,IF(FR91*12&lt;главная!$H$23,главная!$N$22*FR91,IF(FR91*12&lt;главная!$H$24,главная!$N$23*FR91,(главная!$H$24*главная!$N$23+(FR91*12-главная!$H$24)*главная!$N$24)/12))))</f>
        <v>0</v>
      </c>
      <c r="FS128" s="173">
        <f>IF(FS$10="",0,IF(FS$9&lt;главная!$N$19,0,IF(FS91*12&lt;главная!$H$23,главная!$N$22*FS91,IF(FS91*12&lt;главная!$H$24,главная!$N$23*FS91,(главная!$H$24*главная!$N$23+(FS91*12-главная!$H$24)*главная!$N$24)/12))))</f>
        <v>0</v>
      </c>
      <c r="FT128" s="173">
        <f>IF(FT$10="",0,IF(FT$9&lt;главная!$N$19,0,IF(FT91*12&lt;главная!$H$23,главная!$N$22*FT91,IF(FT91*12&lt;главная!$H$24,главная!$N$23*FT91,(главная!$H$24*главная!$N$23+(FT91*12-главная!$H$24)*главная!$N$24)/12))))</f>
        <v>0</v>
      </c>
      <c r="FU128" s="173">
        <f>IF(FU$10="",0,IF(FU$9&lt;главная!$N$19,0,IF(FU91*12&lt;главная!$H$23,главная!$N$22*FU91,IF(FU91*12&lt;главная!$H$24,главная!$N$23*FU91,(главная!$H$24*главная!$N$23+(FU91*12-главная!$H$24)*главная!$N$24)/12))))</f>
        <v>0</v>
      </c>
      <c r="FV128" s="173">
        <f>IF(FV$10="",0,IF(FV$9&lt;главная!$N$19,0,IF(FV91*12&lt;главная!$H$23,главная!$N$22*FV91,IF(FV91*12&lt;главная!$H$24,главная!$N$23*FV91,(главная!$H$24*главная!$N$23+(FV91*12-главная!$H$24)*главная!$N$24)/12))))</f>
        <v>0</v>
      </c>
      <c r="FW128" s="173">
        <f>IF(FW$10="",0,IF(FW$9&lt;главная!$N$19,0,IF(FW91*12&lt;главная!$H$23,главная!$N$22*FW91,IF(FW91*12&lt;главная!$H$24,главная!$N$23*FW91,(главная!$H$24*главная!$N$23+(FW91*12-главная!$H$24)*главная!$N$24)/12))))</f>
        <v>0</v>
      </c>
      <c r="FX128" s="173">
        <f>IF(FX$10="",0,IF(FX$9&lt;главная!$N$19,0,IF(FX91*12&lt;главная!$H$23,главная!$N$22*FX91,IF(FX91*12&lt;главная!$H$24,главная!$N$23*FX91,(главная!$H$24*главная!$N$23+(FX91*12-главная!$H$24)*главная!$N$24)/12))))</f>
        <v>0</v>
      </c>
      <c r="FY128" s="173">
        <f>IF(FY$10="",0,IF(FY$9&lt;главная!$N$19,0,IF(FY91*12&lt;главная!$H$23,главная!$N$22*FY91,IF(FY91*12&lt;главная!$H$24,главная!$N$23*FY91,(главная!$H$24*главная!$N$23+(FY91*12-главная!$H$24)*главная!$N$24)/12))))</f>
        <v>0</v>
      </c>
      <c r="FZ128" s="173">
        <f>IF(FZ$10="",0,IF(FZ$9&lt;главная!$N$19,0,IF(FZ91*12&lt;главная!$H$23,главная!$N$22*FZ91,IF(FZ91*12&lt;главная!$H$24,главная!$N$23*FZ91,(главная!$H$24*главная!$N$23+(FZ91*12-главная!$H$24)*главная!$N$24)/12))))</f>
        <v>0</v>
      </c>
      <c r="GA128" s="173">
        <f>IF(GA$10="",0,IF(GA$9&lt;главная!$N$19,0,IF(GA91*12&lt;главная!$H$23,главная!$N$22*GA91,IF(GA91*12&lt;главная!$H$24,главная!$N$23*GA91,(главная!$H$24*главная!$N$23+(GA91*12-главная!$H$24)*главная!$N$24)/12))))</f>
        <v>0</v>
      </c>
      <c r="GB128" s="173">
        <f>IF(GB$10="",0,IF(GB$9&lt;главная!$N$19,0,IF(GB91*12&lt;главная!$H$23,главная!$N$22*GB91,IF(GB91*12&lt;главная!$H$24,главная!$N$23*GB91,(главная!$H$24*главная!$N$23+(GB91*12-главная!$H$24)*главная!$N$24)/12))))</f>
        <v>0</v>
      </c>
      <c r="GC128" s="173">
        <f>IF(GC$10="",0,IF(GC$9&lt;главная!$N$19,0,IF(GC91*12&lt;главная!$H$23,главная!$N$22*GC91,IF(GC91*12&lt;главная!$H$24,главная!$N$23*GC91,(главная!$H$24*главная!$N$23+(GC91*12-главная!$H$24)*главная!$N$24)/12))))</f>
        <v>0</v>
      </c>
      <c r="GD128" s="173">
        <f>IF(GD$10="",0,IF(GD$9&lt;главная!$N$19,0,IF(GD91*12&lt;главная!$H$23,главная!$N$22*GD91,IF(GD91*12&lt;главная!$H$24,главная!$N$23*GD91,(главная!$H$24*главная!$N$23+(GD91*12-главная!$H$24)*главная!$N$24)/12))))</f>
        <v>0</v>
      </c>
      <c r="GE128" s="173">
        <f>IF(GE$10="",0,IF(GE$9&lt;главная!$N$19,0,IF(GE91*12&lt;главная!$H$23,главная!$N$22*GE91,IF(GE91*12&lt;главная!$H$24,главная!$N$23*GE91,(главная!$H$24*главная!$N$23+(GE91*12-главная!$H$24)*главная!$N$24)/12))))</f>
        <v>0</v>
      </c>
      <c r="GF128" s="173">
        <f>IF(GF$10="",0,IF(GF$9&lt;главная!$N$19,0,IF(GF91*12&lt;главная!$H$23,главная!$N$22*GF91,IF(GF91*12&lt;главная!$H$24,главная!$N$23*GF91,(главная!$H$24*главная!$N$23+(GF91*12-главная!$H$24)*главная!$N$24)/12))))</f>
        <v>0</v>
      </c>
      <c r="GG128" s="173">
        <f>IF(GG$10="",0,IF(GG$9&lt;главная!$N$19,0,IF(GG91*12&lt;главная!$H$23,главная!$N$22*GG91,IF(GG91*12&lt;главная!$H$24,главная!$N$23*GG91,(главная!$H$24*главная!$N$23+(GG91*12-главная!$H$24)*главная!$N$24)/12))))</f>
        <v>0</v>
      </c>
      <c r="GH128" s="173">
        <f>IF(GH$10="",0,IF(GH$9&lt;главная!$N$19,0,IF(GH91*12&lt;главная!$H$23,главная!$N$22*GH91,IF(GH91*12&lt;главная!$H$24,главная!$N$23*GH91,(главная!$H$24*главная!$N$23+(GH91*12-главная!$H$24)*главная!$N$24)/12))))</f>
        <v>0</v>
      </c>
      <c r="GI128" s="173">
        <f>IF(GI$10="",0,IF(GI$9&lt;главная!$N$19,0,IF(GI91*12&lt;главная!$H$23,главная!$N$22*GI91,IF(GI91*12&lt;главная!$H$24,главная!$N$23*GI91,(главная!$H$24*главная!$N$23+(GI91*12-главная!$H$24)*главная!$N$24)/12))))</f>
        <v>0</v>
      </c>
      <c r="GJ128" s="173">
        <f>IF(GJ$10="",0,IF(GJ$9&lt;главная!$N$19,0,IF(GJ91*12&lt;главная!$H$23,главная!$N$22*GJ91,IF(GJ91*12&lt;главная!$H$24,главная!$N$23*GJ91,(главная!$H$24*главная!$N$23+(GJ91*12-главная!$H$24)*главная!$N$24)/12))))</f>
        <v>0</v>
      </c>
      <c r="GK128" s="173">
        <f>IF(GK$10="",0,IF(GK$9&lt;главная!$N$19,0,IF(GK91*12&lt;главная!$H$23,главная!$N$22*GK91,IF(GK91*12&lt;главная!$H$24,главная!$N$23*GK91,(главная!$H$24*главная!$N$23+(GK91*12-главная!$H$24)*главная!$N$24)/12))))</f>
        <v>0</v>
      </c>
      <c r="GL128" s="173">
        <f>IF(GL$10="",0,IF(GL$9&lt;главная!$N$19,0,IF(GL91*12&lt;главная!$H$23,главная!$N$22*GL91,IF(GL91*12&lt;главная!$H$24,главная!$N$23*GL91,(главная!$H$24*главная!$N$23+(GL91*12-главная!$H$24)*главная!$N$24)/12))))</f>
        <v>0</v>
      </c>
      <c r="GM128" s="173">
        <f>IF(GM$10="",0,IF(GM$9&lt;главная!$N$19,0,IF(GM91*12&lt;главная!$H$23,главная!$N$22*GM91,IF(GM91*12&lt;главная!$H$24,главная!$N$23*GM91,(главная!$H$24*главная!$N$23+(GM91*12-главная!$H$24)*главная!$N$24)/12))))</f>
        <v>0</v>
      </c>
      <c r="GN128" s="173">
        <f>IF(GN$10="",0,IF(GN$9&lt;главная!$N$19,0,IF(GN91*12&lt;главная!$H$23,главная!$N$22*GN91,IF(GN91*12&lt;главная!$H$24,главная!$N$23*GN91,(главная!$H$24*главная!$N$23+(GN91*12-главная!$H$24)*главная!$N$24)/12))))</f>
        <v>0</v>
      </c>
      <c r="GO128" s="173">
        <f>IF(GO$10="",0,IF(GO$9&lt;главная!$N$19,0,IF(GO91*12&lt;главная!$H$23,главная!$N$22*GO91,IF(GO91*12&lt;главная!$H$24,главная!$N$23*GO91,(главная!$H$24*главная!$N$23+(GO91*12-главная!$H$24)*главная!$N$24)/12))))</f>
        <v>0</v>
      </c>
      <c r="GP128" s="173">
        <f>IF(GP$10="",0,IF(GP$9&lt;главная!$N$19,0,IF(GP91*12&lt;главная!$H$23,главная!$N$22*GP91,IF(GP91*12&lt;главная!$H$24,главная!$N$23*GP91,(главная!$H$24*главная!$N$23+(GP91*12-главная!$H$24)*главная!$N$24)/12))))</f>
        <v>0</v>
      </c>
      <c r="GQ128" s="173">
        <f>IF(GQ$10="",0,IF(GQ$9&lt;главная!$N$19,0,IF(GQ91*12&lt;главная!$H$23,главная!$N$22*GQ91,IF(GQ91*12&lt;главная!$H$24,главная!$N$23*GQ91,(главная!$H$24*главная!$N$23+(GQ91*12-главная!$H$24)*главная!$N$24)/12))))</f>
        <v>0</v>
      </c>
      <c r="GR128" s="173">
        <f>IF(GR$10="",0,IF(GR$9&lt;главная!$N$19,0,IF(GR91*12&lt;главная!$H$23,главная!$N$22*GR91,IF(GR91*12&lt;главная!$H$24,главная!$N$23*GR91,(главная!$H$24*главная!$N$23+(GR91*12-главная!$H$24)*главная!$N$24)/12))))</f>
        <v>0</v>
      </c>
      <c r="GS128" s="173">
        <f>IF(GS$10="",0,IF(GS$9&lt;главная!$N$19,0,IF(GS91*12&lt;главная!$H$23,главная!$N$22*GS91,IF(GS91*12&lt;главная!$H$24,главная!$N$23*GS91,(главная!$H$24*главная!$N$23+(GS91*12-главная!$H$24)*главная!$N$24)/12))))</f>
        <v>0</v>
      </c>
      <c r="GT128" s="173">
        <f>IF(GT$10="",0,IF(GT$9&lt;главная!$N$19,0,IF(GT91*12&lt;главная!$H$23,главная!$N$22*GT91,IF(GT91*12&lt;главная!$H$24,главная!$N$23*GT91,(главная!$H$24*главная!$N$23+(GT91*12-главная!$H$24)*главная!$N$24)/12))))</f>
        <v>0</v>
      </c>
      <c r="GU128" s="173">
        <f>IF(GU$10="",0,IF(GU$9&lt;главная!$N$19,0,IF(GU91*12&lt;главная!$H$23,главная!$N$22*GU91,IF(GU91*12&lt;главная!$H$24,главная!$N$23*GU91,(главная!$H$24*главная!$N$23+(GU91*12-главная!$H$24)*главная!$N$24)/12))))</f>
        <v>0</v>
      </c>
      <c r="GV128" s="173">
        <f>IF(GV$10="",0,IF(GV$9&lt;главная!$N$19,0,IF(GV91*12&lt;главная!$H$23,главная!$N$22*GV91,IF(GV91*12&lt;главная!$H$24,главная!$N$23*GV91,(главная!$H$24*главная!$N$23+(GV91*12-главная!$H$24)*главная!$N$24)/12))))</f>
        <v>0</v>
      </c>
      <c r="GW128" s="173">
        <f>IF(GW$10="",0,IF(GW$9&lt;главная!$N$19,0,IF(GW91*12&lt;главная!$H$23,главная!$N$22*GW91,IF(GW91*12&lt;главная!$H$24,главная!$N$23*GW91,(главная!$H$24*главная!$N$23+(GW91*12-главная!$H$24)*главная!$N$24)/12))))</f>
        <v>0</v>
      </c>
      <c r="GX128" s="173">
        <f>IF(GX$10="",0,IF(GX$9&lt;главная!$N$19,0,IF(GX91*12&lt;главная!$H$23,главная!$N$22*GX91,IF(GX91*12&lt;главная!$H$24,главная!$N$23*GX91,(главная!$H$24*главная!$N$23+(GX91*12-главная!$H$24)*главная!$N$24)/12))))</f>
        <v>0</v>
      </c>
      <c r="GY128" s="173">
        <f>IF(GY$10="",0,IF(GY$9&lt;главная!$N$19,0,IF(GY91*12&lt;главная!$H$23,главная!$N$22*GY91,IF(GY91*12&lt;главная!$H$24,главная!$N$23*GY91,(главная!$H$24*главная!$N$23+(GY91*12-главная!$H$24)*главная!$N$24)/12))))</f>
        <v>0</v>
      </c>
      <c r="GZ128" s="173">
        <f>IF(GZ$10="",0,IF(GZ$9&lt;главная!$N$19,0,IF(GZ91*12&lt;главная!$H$23,главная!$N$22*GZ91,IF(GZ91*12&lt;главная!$H$24,главная!$N$23*GZ91,(главная!$H$24*главная!$N$23+(GZ91*12-главная!$H$24)*главная!$N$24)/12))))</f>
        <v>0</v>
      </c>
      <c r="HA128" s="173">
        <f>IF(HA$10="",0,IF(HA$9&lt;главная!$N$19,0,IF(HA91*12&lt;главная!$H$23,главная!$N$22*HA91,IF(HA91*12&lt;главная!$H$24,главная!$N$23*HA91,(главная!$H$24*главная!$N$23+(HA91*12-главная!$H$24)*главная!$N$24)/12))))</f>
        <v>0</v>
      </c>
      <c r="HB128" s="173">
        <f>IF(HB$10="",0,IF(HB$9&lt;главная!$N$19,0,IF(HB91*12&lt;главная!$H$23,главная!$N$22*HB91,IF(HB91*12&lt;главная!$H$24,главная!$N$23*HB91,(главная!$H$24*главная!$N$23+(HB91*12-главная!$H$24)*главная!$N$24)/12))))</f>
        <v>0</v>
      </c>
      <c r="HC128" s="173">
        <f>IF(HC$10="",0,IF(HC$9&lt;главная!$N$19,0,IF(HC91*12&lt;главная!$H$23,главная!$N$22*HC91,IF(HC91*12&lt;главная!$H$24,главная!$N$23*HC91,(главная!$H$24*главная!$N$23+(HC91*12-главная!$H$24)*главная!$N$24)/12))))</f>
        <v>0</v>
      </c>
      <c r="HD128" s="173">
        <f>IF(HD$10="",0,IF(HD$9&lt;главная!$N$19,0,IF(HD91*12&lt;главная!$H$23,главная!$N$22*HD91,IF(HD91*12&lt;главная!$H$24,главная!$N$23*HD91,(главная!$H$24*главная!$N$23+(HD91*12-главная!$H$24)*главная!$N$24)/12))))</f>
        <v>0</v>
      </c>
      <c r="HE128" s="173">
        <f>IF(HE$10="",0,IF(HE$9&lt;главная!$N$19,0,IF(HE91*12&lt;главная!$H$23,главная!$N$22*HE91,IF(HE91*12&lt;главная!$H$24,главная!$N$23*HE91,(главная!$H$24*главная!$N$23+(HE91*12-главная!$H$24)*главная!$N$24)/12))))</f>
        <v>0</v>
      </c>
      <c r="HF128" s="173">
        <f>IF(HF$10="",0,IF(HF$9&lt;главная!$N$19,0,IF(HF91*12&lt;главная!$H$23,главная!$N$22*HF91,IF(HF91*12&lt;главная!$H$24,главная!$N$23*HF91,(главная!$H$24*главная!$N$23+(HF91*12-главная!$H$24)*главная!$N$24)/12))))</f>
        <v>0</v>
      </c>
      <c r="HG128" s="173">
        <f>IF(HG$10="",0,IF(HG$9&lt;главная!$N$19,0,IF(HG91*12&lt;главная!$H$23,главная!$N$22*HG91,IF(HG91*12&lt;главная!$H$24,главная!$N$23*HG91,(главная!$H$24*главная!$N$23+(HG91*12-главная!$H$24)*главная!$N$24)/12))))</f>
        <v>0</v>
      </c>
      <c r="HH128" s="173">
        <f>IF(HH$10="",0,IF(HH$9&lt;главная!$N$19,0,IF(HH91*12&lt;главная!$H$23,главная!$N$22*HH91,IF(HH91*12&lt;главная!$H$24,главная!$N$23*HH91,(главная!$H$24*главная!$N$23+(HH91*12-главная!$H$24)*главная!$N$24)/12))))</f>
        <v>0</v>
      </c>
      <c r="HI128" s="173">
        <f>IF(HI$10="",0,IF(HI$9&lt;главная!$N$19,0,IF(HI91*12&lt;главная!$H$23,главная!$N$22*HI91,IF(HI91*12&lt;главная!$H$24,главная!$N$23*HI91,(главная!$H$24*главная!$N$23+(HI91*12-главная!$H$24)*главная!$N$24)/12))))</f>
        <v>0</v>
      </c>
      <c r="HJ128" s="173">
        <f>IF(HJ$10="",0,IF(HJ$9&lt;главная!$N$19,0,IF(HJ91*12&lt;главная!$H$23,главная!$N$22*HJ91,IF(HJ91*12&lt;главная!$H$24,главная!$N$23*HJ91,(главная!$H$24*главная!$N$23+(HJ91*12-главная!$H$24)*главная!$N$24)/12))))</f>
        <v>0</v>
      </c>
      <c r="HK128" s="173">
        <f>IF(HK$10="",0,IF(HK$9&lt;главная!$N$19,0,IF(HK91*12&lt;главная!$H$23,главная!$N$22*HK91,IF(HK91*12&lt;главная!$H$24,главная!$N$23*HK91,(главная!$H$24*главная!$N$23+(HK91*12-главная!$H$24)*главная!$N$24)/12))))</f>
        <v>0</v>
      </c>
      <c r="HL128" s="173">
        <f>IF(HL$10="",0,IF(HL$9&lt;главная!$N$19,0,IF(HL91*12&lt;главная!$H$23,главная!$N$22*HL91,IF(HL91*12&lt;главная!$H$24,главная!$N$23*HL91,(главная!$H$24*главная!$N$23+(HL91*12-главная!$H$24)*главная!$N$24)/12))))</f>
        <v>0</v>
      </c>
      <c r="HM128" s="173">
        <f>IF(HM$10="",0,IF(HM$9&lt;главная!$N$19,0,IF(HM91*12&lt;главная!$H$23,главная!$N$22*HM91,IF(HM91*12&lt;главная!$H$24,главная!$N$23*HM91,(главная!$H$24*главная!$N$23+(HM91*12-главная!$H$24)*главная!$N$24)/12))))</f>
        <v>0</v>
      </c>
      <c r="HN128" s="173">
        <f>IF(HN$10="",0,IF(HN$9&lt;главная!$N$19,0,IF(HN91*12&lt;главная!$H$23,главная!$N$22*HN91,IF(HN91*12&lt;главная!$H$24,главная!$N$23*HN91,(главная!$H$24*главная!$N$23+(HN91*12-главная!$H$24)*главная!$N$24)/12))))</f>
        <v>0</v>
      </c>
      <c r="HO128" s="173">
        <f>IF(HO$10="",0,IF(HO$9&lt;главная!$N$19,0,IF(HO91*12&lt;главная!$H$23,главная!$N$22*HO91,IF(HO91*12&lt;главная!$H$24,главная!$N$23*HO91,(главная!$H$24*главная!$N$23+(HO91*12-главная!$H$24)*главная!$N$24)/12))))</f>
        <v>0</v>
      </c>
      <c r="HP128" s="173">
        <f>IF(HP$10="",0,IF(HP$9&lt;главная!$N$19,0,IF(HP91*12&lt;главная!$H$23,главная!$N$22*HP91,IF(HP91*12&lt;главная!$H$24,главная!$N$23*HP91,(главная!$H$24*главная!$N$23+(HP91*12-главная!$H$24)*главная!$N$24)/12))))</f>
        <v>0</v>
      </c>
      <c r="HQ128" s="173">
        <f>IF(HQ$10="",0,IF(HQ$9&lt;главная!$N$19,0,IF(HQ91*12&lt;главная!$H$23,главная!$N$22*HQ91,IF(HQ91*12&lt;главная!$H$24,главная!$N$23*HQ91,(главная!$H$24*главная!$N$23+(HQ91*12-главная!$H$24)*главная!$N$24)/12))))</f>
        <v>0</v>
      </c>
      <c r="HR128" s="173">
        <f>IF(HR$10="",0,IF(HR$9&lt;главная!$N$19,0,IF(HR91*12&lt;главная!$H$23,главная!$N$22*HR91,IF(HR91*12&lt;главная!$H$24,главная!$N$23*HR91,(главная!$H$24*главная!$N$23+(HR91*12-главная!$H$24)*главная!$N$24)/12))))</f>
        <v>0</v>
      </c>
      <c r="HS128" s="173">
        <f>IF(HS$10="",0,IF(HS$9&lt;главная!$N$19,0,IF(HS91*12&lt;главная!$H$23,главная!$N$22*HS91,IF(HS91*12&lt;главная!$H$24,главная!$N$23*HS91,(главная!$H$24*главная!$N$23+(HS91*12-главная!$H$24)*главная!$N$24)/12))))</f>
        <v>0</v>
      </c>
      <c r="HT128" s="173">
        <f>IF(HT$10="",0,IF(HT$9&lt;главная!$N$19,0,IF(HT91*12&lt;главная!$H$23,главная!$N$22*HT91,IF(HT91*12&lt;главная!$H$24,главная!$N$23*HT91,(главная!$H$24*главная!$N$23+(HT91*12-главная!$H$24)*главная!$N$24)/12))))</f>
        <v>0</v>
      </c>
      <c r="HU128" s="173">
        <f>IF(HU$10="",0,IF(HU$9&lt;главная!$N$19,0,IF(HU91*12&lt;главная!$H$23,главная!$N$22*HU91,IF(HU91*12&lt;главная!$H$24,главная!$N$23*HU91,(главная!$H$24*главная!$N$23+(HU91*12-главная!$H$24)*главная!$N$24)/12))))</f>
        <v>0</v>
      </c>
      <c r="HV128" s="173">
        <f>IF(HV$10="",0,IF(HV$9&lt;главная!$N$19,0,IF(HV91*12&lt;главная!$H$23,главная!$N$22*HV91,IF(HV91*12&lt;главная!$H$24,главная!$N$23*HV91,(главная!$H$24*главная!$N$23+(HV91*12-главная!$H$24)*главная!$N$24)/12))))</f>
        <v>0</v>
      </c>
      <c r="HW128" s="173">
        <f>IF(HW$10="",0,IF(HW$9&lt;главная!$N$19,0,IF(HW91*12&lt;главная!$H$23,главная!$N$22*HW91,IF(HW91*12&lt;главная!$H$24,главная!$N$23*HW91,(главная!$H$24*главная!$N$23+(HW91*12-главная!$H$24)*главная!$N$24)/12))))</f>
        <v>0</v>
      </c>
      <c r="HX128" s="173">
        <f>IF(HX$10="",0,IF(HX$9&lt;главная!$N$19,0,IF(HX91*12&lt;главная!$H$23,главная!$N$22*HX91,IF(HX91*12&lt;главная!$H$24,главная!$N$23*HX91,(главная!$H$24*главная!$N$23+(HX91*12-главная!$H$24)*главная!$N$24)/12))))</f>
        <v>0</v>
      </c>
      <c r="HY128" s="173">
        <f>IF(HY$10="",0,IF(HY$9&lt;главная!$N$19,0,IF(HY91*12&lt;главная!$H$23,главная!$N$22*HY91,IF(HY91*12&lt;главная!$H$24,главная!$N$23*HY91,(главная!$H$24*главная!$N$23+(HY91*12-главная!$H$24)*главная!$N$24)/12))))</f>
        <v>0</v>
      </c>
      <c r="HZ128" s="173">
        <f>IF(HZ$10="",0,IF(HZ$9&lt;главная!$N$19,0,IF(HZ91*12&lt;главная!$H$23,главная!$N$22*HZ91,IF(HZ91*12&lt;главная!$H$24,главная!$N$23*HZ91,(главная!$H$24*главная!$N$23+(HZ91*12-главная!$H$24)*главная!$N$24)/12))))</f>
        <v>0</v>
      </c>
      <c r="IA128" s="173">
        <f>IF(IA$10="",0,IF(IA$9&lt;главная!$N$19,0,IF(IA91*12&lt;главная!$H$23,главная!$N$22*IA91,IF(IA91*12&lt;главная!$H$24,главная!$N$23*IA91,(главная!$H$24*главная!$N$23+(IA91*12-главная!$H$24)*главная!$N$24)/12))))</f>
        <v>0</v>
      </c>
      <c r="IB128" s="173">
        <f>IF(IB$10="",0,IF(IB$9&lt;главная!$N$19,0,IF(IB91*12&lt;главная!$H$23,главная!$N$22*IB91,IF(IB91*12&lt;главная!$H$24,главная!$N$23*IB91,(главная!$H$24*главная!$N$23+(IB91*12-главная!$H$24)*главная!$N$24)/12))))</f>
        <v>0</v>
      </c>
      <c r="IC128" s="173">
        <f>IF(IC$10="",0,IF(IC$9&lt;главная!$N$19,0,IF(IC91*12&lt;главная!$H$23,главная!$N$22*IC91,IF(IC91*12&lt;главная!$H$24,главная!$N$23*IC91,(главная!$H$24*главная!$N$23+(IC91*12-главная!$H$24)*главная!$N$24)/12))))</f>
        <v>0</v>
      </c>
      <c r="ID128" s="173">
        <f>IF(ID$10="",0,IF(ID$9&lt;главная!$N$19,0,IF(ID91*12&lt;главная!$H$23,главная!$N$22*ID91,IF(ID91*12&lt;главная!$H$24,главная!$N$23*ID91,(главная!$H$24*главная!$N$23+(ID91*12-главная!$H$24)*главная!$N$24)/12))))</f>
        <v>0</v>
      </c>
      <c r="IE128" s="173">
        <f>IF(IE$10="",0,IF(IE$9&lt;главная!$N$19,0,IF(IE91*12&lt;главная!$H$23,главная!$N$22*IE91,IF(IE91*12&lt;главная!$H$24,главная!$N$23*IE91,(главная!$H$24*главная!$N$23+(IE91*12-главная!$H$24)*главная!$N$24)/12))))</f>
        <v>0</v>
      </c>
      <c r="IF128" s="173">
        <f>IF(IF$10="",0,IF(IF$9&lt;главная!$N$19,0,IF(IF91*12&lt;главная!$H$23,главная!$N$22*IF91,IF(IF91*12&lt;главная!$H$24,главная!$N$23*IF91,(главная!$H$24*главная!$N$23+(IF91*12-главная!$H$24)*главная!$N$24)/12))))</f>
        <v>0</v>
      </c>
      <c r="IG128" s="173">
        <f>IF(IG$10="",0,IF(IG$9&lt;главная!$N$19,0,IF(IG91*12&lt;главная!$H$23,главная!$N$22*IG91,IF(IG91*12&lt;главная!$H$24,главная!$N$23*IG91,(главная!$H$24*главная!$N$23+(IG91*12-главная!$H$24)*главная!$N$24)/12))))</f>
        <v>0</v>
      </c>
      <c r="IH128" s="173">
        <f>IF(IH$10="",0,IF(IH$9&lt;главная!$N$19,0,IF(IH91*12&lt;главная!$H$23,главная!$N$22*IH91,IF(IH91*12&lt;главная!$H$24,главная!$N$23*IH91,(главная!$H$24*главная!$N$23+(IH91*12-главная!$H$24)*главная!$N$24)/12))))</f>
        <v>0</v>
      </c>
      <c r="II128" s="173">
        <f>IF(II$10="",0,IF(II$9&lt;главная!$N$19,0,IF(II91*12&lt;главная!$H$23,главная!$N$22*II91,IF(II91*12&lt;главная!$H$24,главная!$N$23*II91,(главная!$H$24*главная!$N$23+(II91*12-главная!$H$24)*главная!$N$24)/12))))</f>
        <v>0</v>
      </c>
      <c r="IJ128" s="173">
        <f>IF(IJ$10="",0,IF(IJ$9&lt;главная!$N$19,0,IF(IJ91*12&lt;главная!$H$23,главная!$N$22*IJ91,IF(IJ91*12&lt;главная!$H$24,главная!$N$23*IJ91,(главная!$H$24*главная!$N$23+(IJ91*12-главная!$H$24)*главная!$N$24)/12))))</f>
        <v>0</v>
      </c>
      <c r="IK128" s="173">
        <f>IF(IK$10="",0,IF(IK$9&lt;главная!$N$19,0,IF(IK91*12&lt;главная!$H$23,главная!$N$22*IK91,IF(IK91*12&lt;главная!$H$24,главная!$N$23*IK91,(главная!$H$24*главная!$N$23+(IK91*12-главная!$H$24)*главная!$N$24)/12))))</f>
        <v>0</v>
      </c>
      <c r="IL128" s="173">
        <f>IF(IL$10="",0,IF(IL$9&lt;главная!$N$19,0,IF(IL91*12&lt;главная!$H$23,главная!$N$22*IL91,IF(IL91*12&lt;главная!$H$24,главная!$N$23*IL91,(главная!$H$24*главная!$N$23+(IL91*12-главная!$H$24)*главная!$N$24)/12))))</f>
        <v>0</v>
      </c>
      <c r="IM128" s="173">
        <f>IF(IM$10="",0,IF(IM$9&lt;главная!$N$19,0,IF(IM91*12&lt;главная!$H$23,главная!$N$22*IM91,IF(IM91*12&lt;главная!$H$24,главная!$N$23*IM91,(главная!$H$24*главная!$N$23+(IM91*12-главная!$H$24)*главная!$N$24)/12))))</f>
        <v>0</v>
      </c>
      <c r="IN128" s="173">
        <f>IF(IN$10="",0,IF(IN$9&lt;главная!$N$19,0,IF(IN91*12&lt;главная!$H$23,главная!$N$22*IN91,IF(IN91*12&lt;главная!$H$24,главная!$N$23*IN91,(главная!$H$24*главная!$N$23+(IN91*12-главная!$H$24)*главная!$N$24)/12))))</f>
        <v>0</v>
      </c>
      <c r="IO128" s="173">
        <f>IF(IO$10="",0,IF(IO$9&lt;главная!$N$19,0,IF(IO91*12&lt;главная!$H$23,главная!$N$22*IO91,IF(IO91*12&lt;главная!$H$24,главная!$N$23*IO91,(главная!$H$24*главная!$N$23+(IO91*12-главная!$H$24)*главная!$N$24)/12))))</f>
        <v>0</v>
      </c>
      <c r="IP128" s="173">
        <f>IF(IP$10="",0,IF(IP$9&lt;главная!$N$19,0,IF(IP91*12&lt;главная!$H$23,главная!$N$22*IP91,IF(IP91*12&lt;главная!$H$24,главная!$N$23*IP91,(главная!$H$24*главная!$N$23+(IP91*12-главная!$H$24)*главная!$N$24)/12))))</f>
        <v>0</v>
      </c>
      <c r="IQ128" s="173">
        <f>IF(IQ$10="",0,IF(IQ$9&lt;главная!$N$19,0,IF(IQ91*12&lt;главная!$H$23,главная!$N$22*IQ91,IF(IQ91*12&lt;главная!$H$24,главная!$N$23*IQ91,(главная!$H$24*главная!$N$23+(IQ91*12-главная!$H$24)*главная!$N$24)/12))))</f>
        <v>0</v>
      </c>
      <c r="IR128" s="173">
        <f>IF(IR$10="",0,IF(IR$9&lt;главная!$N$19,0,IF(IR91*12&lt;главная!$H$23,главная!$N$22*IR91,IF(IR91*12&lt;главная!$H$24,главная!$N$23*IR91,(главная!$H$24*главная!$N$23+(IR91*12-главная!$H$24)*главная!$N$24)/12))))</f>
        <v>0</v>
      </c>
      <c r="IS128" s="173">
        <f>IF(IS$10="",0,IF(IS$9&lt;главная!$N$19,0,IF(IS91*12&lt;главная!$H$23,главная!$N$22*IS91,IF(IS91*12&lt;главная!$H$24,главная!$N$23*IS91,(главная!$H$24*главная!$N$23+(IS91*12-главная!$H$24)*главная!$N$24)/12))))</f>
        <v>0</v>
      </c>
      <c r="IT128" s="173">
        <f>IF(IT$10="",0,IF(IT$9&lt;главная!$N$19,0,IF(IT91*12&lt;главная!$H$23,главная!$N$22*IT91,IF(IT91*12&lt;главная!$H$24,главная!$N$23*IT91,(главная!$H$24*главная!$N$23+(IT91*12-главная!$H$24)*главная!$N$24)/12))))</f>
        <v>0</v>
      </c>
      <c r="IU128" s="173">
        <f>IF(IU$10="",0,IF(IU$9&lt;главная!$N$19,0,IF(IU91*12&lt;главная!$H$23,главная!$N$22*IU91,IF(IU91*12&lt;главная!$H$24,главная!$N$23*IU91,(главная!$H$24*главная!$N$23+(IU91*12-главная!$H$24)*главная!$N$24)/12))))</f>
        <v>0</v>
      </c>
      <c r="IV128" s="173">
        <f>IF(IV$10="",0,IF(IV$9&lt;главная!$N$19,0,IF(IV91*12&lt;главная!$H$23,главная!$N$22*IV91,IF(IV91*12&lt;главная!$H$24,главная!$N$23*IV91,(главная!$H$24*главная!$N$23+(IV91*12-главная!$H$24)*главная!$N$24)/12))))</f>
        <v>0</v>
      </c>
      <c r="IW128" s="173">
        <f>IF(IW$10="",0,IF(IW$9&lt;главная!$N$19,0,IF(IW91*12&lt;главная!$H$23,главная!$N$22*IW91,IF(IW91*12&lt;главная!$H$24,главная!$N$23*IW91,(главная!$H$24*главная!$N$23+(IW91*12-главная!$H$24)*главная!$N$24)/12))))</f>
        <v>0</v>
      </c>
      <c r="IX128" s="173">
        <f>IF(IX$10="",0,IF(IX$9&lt;главная!$N$19,0,IF(IX91*12&lt;главная!$H$23,главная!$N$22*IX91,IF(IX91*12&lt;главная!$H$24,главная!$N$23*IX91,(главная!$H$24*главная!$N$23+(IX91*12-главная!$H$24)*главная!$N$24)/12))))</f>
        <v>0</v>
      </c>
      <c r="IY128" s="173">
        <f>IF(IY$10="",0,IF(IY$9&lt;главная!$N$19,0,IF(IY91*12&lt;главная!$H$23,главная!$N$22*IY91,IF(IY91*12&lt;главная!$H$24,главная!$N$23*IY91,(главная!$H$24*главная!$N$23+(IY91*12-главная!$H$24)*главная!$N$24)/12))))</f>
        <v>0</v>
      </c>
      <c r="IZ128" s="173">
        <f>IF(IZ$10="",0,IF(IZ$9&lt;главная!$N$19,0,IF(IZ91*12&lt;главная!$H$23,главная!$N$22*IZ91,IF(IZ91*12&lt;главная!$H$24,главная!$N$23*IZ91,(главная!$H$24*главная!$N$23+(IZ91*12-главная!$H$24)*главная!$N$24)/12))))</f>
        <v>0</v>
      </c>
      <c r="JA128" s="173">
        <f>IF(JA$10="",0,IF(JA$9&lt;главная!$N$19,0,IF(JA91*12&lt;главная!$H$23,главная!$N$22*JA91,IF(JA91*12&lt;главная!$H$24,главная!$N$23*JA91,(главная!$H$24*главная!$N$23+(JA91*12-главная!$H$24)*главная!$N$24)/12))))</f>
        <v>0</v>
      </c>
      <c r="JB128" s="173">
        <f>IF(JB$10="",0,IF(JB$9&lt;главная!$N$19,0,IF(JB91*12&lt;главная!$H$23,главная!$N$22*JB91,IF(JB91*12&lt;главная!$H$24,главная!$N$23*JB91,(главная!$H$24*главная!$N$23+(JB91*12-главная!$H$24)*главная!$N$24)/12))))</f>
        <v>0</v>
      </c>
      <c r="JC128" s="173">
        <f>IF(JC$10="",0,IF(JC$9&lt;главная!$N$19,0,IF(JC91*12&lt;главная!$H$23,главная!$N$22*JC91,IF(JC91*12&lt;главная!$H$24,главная!$N$23*JC91,(главная!$H$24*главная!$N$23+(JC91*12-главная!$H$24)*главная!$N$24)/12))))</f>
        <v>0</v>
      </c>
      <c r="JD128" s="173">
        <f>IF(JD$10="",0,IF(JD$9&lt;главная!$N$19,0,IF(JD91*12&lt;главная!$H$23,главная!$N$22*JD91,IF(JD91*12&lt;главная!$H$24,главная!$N$23*JD91,(главная!$H$24*главная!$N$23+(JD91*12-главная!$H$24)*главная!$N$24)/12))))</f>
        <v>0</v>
      </c>
      <c r="JE128" s="173">
        <f>IF(JE$10="",0,IF(JE$9&lt;главная!$N$19,0,IF(JE91*12&lt;главная!$H$23,главная!$N$22*JE91,IF(JE91*12&lt;главная!$H$24,главная!$N$23*JE91,(главная!$H$24*главная!$N$23+(JE91*12-главная!$H$24)*главная!$N$24)/12))))</f>
        <v>0</v>
      </c>
      <c r="JF128" s="173">
        <f>IF(JF$10="",0,IF(JF$9&lt;главная!$N$19,0,IF(JF91*12&lt;главная!$H$23,главная!$N$22*JF91,IF(JF91*12&lt;главная!$H$24,главная!$N$23*JF91,(главная!$H$24*главная!$N$23+(JF91*12-главная!$H$24)*главная!$N$24)/12))))</f>
        <v>0</v>
      </c>
      <c r="JG128" s="173">
        <f>IF(JG$10="",0,IF(JG$9&lt;главная!$N$19,0,IF(JG91*12&lt;главная!$H$23,главная!$N$22*JG91,IF(JG91*12&lt;главная!$H$24,главная!$N$23*JG91,(главная!$H$24*главная!$N$23+(JG91*12-главная!$H$24)*главная!$N$24)/12))))</f>
        <v>0</v>
      </c>
      <c r="JH128" s="173">
        <f>IF(JH$10="",0,IF(JH$9&lt;главная!$N$19,0,IF(JH91*12&lt;главная!$H$23,главная!$N$22*JH91,IF(JH91*12&lt;главная!$H$24,главная!$N$23*JH91,(главная!$H$24*главная!$N$23+(JH91*12-главная!$H$24)*главная!$N$24)/12))))</f>
        <v>0</v>
      </c>
      <c r="JI128" s="173">
        <f>IF(JI$10="",0,IF(JI$9&lt;главная!$N$19,0,IF(JI91*12&lt;главная!$H$23,главная!$N$22*JI91,IF(JI91*12&lt;главная!$H$24,главная!$N$23*JI91,(главная!$H$24*главная!$N$23+(JI91*12-главная!$H$24)*главная!$N$24)/12))))</f>
        <v>0</v>
      </c>
      <c r="JJ128" s="173">
        <f>IF(JJ$10="",0,IF(JJ$9&lt;главная!$N$19,0,IF(JJ91*12&lt;главная!$H$23,главная!$N$22*JJ91,IF(JJ91*12&lt;главная!$H$24,главная!$N$23*JJ91,(главная!$H$24*главная!$N$23+(JJ91*12-главная!$H$24)*главная!$N$24)/12))))</f>
        <v>0</v>
      </c>
      <c r="JK128" s="173">
        <f>IF(JK$10="",0,IF(JK$9&lt;главная!$N$19,0,IF(JK91*12&lt;главная!$H$23,главная!$N$22*JK91,IF(JK91*12&lt;главная!$H$24,главная!$N$23*JK91,(главная!$H$24*главная!$N$23+(JK91*12-главная!$H$24)*главная!$N$24)/12))))</f>
        <v>0</v>
      </c>
      <c r="JL128" s="173">
        <f>IF(JL$10="",0,IF(JL$9&lt;главная!$N$19,0,IF(JL91*12&lt;главная!$H$23,главная!$N$22*JL91,IF(JL91*12&lt;главная!$H$24,главная!$N$23*JL91,(главная!$H$24*главная!$N$23+(JL91*12-главная!$H$24)*главная!$N$24)/12))))</f>
        <v>0</v>
      </c>
      <c r="JM128" s="173">
        <f>IF(JM$10="",0,IF(JM$9&lt;главная!$N$19,0,IF(JM91*12&lt;главная!$H$23,главная!$N$22*JM91,IF(JM91*12&lt;главная!$H$24,главная!$N$23*JM91,(главная!$H$24*главная!$N$23+(JM91*12-главная!$H$24)*главная!$N$24)/12))))</f>
        <v>0</v>
      </c>
      <c r="JN128" s="173">
        <f>IF(JN$10="",0,IF(JN$9&lt;главная!$N$19,0,IF(JN91*12&lt;главная!$H$23,главная!$N$22*JN91,IF(JN91*12&lt;главная!$H$24,главная!$N$23*JN91,(главная!$H$24*главная!$N$23+(JN91*12-главная!$H$24)*главная!$N$24)/12))))</f>
        <v>0</v>
      </c>
      <c r="JO128" s="173">
        <f>IF(JO$10="",0,IF(JO$9&lt;главная!$N$19,0,IF(JO91*12&lt;главная!$H$23,главная!$N$22*JO91,IF(JO91*12&lt;главная!$H$24,главная!$N$23*JO91,(главная!$H$24*главная!$N$23+(JO91*12-главная!$H$24)*главная!$N$24)/12))))</f>
        <v>0</v>
      </c>
      <c r="JP128" s="173">
        <f>IF(JP$10="",0,IF(JP$9&lt;главная!$N$19,0,IF(JP91*12&lt;главная!$H$23,главная!$N$22*JP91,IF(JP91*12&lt;главная!$H$24,главная!$N$23*JP91,(главная!$H$24*главная!$N$23+(JP91*12-главная!$H$24)*главная!$N$24)/12))))</f>
        <v>0</v>
      </c>
      <c r="JQ128" s="173">
        <f>IF(JQ$10="",0,IF(JQ$9&lt;главная!$N$19,0,IF(JQ91*12&lt;главная!$H$23,главная!$N$22*JQ91,IF(JQ91*12&lt;главная!$H$24,главная!$N$23*JQ91,(главная!$H$24*главная!$N$23+(JQ91*12-главная!$H$24)*главная!$N$24)/12))))</f>
        <v>0</v>
      </c>
      <c r="JR128" s="173">
        <f>IF(JR$10="",0,IF(JR$9&lt;главная!$N$19,0,IF(JR91*12&lt;главная!$H$23,главная!$N$22*JR91,IF(JR91*12&lt;главная!$H$24,главная!$N$23*JR91,(главная!$H$24*главная!$N$23+(JR91*12-главная!$H$24)*главная!$N$24)/12))))</f>
        <v>0</v>
      </c>
      <c r="JS128" s="173">
        <f>IF(JS$10="",0,IF(JS$9&lt;главная!$N$19,0,IF(JS91*12&lt;главная!$H$23,главная!$N$22*JS91,IF(JS91*12&lt;главная!$H$24,главная!$N$23*JS91,(главная!$H$24*главная!$N$23+(JS91*12-главная!$H$24)*главная!$N$24)/12))))</f>
        <v>0</v>
      </c>
      <c r="JT128" s="173">
        <f>IF(JT$10="",0,IF(JT$9&lt;главная!$N$19,0,IF(JT91*12&lt;главная!$H$23,главная!$N$22*JT91,IF(JT91*12&lt;главная!$H$24,главная!$N$23*JT91,(главная!$H$24*главная!$N$23+(JT91*12-главная!$H$24)*главная!$N$24)/12))))</f>
        <v>0</v>
      </c>
      <c r="JU128" s="173">
        <f>IF(JU$10="",0,IF(JU$9&lt;главная!$N$19,0,IF(JU91*12&lt;главная!$H$23,главная!$N$22*JU91,IF(JU91*12&lt;главная!$H$24,главная!$N$23*JU91,(главная!$H$24*главная!$N$23+(JU91*12-главная!$H$24)*главная!$N$24)/12))))</f>
        <v>0</v>
      </c>
      <c r="JV128" s="173">
        <f>IF(JV$10="",0,IF(JV$9&lt;главная!$N$19,0,IF(JV91*12&lt;главная!$H$23,главная!$N$22*JV91,IF(JV91*12&lt;главная!$H$24,главная!$N$23*JV91,(главная!$H$24*главная!$N$23+(JV91*12-главная!$H$24)*главная!$N$24)/12))))</f>
        <v>0</v>
      </c>
      <c r="JW128" s="173">
        <f>IF(JW$10="",0,IF(JW$9&lt;главная!$N$19,0,IF(JW91*12&lt;главная!$H$23,главная!$N$22*JW91,IF(JW91*12&lt;главная!$H$24,главная!$N$23*JW91,(главная!$H$24*главная!$N$23+(JW91*12-главная!$H$24)*главная!$N$24)/12))))</f>
        <v>0</v>
      </c>
      <c r="JX128" s="173">
        <f>IF(JX$10="",0,IF(JX$9&lt;главная!$N$19,0,IF(JX91*12&lt;главная!$H$23,главная!$N$22*JX91,IF(JX91*12&lt;главная!$H$24,главная!$N$23*JX91,(главная!$H$24*главная!$N$23+(JX91*12-главная!$H$24)*главная!$N$24)/12))))</f>
        <v>0</v>
      </c>
      <c r="JY128" s="173">
        <f>IF(JY$10="",0,IF(JY$9&lt;главная!$N$19,0,IF(JY91*12&lt;главная!$H$23,главная!$N$22*JY91,IF(JY91*12&lt;главная!$H$24,главная!$N$23*JY91,(главная!$H$24*главная!$N$23+(JY91*12-главная!$H$24)*главная!$N$24)/12))))</f>
        <v>0</v>
      </c>
      <c r="JZ128" s="173">
        <f>IF(JZ$10="",0,IF(JZ$9&lt;главная!$N$19,0,IF(JZ91*12&lt;главная!$H$23,главная!$N$22*JZ91,IF(JZ91*12&lt;главная!$H$24,главная!$N$23*JZ91,(главная!$H$24*главная!$N$23+(JZ91*12-главная!$H$24)*главная!$N$24)/12))))</f>
        <v>0</v>
      </c>
      <c r="KA128" s="173">
        <f>IF(KA$10="",0,IF(KA$9&lt;главная!$N$19,0,IF(KA91*12&lt;главная!$H$23,главная!$N$22*KA91,IF(KA91*12&lt;главная!$H$24,главная!$N$23*KA91,(главная!$H$24*главная!$N$23+(KA91*12-главная!$H$24)*главная!$N$24)/12))))</f>
        <v>0</v>
      </c>
      <c r="KB128" s="173">
        <f>IF(KB$10="",0,IF(KB$9&lt;главная!$N$19,0,IF(KB91*12&lt;главная!$H$23,главная!$N$22*KB91,IF(KB91*12&lt;главная!$H$24,главная!$N$23*KB91,(главная!$H$24*главная!$N$23+(KB91*12-главная!$H$24)*главная!$N$24)/12))))</f>
        <v>0</v>
      </c>
      <c r="KC128" s="173">
        <f>IF(KC$10="",0,IF(KC$9&lt;главная!$N$19,0,IF(KC91*12&lt;главная!$H$23,главная!$N$22*KC91,IF(KC91*12&lt;главная!$H$24,главная!$N$23*KC91,(главная!$H$24*главная!$N$23+(KC91*12-главная!$H$24)*главная!$N$24)/12))))</f>
        <v>0</v>
      </c>
      <c r="KD128" s="173">
        <f>IF(KD$10="",0,IF(KD$9&lt;главная!$N$19,0,IF(KD91*12&lt;главная!$H$23,главная!$N$22*KD91,IF(KD91*12&lt;главная!$H$24,главная!$N$23*KD91,(главная!$H$24*главная!$N$23+(KD91*12-главная!$H$24)*главная!$N$24)/12))))</f>
        <v>0</v>
      </c>
      <c r="KE128" s="173">
        <f>IF(KE$10="",0,IF(KE$9&lt;главная!$N$19,0,IF(KE91*12&lt;главная!$H$23,главная!$N$22*KE91,IF(KE91*12&lt;главная!$H$24,главная!$N$23*KE91,(главная!$H$24*главная!$N$23+(KE91*12-главная!$H$24)*главная!$N$24)/12))))</f>
        <v>0</v>
      </c>
      <c r="KF128" s="173">
        <f>IF(KF$10="",0,IF(KF$9&lt;главная!$N$19,0,IF(KF91*12&lt;главная!$H$23,главная!$N$22*KF91,IF(KF91*12&lt;главная!$H$24,главная!$N$23*KF91,(главная!$H$24*главная!$N$23+(KF91*12-главная!$H$24)*главная!$N$24)/12))))</f>
        <v>0</v>
      </c>
      <c r="KG128" s="173">
        <f>IF(KG$10="",0,IF(KG$9&lt;главная!$N$19,0,IF(KG91*12&lt;главная!$H$23,главная!$N$22*KG91,IF(KG91*12&lt;главная!$H$24,главная!$N$23*KG91,(главная!$H$24*главная!$N$23+(KG91*12-главная!$H$24)*главная!$N$24)/12))))</f>
        <v>0</v>
      </c>
      <c r="KH128" s="173">
        <f>IF(KH$10="",0,IF(KH$9&lt;главная!$N$19,0,IF(KH91*12&lt;главная!$H$23,главная!$N$22*KH91,IF(KH91*12&lt;главная!$H$24,главная!$N$23*KH91,(главная!$H$24*главная!$N$23+(KH91*12-главная!$H$24)*главная!$N$24)/12))))</f>
        <v>0</v>
      </c>
      <c r="KI128" s="173">
        <f>IF(KI$10="",0,IF(KI$9&lt;главная!$N$19,0,IF(KI91*12&lt;главная!$H$23,главная!$N$22*KI91,IF(KI91*12&lt;главная!$H$24,главная!$N$23*KI91,(главная!$H$24*главная!$N$23+(KI91*12-главная!$H$24)*главная!$N$24)/12))))</f>
        <v>0</v>
      </c>
      <c r="KJ128" s="173">
        <f>IF(KJ$10="",0,IF(KJ$9&lt;главная!$N$19,0,IF(KJ91*12&lt;главная!$H$23,главная!$N$22*KJ91,IF(KJ91*12&lt;главная!$H$24,главная!$N$23*KJ91,(главная!$H$24*главная!$N$23+(KJ91*12-главная!$H$24)*главная!$N$24)/12))))</f>
        <v>0</v>
      </c>
      <c r="KK128" s="173">
        <f>IF(KK$10="",0,IF(KK$9&lt;главная!$N$19,0,IF(KK91*12&lt;главная!$H$23,главная!$N$22*KK91,IF(KK91*12&lt;главная!$H$24,главная!$N$23*KK91,(главная!$H$24*главная!$N$23+(KK91*12-главная!$H$24)*главная!$N$24)/12))))</f>
        <v>0</v>
      </c>
      <c r="KL128" s="173">
        <f>IF(KL$10="",0,IF(KL$9&lt;главная!$N$19,0,IF(KL91*12&lt;главная!$H$23,главная!$N$22*KL91,IF(KL91*12&lt;главная!$H$24,главная!$N$23*KL91,(главная!$H$24*главная!$N$23+(KL91*12-главная!$H$24)*главная!$N$24)/12))))</f>
        <v>0</v>
      </c>
      <c r="KM128" s="173">
        <f>IF(KM$10="",0,IF(KM$9&lt;главная!$N$19,0,IF(KM91*12&lt;главная!$H$23,главная!$N$22*KM91,IF(KM91*12&lt;главная!$H$24,главная!$N$23*KM91,(главная!$H$24*главная!$N$23+(KM91*12-главная!$H$24)*главная!$N$24)/12))))</f>
        <v>0</v>
      </c>
      <c r="KN128" s="173">
        <f>IF(KN$10="",0,IF(KN$9&lt;главная!$N$19,0,IF(KN91*12&lt;главная!$H$23,главная!$N$22*KN91,IF(KN91*12&lt;главная!$H$24,главная!$N$23*KN91,(главная!$H$24*главная!$N$23+(KN91*12-главная!$H$24)*главная!$N$24)/12))))</f>
        <v>0</v>
      </c>
      <c r="KO128" s="173">
        <f>IF(KO$10="",0,IF(KO$9&lt;главная!$N$19,0,IF(KO91*12&lt;главная!$H$23,главная!$N$22*KO91,IF(KO91*12&lt;главная!$H$24,главная!$N$23*KO91,(главная!$H$24*главная!$N$23+(KO91*12-главная!$H$24)*главная!$N$24)/12))))</f>
        <v>0</v>
      </c>
      <c r="KP128" s="173">
        <f>IF(KP$10="",0,IF(KP$9&lt;главная!$N$19,0,IF(KP91*12&lt;главная!$H$23,главная!$N$22*KP91,IF(KP91*12&lt;главная!$H$24,главная!$N$23*KP91,(главная!$H$24*главная!$N$23+(KP91*12-главная!$H$24)*главная!$N$24)/12))))</f>
        <v>0</v>
      </c>
      <c r="KQ128" s="173">
        <f>IF(KQ$10="",0,IF(KQ$9&lt;главная!$N$19,0,IF(KQ91*12&lt;главная!$H$23,главная!$N$22*KQ91,IF(KQ91*12&lt;главная!$H$24,главная!$N$23*KQ91,(главная!$H$24*главная!$N$23+(KQ91*12-главная!$H$24)*главная!$N$24)/12))))</f>
        <v>0</v>
      </c>
      <c r="KR128" s="173">
        <f>IF(KR$10="",0,IF(KR$9&lt;главная!$N$19,0,IF(KR91*12&lt;главная!$H$23,главная!$N$22*KR91,IF(KR91*12&lt;главная!$H$24,главная!$N$23*KR91,(главная!$H$24*главная!$N$23+(KR91*12-главная!$H$24)*главная!$N$24)/12))))</f>
        <v>0</v>
      </c>
      <c r="KS128" s="173">
        <f>IF(KS$10="",0,IF(KS$9&lt;главная!$N$19,0,IF(KS91*12&lt;главная!$H$23,главная!$N$22*KS91,IF(KS91*12&lt;главная!$H$24,главная!$N$23*KS91,(главная!$H$24*главная!$N$23+(KS91*12-главная!$H$24)*главная!$N$24)/12))))</f>
        <v>0</v>
      </c>
      <c r="KT128" s="173">
        <f>IF(KT$10="",0,IF(KT$9&lt;главная!$N$19,0,IF(KT91*12&lt;главная!$H$23,главная!$N$22*KT91,IF(KT91*12&lt;главная!$H$24,главная!$N$23*KT91,(главная!$H$24*главная!$N$23+(KT91*12-главная!$H$24)*главная!$N$24)/12))))</f>
        <v>0</v>
      </c>
      <c r="KU128" s="173">
        <f>IF(KU$10="",0,IF(KU$9&lt;главная!$N$19,0,IF(KU91*12&lt;главная!$H$23,главная!$N$22*KU91,IF(KU91*12&lt;главная!$H$24,главная!$N$23*KU91,(главная!$H$24*главная!$N$23+(KU91*12-главная!$H$24)*главная!$N$24)/12))))</f>
        <v>0</v>
      </c>
      <c r="KV128" s="173">
        <f>IF(KV$10="",0,IF(KV$9&lt;главная!$N$19,0,IF(KV91*12&lt;главная!$H$23,главная!$N$22*KV91,IF(KV91*12&lt;главная!$H$24,главная!$N$23*KV91,(главная!$H$24*главная!$N$23+(KV91*12-главная!$H$24)*главная!$N$24)/12))))</f>
        <v>0</v>
      </c>
      <c r="KW128" s="173">
        <f>IF(KW$10="",0,IF(KW$9&lt;главная!$N$19,0,IF(KW91*12&lt;главная!$H$23,главная!$N$22*KW91,IF(KW91*12&lt;главная!$H$24,главная!$N$23*KW91,(главная!$H$24*главная!$N$23+(KW91*12-главная!$H$24)*главная!$N$24)/12))))</f>
        <v>0</v>
      </c>
      <c r="KX128" s="173">
        <f>IF(KX$10="",0,IF(KX$9&lt;главная!$N$19,0,IF(KX91*12&lt;главная!$H$23,главная!$N$22*KX91,IF(KX91*12&lt;главная!$H$24,главная!$N$23*KX91,(главная!$H$24*главная!$N$23+(KX91*12-главная!$H$24)*главная!$N$24)/12))))</f>
        <v>0</v>
      </c>
      <c r="KY128" s="173">
        <f>IF(KY$10="",0,IF(KY$9&lt;главная!$N$19,0,IF(KY91*12&lt;главная!$H$23,главная!$N$22*KY91,IF(KY91*12&lt;главная!$H$24,главная!$N$23*KY91,(главная!$H$24*главная!$N$23+(KY91*12-главная!$H$24)*главная!$N$24)/12))))</f>
        <v>0</v>
      </c>
      <c r="KZ128" s="173">
        <f>IF(KZ$10="",0,IF(KZ$9&lt;главная!$N$19,0,IF(KZ91*12&lt;главная!$H$23,главная!$N$22*KZ91,IF(KZ91*12&lt;главная!$H$24,главная!$N$23*KZ91,(главная!$H$24*главная!$N$23+(KZ91*12-главная!$H$24)*главная!$N$24)/12))))</f>
        <v>0</v>
      </c>
      <c r="LA128" s="173">
        <f>IF(LA$10="",0,IF(LA$9&lt;главная!$N$19,0,IF(LA91*12&lt;главная!$H$23,главная!$N$22*LA91,IF(LA91*12&lt;главная!$H$24,главная!$N$23*LA91,(главная!$H$24*главная!$N$23+(LA91*12-главная!$H$24)*главная!$N$24)/12))))</f>
        <v>0</v>
      </c>
      <c r="LB128" s="173">
        <f>IF(LB$10="",0,IF(LB$9&lt;главная!$N$19,0,IF(LB91*12&lt;главная!$H$23,главная!$N$22*LB91,IF(LB91*12&lt;главная!$H$24,главная!$N$23*LB91,(главная!$H$24*главная!$N$23+(LB91*12-главная!$H$24)*главная!$N$24)/12))))</f>
        <v>0</v>
      </c>
      <c r="LC128" s="173">
        <f>IF(LC$10="",0,IF(LC$9&lt;главная!$N$19,0,IF(LC91*12&lt;главная!$H$23,главная!$N$22*LC91,IF(LC91*12&lt;главная!$H$24,главная!$N$23*LC91,(главная!$H$24*главная!$N$23+(LC91*12-главная!$H$24)*главная!$N$24)/12))))</f>
        <v>0</v>
      </c>
      <c r="LD128" s="173">
        <f>IF(LD$10="",0,IF(LD$9&lt;главная!$N$19,0,IF(LD91*12&lt;главная!$H$23,главная!$N$22*LD91,IF(LD91*12&lt;главная!$H$24,главная!$N$23*LD91,(главная!$H$24*главная!$N$23+(LD91*12-главная!$H$24)*главная!$N$24)/12))))</f>
        <v>0</v>
      </c>
      <c r="LE128" s="173">
        <f>IF(LE$10="",0,IF(LE$9&lt;главная!$N$19,0,IF(LE91*12&lt;главная!$H$23,главная!$N$22*LE91,IF(LE91*12&lt;главная!$H$24,главная!$N$23*LE91,(главная!$H$24*главная!$N$23+(LE91*12-главная!$H$24)*главная!$N$24)/12))))</f>
        <v>0</v>
      </c>
      <c r="LF128" s="173">
        <f>IF(LF$10="",0,IF(LF$9&lt;главная!$N$19,0,IF(LF91*12&lt;главная!$H$23,главная!$N$22*LF91,IF(LF91*12&lt;главная!$H$24,главная!$N$23*LF91,(главная!$H$24*главная!$N$23+(LF91*12-главная!$H$24)*главная!$N$24)/12))))</f>
        <v>0</v>
      </c>
      <c r="LG128" s="173">
        <f>IF(LG$10="",0,IF(LG$9&lt;главная!$N$19,0,IF(LG91*12&lt;главная!$H$23,главная!$N$22*LG91,IF(LG91*12&lt;главная!$H$24,главная!$N$23*LG91,(главная!$H$24*главная!$N$23+(LG91*12-главная!$H$24)*главная!$N$24)/12))))</f>
        <v>0</v>
      </c>
      <c r="LH128" s="173">
        <f>IF(LH$10="",0,IF(LH$9&lt;главная!$N$19,0,IF(LH91*12&lt;главная!$H$23,главная!$N$22*LH91,IF(LH91*12&lt;главная!$H$24,главная!$N$23*LH91,(главная!$H$24*главная!$N$23+(LH91*12-главная!$H$24)*главная!$N$24)/12))))</f>
        <v>0</v>
      </c>
      <c r="LI128" s="51"/>
      <c r="LJ128" s="51"/>
    </row>
    <row r="129" spans="1:322" s="3" customFormat="1" ht="10.199999999999999" x14ac:dyDescent="0.2">
      <c r="A129" s="5"/>
      <c r="B129" s="5"/>
      <c r="C129" s="5"/>
      <c r="D129" s="12"/>
      <c r="E129" s="121" t="str">
        <f t="shared" si="380"/>
        <v>Отдел маркетинга и рекламы</v>
      </c>
      <c r="F129" s="5"/>
      <c r="G129" s="5"/>
      <c r="H129" s="121" t="str">
        <f t="shared" si="381"/>
        <v>соцсборы</v>
      </c>
      <c r="I129" s="5"/>
      <c r="J129" s="5"/>
      <c r="K129" s="49" t="str">
        <f t="shared" si="382"/>
        <v>долл.</v>
      </c>
      <c r="L129" s="5"/>
      <c r="M129" s="12"/>
      <c r="N129" s="5"/>
      <c r="O129" s="19"/>
      <c r="P129" s="5"/>
      <c r="Q129" s="5"/>
      <c r="R129" s="68"/>
      <c r="S129" s="5"/>
      <c r="T129" s="63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/>
      <c r="DU129" s="46"/>
      <c r="DV129" s="46"/>
      <c r="DW129" s="46"/>
      <c r="DX129" s="46"/>
      <c r="DY129" s="46"/>
      <c r="DZ129" s="46"/>
      <c r="EA129" s="46"/>
      <c r="EB129" s="46"/>
      <c r="EC129" s="46"/>
      <c r="ED129" s="46"/>
      <c r="EE129" s="46"/>
      <c r="EF129" s="46"/>
      <c r="EG129" s="46"/>
      <c r="EH129" s="46"/>
      <c r="EI129" s="46"/>
      <c r="EJ129" s="46"/>
      <c r="EK129" s="46"/>
      <c r="EL129" s="46"/>
      <c r="EM129" s="46"/>
      <c r="EN129" s="46"/>
      <c r="EO129" s="46"/>
      <c r="EP129" s="46"/>
      <c r="EQ129" s="46"/>
      <c r="ER129" s="46"/>
      <c r="ES129" s="46"/>
      <c r="ET129" s="46"/>
      <c r="EU129" s="46"/>
      <c r="EV129" s="46"/>
      <c r="EW129" s="46"/>
      <c r="EX129" s="46"/>
      <c r="EY129" s="46"/>
      <c r="EZ129" s="46"/>
      <c r="FA129" s="46"/>
      <c r="FB129" s="46"/>
      <c r="FC129" s="46"/>
      <c r="FD129" s="46"/>
      <c r="FE129" s="46"/>
      <c r="FF129" s="46"/>
      <c r="FG129" s="46"/>
      <c r="FH129" s="46"/>
      <c r="FI129" s="46"/>
      <c r="FJ129" s="46"/>
      <c r="FK129" s="46"/>
      <c r="FL129" s="46"/>
      <c r="FM129" s="46"/>
      <c r="FN129" s="46"/>
      <c r="FO129" s="46"/>
      <c r="FP129" s="46"/>
      <c r="FQ129" s="46"/>
      <c r="FR129" s="46"/>
      <c r="FS129" s="46"/>
      <c r="FT129" s="46"/>
      <c r="FU129" s="46"/>
      <c r="FV129" s="46"/>
      <c r="FW129" s="46"/>
      <c r="FX129" s="46"/>
      <c r="FY129" s="46"/>
      <c r="FZ129" s="46"/>
      <c r="GA129" s="46"/>
      <c r="GB129" s="46"/>
      <c r="GC129" s="46"/>
      <c r="GD129" s="46"/>
      <c r="GE129" s="46"/>
      <c r="GF129" s="46"/>
      <c r="GG129" s="46"/>
      <c r="GH129" s="46"/>
      <c r="GI129" s="46"/>
      <c r="GJ129" s="46"/>
      <c r="GK129" s="46"/>
      <c r="GL129" s="46"/>
      <c r="GM129" s="46"/>
      <c r="GN129" s="46"/>
      <c r="GO129" s="46"/>
      <c r="GP129" s="46"/>
      <c r="GQ129" s="46"/>
      <c r="GR129" s="46"/>
      <c r="GS129" s="46"/>
      <c r="GT129" s="46"/>
      <c r="GU129" s="46"/>
      <c r="GV129" s="46"/>
      <c r="GW129" s="46"/>
      <c r="GX129" s="46"/>
      <c r="GY129" s="46"/>
      <c r="GZ129" s="46"/>
      <c r="HA129" s="46"/>
      <c r="HB129" s="46"/>
      <c r="HC129" s="46"/>
      <c r="HD129" s="46"/>
      <c r="HE129" s="46"/>
      <c r="HF129" s="46"/>
      <c r="HG129" s="46"/>
      <c r="HH129" s="46"/>
      <c r="HI129" s="46"/>
      <c r="HJ129" s="46"/>
      <c r="HK129" s="46"/>
      <c r="HL129" s="46"/>
      <c r="HM129" s="46"/>
      <c r="HN129" s="46"/>
      <c r="HO129" s="46"/>
      <c r="HP129" s="46"/>
      <c r="HQ129" s="46"/>
      <c r="HR129" s="46"/>
      <c r="HS129" s="46"/>
      <c r="HT129" s="46"/>
      <c r="HU129" s="46"/>
      <c r="HV129" s="46"/>
      <c r="HW129" s="46"/>
      <c r="HX129" s="46"/>
      <c r="HY129" s="46"/>
      <c r="HZ129" s="46"/>
      <c r="IA129" s="46"/>
      <c r="IB129" s="46"/>
      <c r="IC129" s="46"/>
      <c r="ID129" s="46"/>
      <c r="IE129" s="46"/>
      <c r="IF129" s="46"/>
      <c r="IG129" s="46"/>
      <c r="IH129" s="46"/>
      <c r="II129" s="46"/>
      <c r="IJ129" s="46"/>
      <c r="IK129" s="46"/>
      <c r="IL129" s="46"/>
      <c r="IM129" s="46"/>
      <c r="IN129" s="46"/>
      <c r="IO129" s="46"/>
      <c r="IP129" s="46"/>
      <c r="IQ129" s="46"/>
      <c r="IR129" s="46"/>
      <c r="IS129" s="46"/>
      <c r="IT129" s="46"/>
      <c r="IU129" s="46"/>
      <c r="IV129" s="46"/>
      <c r="IW129" s="46"/>
      <c r="IX129" s="46"/>
      <c r="IY129" s="46"/>
      <c r="IZ129" s="46"/>
      <c r="JA129" s="46"/>
      <c r="JB129" s="46"/>
      <c r="JC129" s="46"/>
      <c r="JD129" s="46"/>
      <c r="JE129" s="46"/>
      <c r="JF129" s="46"/>
      <c r="JG129" s="46"/>
      <c r="JH129" s="46"/>
      <c r="JI129" s="46"/>
      <c r="JJ129" s="46"/>
      <c r="JK129" s="46"/>
      <c r="JL129" s="46"/>
      <c r="JM129" s="46"/>
      <c r="JN129" s="46"/>
      <c r="JO129" s="46"/>
      <c r="JP129" s="46"/>
      <c r="JQ129" s="46"/>
      <c r="JR129" s="46"/>
      <c r="JS129" s="46"/>
      <c r="JT129" s="46"/>
      <c r="JU129" s="46"/>
      <c r="JV129" s="46"/>
      <c r="JW129" s="46"/>
      <c r="JX129" s="46"/>
      <c r="JY129" s="46"/>
      <c r="JZ129" s="46"/>
      <c r="KA129" s="46"/>
      <c r="KB129" s="46"/>
      <c r="KC129" s="46"/>
      <c r="KD129" s="46"/>
      <c r="KE129" s="46"/>
      <c r="KF129" s="46"/>
      <c r="KG129" s="46"/>
      <c r="KH129" s="46"/>
      <c r="KI129" s="46"/>
      <c r="KJ129" s="46"/>
      <c r="KK129" s="46"/>
      <c r="KL129" s="46"/>
      <c r="KM129" s="46"/>
      <c r="KN129" s="46"/>
      <c r="KO129" s="46"/>
      <c r="KP129" s="46"/>
      <c r="KQ129" s="46"/>
      <c r="KR129" s="46"/>
      <c r="KS129" s="46"/>
      <c r="KT129" s="46"/>
      <c r="KU129" s="46"/>
      <c r="KV129" s="46"/>
      <c r="KW129" s="46"/>
      <c r="KX129" s="46"/>
      <c r="KY129" s="46"/>
      <c r="KZ129" s="46"/>
      <c r="LA129" s="46"/>
      <c r="LB129" s="46"/>
      <c r="LC129" s="46"/>
      <c r="LD129" s="46"/>
      <c r="LE129" s="46"/>
      <c r="LF129" s="46"/>
      <c r="LG129" s="46"/>
      <c r="LH129" s="46"/>
      <c r="LI129" s="5"/>
      <c r="LJ129" s="5"/>
    </row>
    <row r="130" spans="1:322" s="59" customFormat="1" ht="10.199999999999999" x14ac:dyDescent="0.2">
      <c r="A130" s="51"/>
      <c r="B130" s="51"/>
      <c r="C130" s="51"/>
      <c r="D130" s="12"/>
      <c r="E130" s="98" t="str">
        <f t="shared" si="380"/>
        <v>PR-менеджер</v>
      </c>
      <c r="F130" s="51"/>
      <c r="G130" s="51"/>
      <c r="H130" s="98" t="str">
        <f t="shared" si="381"/>
        <v>соцсборы</v>
      </c>
      <c r="I130" s="51"/>
      <c r="J130" s="51"/>
      <c r="K130" s="55" t="str">
        <f t="shared" si="382"/>
        <v>долл.</v>
      </c>
      <c r="L130" s="51"/>
      <c r="M130" s="58"/>
      <c r="N130" s="51"/>
      <c r="O130" s="61"/>
      <c r="P130" s="51"/>
      <c r="Q130" s="51"/>
      <c r="R130" s="99"/>
      <c r="S130" s="51"/>
      <c r="T130" s="171"/>
      <c r="U130" s="173">
        <f>IF(U$10="",0,IF(U$9&lt;главная!$N$19,0,IF(U93*12&lt;главная!$H$23,главная!$N$22*U93,IF(U93*12&lt;главная!$H$24,главная!$N$23*U93,(главная!$H$24*главная!$N$23+(U93*12-главная!$H$24)*главная!$N$24)/12))))</f>
        <v>0</v>
      </c>
      <c r="V130" s="173">
        <f>IF(V$10="",0,IF(V$9&lt;главная!$N$19,0,IF(V93*12&lt;главная!$H$23,главная!$N$22*V93,IF(V93*12&lt;главная!$H$24,главная!$N$23*V93,(главная!$H$24*главная!$N$23+(V93*12-главная!$H$24)*главная!$N$24)/12))))</f>
        <v>0</v>
      </c>
      <c r="W130" s="173">
        <f>IF(W$10="",0,IF(W$9&lt;главная!$N$19,0,IF(W93*12&lt;главная!$H$23,главная!$N$22*W93,IF(W93*12&lt;главная!$H$24,главная!$N$23*W93,(главная!$H$24*главная!$N$23+(W93*12-главная!$H$24)*главная!$N$24)/12))))</f>
        <v>0</v>
      </c>
      <c r="X130" s="173">
        <f>IF(X$10="",0,IF(X$9&lt;главная!$N$19,0,IF(X93*12&lt;главная!$H$23,главная!$N$22*X93,IF(X93*12&lt;главная!$H$24,главная!$N$23*X93,(главная!$H$24*главная!$N$23+(X93*12-главная!$H$24)*главная!$N$24)/12))))</f>
        <v>0</v>
      </c>
      <c r="Y130" s="173">
        <f>IF(Y$10="",0,IF(Y$9&lt;главная!$N$19,0,IF(Y93*12&lt;главная!$H$23,главная!$N$22*Y93,IF(Y93*12&lt;главная!$H$24,главная!$N$23*Y93,(главная!$H$24*главная!$N$23+(Y93*12-главная!$H$24)*главная!$N$24)/12))))</f>
        <v>0</v>
      </c>
      <c r="Z130" s="173">
        <f>IF(Z$10="",0,IF(Z$9&lt;главная!$N$19,0,IF(Z93*12&lt;главная!$H$23,главная!$N$22*Z93,IF(Z93*12&lt;главная!$H$24,главная!$N$23*Z93,(главная!$H$24*главная!$N$23+(Z93*12-главная!$H$24)*главная!$N$24)/12))))</f>
        <v>0</v>
      </c>
      <c r="AA130" s="173">
        <f>IF(AA$10="",0,IF(AA$9&lt;главная!$N$19,0,IF(AA93*12&lt;главная!$H$23,главная!$N$22*AA93,IF(AA93*12&lt;главная!$H$24,главная!$N$23*AA93,(главная!$H$24*главная!$N$23+(AA93*12-главная!$H$24)*главная!$N$24)/12))))</f>
        <v>0</v>
      </c>
      <c r="AB130" s="173">
        <f>IF(AB$10="",0,IF(AB$9&lt;главная!$N$19,0,IF(AB93*12&lt;главная!$H$23,главная!$N$22*AB93,IF(AB93*12&lt;главная!$H$24,главная!$N$23*AB93,(главная!$H$24*главная!$N$23+(AB93*12-главная!$H$24)*главная!$N$24)/12))))</f>
        <v>0</v>
      </c>
      <c r="AC130" s="173">
        <f>IF(AC$10="",0,IF(AC$9&lt;главная!$N$19,0,IF(AC93*12&lt;главная!$H$23,главная!$N$22*AC93,IF(AC93*12&lt;главная!$H$24,главная!$N$23*AC93,(главная!$H$24*главная!$N$23+(AC93*12-главная!$H$24)*главная!$N$24)/12))))</f>
        <v>0</v>
      </c>
      <c r="AD130" s="173">
        <f>IF(AD$10="",0,IF(AD$9&lt;главная!$N$19,0,IF(AD93*12&lt;главная!$H$23,главная!$N$22*AD93,IF(AD93*12&lt;главная!$H$24,главная!$N$23*AD93,(главная!$H$24*главная!$N$23+(AD93*12-главная!$H$24)*главная!$N$24)/12))))</f>
        <v>0</v>
      </c>
      <c r="AE130" s="173">
        <f>IF(AE$10="",0,IF(AE$9&lt;главная!$N$19,0,IF(AE93*12&lt;главная!$H$23,главная!$N$22*AE93,IF(AE93*12&lt;главная!$H$24,главная!$N$23*AE93,(главная!$H$24*главная!$N$23+(AE93*12-главная!$H$24)*главная!$N$24)/12))))</f>
        <v>0</v>
      </c>
      <c r="AF130" s="173">
        <f>IF(AF$10="",0,IF(AF$9&lt;главная!$N$19,0,IF(AF93*12&lt;главная!$H$23,главная!$N$22*AF93,IF(AF93*12&lt;главная!$H$24,главная!$N$23*AF93,(главная!$H$24*главная!$N$23+(AF93*12-главная!$H$24)*главная!$N$24)/12))))</f>
        <v>0</v>
      </c>
      <c r="AG130" s="173">
        <f>IF(AG$10="",0,IF(AG$9&lt;главная!$N$19,0,IF(AG93*12&lt;главная!$H$23,главная!$N$22*AG93,IF(AG93*12&lt;главная!$H$24,главная!$N$23*AG93,(главная!$H$24*главная!$N$23+(AG93*12-главная!$H$24)*главная!$N$24)/12))))</f>
        <v>0</v>
      </c>
      <c r="AH130" s="173">
        <f>IF(AH$10="",0,IF(AH$9&lt;главная!$N$19,0,IF(AH93*12&lt;главная!$H$23,главная!$N$22*AH93,IF(AH93*12&lt;главная!$H$24,главная!$N$23*AH93,(главная!$H$24*главная!$N$23+(AH93*12-главная!$H$24)*главная!$N$24)/12))))</f>
        <v>0</v>
      </c>
      <c r="AI130" s="173">
        <f>IF(AI$10="",0,IF(AI$9&lt;главная!$N$19,0,IF(AI93*12&lt;главная!$H$23,главная!$N$22*AI93,IF(AI93*12&lt;главная!$H$24,главная!$N$23*AI93,(главная!$H$24*главная!$N$23+(AI93*12-главная!$H$24)*главная!$N$24)/12))))</f>
        <v>0</v>
      </c>
      <c r="AJ130" s="173">
        <f>IF(AJ$10="",0,IF(AJ$9&lt;главная!$N$19,0,IF(AJ93*12&lt;главная!$H$23,главная!$N$22*AJ93,IF(AJ93*12&lt;главная!$H$24,главная!$N$23*AJ93,(главная!$H$24*главная!$N$23+(AJ93*12-главная!$H$24)*главная!$N$24)/12))))</f>
        <v>0</v>
      </c>
      <c r="AK130" s="173">
        <f>IF(AK$10="",0,IF(AK$9&lt;главная!$N$19,0,IF(AK93*12&lt;главная!$H$23,главная!$N$22*AK93,IF(AK93*12&lt;главная!$H$24,главная!$N$23*AK93,(главная!$H$24*главная!$N$23+(AK93*12-главная!$H$24)*главная!$N$24)/12))))</f>
        <v>0</v>
      </c>
      <c r="AL130" s="173">
        <f>IF(AL$10="",0,IF(AL$9&lt;главная!$N$19,0,IF(AL93*12&lt;главная!$H$23,главная!$N$22*AL93,IF(AL93*12&lt;главная!$H$24,главная!$N$23*AL93,(главная!$H$24*главная!$N$23+(AL93*12-главная!$H$24)*главная!$N$24)/12))))</f>
        <v>0</v>
      </c>
      <c r="AM130" s="173">
        <f>IF(AM$10="",0,IF(AM$9&lt;главная!$N$19,0,IF(AM93*12&lt;главная!$H$23,главная!$N$22*AM93,IF(AM93*12&lt;главная!$H$24,главная!$N$23*AM93,(главная!$H$24*главная!$N$23+(AM93*12-главная!$H$24)*главная!$N$24)/12))))</f>
        <v>0</v>
      </c>
      <c r="AN130" s="173">
        <f>IF(AN$10="",0,IF(AN$9&lt;главная!$N$19,0,IF(AN93*12&lt;главная!$H$23,главная!$N$22*AN93,IF(AN93*12&lt;главная!$H$24,главная!$N$23*AN93,(главная!$H$24*главная!$N$23+(AN93*12-главная!$H$24)*главная!$N$24)/12))))</f>
        <v>0</v>
      </c>
      <c r="AO130" s="173">
        <f>IF(AO$10="",0,IF(AO$9&lt;главная!$N$19,0,IF(AO93*12&lt;главная!$H$23,главная!$N$22*AO93,IF(AO93*12&lt;главная!$H$24,главная!$N$23*AO93,(главная!$H$24*главная!$N$23+(AO93*12-главная!$H$24)*главная!$N$24)/12))))</f>
        <v>0</v>
      </c>
      <c r="AP130" s="173">
        <f>IF(AP$10="",0,IF(AP$9&lt;главная!$N$19,0,IF(AP93*12&lt;главная!$H$23,главная!$N$22*AP93,IF(AP93*12&lt;главная!$H$24,главная!$N$23*AP93,(главная!$H$24*главная!$N$23+(AP93*12-главная!$H$24)*главная!$N$24)/12))))</f>
        <v>0</v>
      </c>
      <c r="AQ130" s="173">
        <f>IF(AQ$10="",0,IF(AQ$9&lt;главная!$N$19,0,IF(AQ93*12&lt;главная!$H$23,главная!$N$22*AQ93,IF(AQ93*12&lt;главная!$H$24,главная!$N$23*AQ93,(главная!$H$24*главная!$N$23+(AQ93*12-главная!$H$24)*главная!$N$24)/12))))</f>
        <v>0</v>
      </c>
      <c r="AR130" s="173">
        <f>IF(AR$10="",0,IF(AR$9&lt;главная!$N$19,0,IF(AR93*12&lt;главная!$H$23,главная!$N$22*AR93,IF(AR93*12&lt;главная!$H$24,главная!$N$23*AR93,(главная!$H$24*главная!$N$23+(AR93*12-главная!$H$24)*главная!$N$24)/12))))</f>
        <v>0</v>
      </c>
      <c r="AS130" s="173">
        <f>IF(AS$10="",0,IF(AS$9&lt;главная!$N$19,0,IF(AS93*12&lt;главная!$H$23,главная!$N$22*AS93,IF(AS93*12&lt;главная!$H$24,главная!$N$23*AS93,(главная!$H$24*главная!$N$23+(AS93*12-главная!$H$24)*главная!$N$24)/12))))</f>
        <v>0</v>
      </c>
      <c r="AT130" s="173">
        <f>IF(AT$10="",0,IF(AT$9&lt;главная!$N$19,0,IF(AT93*12&lt;главная!$H$23,главная!$N$22*AT93,IF(AT93*12&lt;главная!$H$24,главная!$N$23*AT93,(главная!$H$24*главная!$N$23+(AT93*12-главная!$H$24)*главная!$N$24)/12))))</f>
        <v>0</v>
      </c>
      <c r="AU130" s="173">
        <f>IF(AU$10="",0,IF(AU$9&lt;главная!$N$19,0,IF(AU93*12&lt;главная!$H$23,главная!$N$22*AU93,IF(AU93*12&lt;главная!$H$24,главная!$N$23*AU93,(главная!$H$24*главная!$N$23+(AU93*12-главная!$H$24)*главная!$N$24)/12))))</f>
        <v>0</v>
      </c>
      <c r="AV130" s="173">
        <f>IF(AV$10="",0,IF(AV$9&lt;главная!$N$19,0,IF(AV93*12&lt;главная!$H$23,главная!$N$22*AV93,IF(AV93*12&lt;главная!$H$24,главная!$N$23*AV93,(главная!$H$24*главная!$N$23+(AV93*12-главная!$H$24)*главная!$N$24)/12))))</f>
        <v>0</v>
      </c>
      <c r="AW130" s="173">
        <f>IF(AW$10="",0,IF(AW$9&lt;главная!$N$19,0,IF(AW93*12&lt;главная!$H$23,главная!$N$22*AW93,IF(AW93*12&lt;главная!$H$24,главная!$N$23*AW93,(главная!$H$24*главная!$N$23+(AW93*12-главная!$H$24)*главная!$N$24)/12))))</f>
        <v>0</v>
      </c>
      <c r="AX130" s="173">
        <f>IF(AX$10="",0,IF(AX$9&lt;главная!$N$19,0,IF(AX93*12&lt;главная!$H$23,главная!$N$22*AX93,IF(AX93*12&lt;главная!$H$24,главная!$N$23*AX93,(главная!$H$24*главная!$N$23+(AX93*12-главная!$H$24)*главная!$N$24)/12))))</f>
        <v>0</v>
      </c>
      <c r="AY130" s="173">
        <f>IF(AY$10="",0,IF(AY$9&lt;главная!$N$19,0,IF(AY93*12&lt;главная!$H$23,главная!$N$22*AY93,IF(AY93*12&lt;главная!$H$24,главная!$N$23*AY93,(главная!$H$24*главная!$N$23+(AY93*12-главная!$H$24)*главная!$N$24)/12))))</f>
        <v>0</v>
      </c>
      <c r="AZ130" s="173">
        <f>IF(AZ$10="",0,IF(AZ$9&lt;главная!$N$19,0,IF(AZ93*12&lt;главная!$H$23,главная!$N$22*AZ93,IF(AZ93*12&lt;главная!$H$24,главная!$N$23*AZ93,(главная!$H$24*главная!$N$23+(AZ93*12-главная!$H$24)*главная!$N$24)/12))))</f>
        <v>0</v>
      </c>
      <c r="BA130" s="173">
        <f>IF(BA$10="",0,IF(BA$9&lt;главная!$N$19,0,IF(BA93*12&lt;главная!$H$23,главная!$N$22*BA93,IF(BA93*12&lt;главная!$H$24,главная!$N$23*BA93,(главная!$H$24*главная!$N$23+(BA93*12-главная!$H$24)*главная!$N$24)/12))))</f>
        <v>0</v>
      </c>
      <c r="BB130" s="173">
        <f>IF(BB$10="",0,IF(BB$9&lt;главная!$N$19,0,IF(BB93*12&lt;главная!$H$23,главная!$N$22*BB93,IF(BB93*12&lt;главная!$H$24,главная!$N$23*BB93,(главная!$H$24*главная!$N$23+(BB93*12-главная!$H$24)*главная!$N$24)/12))))</f>
        <v>0</v>
      </c>
      <c r="BC130" s="173">
        <f>IF(BC$10="",0,IF(BC$9&lt;главная!$N$19,0,IF(BC93*12&lt;главная!$H$23,главная!$N$22*BC93,IF(BC93*12&lt;главная!$H$24,главная!$N$23*BC93,(главная!$H$24*главная!$N$23+(BC93*12-главная!$H$24)*главная!$N$24)/12))))</f>
        <v>0</v>
      </c>
      <c r="BD130" s="173">
        <f>IF(BD$10="",0,IF(BD$9&lt;главная!$N$19,0,IF(BD93*12&lt;главная!$H$23,главная!$N$22*BD93,IF(BD93*12&lt;главная!$H$24,главная!$N$23*BD93,(главная!$H$24*главная!$N$23+(BD93*12-главная!$H$24)*главная!$N$24)/12))))</f>
        <v>0</v>
      </c>
      <c r="BE130" s="173">
        <f>IF(BE$10="",0,IF(BE$9&lt;главная!$N$19,0,IF(BE93*12&lt;главная!$H$23,главная!$N$22*BE93,IF(BE93*12&lt;главная!$H$24,главная!$N$23*BE93,(главная!$H$24*главная!$N$23+(BE93*12-главная!$H$24)*главная!$N$24)/12))))</f>
        <v>0</v>
      </c>
      <c r="BF130" s="173">
        <f>IF(BF$10="",0,IF(BF$9&lt;главная!$N$19,0,IF(BF93*12&lt;главная!$H$23,главная!$N$22*BF93,IF(BF93*12&lt;главная!$H$24,главная!$N$23*BF93,(главная!$H$24*главная!$N$23+(BF93*12-главная!$H$24)*главная!$N$24)/12))))</f>
        <v>0</v>
      </c>
      <c r="BG130" s="173">
        <f>IF(BG$10="",0,IF(BG$9&lt;главная!$N$19,0,IF(BG93*12&lt;главная!$H$23,главная!$N$22*BG93,IF(BG93*12&lt;главная!$H$24,главная!$N$23*BG93,(главная!$H$24*главная!$N$23+(BG93*12-главная!$H$24)*главная!$N$24)/12))))</f>
        <v>0</v>
      </c>
      <c r="BH130" s="173">
        <f>IF(BH$10="",0,IF(BH$9&lt;главная!$N$19,0,IF(BH93*12&lt;главная!$H$23,главная!$N$22*BH93,IF(BH93*12&lt;главная!$H$24,главная!$N$23*BH93,(главная!$H$24*главная!$N$23+(BH93*12-главная!$H$24)*главная!$N$24)/12))))</f>
        <v>0</v>
      </c>
      <c r="BI130" s="173">
        <f>IF(BI$10="",0,IF(BI$9&lt;главная!$N$19,0,IF(BI93*12&lt;главная!$H$23,главная!$N$22*BI93,IF(BI93*12&lt;главная!$H$24,главная!$N$23*BI93,(главная!$H$24*главная!$N$23+(BI93*12-главная!$H$24)*главная!$N$24)/12))))</f>
        <v>0</v>
      </c>
      <c r="BJ130" s="173">
        <f>IF(BJ$10="",0,IF(BJ$9&lt;главная!$N$19,0,IF(BJ93*12&lt;главная!$H$23,главная!$N$22*BJ93,IF(BJ93*12&lt;главная!$H$24,главная!$N$23*BJ93,(главная!$H$24*главная!$N$23+(BJ93*12-главная!$H$24)*главная!$N$24)/12))))</f>
        <v>0</v>
      </c>
      <c r="BK130" s="173">
        <f>IF(BK$10="",0,IF(BK$9&lt;главная!$N$19,0,IF(BK93*12&lt;главная!$H$23,главная!$N$22*BK93,IF(BK93*12&lt;главная!$H$24,главная!$N$23*BK93,(главная!$H$24*главная!$N$23+(BK93*12-главная!$H$24)*главная!$N$24)/12))))</f>
        <v>0</v>
      </c>
      <c r="BL130" s="173">
        <f>IF(BL$10="",0,IF(BL$9&lt;главная!$N$19,0,IF(BL93*12&lt;главная!$H$23,главная!$N$22*BL93,IF(BL93*12&lt;главная!$H$24,главная!$N$23*BL93,(главная!$H$24*главная!$N$23+(BL93*12-главная!$H$24)*главная!$N$24)/12))))</f>
        <v>0</v>
      </c>
      <c r="BM130" s="173">
        <f>IF(BM$10="",0,IF(BM$9&lt;главная!$N$19,0,IF(BM93*12&lt;главная!$H$23,главная!$N$22*BM93,IF(BM93*12&lt;главная!$H$24,главная!$N$23*BM93,(главная!$H$24*главная!$N$23+(BM93*12-главная!$H$24)*главная!$N$24)/12))))</f>
        <v>0</v>
      </c>
      <c r="BN130" s="173">
        <f>IF(BN$10="",0,IF(BN$9&lt;главная!$N$19,0,IF(BN93*12&lt;главная!$H$23,главная!$N$22*BN93,IF(BN93*12&lt;главная!$H$24,главная!$N$23*BN93,(главная!$H$24*главная!$N$23+(BN93*12-главная!$H$24)*главная!$N$24)/12))))</f>
        <v>0</v>
      </c>
      <c r="BO130" s="173">
        <f>IF(BO$10="",0,IF(BO$9&lt;главная!$N$19,0,IF(BO93*12&lt;главная!$H$23,главная!$N$22*BO93,IF(BO93*12&lt;главная!$H$24,главная!$N$23*BO93,(главная!$H$24*главная!$N$23+(BO93*12-главная!$H$24)*главная!$N$24)/12))))</f>
        <v>0</v>
      </c>
      <c r="BP130" s="173">
        <f>IF(BP$10="",0,IF(BP$9&lt;главная!$N$19,0,IF(BP93*12&lt;главная!$H$23,главная!$N$22*BP93,IF(BP93*12&lt;главная!$H$24,главная!$N$23*BP93,(главная!$H$24*главная!$N$23+(BP93*12-главная!$H$24)*главная!$N$24)/12))))</f>
        <v>0</v>
      </c>
      <c r="BQ130" s="173">
        <f>IF(BQ$10="",0,IF(BQ$9&lt;главная!$N$19,0,IF(BQ93*12&lt;главная!$H$23,главная!$N$22*BQ93,IF(BQ93*12&lt;главная!$H$24,главная!$N$23*BQ93,(главная!$H$24*главная!$N$23+(BQ93*12-главная!$H$24)*главная!$N$24)/12))))</f>
        <v>0</v>
      </c>
      <c r="BR130" s="173">
        <f>IF(BR$10="",0,IF(BR$9&lt;главная!$N$19,0,IF(BR93*12&lt;главная!$H$23,главная!$N$22*BR93,IF(BR93*12&lt;главная!$H$24,главная!$N$23*BR93,(главная!$H$24*главная!$N$23+(BR93*12-главная!$H$24)*главная!$N$24)/12))))</f>
        <v>0</v>
      </c>
      <c r="BS130" s="173">
        <f>IF(BS$10="",0,IF(BS$9&lt;главная!$N$19,0,IF(BS93*12&lt;главная!$H$23,главная!$N$22*BS93,IF(BS93*12&lt;главная!$H$24,главная!$N$23*BS93,(главная!$H$24*главная!$N$23+(BS93*12-главная!$H$24)*главная!$N$24)/12))))</f>
        <v>0</v>
      </c>
      <c r="BT130" s="173">
        <f>IF(BT$10="",0,IF(BT$9&lt;главная!$N$19,0,IF(BT93*12&lt;главная!$H$23,главная!$N$22*BT93,IF(BT93*12&lt;главная!$H$24,главная!$N$23*BT93,(главная!$H$24*главная!$N$23+(BT93*12-главная!$H$24)*главная!$N$24)/12))))</f>
        <v>0</v>
      </c>
      <c r="BU130" s="173">
        <f>IF(BU$10="",0,IF(BU$9&lt;главная!$N$19,0,IF(BU93*12&lt;главная!$H$23,главная!$N$22*BU93,IF(BU93*12&lt;главная!$H$24,главная!$N$23*BU93,(главная!$H$24*главная!$N$23+(BU93*12-главная!$H$24)*главная!$N$24)/12))))</f>
        <v>0</v>
      </c>
      <c r="BV130" s="173">
        <f>IF(BV$10="",0,IF(BV$9&lt;главная!$N$19,0,IF(BV93*12&lt;главная!$H$23,главная!$N$22*BV93,IF(BV93*12&lt;главная!$H$24,главная!$N$23*BV93,(главная!$H$24*главная!$N$23+(BV93*12-главная!$H$24)*главная!$N$24)/12))))</f>
        <v>0</v>
      </c>
      <c r="BW130" s="173">
        <f>IF(BW$10="",0,IF(BW$9&lt;главная!$N$19,0,IF(BW93*12&lt;главная!$H$23,главная!$N$22*BW93,IF(BW93*12&lt;главная!$H$24,главная!$N$23*BW93,(главная!$H$24*главная!$N$23+(BW93*12-главная!$H$24)*главная!$N$24)/12))))</f>
        <v>0</v>
      </c>
      <c r="BX130" s="173">
        <f>IF(BX$10="",0,IF(BX$9&lt;главная!$N$19,0,IF(BX93*12&lt;главная!$H$23,главная!$N$22*BX93,IF(BX93*12&lt;главная!$H$24,главная!$N$23*BX93,(главная!$H$24*главная!$N$23+(BX93*12-главная!$H$24)*главная!$N$24)/12))))</f>
        <v>0</v>
      </c>
      <c r="BY130" s="173">
        <f>IF(BY$10="",0,IF(BY$9&lt;главная!$N$19,0,IF(BY93*12&lt;главная!$H$23,главная!$N$22*BY93,IF(BY93*12&lt;главная!$H$24,главная!$N$23*BY93,(главная!$H$24*главная!$N$23+(BY93*12-главная!$H$24)*главная!$N$24)/12))))</f>
        <v>0</v>
      </c>
      <c r="BZ130" s="173">
        <f>IF(BZ$10="",0,IF(BZ$9&lt;главная!$N$19,0,IF(BZ93*12&lt;главная!$H$23,главная!$N$22*BZ93,IF(BZ93*12&lt;главная!$H$24,главная!$N$23*BZ93,(главная!$H$24*главная!$N$23+(BZ93*12-главная!$H$24)*главная!$N$24)/12))))</f>
        <v>0</v>
      </c>
      <c r="CA130" s="173">
        <f>IF(CA$10="",0,IF(CA$9&lt;главная!$N$19,0,IF(CA93*12&lt;главная!$H$23,главная!$N$22*CA93,IF(CA93*12&lt;главная!$H$24,главная!$N$23*CA93,(главная!$H$24*главная!$N$23+(CA93*12-главная!$H$24)*главная!$N$24)/12))))</f>
        <v>0</v>
      </c>
      <c r="CB130" s="173">
        <f>IF(CB$10="",0,IF(CB$9&lt;главная!$N$19,0,IF(CB93*12&lt;главная!$H$23,главная!$N$22*CB93,IF(CB93*12&lt;главная!$H$24,главная!$N$23*CB93,(главная!$H$24*главная!$N$23+(CB93*12-главная!$H$24)*главная!$N$24)/12))))</f>
        <v>0</v>
      </c>
      <c r="CC130" s="173">
        <f>IF(CC$10="",0,IF(CC$9&lt;главная!$N$19,0,IF(CC93*12&lt;главная!$H$23,главная!$N$22*CC93,IF(CC93*12&lt;главная!$H$24,главная!$N$23*CC93,(главная!$H$24*главная!$N$23+(CC93*12-главная!$H$24)*главная!$N$24)/12))))</f>
        <v>0</v>
      </c>
      <c r="CD130" s="173">
        <f>IF(CD$10="",0,IF(CD$9&lt;главная!$N$19,0,IF(CD93*12&lt;главная!$H$23,главная!$N$22*CD93,IF(CD93*12&lt;главная!$H$24,главная!$N$23*CD93,(главная!$H$24*главная!$N$23+(CD93*12-главная!$H$24)*главная!$N$24)/12))))</f>
        <v>0</v>
      </c>
      <c r="CE130" s="173">
        <f>IF(CE$10="",0,IF(CE$9&lt;главная!$N$19,0,IF(CE93*12&lt;главная!$H$23,главная!$N$22*CE93,IF(CE93*12&lt;главная!$H$24,главная!$N$23*CE93,(главная!$H$24*главная!$N$23+(CE93*12-главная!$H$24)*главная!$N$24)/12))))</f>
        <v>0</v>
      </c>
      <c r="CF130" s="173">
        <f>IF(CF$10="",0,IF(CF$9&lt;главная!$N$19,0,IF(CF93*12&lt;главная!$H$23,главная!$N$22*CF93,IF(CF93*12&lt;главная!$H$24,главная!$N$23*CF93,(главная!$H$24*главная!$N$23+(CF93*12-главная!$H$24)*главная!$N$24)/12))))</f>
        <v>0</v>
      </c>
      <c r="CG130" s="173">
        <f>IF(CG$10="",0,IF(CG$9&lt;главная!$N$19,0,IF(CG93*12&lt;главная!$H$23,главная!$N$22*CG93,IF(CG93*12&lt;главная!$H$24,главная!$N$23*CG93,(главная!$H$24*главная!$N$23+(CG93*12-главная!$H$24)*главная!$N$24)/12))))</f>
        <v>0</v>
      </c>
      <c r="CH130" s="173">
        <f>IF(CH$10="",0,IF(CH$9&lt;главная!$N$19,0,IF(CH93*12&lt;главная!$H$23,главная!$N$22*CH93,IF(CH93*12&lt;главная!$H$24,главная!$N$23*CH93,(главная!$H$24*главная!$N$23+(CH93*12-главная!$H$24)*главная!$N$24)/12))))</f>
        <v>0</v>
      </c>
      <c r="CI130" s="173">
        <f>IF(CI$10="",0,IF(CI$9&lt;главная!$N$19,0,IF(CI93*12&lt;главная!$H$23,главная!$N$22*CI93,IF(CI93*12&lt;главная!$H$24,главная!$N$23*CI93,(главная!$H$24*главная!$N$23+(CI93*12-главная!$H$24)*главная!$N$24)/12))))</f>
        <v>0</v>
      </c>
      <c r="CJ130" s="173">
        <f>IF(CJ$10="",0,IF(CJ$9&lt;главная!$N$19,0,IF(CJ93*12&lt;главная!$H$23,главная!$N$22*CJ93,IF(CJ93*12&lt;главная!$H$24,главная!$N$23*CJ93,(главная!$H$24*главная!$N$23+(CJ93*12-главная!$H$24)*главная!$N$24)/12))))</f>
        <v>0</v>
      </c>
      <c r="CK130" s="173">
        <f>IF(CK$10="",0,IF(CK$9&lt;главная!$N$19,0,IF(CK93*12&lt;главная!$H$23,главная!$N$22*CK93,IF(CK93*12&lt;главная!$H$24,главная!$N$23*CK93,(главная!$H$24*главная!$N$23+(CK93*12-главная!$H$24)*главная!$N$24)/12))))</f>
        <v>0</v>
      </c>
      <c r="CL130" s="173">
        <f>IF(CL$10="",0,IF(CL$9&lt;главная!$N$19,0,IF(CL93*12&lt;главная!$H$23,главная!$N$22*CL93,IF(CL93*12&lt;главная!$H$24,главная!$N$23*CL93,(главная!$H$24*главная!$N$23+(CL93*12-главная!$H$24)*главная!$N$24)/12))))</f>
        <v>0</v>
      </c>
      <c r="CM130" s="173">
        <f>IF(CM$10="",0,IF(CM$9&lt;главная!$N$19,0,IF(CM93*12&lt;главная!$H$23,главная!$N$22*CM93,IF(CM93*12&lt;главная!$H$24,главная!$N$23*CM93,(главная!$H$24*главная!$N$23+(CM93*12-главная!$H$24)*главная!$N$24)/12))))</f>
        <v>0</v>
      </c>
      <c r="CN130" s="173">
        <f>IF(CN$10="",0,IF(CN$9&lt;главная!$N$19,0,IF(CN93*12&lt;главная!$H$23,главная!$N$22*CN93,IF(CN93*12&lt;главная!$H$24,главная!$N$23*CN93,(главная!$H$24*главная!$N$23+(CN93*12-главная!$H$24)*главная!$N$24)/12))))</f>
        <v>0</v>
      </c>
      <c r="CO130" s="173">
        <f>IF(CO$10="",0,IF(CO$9&lt;главная!$N$19,0,IF(CO93*12&lt;главная!$H$23,главная!$N$22*CO93,IF(CO93*12&lt;главная!$H$24,главная!$N$23*CO93,(главная!$H$24*главная!$N$23+(CO93*12-главная!$H$24)*главная!$N$24)/12))))</f>
        <v>0</v>
      </c>
      <c r="CP130" s="173">
        <f>IF(CP$10="",0,IF(CP$9&lt;главная!$N$19,0,IF(CP93*12&lt;главная!$H$23,главная!$N$22*CP93,IF(CP93*12&lt;главная!$H$24,главная!$N$23*CP93,(главная!$H$24*главная!$N$23+(CP93*12-главная!$H$24)*главная!$N$24)/12))))</f>
        <v>0</v>
      </c>
      <c r="CQ130" s="173">
        <f>IF(CQ$10="",0,IF(CQ$9&lt;главная!$N$19,0,IF(CQ93*12&lt;главная!$H$23,главная!$N$22*CQ93,IF(CQ93*12&lt;главная!$H$24,главная!$N$23*CQ93,(главная!$H$24*главная!$N$23+(CQ93*12-главная!$H$24)*главная!$N$24)/12))))</f>
        <v>0</v>
      </c>
      <c r="CR130" s="173">
        <f>IF(CR$10="",0,IF(CR$9&lt;главная!$N$19,0,IF(CR93*12&lt;главная!$H$23,главная!$N$22*CR93,IF(CR93*12&lt;главная!$H$24,главная!$N$23*CR93,(главная!$H$24*главная!$N$23+(CR93*12-главная!$H$24)*главная!$N$24)/12))))</f>
        <v>0</v>
      </c>
      <c r="CS130" s="173">
        <f>IF(CS$10="",0,IF(CS$9&lt;главная!$N$19,0,IF(CS93*12&lt;главная!$H$23,главная!$N$22*CS93,IF(CS93*12&lt;главная!$H$24,главная!$N$23*CS93,(главная!$H$24*главная!$N$23+(CS93*12-главная!$H$24)*главная!$N$24)/12))))</f>
        <v>0</v>
      </c>
      <c r="CT130" s="173">
        <f>IF(CT$10="",0,IF(CT$9&lt;главная!$N$19,0,IF(CT93*12&lt;главная!$H$23,главная!$N$22*CT93,IF(CT93*12&lt;главная!$H$24,главная!$N$23*CT93,(главная!$H$24*главная!$N$23+(CT93*12-главная!$H$24)*главная!$N$24)/12))))</f>
        <v>0</v>
      </c>
      <c r="CU130" s="173">
        <f>IF(CU$10="",0,IF(CU$9&lt;главная!$N$19,0,IF(CU93*12&lt;главная!$H$23,главная!$N$22*CU93,IF(CU93*12&lt;главная!$H$24,главная!$N$23*CU93,(главная!$H$24*главная!$N$23+(CU93*12-главная!$H$24)*главная!$N$24)/12))))</f>
        <v>0</v>
      </c>
      <c r="CV130" s="173">
        <f>IF(CV$10="",0,IF(CV$9&lt;главная!$N$19,0,IF(CV93*12&lt;главная!$H$23,главная!$N$22*CV93,IF(CV93*12&lt;главная!$H$24,главная!$N$23*CV93,(главная!$H$24*главная!$N$23+(CV93*12-главная!$H$24)*главная!$N$24)/12))))</f>
        <v>0</v>
      </c>
      <c r="CW130" s="173">
        <f>IF(CW$10="",0,IF(CW$9&lt;главная!$N$19,0,IF(CW93*12&lt;главная!$H$23,главная!$N$22*CW93,IF(CW93*12&lt;главная!$H$24,главная!$N$23*CW93,(главная!$H$24*главная!$N$23+(CW93*12-главная!$H$24)*главная!$N$24)/12))))</f>
        <v>0</v>
      </c>
      <c r="CX130" s="173">
        <f>IF(CX$10="",0,IF(CX$9&lt;главная!$N$19,0,IF(CX93*12&lt;главная!$H$23,главная!$N$22*CX93,IF(CX93*12&lt;главная!$H$24,главная!$N$23*CX93,(главная!$H$24*главная!$N$23+(CX93*12-главная!$H$24)*главная!$N$24)/12))))</f>
        <v>0</v>
      </c>
      <c r="CY130" s="173">
        <f>IF(CY$10="",0,IF(CY$9&lt;главная!$N$19,0,IF(CY93*12&lt;главная!$H$23,главная!$N$22*CY93,IF(CY93*12&lt;главная!$H$24,главная!$N$23*CY93,(главная!$H$24*главная!$N$23+(CY93*12-главная!$H$24)*главная!$N$24)/12))))</f>
        <v>0</v>
      </c>
      <c r="CZ130" s="173">
        <f>IF(CZ$10="",0,IF(CZ$9&lt;главная!$N$19,0,IF(CZ93*12&lt;главная!$H$23,главная!$N$22*CZ93,IF(CZ93*12&lt;главная!$H$24,главная!$N$23*CZ93,(главная!$H$24*главная!$N$23+(CZ93*12-главная!$H$24)*главная!$N$24)/12))))</f>
        <v>0</v>
      </c>
      <c r="DA130" s="173">
        <f>IF(DA$10="",0,IF(DA$9&lt;главная!$N$19,0,IF(DA93*12&lt;главная!$H$23,главная!$N$22*DA93,IF(DA93*12&lt;главная!$H$24,главная!$N$23*DA93,(главная!$H$24*главная!$N$23+(DA93*12-главная!$H$24)*главная!$N$24)/12))))</f>
        <v>0</v>
      </c>
      <c r="DB130" s="173">
        <f>IF(DB$10="",0,IF(DB$9&lt;главная!$N$19,0,IF(DB93*12&lt;главная!$H$23,главная!$N$22*DB93,IF(DB93*12&lt;главная!$H$24,главная!$N$23*DB93,(главная!$H$24*главная!$N$23+(DB93*12-главная!$H$24)*главная!$N$24)/12))))</f>
        <v>0</v>
      </c>
      <c r="DC130" s="173">
        <f>IF(DC$10="",0,IF(DC$9&lt;главная!$N$19,0,IF(DC93*12&lt;главная!$H$23,главная!$N$22*DC93,IF(DC93*12&lt;главная!$H$24,главная!$N$23*DC93,(главная!$H$24*главная!$N$23+(DC93*12-главная!$H$24)*главная!$N$24)/12))))</f>
        <v>0</v>
      </c>
      <c r="DD130" s="173">
        <f>IF(DD$10="",0,IF(DD$9&lt;главная!$N$19,0,IF(DD93*12&lt;главная!$H$23,главная!$N$22*DD93,IF(DD93*12&lt;главная!$H$24,главная!$N$23*DD93,(главная!$H$24*главная!$N$23+(DD93*12-главная!$H$24)*главная!$N$24)/12))))</f>
        <v>0</v>
      </c>
      <c r="DE130" s="173">
        <f>IF(DE$10="",0,IF(DE$9&lt;главная!$N$19,0,IF(DE93*12&lt;главная!$H$23,главная!$N$22*DE93,IF(DE93*12&lt;главная!$H$24,главная!$N$23*DE93,(главная!$H$24*главная!$N$23+(DE93*12-главная!$H$24)*главная!$N$24)/12))))</f>
        <v>0</v>
      </c>
      <c r="DF130" s="173">
        <f>IF(DF$10="",0,IF(DF$9&lt;главная!$N$19,0,IF(DF93*12&lt;главная!$H$23,главная!$N$22*DF93,IF(DF93*12&lt;главная!$H$24,главная!$N$23*DF93,(главная!$H$24*главная!$N$23+(DF93*12-главная!$H$24)*главная!$N$24)/12))))</f>
        <v>0</v>
      </c>
      <c r="DG130" s="173">
        <f>IF(DG$10="",0,IF(DG$9&lt;главная!$N$19,0,IF(DG93*12&lt;главная!$H$23,главная!$N$22*DG93,IF(DG93*12&lt;главная!$H$24,главная!$N$23*DG93,(главная!$H$24*главная!$N$23+(DG93*12-главная!$H$24)*главная!$N$24)/12))))</f>
        <v>0</v>
      </c>
      <c r="DH130" s="173">
        <f>IF(DH$10="",0,IF(DH$9&lt;главная!$N$19,0,IF(DH93*12&lt;главная!$H$23,главная!$N$22*DH93,IF(DH93*12&lt;главная!$H$24,главная!$N$23*DH93,(главная!$H$24*главная!$N$23+(DH93*12-главная!$H$24)*главная!$N$24)/12))))</f>
        <v>0</v>
      </c>
      <c r="DI130" s="173">
        <f>IF(DI$10="",0,IF(DI$9&lt;главная!$N$19,0,IF(DI93*12&lt;главная!$H$23,главная!$N$22*DI93,IF(DI93*12&lt;главная!$H$24,главная!$N$23*DI93,(главная!$H$24*главная!$N$23+(DI93*12-главная!$H$24)*главная!$N$24)/12))))</f>
        <v>0</v>
      </c>
      <c r="DJ130" s="173">
        <f>IF(DJ$10="",0,IF(DJ$9&lt;главная!$N$19,0,IF(DJ93*12&lt;главная!$H$23,главная!$N$22*DJ93,IF(DJ93*12&lt;главная!$H$24,главная!$N$23*DJ93,(главная!$H$24*главная!$N$23+(DJ93*12-главная!$H$24)*главная!$N$24)/12))))</f>
        <v>0</v>
      </c>
      <c r="DK130" s="173">
        <f>IF(DK$10="",0,IF(DK$9&lt;главная!$N$19,0,IF(DK93*12&lt;главная!$H$23,главная!$N$22*DK93,IF(DK93*12&lt;главная!$H$24,главная!$N$23*DK93,(главная!$H$24*главная!$N$23+(DK93*12-главная!$H$24)*главная!$N$24)/12))))</f>
        <v>0</v>
      </c>
      <c r="DL130" s="173">
        <f>IF(DL$10="",0,IF(DL$9&lt;главная!$N$19,0,IF(DL93*12&lt;главная!$H$23,главная!$N$22*DL93,IF(DL93*12&lt;главная!$H$24,главная!$N$23*DL93,(главная!$H$24*главная!$N$23+(DL93*12-главная!$H$24)*главная!$N$24)/12))))</f>
        <v>0</v>
      </c>
      <c r="DM130" s="173">
        <f>IF(DM$10="",0,IF(DM$9&lt;главная!$N$19,0,IF(DM93*12&lt;главная!$H$23,главная!$N$22*DM93,IF(DM93*12&lt;главная!$H$24,главная!$N$23*DM93,(главная!$H$24*главная!$N$23+(DM93*12-главная!$H$24)*главная!$N$24)/12))))</f>
        <v>0</v>
      </c>
      <c r="DN130" s="173">
        <f>IF(DN$10="",0,IF(DN$9&lt;главная!$N$19,0,IF(DN93*12&lt;главная!$H$23,главная!$N$22*DN93,IF(DN93*12&lt;главная!$H$24,главная!$N$23*DN93,(главная!$H$24*главная!$N$23+(DN93*12-главная!$H$24)*главная!$N$24)/12))))</f>
        <v>0</v>
      </c>
      <c r="DO130" s="173">
        <f>IF(DO$10="",0,IF(DO$9&lt;главная!$N$19,0,IF(DO93*12&lt;главная!$H$23,главная!$N$22*DO93,IF(DO93*12&lt;главная!$H$24,главная!$N$23*DO93,(главная!$H$24*главная!$N$23+(DO93*12-главная!$H$24)*главная!$N$24)/12))))</f>
        <v>0</v>
      </c>
      <c r="DP130" s="173">
        <f>IF(DP$10="",0,IF(DP$9&lt;главная!$N$19,0,IF(DP93*12&lt;главная!$H$23,главная!$N$22*DP93,IF(DP93*12&lt;главная!$H$24,главная!$N$23*DP93,(главная!$H$24*главная!$N$23+(DP93*12-главная!$H$24)*главная!$N$24)/12))))</f>
        <v>0</v>
      </c>
      <c r="DQ130" s="173">
        <f>IF(DQ$10="",0,IF(DQ$9&lt;главная!$N$19,0,IF(DQ93*12&lt;главная!$H$23,главная!$N$22*DQ93,IF(DQ93*12&lt;главная!$H$24,главная!$N$23*DQ93,(главная!$H$24*главная!$N$23+(DQ93*12-главная!$H$24)*главная!$N$24)/12))))</f>
        <v>0</v>
      </c>
      <c r="DR130" s="173">
        <f>IF(DR$10="",0,IF(DR$9&lt;главная!$N$19,0,IF(DR93*12&lt;главная!$H$23,главная!$N$22*DR93,IF(DR93*12&lt;главная!$H$24,главная!$N$23*DR93,(главная!$H$24*главная!$N$23+(DR93*12-главная!$H$24)*главная!$N$24)/12))))</f>
        <v>0</v>
      </c>
      <c r="DS130" s="173">
        <f>IF(DS$10="",0,IF(DS$9&lt;главная!$N$19,0,IF(DS93*12&lt;главная!$H$23,главная!$N$22*DS93,IF(DS93*12&lt;главная!$H$24,главная!$N$23*DS93,(главная!$H$24*главная!$N$23+(DS93*12-главная!$H$24)*главная!$N$24)/12))))</f>
        <v>0</v>
      </c>
      <c r="DT130" s="173">
        <f>IF(DT$10="",0,IF(DT$9&lt;главная!$N$19,0,IF(DT93*12&lt;главная!$H$23,главная!$N$22*DT93,IF(DT93*12&lt;главная!$H$24,главная!$N$23*DT93,(главная!$H$24*главная!$N$23+(DT93*12-главная!$H$24)*главная!$N$24)/12))))</f>
        <v>0</v>
      </c>
      <c r="DU130" s="173">
        <f>IF(DU$10="",0,IF(DU$9&lt;главная!$N$19,0,IF(DU93*12&lt;главная!$H$23,главная!$N$22*DU93,IF(DU93*12&lt;главная!$H$24,главная!$N$23*DU93,(главная!$H$24*главная!$N$23+(DU93*12-главная!$H$24)*главная!$N$24)/12))))</f>
        <v>0</v>
      </c>
      <c r="DV130" s="173">
        <f>IF(DV$10="",0,IF(DV$9&lt;главная!$N$19,0,IF(DV93*12&lt;главная!$H$23,главная!$N$22*DV93,IF(DV93*12&lt;главная!$H$24,главная!$N$23*DV93,(главная!$H$24*главная!$N$23+(DV93*12-главная!$H$24)*главная!$N$24)/12))))</f>
        <v>0</v>
      </c>
      <c r="DW130" s="173">
        <f>IF(DW$10="",0,IF(DW$9&lt;главная!$N$19,0,IF(DW93*12&lt;главная!$H$23,главная!$N$22*DW93,IF(DW93*12&lt;главная!$H$24,главная!$N$23*DW93,(главная!$H$24*главная!$N$23+(DW93*12-главная!$H$24)*главная!$N$24)/12))))</f>
        <v>0</v>
      </c>
      <c r="DX130" s="173">
        <f>IF(DX$10="",0,IF(DX$9&lt;главная!$N$19,0,IF(DX93*12&lt;главная!$H$23,главная!$N$22*DX93,IF(DX93*12&lt;главная!$H$24,главная!$N$23*DX93,(главная!$H$24*главная!$N$23+(DX93*12-главная!$H$24)*главная!$N$24)/12))))</f>
        <v>0</v>
      </c>
      <c r="DY130" s="173">
        <f>IF(DY$10="",0,IF(DY$9&lt;главная!$N$19,0,IF(DY93*12&lt;главная!$H$23,главная!$N$22*DY93,IF(DY93*12&lt;главная!$H$24,главная!$N$23*DY93,(главная!$H$24*главная!$N$23+(DY93*12-главная!$H$24)*главная!$N$24)/12))))</f>
        <v>0</v>
      </c>
      <c r="DZ130" s="173">
        <f>IF(DZ$10="",0,IF(DZ$9&lt;главная!$N$19,0,IF(DZ93*12&lt;главная!$H$23,главная!$N$22*DZ93,IF(DZ93*12&lt;главная!$H$24,главная!$N$23*DZ93,(главная!$H$24*главная!$N$23+(DZ93*12-главная!$H$24)*главная!$N$24)/12))))</f>
        <v>0</v>
      </c>
      <c r="EA130" s="173">
        <f>IF(EA$10="",0,IF(EA$9&lt;главная!$N$19,0,IF(EA93*12&lt;главная!$H$23,главная!$N$22*EA93,IF(EA93*12&lt;главная!$H$24,главная!$N$23*EA93,(главная!$H$24*главная!$N$23+(EA93*12-главная!$H$24)*главная!$N$24)/12))))</f>
        <v>0</v>
      </c>
      <c r="EB130" s="173">
        <f>IF(EB$10="",0,IF(EB$9&lt;главная!$N$19,0,IF(EB93*12&lt;главная!$H$23,главная!$N$22*EB93,IF(EB93*12&lt;главная!$H$24,главная!$N$23*EB93,(главная!$H$24*главная!$N$23+(EB93*12-главная!$H$24)*главная!$N$24)/12))))</f>
        <v>0</v>
      </c>
      <c r="EC130" s="173">
        <f>IF(EC$10="",0,IF(EC$9&lt;главная!$N$19,0,IF(EC93*12&lt;главная!$H$23,главная!$N$22*EC93,IF(EC93*12&lt;главная!$H$24,главная!$N$23*EC93,(главная!$H$24*главная!$N$23+(EC93*12-главная!$H$24)*главная!$N$24)/12))))</f>
        <v>0</v>
      </c>
      <c r="ED130" s="173">
        <f>IF(ED$10="",0,IF(ED$9&lt;главная!$N$19,0,IF(ED93*12&lt;главная!$H$23,главная!$N$22*ED93,IF(ED93*12&lt;главная!$H$24,главная!$N$23*ED93,(главная!$H$24*главная!$N$23+(ED93*12-главная!$H$24)*главная!$N$24)/12))))</f>
        <v>0</v>
      </c>
      <c r="EE130" s="173">
        <f>IF(EE$10="",0,IF(EE$9&lt;главная!$N$19,0,IF(EE93*12&lt;главная!$H$23,главная!$N$22*EE93,IF(EE93*12&lt;главная!$H$24,главная!$N$23*EE93,(главная!$H$24*главная!$N$23+(EE93*12-главная!$H$24)*главная!$N$24)/12))))</f>
        <v>0</v>
      </c>
      <c r="EF130" s="173">
        <f>IF(EF$10="",0,IF(EF$9&lt;главная!$N$19,0,IF(EF93*12&lt;главная!$H$23,главная!$N$22*EF93,IF(EF93*12&lt;главная!$H$24,главная!$N$23*EF93,(главная!$H$24*главная!$N$23+(EF93*12-главная!$H$24)*главная!$N$24)/12))))</f>
        <v>0</v>
      </c>
      <c r="EG130" s="173">
        <f>IF(EG$10="",0,IF(EG$9&lt;главная!$N$19,0,IF(EG93*12&lt;главная!$H$23,главная!$N$22*EG93,IF(EG93*12&lt;главная!$H$24,главная!$N$23*EG93,(главная!$H$24*главная!$N$23+(EG93*12-главная!$H$24)*главная!$N$24)/12))))</f>
        <v>0</v>
      </c>
      <c r="EH130" s="173">
        <f>IF(EH$10="",0,IF(EH$9&lt;главная!$N$19,0,IF(EH93*12&lt;главная!$H$23,главная!$N$22*EH93,IF(EH93*12&lt;главная!$H$24,главная!$N$23*EH93,(главная!$H$24*главная!$N$23+(EH93*12-главная!$H$24)*главная!$N$24)/12))))</f>
        <v>0</v>
      </c>
      <c r="EI130" s="173">
        <f>IF(EI$10="",0,IF(EI$9&lt;главная!$N$19,0,IF(EI93*12&lt;главная!$H$23,главная!$N$22*EI93,IF(EI93*12&lt;главная!$H$24,главная!$N$23*EI93,(главная!$H$24*главная!$N$23+(EI93*12-главная!$H$24)*главная!$N$24)/12))))</f>
        <v>0</v>
      </c>
      <c r="EJ130" s="173">
        <f>IF(EJ$10="",0,IF(EJ$9&lt;главная!$N$19,0,IF(EJ93*12&lt;главная!$H$23,главная!$N$22*EJ93,IF(EJ93*12&lt;главная!$H$24,главная!$N$23*EJ93,(главная!$H$24*главная!$N$23+(EJ93*12-главная!$H$24)*главная!$N$24)/12))))</f>
        <v>0</v>
      </c>
      <c r="EK130" s="173">
        <f>IF(EK$10="",0,IF(EK$9&lt;главная!$N$19,0,IF(EK93*12&lt;главная!$H$23,главная!$N$22*EK93,IF(EK93*12&lt;главная!$H$24,главная!$N$23*EK93,(главная!$H$24*главная!$N$23+(EK93*12-главная!$H$24)*главная!$N$24)/12))))</f>
        <v>0</v>
      </c>
      <c r="EL130" s="173">
        <f>IF(EL$10="",0,IF(EL$9&lt;главная!$N$19,0,IF(EL93*12&lt;главная!$H$23,главная!$N$22*EL93,IF(EL93*12&lt;главная!$H$24,главная!$N$23*EL93,(главная!$H$24*главная!$N$23+(EL93*12-главная!$H$24)*главная!$N$24)/12))))</f>
        <v>0</v>
      </c>
      <c r="EM130" s="173">
        <f>IF(EM$10="",0,IF(EM$9&lt;главная!$N$19,0,IF(EM93*12&lt;главная!$H$23,главная!$N$22*EM93,IF(EM93*12&lt;главная!$H$24,главная!$N$23*EM93,(главная!$H$24*главная!$N$23+(EM93*12-главная!$H$24)*главная!$N$24)/12))))</f>
        <v>0</v>
      </c>
      <c r="EN130" s="173">
        <f>IF(EN$10="",0,IF(EN$9&lt;главная!$N$19,0,IF(EN93*12&lt;главная!$H$23,главная!$N$22*EN93,IF(EN93*12&lt;главная!$H$24,главная!$N$23*EN93,(главная!$H$24*главная!$N$23+(EN93*12-главная!$H$24)*главная!$N$24)/12))))</f>
        <v>0</v>
      </c>
      <c r="EO130" s="173">
        <f>IF(EO$10="",0,IF(EO$9&lt;главная!$N$19,0,IF(EO93*12&lt;главная!$H$23,главная!$N$22*EO93,IF(EO93*12&lt;главная!$H$24,главная!$N$23*EO93,(главная!$H$24*главная!$N$23+(EO93*12-главная!$H$24)*главная!$N$24)/12))))</f>
        <v>0</v>
      </c>
      <c r="EP130" s="173">
        <f>IF(EP$10="",0,IF(EP$9&lt;главная!$N$19,0,IF(EP93*12&lt;главная!$H$23,главная!$N$22*EP93,IF(EP93*12&lt;главная!$H$24,главная!$N$23*EP93,(главная!$H$24*главная!$N$23+(EP93*12-главная!$H$24)*главная!$N$24)/12))))</f>
        <v>0</v>
      </c>
      <c r="EQ130" s="173">
        <f>IF(EQ$10="",0,IF(EQ$9&lt;главная!$N$19,0,IF(EQ93*12&lt;главная!$H$23,главная!$N$22*EQ93,IF(EQ93*12&lt;главная!$H$24,главная!$N$23*EQ93,(главная!$H$24*главная!$N$23+(EQ93*12-главная!$H$24)*главная!$N$24)/12))))</f>
        <v>0</v>
      </c>
      <c r="ER130" s="173">
        <f>IF(ER$10="",0,IF(ER$9&lt;главная!$N$19,0,IF(ER93*12&lt;главная!$H$23,главная!$N$22*ER93,IF(ER93*12&lt;главная!$H$24,главная!$N$23*ER93,(главная!$H$24*главная!$N$23+(ER93*12-главная!$H$24)*главная!$N$24)/12))))</f>
        <v>0</v>
      </c>
      <c r="ES130" s="173">
        <f>IF(ES$10="",0,IF(ES$9&lt;главная!$N$19,0,IF(ES93*12&lt;главная!$H$23,главная!$N$22*ES93,IF(ES93*12&lt;главная!$H$24,главная!$N$23*ES93,(главная!$H$24*главная!$N$23+(ES93*12-главная!$H$24)*главная!$N$24)/12))))</f>
        <v>0</v>
      </c>
      <c r="ET130" s="173">
        <f>IF(ET$10="",0,IF(ET$9&lt;главная!$N$19,0,IF(ET93*12&lt;главная!$H$23,главная!$N$22*ET93,IF(ET93*12&lt;главная!$H$24,главная!$N$23*ET93,(главная!$H$24*главная!$N$23+(ET93*12-главная!$H$24)*главная!$N$24)/12))))</f>
        <v>0</v>
      </c>
      <c r="EU130" s="173">
        <f>IF(EU$10="",0,IF(EU$9&lt;главная!$N$19,0,IF(EU93*12&lt;главная!$H$23,главная!$N$22*EU93,IF(EU93*12&lt;главная!$H$24,главная!$N$23*EU93,(главная!$H$24*главная!$N$23+(EU93*12-главная!$H$24)*главная!$N$24)/12))))</f>
        <v>0</v>
      </c>
      <c r="EV130" s="173">
        <f>IF(EV$10="",0,IF(EV$9&lt;главная!$N$19,0,IF(EV93*12&lt;главная!$H$23,главная!$N$22*EV93,IF(EV93*12&lt;главная!$H$24,главная!$N$23*EV93,(главная!$H$24*главная!$N$23+(EV93*12-главная!$H$24)*главная!$N$24)/12))))</f>
        <v>0</v>
      </c>
      <c r="EW130" s="173">
        <f>IF(EW$10="",0,IF(EW$9&lt;главная!$N$19,0,IF(EW93*12&lt;главная!$H$23,главная!$N$22*EW93,IF(EW93*12&lt;главная!$H$24,главная!$N$23*EW93,(главная!$H$24*главная!$N$23+(EW93*12-главная!$H$24)*главная!$N$24)/12))))</f>
        <v>0</v>
      </c>
      <c r="EX130" s="173">
        <f>IF(EX$10="",0,IF(EX$9&lt;главная!$N$19,0,IF(EX93*12&lt;главная!$H$23,главная!$N$22*EX93,IF(EX93*12&lt;главная!$H$24,главная!$N$23*EX93,(главная!$H$24*главная!$N$23+(EX93*12-главная!$H$24)*главная!$N$24)/12))))</f>
        <v>0</v>
      </c>
      <c r="EY130" s="173">
        <f>IF(EY$10="",0,IF(EY$9&lt;главная!$N$19,0,IF(EY93*12&lt;главная!$H$23,главная!$N$22*EY93,IF(EY93*12&lt;главная!$H$24,главная!$N$23*EY93,(главная!$H$24*главная!$N$23+(EY93*12-главная!$H$24)*главная!$N$24)/12))))</f>
        <v>0</v>
      </c>
      <c r="EZ130" s="173">
        <f>IF(EZ$10="",0,IF(EZ$9&lt;главная!$N$19,0,IF(EZ93*12&lt;главная!$H$23,главная!$N$22*EZ93,IF(EZ93*12&lt;главная!$H$24,главная!$N$23*EZ93,(главная!$H$24*главная!$N$23+(EZ93*12-главная!$H$24)*главная!$N$24)/12))))</f>
        <v>0</v>
      </c>
      <c r="FA130" s="173">
        <f>IF(FA$10="",0,IF(FA$9&lt;главная!$N$19,0,IF(FA93*12&lt;главная!$H$23,главная!$N$22*FA93,IF(FA93*12&lt;главная!$H$24,главная!$N$23*FA93,(главная!$H$24*главная!$N$23+(FA93*12-главная!$H$24)*главная!$N$24)/12))))</f>
        <v>0</v>
      </c>
      <c r="FB130" s="173">
        <f>IF(FB$10="",0,IF(FB$9&lt;главная!$N$19,0,IF(FB93*12&lt;главная!$H$23,главная!$N$22*FB93,IF(FB93*12&lt;главная!$H$24,главная!$N$23*FB93,(главная!$H$24*главная!$N$23+(FB93*12-главная!$H$24)*главная!$N$24)/12))))</f>
        <v>0</v>
      </c>
      <c r="FC130" s="173">
        <f>IF(FC$10="",0,IF(FC$9&lt;главная!$N$19,0,IF(FC93*12&lt;главная!$H$23,главная!$N$22*FC93,IF(FC93*12&lt;главная!$H$24,главная!$N$23*FC93,(главная!$H$24*главная!$N$23+(FC93*12-главная!$H$24)*главная!$N$24)/12))))</f>
        <v>0</v>
      </c>
      <c r="FD130" s="173">
        <f>IF(FD$10="",0,IF(FD$9&lt;главная!$N$19,0,IF(FD93*12&lt;главная!$H$23,главная!$N$22*FD93,IF(FD93*12&lt;главная!$H$24,главная!$N$23*FD93,(главная!$H$24*главная!$N$23+(FD93*12-главная!$H$24)*главная!$N$24)/12))))</f>
        <v>0</v>
      </c>
      <c r="FE130" s="173">
        <f>IF(FE$10="",0,IF(FE$9&lt;главная!$N$19,0,IF(FE93*12&lt;главная!$H$23,главная!$N$22*FE93,IF(FE93*12&lt;главная!$H$24,главная!$N$23*FE93,(главная!$H$24*главная!$N$23+(FE93*12-главная!$H$24)*главная!$N$24)/12))))</f>
        <v>0</v>
      </c>
      <c r="FF130" s="173">
        <f>IF(FF$10="",0,IF(FF$9&lt;главная!$N$19,0,IF(FF93*12&lt;главная!$H$23,главная!$N$22*FF93,IF(FF93*12&lt;главная!$H$24,главная!$N$23*FF93,(главная!$H$24*главная!$N$23+(FF93*12-главная!$H$24)*главная!$N$24)/12))))</f>
        <v>0</v>
      </c>
      <c r="FG130" s="173">
        <f>IF(FG$10="",0,IF(FG$9&lt;главная!$N$19,0,IF(FG93*12&lt;главная!$H$23,главная!$N$22*FG93,IF(FG93*12&lt;главная!$H$24,главная!$N$23*FG93,(главная!$H$24*главная!$N$23+(FG93*12-главная!$H$24)*главная!$N$24)/12))))</f>
        <v>0</v>
      </c>
      <c r="FH130" s="173">
        <f>IF(FH$10="",0,IF(FH$9&lt;главная!$N$19,0,IF(FH93*12&lt;главная!$H$23,главная!$N$22*FH93,IF(FH93*12&lt;главная!$H$24,главная!$N$23*FH93,(главная!$H$24*главная!$N$23+(FH93*12-главная!$H$24)*главная!$N$24)/12))))</f>
        <v>0</v>
      </c>
      <c r="FI130" s="173">
        <f>IF(FI$10="",0,IF(FI$9&lt;главная!$N$19,0,IF(FI93*12&lt;главная!$H$23,главная!$N$22*FI93,IF(FI93*12&lt;главная!$H$24,главная!$N$23*FI93,(главная!$H$24*главная!$N$23+(FI93*12-главная!$H$24)*главная!$N$24)/12))))</f>
        <v>0</v>
      </c>
      <c r="FJ130" s="173">
        <f>IF(FJ$10="",0,IF(FJ$9&lt;главная!$N$19,0,IF(FJ93*12&lt;главная!$H$23,главная!$N$22*FJ93,IF(FJ93*12&lt;главная!$H$24,главная!$N$23*FJ93,(главная!$H$24*главная!$N$23+(FJ93*12-главная!$H$24)*главная!$N$24)/12))))</f>
        <v>0</v>
      </c>
      <c r="FK130" s="173">
        <f>IF(FK$10="",0,IF(FK$9&lt;главная!$N$19,0,IF(FK93*12&lt;главная!$H$23,главная!$N$22*FK93,IF(FK93*12&lt;главная!$H$24,главная!$N$23*FK93,(главная!$H$24*главная!$N$23+(FK93*12-главная!$H$24)*главная!$N$24)/12))))</f>
        <v>0</v>
      </c>
      <c r="FL130" s="173">
        <f>IF(FL$10="",0,IF(FL$9&lt;главная!$N$19,0,IF(FL93*12&lt;главная!$H$23,главная!$N$22*FL93,IF(FL93*12&lt;главная!$H$24,главная!$N$23*FL93,(главная!$H$24*главная!$N$23+(FL93*12-главная!$H$24)*главная!$N$24)/12))))</f>
        <v>0</v>
      </c>
      <c r="FM130" s="173">
        <f>IF(FM$10="",0,IF(FM$9&lt;главная!$N$19,0,IF(FM93*12&lt;главная!$H$23,главная!$N$22*FM93,IF(FM93*12&lt;главная!$H$24,главная!$N$23*FM93,(главная!$H$24*главная!$N$23+(FM93*12-главная!$H$24)*главная!$N$24)/12))))</f>
        <v>0</v>
      </c>
      <c r="FN130" s="173">
        <f>IF(FN$10="",0,IF(FN$9&lt;главная!$N$19,0,IF(FN93*12&lt;главная!$H$23,главная!$N$22*FN93,IF(FN93*12&lt;главная!$H$24,главная!$N$23*FN93,(главная!$H$24*главная!$N$23+(FN93*12-главная!$H$24)*главная!$N$24)/12))))</f>
        <v>0</v>
      </c>
      <c r="FO130" s="173">
        <f>IF(FO$10="",0,IF(FO$9&lt;главная!$N$19,0,IF(FO93*12&lt;главная!$H$23,главная!$N$22*FO93,IF(FO93*12&lt;главная!$H$24,главная!$N$23*FO93,(главная!$H$24*главная!$N$23+(FO93*12-главная!$H$24)*главная!$N$24)/12))))</f>
        <v>0</v>
      </c>
      <c r="FP130" s="173">
        <f>IF(FP$10="",0,IF(FP$9&lt;главная!$N$19,0,IF(FP93*12&lt;главная!$H$23,главная!$N$22*FP93,IF(FP93*12&lt;главная!$H$24,главная!$N$23*FP93,(главная!$H$24*главная!$N$23+(FP93*12-главная!$H$24)*главная!$N$24)/12))))</f>
        <v>0</v>
      </c>
      <c r="FQ130" s="173">
        <f>IF(FQ$10="",0,IF(FQ$9&lt;главная!$N$19,0,IF(FQ93*12&lt;главная!$H$23,главная!$N$22*FQ93,IF(FQ93*12&lt;главная!$H$24,главная!$N$23*FQ93,(главная!$H$24*главная!$N$23+(FQ93*12-главная!$H$24)*главная!$N$24)/12))))</f>
        <v>0</v>
      </c>
      <c r="FR130" s="173">
        <f>IF(FR$10="",0,IF(FR$9&lt;главная!$N$19,0,IF(FR93*12&lt;главная!$H$23,главная!$N$22*FR93,IF(FR93*12&lt;главная!$H$24,главная!$N$23*FR93,(главная!$H$24*главная!$N$23+(FR93*12-главная!$H$24)*главная!$N$24)/12))))</f>
        <v>0</v>
      </c>
      <c r="FS130" s="173">
        <f>IF(FS$10="",0,IF(FS$9&lt;главная!$N$19,0,IF(FS93*12&lt;главная!$H$23,главная!$N$22*FS93,IF(FS93*12&lt;главная!$H$24,главная!$N$23*FS93,(главная!$H$24*главная!$N$23+(FS93*12-главная!$H$24)*главная!$N$24)/12))))</f>
        <v>0</v>
      </c>
      <c r="FT130" s="173">
        <f>IF(FT$10="",0,IF(FT$9&lt;главная!$N$19,0,IF(FT93*12&lt;главная!$H$23,главная!$N$22*FT93,IF(FT93*12&lt;главная!$H$24,главная!$N$23*FT93,(главная!$H$24*главная!$N$23+(FT93*12-главная!$H$24)*главная!$N$24)/12))))</f>
        <v>0</v>
      </c>
      <c r="FU130" s="173">
        <f>IF(FU$10="",0,IF(FU$9&lt;главная!$N$19,0,IF(FU93*12&lt;главная!$H$23,главная!$N$22*FU93,IF(FU93*12&lt;главная!$H$24,главная!$N$23*FU93,(главная!$H$24*главная!$N$23+(FU93*12-главная!$H$24)*главная!$N$24)/12))))</f>
        <v>0</v>
      </c>
      <c r="FV130" s="173">
        <f>IF(FV$10="",0,IF(FV$9&lt;главная!$N$19,0,IF(FV93*12&lt;главная!$H$23,главная!$N$22*FV93,IF(FV93*12&lt;главная!$H$24,главная!$N$23*FV93,(главная!$H$24*главная!$N$23+(FV93*12-главная!$H$24)*главная!$N$24)/12))))</f>
        <v>0</v>
      </c>
      <c r="FW130" s="173">
        <f>IF(FW$10="",0,IF(FW$9&lt;главная!$N$19,0,IF(FW93*12&lt;главная!$H$23,главная!$N$22*FW93,IF(FW93*12&lt;главная!$H$24,главная!$N$23*FW93,(главная!$H$24*главная!$N$23+(FW93*12-главная!$H$24)*главная!$N$24)/12))))</f>
        <v>0</v>
      </c>
      <c r="FX130" s="173">
        <f>IF(FX$10="",0,IF(FX$9&lt;главная!$N$19,0,IF(FX93*12&lt;главная!$H$23,главная!$N$22*FX93,IF(FX93*12&lt;главная!$H$24,главная!$N$23*FX93,(главная!$H$24*главная!$N$23+(FX93*12-главная!$H$24)*главная!$N$24)/12))))</f>
        <v>0</v>
      </c>
      <c r="FY130" s="173">
        <f>IF(FY$10="",0,IF(FY$9&lt;главная!$N$19,0,IF(FY93*12&lt;главная!$H$23,главная!$N$22*FY93,IF(FY93*12&lt;главная!$H$24,главная!$N$23*FY93,(главная!$H$24*главная!$N$23+(FY93*12-главная!$H$24)*главная!$N$24)/12))))</f>
        <v>0</v>
      </c>
      <c r="FZ130" s="173">
        <f>IF(FZ$10="",0,IF(FZ$9&lt;главная!$N$19,0,IF(FZ93*12&lt;главная!$H$23,главная!$N$22*FZ93,IF(FZ93*12&lt;главная!$H$24,главная!$N$23*FZ93,(главная!$H$24*главная!$N$23+(FZ93*12-главная!$H$24)*главная!$N$24)/12))))</f>
        <v>0</v>
      </c>
      <c r="GA130" s="173">
        <f>IF(GA$10="",0,IF(GA$9&lt;главная!$N$19,0,IF(GA93*12&lt;главная!$H$23,главная!$N$22*GA93,IF(GA93*12&lt;главная!$H$24,главная!$N$23*GA93,(главная!$H$24*главная!$N$23+(GA93*12-главная!$H$24)*главная!$N$24)/12))))</f>
        <v>0</v>
      </c>
      <c r="GB130" s="173">
        <f>IF(GB$10="",0,IF(GB$9&lt;главная!$N$19,0,IF(GB93*12&lt;главная!$H$23,главная!$N$22*GB93,IF(GB93*12&lt;главная!$H$24,главная!$N$23*GB93,(главная!$H$24*главная!$N$23+(GB93*12-главная!$H$24)*главная!$N$24)/12))))</f>
        <v>0</v>
      </c>
      <c r="GC130" s="173">
        <f>IF(GC$10="",0,IF(GC$9&lt;главная!$N$19,0,IF(GC93*12&lt;главная!$H$23,главная!$N$22*GC93,IF(GC93*12&lt;главная!$H$24,главная!$N$23*GC93,(главная!$H$24*главная!$N$23+(GC93*12-главная!$H$24)*главная!$N$24)/12))))</f>
        <v>0</v>
      </c>
      <c r="GD130" s="173">
        <f>IF(GD$10="",0,IF(GD$9&lt;главная!$N$19,0,IF(GD93*12&lt;главная!$H$23,главная!$N$22*GD93,IF(GD93*12&lt;главная!$H$24,главная!$N$23*GD93,(главная!$H$24*главная!$N$23+(GD93*12-главная!$H$24)*главная!$N$24)/12))))</f>
        <v>0</v>
      </c>
      <c r="GE130" s="173">
        <f>IF(GE$10="",0,IF(GE$9&lt;главная!$N$19,0,IF(GE93*12&lt;главная!$H$23,главная!$N$22*GE93,IF(GE93*12&lt;главная!$H$24,главная!$N$23*GE93,(главная!$H$24*главная!$N$23+(GE93*12-главная!$H$24)*главная!$N$24)/12))))</f>
        <v>0</v>
      </c>
      <c r="GF130" s="173">
        <f>IF(GF$10="",0,IF(GF$9&lt;главная!$N$19,0,IF(GF93*12&lt;главная!$H$23,главная!$N$22*GF93,IF(GF93*12&lt;главная!$H$24,главная!$N$23*GF93,(главная!$H$24*главная!$N$23+(GF93*12-главная!$H$24)*главная!$N$24)/12))))</f>
        <v>0</v>
      </c>
      <c r="GG130" s="173">
        <f>IF(GG$10="",0,IF(GG$9&lt;главная!$N$19,0,IF(GG93*12&lt;главная!$H$23,главная!$N$22*GG93,IF(GG93*12&lt;главная!$H$24,главная!$N$23*GG93,(главная!$H$24*главная!$N$23+(GG93*12-главная!$H$24)*главная!$N$24)/12))))</f>
        <v>0</v>
      </c>
      <c r="GH130" s="173">
        <f>IF(GH$10="",0,IF(GH$9&lt;главная!$N$19,0,IF(GH93*12&lt;главная!$H$23,главная!$N$22*GH93,IF(GH93*12&lt;главная!$H$24,главная!$N$23*GH93,(главная!$H$24*главная!$N$23+(GH93*12-главная!$H$24)*главная!$N$24)/12))))</f>
        <v>0</v>
      </c>
      <c r="GI130" s="173">
        <f>IF(GI$10="",0,IF(GI$9&lt;главная!$N$19,0,IF(GI93*12&lt;главная!$H$23,главная!$N$22*GI93,IF(GI93*12&lt;главная!$H$24,главная!$N$23*GI93,(главная!$H$24*главная!$N$23+(GI93*12-главная!$H$24)*главная!$N$24)/12))))</f>
        <v>0</v>
      </c>
      <c r="GJ130" s="173">
        <f>IF(GJ$10="",0,IF(GJ$9&lt;главная!$N$19,0,IF(GJ93*12&lt;главная!$H$23,главная!$N$22*GJ93,IF(GJ93*12&lt;главная!$H$24,главная!$N$23*GJ93,(главная!$H$24*главная!$N$23+(GJ93*12-главная!$H$24)*главная!$N$24)/12))))</f>
        <v>0</v>
      </c>
      <c r="GK130" s="173">
        <f>IF(GK$10="",0,IF(GK$9&lt;главная!$N$19,0,IF(GK93*12&lt;главная!$H$23,главная!$N$22*GK93,IF(GK93*12&lt;главная!$H$24,главная!$N$23*GK93,(главная!$H$24*главная!$N$23+(GK93*12-главная!$H$24)*главная!$N$24)/12))))</f>
        <v>0</v>
      </c>
      <c r="GL130" s="173">
        <f>IF(GL$10="",0,IF(GL$9&lt;главная!$N$19,0,IF(GL93*12&lt;главная!$H$23,главная!$N$22*GL93,IF(GL93*12&lt;главная!$H$24,главная!$N$23*GL93,(главная!$H$24*главная!$N$23+(GL93*12-главная!$H$24)*главная!$N$24)/12))))</f>
        <v>0</v>
      </c>
      <c r="GM130" s="173">
        <f>IF(GM$10="",0,IF(GM$9&lt;главная!$N$19,0,IF(GM93*12&lt;главная!$H$23,главная!$N$22*GM93,IF(GM93*12&lt;главная!$H$24,главная!$N$23*GM93,(главная!$H$24*главная!$N$23+(GM93*12-главная!$H$24)*главная!$N$24)/12))))</f>
        <v>0</v>
      </c>
      <c r="GN130" s="173">
        <f>IF(GN$10="",0,IF(GN$9&lt;главная!$N$19,0,IF(GN93*12&lt;главная!$H$23,главная!$N$22*GN93,IF(GN93*12&lt;главная!$H$24,главная!$N$23*GN93,(главная!$H$24*главная!$N$23+(GN93*12-главная!$H$24)*главная!$N$24)/12))))</f>
        <v>0</v>
      </c>
      <c r="GO130" s="173">
        <f>IF(GO$10="",0,IF(GO$9&lt;главная!$N$19,0,IF(GO93*12&lt;главная!$H$23,главная!$N$22*GO93,IF(GO93*12&lt;главная!$H$24,главная!$N$23*GO93,(главная!$H$24*главная!$N$23+(GO93*12-главная!$H$24)*главная!$N$24)/12))))</f>
        <v>0</v>
      </c>
      <c r="GP130" s="173">
        <f>IF(GP$10="",0,IF(GP$9&lt;главная!$N$19,0,IF(GP93*12&lt;главная!$H$23,главная!$N$22*GP93,IF(GP93*12&lt;главная!$H$24,главная!$N$23*GP93,(главная!$H$24*главная!$N$23+(GP93*12-главная!$H$24)*главная!$N$24)/12))))</f>
        <v>0</v>
      </c>
      <c r="GQ130" s="173">
        <f>IF(GQ$10="",0,IF(GQ$9&lt;главная!$N$19,0,IF(GQ93*12&lt;главная!$H$23,главная!$N$22*GQ93,IF(GQ93*12&lt;главная!$H$24,главная!$N$23*GQ93,(главная!$H$24*главная!$N$23+(GQ93*12-главная!$H$24)*главная!$N$24)/12))))</f>
        <v>0</v>
      </c>
      <c r="GR130" s="173">
        <f>IF(GR$10="",0,IF(GR$9&lt;главная!$N$19,0,IF(GR93*12&lt;главная!$H$23,главная!$N$22*GR93,IF(GR93*12&lt;главная!$H$24,главная!$N$23*GR93,(главная!$H$24*главная!$N$23+(GR93*12-главная!$H$24)*главная!$N$24)/12))))</f>
        <v>0</v>
      </c>
      <c r="GS130" s="173">
        <f>IF(GS$10="",0,IF(GS$9&lt;главная!$N$19,0,IF(GS93*12&lt;главная!$H$23,главная!$N$22*GS93,IF(GS93*12&lt;главная!$H$24,главная!$N$23*GS93,(главная!$H$24*главная!$N$23+(GS93*12-главная!$H$24)*главная!$N$24)/12))))</f>
        <v>0</v>
      </c>
      <c r="GT130" s="173">
        <f>IF(GT$10="",0,IF(GT$9&lt;главная!$N$19,0,IF(GT93*12&lt;главная!$H$23,главная!$N$22*GT93,IF(GT93*12&lt;главная!$H$24,главная!$N$23*GT93,(главная!$H$24*главная!$N$23+(GT93*12-главная!$H$24)*главная!$N$24)/12))))</f>
        <v>0</v>
      </c>
      <c r="GU130" s="173">
        <f>IF(GU$10="",0,IF(GU$9&lt;главная!$N$19,0,IF(GU93*12&lt;главная!$H$23,главная!$N$22*GU93,IF(GU93*12&lt;главная!$H$24,главная!$N$23*GU93,(главная!$H$24*главная!$N$23+(GU93*12-главная!$H$24)*главная!$N$24)/12))))</f>
        <v>0</v>
      </c>
      <c r="GV130" s="173">
        <f>IF(GV$10="",0,IF(GV$9&lt;главная!$N$19,0,IF(GV93*12&lt;главная!$H$23,главная!$N$22*GV93,IF(GV93*12&lt;главная!$H$24,главная!$N$23*GV93,(главная!$H$24*главная!$N$23+(GV93*12-главная!$H$24)*главная!$N$24)/12))))</f>
        <v>0</v>
      </c>
      <c r="GW130" s="173">
        <f>IF(GW$10="",0,IF(GW$9&lt;главная!$N$19,0,IF(GW93*12&lt;главная!$H$23,главная!$N$22*GW93,IF(GW93*12&lt;главная!$H$24,главная!$N$23*GW93,(главная!$H$24*главная!$N$23+(GW93*12-главная!$H$24)*главная!$N$24)/12))))</f>
        <v>0</v>
      </c>
      <c r="GX130" s="173">
        <f>IF(GX$10="",0,IF(GX$9&lt;главная!$N$19,0,IF(GX93*12&lt;главная!$H$23,главная!$N$22*GX93,IF(GX93*12&lt;главная!$H$24,главная!$N$23*GX93,(главная!$H$24*главная!$N$23+(GX93*12-главная!$H$24)*главная!$N$24)/12))))</f>
        <v>0</v>
      </c>
      <c r="GY130" s="173">
        <f>IF(GY$10="",0,IF(GY$9&lt;главная!$N$19,0,IF(GY93*12&lt;главная!$H$23,главная!$N$22*GY93,IF(GY93*12&lt;главная!$H$24,главная!$N$23*GY93,(главная!$H$24*главная!$N$23+(GY93*12-главная!$H$24)*главная!$N$24)/12))))</f>
        <v>0</v>
      </c>
      <c r="GZ130" s="173">
        <f>IF(GZ$10="",0,IF(GZ$9&lt;главная!$N$19,0,IF(GZ93*12&lt;главная!$H$23,главная!$N$22*GZ93,IF(GZ93*12&lt;главная!$H$24,главная!$N$23*GZ93,(главная!$H$24*главная!$N$23+(GZ93*12-главная!$H$24)*главная!$N$24)/12))))</f>
        <v>0</v>
      </c>
      <c r="HA130" s="173">
        <f>IF(HA$10="",0,IF(HA$9&lt;главная!$N$19,0,IF(HA93*12&lt;главная!$H$23,главная!$N$22*HA93,IF(HA93*12&lt;главная!$H$24,главная!$N$23*HA93,(главная!$H$24*главная!$N$23+(HA93*12-главная!$H$24)*главная!$N$24)/12))))</f>
        <v>0</v>
      </c>
      <c r="HB130" s="173">
        <f>IF(HB$10="",0,IF(HB$9&lt;главная!$N$19,0,IF(HB93*12&lt;главная!$H$23,главная!$N$22*HB93,IF(HB93*12&lt;главная!$H$24,главная!$N$23*HB93,(главная!$H$24*главная!$N$23+(HB93*12-главная!$H$24)*главная!$N$24)/12))))</f>
        <v>0</v>
      </c>
      <c r="HC130" s="173">
        <f>IF(HC$10="",0,IF(HC$9&lt;главная!$N$19,0,IF(HC93*12&lt;главная!$H$23,главная!$N$22*HC93,IF(HC93*12&lt;главная!$H$24,главная!$N$23*HC93,(главная!$H$24*главная!$N$23+(HC93*12-главная!$H$24)*главная!$N$24)/12))))</f>
        <v>0</v>
      </c>
      <c r="HD130" s="173">
        <f>IF(HD$10="",0,IF(HD$9&lt;главная!$N$19,0,IF(HD93*12&lt;главная!$H$23,главная!$N$22*HD93,IF(HD93*12&lt;главная!$H$24,главная!$N$23*HD93,(главная!$H$24*главная!$N$23+(HD93*12-главная!$H$24)*главная!$N$24)/12))))</f>
        <v>0</v>
      </c>
      <c r="HE130" s="173">
        <f>IF(HE$10="",0,IF(HE$9&lt;главная!$N$19,0,IF(HE93*12&lt;главная!$H$23,главная!$N$22*HE93,IF(HE93*12&lt;главная!$H$24,главная!$N$23*HE93,(главная!$H$24*главная!$N$23+(HE93*12-главная!$H$24)*главная!$N$24)/12))))</f>
        <v>0</v>
      </c>
      <c r="HF130" s="173">
        <f>IF(HF$10="",0,IF(HF$9&lt;главная!$N$19,0,IF(HF93*12&lt;главная!$H$23,главная!$N$22*HF93,IF(HF93*12&lt;главная!$H$24,главная!$N$23*HF93,(главная!$H$24*главная!$N$23+(HF93*12-главная!$H$24)*главная!$N$24)/12))))</f>
        <v>0</v>
      </c>
      <c r="HG130" s="173">
        <f>IF(HG$10="",0,IF(HG$9&lt;главная!$N$19,0,IF(HG93*12&lt;главная!$H$23,главная!$N$22*HG93,IF(HG93*12&lt;главная!$H$24,главная!$N$23*HG93,(главная!$H$24*главная!$N$23+(HG93*12-главная!$H$24)*главная!$N$24)/12))))</f>
        <v>0</v>
      </c>
      <c r="HH130" s="173">
        <f>IF(HH$10="",0,IF(HH$9&lt;главная!$N$19,0,IF(HH93*12&lt;главная!$H$23,главная!$N$22*HH93,IF(HH93*12&lt;главная!$H$24,главная!$N$23*HH93,(главная!$H$24*главная!$N$23+(HH93*12-главная!$H$24)*главная!$N$24)/12))))</f>
        <v>0</v>
      </c>
      <c r="HI130" s="173">
        <f>IF(HI$10="",0,IF(HI$9&lt;главная!$N$19,0,IF(HI93*12&lt;главная!$H$23,главная!$N$22*HI93,IF(HI93*12&lt;главная!$H$24,главная!$N$23*HI93,(главная!$H$24*главная!$N$23+(HI93*12-главная!$H$24)*главная!$N$24)/12))))</f>
        <v>0</v>
      </c>
      <c r="HJ130" s="173">
        <f>IF(HJ$10="",0,IF(HJ$9&lt;главная!$N$19,0,IF(HJ93*12&lt;главная!$H$23,главная!$N$22*HJ93,IF(HJ93*12&lt;главная!$H$24,главная!$N$23*HJ93,(главная!$H$24*главная!$N$23+(HJ93*12-главная!$H$24)*главная!$N$24)/12))))</f>
        <v>0</v>
      </c>
      <c r="HK130" s="173">
        <f>IF(HK$10="",0,IF(HK$9&lt;главная!$N$19,0,IF(HK93*12&lt;главная!$H$23,главная!$N$22*HK93,IF(HK93*12&lt;главная!$H$24,главная!$N$23*HK93,(главная!$H$24*главная!$N$23+(HK93*12-главная!$H$24)*главная!$N$24)/12))))</f>
        <v>0</v>
      </c>
      <c r="HL130" s="173">
        <f>IF(HL$10="",0,IF(HL$9&lt;главная!$N$19,0,IF(HL93*12&lt;главная!$H$23,главная!$N$22*HL93,IF(HL93*12&lt;главная!$H$24,главная!$N$23*HL93,(главная!$H$24*главная!$N$23+(HL93*12-главная!$H$24)*главная!$N$24)/12))))</f>
        <v>0</v>
      </c>
      <c r="HM130" s="173">
        <f>IF(HM$10="",0,IF(HM$9&lt;главная!$N$19,0,IF(HM93*12&lt;главная!$H$23,главная!$N$22*HM93,IF(HM93*12&lt;главная!$H$24,главная!$N$23*HM93,(главная!$H$24*главная!$N$23+(HM93*12-главная!$H$24)*главная!$N$24)/12))))</f>
        <v>0</v>
      </c>
      <c r="HN130" s="173">
        <f>IF(HN$10="",0,IF(HN$9&lt;главная!$N$19,0,IF(HN93*12&lt;главная!$H$23,главная!$N$22*HN93,IF(HN93*12&lt;главная!$H$24,главная!$N$23*HN93,(главная!$H$24*главная!$N$23+(HN93*12-главная!$H$24)*главная!$N$24)/12))))</f>
        <v>0</v>
      </c>
      <c r="HO130" s="173">
        <f>IF(HO$10="",0,IF(HO$9&lt;главная!$N$19,0,IF(HO93*12&lt;главная!$H$23,главная!$N$22*HO93,IF(HO93*12&lt;главная!$H$24,главная!$N$23*HO93,(главная!$H$24*главная!$N$23+(HO93*12-главная!$H$24)*главная!$N$24)/12))))</f>
        <v>0</v>
      </c>
      <c r="HP130" s="173">
        <f>IF(HP$10="",0,IF(HP$9&lt;главная!$N$19,0,IF(HP93*12&lt;главная!$H$23,главная!$N$22*HP93,IF(HP93*12&lt;главная!$H$24,главная!$N$23*HP93,(главная!$H$24*главная!$N$23+(HP93*12-главная!$H$24)*главная!$N$24)/12))))</f>
        <v>0</v>
      </c>
      <c r="HQ130" s="173">
        <f>IF(HQ$10="",0,IF(HQ$9&lt;главная!$N$19,0,IF(HQ93*12&lt;главная!$H$23,главная!$N$22*HQ93,IF(HQ93*12&lt;главная!$H$24,главная!$N$23*HQ93,(главная!$H$24*главная!$N$23+(HQ93*12-главная!$H$24)*главная!$N$24)/12))))</f>
        <v>0</v>
      </c>
      <c r="HR130" s="173">
        <f>IF(HR$10="",0,IF(HR$9&lt;главная!$N$19,0,IF(HR93*12&lt;главная!$H$23,главная!$N$22*HR93,IF(HR93*12&lt;главная!$H$24,главная!$N$23*HR93,(главная!$H$24*главная!$N$23+(HR93*12-главная!$H$24)*главная!$N$24)/12))))</f>
        <v>0</v>
      </c>
      <c r="HS130" s="173">
        <f>IF(HS$10="",0,IF(HS$9&lt;главная!$N$19,0,IF(HS93*12&lt;главная!$H$23,главная!$N$22*HS93,IF(HS93*12&lt;главная!$H$24,главная!$N$23*HS93,(главная!$H$24*главная!$N$23+(HS93*12-главная!$H$24)*главная!$N$24)/12))))</f>
        <v>0</v>
      </c>
      <c r="HT130" s="173">
        <f>IF(HT$10="",0,IF(HT$9&lt;главная!$N$19,0,IF(HT93*12&lt;главная!$H$23,главная!$N$22*HT93,IF(HT93*12&lt;главная!$H$24,главная!$N$23*HT93,(главная!$H$24*главная!$N$23+(HT93*12-главная!$H$24)*главная!$N$24)/12))))</f>
        <v>0</v>
      </c>
      <c r="HU130" s="173">
        <f>IF(HU$10="",0,IF(HU$9&lt;главная!$N$19,0,IF(HU93*12&lt;главная!$H$23,главная!$N$22*HU93,IF(HU93*12&lt;главная!$H$24,главная!$N$23*HU93,(главная!$H$24*главная!$N$23+(HU93*12-главная!$H$24)*главная!$N$24)/12))))</f>
        <v>0</v>
      </c>
      <c r="HV130" s="173">
        <f>IF(HV$10="",0,IF(HV$9&lt;главная!$N$19,0,IF(HV93*12&lt;главная!$H$23,главная!$N$22*HV93,IF(HV93*12&lt;главная!$H$24,главная!$N$23*HV93,(главная!$H$24*главная!$N$23+(HV93*12-главная!$H$24)*главная!$N$24)/12))))</f>
        <v>0</v>
      </c>
      <c r="HW130" s="173">
        <f>IF(HW$10="",0,IF(HW$9&lt;главная!$N$19,0,IF(HW93*12&lt;главная!$H$23,главная!$N$22*HW93,IF(HW93*12&lt;главная!$H$24,главная!$N$23*HW93,(главная!$H$24*главная!$N$23+(HW93*12-главная!$H$24)*главная!$N$24)/12))))</f>
        <v>0</v>
      </c>
      <c r="HX130" s="173">
        <f>IF(HX$10="",0,IF(HX$9&lt;главная!$N$19,0,IF(HX93*12&lt;главная!$H$23,главная!$N$22*HX93,IF(HX93*12&lt;главная!$H$24,главная!$N$23*HX93,(главная!$H$24*главная!$N$23+(HX93*12-главная!$H$24)*главная!$N$24)/12))))</f>
        <v>0</v>
      </c>
      <c r="HY130" s="173">
        <f>IF(HY$10="",0,IF(HY$9&lt;главная!$N$19,0,IF(HY93*12&lt;главная!$H$23,главная!$N$22*HY93,IF(HY93*12&lt;главная!$H$24,главная!$N$23*HY93,(главная!$H$24*главная!$N$23+(HY93*12-главная!$H$24)*главная!$N$24)/12))))</f>
        <v>0</v>
      </c>
      <c r="HZ130" s="173">
        <f>IF(HZ$10="",0,IF(HZ$9&lt;главная!$N$19,0,IF(HZ93*12&lt;главная!$H$23,главная!$N$22*HZ93,IF(HZ93*12&lt;главная!$H$24,главная!$N$23*HZ93,(главная!$H$24*главная!$N$23+(HZ93*12-главная!$H$24)*главная!$N$24)/12))))</f>
        <v>0</v>
      </c>
      <c r="IA130" s="173">
        <f>IF(IA$10="",0,IF(IA$9&lt;главная!$N$19,0,IF(IA93*12&lt;главная!$H$23,главная!$N$22*IA93,IF(IA93*12&lt;главная!$H$24,главная!$N$23*IA93,(главная!$H$24*главная!$N$23+(IA93*12-главная!$H$24)*главная!$N$24)/12))))</f>
        <v>0</v>
      </c>
      <c r="IB130" s="173">
        <f>IF(IB$10="",0,IF(IB$9&lt;главная!$N$19,0,IF(IB93*12&lt;главная!$H$23,главная!$N$22*IB93,IF(IB93*12&lt;главная!$H$24,главная!$N$23*IB93,(главная!$H$24*главная!$N$23+(IB93*12-главная!$H$24)*главная!$N$24)/12))))</f>
        <v>0</v>
      </c>
      <c r="IC130" s="173">
        <f>IF(IC$10="",0,IF(IC$9&lt;главная!$N$19,0,IF(IC93*12&lt;главная!$H$23,главная!$N$22*IC93,IF(IC93*12&lt;главная!$H$24,главная!$N$23*IC93,(главная!$H$24*главная!$N$23+(IC93*12-главная!$H$24)*главная!$N$24)/12))))</f>
        <v>0</v>
      </c>
      <c r="ID130" s="173">
        <f>IF(ID$10="",0,IF(ID$9&lt;главная!$N$19,0,IF(ID93*12&lt;главная!$H$23,главная!$N$22*ID93,IF(ID93*12&lt;главная!$H$24,главная!$N$23*ID93,(главная!$H$24*главная!$N$23+(ID93*12-главная!$H$24)*главная!$N$24)/12))))</f>
        <v>0</v>
      </c>
      <c r="IE130" s="173">
        <f>IF(IE$10="",0,IF(IE$9&lt;главная!$N$19,0,IF(IE93*12&lt;главная!$H$23,главная!$N$22*IE93,IF(IE93*12&lt;главная!$H$24,главная!$N$23*IE93,(главная!$H$24*главная!$N$23+(IE93*12-главная!$H$24)*главная!$N$24)/12))))</f>
        <v>0</v>
      </c>
      <c r="IF130" s="173">
        <f>IF(IF$10="",0,IF(IF$9&lt;главная!$N$19,0,IF(IF93*12&lt;главная!$H$23,главная!$N$22*IF93,IF(IF93*12&lt;главная!$H$24,главная!$N$23*IF93,(главная!$H$24*главная!$N$23+(IF93*12-главная!$H$24)*главная!$N$24)/12))))</f>
        <v>0</v>
      </c>
      <c r="IG130" s="173">
        <f>IF(IG$10="",0,IF(IG$9&lt;главная!$N$19,0,IF(IG93*12&lt;главная!$H$23,главная!$N$22*IG93,IF(IG93*12&lt;главная!$H$24,главная!$N$23*IG93,(главная!$H$24*главная!$N$23+(IG93*12-главная!$H$24)*главная!$N$24)/12))))</f>
        <v>0</v>
      </c>
      <c r="IH130" s="173">
        <f>IF(IH$10="",0,IF(IH$9&lt;главная!$N$19,0,IF(IH93*12&lt;главная!$H$23,главная!$N$22*IH93,IF(IH93*12&lt;главная!$H$24,главная!$N$23*IH93,(главная!$H$24*главная!$N$23+(IH93*12-главная!$H$24)*главная!$N$24)/12))))</f>
        <v>0</v>
      </c>
      <c r="II130" s="173">
        <f>IF(II$10="",0,IF(II$9&lt;главная!$N$19,0,IF(II93*12&lt;главная!$H$23,главная!$N$22*II93,IF(II93*12&lt;главная!$H$24,главная!$N$23*II93,(главная!$H$24*главная!$N$23+(II93*12-главная!$H$24)*главная!$N$24)/12))))</f>
        <v>0</v>
      </c>
      <c r="IJ130" s="173">
        <f>IF(IJ$10="",0,IF(IJ$9&lt;главная!$N$19,0,IF(IJ93*12&lt;главная!$H$23,главная!$N$22*IJ93,IF(IJ93*12&lt;главная!$H$24,главная!$N$23*IJ93,(главная!$H$24*главная!$N$23+(IJ93*12-главная!$H$24)*главная!$N$24)/12))))</f>
        <v>0</v>
      </c>
      <c r="IK130" s="173">
        <f>IF(IK$10="",0,IF(IK$9&lt;главная!$N$19,0,IF(IK93*12&lt;главная!$H$23,главная!$N$22*IK93,IF(IK93*12&lt;главная!$H$24,главная!$N$23*IK93,(главная!$H$24*главная!$N$23+(IK93*12-главная!$H$24)*главная!$N$24)/12))))</f>
        <v>0</v>
      </c>
      <c r="IL130" s="173">
        <f>IF(IL$10="",0,IF(IL$9&lt;главная!$N$19,0,IF(IL93*12&lt;главная!$H$23,главная!$N$22*IL93,IF(IL93*12&lt;главная!$H$24,главная!$N$23*IL93,(главная!$H$24*главная!$N$23+(IL93*12-главная!$H$24)*главная!$N$24)/12))))</f>
        <v>0</v>
      </c>
      <c r="IM130" s="173">
        <f>IF(IM$10="",0,IF(IM$9&lt;главная!$N$19,0,IF(IM93*12&lt;главная!$H$23,главная!$N$22*IM93,IF(IM93*12&lt;главная!$H$24,главная!$N$23*IM93,(главная!$H$24*главная!$N$23+(IM93*12-главная!$H$24)*главная!$N$24)/12))))</f>
        <v>0</v>
      </c>
      <c r="IN130" s="173">
        <f>IF(IN$10="",0,IF(IN$9&lt;главная!$N$19,0,IF(IN93*12&lt;главная!$H$23,главная!$N$22*IN93,IF(IN93*12&lt;главная!$H$24,главная!$N$23*IN93,(главная!$H$24*главная!$N$23+(IN93*12-главная!$H$24)*главная!$N$24)/12))))</f>
        <v>0</v>
      </c>
      <c r="IO130" s="173">
        <f>IF(IO$10="",0,IF(IO$9&lt;главная!$N$19,0,IF(IO93*12&lt;главная!$H$23,главная!$N$22*IO93,IF(IO93*12&lt;главная!$H$24,главная!$N$23*IO93,(главная!$H$24*главная!$N$23+(IO93*12-главная!$H$24)*главная!$N$24)/12))))</f>
        <v>0</v>
      </c>
      <c r="IP130" s="173">
        <f>IF(IP$10="",0,IF(IP$9&lt;главная!$N$19,0,IF(IP93*12&lt;главная!$H$23,главная!$N$22*IP93,IF(IP93*12&lt;главная!$H$24,главная!$N$23*IP93,(главная!$H$24*главная!$N$23+(IP93*12-главная!$H$24)*главная!$N$24)/12))))</f>
        <v>0</v>
      </c>
      <c r="IQ130" s="173">
        <f>IF(IQ$10="",0,IF(IQ$9&lt;главная!$N$19,0,IF(IQ93*12&lt;главная!$H$23,главная!$N$22*IQ93,IF(IQ93*12&lt;главная!$H$24,главная!$N$23*IQ93,(главная!$H$24*главная!$N$23+(IQ93*12-главная!$H$24)*главная!$N$24)/12))))</f>
        <v>0</v>
      </c>
      <c r="IR130" s="173">
        <f>IF(IR$10="",0,IF(IR$9&lt;главная!$N$19,0,IF(IR93*12&lt;главная!$H$23,главная!$N$22*IR93,IF(IR93*12&lt;главная!$H$24,главная!$N$23*IR93,(главная!$H$24*главная!$N$23+(IR93*12-главная!$H$24)*главная!$N$24)/12))))</f>
        <v>0</v>
      </c>
      <c r="IS130" s="173">
        <f>IF(IS$10="",0,IF(IS$9&lt;главная!$N$19,0,IF(IS93*12&lt;главная!$H$23,главная!$N$22*IS93,IF(IS93*12&lt;главная!$H$24,главная!$N$23*IS93,(главная!$H$24*главная!$N$23+(IS93*12-главная!$H$24)*главная!$N$24)/12))))</f>
        <v>0</v>
      </c>
      <c r="IT130" s="173">
        <f>IF(IT$10="",0,IF(IT$9&lt;главная!$N$19,0,IF(IT93*12&lt;главная!$H$23,главная!$N$22*IT93,IF(IT93*12&lt;главная!$H$24,главная!$N$23*IT93,(главная!$H$24*главная!$N$23+(IT93*12-главная!$H$24)*главная!$N$24)/12))))</f>
        <v>0</v>
      </c>
      <c r="IU130" s="173">
        <f>IF(IU$10="",0,IF(IU$9&lt;главная!$N$19,0,IF(IU93*12&lt;главная!$H$23,главная!$N$22*IU93,IF(IU93*12&lt;главная!$H$24,главная!$N$23*IU93,(главная!$H$24*главная!$N$23+(IU93*12-главная!$H$24)*главная!$N$24)/12))))</f>
        <v>0</v>
      </c>
      <c r="IV130" s="173">
        <f>IF(IV$10="",0,IF(IV$9&lt;главная!$N$19,0,IF(IV93*12&lt;главная!$H$23,главная!$N$22*IV93,IF(IV93*12&lt;главная!$H$24,главная!$N$23*IV93,(главная!$H$24*главная!$N$23+(IV93*12-главная!$H$24)*главная!$N$24)/12))))</f>
        <v>0</v>
      </c>
      <c r="IW130" s="173">
        <f>IF(IW$10="",0,IF(IW$9&lt;главная!$N$19,0,IF(IW93*12&lt;главная!$H$23,главная!$N$22*IW93,IF(IW93*12&lt;главная!$H$24,главная!$N$23*IW93,(главная!$H$24*главная!$N$23+(IW93*12-главная!$H$24)*главная!$N$24)/12))))</f>
        <v>0</v>
      </c>
      <c r="IX130" s="173">
        <f>IF(IX$10="",0,IF(IX$9&lt;главная!$N$19,0,IF(IX93*12&lt;главная!$H$23,главная!$N$22*IX93,IF(IX93*12&lt;главная!$H$24,главная!$N$23*IX93,(главная!$H$24*главная!$N$23+(IX93*12-главная!$H$24)*главная!$N$24)/12))))</f>
        <v>0</v>
      </c>
      <c r="IY130" s="173">
        <f>IF(IY$10="",0,IF(IY$9&lt;главная!$N$19,0,IF(IY93*12&lt;главная!$H$23,главная!$N$22*IY93,IF(IY93*12&lt;главная!$H$24,главная!$N$23*IY93,(главная!$H$24*главная!$N$23+(IY93*12-главная!$H$24)*главная!$N$24)/12))))</f>
        <v>0</v>
      </c>
      <c r="IZ130" s="173">
        <f>IF(IZ$10="",0,IF(IZ$9&lt;главная!$N$19,0,IF(IZ93*12&lt;главная!$H$23,главная!$N$22*IZ93,IF(IZ93*12&lt;главная!$H$24,главная!$N$23*IZ93,(главная!$H$24*главная!$N$23+(IZ93*12-главная!$H$24)*главная!$N$24)/12))))</f>
        <v>0</v>
      </c>
      <c r="JA130" s="173">
        <f>IF(JA$10="",0,IF(JA$9&lt;главная!$N$19,0,IF(JA93*12&lt;главная!$H$23,главная!$N$22*JA93,IF(JA93*12&lt;главная!$H$24,главная!$N$23*JA93,(главная!$H$24*главная!$N$23+(JA93*12-главная!$H$24)*главная!$N$24)/12))))</f>
        <v>0</v>
      </c>
      <c r="JB130" s="173">
        <f>IF(JB$10="",0,IF(JB$9&lt;главная!$N$19,0,IF(JB93*12&lt;главная!$H$23,главная!$N$22*JB93,IF(JB93*12&lt;главная!$H$24,главная!$N$23*JB93,(главная!$H$24*главная!$N$23+(JB93*12-главная!$H$24)*главная!$N$24)/12))))</f>
        <v>0</v>
      </c>
      <c r="JC130" s="173">
        <f>IF(JC$10="",0,IF(JC$9&lt;главная!$N$19,0,IF(JC93*12&lt;главная!$H$23,главная!$N$22*JC93,IF(JC93*12&lt;главная!$H$24,главная!$N$23*JC93,(главная!$H$24*главная!$N$23+(JC93*12-главная!$H$24)*главная!$N$24)/12))))</f>
        <v>0</v>
      </c>
      <c r="JD130" s="173">
        <f>IF(JD$10="",0,IF(JD$9&lt;главная!$N$19,0,IF(JD93*12&lt;главная!$H$23,главная!$N$22*JD93,IF(JD93*12&lt;главная!$H$24,главная!$N$23*JD93,(главная!$H$24*главная!$N$23+(JD93*12-главная!$H$24)*главная!$N$24)/12))))</f>
        <v>0</v>
      </c>
      <c r="JE130" s="173">
        <f>IF(JE$10="",0,IF(JE$9&lt;главная!$N$19,0,IF(JE93*12&lt;главная!$H$23,главная!$N$22*JE93,IF(JE93*12&lt;главная!$H$24,главная!$N$23*JE93,(главная!$H$24*главная!$N$23+(JE93*12-главная!$H$24)*главная!$N$24)/12))))</f>
        <v>0</v>
      </c>
      <c r="JF130" s="173">
        <f>IF(JF$10="",0,IF(JF$9&lt;главная!$N$19,0,IF(JF93*12&lt;главная!$H$23,главная!$N$22*JF93,IF(JF93*12&lt;главная!$H$24,главная!$N$23*JF93,(главная!$H$24*главная!$N$23+(JF93*12-главная!$H$24)*главная!$N$24)/12))))</f>
        <v>0</v>
      </c>
      <c r="JG130" s="173">
        <f>IF(JG$10="",0,IF(JG$9&lt;главная!$N$19,0,IF(JG93*12&lt;главная!$H$23,главная!$N$22*JG93,IF(JG93*12&lt;главная!$H$24,главная!$N$23*JG93,(главная!$H$24*главная!$N$23+(JG93*12-главная!$H$24)*главная!$N$24)/12))))</f>
        <v>0</v>
      </c>
      <c r="JH130" s="173">
        <f>IF(JH$10="",0,IF(JH$9&lt;главная!$N$19,0,IF(JH93*12&lt;главная!$H$23,главная!$N$22*JH93,IF(JH93*12&lt;главная!$H$24,главная!$N$23*JH93,(главная!$H$24*главная!$N$23+(JH93*12-главная!$H$24)*главная!$N$24)/12))))</f>
        <v>0</v>
      </c>
      <c r="JI130" s="173">
        <f>IF(JI$10="",0,IF(JI$9&lt;главная!$N$19,0,IF(JI93*12&lt;главная!$H$23,главная!$N$22*JI93,IF(JI93*12&lt;главная!$H$24,главная!$N$23*JI93,(главная!$H$24*главная!$N$23+(JI93*12-главная!$H$24)*главная!$N$24)/12))))</f>
        <v>0</v>
      </c>
      <c r="JJ130" s="173">
        <f>IF(JJ$10="",0,IF(JJ$9&lt;главная!$N$19,0,IF(JJ93*12&lt;главная!$H$23,главная!$N$22*JJ93,IF(JJ93*12&lt;главная!$H$24,главная!$N$23*JJ93,(главная!$H$24*главная!$N$23+(JJ93*12-главная!$H$24)*главная!$N$24)/12))))</f>
        <v>0</v>
      </c>
      <c r="JK130" s="173">
        <f>IF(JK$10="",0,IF(JK$9&lt;главная!$N$19,0,IF(JK93*12&lt;главная!$H$23,главная!$N$22*JK93,IF(JK93*12&lt;главная!$H$24,главная!$N$23*JK93,(главная!$H$24*главная!$N$23+(JK93*12-главная!$H$24)*главная!$N$24)/12))))</f>
        <v>0</v>
      </c>
      <c r="JL130" s="173">
        <f>IF(JL$10="",0,IF(JL$9&lt;главная!$N$19,0,IF(JL93*12&lt;главная!$H$23,главная!$N$22*JL93,IF(JL93*12&lt;главная!$H$24,главная!$N$23*JL93,(главная!$H$24*главная!$N$23+(JL93*12-главная!$H$24)*главная!$N$24)/12))))</f>
        <v>0</v>
      </c>
      <c r="JM130" s="173">
        <f>IF(JM$10="",0,IF(JM$9&lt;главная!$N$19,0,IF(JM93*12&lt;главная!$H$23,главная!$N$22*JM93,IF(JM93*12&lt;главная!$H$24,главная!$N$23*JM93,(главная!$H$24*главная!$N$23+(JM93*12-главная!$H$24)*главная!$N$24)/12))))</f>
        <v>0</v>
      </c>
      <c r="JN130" s="173">
        <f>IF(JN$10="",0,IF(JN$9&lt;главная!$N$19,0,IF(JN93*12&lt;главная!$H$23,главная!$N$22*JN93,IF(JN93*12&lt;главная!$H$24,главная!$N$23*JN93,(главная!$H$24*главная!$N$23+(JN93*12-главная!$H$24)*главная!$N$24)/12))))</f>
        <v>0</v>
      </c>
      <c r="JO130" s="173">
        <f>IF(JO$10="",0,IF(JO$9&lt;главная!$N$19,0,IF(JO93*12&lt;главная!$H$23,главная!$N$22*JO93,IF(JO93*12&lt;главная!$H$24,главная!$N$23*JO93,(главная!$H$24*главная!$N$23+(JO93*12-главная!$H$24)*главная!$N$24)/12))))</f>
        <v>0</v>
      </c>
      <c r="JP130" s="173">
        <f>IF(JP$10="",0,IF(JP$9&lt;главная!$N$19,0,IF(JP93*12&lt;главная!$H$23,главная!$N$22*JP93,IF(JP93*12&lt;главная!$H$24,главная!$N$23*JP93,(главная!$H$24*главная!$N$23+(JP93*12-главная!$H$24)*главная!$N$24)/12))))</f>
        <v>0</v>
      </c>
      <c r="JQ130" s="173">
        <f>IF(JQ$10="",0,IF(JQ$9&lt;главная!$N$19,0,IF(JQ93*12&lt;главная!$H$23,главная!$N$22*JQ93,IF(JQ93*12&lt;главная!$H$24,главная!$N$23*JQ93,(главная!$H$24*главная!$N$23+(JQ93*12-главная!$H$24)*главная!$N$24)/12))))</f>
        <v>0</v>
      </c>
      <c r="JR130" s="173">
        <f>IF(JR$10="",0,IF(JR$9&lt;главная!$N$19,0,IF(JR93*12&lt;главная!$H$23,главная!$N$22*JR93,IF(JR93*12&lt;главная!$H$24,главная!$N$23*JR93,(главная!$H$24*главная!$N$23+(JR93*12-главная!$H$24)*главная!$N$24)/12))))</f>
        <v>0</v>
      </c>
      <c r="JS130" s="173">
        <f>IF(JS$10="",0,IF(JS$9&lt;главная!$N$19,0,IF(JS93*12&lt;главная!$H$23,главная!$N$22*JS93,IF(JS93*12&lt;главная!$H$24,главная!$N$23*JS93,(главная!$H$24*главная!$N$23+(JS93*12-главная!$H$24)*главная!$N$24)/12))))</f>
        <v>0</v>
      </c>
      <c r="JT130" s="173">
        <f>IF(JT$10="",0,IF(JT$9&lt;главная!$N$19,0,IF(JT93*12&lt;главная!$H$23,главная!$N$22*JT93,IF(JT93*12&lt;главная!$H$24,главная!$N$23*JT93,(главная!$H$24*главная!$N$23+(JT93*12-главная!$H$24)*главная!$N$24)/12))))</f>
        <v>0</v>
      </c>
      <c r="JU130" s="173">
        <f>IF(JU$10="",0,IF(JU$9&lt;главная!$N$19,0,IF(JU93*12&lt;главная!$H$23,главная!$N$22*JU93,IF(JU93*12&lt;главная!$H$24,главная!$N$23*JU93,(главная!$H$24*главная!$N$23+(JU93*12-главная!$H$24)*главная!$N$24)/12))))</f>
        <v>0</v>
      </c>
      <c r="JV130" s="173">
        <f>IF(JV$10="",0,IF(JV$9&lt;главная!$N$19,0,IF(JV93*12&lt;главная!$H$23,главная!$N$22*JV93,IF(JV93*12&lt;главная!$H$24,главная!$N$23*JV93,(главная!$H$24*главная!$N$23+(JV93*12-главная!$H$24)*главная!$N$24)/12))))</f>
        <v>0</v>
      </c>
      <c r="JW130" s="173">
        <f>IF(JW$10="",0,IF(JW$9&lt;главная!$N$19,0,IF(JW93*12&lt;главная!$H$23,главная!$N$22*JW93,IF(JW93*12&lt;главная!$H$24,главная!$N$23*JW93,(главная!$H$24*главная!$N$23+(JW93*12-главная!$H$24)*главная!$N$24)/12))))</f>
        <v>0</v>
      </c>
      <c r="JX130" s="173">
        <f>IF(JX$10="",0,IF(JX$9&lt;главная!$N$19,0,IF(JX93*12&lt;главная!$H$23,главная!$N$22*JX93,IF(JX93*12&lt;главная!$H$24,главная!$N$23*JX93,(главная!$H$24*главная!$N$23+(JX93*12-главная!$H$24)*главная!$N$24)/12))))</f>
        <v>0</v>
      </c>
      <c r="JY130" s="173">
        <f>IF(JY$10="",0,IF(JY$9&lt;главная!$N$19,0,IF(JY93*12&lt;главная!$H$23,главная!$N$22*JY93,IF(JY93*12&lt;главная!$H$24,главная!$N$23*JY93,(главная!$H$24*главная!$N$23+(JY93*12-главная!$H$24)*главная!$N$24)/12))))</f>
        <v>0</v>
      </c>
      <c r="JZ130" s="173">
        <f>IF(JZ$10="",0,IF(JZ$9&lt;главная!$N$19,0,IF(JZ93*12&lt;главная!$H$23,главная!$N$22*JZ93,IF(JZ93*12&lt;главная!$H$24,главная!$N$23*JZ93,(главная!$H$24*главная!$N$23+(JZ93*12-главная!$H$24)*главная!$N$24)/12))))</f>
        <v>0</v>
      </c>
      <c r="KA130" s="173">
        <f>IF(KA$10="",0,IF(KA$9&lt;главная!$N$19,0,IF(KA93*12&lt;главная!$H$23,главная!$N$22*KA93,IF(KA93*12&lt;главная!$H$24,главная!$N$23*KA93,(главная!$H$24*главная!$N$23+(KA93*12-главная!$H$24)*главная!$N$24)/12))))</f>
        <v>0</v>
      </c>
      <c r="KB130" s="173">
        <f>IF(KB$10="",0,IF(KB$9&lt;главная!$N$19,0,IF(KB93*12&lt;главная!$H$23,главная!$N$22*KB93,IF(KB93*12&lt;главная!$H$24,главная!$N$23*KB93,(главная!$H$24*главная!$N$23+(KB93*12-главная!$H$24)*главная!$N$24)/12))))</f>
        <v>0</v>
      </c>
      <c r="KC130" s="173">
        <f>IF(KC$10="",0,IF(KC$9&lt;главная!$N$19,0,IF(KC93*12&lt;главная!$H$23,главная!$N$22*KC93,IF(KC93*12&lt;главная!$H$24,главная!$N$23*KC93,(главная!$H$24*главная!$N$23+(KC93*12-главная!$H$24)*главная!$N$24)/12))))</f>
        <v>0</v>
      </c>
      <c r="KD130" s="173">
        <f>IF(KD$10="",0,IF(KD$9&lt;главная!$N$19,0,IF(KD93*12&lt;главная!$H$23,главная!$N$22*KD93,IF(KD93*12&lt;главная!$H$24,главная!$N$23*KD93,(главная!$H$24*главная!$N$23+(KD93*12-главная!$H$24)*главная!$N$24)/12))))</f>
        <v>0</v>
      </c>
      <c r="KE130" s="173">
        <f>IF(KE$10="",0,IF(KE$9&lt;главная!$N$19,0,IF(KE93*12&lt;главная!$H$23,главная!$N$22*KE93,IF(KE93*12&lt;главная!$H$24,главная!$N$23*KE93,(главная!$H$24*главная!$N$23+(KE93*12-главная!$H$24)*главная!$N$24)/12))))</f>
        <v>0</v>
      </c>
      <c r="KF130" s="173">
        <f>IF(KF$10="",0,IF(KF$9&lt;главная!$N$19,0,IF(KF93*12&lt;главная!$H$23,главная!$N$22*KF93,IF(KF93*12&lt;главная!$H$24,главная!$N$23*KF93,(главная!$H$24*главная!$N$23+(KF93*12-главная!$H$24)*главная!$N$24)/12))))</f>
        <v>0</v>
      </c>
      <c r="KG130" s="173">
        <f>IF(KG$10="",0,IF(KG$9&lt;главная!$N$19,0,IF(KG93*12&lt;главная!$H$23,главная!$N$22*KG93,IF(KG93*12&lt;главная!$H$24,главная!$N$23*KG93,(главная!$H$24*главная!$N$23+(KG93*12-главная!$H$24)*главная!$N$24)/12))))</f>
        <v>0</v>
      </c>
      <c r="KH130" s="173">
        <f>IF(KH$10="",0,IF(KH$9&lt;главная!$N$19,0,IF(KH93*12&lt;главная!$H$23,главная!$N$22*KH93,IF(KH93*12&lt;главная!$H$24,главная!$N$23*KH93,(главная!$H$24*главная!$N$23+(KH93*12-главная!$H$24)*главная!$N$24)/12))))</f>
        <v>0</v>
      </c>
      <c r="KI130" s="173">
        <f>IF(KI$10="",0,IF(KI$9&lt;главная!$N$19,0,IF(KI93*12&lt;главная!$H$23,главная!$N$22*KI93,IF(KI93*12&lt;главная!$H$24,главная!$N$23*KI93,(главная!$H$24*главная!$N$23+(KI93*12-главная!$H$24)*главная!$N$24)/12))))</f>
        <v>0</v>
      </c>
      <c r="KJ130" s="173">
        <f>IF(KJ$10="",0,IF(KJ$9&lt;главная!$N$19,0,IF(KJ93*12&lt;главная!$H$23,главная!$N$22*KJ93,IF(KJ93*12&lt;главная!$H$24,главная!$N$23*KJ93,(главная!$H$24*главная!$N$23+(KJ93*12-главная!$H$24)*главная!$N$24)/12))))</f>
        <v>0</v>
      </c>
      <c r="KK130" s="173">
        <f>IF(KK$10="",0,IF(KK$9&lt;главная!$N$19,0,IF(KK93*12&lt;главная!$H$23,главная!$N$22*KK93,IF(KK93*12&lt;главная!$H$24,главная!$N$23*KK93,(главная!$H$24*главная!$N$23+(KK93*12-главная!$H$24)*главная!$N$24)/12))))</f>
        <v>0</v>
      </c>
      <c r="KL130" s="173">
        <f>IF(KL$10="",0,IF(KL$9&lt;главная!$N$19,0,IF(KL93*12&lt;главная!$H$23,главная!$N$22*KL93,IF(KL93*12&lt;главная!$H$24,главная!$N$23*KL93,(главная!$H$24*главная!$N$23+(KL93*12-главная!$H$24)*главная!$N$24)/12))))</f>
        <v>0</v>
      </c>
      <c r="KM130" s="173">
        <f>IF(KM$10="",0,IF(KM$9&lt;главная!$N$19,0,IF(KM93*12&lt;главная!$H$23,главная!$N$22*KM93,IF(KM93*12&lt;главная!$H$24,главная!$N$23*KM93,(главная!$H$24*главная!$N$23+(KM93*12-главная!$H$24)*главная!$N$24)/12))))</f>
        <v>0</v>
      </c>
      <c r="KN130" s="173">
        <f>IF(KN$10="",0,IF(KN$9&lt;главная!$N$19,0,IF(KN93*12&lt;главная!$H$23,главная!$N$22*KN93,IF(KN93*12&lt;главная!$H$24,главная!$N$23*KN93,(главная!$H$24*главная!$N$23+(KN93*12-главная!$H$24)*главная!$N$24)/12))))</f>
        <v>0</v>
      </c>
      <c r="KO130" s="173">
        <f>IF(KO$10="",0,IF(KO$9&lt;главная!$N$19,0,IF(KO93*12&lt;главная!$H$23,главная!$N$22*KO93,IF(KO93*12&lt;главная!$H$24,главная!$N$23*KO93,(главная!$H$24*главная!$N$23+(KO93*12-главная!$H$24)*главная!$N$24)/12))))</f>
        <v>0</v>
      </c>
      <c r="KP130" s="173">
        <f>IF(KP$10="",0,IF(KP$9&lt;главная!$N$19,0,IF(KP93*12&lt;главная!$H$23,главная!$N$22*KP93,IF(KP93*12&lt;главная!$H$24,главная!$N$23*KP93,(главная!$H$24*главная!$N$23+(KP93*12-главная!$H$24)*главная!$N$24)/12))))</f>
        <v>0</v>
      </c>
      <c r="KQ130" s="173">
        <f>IF(KQ$10="",0,IF(KQ$9&lt;главная!$N$19,0,IF(KQ93*12&lt;главная!$H$23,главная!$N$22*KQ93,IF(KQ93*12&lt;главная!$H$24,главная!$N$23*KQ93,(главная!$H$24*главная!$N$23+(KQ93*12-главная!$H$24)*главная!$N$24)/12))))</f>
        <v>0</v>
      </c>
      <c r="KR130" s="173">
        <f>IF(KR$10="",0,IF(KR$9&lt;главная!$N$19,0,IF(KR93*12&lt;главная!$H$23,главная!$N$22*KR93,IF(KR93*12&lt;главная!$H$24,главная!$N$23*KR93,(главная!$H$24*главная!$N$23+(KR93*12-главная!$H$24)*главная!$N$24)/12))))</f>
        <v>0</v>
      </c>
      <c r="KS130" s="173">
        <f>IF(KS$10="",0,IF(KS$9&lt;главная!$N$19,0,IF(KS93*12&lt;главная!$H$23,главная!$N$22*KS93,IF(KS93*12&lt;главная!$H$24,главная!$N$23*KS93,(главная!$H$24*главная!$N$23+(KS93*12-главная!$H$24)*главная!$N$24)/12))))</f>
        <v>0</v>
      </c>
      <c r="KT130" s="173">
        <f>IF(KT$10="",0,IF(KT$9&lt;главная!$N$19,0,IF(KT93*12&lt;главная!$H$23,главная!$N$22*KT93,IF(KT93*12&lt;главная!$H$24,главная!$N$23*KT93,(главная!$H$24*главная!$N$23+(KT93*12-главная!$H$24)*главная!$N$24)/12))))</f>
        <v>0</v>
      </c>
      <c r="KU130" s="173">
        <f>IF(KU$10="",0,IF(KU$9&lt;главная!$N$19,0,IF(KU93*12&lt;главная!$H$23,главная!$N$22*KU93,IF(KU93*12&lt;главная!$H$24,главная!$N$23*KU93,(главная!$H$24*главная!$N$23+(KU93*12-главная!$H$24)*главная!$N$24)/12))))</f>
        <v>0</v>
      </c>
      <c r="KV130" s="173">
        <f>IF(KV$10="",0,IF(KV$9&lt;главная!$N$19,0,IF(KV93*12&lt;главная!$H$23,главная!$N$22*KV93,IF(KV93*12&lt;главная!$H$24,главная!$N$23*KV93,(главная!$H$24*главная!$N$23+(KV93*12-главная!$H$24)*главная!$N$24)/12))))</f>
        <v>0</v>
      </c>
      <c r="KW130" s="173">
        <f>IF(KW$10="",0,IF(KW$9&lt;главная!$N$19,0,IF(KW93*12&lt;главная!$H$23,главная!$N$22*KW93,IF(KW93*12&lt;главная!$H$24,главная!$N$23*KW93,(главная!$H$24*главная!$N$23+(KW93*12-главная!$H$24)*главная!$N$24)/12))))</f>
        <v>0</v>
      </c>
      <c r="KX130" s="173">
        <f>IF(KX$10="",0,IF(KX$9&lt;главная!$N$19,0,IF(KX93*12&lt;главная!$H$23,главная!$N$22*KX93,IF(KX93*12&lt;главная!$H$24,главная!$N$23*KX93,(главная!$H$24*главная!$N$23+(KX93*12-главная!$H$24)*главная!$N$24)/12))))</f>
        <v>0</v>
      </c>
      <c r="KY130" s="173">
        <f>IF(KY$10="",0,IF(KY$9&lt;главная!$N$19,0,IF(KY93*12&lt;главная!$H$23,главная!$N$22*KY93,IF(KY93*12&lt;главная!$H$24,главная!$N$23*KY93,(главная!$H$24*главная!$N$23+(KY93*12-главная!$H$24)*главная!$N$24)/12))))</f>
        <v>0</v>
      </c>
      <c r="KZ130" s="173">
        <f>IF(KZ$10="",0,IF(KZ$9&lt;главная!$N$19,0,IF(KZ93*12&lt;главная!$H$23,главная!$N$22*KZ93,IF(KZ93*12&lt;главная!$H$24,главная!$N$23*KZ93,(главная!$H$24*главная!$N$23+(KZ93*12-главная!$H$24)*главная!$N$24)/12))))</f>
        <v>0</v>
      </c>
      <c r="LA130" s="173">
        <f>IF(LA$10="",0,IF(LA$9&lt;главная!$N$19,0,IF(LA93*12&lt;главная!$H$23,главная!$N$22*LA93,IF(LA93*12&lt;главная!$H$24,главная!$N$23*LA93,(главная!$H$24*главная!$N$23+(LA93*12-главная!$H$24)*главная!$N$24)/12))))</f>
        <v>0</v>
      </c>
      <c r="LB130" s="173">
        <f>IF(LB$10="",0,IF(LB$9&lt;главная!$N$19,0,IF(LB93*12&lt;главная!$H$23,главная!$N$22*LB93,IF(LB93*12&lt;главная!$H$24,главная!$N$23*LB93,(главная!$H$24*главная!$N$23+(LB93*12-главная!$H$24)*главная!$N$24)/12))))</f>
        <v>0</v>
      </c>
      <c r="LC130" s="173">
        <f>IF(LC$10="",0,IF(LC$9&lt;главная!$N$19,0,IF(LC93*12&lt;главная!$H$23,главная!$N$22*LC93,IF(LC93*12&lt;главная!$H$24,главная!$N$23*LC93,(главная!$H$24*главная!$N$23+(LC93*12-главная!$H$24)*главная!$N$24)/12))))</f>
        <v>0</v>
      </c>
      <c r="LD130" s="173">
        <f>IF(LD$10="",0,IF(LD$9&lt;главная!$N$19,0,IF(LD93*12&lt;главная!$H$23,главная!$N$22*LD93,IF(LD93*12&lt;главная!$H$24,главная!$N$23*LD93,(главная!$H$24*главная!$N$23+(LD93*12-главная!$H$24)*главная!$N$24)/12))))</f>
        <v>0</v>
      </c>
      <c r="LE130" s="173">
        <f>IF(LE$10="",0,IF(LE$9&lt;главная!$N$19,0,IF(LE93*12&lt;главная!$H$23,главная!$N$22*LE93,IF(LE93*12&lt;главная!$H$24,главная!$N$23*LE93,(главная!$H$24*главная!$N$23+(LE93*12-главная!$H$24)*главная!$N$24)/12))))</f>
        <v>0</v>
      </c>
      <c r="LF130" s="173">
        <f>IF(LF$10="",0,IF(LF$9&lt;главная!$N$19,0,IF(LF93*12&lt;главная!$H$23,главная!$N$22*LF93,IF(LF93*12&lt;главная!$H$24,главная!$N$23*LF93,(главная!$H$24*главная!$N$23+(LF93*12-главная!$H$24)*главная!$N$24)/12))))</f>
        <v>0</v>
      </c>
      <c r="LG130" s="173">
        <f>IF(LG$10="",0,IF(LG$9&lt;главная!$N$19,0,IF(LG93*12&lt;главная!$H$23,главная!$N$22*LG93,IF(LG93*12&lt;главная!$H$24,главная!$N$23*LG93,(главная!$H$24*главная!$N$23+(LG93*12-главная!$H$24)*главная!$N$24)/12))))</f>
        <v>0</v>
      </c>
      <c r="LH130" s="173">
        <f>IF(LH$10="",0,IF(LH$9&lt;главная!$N$19,0,IF(LH93*12&lt;главная!$H$23,главная!$N$22*LH93,IF(LH93*12&lt;главная!$H$24,главная!$N$23*LH93,(главная!$H$24*главная!$N$23+(LH93*12-главная!$H$24)*главная!$N$24)/12))))</f>
        <v>0</v>
      </c>
      <c r="LI130" s="51"/>
      <c r="LJ130" s="51"/>
    </row>
    <row r="131" spans="1:322" s="59" customFormat="1" ht="10.199999999999999" x14ac:dyDescent="0.2">
      <c r="A131" s="51"/>
      <c r="B131" s="51"/>
      <c r="C131" s="51"/>
      <c r="D131" s="12"/>
      <c r="E131" s="98" t="str">
        <f t="shared" si="380"/>
        <v>SMM-специалист</v>
      </c>
      <c r="F131" s="51"/>
      <c r="G131" s="51"/>
      <c r="H131" s="98" t="str">
        <f t="shared" si="381"/>
        <v>соцсборы</v>
      </c>
      <c r="I131" s="51"/>
      <c r="J131" s="51"/>
      <c r="K131" s="55" t="str">
        <f t="shared" si="382"/>
        <v>долл.</v>
      </c>
      <c r="L131" s="51"/>
      <c r="M131" s="58"/>
      <c r="N131" s="51"/>
      <c r="O131" s="61"/>
      <c r="P131" s="51"/>
      <c r="Q131" s="51"/>
      <c r="R131" s="99"/>
      <c r="S131" s="51"/>
      <c r="T131" s="171"/>
      <c r="U131" s="173">
        <f>IF(U$10="",0,IF(U$9&lt;главная!$N$19,0,IF(U94*12&lt;главная!$H$23,главная!$N$22*U94,IF(U94*12&lt;главная!$H$24,главная!$N$23*U94,(главная!$H$24*главная!$N$23+(U94*12-главная!$H$24)*главная!$N$24)/12))))</f>
        <v>0</v>
      </c>
      <c r="V131" s="173">
        <f>IF(V$10="",0,IF(V$9&lt;главная!$N$19,0,IF(V94*12&lt;главная!$H$23,главная!$N$22*V94,IF(V94*12&lt;главная!$H$24,главная!$N$23*V94,(главная!$H$24*главная!$N$23+(V94*12-главная!$H$24)*главная!$N$24)/12))))</f>
        <v>0</v>
      </c>
      <c r="W131" s="173">
        <f>IF(W$10="",0,IF(W$9&lt;главная!$N$19,0,IF(W94*12&lt;главная!$H$23,главная!$N$22*W94,IF(W94*12&lt;главная!$H$24,главная!$N$23*W94,(главная!$H$24*главная!$N$23+(W94*12-главная!$H$24)*главная!$N$24)/12))))</f>
        <v>0</v>
      </c>
      <c r="X131" s="173">
        <f>IF(X$10="",0,IF(X$9&lt;главная!$N$19,0,IF(X94*12&lt;главная!$H$23,главная!$N$22*X94,IF(X94*12&lt;главная!$H$24,главная!$N$23*X94,(главная!$H$24*главная!$N$23+(X94*12-главная!$H$24)*главная!$N$24)/12))))</f>
        <v>0</v>
      </c>
      <c r="Y131" s="173">
        <f>IF(Y$10="",0,IF(Y$9&lt;главная!$N$19,0,IF(Y94*12&lt;главная!$H$23,главная!$N$22*Y94,IF(Y94*12&lt;главная!$H$24,главная!$N$23*Y94,(главная!$H$24*главная!$N$23+(Y94*12-главная!$H$24)*главная!$N$24)/12))))</f>
        <v>0</v>
      </c>
      <c r="Z131" s="173">
        <f>IF(Z$10="",0,IF(Z$9&lt;главная!$N$19,0,IF(Z94*12&lt;главная!$H$23,главная!$N$22*Z94,IF(Z94*12&lt;главная!$H$24,главная!$N$23*Z94,(главная!$H$24*главная!$N$23+(Z94*12-главная!$H$24)*главная!$N$24)/12))))</f>
        <v>0</v>
      </c>
      <c r="AA131" s="173">
        <f>IF(AA$10="",0,IF(AA$9&lt;главная!$N$19,0,IF(AA94*12&lt;главная!$H$23,главная!$N$22*AA94,IF(AA94*12&lt;главная!$H$24,главная!$N$23*AA94,(главная!$H$24*главная!$N$23+(AA94*12-главная!$H$24)*главная!$N$24)/12))))</f>
        <v>0</v>
      </c>
      <c r="AB131" s="173">
        <f>IF(AB$10="",0,IF(AB$9&lt;главная!$N$19,0,IF(AB94*12&lt;главная!$H$23,главная!$N$22*AB94,IF(AB94*12&lt;главная!$H$24,главная!$N$23*AB94,(главная!$H$24*главная!$N$23+(AB94*12-главная!$H$24)*главная!$N$24)/12))))</f>
        <v>0</v>
      </c>
      <c r="AC131" s="173">
        <f>IF(AC$10="",0,IF(AC$9&lt;главная!$N$19,0,IF(AC94*12&lt;главная!$H$23,главная!$N$22*AC94,IF(AC94*12&lt;главная!$H$24,главная!$N$23*AC94,(главная!$H$24*главная!$N$23+(AC94*12-главная!$H$24)*главная!$N$24)/12))))</f>
        <v>0</v>
      </c>
      <c r="AD131" s="173">
        <f>IF(AD$10="",0,IF(AD$9&lt;главная!$N$19,0,IF(AD94*12&lt;главная!$H$23,главная!$N$22*AD94,IF(AD94*12&lt;главная!$H$24,главная!$N$23*AD94,(главная!$H$24*главная!$N$23+(AD94*12-главная!$H$24)*главная!$N$24)/12))))</f>
        <v>0</v>
      </c>
      <c r="AE131" s="173">
        <f>IF(AE$10="",0,IF(AE$9&lt;главная!$N$19,0,IF(AE94*12&lt;главная!$H$23,главная!$N$22*AE94,IF(AE94*12&lt;главная!$H$24,главная!$N$23*AE94,(главная!$H$24*главная!$N$23+(AE94*12-главная!$H$24)*главная!$N$24)/12))))</f>
        <v>0</v>
      </c>
      <c r="AF131" s="173">
        <f>IF(AF$10="",0,IF(AF$9&lt;главная!$N$19,0,IF(AF94*12&lt;главная!$H$23,главная!$N$22*AF94,IF(AF94*12&lt;главная!$H$24,главная!$N$23*AF94,(главная!$H$24*главная!$N$23+(AF94*12-главная!$H$24)*главная!$N$24)/12))))</f>
        <v>0</v>
      </c>
      <c r="AG131" s="173">
        <f>IF(AG$10="",0,IF(AG$9&lt;главная!$N$19,0,IF(AG94*12&lt;главная!$H$23,главная!$N$22*AG94,IF(AG94*12&lt;главная!$H$24,главная!$N$23*AG94,(главная!$H$24*главная!$N$23+(AG94*12-главная!$H$24)*главная!$N$24)/12))))</f>
        <v>0</v>
      </c>
      <c r="AH131" s="173">
        <f>IF(AH$10="",0,IF(AH$9&lt;главная!$N$19,0,IF(AH94*12&lt;главная!$H$23,главная!$N$22*AH94,IF(AH94*12&lt;главная!$H$24,главная!$N$23*AH94,(главная!$H$24*главная!$N$23+(AH94*12-главная!$H$24)*главная!$N$24)/12))))</f>
        <v>0</v>
      </c>
      <c r="AI131" s="173">
        <f>IF(AI$10="",0,IF(AI$9&lt;главная!$N$19,0,IF(AI94*12&lt;главная!$H$23,главная!$N$22*AI94,IF(AI94*12&lt;главная!$H$24,главная!$N$23*AI94,(главная!$H$24*главная!$N$23+(AI94*12-главная!$H$24)*главная!$N$24)/12))))</f>
        <v>0</v>
      </c>
      <c r="AJ131" s="173">
        <f>IF(AJ$10="",0,IF(AJ$9&lt;главная!$N$19,0,IF(AJ94*12&lt;главная!$H$23,главная!$N$22*AJ94,IF(AJ94*12&lt;главная!$H$24,главная!$N$23*AJ94,(главная!$H$24*главная!$N$23+(AJ94*12-главная!$H$24)*главная!$N$24)/12))))</f>
        <v>0</v>
      </c>
      <c r="AK131" s="173">
        <f>IF(AK$10="",0,IF(AK$9&lt;главная!$N$19,0,IF(AK94*12&lt;главная!$H$23,главная!$N$22*AK94,IF(AK94*12&lt;главная!$H$24,главная!$N$23*AK94,(главная!$H$24*главная!$N$23+(AK94*12-главная!$H$24)*главная!$N$24)/12))))</f>
        <v>0</v>
      </c>
      <c r="AL131" s="173">
        <f>IF(AL$10="",0,IF(AL$9&lt;главная!$N$19,0,IF(AL94*12&lt;главная!$H$23,главная!$N$22*AL94,IF(AL94*12&lt;главная!$H$24,главная!$N$23*AL94,(главная!$H$24*главная!$N$23+(AL94*12-главная!$H$24)*главная!$N$24)/12))))</f>
        <v>0</v>
      </c>
      <c r="AM131" s="173">
        <f>IF(AM$10="",0,IF(AM$9&lt;главная!$N$19,0,IF(AM94*12&lt;главная!$H$23,главная!$N$22*AM94,IF(AM94*12&lt;главная!$H$24,главная!$N$23*AM94,(главная!$H$24*главная!$N$23+(AM94*12-главная!$H$24)*главная!$N$24)/12))))</f>
        <v>0</v>
      </c>
      <c r="AN131" s="173">
        <f>IF(AN$10="",0,IF(AN$9&lt;главная!$N$19,0,IF(AN94*12&lt;главная!$H$23,главная!$N$22*AN94,IF(AN94*12&lt;главная!$H$24,главная!$N$23*AN94,(главная!$H$24*главная!$N$23+(AN94*12-главная!$H$24)*главная!$N$24)/12))))</f>
        <v>0</v>
      </c>
      <c r="AO131" s="173">
        <f>IF(AO$10="",0,IF(AO$9&lt;главная!$N$19,0,IF(AO94*12&lt;главная!$H$23,главная!$N$22*AO94,IF(AO94*12&lt;главная!$H$24,главная!$N$23*AO94,(главная!$H$24*главная!$N$23+(AO94*12-главная!$H$24)*главная!$N$24)/12))))</f>
        <v>0</v>
      </c>
      <c r="AP131" s="173">
        <f>IF(AP$10="",0,IF(AP$9&lt;главная!$N$19,0,IF(AP94*12&lt;главная!$H$23,главная!$N$22*AP94,IF(AP94*12&lt;главная!$H$24,главная!$N$23*AP94,(главная!$H$24*главная!$N$23+(AP94*12-главная!$H$24)*главная!$N$24)/12))))</f>
        <v>0</v>
      </c>
      <c r="AQ131" s="173">
        <f>IF(AQ$10="",0,IF(AQ$9&lt;главная!$N$19,0,IF(AQ94*12&lt;главная!$H$23,главная!$N$22*AQ94,IF(AQ94*12&lt;главная!$H$24,главная!$N$23*AQ94,(главная!$H$24*главная!$N$23+(AQ94*12-главная!$H$24)*главная!$N$24)/12))))</f>
        <v>0</v>
      </c>
      <c r="AR131" s="173">
        <f>IF(AR$10="",0,IF(AR$9&lt;главная!$N$19,0,IF(AR94*12&lt;главная!$H$23,главная!$N$22*AR94,IF(AR94*12&lt;главная!$H$24,главная!$N$23*AR94,(главная!$H$24*главная!$N$23+(AR94*12-главная!$H$24)*главная!$N$24)/12))))</f>
        <v>0</v>
      </c>
      <c r="AS131" s="173">
        <f>IF(AS$10="",0,IF(AS$9&lt;главная!$N$19,0,IF(AS94*12&lt;главная!$H$23,главная!$N$22*AS94,IF(AS94*12&lt;главная!$H$24,главная!$N$23*AS94,(главная!$H$24*главная!$N$23+(AS94*12-главная!$H$24)*главная!$N$24)/12))))</f>
        <v>0</v>
      </c>
      <c r="AT131" s="173">
        <f>IF(AT$10="",0,IF(AT$9&lt;главная!$N$19,0,IF(AT94*12&lt;главная!$H$23,главная!$N$22*AT94,IF(AT94*12&lt;главная!$H$24,главная!$N$23*AT94,(главная!$H$24*главная!$N$23+(AT94*12-главная!$H$24)*главная!$N$24)/12))))</f>
        <v>0</v>
      </c>
      <c r="AU131" s="173">
        <f>IF(AU$10="",0,IF(AU$9&lt;главная!$N$19,0,IF(AU94*12&lt;главная!$H$23,главная!$N$22*AU94,IF(AU94*12&lt;главная!$H$24,главная!$N$23*AU94,(главная!$H$24*главная!$N$23+(AU94*12-главная!$H$24)*главная!$N$24)/12))))</f>
        <v>0</v>
      </c>
      <c r="AV131" s="173">
        <f>IF(AV$10="",0,IF(AV$9&lt;главная!$N$19,0,IF(AV94*12&lt;главная!$H$23,главная!$N$22*AV94,IF(AV94*12&lt;главная!$H$24,главная!$N$23*AV94,(главная!$H$24*главная!$N$23+(AV94*12-главная!$H$24)*главная!$N$24)/12))))</f>
        <v>0</v>
      </c>
      <c r="AW131" s="173">
        <f>IF(AW$10="",0,IF(AW$9&lt;главная!$N$19,0,IF(AW94*12&lt;главная!$H$23,главная!$N$22*AW94,IF(AW94*12&lt;главная!$H$24,главная!$N$23*AW94,(главная!$H$24*главная!$N$23+(AW94*12-главная!$H$24)*главная!$N$24)/12))))</f>
        <v>0</v>
      </c>
      <c r="AX131" s="173">
        <f>IF(AX$10="",0,IF(AX$9&lt;главная!$N$19,0,IF(AX94*12&lt;главная!$H$23,главная!$N$22*AX94,IF(AX94*12&lt;главная!$H$24,главная!$N$23*AX94,(главная!$H$24*главная!$N$23+(AX94*12-главная!$H$24)*главная!$N$24)/12))))</f>
        <v>0</v>
      </c>
      <c r="AY131" s="173">
        <f>IF(AY$10="",0,IF(AY$9&lt;главная!$N$19,0,IF(AY94*12&lt;главная!$H$23,главная!$N$22*AY94,IF(AY94*12&lt;главная!$H$24,главная!$N$23*AY94,(главная!$H$24*главная!$N$23+(AY94*12-главная!$H$24)*главная!$N$24)/12))))</f>
        <v>0</v>
      </c>
      <c r="AZ131" s="173">
        <f>IF(AZ$10="",0,IF(AZ$9&lt;главная!$N$19,0,IF(AZ94*12&lt;главная!$H$23,главная!$N$22*AZ94,IF(AZ94*12&lt;главная!$H$24,главная!$N$23*AZ94,(главная!$H$24*главная!$N$23+(AZ94*12-главная!$H$24)*главная!$N$24)/12))))</f>
        <v>0</v>
      </c>
      <c r="BA131" s="173">
        <f>IF(BA$10="",0,IF(BA$9&lt;главная!$N$19,0,IF(BA94*12&lt;главная!$H$23,главная!$N$22*BA94,IF(BA94*12&lt;главная!$H$24,главная!$N$23*BA94,(главная!$H$24*главная!$N$23+(BA94*12-главная!$H$24)*главная!$N$24)/12))))</f>
        <v>0</v>
      </c>
      <c r="BB131" s="173">
        <f>IF(BB$10="",0,IF(BB$9&lt;главная!$N$19,0,IF(BB94*12&lt;главная!$H$23,главная!$N$22*BB94,IF(BB94*12&lt;главная!$H$24,главная!$N$23*BB94,(главная!$H$24*главная!$N$23+(BB94*12-главная!$H$24)*главная!$N$24)/12))))</f>
        <v>0</v>
      </c>
      <c r="BC131" s="173">
        <f>IF(BC$10="",0,IF(BC$9&lt;главная!$N$19,0,IF(BC94*12&lt;главная!$H$23,главная!$N$22*BC94,IF(BC94*12&lt;главная!$H$24,главная!$N$23*BC94,(главная!$H$24*главная!$N$23+(BC94*12-главная!$H$24)*главная!$N$24)/12))))</f>
        <v>0</v>
      </c>
      <c r="BD131" s="173">
        <f>IF(BD$10="",0,IF(BD$9&lt;главная!$N$19,0,IF(BD94*12&lt;главная!$H$23,главная!$N$22*BD94,IF(BD94*12&lt;главная!$H$24,главная!$N$23*BD94,(главная!$H$24*главная!$N$23+(BD94*12-главная!$H$24)*главная!$N$24)/12))))</f>
        <v>0</v>
      </c>
      <c r="BE131" s="173">
        <f>IF(BE$10="",0,IF(BE$9&lt;главная!$N$19,0,IF(BE94*12&lt;главная!$H$23,главная!$N$22*BE94,IF(BE94*12&lt;главная!$H$24,главная!$N$23*BE94,(главная!$H$24*главная!$N$23+(BE94*12-главная!$H$24)*главная!$N$24)/12))))</f>
        <v>0</v>
      </c>
      <c r="BF131" s="173">
        <f>IF(BF$10="",0,IF(BF$9&lt;главная!$N$19,0,IF(BF94*12&lt;главная!$H$23,главная!$N$22*BF94,IF(BF94*12&lt;главная!$H$24,главная!$N$23*BF94,(главная!$H$24*главная!$N$23+(BF94*12-главная!$H$24)*главная!$N$24)/12))))</f>
        <v>0</v>
      </c>
      <c r="BG131" s="173">
        <f>IF(BG$10="",0,IF(BG$9&lt;главная!$N$19,0,IF(BG94*12&lt;главная!$H$23,главная!$N$22*BG94,IF(BG94*12&lt;главная!$H$24,главная!$N$23*BG94,(главная!$H$24*главная!$N$23+(BG94*12-главная!$H$24)*главная!$N$24)/12))))</f>
        <v>0</v>
      </c>
      <c r="BH131" s="173">
        <f>IF(BH$10="",0,IF(BH$9&lt;главная!$N$19,0,IF(BH94*12&lt;главная!$H$23,главная!$N$22*BH94,IF(BH94*12&lt;главная!$H$24,главная!$N$23*BH94,(главная!$H$24*главная!$N$23+(BH94*12-главная!$H$24)*главная!$N$24)/12))))</f>
        <v>0</v>
      </c>
      <c r="BI131" s="173">
        <f>IF(BI$10="",0,IF(BI$9&lt;главная!$N$19,0,IF(BI94*12&lt;главная!$H$23,главная!$N$22*BI94,IF(BI94*12&lt;главная!$H$24,главная!$N$23*BI94,(главная!$H$24*главная!$N$23+(BI94*12-главная!$H$24)*главная!$N$24)/12))))</f>
        <v>0</v>
      </c>
      <c r="BJ131" s="173">
        <f>IF(BJ$10="",0,IF(BJ$9&lt;главная!$N$19,0,IF(BJ94*12&lt;главная!$H$23,главная!$N$22*BJ94,IF(BJ94*12&lt;главная!$H$24,главная!$N$23*BJ94,(главная!$H$24*главная!$N$23+(BJ94*12-главная!$H$24)*главная!$N$24)/12))))</f>
        <v>0</v>
      </c>
      <c r="BK131" s="173">
        <f>IF(BK$10="",0,IF(BK$9&lt;главная!$N$19,0,IF(BK94*12&lt;главная!$H$23,главная!$N$22*BK94,IF(BK94*12&lt;главная!$H$24,главная!$N$23*BK94,(главная!$H$24*главная!$N$23+(BK94*12-главная!$H$24)*главная!$N$24)/12))))</f>
        <v>0</v>
      </c>
      <c r="BL131" s="173">
        <f>IF(BL$10="",0,IF(BL$9&lt;главная!$N$19,0,IF(BL94*12&lt;главная!$H$23,главная!$N$22*BL94,IF(BL94*12&lt;главная!$H$24,главная!$N$23*BL94,(главная!$H$24*главная!$N$23+(BL94*12-главная!$H$24)*главная!$N$24)/12))))</f>
        <v>0</v>
      </c>
      <c r="BM131" s="173">
        <f>IF(BM$10="",0,IF(BM$9&lt;главная!$N$19,0,IF(BM94*12&lt;главная!$H$23,главная!$N$22*BM94,IF(BM94*12&lt;главная!$H$24,главная!$N$23*BM94,(главная!$H$24*главная!$N$23+(BM94*12-главная!$H$24)*главная!$N$24)/12))))</f>
        <v>0</v>
      </c>
      <c r="BN131" s="173">
        <f>IF(BN$10="",0,IF(BN$9&lt;главная!$N$19,0,IF(BN94*12&lt;главная!$H$23,главная!$N$22*BN94,IF(BN94*12&lt;главная!$H$24,главная!$N$23*BN94,(главная!$H$24*главная!$N$23+(BN94*12-главная!$H$24)*главная!$N$24)/12))))</f>
        <v>0</v>
      </c>
      <c r="BO131" s="173">
        <f>IF(BO$10="",0,IF(BO$9&lt;главная!$N$19,0,IF(BO94*12&lt;главная!$H$23,главная!$N$22*BO94,IF(BO94*12&lt;главная!$H$24,главная!$N$23*BO94,(главная!$H$24*главная!$N$23+(BO94*12-главная!$H$24)*главная!$N$24)/12))))</f>
        <v>0</v>
      </c>
      <c r="BP131" s="173">
        <f>IF(BP$10="",0,IF(BP$9&lt;главная!$N$19,0,IF(BP94*12&lt;главная!$H$23,главная!$N$22*BP94,IF(BP94*12&lt;главная!$H$24,главная!$N$23*BP94,(главная!$H$24*главная!$N$23+(BP94*12-главная!$H$24)*главная!$N$24)/12))))</f>
        <v>0</v>
      </c>
      <c r="BQ131" s="173">
        <f>IF(BQ$10="",0,IF(BQ$9&lt;главная!$N$19,0,IF(BQ94*12&lt;главная!$H$23,главная!$N$22*BQ94,IF(BQ94*12&lt;главная!$H$24,главная!$N$23*BQ94,(главная!$H$24*главная!$N$23+(BQ94*12-главная!$H$24)*главная!$N$24)/12))))</f>
        <v>0</v>
      </c>
      <c r="BR131" s="173">
        <f>IF(BR$10="",0,IF(BR$9&lt;главная!$N$19,0,IF(BR94*12&lt;главная!$H$23,главная!$N$22*BR94,IF(BR94*12&lt;главная!$H$24,главная!$N$23*BR94,(главная!$H$24*главная!$N$23+(BR94*12-главная!$H$24)*главная!$N$24)/12))))</f>
        <v>0</v>
      </c>
      <c r="BS131" s="173">
        <f>IF(BS$10="",0,IF(BS$9&lt;главная!$N$19,0,IF(BS94*12&lt;главная!$H$23,главная!$N$22*BS94,IF(BS94*12&lt;главная!$H$24,главная!$N$23*BS94,(главная!$H$24*главная!$N$23+(BS94*12-главная!$H$24)*главная!$N$24)/12))))</f>
        <v>0</v>
      </c>
      <c r="BT131" s="173">
        <f>IF(BT$10="",0,IF(BT$9&lt;главная!$N$19,0,IF(BT94*12&lt;главная!$H$23,главная!$N$22*BT94,IF(BT94*12&lt;главная!$H$24,главная!$N$23*BT94,(главная!$H$24*главная!$N$23+(BT94*12-главная!$H$24)*главная!$N$24)/12))))</f>
        <v>0</v>
      </c>
      <c r="BU131" s="173">
        <f>IF(BU$10="",0,IF(BU$9&lt;главная!$N$19,0,IF(BU94*12&lt;главная!$H$23,главная!$N$22*BU94,IF(BU94*12&lt;главная!$H$24,главная!$N$23*BU94,(главная!$H$24*главная!$N$23+(BU94*12-главная!$H$24)*главная!$N$24)/12))))</f>
        <v>0</v>
      </c>
      <c r="BV131" s="173">
        <f>IF(BV$10="",0,IF(BV$9&lt;главная!$N$19,0,IF(BV94*12&lt;главная!$H$23,главная!$N$22*BV94,IF(BV94*12&lt;главная!$H$24,главная!$N$23*BV94,(главная!$H$24*главная!$N$23+(BV94*12-главная!$H$24)*главная!$N$24)/12))))</f>
        <v>0</v>
      </c>
      <c r="BW131" s="173">
        <f>IF(BW$10="",0,IF(BW$9&lt;главная!$N$19,0,IF(BW94*12&lt;главная!$H$23,главная!$N$22*BW94,IF(BW94*12&lt;главная!$H$24,главная!$N$23*BW94,(главная!$H$24*главная!$N$23+(BW94*12-главная!$H$24)*главная!$N$24)/12))))</f>
        <v>0</v>
      </c>
      <c r="BX131" s="173">
        <f>IF(BX$10="",0,IF(BX$9&lt;главная!$N$19,0,IF(BX94*12&lt;главная!$H$23,главная!$N$22*BX94,IF(BX94*12&lt;главная!$H$24,главная!$N$23*BX94,(главная!$H$24*главная!$N$23+(BX94*12-главная!$H$24)*главная!$N$24)/12))))</f>
        <v>0</v>
      </c>
      <c r="BY131" s="173">
        <f>IF(BY$10="",0,IF(BY$9&lt;главная!$N$19,0,IF(BY94*12&lt;главная!$H$23,главная!$N$22*BY94,IF(BY94*12&lt;главная!$H$24,главная!$N$23*BY94,(главная!$H$24*главная!$N$23+(BY94*12-главная!$H$24)*главная!$N$24)/12))))</f>
        <v>0</v>
      </c>
      <c r="BZ131" s="173">
        <f>IF(BZ$10="",0,IF(BZ$9&lt;главная!$N$19,0,IF(BZ94*12&lt;главная!$H$23,главная!$N$22*BZ94,IF(BZ94*12&lt;главная!$H$24,главная!$N$23*BZ94,(главная!$H$24*главная!$N$23+(BZ94*12-главная!$H$24)*главная!$N$24)/12))))</f>
        <v>0</v>
      </c>
      <c r="CA131" s="173">
        <f>IF(CA$10="",0,IF(CA$9&lt;главная!$N$19,0,IF(CA94*12&lt;главная!$H$23,главная!$N$22*CA94,IF(CA94*12&lt;главная!$H$24,главная!$N$23*CA94,(главная!$H$24*главная!$N$23+(CA94*12-главная!$H$24)*главная!$N$24)/12))))</f>
        <v>0</v>
      </c>
      <c r="CB131" s="173">
        <f>IF(CB$10="",0,IF(CB$9&lt;главная!$N$19,0,IF(CB94*12&lt;главная!$H$23,главная!$N$22*CB94,IF(CB94*12&lt;главная!$H$24,главная!$N$23*CB94,(главная!$H$24*главная!$N$23+(CB94*12-главная!$H$24)*главная!$N$24)/12))))</f>
        <v>0</v>
      </c>
      <c r="CC131" s="173">
        <f>IF(CC$10="",0,IF(CC$9&lt;главная!$N$19,0,IF(CC94*12&lt;главная!$H$23,главная!$N$22*CC94,IF(CC94*12&lt;главная!$H$24,главная!$N$23*CC94,(главная!$H$24*главная!$N$23+(CC94*12-главная!$H$24)*главная!$N$24)/12))))</f>
        <v>0</v>
      </c>
      <c r="CD131" s="173">
        <f>IF(CD$10="",0,IF(CD$9&lt;главная!$N$19,0,IF(CD94*12&lt;главная!$H$23,главная!$N$22*CD94,IF(CD94*12&lt;главная!$H$24,главная!$N$23*CD94,(главная!$H$24*главная!$N$23+(CD94*12-главная!$H$24)*главная!$N$24)/12))))</f>
        <v>0</v>
      </c>
      <c r="CE131" s="173">
        <f>IF(CE$10="",0,IF(CE$9&lt;главная!$N$19,0,IF(CE94*12&lt;главная!$H$23,главная!$N$22*CE94,IF(CE94*12&lt;главная!$H$24,главная!$N$23*CE94,(главная!$H$24*главная!$N$23+(CE94*12-главная!$H$24)*главная!$N$24)/12))))</f>
        <v>0</v>
      </c>
      <c r="CF131" s="173">
        <f>IF(CF$10="",0,IF(CF$9&lt;главная!$N$19,0,IF(CF94*12&lt;главная!$H$23,главная!$N$22*CF94,IF(CF94*12&lt;главная!$H$24,главная!$N$23*CF94,(главная!$H$24*главная!$N$23+(CF94*12-главная!$H$24)*главная!$N$24)/12))))</f>
        <v>0</v>
      </c>
      <c r="CG131" s="173">
        <f>IF(CG$10="",0,IF(CG$9&lt;главная!$N$19,0,IF(CG94*12&lt;главная!$H$23,главная!$N$22*CG94,IF(CG94*12&lt;главная!$H$24,главная!$N$23*CG94,(главная!$H$24*главная!$N$23+(CG94*12-главная!$H$24)*главная!$N$24)/12))))</f>
        <v>0</v>
      </c>
      <c r="CH131" s="173">
        <f>IF(CH$10="",0,IF(CH$9&lt;главная!$N$19,0,IF(CH94*12&lt;главная!$H$23,главная!$N$22*CH94,IF(CH94*12&lt;главная!$H$24,главная!$N$23*CH94,(главная!$H$24*главная!$N$23+(CH94*12-главная!$H$24)*главная!$N$24)/12))))</f>
        <v>0</v>
      </c>
      <c r="CI131" s="173">
        <f>IF(CI$10="",0,IF(CI$9&lt;главная!$N$19,0,IF(CI94*12&lt;главная!$H$23,главная!$N$22*CI94,IF(CI94*12&lt;главная!$H$24,главная!$N$23*CI94,(главная!$H$24*главная!$N$23+(CI94*12-главная!$H$24)*главная!$N$24)/12))))</f>
        <v>0</v>
      </c>
      <c r="CJ131" s="173">
        <f>IF(CJ$10="",0,IF(CJ$9&lt;главная!$N$19,0,IF(CJ94*12&lt;главная!$H$23,главная!$N$22*CJ94,IF(CJ94*12&lt;главная!$H$24,главная!$N$23*CJ94,(главная!$H$24*главная!$N$23+(CJ94*12-главная!$H$24)*главная!$N$24)/12))))</f>
        <v>0</v>
      </c>
      <c r="CK131" s="173">
        <f>IF(CK$10="",0,IF(CK$9&lt;главная!$N$19,0,IF(CK94*12&lt;главная!$H$23,главная!$N$22*CK94,IF(CK94*12&lt;главная!$H$24,главная!$N$23*CK94,(главная!$H$24*главная!$N$23+(CK94*12-главная!$H$24)*главная!$N$24)/12))))</f>
        <v>0</v>
      </c>
      <c r="CL131" s="173">
        <f>IF(CL$10="",0,IF(CL$9&lt;главная!$N$19,0,IF(CL94*12&lt;главная!$H$23,главная!$N$22*CL94,IF(CL94*12&lt;главная!$H$24,главная!$N$23*CL94,(главная!$H$24*главная!$N$23+(CL94*12-главная!$H$24)*главная!$N$24)/12))))</f>
        <v>0</v>
      </c>
      <c r="CM131" s="173">
        <f>IF(CM$10="",0,IF(CM$9&lt;главная!$N$19,0,IF(CM94*12&lt;главная!$H$23,главная!$N$22*CM94,IF(CM94*12&lt;главная!$H$24,главная!$N$23*CM94,(главная!$H$24*главная!$N$23+(CM94*12-главная!$H$24)*главная!$N$24)/12))))</f>
        <v>0</v>
      </c>
      <c r="CN131" s="173">
        <f>IF(CN$10="",0,IF(CN$9&lt;главная!$N$19,0,IF(CN94*12&lt;главная!$H$23,главная!$N$22*CN94,IF(CN94*12&lt;главная!$H$24,главная!$N$23*CN94,(главная!$H$24*главная!$N$23+(CN94*12-главная!$H$24)*главная!$N$24)/12))))</f>
        <v>0</v>
      </c>
      <c r="CO131" s="173">
        <f>IF(CO$10="",0,IF(CO$9&lt;главная!$N$19,0,IF(CO94*12&lt;главная!$H$23,главная!$N$22*CO94,IF(CO94*12&lt;главная!$H$24,главная!$N$23*CO94,(главная!$H$24*главная!$N$23+(CO94*12-главная!$H$24)*главная!$N$24)/12))))</f>
        <v>0</v>
      </c>
      <c r="CP131" s="173">
        <f>IF(CP$10="",0,IF(CP$9&lt;главная!$N$19,0,IF(CP94*12&lt;главная!$H$23,главная!$N$22*CP94,IF(CP94*12&lt;главная!$H$24,главная!$N$23*CP94,(главная!$H$24*главная!$N$23+(CP94*12-главная!$H$24)*главная!$N$24)/12))))</f>
        <v>0</v>
      </c>
      <c r="CQ131" s="173">
        <f>IF(CQ$10="",0,IF(CQ$9&lt;главная!$N$19,0,IF(CQ94*12&lt;главная!$H$23,главная!$N$22*CQ94,IF(CQ94*12&lt;главная!$H$24,главная!$N$23*CQ94,(главная!$H$24*главная!$N$23+(CQ94*12-главная!$H$24)*главная!$N$24)/12))))</f>
        <v>0</v>
      </c>
      <c r="CR131" s="173">
        <f>IF(CR$10="",0,IF(CR$9&lt;главная!$N$19,0,IF(CR94*12&lt;главная!$H$23,главная!$N$22*CR94,IF(CR94*12&lt;главная!$H$24,главная!$N$23*CR94,(главная!$H$24*главная!$N$23+(CR94*12-главная!$H$24)*главная!$N$24)/12))))</f>
        <v>0</v>
      </c>
      <c r="CS131" s="173">
        <f>IF(CS$10="",0,IF(CS$9&lt;главная!$N$19,0,IF(CS94*12&lt;главная!$H$23,главная!$N$22*CS94,IF(CS94*12&lt;главная!$H$24,главная!$N$23*CS94,(главная!$H$24*главная!$N$23+(CS94*12-главная!$H$24)*главная!$N$24)/12))))</f>
        <v>0</v>
      </c>
      <c r="CT131" s="173">
        <f>IF(CT$10="",0,IF(CT$9&lt;главная!$N$19,0,IF(CT94*12&lt;главная!$H$23,главная!$N$22*CT94,IF(CT94*12&lt;главная!$H$24,главная!$N$23*CT94,(главная!$H$24*главная!$N$23+(CT94*12-главная!$H$24)*главная!$N$24)/12))))</f>
        <v>0</v>
      </c>
      <c r="CU131" s="173">
        <f>IF(CU$10="",0,IF(CU$9&lt;главная!$N$19,0,IF(CU94*12&lt;главная!$H$23,главная!$N$22*CU94,IF(CU94*12&lt;главная!$H$24,главная!$N$23*CU94,(главная!$H$24*главная!$N$23+(CU94*12-главная!$H$24)*главная!$N$24)/12))))</f>
        <v>0</v>
      </c>
      <c r="CV131" s="173">
        <f>IF(CV$10="",0,IF(CV$9&lt;главная!$N$19,0,IF(CV94*12&lt;главная!$H$23,главная!$N$22*CV94,IF(CV94*12&lt;главная!$H$24,главная!$N$23*CV94,(главная!$H$24*главная!$N$23+(CV94*12-главная!$H$24)*главная!$N$24)/12))))</f>
        <v>0</v>
      </c>
      <c r="CW131" s="173">
        <f>IF(CW$10="",0,IF(CW$9&lt;главная!$N$19,0,IF(CW94*12&lt;главная!$H$23,главная!$N$22*CW94,IF(CW94*12&lt;главная!$H$24,главная!$N$23*CW94,(главная!$H$24*главная!$N$23+(CW94*12-главная!$H$24)*главная!$N$24)/12))))</f>
        <v>0</v>
      </c>
      <c r="CX131" s="173">
        <f>IF(CX$10="",0,IF(CX$9&lt;главная!$N$19,0,IF(CX94*12&lt;главная!$H$23,главная!$N$22*CX94,IF(CX94*12&lt;главная!$H$24,главная!$N$23*CX94,(главная!$H$24*главная!$N$23+(CX94*12-главная!$H$24)*главная!$N$24)/12))))</f>
        <v>0</v>
      </c>
      <c r="CY131" s="173">
        <f>IF(CY$10="",0,IF(CY$9&lt;главная!$N$19,0,IF(CY94*12&lt;главная!$H$23,главная!$N$22*CY94,IF(CY94*12&lt;главная!$H$24,главная!$N$23*CY94,(главная!$H$24*главная!$N$23+(CY94*12-главная!$H$24)*главная!$N$24)/12))))</f>
        <v>0</v>
      </c>
      <c r="CZ131" s="173">
        <f>IF(CZ$10="",0,IF(CZ$9&lt;главная!$N$19,0,IF(CZ94*12&lt;главная!$H$23,главная!$N$22*CZ94,IF(CZ94*12&lt;главная!$H$24,главная!$N$23*CZ94,(главная!$H$24*главная!$N$23+(CZ94*12-главная!$H$24)*главная!$N$24)/12))))</f>
        <v>0</v>
      </c>
      <c r="DA131" s="173">
        <f>IF(DA$10="",0,IF(DA$9&lt;главная!$N$19,0,IF(DA94*12&lt;главная!$H$23,главная!$N$22*DA94,IF(DA94*12&lt;главная!$H$24,главная!$N$23*DA94,(главная!$H$24*главная!$N$23+(DA94*12-главная!$H$24)*главная!$N$24)/12))))</f>
        <v>0</v>
      </c>
      <c r="DB131" s="173">
        <f>IF(DB$10="",0,IF(DB$9&lt;главная!$N$19,0,IF(DB94*12&lt;главная!$H$23,главная!$N$22*DB94,IF(DB94*12&lt;главная!$H$24,главная!$N$23*DB94,(главная!$H$24*главная!$N$23+(DB94*12-главная!$H$24)*главная!$N$24)/12))))</f>
        <v>0</v>
      </c>
      <c r="DC131" s="173">
        <f>IF(DC$10="",0,IF(DC$9&lt;главная!$N$19,0,IF(DC94*12&lt;главная!$H$23,главная!$N$22*DC94,IF(DC94*12&lt;главная!$H$24,главная!$N$23*DC94,(главная!$H$24*главная!$N$23+(DC94*12-главная!$H$24)*главная!$N$24)/12))))</f>
        <v>0</v>
      </c>
      <c r="DD131" s="173">
        <f>IF(DD$10="",0,IF(DD$9&lt;главная!$N$19,0,IF(DD94*12&lt;главная!$H$23,главная!$N$22*DD94,IF(DD94*12&lt;главная!$H$24,главная!$N$23*DD94,(главная!$H$24*главная!$N$23+(DD94*12-главная!$H$24)*главная!$N$24)/12))))</f>
        <v>0</v>
      </c>
      <c r="DE131" s="173">
        <f>IF(DE$10="",0,IF(DE$9&lt;главная!$N$19,0,IF(DE94*12&lt;главная!$H$23,главная!$N$22*DE94,IF(DE94*12&lt;главная!$H$24,главная!$N$23*DE94,(главная!$H$24*главная!$N$23+(DE94*12-главная!$H$24)*главная!$N$24)/12))))</f>
        <v>0</v>
      </c>
      <c r="DF131" s="173">
        <f>IF(DF$10="",0,IF(DF$9&lt;главная!$N$19,0,IF(DF94*12&lt;главная!$H$23,главная!$N$22*DF94,IF(DF94*12&lt;главная!$H$24,главная!$N$23*DF94,(главная!$H$24*главная!$N$23+(DF94*12-главная!$H$24)*главная!$N$24)/12))))</f>
        <v>0</v>
      </c>
      <c r="DG131" s="173">
        <f>IF(DG$10="",0,IF(DG$9&lt;главная!$N$19,0,IF(DG94*12&lt;главная!$H$23,главная!$N$22*DG94,IF(DG94*12&lt;главная!$H$24,главная!$N$23*DG94,(главная!$H$24*главная!$N$23+(DG94*12-главная!$H$24)*главная!$N$24)/12))))</f>
        <v>0</v>
      </c>
      <c r="DH131" s="173">
        <f>IF(DH$10="",0,IF(DH$9&lt;главная!$N$19,0,IF(DH94*12&lt;главная!$H$23,главная!$N$22*DH94,IF(DH94*12&lt;главная!$H$24,главная!$N$23*DH94,(главная!$H$24*главная!$N$23+(DH94*12-главная!$H$24)*главная!$N$24)/12))))</f>
        <v>0</v>
      </c>
      <c r="DI131" s="173">
        <f>IF(DI$10="",0,IF(DI$9&lt;главная!$N$19,0,IF(DI94*12&lt;главная!$H$23,главная!$N$22*DI94,IF(DI94*12&lt;главная!$H$24,главная!$N$23*DI94,(главная!$H$24*главная!$N$23+(DI94*12-главная!$H$24)*главная!$N$24)/12))))</f>
        <v>0</v>
      </c>
      <c r="DJ131" s="173">
        <f>IF(DJ$10="",0,IF(DJ$9&lt;главная!$N$19,0,IF(DJ94*12&lt;главная!$H$23,главная!$N$22*DJ94,IF(DJ94*12&lt;главная!$H$24,главная!$N$23*DJ94,(главная!$H$24*главная!$N$23+(DJ94*12-главная!$H$24)*главная!$N$24)/12))))</f>
        <v>0</v>
      </c>
      <c r="DK131" s="173">
        <f>IF(DK$10="",0,IF(DK$9&lt;главная!$N$19,0,IF(DK94*12&lt;главная!$H$23,главная!$N$22*DK94,IF(DK94*12&lt;главная!$H$24,главная!$N$23*DK94,(главная!$H$24*главная!$N$23+(DK94*12-главная!$H$24)*главная!$N$24)/12))))</f>
        <v>0</v>
      </c>
      <c r="DL131" s="173">
        <f>IF(DL$10="",0,IF(DL$9&lt;главная!$N$19,0,IF(DL94*12&lt;главная!$H$23,главная!$N$22*DL94,IF(DL94*12&lt;главная!$H$24,главная!$N$23*DL94,(главная!$H$24*главная!$N$23+(DL94*12-главная!$H$24)*главная!$N$24)/12))))</f>
        <v>0</v>
      </c>
      <c r="DM131" s="173">
        <f>IF(DM$10="",0,IF(DM$9&lt;главная!$N$19,0,IF(DM94*12&lt;главная!$H$23,главная!$N$22*DM94,IF(DM94*12&lt;главная!$H$24,главная!$N$23*DM94,(главная!$H$24*главная!$N$23+(DM94*12-главная!$H$24)*главная!$N$24)/12))))</f>
        <v>0</v>
      </c>
      <c r="DN131" s="173">
        <f>IF(DN$10="",0,IF(DN$9&lt;главная!$N$19,0,IF(DN94*12&lt;главная!$H$23,главная!$N$22*DN94,IF(DN94*12&lt;главная!$H$24,главная!$N$23*DN94,(главная!$H$24*главная!$N$23+(DN94*12-главная!$H$24)*главная!$N$24)/12))))</f>
        <v>0</v>
      </c>
      <c r="DO131" s="173">
        <f>IF(DO$10="",0,IF(DO$9&lt;главная!$N$19,0,IF(DO94*12&lt;главная!$H$23,главная!$N$22*DO94,IF(DO94*12&lt;главная!$H$24,главная!$N$23*DO94,(главная!$H$24*главная!$N$23+(DO94*12-главная!$H$24)*главная!$N$24)/12))))</f>
        <v>0</v>
      </c>
      <c r="DP131" s="173">
        <f>IF(DP$10="",0,IF(DP$9&lt;главная!$N$19,0,IF(DP94*12&lt;главная!$H$23,главная!$N$22*DP94,IF(DP94*12&lt;главная!$H$24,главная!$N$23*DP94,(главная!$H$24*главная!$N$23+(DP94*12-главная!$H$24)*главная!$N$24)/12))))</f>
        <v>0</v>
      </c>
      <c r="DQ131" s="173">
        <f>IF(DQ$10="",0,IF(DQ$9&lt;главная!$N$19,0,IF(DQ94*12&lt;главная!$H$23,главная!$N$22*DQ94,IF(DQ94*12&lt;главная!$H$24,главная!$N$23*DQ94,(главная!$H$24*главная!$N$23+(DQ94*12-главная!$H$24)*главная!$N$24)/12))))</f>
        <v>0</v>
      </c>
      <c r="DR131" s="173">
        <f>IF(DR$10="",0,IF(DR$9&lt;главная!$N$19,0,IF(DR94*12&lt;главная!$H$23,главная!$N$22*DR94,IF(DR94*12&lt;главная!$H$24,главная!$N$23*DR94,(главная!$H$24*главная!$N$23+(DR94*12-главная!$H$24)*главная!$N$24)/12))))</f>
        <v>0</v>
      </c>
      <c r="DS131" s="173">
        <f>IF(DS$10="",0,IF(DS$9&lt;главная!$N$19,0,IF(DS94*12&lt;главная!$H$23,главная!$N$22*DS94,IF(DS94*12&lt;главная!$H$24,главная!$N$23*DS94,(главная!$H$24*главная!$N$23+(DS94*12-главная!$H$24)*главная!$N$24)/12))))</f>
        <v>0</v>
      </c>
      <c r="DT131" s="173">
        <f>IF(DT$10="",0,IF(DT$9&lt;главная!$N$19,0,IF(DT94*12&lt;главная!$H$23,главная!$N$22*DT94,IF(DT94*12&lt;главная!$H$24,главная!$N$23*DT94,(главная!$H$24*главная!$N$23+(DT94*12-главная!$H$24)*главная!$N$24)/12))))</f>
        <v>0</v>
      </c>
      <c r="DU131" s="173">
        <f>IF(DU$10="",0,IF(DU$9&lt;главная!$N$19,0,IF(DU94*12&lt;главная!$H$23,главная!$N$22*DU94,IF(DU94*12&lt;главная!$H$24,главная!$N$23*DU94,(главная!$H$24*главная!$N$23+(DU94*12-главная!$H$24)*главная!$N$24)/12))))</f>
        <v>0</v>
      </c>
      <c r="DV131" s="173">
        <f>IF(DV$10="",0,IF(DV$9&lt;главная!$N$19,0,IF(DV94*12&lt;главная!$H$23,главная!$N$22*DV94,IF(DV94*12&lt;главная!$H$24,главная!$N$23*DV94,(главная!$H$24*главная!$N$23+(DV94*12-главная!$H$24)*главная!$N$24)/12))))</f>
        <v>0</v>
      </c>
      <c r="DW131" s="173">
        <f>IF(DW$10="",0,IF(DW$9&lt;главная!$N$19,0,IF(DW94*12&lt;главная!$H$23,главная!$N$22*DW94,IF(DW94*12&lt;главная!$H$24,главная!$N$23*DW94,(главная!$H$24*главная!$N$23+(DW94*12-главная!$H$24)*главная!$N$24)/12))))</f>
        <v>0</v>
      </c>
      <c r="DX131" s="173">
        <f>IF(DX$10="",0,IF(DX$9&lt;главная!$N$19,0,IF(DX94*12&lt;главная!$H$23,главная!$N$22*DX94,IF(DX94*12&lt;главная!$H$24,главная!$N$23*DX94,(главная!$H$24*главная!$N$23+(DX94*12-главная!$H$24)*главная!$N$24)/12))))</f>
        <v>0</v>
      </c>
      <c r="DY131" s="173">
        <f>IF(DY$10="",0,IF(DY$9&lt;главная!$N$19,0,IF(DY94*12&lt;главная!$H$23,главная!$N$22*DY94,IF(DY94*12&lt;главная!$H$24,главная!$N$23*DY94,(главная!$H$24*главная!$N$23+(DY94*12-главная!$H$24)*главная!$N$24)/12))))</f>
        <v>0</v>
      </c>
      <c r="DZ131" s="173">
        <f>IF(DZ$10="",0,IF(DZ$9&lt;главная!$N$19,0,IF(DZ94*12&lt;главная!$H$23,главная!$N$22*DZ94,IF(DZ94*12&lt;главная!$H$24,главная!$N$23*DZ94,(главная!$H$24*главная!$N$23+(DZ94*12-главная!$H$24)*главная!$N$24)/12))))</f>
        <v>0</v>
      </c>
      <c r="EA131" s="173">
        <f>IF(EA$10="",0,IF(EA$9&lt;главная!$N$19,0,IF(EA94*12&lt;главная!$H$23,главная!$N$22*EA94,IF(EA94*12&lt;главная!$H$24,главная!$N$23*EA94,(главная!$H$24*главная!$N$23+(EA94*12-главная!$H$24)*главная!$N$24)/12))))</f>
        <v>0</v>
      </c>
      <c r="EB131" s="173">
        <f>IF(EB$10="",0,IF(EB$9&lt;главная!$N$19,0,IF(EB94*12&lt;главная!$H$23,главная!$N$22*EB94,IF(EB94*12&lt;главная!$H$24,главная!$N$23*EB94,(главная!$H$24*главная!$N$23+(EB94*12-главная!$H$24)*главная!$N$24)/12))))</f>
        <v>0</v>
      </c>
      <c r="EC131" s="173">
        <f>IF(EC$10="",0,IF(EC$9&lt;главная!$N$19,0,IF(EC94*12&lt;главная!$H$23,главная!$N$22*EC94,IF(EC94*12&lt;главная!$H$24,главная!$N$23*EC94,(главная!$H$24*главная!$N$23+(EC94*12-главная!$H$24)*главная!$N$24)/12))))</f>
        <v>0</v>
      </c>
      <c r="ED131" s="173">
        <f>IF(ED$10="",0,IF(ED$9&lt;главная!$N$19,0,IF(ED94*12&lt;главная!$H$23,главная!$N$22*ED94,IF(ED94*12&lt;главная!$H$24,главная!$N$23*ED94,(главная!$H$24*главная!$N$23+(ED94*12-главная!$H$24)*главная!$N$24)/12))))</f>
        <v>0</v>
      </c>
      <c r="EE131" s="173">
        <f>IF(EE$10="",0,IF(EE$9&lt;главная!$N$19,0,IF(EE94*12&lt;главная!$H$23,главная!$N$22*EE94,IF(EE94*12&lt;главная!$H$24,главная!$N$23*EE94,(главная!$H$24*главная!$N$23+(EE94*12-главная!$H$24)*главная!$N$24)/12))))</f>
        <v>0</v>
      </c>
      <c r="EF131" s="173">
        <f>IF(EF$10="",0,IF(EF$9&lt;главная!$N$19,0,IF(EF94*12&lt;главная!$H$23,главная!$N$22*EF94,IF(EF94*12&lt;главная!$H$24,главная!$N$23*EF94,(главная!$H$24*главная!$N$23+(EF94*12-главная!$H$24)*главная!$N$24)/12))))</f>
        <v>0</v>
      </c>
      <c r="EG131" s="173">
        <f>IF(EG$10="",0,IF(EG$9&lt;главная!$N$19,0,IF(EG94*12&lt;главная!$H$23,главная!$N$22*EG94,IF(EG94*12&lt;главная!$H$24,главная!$N$23*EG94,(главная!$H$24*главная!$N$23+(EG94*12-главная!$H$24)*главная!$N$24)/12))))</f>
        <v>0</v>
      </c>
      <c r="EH131" s="173">
        <f>IF(EH$10="",0,IF(EH$9&lt;главная!$N$19,0,IF(EH94*12&lt;главная!$H$23,главная!$N$22*EH94,IF(EH94*12&lt;главная!$H$24,главная!$N$23*EH94,(главная!$H$24*главная!$N$23+(EH94*12-главная!$H$24)*главная!$N$24)/12))))</f>
        <v>0</v>
      </c>
      <c r="EI131" s="173">
        <f>IF(EI$10="",0,IF(EI$9&lt;главная!$N$19,0,IF(EI94*12&lt;главная!$H$23,главная!$N$22*EI94,IF(EI94*12&lt;главная!$H$24,главная!$N$23*EI94,(главная!$H$24*главная!$N$23+(EI94*12-главная!$H$24)*главная!$N$24)/12))))</f>
        <v>0</v>
      </c>
      <c r="EJ131" s="173">
        <f>IF(EJ$10="",0,IF(EJ$9&lt;главная!$N$19,0,IF(EJ94*12&lt;главная!$H$23,главная!$N$22*EJ94,IF(EJ94*12&lt;главная!$H$24,главная!$N$23*EJ94,(главная!$H$24*главная!$N$23+(EJ94*12-главная!$H$24)*главная!$N$24)/12))))</f>
        <v>0</v>
      </c>
      <c r="EK131" s="173">
        <f>IF(EK$10="",0,IF(EK$9&lt;главная!$N$19,0,IF(EK94*12&lt;главная!$H$23,главная!$N$22*EK94,IF(EK94*12&lt;главная!$H$24,главная!$N$23*EK94,(главная!$H$24*главная!$N$23+(EK94*12-главная!$H$24)*главная!$N$24)/12))))</f>
        <v>0</v>
      </c>
      <c r="EL131" s="173">
        <f>IF(EL$10="",0,IF(EL$9&lt;главная!$N$19,0,IF(EL94*12&lt;главная!$H$23,главная!$N$22*EL94,IF(EL94*12&lt;главная!$H$24,главная!$N$23*EL94,(главная!$H$24*главная!$N$23+(EL94*12-главная!$H$24)*главная!$N$24)/12))))</f>
        <v>0</v>
      </c>
      <c r="EM131" s="173">
        <f>IF(EM$10="",0,IF(EM$9&lt;главная!$N$19,0,IF(EM94*12&lt;главная!$H$23,главная!$N$22*EM94,IF(EM94*12&lt;главная!$H$24,главная!$N$23*EM94,(главная!$H$24*главная!$N$23+(EM94*12-главная!$H$24)*главная!$N$24)/12))))</f>
        <v>0</v>
      </c>
      <c r="EN131" s="173">
        <f>IF(EN$10="",0,IF(EN$9&lt;главная!$N$19,0,IF(EN94*12&lt;главная!$H$23,главная!$N$22*EN94,IF(EN94*12&lt;главная!$H$24,главная!$N$23*EN94,(главная!$H$24*главная!$N$23+(EN94*12-главная!$H$24)*главная!$N$24)/12))))</f>
        <v>0</v>
      </c>
      <c r="EO131" s="173">
        <f>IF(EO$10="",0,IF(EO$9&lt;главная!$N$19,0,IF(EO94*12&lt;главная!$H$23,главная!$N$22*EO94,IF(EO94*12&lt;главная!$H$24,главная!$N$23*EO94,(главная!$H$24*главная!$N$23+(EO94*12-главная!$H$24)*главная!$N$24)/12))))</f>
        <v>0</v>
      </c>
      <c r="EP131" s="173">
        <f>IF(EP$10="",0,IF(EP$9&lt;главная!$N$19,0,IF(EP94*12&lt;главная!$H$23,главная!$N$22*EP94,IF(EP94*12&lt;главная!$H$24,главная!$N$23*EP94,(главная!$H$24*главная!$N$23+(EP94*12-главная!$H$24)*главная!$N$24)/12))))</f>
        <v>0</v>
      </c>
      <c r="EQ131" s="173">
        <f>IF(EQ$10="",0,IF(EQ$9&lt;главная!$N$19,0,IF(EQ94*12&lt;главная!$H$23,главная!$N$22*EQ94,IF(EQ94*12&lt;главная!$H$24,главная!$N$23*EQ94,(главная!$H$24*главная!$N$23+(EQ94*12-главная!$H$24)*главная!$N$24)/12))))</f>
        <v>0</v>
      </c>
      <c r="ER131" s="173">
        <f>IF(ER$10="",0,IF(ER$9&lt;главная!$N$19,0,IF(ER94*12&lt;главная!$H$23,главная!$N$22*ER94,IF(ER94*12&lt;главная!$H$24,главная!$N$23*ER94,(главная!$H$24*главная!$N$23+(ER94*12-главная!$H$24)*главная!$N$24)/12))))</f>
        <v>0</v>
      </c>
      <c r="ES131" s="173">
        <f>IF(ES$10="",0,IF(ES$9&lt;главная!$N$19,0,IF(ES94*12&lt;главная!$H$23,главная!$N$22*ES94,IF(ES94*12&lt;главная!$H$24,главная!$N$23*ES94,(главная!$H$24*главная!$N$23+(ES94*12-главная!$H$24)*главная!$N$24)/12))))</f>
        <v>0</v>
      </c>
      <c r="ET131" s="173">
        <f>IF(ET$10="",0,IF(ET$9&lt;главная!$N$19,0,IF(ET94*12&lt;главная!$H$23,главная!$N$22*ET94,IF(ET94*12&lt;главная!$H$24,главная!$N$23*ET94,(главная!$H$24*главная!$N$23+(ET94*12-главная!$H$24)*главная!$N$24)/12))))</f>
        <v>0</v>
      </c>
      <c r="EU131" s="173">
        <f>IF(EU$10="",0,IF(EU$9&lt;главная!$N$19,0,IF(EU94*12&lt;главная!$H$23,главная!$N$22*EU94,IF(EU94*12&lt;главная!$H$24,главная!$N$23*EU94,(главная!$H$24*главная!$N$23+(EU94*12-главная!$H$24)*главная!$N$24)/12))))</f>
        <v>0</v>
      </c>
      <c r="EV131" s="173">
        <f>IF(EV$10="",0,IF(EV$9&lt;главная!$N$19,0,IF(EV94*12&lt;главная!$H$23,главная!$N$22*EV94,IF(EV94*12&lt;главная!$H$24,главная!$N$23*EV94,(главная!$H$24*главная!$N$23+(EV94*12-главная!$H$24)*главная!$N$24)/12))))</f>
        <v>0</v>
      </c>
      <c r="EW131" s="173">
        <f>IF(EW$10="",0,IF(EW$9&lt;главная!$N$19,0,IF(EW94*12&lt;главная!$H$23,главная!$N$22*EW94,IF(EW94*12&lt;главная!$H$24,главная!$N$23*EW94,(главная!$H$24*главная!$N$23+(EW94*12-главная!$H$24)*главная!$N$24)/12))))</f>
        <v>0</v>
      </c>
      <c r="EX131" s="173">
        <f>IF(EX$10="",0,IF(EX$9&lt;главная!$N$19,0,IF(EX94*12&lt;главная!$H$23,главная!$N$22*EX94,IF(EX94*12&lt;главная!$H$24,главная!$N$23*EX94,(главная!$H$24*главная!$N$23+(EX94*12-главная!$H$24)*главная!$N$24)/12))))</f>
        <v>0</v>
      </c>
      <c r="EY131" s="173">
        <f>IF(EY$10="",0,IF(EY$9&lt;главная!$N$19,0,IF(EY94*12&lt;главная!$H$23,главная!$N$22*EY94,IF(EY94*12&lt;главная!$H$24,главная!$N$23*EY94,(главная!$H$24*главная!$N$23+(EY94*12-главная!$H$24)*главная!$N$24)/12))))</f>
        <v>0</v>
      </c>
      <c r="EZ131" s="173">
        <f>IF(EZ$10="",0,IF(EZ$9&lt;главная!$N$19,0,IF(EZ94*12&lt;главная!$H$23,главная!$N$22*EZ94,IF(EZ94*12&lt;главная!$H$24,главная!$N$23*EZ94,(главная!$H$24*главная!$N$23+(EZ94*12-главная!$H$24)*главная!$N$24)/12))))</f>
        <v>0</v>
      </c>
      <c r="FA131" s="173">
        <f>IF(FA$10="",0,IF(FA$9&lt;главная!$N$19,0,IF(FA94*12&lt;главная!$H$23,главная!$N$22*FA94,IF(FA94*12&lt;главная!$H$24,главная!$N$23*FA94,(главная!$H$24*главная!$N$23+(FA94*12-главная!$H$24)*главная!$N$24)/12))))</f>
        <v>0</v>
      </c>
      <c r="FB131" s="173">
        <f>IF(FB$10="",0,IF(FB$9&lt;главная!$N$19,0,IF(FB94*12&lt;главная!$H$23,главная!$N$22*FB94,IF(FB94*12&lt;главная!$H$24,главная!$N$23*FB94,(главная!$H$24*главная!$N$23+(FB94*12-главная!$H$24)*главная!$N$24)/12))))</f>
        <v>0</v>
      </c>
      <c r="FC131" s="173">
        <f>IF(FC$10="",0,IF(FC$9&lt;главная!$N$19,0,IF(FC94*12&lt;главная!$H$23,главная!$N$22*FC94,IF(FC94*12&lt;главная!$H$24,главная!$N$23*FC94,(главная!$H$24*главная!$N$23+(FC94*12-главная!$H$24)*главная!$N$24)/12))))</f>
        <v>0</v>
      </c>
      <c r="FD131" s="173">
        <f>IF(FD$10="",0,IF(FD$9&lt;главная!$N$19,0,IF(FD94*12&lt;главная!$H$23,главная!$N$22*FD94,IF(FD94*12&lt;главная!$H$24,главная!$N$23*FD94,(главная!$H$24*главная!$N$23+(FD94*12-главная!$H$24)*главная!$N$24)/12))))</f>
        <v>0</v>
      </c>
      <c r="FE131" s="173">
        <f>IF(FE$10="",0,IF(FE$9&lt;главная!$N$19,0,IF(FE94*12&lt;главная!$H$23,главная!$N$22*FE94,IF(FE94*12&lt;главная!$H$24,главная!$N$23*FE94,(главная!$H$24*главная!$N$23+(FE94*12-главная!$H$24)*главная!$N$24)/12))))</f>
        <v>0</v>
      </c>
      <c r="FF131" s="173">
        <f>IF(FF$10="",0,IF(FF$9&lt;главная!$N$19,0,IF(FF94*12&lt;главная!$H$23,главная!$N$22*FF94,IF(FF94*12&lt;главная!$H$24,главная!$N$23*FF94,(главная!$H$24*главная!$N$23+(FF94*12-главная!$H$24)*главная!$N$24)/12))))</f>
        <v>0</v>
      </c>
      <c r="FG131" s="173">
        <f>IF(FG$10="",0,IF(FG$9&lt;главная!$N$19,0,IF(FG94*12&lt;главная!$H$23,главная!$N$22*FG94,IF(FG94*12&lt;главная!$H$24,главная!$N$23*FG94,(главная!$H$24*главная!$N$23+(FG94*12-главная!$H$24)*главная!$N$24)/12))))</f>
        <v>0</v>
      </c>
      <c r="FH131" s="173">
        <f>IF(FH$10="",0,IF(FH$9&lt;главная!$N$19,0,IF(FH94*12&lt;главная!$H$23,главная!$N$22*FH94,IF(FH94*12&lt;главная!$H$24,главная!$N$23*FH94,(главная!$H$24*главная!$N$23+(FH94*12-главная!$H$24)*главная!$N$24)/12))))</f>
        <v>0</v>
      </c>
      <c r="FI131" s="173">
        <f>IF(FI$10="",0,IF(FI$9&lt;главная!$N$19,0,IF(FI94*12&lt;главная!$H$23,главная!$N$22*FI94,IF(FI94*12&lt;главная!$H$24,главная!$N$23*FI94,(главная!$H$24*главная!$N$23+(FI94*12-главная!$H$24)*главная!$N$24)/12))))</f>
        <v>0</v>
      </c>
      <c r="FJ131" s="173">
        <f>IF(FJ$10="",0,IF(FJ$9&lt;главная!$N$19,0,IF(FJ94*12&lt;главная!$H$23,главная!$N$22*FJ94,IF(FJ94*12&lt;главная!$H$24,главная!$N$23*FJ94,(главная!$H$24*главная!$N$23+(FJ94*12-главная!$H$24)*главная!$N$24)/12))))</f>
        <v>0</v>
      </c>
      <c r="FK131" s="173">
        <f>IF(FK$10="",0,IF(FK$9&lt;главная!$N$19,0,IF(FK94*12&lt;главная!$H$23,главная!$N$22*FK94,IF(FK94*12&lt;главная!$H$24,главная!$N$23*FK94,(главная!$H$24*главная!$N$23+(FK94*12-главная!$H$24)*главная!$N$24)/12))))</f>
        <v>0</v>
      </c>
      <c r="FL131" s="173">
        <f>IF(FL$10="",0,IF(FL$9&lt;главная!$N$19,0,IF(FL94*12&lt;главная!$H$23,главная!$N$22*FL94,IF(FL94*12&lt;главная!$H$24,главная!$N$23*FL94,(главная!$H$24*главная!$N$23+(FL94*12-главная!$H$24)*главная!$N$24)/12))))</f>
        <v>0</v>
      </c>
      <c r="FM131" s="173">
        <f>IF(FM$10="",0,IF(FM$9&lt;главная!$N$19,0,IF(FM94*12&lt;главная!$H$23,главная!$N$22*FM94,IF(FM94*12&lt;главная!$H$24,главная!$N$23*FM94,(главная!$H$24*главная!$N$23+(FM94*12-главная!$H$24)*главная!$N$24)/12))))</f>
        <v>0</v>
      </c>
      <c r="FN131" s="173">
        <f>IF(FN$10="",0,IF(FN$9&lt;главная!$N$19,0,IF(FN94*12&lt;главная!$H$23,главная!$N$22*FN94,IF(FN94*12&lt;главная!$H$24,главная!$N$23*FN94,(главная!$H$24*главная!$N$23+(FN94*12-главная!$H$24)*главная!$N$24)/12))))</f>
        <v>0</v>
      </c>
      <c r="FO131" s="173">
        <f>IF(FO$10="",0,IF(FO$9&lt;главная!$N$19,0,IF(FO94*12&lt;главная!$H$23,главная!$N$22*FO94,IF(FO94*12&lt;главная!$H$24,главная!$N$23*FO94,(главная!$H$24*главная!$N$23+(FO94*12-главная!$H$24)*главная!$N$24)/12))))</f>
        <v>0</v>
      </c>
      <c r="FP131" s="173">
        <f>IF(FP$10="",0,IF(FP$9&lt;главная!$N$19,0,IF(FP94*12&lt;главная!$H$23,главная!$N$22*FP94,IF(FP94*12&lt;главная!$H$24,главная!$N$23*FP94,(главная!$H$24*главная!$N$23+(FP94*12-главная!$H$24)*главная!$N$24)/12))))</f>
        <v>0</v>
      </c>
      <c r="FQ131" s="173">
        <f>IF(FQ$10="",0,IF(FQ$9&lt;главная!$N$19,0,IF(FQ94*12&lt;главная!$H$23,главная!$N$22*FQ94,IF(FQ94*12&lt;главная!$H$24,главная!$N$23*FQ94,(главная!$H$24*главная!$N$23+(FQ94*12-главная!$H$24)*главная!$N$24)/12))))</f>
        <v>0</v>
      </c>
      <c r="FR131" s="173">
        <f>IF(FR$10="",0,IF(FR$9&lt;главная!$N$19,0,IF(FR94*12&lt;главная!$H$23,главная!$N$22*FR94,IF(FR94*12&lt;главная!$H$24,главная!$N$23*FR94,(главная!$H$24*главная!$N$23+(FR94*12-главная!$H$24)*главная!$N$24)/12))))</f>
        <v>0</v>
      </c>
      <c r="FS131" s="173">
        <f>IF(FS$10="",0,IF(FS$9&lt;главная!$N$19,0,IF(FS94*12&lt;главная!$H$23,главная!$N$22*FS94,IF(FS94*12&lt;главная!$H$24,главная!$N$23*FS94,(главная!$H$24*главная!$N$23+(FS94*12-главная!$H$24)*главная!$N$24)/12))))</f>
        <v>0</v>
      </c>
      <c r="FT131" s="173">
        <f>IF(FT$10="",0,IF(FT$9&lt;главная!$N$19,0,IF(FT94*12&lt;главная!$H$23,главная!$N$22*FT94,IF(FT94*12&lt;главная!$H$24,главная!$N$23*FT94,(главная!$H$24*главная!$N$23+(FT94*12-главная!$H$24)*главная!$N$24)/12))))</f>
        <v>0</v>
      </c>
      <c r="FU131" s="173">
        <f>IF(FU$10="",0,IF(FU$9&lt;главная!$N$19,0,IF(FU94*12&lt;главная!$H$23,главная!$N$22*FU94,IF(FU94*12&lt;главная!$H$24,главная!$N$23*FU94,(главная!$H$24*главная!$N$23+(FU94*12-главная!$H$24)*главная!$N$24)/12))))</f>
        <v>0</v>
      </c>
      <c r="FV131" s="173">
        <f>IF(FV$10="",0,IF(FV$9&lt;главная!$N$19,0,IF(FV94*12&lt;главная!$H$23,главная!$N$22*FV94,IF(FV94*12&lt;главная!$H$24,главная!$N$23*FV94,(главная!$H$24*главная!$N$23+(FV94*12-главная!$H$24)*главная!$N$24)/12))))</f>
        <v>0</v>
      </c>
      <c r="FW131" s="173">
        <f>IF(FW$10="",0,IF(FW$9&lt;главная!$N$19,0,IF(FW94*12&lt;главная!$H$23,главная!$N$22*FW94,IF(FW94*12&lt;главная!$H$24,главная!$N$23*FW94,(главная!$H$24*главная!$N$23+(FW94*12-главная!$H$24)*главная!$N$24)/12))))</f>
        <v>0</v>
      </c>
      <c r="FX131" s="173">
        <f>IF(FX$10="",0,IF(FX$9&lt;главная!$N$19,0,IF(FX94*12&lt;главная!$H$23,главная!$N$22*FX94,IF(FX94*12&lt;главная!$H$24,главная!$N$23*FX94,(главная!$H$24*главная!$N$23+(FX94*12-главная!$H$24)*главная!$N$24)/12))))</f>
        <v>0</v>
      </c>
      <c r="FY131" s="173">
        <f>IF(FY$10="",0,IF(FY$9&lt;главная!$N$19,0,IF(FY94*12&lt;главная!$H$23,главная!$N$22*FY94,IF(FY94*12&lt;главная!$H$24,главная!$N$23*FY94,(главная!$H$24*главная!$N$23+(FY94*12-главная!$H$24)*главная!$N$24)/12))))</f>
        <v>0</v>
      </c>
      <c r="FZ131" s="173">
        <f>IF(FZ$10="",0,IF(FZ$9&lt;главная!$N$19,0,IF(FZ94*12&lt;главная!$H$23,главная!$N$22*FZ94,IF(FZ94*12&lt;главная!$H$24,главная!$N$23*FZ94,(главная!$H$24*главная!$N$23+(FZ94*12-главная!$H$24)*главная!$N$24)/12))))</f>
        <v>0</v>
      </c>
      <c r="GA131" s="173">
        <f>IF(GA$10="",0,IF(GA$9&lt;главная!$N$19,0,IF(GA94*12&lt;главная!$H$23,главная!$N$22*GA94,IF(GA94*12&lt;главная!$H$24,главная!$N$23*GA94,(главная!$H$24*главная!$N$23+(GA94*12-главная!$H$24)*главная!$N$24)/12))))</f>
        <v>0</v>
      </c>
      <c r="GB131" s="173">
        <f>IF(GB$10="",0,IF(GB$9&lt;главная!$N$19,0,IF(GB94*12&lt;главная!$H$23,главная!$N$22*GB94,IF(GB94*12&lt;главная!$H$24,главная!$N$23*GB94,(главная!$H$24*главная!$N$23+(GB94*12-главная!$H$24)*главная!$N$24)/12))))</f>
        <v>0</v>
      </c>
      <c r="GC131" s="173">
        <f>IF(GC$10="",0,IF(GC$9&lt;главная!$N$19,0,IF(GC94*12&lt;главная!$H$23,главная!$N$22*GC94,IF(GC94*12&lt;главная!$H$24,главная!$N$23*GC94,(главная!$H$24*главная!$N$23+(GC94*12-главная!$H$24)*главная!$N$24)/12))))</f>
        <v>0</v>
      </c>
      <c r="GD131" s="173">
        <f>IF(GD$10="",0,IF(GD$9&lt;главная!$N$19,0,IF(GD94*12&lt;главная!$H$23,главная!$N$22*GD94,IF(GD94*12&lt;главная!$H$24,главная!$N$23*GD94,(главная!$H$24*главная!$N$23+(GD94*12-главная!$H$24)*главная!$N$24)/12))))</f>
        <v>0</v>
      </c>
      <c r="GE131" s="173">
        <f>IF(GE$10="",0,IF(GE$9&lt;главная!$N$19,0,IF(GE94*12&lt;главная!$H$23,главная!$N$22*GE94,IF(GE94*12&lt;главная!$H$24,главная!$N$23*GE94,(главная!$H$24*главная!$N$23+(GE94*12-главная!$H$24)*главная!$N$24)/12))))</f>
        <v>0</v>
      </c>
      <c r="GF131" s="173">
        <f>IF(GF$10="",0,IF(GF$9&lt;главная!$N$19,0,IF(GF94*12&lt;главная!$H$23,главная!$N$22*GF94,IF(GF94*12&lt;главная!$H$24,главная!$N$23*GF94,(главная!$H$24*главная!$N$23+(GF94*12-главная!$H$24)*главная!$N$24)/12))))</f>
        <v>0</v>
      </c>
      <c r="GG131" s="173">
        <f>IF(GG$10="",0,IF(GG$9&lt;главная!$N$19,0,IF(GG94*12&lt;главная!$H$23,главная!$N$22*GG94,IF(GG94*12&lt;главная!$H$24,главная!$N$23*GG94,(главная!$H$24*главная!$N$23+(GG94*12-главная!$H$24)*главная!$N$24)/12))))</f>
        <v>0</v>
      </c>
      <c r="GH131" s="173">
        <f>IF(GH$10="",0,IF(GH$9&lt;главная!$N$19,0,IF(GH94*12&lt;главная!$H$23,главная!$N$22*GH94,IF(GH94*12&lt;главная!$H$24,главная!$N$23*GH94,(главная!$H$24*главная!$N$23+(GH94*12-главная!$H$24)*главная!$N$24)/12))))</f>
        <v>0</v>
      </c>
      <c r="GI131" s="173">
        <f>IF(GI$10="",0,IF(GI$9&lt;главная!$N$19,0,IF(GI94*12&lt;главная!$H$23,главная!$N$22*GI94,IF(GI94*12&lt;главная!$H$24,главная!$N$23*GI94,(главная!$H$24*главная!$N$23+(GI94*12-главная!$H$24)*главная!$N$24)/12))))</f>
        <v>0</v>
      </c>
      <c r="GJ131" s="173">
        <f>IF(GJ$10="",0,IF(GJ$9&lt;главная!$N$19,0,IF(GJ94*12&lt;главная!$H$23,главная!$N$22*GJ94,IF(GJ94*12&lt;главная!$H$24,главная!$N$23*GJ94,(главная!$H$24*главная!$N$23+(GJ94*12-главная!$H$24)*главная!$N$24)/12))))</f>
        <v>0</v>
      </c>
      <c r="GK131" s="173">
        <f>IF(GK$10="",0,IF(GK$9&lt;главная!$N$19,0,IF(GK94*12&lt;главная!$H$23,главная!$N$22*GK94,IF(GK94*12&lt;главная!$H$24,главная!$N$23*GK94,(главная!$H$24*главная!$N$23+(GK94*12-главная!$H$24)*главная!$N$24)/12))))</f>
        <v>0</v>
      </c>
      <c r="GL131" s="173">
        <f>IF(GL$10="",0,IF(GL$9&lt;главная!$N$19,0,IF(GL94*12&lt;главная!$H$23,главная!$N$22*GL94,IF(GL94*12&lt;главная!$H$24,главная!$N$23*GL94,(главная!$H$24*главная!$N$23+(GL94*12-главная!$H$24)*главная!$N$24)/12))))</f>
        <v>0</v>
      </c>
      <c r="GM131" s="173">
        <f>IF(GM$10="",0,IF(GM$9&lt;главная!$N$19,0,IF(GM94*12&lt;главная!$H$23,главная!$N$22*GM94,IF(GM94*12&lt;главная!$H$24,главная!$N$23*GM94,(главная!$H$24*главная!$N$23+(GM94*12-главная!$H$24)*главная!$N$24)/12))))</f>
        <v>0</v>
      </c>
      <c r="GN131" s="173">
        <f>IF(GN$10="",0,IF(GN$9&lt;главная!$N$19,0,IF(GN94*12&lt;главная!$H$23,главная!$N$22*GN94,IF(GN94*12&lt;главная!$H$24,главная!$N$23*GN94,(главная!$H$24*главная!$N$23+(GN94*12-главная!$H$24)*главная!$N$24)/12))))</f>
        <v>0</v>
      </c>
      <c r="GO131" s="173">
        <f>IF(GO$10="",0,IF(GO$9&lt;главная!$N$19,0,IF(GO94*12&lt;главная!$H$23,главная!$N$22*GO94,IF(GO94*12&lt;главная!$H$24,главная!$N$23*GO94,(главная!$H$24*главная!$N$23+(GO94*12-главная!$H$24)*главная!$N$24)/12))))</f>
        <v>0</v>
      </c>
      <c r="GP131" s="173">
        <f>IF(GP$10="",0,IF(GP$9&lt;главная!$N$19,0,IF(GP94*12&lt;главная!$H$23,главная!$N$22*GP94,IF(GP94*12&lt;главная!$H$24,главная!$N$23*GP94,(главная!$H$24*главная!$N$23+(GP94*12-главная!$H$24)*главная!$N$24)/12))))</f>
        <v>0</v>
      </c>
      <c r="GQ131" s="173">
        <f>IF(GQ$10="",0,IF(GQ$9&lt;главная!$N$19,0,IF(GQ94*12&lt;главная!$H$23,главная!$N$22*GQ94,IF(GQ94*12&lt;главная!$H$24,главная!$N$23*GQ94,(главная!$H$24*главная!$N$23+(GQ94*12-главная!$H$24)*главная!$N$24)/12))))</f>
        <v>0</v>
      </c>
      <c r="GR131" s="173">
        <f>IF(GR$10="",0,IF(GR$9&lt;главная!$N$19,0,IF(GR94*12&lt;главная!$H$23,главная!$N$22*GR94,IF(GR94*12&lt;главная!$H$24,главная!$N$23*GR94,(главная!$H$24*главная!$N$23+(GR94*12-главная!$H$24)*главная!$N$24)/12))))</f>
        <v>0</v>
      </c>
      <c r="GS131" s="173">
        <f>IF(GS$10="",0,IF(GS$9&lt;главная!$N$19,0,IF(GS94*12&lt;главная!$H$23,главная!$N$22*GS94,IF(GS94*12&lt;главная!$H$24,главная!$N$23*GS94,(главная!$H$24*главная!$N$23+(GS94*12-главная!$H$24)*главная!$N$24)/12))))</f>
        <v>0</v>
      </c>
      <c r="GT131" s="173">
        <f>IF(GT$10="",0,IF(GT$9&lt;главная!$N$19,0,IF(GT94*12&lt;главная!$H$23,главная!$N$22*GT94,IF(GT94*12&lt;главная!$H$24,главная!$N$23*GT94,(главная!$H$24*главная!$N$23+(GT94*12-главная!$H$24)*главная!$N$24)/12))))</f>
        <v>0</v>
      </c>
      <c r="GU131" s="173">
        <f>IF(GU$10="",0,IF(GU$9&lt;главная!$N$19,0,IF(GU94*12&lt;главная!$H$23,главная!$N$22*GU94,IF(GU94*12&lt;главная!$H$24,главная!$N$23*GU94,(главная!$H$24*главная!$N$23+(GU94*12-главная!$H$24)*главная!$N$24)/12))))</f>
        <v>0</v>
      </c>
      <c r="GV131" s="173">
        <f>IF(GV$10="",0,IF(GV$9&lt;главная!$N$19,0,IF(GV94*12&lt;главная!$H$23,главная!$N$22*GV94,IF(GV94*12&lt;главная!$H$24,главная!$N$23*GV94,(главная!$H$24*главная!$N$23+(GV94*12-главная!$H$24)*главная!$N$24)/12))))</f>
        <v>0</v>
      </c>
      <c r="GW131" s="173">
        <f>IF(GW$10="",0,IF(GW$9&lt;главная!$N$19,0,IF(GW94*12&lt;главная!$H$23,главная!$N$22*GW94,IF(GW94*12&lt;главная!$H$24,главная!$N$23*GW94,(главная!$H$24*главная!$N$23+(GW94*12-главная!$H$24)*главная!$N$24)/12))))</f>
        <v>0</v>
      </c>
      <c r="GX131" s="173">
        <f>IF(GX$10="",0,IF(GX$9&lt;главная!$N$19,0,IF(GX94*12&lt;главная!$H$23,главная!$N$22*GX94,IF(GX94*12&lt;главная!$H$24,главная!$N$23*GX94,(главная!$H$24*главная!$N$23+(GX94*12-главная!$H$24)*главная!$N$24)/12))))</f>
        <v>0</v>
      </c>
      <c r="GY131" s="173">
        <f>IF(GY$10="",0,IF(GY$9&lt;главная!$N$19,0,IF(GY94*12&lt;главная!$H$23,главная!$N$22*GY94,IF(GY94*12&lt;главная!$H$24,главная!$N$23*GY94,(главная!$H$24*главная!$N$23+(GY94*12-главная!$H$24)*главная!$N$24)/12))))</f>
        <v>0</v>
      </c>
      <c r="GZ131" s="173">
        <f>IF(GZ$10="",0,IF(GZ$9&lt;главная!$N$19,0,IF(GZ94*12&lt;главная!$H$23,главная!$N$22*GZ94,IF(GZ94*12&lt;главная!$H$24,главная!$N$23*GZ94,(главная!$H$24*главная!$N$23+(GZ94*12-главная!$H$24)*главная!$N$24)/12))))</f>
        <v>0</v>
      </c>
      <c r="HA131" s="173">
        <f>IF(HA$10="",0,IF(HA$9&lt;главная!$N$19,0,IF(HA94*12&lt;главная!$H$23,главная!$N$22*HA94,IF(HA94*12&lt;главная!$H$24,главная!$N$23*HA94,(главная!$H$24*главная!$N$23+(HA94*12-главная!$H$24)*главная!$N$24)/12))))</f>
        <v>0</v>
      </c>
      <c r="HB131" s="173">
        <f>IF(HB$10="",0,IF(HB$9&lt;главная!$N$19,0,IF(HB94*12&lt;главная!$H$23,главная!$N$22*HB94,IF(HB94*12&lt;главная!$H$24,главная!$N$23*HB94,(главная!$H$24*главная!$N$23+(HB94*12-главная!$H$24)*главная!$N$24)/12))))</f>
        <v>0</v>
      </c>
      <c r="HC131" s="173">
        <f>IF(HC$10="",0,IF(HC$9&lt;главная!$N$19,0,IF(HC94*12&lt;главная!$H$23,главная!$N$22*HC94,IF(HC94*12&lt;главная!$H$24,главная!$N$23*HC94,(главная!$H$24*главная!$N$23+(HC94*12-главная!$H$24)*главная!$N$24)/12))))</f>
        <v>0</v>
      </c>
      <c r="HD131" s="173">
        <f>IF(HD$10="",0,IF(HD$9&lt;главная!$N$19,0,IF(HD94*12&lt;главная!$H$23,главная!$N$22*HD94,IF(HD94*12&lt;главная!$H$24,главная!$N$23*HD94,(главная!$H$24*главная!$N$23+(HD94*12-главная!$H$24)*главная!$N$24)/12))))</f>
        <v>0</v>
      </c>
      <c r="HE131" s="173">
        <f>IF(HE$10="",0,IF(HE$9&lt;главная!$N$19,0,IF(HE94*12&lt;главная!$H$23,главная!$N$22*HE94,IF(HE94*12&lt;главная!$H$24,главная!$N$23*HE94,(главная!$H$24*главная!$N$23+(HE94*12-главная!$H$24)*главная!$N$24)/12))))</f>
        <v>0</v>
      </c>
      <c r="HF131" s="173">
        <f>IF(HF$10="",0,IF(HF$9&lt;главная!$N$19,0,IF(HF94*12&lt;главная!$H$23,главная!$N$22*HF94,IF(HF94*12&lt;главная!$H$24,главная!$N$23*HF94,(главная!$H$24*главная!$N$23+(HF94*12-главная!$H$24)*главная!$N$24)/12))))</f>
        <v>0</v>
      </c>
      <c r="HG131" s="173">
        <f>IF(HG$10="",0,IF(HG$9&lt;главная!$N$19,0,IF(HG94*12&lt;главная!$H$23,главная!$N$22*HG94,IF(HG94*12&lt;главная!$H$24,главная!$N$23*HG94,(главная!$H$24*главная!$N$23+(HG94*12-главная!$H$24)*главная!$N$24)/12))))</f>
        <v>0</v>
      </c>
      <c r="HH131" s="173">
        <f>IF(HH$10="",0,IF(HH$9&lt;главная!$N$19,0,IF(HH94*12&lt;главная!$H$23,главная!$N$22*HH94,IF(HH94*12&lt;главная!$H$24,главная!$N$23*HH94,(главная!$H$24*главная!$N$23+(HH94*12-главная!$H$24)*главная!$N$24)/12))))</f>
        <v>0</v>
      </c>
      <c r="HI131" s="173">
        <f>IF(HI$10="",0,IF(HI$9&lt;главная!$N$19,0,IF(HI94*12&lt;главная!$H$23,главная!$N$22*HI94,IF(HI94*12&lt;главная!$H$24,главная!$N$23*HI94,(главная!$H$24*главная!$N$23+(HI94*12-главная!$H$24)*главная!$N$24)/12))))</f>
        <v>0</v>
      </c>
      <c r="HJ131" s="173">
        <f>IF(HJ$10="",0,IF(HJ$9&lt;главная!$N$19,0,IF(HJ94*12&lt;главная!$H$23,главная!$N$22*HJ94,IF(HJ94*12&lt;главная!$H$24,главная!$N$23*HJ94,(главная!$H$24*главная!$N$23+(HJ94*12-главная!$H$24)*главная!$N$24)/12))))</f>
        <v>0</v>
      </c>
      <c r="HK131" s="173">
        <f>IF(HK$10="",0,IF(HK$9&lt;главная!$N$19,0,IF(HK94*12&lt;главная!$H$23,главная!$N$22*HK94,IF(HK94*12&lt;главная!$H$24,главная!$N$23*HK94,(главная!$H$24*главная!$N$23+(HK94*12-главная!$H$24)*главная!$N$24)/12))))</f>
        <v>0</v>
      </c>
      <c r="HL131" s="173">
        <f>IF(HL$10="",0,IF(HL$9&lt;главная!$N$19,0,IF(HL94*12&lt;главная!$H$23,главная!$N$22*HL94,IF(HL94*12&lt;главная!$H$24,главная!$N$23*HL94,(главная!$H$24*главная!$N$23+(HL94*12-главная!$H$24)*главная!$N$24)/12))))</f>
        <v>0</v>
      </c>
      <c r="HM131" s="173">
        <f>IF(HM$10="",0,IF(HM$9&lt;главная!$N$19,0,IF(HM94*12&lt;главная!$H$23,главная!$N$22*HM94,IF(HM94*12&lt;главная!$H$24,главная!$N$23*HM94,(главная!$H$24*главная!$N$23+(HM94*12-главная!$H$24)*главная!$N$24)/12))))</f>
        <v>0</v>
      </c>
      <c r="HN131" s="173">
        <f>IF(HN$10="",0,IF(HN$9&lt;главная!$N$19,0,IF(HN94*12&lt;главная!$H$23,главная!$N$22*HN94,IF(HN94*12&lt;главная!$H$24,главная!$N$23*HN94,(главная!$H$24*главная!$N$23+(HN94*12-главная!$H$24)*главная!$N$24)/12))))</f>
        <v>0</v>
      </c>
      <c r="HO131" s="173">
        <f>IF(HO$10="",0,IF(HO$9&lt;главная!$N$19,0,IF(HO94*12&lt;главная!$H$23,главная!$N$22*HO94,IF(HO94*12&lt;главная!$H$24,главная!$N$23*HO94,(главная!$H$24*главная!$N$23+(HO94*12-главная!$H$24)*главная!$N$24)/12))))</f>
        <v>0</v>
      </c>
      <c r="HP131" s="173">
        <f>IF(HP$10="",0,IF(HP$9&lt;главная!$N$19,0,IF(HP94*12&lt;главная!$H$23,главная!$N$22*HP94,IF(HP94*12&lt;главная!$H$24,главная!$N$23*HP94,(главная!$H$24*главная!$N$23+(HP94*12-главная!$H$24)*главная!$N$24)/12))))</f>
        <v>0</v>
      </c>
      <c r="HQ131" s="173">
        <f>IF(HQ$10="",0,IF(HQ$9&lt;главная!$N$19,0,IF(HQ94*12&lt;главная!$H$23,главная!$N$22*HQ94,IF(HQ94*12&lt;главная!$H$24,главная!$N$23*HQ94,(главная!$H$24*главная!$N$23+(HQ94*12-главная!$H$24)*главная!$N$24)/12))))</f>
        <v>0</v>
      </c>
      <c r="HR131" s="173">
        <f>IF(HR$10="",0,IF(HR$9&lt;главная!$N$19,0,IF(HR94*12&lt;главная!$H$23,главная!$N$22*HR94,IF(HR94*12&lt;главная!$H$24,главная!$N$23*HR94,(главная!$H$24*главная!$N$23+(HR94*12-главная!$H$24)*главная!$N$24)/12))))</f>
        <v>0</v>
      </c>
      <c r="HS131" s="173">
        <f>IF(HS$10="",0,IF(HS$9&lt;главная!$N$19,0,IF(HS94*12&lt;главная!$H$23,главная!$N$22*HS94,IF(HS94*12&lt;главная!$H$24,главная!$N$23*HS94,(главная!$H$24*главная!$N$23+(HS94*12-главная!$H$24)*главная!$N$24)/12))))</f>
        <v>0</v>
      </c>
      <c r="HT131" s="173">
        <f>IF(HT$10="",0,IF(HT$9&lt;главная!$N$19,0,IF(HT94*12&lt;главная!$H$23,главная!$N$22*HT94,IF(HT94*12&lt;главная!$H$24,главная!$N$23*HT94,(главная!$H$24*главная!$N$23+(HT94*12-главная!$H$24)*главная!$N$24)/12))))</f>
        <v>0</v>
      </c>
      <c r="HU131" s="173">
        <f>IF(HU$10="",0,IF(HU$9&lt;главная!$N$19,0,IF(HU94*12&lt;главная!$H$23,главная!$N$22*HU94,IF(HU94*12&lt;главная!$H$24,главная!$N$23*HU94,(главная!$H$24*главная!$N$23+(HU94*12-главная!$H$24)*главная!$N$24)/12))))</f>
        <v>0</v>
      </c>
      <c r="HV131" s="173">
        <f>IF(HV$10="",0,IF(HV$9&lt;главная!$N$19,0,IF(HV94*12&lt;главная!$H$23,главная!$N$22*HV94,IF(HV94*12&lt;главная!$H$24,главная!$N$23*HV94,(главная!$H$24*главная!$N$23+(HV94*12-главная!$H$24)*главная!$N$24)/12))))</f>
        <v>0</v>
      </c>
      <c r="HW131" s="173">
        <f>IF(HW$10="",0,IF(HW$9&lt;главная!$N$19,0,IF(HW94*12&lt;главная!$H$23,главная!$N$22*HW94,IF(HW94*12&lt;главная!$H$24,главная!$N$23*HW94,(главная!$H$24*главная!$N$23+(HW94*12-главная!$H$24)*главная!$N$24)/12))))</f>
        <v>0</v>
      </c>
      <c r="HX131" s="173">
        <f>IF(HX$10="",0,IF(HX$9&lt;главная!$N$19,0,IF(HX94*12&lt;главная!$H$23,главная!$N$22*HX94,IF(HX94*12&lt;главная!$H$24,главная!$N$23*HX94,(главная!$H$24*главная!$N$23+(HX94*12-главная!$H$24)*главная!$N$24)/12))))</f>
        <v>0</v>
      </c>
      <c r="HY131" s="173">
        <f>IF(HY$10="",0,IF(HY$9&lt;главная!$N$19,0,IF(HY94*12&lt;главная!$H$23,главная!$N$22*HY94,IF(HY94*12&lt;главная!$H$24,главная!$N$23*HY94,(главная!$H$24*главная!$N$23+(HY94*12-главная!$H$24)*главная!$N$24)/12))))</f>
        <v>0</v>
      </c>
      <c r="HZ131" s="173">
        <f>IF(HZ$10="",0,IF(HZ$9&lt;главная!$N$19,0,IF(HZ94*12&lt;главная!$H$23,главная!$N$22*HZ94,IF(HZ94*12&lt;главная!$H$24,главная!$N$23*HZ94,(главная!$H$24*главная!$N$23+(HZ94*12-главная!$H$24)*главная!$N$24)/12))))</f>
        <v>0</v>
      </c>
      <c r="IA131" s="173">
        <f>IF(IA$10="",0,IF(IA$9&lt;главная!$N$19,0,IF(IA94*12&lt;главная!$H$23,главная!$N$22*IA94,IF(IA94*12&lt;главная!$H$24,главная!$N$23*IA94,(главная!$H$24*главная!$N$23+(IA94*12-главная!$H$24)*главная!$N$24)/12))))</f>
        <v>0</v>
      </c>
      <c r="IB131" s="173">
        <f>IF(IB$10="",0,IF(IB$9&lt;главная!$N$19,0,IF(IB94*12&lt;главная!$H$23,главная!$N$22*IB94,IF(IB94*12&lt;главная!$H$24,главная!$N$23*IB94,(главная!$H$24*главная!$N$23+(IB94*12-главная!$H$24)*главная!$N$24)/12))))</f>
        <v>0</v>
      </c>
      <c r="IC131" s="173">
        <f>IF(IC$10="",0,IF(IC$9&lt;главная!$N$19,0,IF(IC94*12&lt;главная!$H$23,главная!$N$22*IC94,IF(IC94*12&lt;главная!$H$24,главная!$N$23*IC94,(главная!$H$24*главная!$N$23+(IC94*12-главная!$H$24)*главная!$N$24)/12))))</f>
        <v>0</v>
      </c>
      <c r="ID131" s="173">
        <f>IF(ID$10="",0,IF(ID$9&lt;главная!$N$19,0,IF(ID94*12&lt;главная!$H$23,главная!$N$22*ID94,IF(ID94*12&lt;главная!$H$24,главная!$N$23*ID94,(главная!$H$24*главная!$N$23+(ID94*12-главная!$H$24)*главная!$N$24)/12))))</f>
        <v>0</v>
      </c>
      <c r="IE131" s="173">
        <f>IF(IE$10="",0,IF(IE$9&lt;главная!$N$19,0,IF(IE94*12&lt;главная!$H$23,главная!$N$22*IE94,IF(IE94*12&lt;главная!$H$24,главная!$N$23*IE94,(главная!$H$24*главная!$N$23+(IE94*12-главная!$H$24)*главная!$N$24)/12))))</f>
        <v>0</v>
      </c>
      <c r="IF131" s="173">
        <f>IF(IF$10="",0,IF(IF$9&lt;главная!$N$19,0,IF(IF94*12&lt;главная!$H$23,главная!$N$22*IF94,IF(IF94*12&lt;главная!$H$24,главная!$N$23*IF94,(главная!$H$24*главная!$N$23+(IF94*12-главная!$H$24)*главная!$N$24)/12))))</f>
        <v>0</v>
      </c>
      <c r="IG131" s="173">
        <f>IF(IG$10="",0,IF(IG$9&lt;главная!$N$19,0,IF(IG94*12&lt;главная!$H$23,главная!$N$22*IG94,IF(IG94*12&lt;главная!$H$24,главная!$N$23*IG94,(главная!$H$24*главная!$N$23+(IG94*12-главная!$H$24)*главная!$N$24)/12))))</f>
        <v>0</v>
      </c>
      <c r="IH131" s="173">
        <f>IF(IH$10="",0,IF(IH$9&lt;главная!$N$19,0,IF(IH94*12&lt;главная!$H$23,главная!$N$22*IH94,IF(IH94*12&lt;главная!$H$24,главная!$N$23*IH94,(главная!$H$24*главная!$N$23+(IH94*12-главная!$H$24)*главная!$N$24)/12))))</f>
        <v>0</v>
      </c>
      <c r="II131" s="173">
        <f>IF(II$10="",0,IF(II$9&lt;главная!$N$19,0,IF(II94*12&lt;главная!$H$23,главная!$N$22*II94,IF(II94*12&lt;главная!$H$24,главная!$N$23*II94,(главная!$H$24*главная!$N$23+(II94*12-главная!$H$24)*главная!$N$24)/12))))</f>
        <v>0</v>
      </c>
      <c r="IJ131" s="173">
        <f>IF(IJ$10="",0,IF(IJ$9&lt;главная!$N$19,0,IF(IJ94*12&lt;главная!$H$23,главная!$N$22*IJ94,IF(IJ94*12&lt;главная!$H$24,главная!$N$23*IJ94,(главная!$H$24*главная!$N$23+(IJ94*12-главная!$H$24)*главная!$N$24)/12))))</f>
        <v>0</v>
      </c>
      <c r="IK131" s="173">
        <f>IF(IK$10="",0,IF(IK$9&lt;главная!$N$19,0,IF(IK94*12&lt;главная!$H$23,главная!$N$22*IK94,IF(IK94*12&lt;главная!$H$24,главная!$N$23*IK94,(главная!$H$24*главная!$N$23+(IK94*12-главная!$H$24)*главная!$N$24)/12))))</f>
        <v>0</v>
      </c>
      <c r="IL131" s="173">
        <f>IF(IL$10="",0,IF(IL$9&lt;главная!$N$19,0,IF(IL94*12&lt;главная!$H$23,главная!$N$22*IL94,IF(IL94*12&lt;главная!$H$24,главная!$N$23*IL94,(главная!$H$24*главная!$N$23+(IL94*12-главная!$H$24)*главная!$N$24)/12))))</f>
        <v>0</v>
      </c>
      <c r="IM131" s="173">
        <f>IF(IM$10="",0,IF(IM$9&lt;главная!$N$19,0,IF(IM94*12&lt;главная!$H$23,главная!$N$22*IM94,IF(IM94*12&lt;главная!$H$24,главная!$N$23*IM94,(главная!$H$24*главная!$N$23+(IM94*12-главная!$H$24)*главная!$N$24)/12))))</f>
        <v>0</v>
      </c>
      <c r="IN131" s="173">
        <f>IF(IN$10="",0,IF(IN$9&lt;главная!$N$19,0,IF(IN94*12&lt;главная!$H$23,главная!$N$22*IN94,IF(IN94*12&lt;главная!$H$24,главная!$N$23*IN94,(главная!$H$24*главная!$N$23+(IN94*12-главная!$H$24)*главная!$N$24)/12))))</f>
        <v>0</v>
      </c>
      <c r="IO131" s="173">
        <f>IF(IO$10="",0,IF(IO$9&lt;главная!$N$19,0,IF(IO94*12&lt;главная!$H$23,главная!$N$22*IO94,IF(IO94*12&lt;главная!$H$24,главная!$N$23*IO94,(главная!$H$24*главная!$N$23+(IO94*12-главная!$H$24)*главная!$N$24)/12))))</f>
        <v>0</v>
      </c>
      <c r="IP131" s="173">
        <f>IF(IP$10="",0,IF(IP$9&lt;главная!$N$19,0,IF(IP94*12&lt;главная!$H$23,главная!$N$22*IP94,IF(IP94*12&lt;главная!$H$24,главная!$N$23*IP94,(главная!$H$24*главная!$N$23+(IP94*12-главная!$H$24)*главная!$N$24)/12))))</f>
        <v>0</v>
      </c>
      <c r="IQ131" s="173">
        <f>IF(IQ$10="",0,IF(IQ$9&lt;главная!$N$19,0,IF(IQ94*12&lt;главная!$H$23,главная!$N$22*IQ94,IF(IQ94*12&lt;главная!$H$24,главная!$N$23*IQ94,(главная!$H$24*главная!$N$23+(IQ94*12-главная!$H$24)*главная!$N$24)/12))))</f>
        <v>0</v>
      </c>
      <c r="IR131" s="173">
        <f>IF(IR$10="",0,IF(IR$9&lt;главная!$N$19,0,IF(IR94*12&lt;главная!$H$23,главная!$N$22*IR94,IF(IR94*12&lt;главная!$H$24,главная!$N$23*IR94,(главная!$H$24*главная!$N$23+(IR94*12-главная!$H$24)*главная!$N$24)/12))))</f>
        <v>0</v>
      </c>
      <c r="IS131" s="173">
        <f>IF(IS$10="",0,IF(IS$9&lt;главная!$N$19,0,IF(IS94*12&lt;главная!$H$23,главная!$N$22*IS94,IF(IS94*12&lt;главная!$H$24,главная!$N$23*IS94,(главная!$H$24*главная!$N$23+(IS94*12-главная!$H$24)*главная!$N$24)/12))))</f>
        <v>0</v>
      </c>
      <c r="IT131" s="173">
        <f>IF(IT$10="",0,IF(IT$9&lt;главная!$N$19,0,IF(IT94*12&lt;главная!$H$23,главная!$N$22*IT94,IF(IT94*12&lt;главная!$H$24,главная!$N$23*IT94,(главная!$H$24*главная!$N$23+(IT94*12-главная!$H$24)*главная!$N$24)/12))))</f>
        <v>0</v>
      </c>
      <c r="IU131" s="173">
        <f>IF(IU$10="",0,IF(IU$9&lt;главная!$N$19,0,IF(IU94*12&lt;главная!$H$23,главная!$N$22*IU94,IF(IU94*12&lt;главная!$H$24,главная!$N$23*IU94,(главная!$H$24*главная!$N$23+(IU94*12-главная!$H$24)*главная!$N$24)/12))))</f>
        <v>0</v>
      </c>
      <c r="IV131" s="173">
        <f>IF(IV$10="",0,IF(IV$9&lt;главная!$N$19,0,IF(IV94*12&lt;главная!$H$23,главная!$N$22*IV94,IF(IV94*12&lt;главная!$H$24,главная!$N$23*IV94,(главная!$H$24*главная!$N$23+(IV94*12-главная!$H$24)*главная!$N$24)/12))))</f>
        <v>0</v>
      </c>
      <c r="IW131" s="173">
        <f>IF(IW$10="",0,IF(IW$9&lt;главная!$N$19,0,IF(IW94*12&lt;главная!$H$23,главная!$N$22*IW94,IF(IW94*12&lt;главная!$H$24,главная!$N$23*IW94,(главная!$H$24*главная!$N$23+(IW94*12-главная!$H$24)*главная!$N$24)/12))))</f>
        <v>0</v>
      </c>
      <c r="IX131" s="173">
        <f>IF(IX$10="",0,IF(IX$9&lt;главная!$N$19,0,IF(IX94*12&lt;главная!$H$23,главная!$N$22*IX94,IF(IX94*12&lt;главная!$H$24,главная!$N$23*IX94,(главная!$H$24*главная!$N$23+(IX94*12-главная!$H$24)*главная!$N$24)/12))))</f>
        <v>0</v>
      </c>
      <c r="IY131" s="173">
        <f>IF(IY$10="",0,IF(IY$9&lt;главная!$N$19,0,IF(IY94*12&lt;главная!$H$23,главная!$N$22*IY94,IF(IY94*12&lt;главная!$H$24,главная!$N$23*IY94,(главная!$H$24*главная!$N$23+(IY94*12-главная!$H$24)*главная!$N$24)/12))))</f>
        <v>0</v>
      </c>
      <c r="IZ131" s="173">
        <f>IF(IZ$10="",0,IF(IZ$9&lt;главная!$N$19,0,IF(IZ94*12&lt;главная!$H$23,главная!$N$22*IZ94,IF(IZ94*12&lt;главная!$H$24,главная!$N$23*IZ94,(главная!$H$24*главная!$N$23+(IZ94*12-главная!$H$24)*главная!$N$24)/12))))</f>
        <v>0</v>
      </c>
      <c r="JA131" s="173">
        <f>IF(JA$10="",0,IF(JA$9&lt;главная!$N$19,0,IF(JA94*12&lt;главная!$H$23,главная!$N$22*JA94,IF(JA94*12&lt;главная!$H$24,главная!$N$23*JA94,(главная!$H$24*главная!$N$23+(JA94*12-главная!$H$24)*главная!$N$24)/12))))</f>
        <v>0</v>
      </c>
      <c r="JB131" s="173">
        <f>IF(JB$10="",0,IF(JB$9&lt;главная!$N$19,0,IF(JB94*12&lt;главная!$H$23,главная!$N$22*JB94,IF(JB94*12&lt;главная!$H$24,главная!$N$23*JB94,(главная!$H$24*главная!$N$23+(JB94*12-главная!$H$24)*главная!$N$24)/12))))</f>
        <v>0</v>
      </c>
      <c r="JC131" s="173">
        <f>IF(JC$10="",0,IF(JC$9&lt;главная!$N$19,0,IF(JC94*12&lt;главная!$H$23,главная!$N$22*JC94,IF(JC94*12&lt;главная!$H$24,главная!$N$23*JC94,(главная!$H$24*главная!$N$23+(JC94*12-главная!$H$24)*главная!$N$24)/12))))</f>
        <v>0</v>
      </c>
      <c r="JD131" s="173">
        <f>IF(JD$10="",0,IF(JD$9&lt;главная!$N$19,0,IF(JD94*12&lt;главная!$H$23,главная!$N$22*JD94,IF(JD94*12&lt;главная!$H$24,главная!$N$23*JD94,(главная!$H$24*главная!$N$23+(JD94*12-главная!$H$24)*главная!$N$24)/12))))</f>
        <v>0</v>
      </c>
      <c r="JE131" s="173">
        <f>IF(JE$10="",0,IF(JE$9&lt;главная!$N$19,0,IF(JE94*12&lt;главная!$H$23,главная!$N$22*JE94,IF(JE94*12&lt;главная!$H$24,главная!$N$23*JE94,(главная!$H$24*главная!$N$23+(JE94*12-главная!$H$24)*главная!$N$24)/12))))</f>
        <v>0</v>
      </c>
      <c r="JF131" s="173">
        <f>IF(JF$10="",0,IF(JF$9&lt;главная!$N$19,0,IF(JF94*12&lt;главная!$H$23,главная!$N$22*JF94,IF(JF94*12&lt;главная!$H$24,главная!$N$23*JF94,(главная!$H$24*главная!$N$23+(JF94*12-главная!$H$24)*главная!$N$24)/12))))</f>
        <v>0</v>
      </c>
      <c r="JG131" s="173">
        <f>IF(JG$10="",0,IF(JG$9&lt;главная!$N$19,0,IF(JG94*12&lt;главная!$H$23,главная!$N$22*JG94,IF(JG94*12&lt;главная!$H$24,главная!$N$23*JG94,(главная!$H$24*главная!$N$23+(JG94*12-главная!$H$24)*главная!$N$24)/12))))</f>
        <v>0</v>
      </c>
      <c r="JH131" s="173">
        <f>IF(JH$10="",0,IF(JH$9&lt;главная!$N$19,0,IF(JH94*12&lt;главная!$H$23,главная!$N$22*JH94,IF(JH94*12&lt;главная!$H$24,главная!$N$23*JH94,(главная!$H$24*главная!$N$23+(JH94*12-главная!$H$24)*главная!$N$24)/12))))</f>
        <v>0</v>
      </c>
      <c r="JI131" s="173">
        <f>IF(JI$10="",0,IF(JI$9&lt;главная!$N$19,0,IF(JI94*12&lt;главная!$H$23,главная!$N$22*JI94,IF(JI94*12&lt;главная!$H$24,главная!$N$23*JI94,(главная!$H$24*главная!$N$23+(JI94*12-главная!$H$24)*главная!$N$24)/12))))</f>
        <v>0</v>
      </c>
      <c r="JJ131" s="173">
        <f>IF(JJ$10="",0,IF(JJ$9&lt;главная!$N$19,0,IF(JJ94*12&lt;главная!$H$23,главная!$N$22*JJ94,IF(JJ94*12&lt;главная!$H$24,главная!$N$23*JJ94,(главная!$H$24*главная!$N$23+(JJ94*12-главная!$H$24)*главная!$N$24)/12))))</f>
        <v>0</v>
      </c>
      <c r="JK131" s="173">
        <f>IF(JK$10="",0,IF(JK$9&lt;главная!$N$19,0,IF(JK94*12&lt;главная!$H$23,главная!$N$22*JK94,IF(JK94*12&lt;главная!$H$24,главная!$N$23*JK94,(главная!$H$24*главная!$N$23+(JK94*12-главная!$H$24)*главная!$N$24)/12))))</f>
        <v>0</v>
      </c>
      <c r="JL131" s="173">
        <f>IF(JL$10="",0,IF(JL$9&lt;главная!$N$19,0,IF(JL94*12&lt;главная!$H$23,главная!$N$22*JL94,IF(JL94*12&lt;главная!$H$24,главная!$N$23*JL94,(главная!$H$24*главная!$N$23+(JL94*12-главная!$H$24)*главная!$N$24)/12))))</f>
        <v>0</v>
      </c>
      <c r="JM131" s="173">
        <f>IF(JM$10="",0,IF(JM$9&lt;главная!$N$19,0,IF(JM94*12&lt;главная!$H$23,главная!$N$22*JM94,IF(JM94*12&lt;главная!$H$24,главная!$N$23*JM94,(главная!$H$24*главная!$N$23+(JM94*12-главная!$H$24)*главная!$N$24)/12))))</f>
        <v>0</v>
      </c>
      <c r="JN131" s="173">
        <f>IF(JN$10="",0,IF(JN$9&lt;главная!$N$19,0,IF(JN94*12&lt;главная!$H$23,главная!$N$22*JN94,IF(JN94*12&lt;главная!$H$24,главная!$N$23*JN94,(главная!$H$24*главная!$N$23+(JN94*12-главная!$H$24)*главная!$N$24)/12))))</f>
        <v>0</v>
      </c>
      <c r="JO131" s="173">
        <f>IF(JO$10="",0,IF(JO$9&lt;главная!$N$19,0,IF(JO94*12&lt;главная!$H$23,главная!$N$22*JO94,IF(JO94*12&lt;главная!$H$24,главная!$N$23*JO94,(главная!$H$24*главная!$N$23+(JO94*12-главная!$H$24)*главная!$N$24)/12))))</f>
        <v>0</v>
      </c>
      <c r="JP131" s="173">
        <f>IF(JP$10="",0,IF(JP$9&lt;главная!$N$19,0,IF(JP94*12&lt;главная!$H$23,главная!$N$22*JP94,IF(JP94*12&lt;главная!$H$24,главная!$N$23*JP94,(главная!$H$24*главная!$N$23+(JP94*12-главная!$H$24)*главная!$N$24)/12))))</f>
        <v>0</v>
      </c>
      <c r="JQ131" s="173">
        <f>IF(JQ$10="",0,IF(JQ$9&lt;главная!$N$19,0,IF(JQ94*12&lt;главная!$H$23,главная!$N$22*JQ94,IF(JQ94*12&lt;главная!$H$24,главная!$N$23*JQ94,(главная!$H$24*главная!$N$23+(JQ94*12-главная!$H$24)*главная!$N$24)/12))))</f>
        <v>0</v>
      </c>
      <c r="JR131" s="173">
        <f>IF(JR$10="",0,IF(JR$9&lt;главная!$N$19,0,IF(JR94*12&lt;главная!$H$23,главная!$N$22*JR94,IF(JR94*12&lt;главная!$H$24,главная!$N$23*JR94,(главная!$H$24*главная!$N$23+(JR94*12-главная!$H$24)*главная!$N$24)/12))))</f>
        <v>0</v>
      </c>
      <c r="JS131" s="173">
        <f>IF(JS$10="",0,IF(JS$9&lt;главная!$N$19,0,IF(JS94*12&lt;главная!$H$23,главная!$N$22*JS94,IF(JS94*12&lt;главная!$H$24,главная!$N$23*JS94,(главная!$H$24*главная!$N$23+(JS94*12-главная!$H$24)*главная!$N$24)/12))))</f>
        <v>0</v>
      </c>
      <c r="JT131" s="173">
        <f>IF(JT$10="",0,IF(JT$9&lt;главная!$N$19,0,IF(JT94*12&lt;главная!$H$23,главная!$N$22*JT94,IF(JT94*12&lt;главная!$H$24,главная!$N$23*JT94,(главная!$H$24*главная!$N$23+(JT94*12-главная!$H$24)*главная!$N$24)/12))))</f>
        <v>0</v>
      </c>
      <c r="JU131" s="173">
        <f>IF(JU$10="",0,IF(JU$9&lt;главная!$N$19,0,IF(JU94*12&lt;главная!$H$23,главная!$N$22*JU94,IF(JU94*12&lt;главная!$H$24,главная!$N$23*JU94,(главная!$H$24*главная!$N$23+(JU94*12-главная!$H$24)*главная!$N$24)/12))))</f>
        <v>0</v>
      </c>
      <c r="JV131" s="173">
        <f>IF(JV$10="",0,IF(JV$9&lt;главная!$N$19,0,IF(JV94*12&lt;главная!$H$23,главная!$N$22*JV94,IF(JV94*12&lt;главная!$H$24,главная!$N$23*JV94,(главная!$H$24*главная!$N$23+(JV94*12-главная!$H$24)*главная!$N$24)/12))))</f>
        <v>0</v>
      </c>
      <c r="JW131" s="173">
        <f>IF(JW$10="",0,IF(JW$9&lt;главная!$N$19,0,IF(JW94*12&lt;главная!$H$23,главная!$N$22*JW94,IF(JW94*12&lt;главная!$H$24,главная!$N$23*JW94,(главная!$H$24*главная!$N$23+(JW94*12-главная!$H$24)*главная!$N$24)/12))))</f>
        <v>0</v>
      </c>
      <c r="JX131" s="173">
        <f>IF(JX$10="",0,IF(JX$9&lt;главная!$N$19,0,IF(JX94*12&lt;главная!$H$23,главная!$N$22*JX94,IF(JX94*12&lt;главная!$H$24,главная!$N$23*JX94,(главная!$H$24*главная!$N$23+(JX94*12-главная!$H$24)*главная!$N$24)/12))))</f>
        <v>0</v>
      </c>
      <c r="JY131" s="173">
        <f>IF(JY$10="",0,IF(JY$9&lt;главная!$N$19,0,IF(JY94*12&lt;главная!$H$23,главная!$N$22*JY94,IF(JY94*12&lt;главная!$H$24,главная!$N$23*JY94,(главная!$H$24*главная!$N$23+(JY94*12-главная!$H$24)*главная!$N$24)/12))))</f>
        <v>0</v>
      </c>
      <c r="JZ131" s="173">
        <f>IF(JZ$10="",0,IF(JZ$9&lt;главная!$N$19,0,IF(JZ94*12&lt;главная!$H$23,главная!$N$22*JZ94,IF(JZ94*12&lt;главная!$H$24,главная!$N$23*JZ94,(главная!$H$24*главная!$N$23+(JZ94*12-главная!$H$24)*главная!$N$24)/12))))</f>
        <v>0</v>
      </c>
      <c r="KA131" s="173">
        <f>IF(KA$10="",0,IF(KA$9&lt;главная!$N$19,0,IF(KA94*12&lt;главная!$H$23,главная!$N$22*KA94,IF(KA94*12&lt;главная!$H$24,главная!$N$23*KA94,(главная!$H$24*главная!$N$23+(KA94*12-главная!$H$24)*главная!$N$24)/12))))</f>
        <v>0</v>
      </c>
      <c r="KB131" s="173">
        <f>IF(KB$10="",0,IF(KB$9&lt;главная!$N$19,0,IF(KB94*12&lt;главная!$H$23,главная!$N$22*KB94,IF(KB94*12&lt;главная!$H$24,главная!$N$23*KB94,(главная!$H$24*главная!$N$23+(KB94*12-главная!$H$24)*главная!$N$24)/12))))</f>
        <v>0</v>
      </c>
      <c r="KC131" s="173">
        <f>IF(KC$10="",0,IF(KC$9&lt;главная!$N$19,0,IF(KC94*12&lt;главная!$H$23,главная!$N$22*KC94,IF(KC94*12&lt;главная!$H$24,главная!$N$23*KC94,(главная!$H$24*главная!$N$23+(KC94*12-главная!$H$24)*главная!$N$24)/12))))</f>
        <v>0</v>
      </c>
      <c r="KD131" s="173">
        <f>IF(KD$10="",0,IF(KD$9&lt;главная!$N$19,0,IF(KD94*12&lt;главная!$H$23,главная!$N$22*KD94,IF(KD94*12&lt;главная!$H$24,главная!$N$23*KD94,(главная!$H$24*главная!$N$23+(KD94*12-главная!$H$24)*главная!$N$24)/12))))</f>
        <v>0</v>
      </c>
      <c r="KE131" s="173">
        <f>IF(KE$10="",0,IF(KE$9&lt;главная!$N$19,0,IF(KE94*12&lt;главная!$H$23,главная!$N$22*KE94,IF(KE94*12&lt;главная!$H$24,главная!$N$23*KE94,(главная!$H$24*главная!$N$23+(KE94*12-главная!$H$24)*главная!$N$24)/12))))</f>
        <v>0</v>
      </c>
      <c r="KF131" s="173">
        <f>IF(KF$10="",0,IF(KF$9&lt;главная!$N$19,0,IF(KF94*12&lt;главная!$H$23,главная!$N$22*KF94,IF(KF94*12&lt;главная!$H$24,главная!$N$23*KF94,(главная!$H$24*главная!$N$23+(KF94*12-главная!$H$24)*главная!$N$24)/12))))</f>
        <v>0</v>
      </c>
      <c r="KG131" s="173">
        <f>IF(KG$10="",0,IF(KG$9&lt;главная!$N$19,0,IF(KG94*12&lt;главная!$H$23,главная!$N$22*KG94,IF(KG94*12&lt;главная!$H$24,главная!$N$23*KG94,(главная!$H$24*главная!$N$23+(KG94*12-главная!$H$24)*главная!$N$24)/12))))</f>
        <v>0</v>
      </c>
      <c r="KH131" s="173">
        <f>IF(KH$10="",0,IF(KH$9&lt;главная!$N$19,0,IF(KH94*12&lt;главная!$H$23,главная!$N$22*KH94,IF(KH94*12&lt;главная!$H$24,главная!$N$23*KH94,(главная!$H$24*главная!$N$23+(KH94*12-главная!$H$24)*главная!$N$24)/12))))</f>
        <v>0</v>
      </c>
      <c r="KI131" s="173">
        <f>IF(KI$10="",0,IF(KI$9&lt;главная!$N$19,0,IF(KI94*12&lt;главная!$H$23,главная!$N$22*KI94,IF(KI94*12&lt;главная!$H$24,главная!$N$23*KI94,(главная!$H$24*главная!$N$23+(KI94*12-главная!$H$24)*главная!$N$24)/12))))</f>
        <v>0</v>
      </c>
      <c r="KJ131" s="173">
        <f>IF(KJ$10="",0,IF(KJ$9&lt;главная!$N$19,0,IF(KJ94*12&lt;главная!$H$23,главная!$N$22*KJ94,IF(KJ94*12&lt;главная!$H$24,главная!$N$23*KJ94,(главная!$H$24*главная!$N$23+(KJ94*12-главная!$H$24)*главная!$N$24)/12))))</f>
        <v>0</v>
      </c>
      <c r="KK131" s="173">
        <f>IF(KK$10="",0,IF(KK$9&lt;главная!$N$19,0,IF(KK94*12&lt;главная!$H$23,главная!$N$22*KK94,IF(KK94*12&lt;главная!$H$24,главная!$N$23*KK94,(главная!$H$24*главная!$N$23+(KK94*12-главная!$H$24)*главная!$N$24)/12))))</f>
        <v>0</v>
      </c>
      <c r="KL131" s="173">
        <f>IF(KL$10="",0,IF(KL$9&lt;главная!$N$19,0,IF(KL94*12&lt;главная!$H$23,главная!$N$22*KL94,IF(KL94*12&lt;главная!$H$24,главная!$N$23*KL94,(главная!$H$24*главная!$N$23+(KL94*12-главная!$H$24)*главная!$N$24)/12))))</f>
        <v>0</v>
      </c>
      <c r="KM131" s="173">
        <f>IF(KM$10="",0,IF(KM$9&lt;главная!$N$19,0,IF(KM94*12&lt;главная!$H$23,главная!$N$22*KM94,IF(KM94*12&lt;главная!$H$24,главная!$N$23*KM94,(главная!$H$24*главная!$N$23+(KM94*12-главная!$H$24)*главная!$N$24)/12))))</f>
        <v>0</v>
      </c>
      <c r="KN131" s="173">
        <f>IF(KN$10="",0,IF(KN$9&lt;главная!$N$19,0,IF(KN94*12&lt;главная!$H$23,главная!$N$22*KN94,IF(KN94*12&lt;главная!$H$24,главная!$N$23*KN94,(главная!$H$24*главная!$N$23+(KN94*12-главная!$H$24)*главная!$N$24)/12))))</f>
        <v>0</v>
      </c>
      <c r="KO131" s="173">
        <f>IF(KO$10="",0,IF(KO$9&lt;главная!$N$19,0,IF(KO94*12&lt;главная!$H$23,главная!$N$22*KO94,IF(KO94*12&lt;главная!$H$24,главная!$N$23*KO94,(главная!$H$24*главная!$N$23+(KO94*12-главная!$H$24)*главная!$N$24)/12))))</f>
        <v>0</v>
      </c>
      <c r="KP131" s="173">
        <f>IF(KP$10="",0,IF(KP$9&lt;главная!$N$19,0,IF(KP94*12&lt;главная!$H$23,главная!$N$22*KP94,IF(KP94*12&lt;главная!$H$24,главная!$N$23*KP94,(главная!$H$24*главная!$N$23+(KP94*12-главная!$H$24)*главная!$N$24)/12))))</f>
        <v>0</v>
      </c>
      <c r="KQ131" s="173">
        <f>IF(KQ$10="",0,IF(KQ$9&lt;главная!$N$19,0,IF(KQ94*12&lt;главная!$H$23,главная!$N$22*KQ94,IF(KQ94*12&lt;главная!$H$24,главная!$N$23*KQ94,(главная!$H$24*главная!$N$23+(KQ94*12-главная!$H$24)*главная!$N$24)/12))))</f>
        <v>0</v>
      </c>
      <c r="KR131" s="173">
        <f>IF(KR$10="",0,IF(KR$9&lt;главная!$N$19,0,IF(KR94*12&lt;главная!$H$23,главная!$N$22*KR94,IF(KR94*12&lt;главная!$H$24,главная!$N$23*KR94,(главная!$H$24*главная!$N$23+(KR94*12-главная!$H$24)*главная!$N$24)/12))))</f>
        <v>0</v>
      </c>
      <c r="KS131" s="173">
        <f>IF(KS$10="",0,IF(KS$9&lt;главная!$N$19,0,IF(KS94*12&lt;главная!$H$23,главная!$N$22*KS94,IF(KS94*12&lt;главная!$H$24,главная!$N$23*KS94,(главная!$H$24*главная!$N$23+(KS94*12-главная!$H$24)*главная!$N$24)/12))))</f>
        <v>0</v>
      </c>
      <c r="KT131" s="173">
        <f>IF(KT$10="",0,IF(KT$9&lt;главная!$N$19,0,IF(KT94*12&lt;главная!$H$23,главная!$N$22*KT94,IF(KT94*12&lt;главная!$H$24,главная!$N$23*KT94,(главная!$H$24*главная!$N$23+(KT94*12-главная!$H$24)*главная!$N$24)/12))))</f>
        <v>0</v>
      </c>
      <c r="KU131" s="173">
        <f>IF(KU$10="",0,IF(KU$9&lt;главная!$N$19,0,IF(KU94*12&lt;главная!$H$23,главная!$N$22*KU94,IF(KU94*12&lt;главная!$H$24,главная!$N$23*KU94,(главная!$H$24*главная!$N$23+(KU94*12-главная!$H$24)*главная!$N$24)/12))))</f>
        <v>0</v>
      </c>
      <c r="KV131" s="173">
        <f>IF(KV$10="",0,IF(KV$9&lt;главная!$N$19,0,IF(KV94*12&lt;главная!$H$23,главная!$N$22*KV94,IF(KV94*12&lt;главная!$H$24,главная!$N$23*KV94,(главная!$H$24*главная!$N$23+(KV94*12-главная!$H$24)*главная!$N$24)/12))))</f>
        <v>0</v>
      </c>
      <c r="KW131" s="173">
        <f>IF(KW$10="",0,IF(KW$9&lt;главная!$N$19,0,IF(KW94*12&lt;главная!$H$23,главная!$N$22*KW94,IF(KW94*12&lt;главная!$H$24,главная!$N$23*KW94,(главная!$H$24*главная!$N$23+(KW94*12-главная!$H$24)*главная!$N$24)/12))))</f>
        <v>0</v>
      </c>
      <c r="KX131" s="173">
        <f>IF(KX$10="",0,IF(KX$9&lt;главная!$N$19,0,IF(KX94*12&lt;главная!$H$23,главная!$N$22*KX94,IF(KX94*12&lt;главная!$H$24,главная!$N$23*KX94,(главная!$H$24*главная!$N$23+(KX94*12-главная!$H$24)*главная!$N$24)/12))))</f>
        <v>0</v>
      </c>
      <c r="KY131" s="173">
        <f>IF(KY$10="",0,IF(KY$9&lt;главная!$N$19,0,IF(KY94*12&lt;главная!$H$23,главная!$N$22*KY94,IF(KY94*12&lt;главная!$H$24,главная!$N$23*KY94,(главная!$H$24*главная!$N$23+(KY94*12-главная!$H$24)*главная!$N$24)/12))))</f>
        <v>0</v>
      </c>
      <c r="KZ131" s="173">
        <f>IF(KZ$10="",0,IF(KZ$9&lt;главная!$N$19,0,IF(KZ94*12&lt;главная!$H$23,главная!$N$22*KZ94,IF(KZ94*12&lt;главная!$H$24,главная!$N$23*KZ94,(главная!$H$24*главная!$N$23+(KZ94*12-главная!$H$24)*главная!$N$24)/12))))</f>
        <v>0</v>
      </c>
      <c r="LA131" s="173">
        <f>IF(LA$10="",0,IF(LA$9&lt;главная!$N$19,0,IF(LA94*12&lt;главная!$H$23,главная!$N$22*LA94,IF(LA94*12&lt;главная!$H$24,главная!$N$23*LA94,(главная!$H$24*главная!$N$23+(LA94*12-главная!$H$24)*главная!$N$24)/12))))</f>
        <v>0</v>
      </c>
      <c r="LB131" s="173">
        <f>IF(LB$10="",0,IF(LB$9&lt;главная!$N$19,0,IF(LB94*12&lt;главная!$H$23,главная!$N$22*LB94,IF(LB94*12&lt;главная!$H$24,главная!$N$23*LB94,(главная!$H$24*главная!$N$23+(LB94*12-главная!$H$24)*главная!$N$24)/12))))</f>
        <v>0</v>
      </c>
      <c r="LC131" s="173">
        <f>IF(LC$10="",0,IF(LC$9&lt;главная!$N$19,0,IF(LC94*12&lt;главная!$H$23,главная!$N$22*LC94,IF(LC94*12&lt;главная!$H$24,главная!$N$23*LC94,(главная!$H$24*главная!$N$23+(LC94*12-главная!$H$24)*главная!$N$24)/12))))</f>
        <v>0</v>
      </c>
      <c r="LD131" s="173">
        <f>IF(LD$10="",0,IF(LD$9&lt;главная!$N$19,0,IF(LD94*12&lt;главная!$H$23,главная!$N$22*LD94,IF(LD94*12&lt;главная!$H$24,главная!$N$23*LD94,(главная!$H$24*главная!$N$23+(LD94*12-главная!$H$24)*главная!$N$24)/12))))</f>
        <v>0</v>
      </c>
      <c r="LE131" s="173">
        <f>IF(LE$10="",0,IF(LE$9&lt;главная!$N$19,0,IF(LE94*12&lt;главная!$H$23,главная!$N$22*LE94,IF(LE94*12&lt;главная!$H$24,главная!$N$23*LE94,(главная!$H$24*главная!$N$23+(LE94*12-главная!$H$24)*главная!$N$24)/12))))</f>
        <v>0</v>
      </c>
      <c r="LF131" s="173">
        <f>IF(LF$10="",0,IF(LF$9&lt;главная!$N$19,0,IF(LF94*12&lt;главная!$H$23,главная!$N$22*LF94,IF(LF94*12&lt;главная!$H$24,главная!$N$23*LF94,(главная!$H$24*главная!$N$23+(LF94*12-главная!$H$24)*главная!$N$24)/12))))</f>
        <v>0</v>
      </c>
      <c r="LG131" s="173">
        <f>IF(LG$10="",0,IF(LG$9&lt;главная!$N$19,0,IF(LG94*12&lt;главная!$H$23,главная!$N$22*LG94,IF(LG94*12&lt;главная!$H$24,главная!$N$23*LG94,(главная!$H$24*главная!$N$23+(LG94*12-главная!$H$24)*главная!$N$24)/12))))</f>
        <v>0</v>
      </c>
      <c r="LH131" s="173">
        <f>IF(LH$10="",0,IF(LH$9&lt;главная!$N$19,0,IF(LH94*12&lt;главная!$H$23,главная!$N$22*LH94,IF(LH94*12&lt;главная!$H$24,главная!$N$23*LH94,(главная!$H$24*главная!$N$23+(LH94*12-главная!$H$24)*главная!$N$24)/12))))</f>
        <v>0</v>
      </c>
      <c r="LI131" s="51"/>
      <c r="LJ131" s="51"/>
    </row>
    <row r="132" spans="1:322" s="59" customFormat="1" ht="10.199999999999999" x14ac:dyDescent="0.2">
      <c r="A132" s="51"/>
      <c r="B132" s="51"/>
      <c r="C132" s="51"/>
      <c r="D132" s="12"/>
      <c r="E132" s="98" t="str">
        <f t="shared" si="380"/>
        <v>SEO-специалист</v>
      </c>
      <c r="F132" s="51"/>
      <c r="G132" s="51"/>
      <c r="H132" s="98" t="str">
        <f t="shared" si="381"/>
        <v>соцсборы</v>
      </c>
      <c r="I132" s="51"/>
      <c r="J132" s="51"/>
      <c r="K132" s="55" t="str">
        <f t="shared" si="382"/>
        <v>долл.</v>
      </c>
      <c r="L132" s="51"/>
      <c r="M132" s="58"/>
      <c r="N132" s="51"/>
      <c r="O132" s="61"/>
      <c r="P132" s="51"/>
      <c r="Q132" s="51"/>
      <c r="R132" s="99"/>
      <c r="S132" s="51"/>
      <c r="T132" s="171"/>
      <c r="U132" s="173">
        <f>IF(U$10="",0,IF(U$9&lt;главная!$N$19,0,IF(U95*12&lt;главная!$H$23,главная!$N$22*U95,IF(U95*12&lt;главная!$H$24,главная!$N$23*U95,(главная!$H$24*главная!$N$23+(U95*12-главная!$H$24)*главная!$N$24)/12))))</f>
        <v>0</v>
      </c>
      <c r="V132" s="173">
        <f>IF(V$10="",0,IF(V$9&lt;главная!$N$19,0,IF(V95*12&lt;главная!$H$23,главная!$N$22*V95,IF(V95*12&lt;главная!$H$24,главная!$N$23*V95,(главная!$H$24*главная!$N$23+(V95*12-главная!$H$24)*главная!$N$24)/12))))</f>
        <v>0</v>
      </c>
      <c r="W132" s="173">
        <f>IF(W$10="",0,IF(W$9&lt;главная!$N$19,0,IF(W95*12&lt;главная!$H$23,главная!$N$22*W95,IF(W95*12&lt;главная!$H$24,главная!$N$23*W95,(главная!$H$24*главная!$N$23+(W95*12-главная!$H$24)*главная!$N$24)/12))))</f>
        <v>0</v>
      </c>
      <c r="X132" s="173">
        <f>IF(X$10="",0,IF(X$9&lt;главная!$N$19,0,IF(X95*12&lt;главная!$H$23,главная!$N$22*X95,IF(X95*12&lt;главная!$H$24,главная!$N$23*X95,(главная!$H$24*главная!$N$23+(X95*12-главная!$H$24)*главная!$N$24)/12))))</f>
        <v>0</v>
      </c>
      <c r="Y132" s="173">
        <f>IF(Y$10="",0,IF(Y$9&lt;главная!$N$19,0,IF(Y95*12&lt;главная!$H$23,главная!$N$22*Y95,IF(Y95*12&lt;главная!$H$24,главная!$N$23*Y95,(главная!$H$24*главная!$N$23+(Y95*12-главная!$H$24)*главная!$N$24)/12))))</f>
        <v>0</v>
      </c>
      <c r="Z132" s="173">
        <f>IF(Z$10="",0,IF(Z$9&lt;главная!$N$19,0,IF(Z95*12&lt;главная!$H$23,главная!$N$22*Z95,IF(Z95*12&lt;главная!$H$24,главная!$N$23*Z95,(главная!$H$24*главная!$N$23+(Z95*12-главная!$H$24)*главная!$N$24)/12))))</f>
        <v>0</v>
      </c>
      <c r="AA132" s="173">
        <f>IF(AA$10="",0,IF(AA$9&lt;главная!$N$19,0,IF(AA95*12&lt;главная!$H$23,главная!$N$22*AA95,IF(AA95*12&lt;главная!$H$24,главная!$N$23*AA95,(главная!$H$24*главная!$N$23+(AA95*12-главная!$H$24)*главная!$N$24)/12))))</f>
        <v>0</v>
      </c>
      <c r="AB132" s="173">
        <f>IF(AB$10="",0,IF(AB$9&lt;главная!$N$19,0,IF(AB95*12&lt;главная!$H$23,главная!$N$22*AB95,IF(AB95*12&lt;главная!$H$24,главная!$N$23*AB95,(главная!$H$24*главная!$N$23+(AB95*12-главная!$H$24)*главная!$N$24)/12))))</f>
        <v>0</v>
      </c>
      <c r="AC132" s="173">
        <f>IF(AC$10="",0,IF(AC$9&lt;главная!$N$19,0,IF(AC95*12&lt;главная!$H$23,главная!$N$22*AC95,IF(AC95*12&lt;главная!$H$24,главная!$N$23*AC95,(главная!$H$24*главная!$N$23+(AC95*12-главная!$H$24)*главная!$N$24)/12))))</f>
        <v>0</v>
      </c>
      <c r="AD132" s="173">
        <f>IF(AD$10="",0,IF(AD$9&lt;главная!$N$19,0,IF(AD95*12&lt;главная!$H$23,главная!$N$22*AD95,IF(AD95*12&lt;главная!$H$24,главная!$N$23*AD95,(главная!$H$24*главная!$N$23+(AD95*12-главная!$H$24)*главная!$N$24)/12))))</f>
        <v>0</v>
      </c>
      <c r="AE132" s="173">
        <f>IF(AE$10="",0,IF(AE$9&lt;главная!$N$19,0,IF(AE95*12&lt;главная!$H$23,главная!$N$22*AE95,IF(AE95*12&lt;главная!$H$24,главная!$N$23*AE95,(главная!$H$24*главная!$N$23+(AE95*12-главная!$H$24)*главная!$N$24)/12))))</f>
        <v>0</v>
      </c>
      <c r="AF132" s="173">
        <f>IF(AF$10="",0,IF(AF$9&lt;главная!$N$19,0,IF(AF95*12&lt;главная!$H$23,главная!$N$22*AF95,IF(AF95*12&lt;главная!$H$24,главная!$N$23*AF95,(главная!$H$24*главная!$N$23+(AF95*12-главная!$H$24)*главная!$N$24)/12))))</f>
        <v>0</v>
      </c>
      <c r="AG132" s="173">
        <f>IF(AG$10="",0,IF(AG$9&lt;главная!$N$19,0,IF(AG95*12&lt;главная!$H$23,главная!$N$22*AG95,IF(AG95*12&lt;главная!$H$24,главная!$N$23*AG95,(главная!$H$24*главная!$N$23+(AG95*12-главная!$H$24)*главная!$N$24)/12))))</f>
        <v>0</v>
      </c>
      <c r="AH132" s="173">
        <f>IF(AH$10="",0,IF(AH$9&lt;главная!$N$19,0,IF(AH95*12&lt;главная!$H$23,главная!$N$22*AH95,IF(AH95*12&lt;главная!$H$24,главная!$N$23*AH95,(главная!$H$24*главная!$N$23+(AH95*12-главная!$H$24)*главная!$N$24)/12))))</f>
        <v>0</v>
      </c>
      <c r="AI132" s="173">
        <f>IF(AI$10="",0,IF(AI$9&lt;главная!$N$19,0,IF(AI95*12&lt;главная!$H$23,главная!$N$22*AI95,IF(AI95*12&lt;главная!$H$24,главная!$N$23*AI95,(главная!$H$24*главная!$N$23+(AI95*12-главная!$H$24)*главная!$N$24)/12))))</f>
        <v>0</v>
      </c>
      <c r="AJ132" s="173">
        <f>IF(AJ$10="",0,IF(AJ$9&lt;главная!$N$19,0,IF(AJ95*12&lt;главная!$H$23,главная!$N$22*AJ95,IF(AJ95*12&lt;главная!$H$24,главная!$N$23*AJ95,(главная!$H$24*главная!$N$23+(AJ95*12-главная!$H$24)*главная!$N$24)/12))))</f>
        <v>0</v>
      </c>
      <c r="AK132" s="173">
        <f>IF(AK$10="",0,IF(AK$9&lt;главная!$N$19,0,IF(AK95*12&lt;главная!$H$23,главная!$N$22*AK95,IF(AK95*12&lt;главная!$H$24,главная!$N$23*AK95,(главная!$H$24*главная!$N$23+(AK95*12-главная!$H$24)*главная!$N$24)/12))))</f>
        <v>0</v>
      </c>
      <c r="AL132" s="173">
        <f>IF(AL$10="",0,IF(AL$9&lt;главная!$N$19,0,IF(AL95*12&lt;главная!$H$23,главная!$N$22*AL95,IF(AL95*12&lt;главная!$H$24,главная!$N$23*AL95,(главная!$H$24*главная!$N$23+(AL95*12-главная!$H$24)*главная!$N$24)/12))))</f>
        <v>0</v>
      </c>
      <c r="AM132" s="173">
        <f>IF(AM$10="",0,IF(AM$9&lt;главная!$N$19,0,IF(AM95*12&lt;главная!$H$23,главная!$N$22*AM95,IF(AM95*12&lt;главная!$H$24,главная!$N$23*AM95,(главная!$H$24*главная!$N$23+(AM95*12-главная!$H$24)*главная!$N$24)/12))))</f>
        <v>0</v>
      </c>
      <c r="AN132" s="173">
        <f>IF(AN$10="",0,IF(AN$9&lt;главная!$N$19,0,IF(AN95*12&lt;главная!$H$23,главная!$N$22*AN95,IF(AN95*12&lt;главная!$H$24,главная!$N$23*AN95,(главная!$H$24*главная!$N$23+(AN95*12-главная!$H$24)*главная!$N$24)/12))))</f>
        <v>0</v>
      </c>
      <c r="AO132" s="173">
        <f>IF(AO$10="",0,IF(AO$9&lt;главная!$N$19,0,IF(AO95*12&lt;главная!$H$23,главная!$N$22*AO95,IF(AO95*12&lt;главная!$H$24,главная!$N$23*AO95,(главная!$H$24*главная!$N$23+(AO95*12-главная!$H$24)*главная!$N$24)/12))))</f>
        <v>0</v>
      </c>
      <c r="AP132" s="173">
        <f>IF(AP$10="",0,IF(AP$9&lt;главная!$N$19,0,IF(AP95*12&lt;главная!$H$23,главная!$N$22*AP95,IF(AP95*12&lt;главная!$H$24,главная!$N$23*AP95,(главная!$H$24*главная!$N$23+(AP95*12-главная!$H$24)*главная!$N$24)/12))))</f>
        <v>0</v>
      </c>
      <c r="AQ132" s="173">
        <f>IF(AQ$10="",0,IF(AQ$9&lt;главная!$N$19,0,IF(AQ95*12&lt;главная!$H$23,главная!$N$22*AQ95,IF(AQ95*12&lt;главная!$H$24,главная!$N$23*AQ95,(главная!$H$24*главная!$N$23+(AQ95*12-главная!$H$24)*главная!$N$24)/12))))</f>
        <v>0</v>
      </c>
      <c r="AR132" s="173">
        <f>IF(AR$10="",0,IF(AR$9&lt;главная!$N$19,0,IF(AR95*12&lt;главная!$H$23,главная!$N$22*AR95,IF(AR95*12&lt;главная!$H$24,главная!$N$23*AR95,(главная!$H$24*главная!$N$23+(AR95*12-главная!$H$24)*главная!$N$24)/12))))</f>
        <v>0</v>
      </c>
      <c r="AS132" s="173">
        <f>IF(AS$10="",0,IF(AS$9&lt;главная!$N$19,0,IF(AS95*12&lt;главная!$H$23,главная!$N$22*AS95,IF(AS95*12&lt;главная!$H$24,главная!$N$23*AS95,(главная!$H$24*главная!$N$23+(AS95*12-главная!$H$24)*главная!$N$24)/12))))</f>
        <v>0</v>
      </c>
      <c r="AT132" s="173">
        <f>IF(AT$10="",0,IF(AT$9&lt;главная!$N$19,0,IF(AT95*12&lt;главная!$H$23,главная!$N$22*AT95,IF(AT95*12&lt;главная!$H$24,главная!$N$23*AT95,(главная!$H$24*главная!$N$23+(AT95*12-главная!$H$24)*главная!$N$24)/12))))</f>
        <v>0</v>
      </c>
      <c r="AU132" s="173">
        <f>IF(AU$10="",0,IF(AU$9&lt;главная!$N$19,0,IF(AU95*12&lt;главная!$H$23,главная!$N$22*AU95,IF(AU95*12&lt;главная!$H$24,главная!$N$23*AU95,(главная!$H$24*главная!$N$23+(AU95*12-главная!$H$24)*главная!$N$24)/12))))</f>
        <v>0</v>
      </c>
      <c r="AV132" s="173">
        <f>IF(AV$10="",0,IF(AV$9&lt;главная!$N$19,0,IF(AV95*12&lt;главная!$H$23,главная!$N$22*AV95,IF(AV95*12&lt;главная!$H$24,главная!$N$23*AV95,(главная!$H$24*главная!$N$23+(AV95*12-главная!$H$24)*главная!$N$24)/12))))</f>
        <v>0</v>
      </c>
      <c r="AW132" s="173">
        <f>IF(AW$10="",0,IF(AW$9&lt;главная!$N$19,0,IF(AW95*12&lt;главная!$H$23,главная!$N$22*AW95,IF(AW95*12&lt;главная!$H$24,главная!$N$23*AW95,(главная!$H$24*главная!$N$23+(AW95*12-главная!$H$24)*главная!$N$24)/12))))</f>
        <v>0</v>
      </c>
      <c r="AX132" s="173">
        <f>IF(AX$10="",0,IF(AX$9&lt;главная!$N$19,0,IF(AX95*12&lt;главная!$H$23,главная!$N$22*AX95,IF(AX95*12&lt;главная!$H$24,главная!$N$23*AX95,(главная!$H$24*главная!$N$23+(AX95*12-главная!$H$24)*главная!$N$24)/12))))</f>
        <v>0</v>
      </c>
      <c r="AY132" s="173">
        <f>IF(AY$10="",0,IF(AY$9&lt;главная!$N$19,0,IF(AY95*12&lt;главная!$H$23,главная!$N$22*AY95,IF(AY95*12&lt;главная!$H$24,главная!$N$23*AY95,(главная!$H$24*главная!$N$23+(AY95*12-главная!$H$24)*главная!$N$24)/12))))</f>
        <v>0</v>
      </c>
      <c r="AZ132" s="173">
        <f>IF(AZ$10="",0,IF(AZ$9&lt;главная!$N$19,0,IF(AZ95*12&lt;главная!$H$23,главная!$N$22*AZ95,IF(AZ95*12&lt;главная!$H$24,главная!$N$23*AZ95,(главная!$H$24*главная!$N$23+(AZ95*12-главная!$H$24)*главная!$N$24)/12))))</f>
        <v>0</v>
      </c>
      <c r="BA132" s="173">
        <f>IF(BA$10="",0,IF(BA$9&lt;главная!$N$19,0,IF(BA95*12&lt;главная!$H$23,главная!$N$22*BA95,IF(BA95*12&lt;главная!$H$24,главная!$N$23*BA95,(главная!$H$24*главная!$N$23+(BA95*12-главная!$H$24)*главная!$N$24)/12))))</f>
        <v>0</v>
      </c>
      <c r="BB132" s="173">
        <f>IF(BB$10="",0,IF(BB$9&lt;главная!$N$19,0,IF(BB95*12&lt;главная!$H$23,главная!$N$22*BB95,IF(BB95*12&lt;главная!$H$24,главная!$N$23*BB95,(главная!$H$24*главная!$N$23+(BB95*12-главная!$H$24)*главная!$N$24)/12))))</f>
        <v>0</v>
      </c>
      <c r="BC132" s="173">
        <f>IF(BC$10="",0,IF(BC$9&lt;главная!$N$19,0,IF(BC95*12&lt;главная!$H$23,главная!$N$22*BC95,IF(BC95*12&lt;главная!$H$24,главная!$N$23*BC95,(главная!$H$24*главная!$N$23+(BC95*12-главная!$H$24)*главная!$N$24)/12))))</f>
        <v>0</v>
      </c>
      <c r="BD132" s="173">
        <f>IF(BD$10="",0,IF(BD$9&lt;главная!$N$19,0,IF(BD95*12&lt;главная!$H$23,главная!$N$22*BD95,IF(BD95*12&lt;главная!$H$24,главная!$N$23*BD95,(главная!$H$24*главная!$N$23+(BD95*12-главная!$H$24)*главная!$N$24)/12))))</f>
        <v>0</v>
      </c>
      <c r="BE132" s="173">
        <f>IF(BE$10="",0,IF(BE$9&lt;главная!$N$19,0,IF(BE95*12&lt;главная!$H$23,главная!$N$22*BE95,IF(BE95*12&lt;главная!$H$24,главная!$N$23*BE95,(главная!$H$24*главная!$N$23+(BE95*12-главная!$H$24)*главная!$N$24)/12))))</f>
        <v>0</v>
      </c>
      <c r="BF132" s="173">
        <f>IF(BF$10="",0,IF(BF$9&lt;главная!$N$19,0,IF(BF95*12&lt;главная!$H$23,главная!$N$22*BF95,IF(BF95*12&lt;главная!$H$24,главная!$N$23*BF95,(главная!$H$24*главная!$N$23+(BF95*12-главная!$H$24)*главная!$N$24)/12))))</f>
        <v>0</v>
      </c>
      <c r="BG132" s="173">
        <f>IF(BG$10="",0,IF(BG$9&lt;главная!$N$19,0,IF(BG95*12&lt;главная!$H$23,главная!$N$22*BG95,IF(BG95*12&lt;главная!$H$24,главная!$N$23*BG95,(главная!$H$24*главная!$N$23+(BG95*12-главная!$H$24)*главная!$N$24)/12))))</f>
        <v>0</v>
      </c>
      <c r="BH132" s="173">
        <f>IF(BH$10="",0,IF(BH$9&lt;главная!$N$19,0,IF(BH95*12&lt;главная!$H$23,главная!$N$22*BH95,IF(BH95*12&lt;главная!$H$24,главная!$N$23*BH95,(главная!$H$24*главная!$N$23+(BH95*12-главная!$H$24)*главная!$N$24)/12))))</f>
        <v>0</v>
      </c>
      <c r="BI132" s="173">
        <f>IF(BI$10="",0,IF(BI$9&lt;главная!$N$19,0,IF(BI95*12&lt;главная!$H$23,главная!$N$22*BI95,IF(BI95*12&lt;главная!$H$24,главная!$N$23*BI95,(главная!$H$24*главная!$N$23+(BI95*12-главная!$H$24)*главная!$N$24)/12))))</f>
        <v>0</v>
      </c>
      <c r="BJ132" s="173">
        <f>IF(BJ$10="",0,IF(BJ$9&lt;главная!$N$19,0,IF(BJ95*12&lt;главная!$H$23,главная!$N$22*BJ95,IF(BJ95*12&lt;главная!$H$24,главная!$N$23*BJ95,(главная!$H$24*главная!$N$23+(BJ95*12-главная!$H$24)*главная!$N$24)/12))))</f>
        <v>0</v>
      </c>
      <c r="BK132" s="173">
        <f>IF(BK$10="",0,IF(BK$9&lt;главная!$N$19,0,IF(BK95*12&lt;главная!$H$23,главная!$N$22*BK95,IF(BK95*12&lt;главная!$H$24,главная!$N$23*BK95,(главная!$H$24*главная!$N$23+(BK95*12-главная!$H$24)*главная!$N$24)/12))))</f>
        <v>0</v>
      </c>
      <c r="BL132" s="173">
        <f>IF(BL$10="",0,IF(BL$9&lt;главная!$N$19,0,IF(BL95*12&lt;главная!$H$23,главная!$N$22*BL95,IF(BL95*12&lt;главная!$H$24,главная!$N$23*BL95,(главная!$H$24*главная!$N$23+(BL95*12-главная!$H$24)*главная!$N$24)/12))))</f>
        <v>0</v>
      </c>
      <c r="BM132" s="173">
        <f>IF(BM$10="",0,IF(BM$9&lt;главная!$N$19,0,IF(BM95*12&lt;главная!$H$23,главная!$N$22*BM95,IF(BM95*12&lt;главная!$H$24,главная!$N$23*BM95,(главная!$H$24*главная!$N$23+(BM95*12-главная!$H$24)*главная!$N$24)/12))))</f>
        <v>0</v>
      </c>
      <c r="BN132" s="173">
        <f>IF(BN$10="",0,IF(BN$9&lt;главная!$N$19,0,IF(BN95*12&lt;главная!$H$23,главная!$N$22*BN95,IF(BN95*12&lt;главная!$H$24,главная!$N$23*BN95,(главная!$H$24*главная!$N$23+(BN95*12-главная!$H$24)*главная!$N$24)/12))))</f>
        <v>0</v>
      </c>
      <c r="BO132" s="173">
        <f>IF(BO$10="",0,IF(BO$9&lt;главная!$N$19,0,IF(BO95*12&lt;главная!$H$23,главная!$N$22*BO95,IF(BO95*12&lt;главная!$H$24,главная!$N$23*BO95,(главная!$H$24*главная!$N$23+(BO95*12-главная!$H$24)*главная!$N$24)/12))))</f>
        <v>0</v>
      </c>
      <c r="BP132" s="173">
        <f>IF(BP$10="",0,IF(BP$9&lt;главная!$N$19,0,IF(BP95*12&lt;главная!$H$23,главная!$N$22*BP95,IF(BP95*12&lt;главная!$H$24,главная!$N$23*BP95,(главная!$H$24*главная!$N$23+(BP95*12-главная!$H$24)*главная!$N$24)/12))))</f>
        <v>0</v>
      </c>
      <c r="BQ132" s="173">
        <f>IF(BQ$10="",0,IF(BQ$9&lt;главная!$N$19,0,IF(BQ95*12&lt;главная!$H$23,главная!$N$22*BQ95,IF(BQ95*12&lt;главная!$H$24,главная!$N$23*BQ95,(главная!$H$24*главная!$N$23+(BQ95*12-главная!$H$24)*главная!$N$24)/12))))</f>
        <v>0</v>
      </c>
      <c r="BR132" s="173">
        <f>IF(BR$10="",0,IF(BR$9&lt;главная!$N$19,0,IF(BR95*12&lt;главная!$H$23,главная!$N$22*BR95,IF(BR95*12&lt;главная!$H$24,главная!$N$23*BR95,(главная!$H$24*главная!$N$23+(BR95*12-главная!$H$24)*главная!$N$24)/12))))</f>
        <v>0</v>
      </c>
      <c r="BS132" s="173">
        <f>IF(BS$10="",0,IF(BS$9&lt;главная!$N$19,0,IF(BS95*12&lt;главная!$H$23,главная!$N$22*BS95,IF(BS95*12&lt;главная!$H$24,главная!$N$23*BS95,(главная!$H$24*главная!$N$23+(BS95*12-главная!$H$24)*главная!$N$24)/12))))</f>
        <v>0</v>
      </c>
      <c r="BT132" s="173">
        <f>IF(BT$10="",0,IF(BT$9&lt;главная!$N$19,0,IF(BT95*12&lt;главная!$H$23,главная!$N$22*BT95,IF(BT95*12&lt;главная!$H$24,главная!$N$23*BT95,(главная!$H$24*главная!$N$23+(BT95*12-главная!$H$24)*главная!$N$24)/12))))</f>
        <v>0</v>
      </c>
      <c r="BU132" s="173">
        <f>IF(BU$10="",0,IF(BU$9&lt;главная!$N$19,0,IF(BU95*12&lt;главная!$H$23,главная!$N$22*BU95,IF(BU95*12&lt;главная!$H$24,главная!$N$23*BU95,(главная!$H$24*главная!$N$23+(BU95*12-главная!$H$24)*главная!$N$24)/12))))</f>
        <v>0</v>
      </c>
      <c r="BV132" s="173">
        <f>IF(BV$10="",0,IF(BV$9&lt;главная!$N$19,0,IF(BV95*12&lt;главная!$H$23,главная!$N$22*BV95,IF(BV95*12&lt;главная!$H$24,главная!$N$23*BV95,(главная!$H$24*главная!$N$23+(BV95*12-главная!$H$24)*главная!$N$24)/12))))</f>
        <v>0</v>
      </c>
      <c r="BW132" s="173">
        <f>IF(BW$10="",0,IF(BW$9&lt;главная!$N$19,0,IF(BW95*12&lt;главная!$H$23,главная!$N$22*BW95,IF(BW95*12&lt;главная!$H$24,главная!$N$23*BW95,(главная!$H$24*главная!$N$23+(BW95*12-главная!$H$24)*главная!$N$24)/12))))</f>
        <v>0</v>
      </c>
      <c r="BX132" s="173">
        <f>IF(BX$10="",0,IF(BX$9&lt;главная!$N$19,0,IF(BX95*12&lt;главная!$H$23,главная!$N$22*BX95,IF(BX95*12&lt;главная!$H$24,главная!$N$23*BX95,(главная!$H$24*главная!$N$23+(BX95*12-главная!$H$24)*главная!$N$24)/12))))</f>
        <v>0</v>
      </c>
      <c r="BY132" s="173">
        <f>IF(BY$10="",0,IF(BY$9&lt;главная!$N$19,0,IF(BY95*12&lt;главная!$H$23,главная!$N$22*BY95,IF(BY95*12&lt;главная!$H$24,главная!$N$23*BY95,(главная!$H$24*главная!$N$23+(BY95*12-главная!$H$24)*главная!$N$24)/12))))</f>
        <v>0</v>
      </c>
      <c r="BZ132" s="173">
        <f>IF(BZ$10="",0,IF(BZ$9&lt;главная!$N$19,0,IF(BZ95*12&lt;главная!$H$23,главная!$N$22*BZ95,IF(BZ95*12&lt;главная!$H$24,главная!$N$23*BZ95,(главная!$H$24*главная!$N$23+(BZ95*12-главная!$H$24)*главная!$N$24)/12))))</f>
        <v>0</v>
      </c>
      <c r="CA132" s="173">
        <f>IF(CA$10="",0,IF(CA$9&lt;главная!$N$19,0,IF(CA95*12&lt;главная!$H$23,главная!$N$22*CA95,IF(CA95*12&lt;главная!$H$24,главная!$N$23*CA95,(главная!$H$24*главная!$N$23+(CA95*12-главная!$H$24)*главная!$N$24)/12))))</f>
        <v>0</v>
      </c>
      <c r="CB132" s="173">
        <f>IF(CB$10="",0,IF(CB$9&lt;главная!$N$19,0,IF(CB95*12&lt;главная!$H$23,главная!$N$22*CB95,IF(CB95*12&lt;главная!$H$24,главная!$N$23*CB95,(главная!$H$24*главная!$N$23+(CB95*12-главная!$H$24)*главная!$N$24)/12))))</f>
        <v>0</v>
      </c>
      <c r="CC132" s="173">
        <f>IF(CC$10="",0,IF(CC$9&lt;главная!$N$19,0,IF(CC95*12&lt;главная!$H$23,главная!$N$22*CC95,IF(CC95*12&lt;главная!$H$24,главная!$N$23*CC95,(главная!$H$24*главная!$N$23+(CC95*12-главная!$H$24)*главная!$N$24)/12))))</f>
        <v>0</v>
      </c>
      <c r="CD132" s="173">
        <f>IF(CD$10="",0,IF(CD$9&lt;главная!$N$19,0,IF(CD95*12&lt;главная!$H$23,главная!$N$22*CD95,IF(CD95*12&lt;главная!$H$24,главная!$N$23*CD95,(главная!$H$24*главная!$N$23+(CD95*12-главная!$H$24)*главная!$N$24)/12))))</f>
        <v>0</v>
      </c>
      <c r="CE132" s="173">
        <f>IF(CE$10="",0,IF(CE$9&lt;главная!$N$19,0,IF(CE95*12&lt;главная!$H$23,главная!$N$22*CE95,IF(CE95*12&lt;главная!$H$24,главная!$N$23*CE95,(главная!$H$24*главная!$N$23+(CE95*12-главная!$H$24)*главная!$N$24)/12))))</f>
        <v>0</v>
      </c>
      <c r="CF132" s="173">
        <f>IF(CF$10="",0,IF(CF$9&lt;главная!$N$19,0,IF(CF95*12&lt;главная!$H$23,главная!$N$22*CF95,IF(CF95*12&lt;главная!$H$24,главная!$N$23*CF95,(главная!$H$24*главная!$N$23+(CF95*12-главная!$H$24)*главная!$N$24)/12))))</f>
        <v>0</v>
      </c>
      <c r="CG132" s="173">
        <f>IF(CG$10="",0,IF(CG$9&lt;главная!$N$19,0,IF(CG95*12&lt;главная!$H$23,главная!$N$22*CG95,IF(CG95*12&lt;главная!$H$24,главная!$N$23*CG95,(главная!$H$24*главная!$N$23+(CG95*12-главная!$H$24)*главная!$N$24)/12))))</f>
        <v>0</v>
      </c>
      <c r="CH132" s="173">
        <f>IF(CH$10="",0,IF(CH$9&lt;главная!$N$19,0,IF(CH95*12&lt;главная!$H$23,главная!$N$22*CH95,IF(CH95*12&lt;главная!$H$24,главная!$N$23*CH95,(главная!$H$24*главная!$N$23+(CH95*12-главная!$H$24)*главная!$N$24)/12))))</f>
        <v>0</v>
      </c>
      <c r="CI132" s="173">
        <f>IF(CI$10="",0,IF(CI$9&lt;главная!$N$19,0,IF(CI95*12&lt;главная!$H$23,главная!$N$22*CI95,IF(CI95*12&lt;главная!$H$24,главная!$N$23*CI95,(главная!$H$24*главная!$N$23+(CI95*12-главная!$H$24)*главная!$N$24)/12))))</f>
        <v>0</v>
      </c>
      <c r="CJ132" s="173">
        <f>IF(CJ$10="",0,IF(CJ$9&lt;главная!$N$19,0,IF(CJ95*12&lt;главная!$H$23,главная!$N$22*CJ95,IF(CJ95*12&lt;главная!$H$24,главная!$N$23*CJ95,(главная!$H$24*главная!$N$23+(CJ95*12-главная!$H$24)*главная!$N$24)/12))))</f>
        <v>0</v>
      </c>
      <c r="CK132" s="173">
        <f>IF(CK$10="",0,IF(CK$9&lt;главная!$N$19,0,IF(CK95*12&lt;главная!$H$23,главная!$N$22*CK95,IF(CK95*12&lt;главная!$H$24,главная!$N$23*CK95,(главная!$H$24*главная!$N$23+(CK95*12-главная!$H$24)*главная!$N$24)/12))))</f>
        <v>0</v>
      </c>
      <c r="CL132" s="173">
        <f>IF(CL$10="",0,IF(CL$9&lt;главная!$N$19,0,IF(CL95*12&lt;главная!$H$23,главная!$N$22*CL95,IF(CL95*12&lt;главная!$H$24,главная!$N$23*CL95,(главная!$H$24*главная!$N$23+(CL95*12-главная!$H$24)*главная!$N$24)/12))))</f>
        <v>0</v>
      </c>
      <c r="CM132" s="173">
        <f>IF(CM$10="",0,IF(CM$9&lt;главная!$N$19,0,IF(CM95*12&lt;главная!$H$23,главная!$N$22*CM95,IF(CM95*12&lt;главная!$H$24,главная!$N$23*CM95,(главная!$H$24*главная!$N$23+(CM95*12-главная!$H$24)*главная!$N$24)/12))))</f>
        <v>0</v>
      </c>
      <c r="CN132" s="173">
        <f>IF(CN$10="",0,IF(CN$9&lt;главная!$N$19,0,IF(CN95*12&lt;главная!$H$23,главная!$N$22*CN95,IF(CN95*12&lt;главная!$H$24,главная!$N$23*CN95,(главная!$H$24*главная!$N$23+(CN95*12-главная!$H$24)*главная!$N$24)/12))))</f>
        <v>0</v>
      </c>
      <c r="CO132" s="173">
        <f>IF(CO$10="",0,IF(CO$9&lt;главная!$N$19,0,IF(CO95*12&lt;главная!$H$23,главная!$N$22*CO95,IF(CO95*12&lt;главная!$H$24,главная!$N$23*CO95,(главная!$H$24*главная!$N$23+(CO95*12-главная!$H$24)*главная!$N$24)/12))))</f>
        <v>0</v>
      </c>
      <c r="CP132" s="173">
        <f>IF(CP$10="",0,IF(CP$9&lt;главная!$N$19,0,IF(CP95*12&lt;главная!$H$23,главная!$N$22*CP95,IF(CP95*12&lt;главная!$H$24,главная!$N$23*CP95,(главная!$H$24*главная!$N$23+(CP95*12-главная!$H$24)*главная!$N$24)/12))))</f>
        <v>0</v>
      </c>
      <c r="CQ132" s="173">
        <f>IF(CQ$10="",0,IF(CQ$9&lt;главная!$N$19,0,IF(CQ95*12&lt;главная!$H$23,главная!$N$22*CQ95,IF(CQ95*12&lt;главная!$H$24,главная!$N$23*CQ95,(главная!$H$24*главная!$N$23+(CQ95*12-главная!$H$24)*главная!$N$24)/12))))</f>
        <v>0</v>
      </c>
      <c r="CR132" s="173">
        <f>IF(CR$10="",0,IF(CR$9&lt;главная!$N$19,0,IF(CR95*12&lt;главная!$H$23,главная!$N$22*CR95,IF(CR95*12&lt;главная!$H$24,главная!$N$23*CR95,(главная!$H$24*главная!$N$23+(CR95*12-главная!$H$24)*главная!$N$24)/12))))</f>
        <v>0</v>
      </c>
      <c r="CS132" s="173">
        <f>IF(CS$10="",0,IF(CS$9&lt;главная!$N$19,0,IF(CS95*12&lt;главная!$H$23,главная!$N$22*CS95,IF(CS95*12&lt;главная!$H$24,главная!$N$23*CS95,(главная!$H$24*главная!$N$23+(CS95*12-главная!$H$24)*главная!$N$24)/12))))</f>
        <v>0</v>
      </c>
      <c r="CT132" s="173">
        <f>IF(CT$10="",0,IF(CT$9&lt;главная!$N$19,0,IF(CT95*12&lt;главная!$H$23,главная!$N$22*CT95,IF(CT95*12&lt;главная!$H$24,главная!$N$23*CT95,(главная!$H$24*главная!$N$23+(CT95*12-главная!$H$24)*главная!$N$24)/12))))</f>
        <v>0</v>
      </c>
      <c r="CU132" s="173">
        <f>IF(CU$10="",0,IF(CU$9&lt;главная!$N$19,0,IF(CU95*12&lt;главная!$H$23,главная!$N$22*CU95,IF(CU95*12&lt;главная!$H$24,главная!$N$23*CU95,(главная!$H$24*главная!$N$23+(CU95*12-главная!$H$24)*главная!$N$24)/12))))</f>
        <v>0</v>
      </c>
      <c r="CV132" s="173">
        <f>IF(CV$10="",0,IF(CV$9&lt;главная!$N$19,0,IF(CV95*12&lt;главная!$H$23,главная!$N$22*CV95,IF(CV95*12&lt;главная!$H$24,главная!$N$23*CV95,(главная!$H$24*главная!$N$23+(CV95*12-главная!$H$24)*главная!$N$24)/12))))</f>
        <v>0</v>
      </c>
      <c r="CW132" s="173">
        <f>IF(CW$10="",0,IF(CW$9&lt;главная!$N$19,0,IF(CW95*12&lt;главная!$H$23,главная!$N$22*CW95,IF(CW95*12&lt;главная!$H$24,главная!$N$23*CW95,(главная!$H$24*главная!$N$23+(CW95*12-главная!$H$24)*главная!$N$24)/12))))</f>
        <v>0</v>
      </c>
      <c r="CX132" s="173">
        <f>IF(CX$10="",0,IF(CX$9&lt;главная!$N$19,0,IF(CX95*12&lt;главная!$H$23,главная!$N$22*CX95,IF(CX95*12&lt;главная!$H$24,главная!$N$23*CX95,(главная!$H$24*главная!$N$23+(CX95*12-главная!$H$24)*главная!$N$24)/12))))</f>
        <v>0</v>
      </c>
      <c r="CY132" s="173">
        <f>IF(CY$10="",0,IF(CY$9&lt;главная!$N$19,0,IF(CY95*12&lt;главная!$H$23,главная!$N$22*CY95,IF(CY95*12&lt;главная!$H$24,главная!$N$23*CY95,(главная!$H$24*главная!$N$23+(CY95*12-главная!$H$24)*главная!$N$24)/12))))</f>
        <v>0</v>
      </c>
      <c r="CZ132" s="173">
        <f>IF(CZ$10="",0,IF(CZ$9&lt;главная!$N$19,0,IF(CZ95*12&lt;главная!$H$23,главная!$N$22*CZ95,IF(CZ95*12&lt;главная!$H$24,главная!$N$23*CZ95,(главная!$H$24*главная!$N$23+(CZ95*12-главная!$H$24)*главная!$N$24)/12))))</f>
        <v>0</v>
      </c>
      <c r="DA132" s="173">
        <f>IF(DA$10="",0,IF(DA$9&lt;главная!$N$19,0,IF(DA95*12&lt;главная!$H$23,главная!$N$22*DA95,IF(DA95*12&lt;главная!$H$24,главная!$N$23*DA95,(главная!$H$24*главная!$N$23+(DA95*12-главная!$H$24)*главная!$N$24)/12))))</f>
        <v>0</v>
      </c>
      <c r="DB132" s="173">
        <f>IF(DB$10="",0,IF(DB$9&lt;главная!$N$19,0,IF(DB95*12&lt;главная!$H$23,главная!$N$22*DB95,IF(DB95*12&lt;главная!$H$24,главная!$N$23*DB95,(главная!$H$24*главная!$N$23+(DB95*12-главная!$H$24)*главная!$N$24)/12))))</f>
        <v>0</v>
      </c>
      <c r="DC132" s="173">
        <f>IF(DC$10="",0,IF(DC$9&lt;главная!$N$19,0,IF(DC95*12&lt;главная!$H$23,главная!$N$22*DC95,IF(DC95*12&lt;главная!$H$24,главная!$N$23*DC95,(главная!$H$24*главная!$N$23+(DC95*12-главная!$H$24)*главная!$N$24)/12))))</f>
        <v>0</v>
      </c>
      <c r="DD132" s="173">
        <f>IF(DD$10="",0,IF(DD$9&lt;главная!$N$19,0,IF(DD95*12&lt;главная!$H$23,главная!$N$22*DD95,IF(DD95*12&lt;главная!$H$24,главная!$N$23*DD95,(главная!$H$24*главная!$N$23+(DD95*12-главная!$H$24)*главная!$N$24)/12))))</f>
        <v>0</v>
      </c>
      <c r="DE132" s="173">
        <f>IF(DE$10="",0,IF(DE$9&lt;главная!$N$19,0,IF(DE95*12&lt;главная!$H$23,главная!$N$22*DE95,IF(DE95*12&lt;главная!$H$24,главная!$N$23*DE95,(главная!$H$24*главная!$N$23+(DE95*12-главная!$H$24)*главная!$N$24)/12))))</f>
        <v>0</v>
      </c>
      <c r="DF132" s="173">
        <f>IF(DF$10="",0,IF(DF$9&lt;главная!$N$19,0,IF(DF95*12&lt;главная!$H$23,главная!$N$22*DF95,IF(DF95*12&lt;главная!$H$24,главная!$N$23*DF95,(главная!$H$24*главная!$N$23+(DF95*12-главная!$H$24)*главная!$N$24)/12))))</f>
        <v>0</v>
      </c>
      <c r="DG132" s="173">
        <f>IF(DG$10="",0,IF(DG$9&lt;главная!$N$19,0,IF(DG95*12&lt;главная!$H$23,главная!$N$22*DG95,IF(DG95*12&lt;главная!$H$24,главная!$N$23*DG95,(главная!$H$24*главная!$N$23+(DG95*12-главная!$H$24)*главная!$N$24)/12))))</f>
        <v>0</v>
      </c>
      <c r="DH132" s="173">
        <f>IF(DH$10="",0,IF(DH$9&lt;главная!$N$19,0,IF(DH95*12&lt;главная!$H$23,главная!$N$22*DH95,IF(DH95*12&lt;главная!$H$24,главная!$N$23*DH95,(главная!$H$24*главная!$N$23+(DH95*12-главная!$H$24)*главная!$N$24)/12))))</f>
        <v>0</v>
      </c>
      <c r="DI132" s="173">
        <f>IF(DI$10="",0,IF(DI$9&lt;главная!$N$19,0,IF(DI95*12&lt;главная!$H$23,главная!$N$22*DI95,IF(DI95*12&lt;главная!$H$24,главная!$N$23*DI95,(главная!$H$24*главная!$N$23+(DI95*12-главная!$H$24)*главная!$N$24)/12))))</f>
        <v>0</v>
      </c>
      <c r="DJ132" s="173">
        <f>IF(DJ$10="",0,IF(DJ$9&lt;главная!$N$19,0,IF(DJ95*12&lt;главная!$H$23,главная!$N$22*DJ95,IF(DJ95*12&lt;главная!$H$24,главная!$N$23*DJ95,(главная!$H$24*главная!$N$23+(DJ95*12-главная!$H$24)*главная!$N$24)/12))))</f>
        <v>0</v>
      </c>
      <c r="DK132" s="173">
        <f>IF(DK$10="",0,IF(DK$9&lt;главная!$N$19,0,IF(DK95*12&lt;главная!$H$23,главная!$N$22*DK95,IF(DK95*12&lt;главная!$H$24,главная!$N$23*DK95,(главная!$H$24*главная!$N$23+(DK95*12-главная!$H$24)*главная!$N$24)/12))))</f>
        <v>0</v>
      </c>
      <c r="DL132" s="173">
        <f>IF(DL$10="",0,IF(DL$9&lt;главная!$N$19,0,IF(DL95*12&lt;главная!$H$23,главная!$N$22*DL95,IF(DL95*12&lt;главная!$H$24,главная!$N$23*DL95,(главная!$H$24*главная!$N$23+(DL95*12-главная!$H$24)*главная!$N$24)/12))))</f>
        <v>0</v>
      </c>
      <c r="DM132" s="173">
        <f>IF(DM$10="",0,IF(DM$9&lt;главная!$N$19,0,IF(DM95*12&lt;главная!$H$23,главная!$N$22*DM95,IF(DM95*12&lt;главная!$H$24,главная!$N$23*DM95,(главная!$H$24*главная!$N$23+(DM95*12-главная!$H$24)*главная!$N$24)/12))))</f>
        <v>0</v>
      </c>
      <c r="DN132" s="173">
        <f>IF(DN$10="",0,IF(DN$9&lt;главная!$N$19,0,IF(DN95*12&lt;главная!$H$23,главная!$N$22*DN95,IF(DN95*12&lt;главная!$H$24,главная!$N$23*DN95,(главная!$H$24*главная!$N$23+(DN95*12-главная!$H$24)*главная!$N$24)/12))))</f>
        <v>0</v>
      </c>
      <c r="DO132" s="173">
        <f>IF(DO$10="",0,IF(DO$9&lt;главная!$N$19,0,IF(DO95*12&lt;главная!$H$23,главная!$N$22*DO95,IF(DO95*12&lt;главная!$H$24,главная!$N$23*DO95,(главная!$H$24*главная!$N$23+(DO95*12-главная!$H$24)*главная!$N$24)/12))))</f>
        <v>0</v>
      </c>
      <c r="DP132" s="173">
        <f>IF(DP$10="",0,IF(DP$9&lt;главная!$N$19,0,IF(DP95*12&lt;главная!$H$23,главная!$N$22*DP95,IF(DP95*12&lt;главная!$H$24,главная!$N$23*DP95,(главная!$H$24*главная!$N$23+(DP95*12-главная!$H$24)*главная!$N$24)/12))))</f>
        <v>0</v>
      </c>
      <c r="DQ132" s="173">
        <f>IF(DQ$10="",0,IF(DQ$9&lt;главная!$N$19,0,IF(DQ95*12&lt;главная!$H$23,главная!$N$22*DQ95,IF(DQ95*12&lt;главная!$H$24,главная!$N$23*DQ95,(главная!$H$24*главная!$N$23+(DQ95*12-главная!$H$24)*главная!$N$24)/12))))</f>
        <v>0</v>
      </c>
      <c r="DR132" s="173">
        <f>IF(DR$10="",0,IF(DR$9&lt;главная!$N$19,0,IF(DR95*12&lt;главная!$H$23,главная!$N$22*DR95,IF(DR95*12&lt;главная!$H$24,главная!$N$23*DR95,(главная!$H$24*главная!$N$23+(DR95*12-главная!$H$24)*главная!$N$24)/12))))</f>
        <v>0</v>
      </c>
      <c r="DS132" s="173">
        <f>IF(DS$10="",0,IF(DS$9&lt;главная!$N$19,0,IF(DS95*12&lt;главная!$H$23,главная!$N$22*DS95,IF(DS95*12&lt;главная!$H$24,главная!$N$23*DS95,(главная!$H$24*главная!$N$23+(DS95*12-главная!$H$24)*главная!$N$24)/12))))</f>
        <v>0</v>
      </c>
      <c r="DT132" s="173">
        <f>IF(DT$10="",0,IF(DT$9&lt;главная!$N$19,0,IF(DT95*12&lt;главная!$H$23,главная!$N$22*DT95,IF(DT95*12&lt;главная!$H$24,главная!$N$23*DT95,(главная!$H$24*главная!$N$23+(DT95*12-главная!$H$24)*главная!$N$24)/12))))</f>
        <v>0</v>
      </c>
      <c r="DU132" s="173">
        <f>IF(DU$10="",0,IF(DU$9&lt;главная!$N$19,0,IF(DU95*12&lt;главная!$H$23,главная!$N$22*DU95,IF(DU95*12&lt;главная!$H$24,главная!$N$23*DU95,(главная!$H$24*главная!$N$23+(DU95*12-главная!$H$24)*главная!$N$24)/12))))</f>
        <v>0</v>
      </c>
      <c r="DV132" s="173">
        <f>IF(DV$10="",0,IF(DV$9&lt;главная!$N$19,0,IF(DV95*12&lt;главная!$H$23,главная!$N$22*DV95,IF(DV95*12&lt;главная!$H$24,главная!$N$23*DV95,(главная!$H$24*главная!$N$23+(DV95*12-главная!$H$24)*главная!$N$24)/12))))</f>
        <v>0</v>
      </c>
      <c r="DW132" s="173">
        <f>IF(DW$10="",0,IF(DW$9&lt;главная!$N$19,0,IF(DW95*12&lt;главная!$H$23,главная!$N$22*DW95,IF(DW95*12&lt;главная!$H$24,главная!$N$23*DW95,(главная!$H$24*главная!$N$23+(DW95*12-главная!$H$24)*главная!$N$24)/12))))</f>
        <v>0</v>
      </c>
      <c r="DX132" s="173">
        <f>IF(DX$10="",0,IF(DX$9&lt;главная!$N$19,0,IF(DX95*12&lt;главная!$H$23,главная!$N$22*DX95,IF(DX95*12&lt;главная!$H$24,главная!$N$23*DX95,(главная!$H$24*главная!$N$23+(DX95*12-главная!$H$24)*главная!$N$24)/12))))</f>
        <v>0</v>
      </c>
      <c r="DY132" s="173">
        <f>IF(DY$10="",0,IF(DY$9&lt;главная!$N$19,0,IF(DY95*12&lt;главная!$H$23,главная!$N$22*DY95,IF(DY95*12&lt;главная!$H$24,главная!$N$23*DY95,(главная!$H$24*главная!$N$23+(DY95*12-главная!$H$24)*главная!$N$24)/12))))</f>
        <v>0</v>
      </c>
      <c r="DZ132" s="173">
        <f>IF(DZ$10="",0,IF(DZ$9&lt;главная!$N$19,0,IF(DZ95*12&lt;главная!$H$23,главная!$N$22*DZ95,IF(DZ95*12&lt;главная!$H$24,главная!$N$23*DZ95,(главная!$H$24*главная!$N$23+(DZ95*12-главная!$H$24)*главная!$N$24)/12))))</f>
        <v>0</v>
      </c>
      <c r="EA132" s="173">
        <f>IF(EA$10="",0,IF(EA$9&lt;главная!$N$19,0,IF(EA95*12&lt;главная!$H$23,главная!$N$22*EA95,IF(EA95*12&lt;главная!$H$24,главная!$N$23*EA95,(главная!$H$24*главная!$N$23+(EA95*12-главная!$H$24)*главная!$N$24)/12))))</f>
        <v>0</v>
      </c>
      <c r="EB132" s="173">
        <f>IF(EB$10="",0,IF(EB$9&lt;главная!$N$19,0,IF(EB95*12&lt;главная!$H$23,главная!$N$22*EB95,IF(EB95*12&lt;главная!$H$24,главная!$N$23*EB95,(главная!$H$24*главная!$N$23+(EB95*12-главная!$H$24)*главная!$N$24)/12))))</f>
        <v>0</v>
      </c>
      <c r="EC132" s="173">
        <f>IF(EC$10="",0,IF(EC$9&lt;главная!$N$19,0,IF(EC95*12&lt;главная!$H$23,главная!$N$22*EC95,IF(EC95*12&lt;главная!$H$24,главная!$N$23*EC95,(главная!$H$24*главная!$N$23+(EC95*12-главная!$H$24)*главная!$N$24)/12))))</f>
        <v>0</v>
      </c>
      <c r="ED132" s="173">
        <f>IF(ED$10="",0,IF(ED$9&lt;главная!$N$19,0,IF(ED95*12&lt;главная!$H$23,главная!$N$22*ED95,IF(ED95*12&lt;главная!$H$24,главная!$N$23*ED95,(главная!$H$24*главная!$N$23+(ED95*12-главная!$H$24)*главная!$N$24)/12))))</f>
        <v>0</v>
      </c>
      <c r="EE132" s="173">
        <f>IF(EE$10="",0,IF(EE$9&lt;главная!$N$19,0,IF(EE95*12&lt;главная!$H$23,главная!$N$22*EE95,IF(EE95*12&lt;главная!$H$24,главная!$N$23*EE95,(главная!$H$24*главная!$N$23+(EE95*12-главная!$H$24)*главная!$N$24)/12))))</f>
        <v>0</v>
      </c>
      <c r="EF132" s="173">
        <f>IF(EF$10="",0,IF(EF$9&lt;главная!$N$19,0,IF(EF95*12&lt;главная!$H$23,главная!$N$22*EF95,IF(EF95*12&lt;главная!$H$24,главная!$N$23*EF95,(главная!$H$24*главная!$N$23+(EF95*12-главная!$H$24)*главная!$N$24)/12))))</f>
        <v>0</v>
      </c>
      <c r="EG132" s="173">
        <f>IF(EG$10="",0,IF(EG$9&lt;главная!$N$19,0,IF(EG95*12&lt;главная!$H$23,главная!$N$22*EG95,IF(EG95*12&lt;главная!$H$24,главная!$N$23*EG95,(главная!$H$24*главная!$N$23+(EG95*12-главная!$H$24)*главная!$N$24)/12))))</f>
        <v>0</v>
      </c>
      <c r="EH132" s="173">
        <f>IF(EH$10="",0,IF(EH$9&lt;главная!$N$19,0,IF(EH95*12&lt;главная!$H$23,главная!$N$22*EH95,IF(EH95*12&lt;главная!$H$24,главная!$N$23*EH95,(главная!$H$24*главная!$N$23+(EH95*12-главная!$H$24)*главная!$N$24)/12))))</f>
        <v>0</v>
      </c>
      <c r="EI132" s="173">
        <f>IF(EI$10="",0,IF(EI$9&lt;главная!$N$19,0,IF(EI95*12&lt;главная!$H$23,главная!$N$22*EI95,IF(EI95*12&lt;главная!$H$24,главная!$N$23*EI95,(главная!$H$24*главная!$N$23+(EI95*12-главная!$H$24)*главная!$N$24)/12))))</f>
        <v>0</v>
      </c>
      <c r="EJ132" s="173">
        <f>IF(EJ$10="",0,IF(EJ$9&lt;главная!$N$19,0,IF(EJ95*12&lt;главная!$H$23,главная!$N$22*EJ95,IF(EJ95*12&lt;главная!$H$24,главная!$N$23*EJ95,(главная!$H$24*главная!$N$23+(EJ95*12-главная!$H$24)*главная!$N$24)/12))))</f>
        <v>0</v>
      </c>
      <c r="EK132" s="173">
        <f>IF(EK$10="",0,IF(EK$9&lt;главная!$N$19,0,IF(EK95*12&lt;главная!$H$23,главная!$N$22*EK95,IF(EK95*12&lt;главная!$H$24,главная!$N$23*EK95,(главная!$H$24*главная!$N$23+(EK95*12-главная!$H$24)*главная!$N$24)/12))))</f>
        <v>0</v>
      </c>
      <c r="EL132" s="173">
        <f>IF(EL$10="",0,IF(EL$9&lt;главная!$N$19,0,IF(EL95*12&lt;главная!$H$23,главная!$N$22*EL95,IF(EL95*12&lt;главная!$H$24,главная!$N$23*EL95,(главная!$H$24*главная!$N$23+(EL95*12-главная!$H$24)*главная!$N$24)/12))))</f>
        <v>0</v>
      </c>
      <c r="EM132" s="173">
        <f>IF(EM$10="",0,IF(EM$9&lt;главная!$N$19,0,IF(EM95*12&lt;главная!$H$23,главная!$N$22*EM95,IF(EM95*12&lt;главная!$H$24,главная!$N$23*EM95,(главная!$H$24*главная!$N$23+(EM95*12-главная!$H$24)*главная!$N$24)/12))))</f>
        <v>0</v>
      </c>
      <c r="EN132" s="173">
        <f>IF(EN$10="",0,IF(EN$9&lt;главная!$N$19,0,IF(EN95*12&lt;главная!$H$23,главная!$N$22*EN95,IF(EN95*12&lt;главная!$H$24,главная!$N$23*EN95,(главная!$H$24*главная!$N$23+(EN95*12-главная!$H$24)*главная!$N$24)/12))))</f>
        <v>0</v>
      </c>
      <c r="EO132" s="173">
        <f>IF(EO$10="",0,IF(EO$9&lt;главная!$N$19,0,IF(EO95*12&lt;главная!$H$23,главная!$N$22*EO95,IF(EO95*12&lt;главная!$H$24,главная!$N$23*EO95,(главная!$H$24*главная!$N$23+(EO95*12-главная!$H$24)*главная!$N$24)/12))))</f>
        <v>0</v>
      </c>
      <c r="EP132" s="173">
        <f>IF(EP$10="",0,IF(EP$9&lt;главная!$N$19,0,IF(EP95*12&lt;главная!$H$23,главная!$N$22*EP95,IF(EP95*12&lt;главная!$H$24,главная!$N$23*EP95,(главная!$H$24*главная!$N$23+(EP95*12-главная!$H$24)*главная!$N$24)/12))))</f>
        <v>0</v>
      </c>
      <c r="EQ132" s="173">
        <f>IF(EQ$10="",0,IF(EQ$9&lt;главная!$N$19,0,IF(EQ95*12&lt;главная!$H$23,главная!$N$22*EQ95,IF(EQ95*12&lt;главная!$H$24,главная!$N$23*EQ95,(главная!$H$24*главная!$N$23+(EQ95*12-главная!$H$24)*главная!$N$24)/12))))</f>
        <v>0</v>
      </c>
      <c r="ER132" s="173">
        <f>IF(ER$10="",0,IF(ER$9&lt;главная!$N$19,0,IF(ER95*12&lt;главная!$H$23,главная!$N$22*ER95,IF(ER95*12&lt;главная!$H$24,главная!$N$23*ER95,(главная!$H$24*главная!$N$23+(ER95*12-главная!$H$24)*главная!$N$24)/12))))</f>
        <v>0</v>
      </c>
      <c r="ES132" s="173">
        <f>IF(ES$10="",0,IF(ES$9&lt;главная!$N$19,0,IF(ES95*12&lt;главная!$H$23,главная!$N$22*ES95,IF(ES95*12&lt;главная!$H$24,главная!$N$23*ES95,(главная!$H$24*главная!$N$23+(ES95*12-главная!$H$24)*главная!$N$24)/12))))</f>
        <v>0</v>
      </c>
      <c r="ET132" s="173">
        <f>IF(ET$10="",0,IF(ET$9&lt;главная!$N$19,0,IF(ET95*12&lt;главная!$H$23,главная!$N$22*ET95,IF(ET95*12&lt;главная!$H$24,главная!$N$23*ET95,(главная!$H$24*главная!$N$23+(ET95*12-главная!$H$24)*главная!$N$24)/12))))</f>
        <v>0</v>
      </c>
      <c r="EU132" s="173">
        <f>IF(EU$10="",0,IF(EU$9&lt;главная!$N$19,0,IF(EU95*12&lt;главная!$H$23,главная!$N$22*EU95,IF(EU95*12&lt;главная!$H$24,главная!$N$23*EU95,(главная!$H$24*главная!$N$23+(EU95*12-главная!$H$24)*главная!$N$24)/12))))</f>
        <v>0</v>
      </c>
      <c r="EV132" s="173">
        <f>IF(EV$10="",0,IF(EV$9&lt;главная!$N$19,0,IF(EV95*12&lt;главная!$H$23,главная!$N$22*EV95,IF(EV95*12&lt;главная!$H$24,главная!$N$23*EV95,(главная!$H$24*главная!$N$23+(EV95*12-главная!$H$24)*главная!$N$24)/12))))</f>
        <v>0</v>
      </c>
      <c r="EW132" s="173">
        <f>IF(EW$10="",0,IF(EW$9&lt;главная!$N$19,0,IF(EW95*12&lt;главная!$H$23,главная!$N$22*EW95,IF(EW95*12&lt;главная!$H$24,главная!$N$23*EW95,(главная!$H$24*главная!$N$23+(EW95*12-главная!$H$24)*главная!$N$24)/12))))</f>
        <v>0</v>
      </c>
      <c r="EX132" s="173">
        <f>IF(EX$10="",0,IF(EX$9&lt;главная!$N$19,0,IF(EX95*12&lt;главная!$H$23,главная!$N$22*EX95,IF(EX95*12&lt;главная!$H$24,главная!$N$23*EX95,(главная!$H$24*главная!$N$23+(EX95*12-главная!$H$24)*главная!$N$24)/12))))</f>
        <v>0</v>
      </c>
      <c r="EY132" s="173">
        <f>IF(EY$10="",0,IF(EY$9&lt;главная!$N$19,0,IF(EY95*12&lt;главная!$H$23,главная!$N$22*EY95,IF(EY95*12&lt;главная!$H$24,главная!$N$23*EY95,(главная!$H$24*главная!$N$23+(EY95*12-главная!$H$24)*главная!$N$24)/12))))</f>
        <v>0</v>
      </c>
      <c r="EZ132" s="173">
        <f>IF(EZ$10="",0,IF(EZ$9&lt;главная!$N$19,0,IF(EZ95*12&lt;главная!$H$23,главная!$N$22*EZ95,IF(EZ95*12&lt;главная!$H$24,главная!$N$23*EZ95,(главная!$H$24*главная!$N$23+(EZ95*12-главная!$H$24)*главная!$N$24)/12))))</f>
        <v>0</v>
      </c>
      <c r="FA132" s="173">
        <f>IF(FA$10="",0,IF(FA$9&lt;главная!$N$19,0,IF(FA95*12&lt;главная!$H$23,главная!$N$22*FA95,IF(FA95*12&lt;главная!$H$24,главная!$N$23*FA95,(главная!$H$24*главная!$N$23+(FA95*12-главная!$H$24)*главная!$N$24)/12))))</f>
        <v>0</v>
      </c>
      <c r="FB132" s="173">
        <f>IF(FB$10="",0,IF(FB$9&lt;главная!$N$19,0,IF(FB95*12&lt;главная!$H$23,главная!$N$22*FB95,IF(FB95*12&lt;главная!$H$24,главная!$N$23*FB95,(главная!$H$24*главная!$N$23+(FB95*12-главная!$H$24)*главная!$N$24)/12))))</f>
        <v>0</v>
      </c>
      <c r="FC132" s="173">
        <f>IF(FC$10="",0,IF(FC$9&lt;главная!$N$19,0,IF(FC95*12&lt;главная!$H$23,главная!$N$22*FC95,IF(FC95*12&lt;главная!$H$24,главная!$N$23*FC95,(главная!$H$24*главная!$N$23+(FC95*12-главная!$H$24)*главная!$N$24)/12))))</f>
        <v>0</v>
      </c>
      <c r="FD132" s="173">
        <f>IF(FD$10="",0,IF(FD$9&lt;главная!$N$19,0,IF(FD95*12&lt;главная!$H$23,главная!$N$22*FD95,IF(FD95*12&lt;главная!$H$24,главная!$N$23*FD95,(главная!$H$24*главная!$N$23+(FD95*12-главная!$H$24)*главная!$N$24)/12))))</f>
        <v>0</v>
      </c>
      <c r="FE132" s="173">
        <f>IF(FE$10="",0,IF(FE$9&lt;главная!$N$19,0,IF(FE95*12&lt;главная!$H$23,главная!$N$22*FE95,IF(FE95*12&lt;главная!$H$24,главная!$N$23*FE95,(главная!$H$24*главная!$N$23+(FE95*12-главная!$H$24)*главная!$N$24)/12))))</f>
        <v>0</v>
      </c>
      <c r="FF132" s="173">
        <f>IF(FF$10="",0,IF(FF$9&lt;главная!$N$19,0,IF(FF95*12&lt;главная!$H$23,главная!$N$22*FF95,IF(FF95*12&lt;главная!$H$24,главная!$N$23*FF95,(главная!$H$24*главная!$N$23+(FF95*12-главная!$H$24)*главная!$N$24)/12))))</f>
        <v>0</v>
      </c>
      <c r="FG132" s="173">
        <f>IF(FG$10="",0,IF(FG$9&lt;главная!$N$19,0,IF(FG95*12&lt;главная!$H$23,главная!$N$22*FG95,IF(FG95*12&lt;главная!$H$24,главная!$N$23*FG95,(главная!$H$24*главная!$N$23+(FG95*12-главная!$H$24)*главная!$N$24)/12))))</f>
        <v>0</v>
      </c>
      <c r="FH132" s="173">
        <f>IF(FH$10="",0,IF(FH$9&lt;главная!$N$19,0,IF(FH95*12&lt;главная!$H$23,главная!$N$22*FH95,IF(FH95*12&lt;главная!$H$24,главная!$N$23*FH95,(главная!$H$24*главная!$N$23+(FH95*12-главная!$H$24)*главная!$N$24)/12))))</f>
        <v>0</v>
      </c>
      <c r="FI132" s="173">
        <f>IF(FI$10="",0,IF(FI$9&lt;главная!$N$19,0,IF(FI95*12&lt;главная!$H$23,главная!$N$22*FI95,IF(FI95*12&lt;главная!$H$24,главная!$N$23*FI95,(главная!$H$24*главная!$N$23+(FI95*12-главная!$H$24)*главная!$N$24)/12))))</f>
        <v>0</v>
      </c>
      <c r="FJ132" s="173">
        <f>IF(FJ$10="",0,IF(FJ$9&lt;главная!$N$19,0,IF(FJ95*12&lt;главная!$H$23,главная!$N$22*FJ95,IF(FJ95*12&lt;главная!$H$24,главная!$N$23*FJ95,(главная!$H$24*главная!$N$23+(FJ95*12-главная!$H$24)*главная!$N$24)/12))))</f>
        <v>0</v>
      </c>
      <c r="FK132" s="173">
        <f>IF(FK$10="",0,IF(FK$9&lt;главная!$N$19,0,IF(FK95*12&lt;главная!$H$23,главная!$N$22*FK95,IF(FK95*12&lt;главная!$H$24,главная!$N$23*FK95,(главная!$H$24*главная!$N$23+(FK95*12-главная!$H$24)*главная!$N$24)/12))))</f>
        <v>0</v>
      </c>
      <c r="FL132" s="173">
        <f>IF(FL$10="",0,IF(FL$9&lt;главная!$N$19,0,IF(FL95*12&lt;главная!$H$23,главная!$N$22*FL95,IF(FL95*12&lt;главная!$H$24,главная!$N$23*FL95,(главная!$H$24*главная!$N$23+(FL95*12-главная!$H$24)*главная!$N$24)/12))))</f>
        <v>0</v>
      </c>
      <c r="FM132" s="173">
        <f>IF(FM$10="",0,IF(FM$9&lt;главная!$N$19,0,IF(FM95*12&lt;главная!$H$23,главная!$N$22*FM95,IF(FM95*12&lt;главная!$H$24,главная!$N$23*FM95,(главная!$H$24*главная!$N$23+(FM95*12-главная!$H$24)*главная!$N$24)/12))))</f>
        <v>0</v>
      </c>
      <c r="FN132" s="173">
        <f>IF(FN$10="",0,IF(FN$9&lt;главная!$N$19,0,IF(FN95*12&lt;главная!$H$23,главная!$N$22*FN95,IF(FN95*12&lt;главная!$H$24,главная!$N$23*FN95,(главная!$H$24*главная!$N$23+(FN95*12-главная!$H$24)*главная!$N$24)/12))))</f>
        <v>0</v>
      </c>
      <c r="FO132" s="173">
        <f>IF(FO$10="",0,IF(FO$9&lt;главная!$N$19,0,IF(FO95*12&lt;главная!$H$23,главная!$N$22*FO95,IF(FO95*12&lt;главная!$H$24,главная!$N$23*FO95,(главная!$H$24*главная!$N$23+(FO95*12-главная!$H$24)*главная!$N$24)/12))))</f>
        <v>0</v>
      </c>
      <c r="FP132" s="173">
        <f>IF(FP$10="",0,IF(FP$9&lt;главная!$N$19,0,IF(FP95*12&lt;главная!$H$23,главная!$N$22*FP95,IF(FP95*12&lt;главная!$H$24,главная!$N$23*FP95,(главная!$H$24*главная!$N$23+(FP95*12-главная!$H$24)*главная!$N$24)/12))))</f>
        <v>0</v>
      </c>
      <c r="FQ132" s="173">
        <f>IF(FQ$10="",0,IF(FQ$9&lt;главная!$N$19,0,IF(FQ95*12&lt;главная!$H$23,главная!$N$22*FQ95,IF(FQ95*12&lt;главная!$H$24,главная!$N$23*FQ95,(главная!$H$24*главная!$N$23+(FQ95*12-главная!$H$24)*главная!$N$24)/12))))</f>
        <v>0</v>
      </c>
      <c r="FR132" s="173">
        <f>IF(FR$10="",0,IF(FR$9&lt;главная!$N$19,0,IF(FR95*12&lt;главная!$H$23,главная!$N$22*FR95,IF(FR95*12&lt;главная!$H$24,главная!$N$23*FR95,(главная!$H$24*главная!$N$23+(FR95*12-главная!$H$24)*главная!$N$24)/12))))</f>
        <v>0</v>
      </c>
      <c r="FS132" s="173">
        <f>IF(FS$10="",0,IF(FS$9&lt;главная!$N$19,0,IF(FS95*12&lt;главная!$H$23,главная!$N$22*FS95,IF(FS95*12&lt;главная!$H$24,главная!$N$23*FS95,(главная!$H$24*главная!$N$23+(FS95*12-главная!$H$24)*главная!$N$24)/12))))</f>
        <v>0</v>
      </c>
      <c r="FT132" s="173">
        <f>IF(FT$10="",0,IF(FT$9&lt;главная!$N$19,0,IF(FT95*12&lt;главная!$H$23,главная!$N$22*FT95,IF(FT95*12&lt;главная!$H$24,главная!$N$23*FT95,(главная!$H$24*главная!$N$23+(FT95*12-главная!$H$24)*главная!$N$24)/12))))</f>
        <v>0</v>
      </c>
      <c r="FU132" s="173">
        <f>IF(FU$10="",0,IF(FU$9&lt;главная!$N$19,0,IF(FU95*12&lt;главная!$H$23,главная!$N$22*FU95,IF(FU95*12&lt;главная!$H$24,главная!$N$23*FU95,(главная!$H$24*главная!$N$23+(FU95*12-главная!$H$24)*главная!$N$24)/12))))</f>
        <v>0</v>
      </c>
      <c r="FV132" s="173">
        <f>IF(FV$10="",0,IF(FV$9&lt;главная!$N$19,0,IF(FV95*12&lt;главная!$H$23,главная!$N$22*FV95,IF(FV95*12&lt;главная!$H$24,главная!$N$23*FV95,(главная!$H$24*главная!$N$23+(FV95*12-главная!$H$24)*главная!$N$24)/12))))</f>
        <v>0</v>
      </c>
      <c r="FW132" s="173">
        <f>IF(FW$10="",0,IF(FW$9&lt;главная!$N$19,0,IF(FW95*12&lt;главная!$H$23,главная!$N$22*FW95,IF(FW95*12&lt;главная!$H$24,главная!$N$23*FW95,(главная!$H$24*главная!$N$23+(FW95*12-главная!$H$24)*главная!$N$24)/12))))</f>
        <v>0</v>
      </c>
      <c r="FX132" s="173">
        <f>IF(FX$10="",0,IF(FX$9&lt;главная!$N$19,0,IF(FX95*12&lt;главная!$H$23,главная!$N$22*FX95,IF(FX95*12&lt;главная!$H$24,главная!$N$23*FX95,(главная!$H$24*главная!$N$23+(FX95*12-главная!$H$24)*главная!$N$24)/12))))</f>
        <v>0</v>
      </c>
      <c r="FY132" s="173">
        <f>IF(FY$10="",0,IF(FY$9&lt;главная!$N$19,0,IF(FY95*12&lt;главная!$H$23,главная!$N$22*FY95,IF(FY95*12&lt;главная!$H$24,главная!$N$23*FY95,(главная!$H$24*главная!$N$23+(FY95*12-главная!$H$24)*главная!$N$24)/12))))</f>
        <v>0</v>
      </c>
      <c r="FZ132" s="173">
        <f>IF(FZ$10="",0,IF(FZ$9&lt;главная!$N$19,0,IF(FZ95*12&lt;главная!$H$23,главная!$N$22*FZ95,IF(FZ95*12&lt;главная!$H$24,главная!$N$23*FZ95,(главная!$H$24*главная!$N$23+(FZ95*12-главная!$H$24)*главная!$N$24)/12))))</f>
        <v>0</v>
      </c>
      <c r="GA132" s="173">
        <f>IF(GA$10="",0,IF(GA$9&lt;главная!$N$19,0,IF(GA95*12&lt;главная!$H$23,главная!$N$22*GA95,IF(GA95*12&lt;главная!$H$24,главная!$N$23*GA95,(главная!$H$24*главная!$N$23+(GA95*12-главная!$H$24)*главная!$N$24)/12))))</f>
        <v>0</v>
      </c>
      <c r="GB132" s="173">
        <f>IF(GB$10="",0,IF(GB$9&lt;главная!$N$19,0,IF(GB95*12&lt;главная!$H$23,главная!$N$22*GB95,IF(GB95*12&lt;главная!$H$24,главная!$N$23*GB95,(главная!$H$24*главная!$N$23+(GB95*12-главная!$H$24)*главная!$N$24)/12))))</f>
        <v>0</v>
      </c>
      <c r="GC132" s="173">
        <f>IF(GC$10="",0,IF(GC$9&lt;главная!$N$19,0,IF(GC95*12&lt;главная!$H$23,главная!$N$22*GC95,IF(GC95*12&lt;главная!$H$24,главная!$N$23*GC95,(главная!$H$24*главная!$N$23+(GC95*12-главная!$H$24)*главная!$N$24)/12))))</f>
        <v>0</v>
      </c>
      <c r="GD132" s="173">
        <f>IF(GD$10="",0,IF(GD$9&lt;главная!$N$19,0,IF(GD95*12&lt;главная!$H$23,главная!$N$22*GD95,IF(GD95*12&lt;главная!$H$24,главная!$N$23*GD95,(главная!$H$24*главная!$N$23+(GD95*12-главная!$H$24)*главная!$N$24)/12))))</f>
        <v>0</v>
      </c>
      <c r="GE132" s="173">
        <f>IF(GE$10="",0,IF(GE$9&lt;главная!$N$19,0,IF(GE95*12&lt;главная!$H$23,главная!$N$22*GE95,IF(GE95*12&lt;главная!$H$24,главная!$N$23*GE95,(главная!$H$24*главная!$N$23+(GE95*12-главная!$H$24)*главная!$N$24)/12))))</f>
        <v>0</v>
      </c>
      <c r="GF132" s="173">
        <f>IF(GF$10="",0,IF(GF$9&lt;главная!$N$19,0,IF(GF95*12&lt;главная!$H$23,главная!$N$22*GF95,IF(GF95*12&lt;главная!$H$24,главная!$N$23*GF95,(главная!$H$24*главная!$N$23+(GF95*12-главная!$H$24)*главная!$N$24)/12))))</f>
        <v>0</v>
      </c>
      <c r="GG132" s="173">
        <f>IF(GG$10="",0,IF(GG$9&lt;главная!$N$19,0,IF(GG95*12&lt;главная!$H$23,главная!$N$22*GG95,IF(GG95*12&lt;главная!$H$24,главная!$N$23*GG95,(главная!$H$24*главная!$N$23+(GG95*12-главная!$H$24)*главная!$N$24)/12))))</f>
        <v>0</v>
      </c>
      <c r="GH132" s="173">
        <f>IF(GH$10="",0,IF(GH$9&lt;главная!$N$19,0,IF(GH95*12&lt;главная!$H$23,главная!$N$22*GH95,IF(GH95*12&lt;главная!$H$24,главная!$N$23*GH95,(главная!$H$24*главная!$N$23+(GH95*12-главная!$H$24)*главная!$N$24)/12))))</f>
        <v>0</v>
      </c>
      <c r="GI132" s="173">
        <f>IF(GI$10="",0,IF(GI$9&lt;главная!$N$19,0,IF(GI95*12&lt;главная!$H$23,главная!$N$22*GI95,IF(GI95*12&lt;главная!$H$24,главная!$N$23*GI95,(главная!$H$24*главная!$N$23+(GI95*12-главная!$H$24)*главная!$N$24)/12))))</f>
        <v>0</v>
      </c>
      <c r="GJ132" s="173">
        <f>IF(GJ$10="",0,IF(GJ$9&lt;главная!$N$19,0,IF(GJ95*12&lt;главная!$H$23,главная!$N$22*GJ95,IF(GJ95*12&lt;главная!$H$24,главная!$N$23*GJ95,(главная!$H$24*главная!$N$23+(GJ95*12-главная!$H$24)*главная!$N$24)/12))))</f>
        <v>0</v>
      </c>
      <c r="GK132" s="173">
        <f>IF(GK$10="",0,IF(GK$9&lt;главная!$N$19,0,IF(GK95*12&lt;главная!$H$23,главная!$N$22*GK95,IF(GK95*12&lt;главная!$H$24,главная!$N$23*GK95,(главная!$H$24*главная!$N$23+(GK95*12-главная!$H$24)*главная!$N$24)/12))))</f>
        <v>0</v>
      </c>
      <c r="GL132" s="173">
        <f>IF(GL$10="",0,IF(GL$9&lt;главная!$N$19,0,IF(GL95*12&lt;главная!$H$23,главная!$N$22*GL95,IF(GL95*12&lt;главная!$H$24,главная!$N$23*GL95,(главная!$H$24*главная!$N$23+(GL95*12-главная!$H$24)*главная!$N$24)/12))))</f>
        <v>0</v>
      </c>
      <c r="GM132" s="173">
        <f>IF(GM$10="",0,IF(GM$9&lt;главная!$N$19,0,IF(GM95*12&lt;главная!$H$23,главная!$N$22*GM95,IF(GM95*12&lt;главная!$H$24,главная!$N$23*GM95,(главная!$H$24*главная!$N$23+(GM95*12-главная!$H$24)*главная!$N$24)/12))))</f>
        <v>0</v>
      </c>
      <c r="GN132" s="173">
        <f>IF(GN$10="",0,IF(GN$9&lt;главная!$N$19,0,IF(GN95*12&lt;главная!$H$23,главная!$N$22*GN95,IF(GN95*12&lt;главная!$H$24,главная!$N$23*GN95,(главная!$H$24*главная!$N$23+(GN95*12-главная!$H$24)*главная!$N$24)/12))))</f>
        <v>0</v>
      </c>
      <c r="GO132" s="173">
        <f>IF(GO$10="",0,IF(GO$9&lt;главная!$N$19,0,IF(GO95*12&lt;главная!$H$23,главная!$N$22*GO95,IF(GO95*12&lt;главная!$H$24,главная!$N$23*GO95,(главная!$H$24*главная!$N$23+(GO95*12-главная!$H$24)*главная!$N$24)/12))))</f>
        <v>0</v>
      </c>
      <c r="GP132" s="173">
        <f>IF(GP$10="",0,IF(GP$9&lt;главная!$N$19,0,IF(GP95*12&lt;главная!$H$23,главная!$N$22*GP95,IF(GP95*12&lt;главная!$H$24,главная!$N$23*GP95,(главная!$H$24*главная!$N$23+(GP95*12-главная!$H$24)*главная!$N$24)/12))))</f>
        <v>0</v>
      </c>
      <c r="GQ132" s="173">
        <f>IF(GQ$10="",0,IF(GQ$9&lt;главная!$N$19,0,IF(GQ95*12&lt;главная!$H$23,главная!$N$22*GQ95,IF(GQ95*12&lt;главная!$H$24,главная!$N$23*GQ95,(главная!$H$24*главная!$N$23+(GQ95*12-главная!$H$24)*главная!$N$24)/12))))</f>
        <v>0</v>
      </c>
      <c r="GR132" s="173">
        <f>IF(GR$10="",0,IF(GR$9&lt;главная!$N$19,0,IF(GR95*12&lt;главная!$H$23,главная!$N$22*GR95,IF(GR95*12&lt;главная!$H$24,главная!$N$23*GR95,(главная!$H$24*главная!$N$23+(GR95*12-главная!$H$24)*главная!$N$24)/12))))</f>
        <v>0</v>
      </c>
      <c r="GS132" s="173">
        <f>IF(GS$10="",0,IF(GS$9&lt;главная!$N$19,0,IF(GS95*12&lt;главная!$H$23,главная!$N$22*GS95,IF(GS95*12&lt;главная!$H$24,главная!$N$23*GS95,(главная!$H$24*главная!$N$23+(GS95*12-главная!$H$24)*главная!$N$24)/12))))</f>
        <v>0</v>
      </c>
      <c r="GT132" s="173">
        <f>IF(GT$10="",0,IF(GT$9&lt;главная!$N$19,0,IF(GT95*12&lt;главная!$H$23,главная!$N$22*GT95,IF(GT95*12&lt;главная!$H$24,главная!$N$23*GT95,(главная!$H$24*главная!$N$23+(GT95*12-главная!$H$24)*главная!$N$24)/12))))</f>
        <v>0</v>
      </c>
      <c r="GU132" s="173">
        <f>IF(GU$10="",0,IF(GU$9&lt;главная!$N$19,0,IF(GU95*12&lt;главная!$H$23,главная!$N$22*GU95,IF(GU95*12&lt;главная!$H$24,главная!$N$23*GU95,(главная!$H$24*главная!$N$23+(GU95*12-главная!$H$24)*главная!$N$24)/12))))</f>
        <v>0</v>
      </c>
      <c r="GV132" s="173">
        <f>IF(GV$10="",0,IF(GV$9&lt;главная!$N$19,0,IF(GV95*12&lt;главная!$H$23,главная!$N$22*GV95,IF(GV95*12&lt;главная!$H$24,главная!$N$23*GV95,(главная!$H$24*главная!$N$23+(GV95*12-главная!$H$24)*главная!$N$24)/12))))</f>
        <v>0</v>
      </c>
      <c r="GW132" s="173">
        <f>IF(GW$10="",0,IF(GW$9&lt;главная!$N$19,0,IF(GW95*12&lt;главная!$H$23,главная!$N$22*GW95,IF(GW95*12&lt;главная!$H$24,главная!$N$23*GW95,(главная!$H$24*главная!$N$23+(GW95*12-главная!$H$24)*главная!$N$24)/12))))</f>
        <v>0</v>
      </c>
      <c r="GX132" s="173">
        <f>IF(GX$10="",0,IF(GX$9&lt;главная!$N$19,0,IF(GX95*12&lt;главная!$H$23,главная!$N$22*GX95,IF(GX95*12&lt;главная!$H$24,главная!$N$23*GX95,(главная!$H$24*главная!$N$23+(GX95*12-главная!$H$24)*главная!$N$24)/12))))</f>
        <v>0</v>
      </c>
      <c r="GY132" s="173">
        <f>IF(GY$10="",0,IF(GY$9&lt;главная!$N$19,0,IF(GY95*12&lt;главная!$H$23,главная!$N$22*GY95,IF(GY95*12&lt;главная!$H$24,главная!$N$23*GY95,(главная!$H$24*главная!$N$23+(GY95*12-главная!$H$24)*главная!$N$24)/12))))</f>
        <v>0</v>
      </c>
      <c r="GZ132" s="173">
        <f>IF(GZ$10="",0,IF(GZ$9&lt;главная!$N$19,0,IF(GZ95*12&lt;главная!$H$23,главная!$N$22*GZ95,IF(GZ95*12&lt;главная!$H$24,главная!$N$23*GZ95,(главная!$H$24*главная!$N$23+(GZ95*12-главная!$H$24)*главная!$N$24)/12))))</f>
        <v>0</v>
      </c>
      <c r="HA132" s="173">
        <f>IF(HA$10="",0,IF(HA$9&lt;главная!$N$19,0,IF(HA95*12&lt;главная!$H$23,главная!$N$22*HA95,IF(HA95*12&lt;главная!$H$24,главная!$N$23*HA95,(главная!$H$24*главная!$N$23+(HA95*12-главная!$H$24)*главная!$N$24)/12))))</f>
        <v>0</v>
      </c>
      <c r="HB132" s="173">
        <f>IF(HB$10="",0,IF(HB$9&lt;главная!$N$19,0,IF(HB95*12&lt;главная!$H$23,главная!$N$22*HB95,IF(HB95*12&lt;главная!$H$24,главная!$N$23*HB95,(главная!$H$24*главная!$N$23+(HB95*12-главная!$H$24)*главная!$N$24)/12))))</f>
        <v>0</v>
      </c>
      <c r="HC132" s="173">
        <f>IF(HC$10="",0,IF(HC$9&lt;главная!$N$19,0,IF(HC95*12&lt;главная!$H$23,главная!$N$22*HC95,IF(HC95*12&lt;главная!$H$24,главная!$N$23*HC95,(главная!$H$24*главная!$N$23+(HC95*12-главная!$H$24)*главная!$N$24)/12))))</f>
        <v>0</v>
      </c>
      <c r="HD132" s="173">
        <f>IF(HD$10="",0,IF(HD$9&lt;главная!$N$19,0,IF(HD95*12&lt;главная!$H$23,главная!$N$22*HD95,IF(HD95*12&lt;главная!$H$24,главная!$N$23*HD95,(главная!$H$24*главная!$N$23+(HD95*12-главная!$H$24)*главная!$N$24)/12))))</f>
        <v>0</v>
      </c>
      <c r="HE132" s="173">
        <f>IF(HE$10="",0,IF(HE$9&lt;главная!$N$19,0,IF(HE95*12&lt;главная!$H$23,главная!$N$22*HE95,IF(HE95*12&lt;главная!$H$24,главная!$N$23*HE95,(главная!$H$24*главная!$N$23+(HE95*12-главная!$H$24)*главная!$N$24)/12))))</f>
        <v>0</v>
      </c>
      <c r="HF132" s="173">
        <f>IF(HF$10="",0,IF(HF$9&lt;главная!$N$19,0,IF(HF95*12&lt;главная!$H$23,главная!$N$22*HF95,IF(HF95*12&lt;главная!$H$24,главная!$N$23*HF95,(главная!$H$24*главная!$N$23+(HF95*12-главная!$H$24)*главная!$N$24)/12))))</f>
        <v>0</v>
      </c>
      <c r="HG132" s="173">
        <f>IF(HG$10="",0,IF(HG$9&lt;главная!$N$19,0,IF(HG95*12&lt;главная!$H$23,главная!$N$22*HG95,IF(HG95*12&lt;главная!$H$24,главная!$N$23*HG95,(главная!$H$24*главная!$N$23+(HG95*12-главная!$H$24)*главная!$N$24)/12))))</f>
        <v>0</v>
      </c>
      <c r="HH132" s="173">
        <f>IF(HH$10="",0,IF(HH$9&lt;главная!$N$19,0,IF(HH95*12&lt;главная!$H$23,главная!$N$22*HH95,IF(HH95*12&lt;главная!$H$24,главная!$N$23*HH95,(главная!$H$24*главная!$N$23+(HH95*12-главная!$H$24)*главная!$N$24)/12))))</f>
        <v>0</v>
      </c>
      <c r="HI132" s="173">
        <f>IF(HI$10="",0,IF(HI$9&lt;главная!$N$19,0,IF(HI95*12&lt;главная!$H$23,главная!$N$22*HI95,IF(HI95*12&lt;главная!$H$24,главная!$N$23*HI95,(главная!$H$24*главная!$N$23+(HI95*12-главная!$H$24)*главная!$N$24)/12))))</f>
        <v>0</v>
      </c>
      <c r="HJ132" s="173">
        <f>IF(HJ$10="",0,IF(HJ$9&lt;главная!$N$19,0,IF(HJ95*12&lt;главная!$H$23,главная!$N$22*HJ95,IF(HJ95*12&lt;главная!$H$24,главная!$N$23*HJ95,(главная!$H$24*главная!$N$23+(HJ95*12-главная!$H$24)*главная!$N$24)/12))))</f>
        <v>0</v>
      </c>
      <c r="HK132" s="173">
        <f>IF(HK$10="",0,IF(HK$9&lt;главная!$N$19,0,IF(HK95*12&lt;главная!$H$23,главная!$N$22*HK95,IF(HK95*12&lt;главная!$H$24,главная!$N$23*HK95,(главная!$H$24*главная!$N$23+(HK95*12-главная!$H$24)*главная!$N$24)/12))))</f>
        <v>0</v>
      </c>
      <c r="HL132" s="173">
        <f>IF(HL$10="",0,IF(HL$9&lt;главная!$N$19,0,IF(HL95*12&lt;главная!$H$23,главная!$N$22*HL95,IF(HL95*12&lt;главная!$H$24,главная!$N$23*HL95,(главная!$H$24*главная!$N$23+(HL95*12-главная!$H$24)*главная!$N$24)/12))))</f>
        <v>0</v>
      </c>
      <c r="HM132" s="173">
        <f>IF(HM$10="",0,IF(HM$9&lt;главная!$N$19,0,IF(HM95*12&lt;главная!$H$23,главная!$N$22*HM95,IF(HM95*12&lt;главная!$H$24,главная!$N$23*HM95,(главная!$H$24*главная!$N$23+(HM95*12-главная!$H$24)*главная!$N$24)/12))))</f>
        <v>0</v>
      </c>
      <c r="HN132" s="173">
        <f>IF(HN$10="",0,IF(HN$9&lt;главная!$N$19,0,IF(HN95*12&lt;главная!$H$23,главная!$N$22*HN95,IF(HN95*12&lt;главная!$H$24,главная!$N$23*HN95,(главная!$H$24*главная!$N$23+(HN95*12-главная!$H$24)*главная!$N$24)/12))))</f>
        <v>0</v>
      </c>
      <c r="HO132" s="173">
        <f>IF(HO$10="",0,IF(HO$9&lt;главная!$N$19,0,IF(HO95*12&lt;главная!$H$23,главная!$N$22*HO95,IF(HO95*12&lt;главная!$H$24,главная!$N$23*HO95,(главная!$H$24*главная!$N$23+(HO95*12-главная!$H$24)*главная!$N$24)/12))))</f>
        <v>0</v>
      </c>
      <c r="HP132" s="173">
        <f>IF(HP$10="",0,IF(HP$9&lt;главная!$N$19,0,IF(HP95*12&lt;главная!$H$23,главная!$N$22*HP95,IF(HP95*12&lt;главная!$H$24,главная!$N$23*HP95,(главная!$H$24*главная!$N$23+(HP95*12-главная!$H$24)*главная!$N$24)/12))))</f>
        <v>0</v>
      </c>
      <c r="HQ132" s="173">
        <f>IF(HQ$10="",0,IF(HQ$9&lt;главная!$N$19,0,IF(HQ95*12&lt;главная!$H$23,главная!$N$22*HQ95,IF(HQ95*12&lt;главная!$H$24,главная!$N$23*HQ95,(главная!$H$24*главная!$N$23+(HQ95*12-главная!$H$24)*главная!$N$24)/12))))</f>
        <v>0</v>
      </c>
      <c r="HR132" s="173">
        <f>IF(HR$10="",0,IF(HR$9&lt;главная!$N$19,0,IF(HR95*12&lt;главная!$H$23,главная!$N$22*HR95,IF(HR95*12&lt;главная!$H$24,главная!$N$23*HR95,(главная!$H$24*главная!$N$23+(HR95*12-главная!$H$24)*главная!$N$24)/12))))</f>
        <v>0</v>
      </c>
      <c r="HS132" s="173">
        <f>IF(HS$10="",0,IF(HS$9&lt;главная!$N$19,0,IF(HS95*12&lt;главная!$H$23,главная!$N$22*HS95,IF(HS95*12&lt;главная!$H$24,главная!$N$23*HS95,(главная!$H$24*главная!$N$23+(HS95*12-главная!$H$24)*главная!$N$24)/12))))</f>
        <v>0</v>
      </c>
      <c r="HT132" s="173">
        <f>IF(HT$10="",0,IF(HT$9&lt;главная!$N$19,0,IF(HT95*12&lt;главная!$H$23,главная!$N$22*HT95,IF(HT95*12&lt;главная!$H$24,главная!$N$23*HT95,(главная!$H$24*главная!$N$23+(HT95*12-главная!$H$24)*главная!$N$24)/12))))</f>
        <v>0</v>
      </c>
      <c r="HU132" s="173">
        <f>IF(HU$10="",0,IF(HU$9&lt;главная!$N$19,0,IF(HU95*12&lt;главная!$H$23,главная!$N$22*HU95,IF(HU95*12&lt;главная!$H$24,главная!$N$23*HU95,(главная!$H$24*главная!$N$23+(HU95*12-главная!$H$24)*главная!$N$24)/12))))</f>
        <v>0</v>
      </c>
      <c r="HV132" s="173">
        <f>IF(HV$10="",0,IF(HV$9&lt;главная!$N$19,0,IF(HV95*12&lt;главная!$H$23,главная!$N$22*HV95,IF(HV95*12&lt;главная!$H$24,главная!$N$23*HV95,(главная!$H$24*главная!$N$23+(HV95*12-главная!$H$24)*главная!$N$24)/12))))</f>
        <v>0</v>
      </c>
      <c r="HW132" s="173">
        <f>IF(HW$10="",0,IF(HW$9&lt;главная!$N$19,0,IF(HW95*12&lt;главная!$H$23,главная!$N$22*HW95,IF(HW95*12&lt;главная!$H$24,главная!$N$23*HW95,(главная!$H$24*главная!$N$23+(HW95*12-главная!$H$24)*главная!$N$24)/12))))</f>
        <v>0</v>
      </c>
      <c r="HX132" s="173">
        <f>IF(HX$10="",0,IF(HX$9&lt;главная!$N$19,0,IF(HX95*12&lt;главная!$H$23,главная!$N$22*HX95,IF(HX95*12&lt;главная!$H$24,главная!$N$23*HX95,(главная!$H$24*главная!$N$23+(HX95*12-главная!$H$24)*главная!$N$24)/12))))</f>
        <v>0</v>
      </c>
      <c r="HY132" s="173">
        <f>IF(HY$10="",0,IF(HY$9&lt;главная!$N$19,0,IF(HY95*12&lt;главная!$H$23,главная!$N$22*HY95,IF(HY95*12&lt;главная!$H$24,главная!$N$23*HY95,(главная!$H$24*главная!$N$23+(HY95*12-главная!$H$24)*главная!$N$24)/12))))</f>
        <v>0</v>
      </c>
      <c r="HZ132" s="173">
        <f>IF(HZ$10="",0,IF(HZ$9&lt;главная!$N$19,0,IF(HZ95*12&lt;главная!$H$23,главная!$N$22*HZ95,IF(HZ95*12&lt;главная!$H$24,главная!$N$23*HZ95,(главная!$H$24*главная!$N$23+(HZ95*12-главная!$H$24)*главная!$N$24)/12))))</f>
        <v>0</v>
      </c>
      <c r="IA132" s="173">
        <f>IF(IA$10="",0,IF(IA$9&lt;главная!$N$19,0,IF(IA95*12&lt;главная!$H$23,главная!$N$22*IA95,IF(IA95*12&lt;главная!$H$24,главная!$N$23*IA95,(главная!$H$24*главная!$N$23+(IA95*12-главная!$H$24)*главная!$N$24)/12))))</f>
        <v>0</v>
      </c>
      <c r="IB132" s="173">
        <f>IF(IB$10="",0,IF(IB$9&lt;главная!$N$19,0,IF(IB95*12&lt;главная!$H$23,главная!$N$22*IB95,IF(IB95*12&lt;главная!$H$24,главная!$N$23*IB95,(главная!$H$24*главная!$N$23+(IB95*12-главная!$H$24)*главная!$N$24)/12))))</f>
        <v>0</v>
      </c>
      <c r="IC132" s="173">
        <f>IF(IC$10="",0,IF(IC$9&lt;главная!$N$19,0,IF(IC95*12&lt;главная!$H$23,главная!$N$22*IC95,IF(IC95*12&lt;главная!$H$24,главная!$N$23*IC95,(главная!$H$24*главная!$N$23+(IC95*12-главная!$H$24)*главная!$N$24)/12))))</f>
        <v>0</v>
      </c>
      <c r="ID132" s="173">
        <f>IF(ID$10="",0,IF(ID$9&lt;главная!$N$19,0,IF(ID95*12&lt;главная!$H$23,главная!$N$22*ID95,IF(ID95*12&lt;главная!$H$24,главная!$N$23*ID95,(главная!$H$24*главная!$N$23+(ID95*12-главная!$H$24)*главная!$N$24)/12))))</f>
        <v>0</v>
      </c>
      <c r="IE132" s="173">
        <f>IF(IE$10="",0,IF(IE$9&lt;главная!$N$19,0,IF(IE95*12&lt;главная!$H$23,главная!$N$22*IE95,IF(IE95*12&lt;главная!$H$24,главная!$N$23*IE95,(главная!$H$24*главная!$N$23+(IE95*12-главная!$H$24)*главная!$N$24)/12))))</f>
        <v>0</v>
      </c>
      <c r="IF132" s="173">
        <f>IF(IF$10="",0,IF(IF$9&lt;главная!$N$19,0,IF(IF95*12&lt;главная!$H$23,главная!$N$22*IF95,IF(IF95*12&lt;главная!$H$24,главная!$N$23*IF95,(главная!$H$24*главная!$N$23+(IF95*12-главная!$H$24)*главная!$N$24)/12))))</f>
        <v>0</v>
      </c>
      <c r="IG132" s="173">
        <f>IF(IG$10="",0,IF(IG$9&lt;главная!$N$19,0,IF(IG95*12&lt;главная!$H$23,главная!$N$22*IG95,IF(IG95*12&lt;главная!$H$24,главная!$N$23*IG95,(главная!$H$24*главная!$N$23+(IG95*12-главная!$H$24)*главная!$N$24)/12))))</f>
        <v>0</v>
      </c>
      <c r="IH132" s="173">
        <f>IF(IH$10="",0,IF(IH$9&lt;главная!$N$19,0,IF(IH95*12&lt;главная!$H$23,главная!$N$22*IH95,IF(IH95*12&lt;главная!$H$24,главная!$N$23*IH95,(главная!$H$24*главная!$N$23+(IH95*12-главная!$H$24)*главная!$N$24)/12))))</f>
        <v>0</v>
      </c>
      <c r="II132" s="173">
        <f>IF(II$10="",0,IF(II$9&lt;главная!$N$19,0,IF(II95*12&lt;главная!$H$23,главная!$N$22*II95,IF(II95*12&lt;главная!$H$24,главная!$N$23*II95,(главная!$H$24*главная!$N$23+(II95*12-главная!$H$24)*главная!$N$24)/12))))</f>
        <v>0</v>
      </c>
      <c r="IJ132" s="173">
        <f>IF(IJ$10="",0,IF(IJ$9&lt;главная!$N$19,0,IF(IJ95*12&lt;главная!$H$23,главная!$N$22*IJ95,IF(IJ95*12&lt;главная!$H$24,главная!$N$23*IJ95,(главная!$H$24*главная!$N$23+(IJ95*12-главная!$H$24)*главная!$N$24)/12))))</f>
        <v>0</v>
      </c>
      <c r="IK132" s="173">
        <f>IF(IK$10="",0,IF(IK$9&lt;главная!$N$19,0,IF(IK95*12&lt;главная!$H$23,главная!$N$22*IK95,IF(IK95*12&lt;главная!$H$24,главная!$N$23*IK95,(главная!$H$24*главная!$N$23+(IK95*12-главная!$H$24)*главная!$N$24)/12))))</f>
        <v>0</v>
      </c>
      <c r="IL132" s="173">
        <f>IF(IL$10="",0,IF(IL$9&lt;главная!$N$19,0,IF(IL95*12&lt;главная!$H$23,главная!$N$22*IL95,IF(IL95*12&lt;главная!$H$24,главная!$N$23*IL95,(главная!$H$24*главная!$N$23+(IL95*12-главная!$H$24)*главная!$N$24)/12))))</f>
        <v>0</v>
      </c>
      <c r="IM132" s="173">
        <f>IF(IM$10="",0,IF(IM$9&lt;главная!$N$19,0,IF(IM95*12&lt;главная!$H$23,главная!$N$22*IM95,IF(IM95*12&lt;главная!$H$24,главная!$N$23*IM95,(главная!$H$24*главная!$N$23+(IM95*12-главная!$H$24)*главная!$N$24)/12))))</f>
        <v>0</v>
      </c>
      <c r="IN132" s="173">
        <f>IF(IN$10="",0,IF(IN$9&lt;главная!$N$19,0,IF(IN95*12&lt;главная!$H$23,главная!$N$22*IN95,IF(IN95*12&lt;главная!$H$24,главная!$N$23*IN95,(главная!$H$24*главная!$N$23+(IN95*12-главная!$H$24)*главная!$N$24)/12))))</f>
        <v>0</v>
      </c>
      <c r="IO132" s="173">
        <f>IF(IO$10="",0,IF(IO$9&lt;главная!$N$19,0,IF(IO95*12&lt;главная!$H$23,главная!$N$22*IO95,IF(IO95*12&lt;главная!$H$24,главная!$N$23*IO95,(главная!$H$24*главная!$N$23+(IO95*12-главная!$H$24)*главная!$N$24)/12))))</f>
        <v>0</v>
      </c>
      <c r="IP132" s="173">
        <f>IF(IP$10="",0,IF(IP$9&lt;главная!$N$19,0,IF(IP95*12&lt;главная!$H$23,главная!$N$22*IP95,IF(IP95*12&lt;главная!$H$24,главная!$N$23*IP95,(главная!$H$24*главная!$N$23+(IP95*12-главная!$H$24)*главная!$N$24)/12))))</f>
        <v>0</v>
      </c>
      <c r="IQ132" s="173">
        <f>IF(IQ$10="",0,IF(IQ$9&lt;главная!$N$19,0,IF(IQ95*12&lt;главная!$H$23,главная!$N$22*IQ95,IF(IQ95*12&lt;главная!$H$24,главная!$N$23*IQ95,(главная!$H$24*главная!$N$23+(IQ95*12-главная!$H$24)*главная!$N$24)/12))))</f>
        <v>0</v>
      </c>
      <c r="IR132" s="173">
        <f>IF(IR$10="",0,IF(IR$9&lt;главная!$N$19,0,IF(IR95*12&lt;главная!$H$23,главная!$N$22*IR95,IF(IR95*12&lt;главная!$H$24,главная!$N$23*IR95,(главная!$H$24*главная!$N$23+(IR95*12-главная!$H$24)*главная!$N$24)/12))))</f>
        <v>0</v>
      </c>
      <c r="IS132" s="173">
        <f>IF(IS$10="",0,IF(IS$9&lt;главная!$N$19,0,IF(IS95*12&lt;главная!$H$23,главная!$N$22*IS95,IF(IS95*12&lt;главная!$H$24,главная!$N$23*IS95,(главная!$H$24*главная!$N$23+(IS95*12-главная!$H$24)*главная!$N$24)/12))))</f>
        <v>0</v>
      </c>
      <c r="IT132" s="173">
        <f>IF(IT$10="",0,IF(IT$9&lt;главная!$N$19,0,IF(IT95*12&lt;главная!$H$23,главная!$N$22*IT95,IF(IT95*12&lt;главная!$H$24,главная!$N$23*IT95,(главная!$H$24*главная!$N$23+(IT95*12-главная!$H$24)*главная!$N$24)/12))))</f>
        <v>0</v>
      </c>
      <c r="IU132" s="173">
        <f>IF(IU$10="",0,IF(IU$9&lt;главная!$N$19,0,IF(IU95*12&lt;главная!$H$23,главная!$N$22*IU95,IF(IU95*12&lt;главная!$H$24,главная!$N$23*IU95,(главная!$H$24*главная!$N$23+(IU95*12-главная!$H$24)*главная!$N$24)/12))))</f>
        <v>0</v>
      </c>
      <c r="IV132" s="173">
        <f>IF(IV$10="",0,IF(IV$9&lt;главная!$N$19,0,IF(IV95*12&lt;главная!$H$23,главная!$N$22*IV95,IF(IV95*12&lt;главная!$H$24,главная!$N$23*IV95,(главная!$H$24*главная!$N$23+(IV95*12-главная!$H$24)*главная!$N$24)/12))))</f>
        <v>0</v>
      </c>
      <c r="IW132" s="173">
        <f>IF(IW$10="",0,IF(IW$9&lt;главная!$N$19,0,IF(IW95*12&lt;главная!$H$23,главная!$N$22*IW95,IF(IW95*12&lt;главная!$H$24,главная!$N$23*IW95,(главная!$H$24*главная!$N$23+(IW95*12-главная!$H$24)*главная!$N$24)/12))))</f>
        <v>0</v>
      </c>
      <c r="IX132" s="173">
        <f>IF(IX$10="",0,IF(IX$9&lt;главная!$N$19,0,IF(IX95*12&lt;главная!$H$23,главная!$N$22*IX95,IF(IX95*12&lt;главная!$H$24,главная!$N$23*IX95,(главная!$H$24*главная!$N$23+(IX95*12-главная!$H$24)*главная!$N$24)/12))))</f>
        <v>0</v>
      </c>
      <c r="IY132" s="173">
        <f>IF(IY$10="",0,IF(IY$9&lt;главная!$N$19,0,IF(IY95*12&lt;главная!$H$23,главная!$N$22*IY95,IF(IY95*12&lt;главная!$H$24,главная!$N$23*IY95,(главная!$H$24*главная!$N$23+(IY95*12-главная!$H$24)*главная!$N$24)/12))))</f>
        <v>0</v>
      </c>
      <c r="IZ132" s="173">
        <f>IF(IZ$10="",0,IF(IZ$9&lt;главная!$N$19,0,IF(IZ95*12&lt;главная!$H$23,главная!$N$22*IZ95,IF(IZ95*12&lt;главная!$H$24,главная!$N$23*IZ95,(главная!$H$24*главная!$N$23+(IZ95*12-главная!$H$24)*главная!$N$24)/12))))</f>
        <v>0</v>
      </c>
      <c r="JA132" s="173">
        <f>IF(JA$10="",0,IF(JA$9&lt;главная!$N$19,0,IF(JA95*12&lt;главная!$H$23,главная!$N$22*JA95,IF(JA95*12&lt;главная!$H$24,главная!$N$23*JA95,(главная!$H$24*главная!$N$23+(JA95*12-главная!$H$24)*главная!$N$24)/12))))</f>
        <v>0</v>
      </c>
      <c r="JB132" s="173">
        <f>IF(JB$10="",0,IF(JB$9&lt;главная!$N$19,0,IF(JB95*12&lt;главная!$H$23,главная!$N$22*JB95,IF(JB95*12&lt;главная!$H$24,главная!$N$23*JB95,(главная!$H$24*главная!$N$23+(JB95*12-главная!$H$24)*главная!$N$24)/12))))</f>
        <v>0</v>
      </c>
      <c r="JC132" s="173">
        <f>IF(JC$10="",0,IF(JC$9&lt;главная!$N$19,0,IF(JC95*12&lt;главная!$H$23,главная!$N$22*JC95,IF(JC95*12&lt;главная!$H$24,главная!$N$23*JC95,(главная!$H$24*главная!$N$23+(JC95*12-главная!$H$24)*главная!$N$24)/12))))</f>
        <v>0</v>
      </c>
      <c r="JD132" s="173">
        <f>IF(JD$10="",0,IF(JD$9&lt;главная!$N$19,0,IF(JD95*12&lt;главная!$H$23,главная!$N$22*JD95,IF(JD95*12&lt;главная!$H$24,главная!$N$23*JD95,(главная!$H$24*главная!$N$23+(JD95*12-главная!$H$24)*главная!$N$24)/12))))</f>
        <v>0</v>
      </c>
      <c r="JE132" s="173">
        <f>IF(JE$10="",0,IF(JE$9&lt;главная!$N$19,0,IF(JE95*12&lt;главная!$H$23,главная!$N$22*JE95,IF(JE95*12&lt;главная!$H$24,главная!$N$23*JE95,(главная!$H$24*главная!$N$23+(JE95*12-главная!$H$24)*главная!$N$24)/12))))</f>
        <v>0</v>
      </c>
      <c r="JF132" s="173">
        <f>IF(JF$10="",0,IF(JF$9&lt;главная!$N$19,0,IF(JF95*12&lt;главная!$H$23,главная!$N$22*JF95,IF(JF95*12&lt;главная!$H$24,главная!$N$23*JF95,(главная!$H$24*главная!$N$23+(JF95*12-главная!$H$24)*главная!$N$24)/12))))</f>
        <v>0</v>
      </c>
      <c r="JG132" s="173">
        <f>IF(JG$10="",0,IF(JG$9&lt;главная!$N$19,0,IF(JG95*12&lt;главная!$H$23,главная!$N$22*JG95,IF(JG95*12&lt;главная!$H$24,главная!$N$23*JG95,(главная!$H$24*главная!$N$23+(JG95*12-главная!$H$24)*главная!$N$24)/12))))</f>
        <v>0</v>
      </c>
      <c r="JH132" s="173">
        <f>IF(JH$10="",0,IF(JH$9&lt;главная!$N$19,0,IF(JH95*12&lt;главная!$H$23,главная!$N$22*JH95,IF(JH95*12&lt;главная!$H$24,главная!$N$23*JH95,(главная!$H$24*главная!$N$23+(JH95*12-главная!$H$24)*главная!$N$24)/12))))</f>
        <v>0</v>
      </c>
      <c r="JI132" s="173">
        <f>IF(JI$10="",0,IF(JI$9&lt;главная!$N$19,0,IF(JI95*12&lt;главная!$H$23,главная!$N$22*JI95,IF(JI95*12&lt;главная!$H$24,главная!$N$23*JI95,(главная!$H$24*главная!$N$23+(JI95*12-главная!$H$24)*главная!$N$24)/12))))</f>
        <v>0</v>
      </c>
      <c r="JJ132" s="173">
        <f>IF(JJ$10="",0,IF(JJ$9&lt;главная!$N$19,0,IF(JJ95*12&lt;главная!$H$23,главная!$N$22*JJ95,IF(JJ95*12&lt;главная!$H$24,главная!$N$23*JJ95,(главная!$H$24*главная!$N$23+(JJ95*12-главная!$H$24)*главная!$N$24)/12))))</f>
        <v>0</v>
      </c>
      <c r="JK132" s="173">
        <f>IF(JK$10="",0,IF(JK$9&lt;главная!$N$19,0,IF(JK95*12&lt;главная!$H$23,главная!$N$22*JK95,IF(JK95*12&lt;главная!$H$24,главная!$N$23*JK95,(главная!$H$24*главная!$N$23+(JK95*12-главная!$H$24)*главная!$N$24)/12))))</f>
        <v>0</v>
      </c>
      <c r="JL132" s="173">
        <f>IF(JL$10="",0,IF(JL$9&lt;главная!$N$19,0,IF(JL95*12&lt;главная!$H$23,главная!$N$22*JL95,IF(JL95*12&lt;главная!$H$24,главная!$N$23*JL95,(главная!$H$24*главная!$N$23+(JL95*12-главная!$H$24)*главная!$N$24)/12))))</f>
        <v>0</v>
      </c>
      <c r="JM132" s="173">
        <f>IF(JM$10="",0,IF(JM$9&lt;главная!$N$19,0,IF(JM95*12&lt;главная!$H$23,главная!$N$22*JM95,IF(JM95*12&lt;главная!$H$24,главная!$N$23*JM95,(главная!$H$24*главная!$N$23+(JM95*12-главная!$H$24)*главная!$N$24)/12))))</f>
        <v>0</v>
      </c>
      <c r="JN132" s="173">
        <f>IF(JN$10="",0,IF(JN$9&lt;главная!$N$19,0,IF(JN95*12&lt;главная!$H$23,главная!$N$22*JN95,IF(JN95*12&lt;главная!$H$24,главная!$N$23*JN95,(главная!$H$24*главная!$N$23+(JN95*12-главная!$H$24)*главная!$N$24)/12))))</f>
        <v>0</v>
      </c>
      <c r="JO132" s="173">
        <f>IF(JO$10="",0,IF(JO$9&lt;главная!$N$19,0,IF(JO95*12&lt;главная!$H$23,главная!$N$22*JO95,IF(JO95*12&lt;главная!$H$24,главная!$N$23*JO95,(главная!$H$24*главная!$N$23+(JO95*12-главная!$H$24)*главная!$N$24)/12))))</f>
        <v>0</v>
      </c>
      <c r="JP132" s="173">
        <f>IF(JP$10="",0,IF(JP$9&lt;главная!$N$19,0,IF(JP95*12&lt;главная!$H$23,главная!$N$22*JP95,IF(JP95*12&lt;главная!$H$24,главная!$N$23*JP95,(главная!$H$24*главная!$N$23+(JP95*12-главная!$H$24)*главная!$N$24)/12))))</f>
        <v>0</v>
      </c>
      <c r="JQ132" s="173">
        <f>IF(JQ$10="",0,IF(JQ$9&lt;главная!$N$19,0,IF(JQ95*12&lt;главная!$H$23,главная!$N$22*JQ95,IF(JQ95*12&lt;главная!$H$24,главная!$N$23*JQ95,(главная!$H$24*главная!$N$23+(JQ95*12-главная!$H$24)*главная!$N$24)/12))))</f>
        <v>0</v>
      </c>
      <c r="JR132" s="173">
        <f>IF(JR$10="",0,IF(JR$9&lt;главная!$N$19,0,IF(JR95*12&lt;главная!$H$23,главная!$N$22*JR95,IF(JR95*12&lt;главная!$H$24,главная!$N$23*JR95,(главная!$H$24*главная!$N$23+(JR95*12-главная!$H$24)*главная!$N$24)/12))))</f>
        <v>0</v>
      </c>
      <c r="JS132" s="173">
        <f>IF(JS$10="",0,IF(JS$9&lt;главная!$N$19,0,IF(JS95*12&lt;главная!$H$23,главная!$N$22*JS95,IF(JS95*12&lt;главная!$H$24,главная!$N$23*JS95,(главная!$H$24*главная!$N$23+(JS95*12-главная!$H$24)*главная!$N$24)/12))))</f>
        <v>0</v>
      </c>
      <c r="JT132" s="173">
        <f>IF(JT$10="",0,IF(JT$9&lt;главная!$N$19,0,IF(JT95*12&lt;главная!$H$23,главная!$N$22*JT95,IF(JT95*12&lt;главная!$H$24,главная!$N$23*JT95,(главная!$H$24*главная!$N$23+(JT95*12-главная!$H$24)*главная!$N$24)/12))))</f>
        <v>0</v>
      </c>
      <c r="JU132" s="173">
        <f>IF(JU$10="",0,IF(JU$9&lt;главная!$N$19,0,IF(JU95*12&lt;главная!$H$23,главная!$N$22*JU95,IF(JU95*12&lt;главная!$H$24,главная!$N$23*JU95,(главная!$H$24*главная!$N$23+(JU95*12-главная!$H$24)*главная!$N$24)/12))))</f>
        <v>0</v>
      </c>
      <c r="JV132" s="173">
        <f>IF(JV$10="",0,IF(JV$9&lt;главная!$N$19,0,IF(JV95*12&lt;главная!$H$23,главная!$N$22*JV95,IF(JV95*12&lt;главная!$H$24,главная!$N$23*JV95,(главная!$H$24*главная!$N$23+(JV95*12-главная!$H$24)*главная!$N$24)/12))))</f>
        <v>0</v>
      </c>
      <c r="JW132" s="173">
        <f>IF(JW$10="",0,IF(JW$9&lt;главная!$N$19,0,IF(JW95*12&lt;главная!$H$23,главная!$N$22*JW95,IF(JW95*12&lt;главная!$H$24,главная!$N$23*JW95,(главная!$H$24*главная!$N$23+(JW95*12-главная!$H$24)*главная!$N$24)/12))))</f>
        <v>0</v>
      </c>
      <c r="JX132" s="173">
        <f>IF(JX$10="",0,IF(JX$9&lt;главная!$N$19,0,IF(JX95*12&lt;главная!$H$23,главная!$N$22*JX95,IF(JX95*12&lt;главная!$H$24,главная!$N$23*JX95,(главная!$H$24*главная!$N$23+(JX95*12-главная!$H$24)*главная!$N$24)/12))))</f>
        <v>0</v>
      </c>
      <c r="JY132" s="173">
        <f>IF(JY$10="",0,IF(JY$9&lt;главная!$N$19,0,IF(JY95*12&lt;главная!$H$23,главная!$N$22*JY95,IF(JY95*12&lt;главная!$H$24,главная!$N$23*JY95,(главная!$H$24*главная!$N$23+(JY95*12-главная!$H$24)*главная!$N$24)/12))))</f>
        <v>0</v>
      </c>
      <c r="JZ132" s="173">
        <f>IF(JZ$10="",0,IF(JZ$9&lt;главная!$N$19,0,IF(JZ95*12&lt;главная!$H$23,главная!$N$22*JZ95,IF(JZ95*12&lt;главная!$H$24,главная!$N$23*JZ95,(главная!$H$24*главная!$N$23+(JZ95*12-главная!$H$24)*главная!$N$24)/12))))</f>
        <v>0</v>
      </c>
      <c r="KA132" s="173">
        <f>IF(KA$10="",0,IF(KA$9&lt;главная!$N$19,0,IF(KA95*12&lt;главная!$H$23,главная!$N$22*KA95,IF(KA95*12&lt;главная!$H$24,главная!$N$23*KA95,(главная!$H$24*главная!$N$23+(KA95*12-главная!$H$24)*главная!$N$24)/12))))</f>
        <v>0</v>
      </c>
      <c r="KB132" s="173">
        <f>IF(KB$10="",0,IF(KB$9&lt;главная!$N$19,0,IF(KB95*12&lt;главная!$H$23,главная!$N$22*KB95,IF(KB95*12&lt;главная!$H$24,главная!$N$23*KB95,(главная!$H$24*главная!$N$23+(KB95*12-главная!$H$24)*главная!$N$24)/12))))</f>
        <v>0</v>
      </c>
      <c r="KC132" s="173">
        <f>IF(KC$10="",0,IF(KC$9&lt;главная!$N$19,0,IF(KC95*12&lt;главная!$H$23,главная!$N$22*KC95,IF(KC95*12&lt;главная!$H$24,главная!$N$23*KC95,(главная!$H$24*главная!$N$23+(KC95*12-главная!$H$24)*главная!$N$24)/12))))</f>
        <v>0</v>
      </c>
      <c r="KD132" s="173">
        <f>IF(KD$10="",0,IF(KD$9&lt;главная!$N$19,0,IF(KD95*12&lt;главная!$H$23,главная!$N$22*KD95,IF(KD95*12&lt;главная!$H$24,главная!$N$23*KD95,(главная!$H$24*главная!$N$23+(KD95*12-главная!$H$24)*главная!$N$24)/12))))</f>
        <v>0</v>
      </c>
      <c r="KE132" s="173">
        <f>IF(KE$10="",0,IF(KE$9&lt;главная!$N$19,0,IF(KE95*12&lt;главная!$H$23,главная!$N$22*KE95,IF(KE95*12&lt;главная!$H$24,главная!$N$23*KE95,(главная!$H$24*главная!$N$23+(KE95*12-главная!$H$24)*главная!$N$24)/12))))</f>
        <v>0</v>
      </c>
      <c r="KF132" s="173">
        <f>IF(KF$10="",0,IF(KF$9&lt;главная!$N$19,0,IF(KF95*12&lt;главная!$H$23,главная!$N$22*KF95,IF(KF95*12&lt;главная!$H$24,главная!$N$23*KF95,(главная!$H$24*главная!$N$23+(KF95*12-главная!$H$24)*главная!$N$24)/12))))</f>
        <v>0</v>
      </c>
      <c r="KG132" s="173">
        <f>IF(KG$10="",0,IF(KG$9&lt;главная!$N$19,0,IF(KG95*12&lt;главная!$H$23,главная!$N$22*KG95,IF(KG95*12&lt;главная!$H$24,главная!$N$23*KG95,(главная!$H$24*главная!$N$23+(KG95*12-главная!$H$24)*главная!$N$24)/12))))</f>
        <v>0</v>
      </c>
      <c r="KH132" s="173">
        <f>IF(KH$10="",0,IF(KH$9&lt;главная!$N$19,0,IF(KH95*12&lt;главная!$H$23,главная!$N$22*KH95,IF(KH95*12&lt;главная!$H$24,главная!$N$23*KH95,(главная!$H$24*главная!$N$23+(KH95*12-главная!$H$24)*главная!$N$24)/12))))</f>
        <v>0</v>
      </c>
      <c r="KI132" s="173">
        <f>IF(KI$10="",0,IF(KI$9&lt;главная!$N$19,0,IF(KI95*12&lt;главная!$H$23,главная!$N$22*KI95,IF(KI95*12&lt;главная!$H$24,главная!$N$23*KI95,(главная!$H$24*главная!$N$23+(KI95*12-главная!$H$24)*главная!$N$24)/12))))</f>
        <v>0</v>
      </c>
      <c r="KJ132" s="173">
        <f>IF(KJ$10="",0,IF(KJ$9&lt;главная!$N$19,0,IF(KJ95*12&lt;главная!$H$23,главная!$N$22*KJ95,IF(KJ95*12&lt;главная!$H$24,главная!$N$23*KJ95,(главная!$H$24*главная!$N$23+(KJ95*12-главная!$H$24)*главная!$N$24)/12))))</f>
        <v>0</v>
      </c>
      <c r="KK132" s="173">
        <f>IF(KK$10="",0,IF(KK$9&lt;главная!$N$19,0,IF(KK95*12&lt;главная!$H$23,главная!$N$22*KK95,IF(KK95*12&lt;главная!$H$24,главная!$N$23*KK95,(главная!$H$24*главная!$N$23+(KK95*12-главная!$H$24)*главная!$N$24)/12))))</f>
        <v>0</v>
      </c>
      <c r="KL132" s="173">
        <f>IF(KL$10="",0,IF(KL$9&lt;главная!$N$19,0,IF(KL95*12&lt;главная!$H$23,главная!$N$22*KL95,IF(KL95*12&lt;главная!$H$24,главная!$N$23*KL95,(главная!$H$24*главная!$N$23+(KL95*12-главная!$H$24)*главная!$N$24)/12))))</f>
        <v>0</v>
      </c>
      <c r="KM132" s="173">
        <f>IF(KM$10="",0,IF(KM$9&lt;главная!$N$19,0,IF(KM95*12&lt;главная!$H$23,главная!$N$22*KM95,IF(KM95*12&lt;главная!$H$24,главная!$N$23*KM95,(главная!$H$24*главная!$N$23+(KM95*12-главная!$H$24)*главная!$N$24)/12))))</f>
        <v>0</v>
      </c>
      <c r="KN132" s="173">
        <f>IF(KN$10="",0,IF(KN$9&lt;главная!$N$19,0,IF(KN95*12&lt;главная!$H$23,главная!$N$22*KN95,IF(KN95*12&lt;главная!$H$24,главная!$N$23*KN95,(главная!$H$24*главная!$N$23+(KN95*12-главная!$H$24)*главная!$N$24)/12))))</f>
        <v>0</v>
      </c>
      <c r="KO132" s="173">
        <f>IF(KO$10="",0,IF(KO$9&lt;главная!$N$19,0,IF(KO95*12&lt;главная!$H$23,главная!$N$22*KO95,IF(KO95*12&lt;главная!$H$24,главная!$N$23*KO95,(главная!$H$24*главная!$N$23+(KO95*12-главная!$H$24)*главная!$N$24)/12))))</f>
        <v>0</v>
      </c>
      <c r="KP132" s="173">
        <f>IF(KP$10="",0,IF(KP$9&lt;главная!$N$19,0,IF(KP95*12&lt;главная!$H$23,главная!$N$22*KP95,IF(KP95*12&lt;главная!$H$24,главная!$N$23*KP95,(главная!$H$24*главная!$N$23+(KP95*12-главная!$H$24)*главная!$N$24)/12))))</f>
        <v>0</v>
      </c>
      <c r="KQ132" s="173">
        <f>IF(KQ$10="",0,IF(KQ$9&lt;главная!$N$19,0,IF(KQ95*12&lt;главная!$H$23,главная!$N$22*KQ95,IF(KQ95*12&lt;главная!$H$24,главная!$N$23*KQ95,(главная!$H$24*главная!$N$23+(KQ95*12-главная!$H$24)*главная!$N$24)/12))))</f>
        <v>0</v>
      </c>
      <c r="KR132" s="173">
        <f>IF(KR$10="",0,IF(KR$9&lt;главная!$N$19,0,IF(KR95*12&lt;главная!$H$23,главная!$N$22*KR95,IF(KR95*12&lt;главная!$H$24,главная!$N$23*KR95,(главная!$H$24*главная!$N$23+(KR95*12-главная!$H$24)*главная!$N$24)/12))))</f>
        <v>0</v>
      </c>
      <c r="KS132" s="173">
        <f>IF(KS$10="",0,IF(KS$9&lt;главная!$N$19,0,IF(KS95*12&lt;главная!$H$23,главная!$N$22*KS95,IF(KS95*12&lt;главная!$H$24,главная!$N$23*KS95,(главная!$H$24*главная!$N$23+(KS95*12-главная!$H$24)*главная!$N$24)/12))))</f>
        <v>0</v>
      </c>
      <c r="KT132" s="173">
        <f>IF(KT$10="",0,IF(KT$9&lt;главная!$N$19,0,IF(KT95*12&lt;главная!$H$23,главная!$N$22*KT95,IF(KT95*12&lt;главная!$H$24,главная!$N$23*KT95,(главная!$H$24*главная!$N$23+(KT95*12-главная!$H$24)*главная!$N$24)/12))))</f>
        <v>0</v>
      </c>
      <c r="KU132" s="173">
        <f>IF(KU$10="",0,IF(KU$9&lt;главная!$N$19,0,IF(KU95*12&lt;главная!$H$23,главная!$N$22*KU95,IF(KU95*12&lt;главная!$H$24,главная!$N$23*KU95,(главная!$H$24*главная!$N$23+(KU95*12-главная!$H$24)*главная!$N$24)/12))))</f>
        <v>0</v>
      </c>
      <c r="KV132" s="173">
        <f>IF(KV$10="",0,IF(KV$9&lt;главная!$N$19,0,IF(KV95*12&lt;главная!$H$23,главная!$N$22*KV95,IF(KV95*12&lt;главная!$H$24,главная!$N$23*KV95,(главная!$H$24*главная!$N$23+(KV95*12-главная!$H$24)*главная!$N$24)/12))))</f>
        <v>0</v>
      </c>
      <c r="KW132" s="173">
        <f>IF(KW$10="",0,IF(KW$9&lt;главная!$N$19,0,IF(KW95*12&lt;главная!$H$23,главная!$N$22*KW95,IF(KW95*12&lt;главная!$H$24,главная!$N$23*KW95,(главная!$H$24*главная!$N$23+(KW95*12-главная!$H$24)*главная!$N$24)/12))))</f>
        <v>0</v>
      </c>
      <c r="KX132" s="173">
        <f>IF(KX$10="",0,IF(KX$9&lt;главная!$N$19,0,IF(KX95*12&lt;главная!$H$23,главная!$N$22*KX95,IF(KX95*12&lt;главная!$H$24,главная!$N$23*KX95,(главная!$H$24*главная!$N$23+(KX95*12-главная!$H$24)*главная!$N$24)/12))))</f>
        <v>0</v>
      </c>
      <c r="KY132" s="173">
        <f>IF(KY$10="",0,IF(KY$9&lt;главная!$N$19,0,IF(KY95*12&lt;главная!$H$23,главная!$N$22*KY95,IF(KY95*12&lt;главная!$H$24,главная!$N$23*KY95,(главная!$H$24*главная!$N$23+(KY95*12-главная!$H$24)*главная!$N$24)/12))))</f>
        <v>0</v>
      </c>
      <c r="KZ132" s="173">
        <f>IF(KZ$10="",0,IF(KZ$9&lt;главная!$N$19,0,IF(KZ95*12&lt;главная!$H$23,главная!$N$22*KZ95,IF(KZ95*12&lt;главная!$H$24,главная!$N$23*KZ95,(главная!$H$24*главная!$N$23+(KZ95*12-главная!$H$24)*главная!$N$24)/12))))</f>
        <v>0</v>
      </c>
      <c r="LA132" s="173">
        <f>IF(LA$10="",0,IF(LA$9&lt;главная!$N$19,0,IF(LA95*12&lt;главная!$H$23,главная!$N$22*LA95,IF(LA95*12&lt;главная!$H$24,главная!$N$23*LA95,(главная!$H$24*главная!$N$23+(LA95*12-главная!$H$24)*главная!$N$24)/12))))</f>
        <v>0</v>
      </c>
      <c r="LB132" s="173">
        <f>IF(LB$10="",0,IF(LB$9&lt;главная!$N$19,0,IF(LB95*12&lt;главная!$H$23,главная!$N$22*LB95,IF(LB95*12&lt;главная!$H$24,главная!$N$23*LB95,(главная!$H$24*главная!$N$23+(LB95*12-главная!$H$24)*главная!$N$24)/12))))</f>
        <v>0</v>
      </c>
      <c r="LC132" s="173">
        <f>IF(LC$10="",0,IF(LC$9&lt;главная!$N$19,0,IF(LC95*12&lt;главная!$H$23,главная!$N$22*LC95,IF(LC95*12&lt;главная!$H$24,главная!$N$23*LC95,(главная!$H$24*главная!$N$23+(LC95*12-главная!$H$24)*главная!$N$24)/12))))</f>
        <v>0</v>
      </c>
      <c r="LD132" s="173">
        <f>IF(LD$10="",0,IF(LD$9&lt;главная!$N$19,0,IF(LD95*12&lt;главная!$H$23,главная!$N$22*LD95,IF(LD95*12&lt;главная!$H$24,главная!$N$23*LD95,(главная!$H$24*главная!$N$23+(LD95*12-главная!$H$24)*главная!$N$24)/12))))</f>
        <v>0</v>
      </c>
      <c r="LE132" s="173">
        <f>IF(LE$10="",0,IF(LE$9&lt;главная!$N$19,0,IF(LE95*12&lt;главная!$H$23,главная!$N$22*LE95,IF(LE95*12&lt;главная!$H$24,главная!$N$23*LE95,(главная!$H$24*главная!$N$23+(LE95*12-главная!$H$24)*главная!$N$24)/12))))</f>
        <v>0</v>
      </c>
      <c r="LF132" s="173">
        <f>IF(LF$10="",0,IF(LF$9&lt;главная!$N$19,0,IF(LF95*12&lt;главная!$H$23,главная!$N$22*LF95,IF(LF95*12&lt;главная!$H$24,главная!$N$23*LF95,(главная!$H$24*главная!$N$23+(LF95*12-главная!$H$24)*главная!$N$24)/12))))</f>
        <v>0</v>
      </c>
      <c r="LG132" s="173">
        <f>IF(LG$10="",0,IF(LG$9&lt;главная!$N$19,0,IF(LG95*12&lt;главная!$H$23,главная!$N$22*LG95,IF(LG95*12&lt;главная!$H$24,главная!$N$23*LG95,(главная!$H$24*главная!$N$23+(LG95*12-главная!$H$24)*главная!$N$24)/12))))</f>
        <v>0</v>
      </c>
      <c r="LH132" s="173">
        <f>IF(LH$10="",0,IF(LH$9&lt;главная!$N$19,0,IF(LH95*12&lt;главная!$H$23,главная!$N$22*LH95,IF(LH95*12&lt;главная!$H$24,главная!$N$23*LH95,(главная!$H$24*главная!$N$23+(LH95*12-главная!$H$24)*главная!$N$24)/12))))</f>
        <v>0</v>
      </c>
      <c r="LI132" s="51"/>
      <c r="LJ132" s="51"/>
    </row>
    <row r="133" spans="1:322" s="59" customFormat="1" ht="10.199999999999999" x14ac:dyDescent="0.2">
      <c r="A133" s="51"/>
      <c r="B133" s="51"/>
      <c r="C133" s="51"/>
      <c r="D133" s="12"/>
      <c r="E133" s="98" t="str">
        <f t="shared" si="380"/>
        <v>Контент-менеджер</v>
      </c>
      <c r="F133" s="51"/>
      <c r="G133" s="51"/>
      <c r="H133" s="98" t="str">
        <f t="shared" si="381"/>
        <v>соцсборы</v>
      </c>
      <c r="I133" s="51"/>
      <c r="J133" s="51"/>
      <c r="K133" s="55" t="str">
        <f t="shared" si="382"/>
        <v>долл.</v>
      </c>
      <c r="L133" s="51"/>
      <c r="M133" s="58"/>
      <c r="N133" s="51"/>
      <c r="O133" s="61"/>
      <c r="P133" s="51"/>
      <c r="Q133" s="51"/>
      <c r="R133" s="99"/>
      <c r="S133" s="51"/>
      <c r="T133" s="171"/>
      <c r="U133" s="173">
        <f>IF(U$10="",0,IF(U$9&lt;главная!$N$19,0,IF(U96*12&lt;главная!$H$23,главная!$N$22*U96,IF(U96*12&lt;главная!$H$24,главная!$N$23*U96,(главная!$H$24*главная!$N$23+(U96*12-главная!$H$24)*главная!$N$24)/12))))</f>
        <v>0</v>
      </c>
      <c r="V133" s="173">
        <f>IF(V$10="",0,IF(V$9&lt;главная!$N$19,0,IF(V96*12&lt;главная!$H$23,главная!$N$22*V96,IF(V96*12&lt;главная!$H$24,главная!$N$23*V96,(главная!$H$24*главная!$N$23+(V96*12-главная!$H$24)*главная!$N$24)/12))))</f>
        <v>0</v>
      </c>
      <c r="W133" s="173">
        <f>IF(W$10="",0,IF(W$9&lt;главная!$N$19,0,IF(W96*12&lt;главная!$H$23,главная!$N$22*W96,IF(W96*12&lt;главная!$H$24,главная!$N$23*W96,(главная!$H$24*главная!$N$23+(W96*12-главная!$H$24)*главная!$N$24)/12))))</f>
        <v>0</v>
      </c>
      <c r="X133" s="173">
        <f>IF(X$10="",0,IF(X$9&lt;главная!$N$19,0,IF(X96*12&lt;главная!$H$23,главная!$N$22*X96,IF(X96*12&lt;главная!$H$24,главная!$N$23*X96,(главная!$H$24*главная!$N$23+(X96*12-главная!$H$24)*главная!$N$24)/12))))</f>
        <v>0</v>
      </c>
      <c r="Y133" s="173">
        <f>IF(Y$10="",0,IF(Y$9&lt;главная!$N$19,0,IF(Y96*12&lt;главная!$H$23,главная!$N$22*Y96,IF(Y96*12&lt;главная!$H$24,главная!$N$23*Y96,(главная!$H$24*главная!$N$23+(Y96*12-главная!$H$24)*главная!$N$24)/12))))</f>
        <v>0</v>
      </c>
      <c r="Z133" s="173">
        <f>IF(Z$10="",0,IF(Z$9&lt;главная!$N$19,0,IF(Z96*12&lt;главная!$H$23,главная!$N$22*Z96,IF(Z96*12&lt;главная!$H$24,главная!$N$23*Z96,(главная!$H$24*главная!$N$23+(Z96*12-главная!$H$24)*главная!$N$24)/12))))</f>
        <v>0</v>
      </c>
      <c r="AA133" s="173">
        <f>IF(AA$10="",0,IF(AA$9&lt;главная!$N$19,0,IF(AA96*12&lt;главная!$H$23,главная!$N$22*AA96,IF(AA96*12&lt;главная!$H$24,главная!$N$23*AA96,(главная!$H$24*главная!$N$23+(AA96*12-главная!$H$24)*главная!$N$24)/12))))</f>
        <v>0</v>
      </c>
      <c r="AB133" s="173">
        <f>IF(AB$10="",0,IF(AB$9&lt;главная!$N$19,0,IF(AB96*12&lt;главная!$H$23,главная!$N$22*AB96,IF(AB96*12&lt;главная!$H$24,главная!$N$23*AB96,(главная!$H$24*главная!$N$23+(AB96*12-главная!$H$24)*главная!$N$24)/12))))</f>
        <v>0</v>
      </c>
      <c r="AC133" s="173">
        <f>IF(AC$10="",0,IF(AC$9&lt;главная!$N$19,0,IF(AC96*12&lt;главная!$H$23,главная!$N$22*AC96,IF(AC96*12&lt;главная!$H$24,главная!$N$23*AC96,(главная!$H$24*главная!$N$23+(AC96*12-главная!$H$24)*главная!$N$24)/12))))</f>
        <v>0</v>
      </c>
      <c r="AD133" s="173">
        <f>IF(AD$10="",0,IF(AD$9&lt;главная!$N$19,0,IF(AD96*12&lt;главная!$H$23,главная!$N$22*AD96,IF(AD96*12&lt;главная!$H$24,главная!$N$23*AD96,(главная!$H$24*главная!$N$23+(AD96*12-главная!$H$24)*главная!$N$24)/12))))</f>
        <v>0</v>
      </c>
      <c r="AE133" s="173">
        <f>IF(AE$10="",0,IF(AE$9&lt;главная!$N$19,0,IF(AE96*12&lt;главная!$H$23,главная!$N$22*AE96,IF(AE96*12&lt;главная!$H$24,главная!$N$23*AE96,(главная!$H$24*главная!$N$23+(AE96*12-главная!$H$24)*главная!$N$24)/12))))</f>
        <v>0</v>
      </c>
      <c r="AF133" s="173">
        <f>IF(AF$10="",0,IF(AF$9&lt;главная!$N$19,0,IF(AF96*12&lt;главная!$H$23,главная!$N$22*AF96,IF(AF96*12&lt;главная!$H$24,главная!$N$23*AF96,(главная!$H$24*главная!$N$23+(AF96*12-главная!$H$24)*главная!$N$24)/12))))</f>
        <v>0</v>
      </c>
      <c r="AG133" s="173">
        <f>IF(AG$10="",0,IF(AG$9&lt;главная!$N$19,0,IF(AG96*12&lt;главная!$H$23,главная!$N$22*AG96,IF(AG96*12&lt;главная!$H$24,главная!$N$23*AG96,(главная!$H$24*главная!$N$23+(AG96*12-главная!$H$24)*главная!$N$24)/12))))</f>
        <v>0</v>
      </c>
      <c r="AH133" s="173">
        <f>IF(AH$10="",0,IF(AH$9&lt;главная!$N$19,0,IF(AH96*12&lt;главная!$H$23,главная!$N$22*AH96,IF(AH96*12&lt;главная!$H$24,главная!$N$23*AH96,(главная!$H$24*главная!$N$23+(AH96*12-главная!$H$24)*главная!$N$24)/12))))</f>
        <v>0</v>
      </c>
      <c r="AI133" s="173">
        <f>IF(AI$10="",0,IF(AI$9&lt;главная!$N$19,0,IF(AI96*12&lt;главная!$H$23,главная!$N$22*AI96,IF(AI96*12&lt;главная!$H$24,главная!$N$23*AI96,(главная!$H$24*главная!$N$23+(AI96*12-главная!$H$24)*главная!$N$24)/12))))</f>
        <v>0</v>
      </c>
      <c r="AJ133" s="173">
        <f>IF(AJ$10="",0,IF(AJ$9&lt;главная!$N$19,0,IF(AJ96*12&lt;главная!$H$23,главная!$N$22*AJ96,IF(AJ96*12&lt;главная!$H$24,главная!$N$23*AJ96,(главная!$H$24*главная!$N$23+(AJ96*12-главная!$H$24)*главная!$N$24)/12))))</f>
        <v>0</v>
      </c>
      <c r="AK133" s="173">
        <f>IF(AK$10="",0,IF(AK$9&lt;главная!$N$19,0,IF(AK96*12&lt;главная!$H$23,главная!$N$22*AK96,IF(AK96*12&lt;главная!$H$24,главная!$N$23*AK96,(главная!$H$24*главная!$N$23+(AK96*12-главная!$H$24)*главная!$N$24)/12))))</f>
        <v>0</v>
      </c>
      <c r="AL133" s="173">
        <f>IF(AL$10="",0,IF(AL$9&lt;главная!$N$19,0,IF(AL96*12&lt;главная!$H$23,главная!$N$22*AL96,IF(AL96*12&lt;главная!$H$24,главная!$N$23*AL96,(главная!$H$24*главная!$N$23+(AL96*12-главная!$H$24)*главная!$N$24)/12))))</f>
        <v>0</v>
      </c>
      <c r="AM133" s="173">
        <f>IF(AM$10="",0,IF(AM$9&lt;главная!$N$19,0,IF(AM96*12&lt;главная!$H$23,главная!$N$22*AM96,IF(AM96*12&lt;главная!$H$24,главная!$N$23*AM96,(главная!$H$24*главная!$N$23+(AM96*12-главная!$H$24)*главная!$N$24)/12))))</f>
        <v>0</v>
      </c>
      <c r="AN133" s="173">
        <f>IF(AN$10="",0,IF(AN$9&lt;главная!$N$19,0,IF(AN96*12&lt;главная!$H$23,главная!$N$22*AN96,IF(AN96*12&lt;главная!$H$24,главная!$N$23*AN96,(главная!$H$24*главная!$N$23+(AN96*12-главная!$H$24)*главная!$N$24)/12))))</f>
        <v>0</v>
      </c>
      <c r="AO133" s="173">
        <f>IF(AO$10="",0,IF(AO$9&lt;главная!$N$19,0,IF(AO96*12&lt;главная!$H$23,главная!$N$22*AO96,IF(AO96*12&lt;главная!$H$24,главная!$N$23*AO96,(главная!$H$24*главная!$N$23+(AO96*12-главная!$H$24)*главная!$N$24)/12))))</f>
        <v>0</v>
      </c>
      <c r="AP133" s="173">
        <f>IF(AP$10="",0,IF(AP$9&lt;главная!$N$19,0,IF(AP96*12&lt;главная!$H$23,главная!$N$22*AP96,IF(AP96*12&lt;главная!$H$24,главная!$N$23*AP96,(главная!$H$24*главная!$N$23+(AP96*12-главная!$H$24)*главная!$N$24)/12))))</f>
        <v>0</v>
      </c>
      <c r="AQ133" s="173">
        <f>IF(AQ$10="",0,IF(AQ$9&lt;главная!$N$19,0,IF(AQ96*12&lt;главная!$H$23,главная!$N$22*AQ96,IF(AQ96*12&lt;главная!$H$24,главная!$N$23*AQ96,(главная!$H$24*главная!$N$23+(AQ96*12-главная!$H$24)*главная!$N$24)/12))))</f>
        <v>0</v>
      </c>
      <c r="AR133" s="173">
        <f>IF(AR$10="",0,IF(AR$9&lt;главная!$N$19,0,IF(AR96*12&lt;главная!$H$23,главная!$N$22*AR96,IF(AR96*12&lt;главная!$H$24,главная!$N$23*AR96,(главная!$H$24*главная!$N$23+(AR96*12-главная!$H$24)*главная!$N$24)/12))))</f>
        <v>0</v>
      </c>
      <c r="AS133" s="173">
        <f>IF(AS$10="",0,IF(AS$9&lt;главная!$N$19,0,IF(AS96*12&lt;главная!$H$23,главная!$N$22*AS96,IF(AS96*12&lt;главная!$H$24,главная!$N$23*AS96,(главная!$H$24*главная!$N$23+(AS96*12-главная!$H$24)*главная!$N$24)/12))))</f>
        <v>0</v>
      </c>
      <c r="AT133" s="173">
        <f>IF(AT$10="",0,IF(AT$9&lt;главная!$N$19,0,IF(AT96*12&lt;главная!$H$23,главная!$N$22*AT96,IF(AT96*12&lt;главная!$H$24,главная!$N$23*AT96,(главная!$H$24*главная!$N$23+(AT96*12-главная!$H$24)*главная!$N$24)/12))))</f>
        <v>0</v>
      </c>
      <c r="AU133" s="173">
        <f>IF(AU$10="",0,IF(AU$9&lt;главная!$N$19,0,IF(AU96*12&lt;главная!$H$23,главная!$N$22*AU96,IF(AU96*12&lt;главная!$H$24,главная!$N$23*AU96,(главная!$H$24*главная!$N$23+(AU96*12-главная!$H$24)*главная!$N$24)/12))))</f>
        <v>0</v>
      </c>
      <c r="AV133" s="173">
        <f>IF(AV$10="",0,IF(AV$9&lt;главная!$N$19,0,IF(AV96*12&lt;главная!$H$23,главная!$N$22*AV96,IF(AV96*12&lt;главная!$H$24,главная!$N$23*AV96,(главная!$H$24*главная!$N$23+(AV96*12-главная!$H$24)*главная!$N$24)/12))))</f>
        <v>0</v>
      </c>
      <c r="AW133" s="173">
        <f>IF(AW$10="",0,IF(AW$9&lt;главная!$N$19,0,IF(AW96*12&lt;главная!$H$23,главная!$N$22*AW96,IF(AW96*12&lt;главная!$H$24,главная!$N$23*AW96,(главная!$H$24*главная!$N$23+(AW96*12-главная!$H$24)*главная!$N$24)/12))))</f>
        <v>0</v>
      </c>
      <c r="AX133" s="173">
        <f>IF(AX$10="",0,IF(AX$9&lt;главная!$N$19,0,IF(AX96*12&lt;главная!$H$23,главная!$N$22*AX96,IF(AX96*12&lt;главная!$H$24,главная!$N$23*AX96,(главная!$H$24*главная!$N$23+(AX96*12-главная!$H$24)*главная!$N$24)/12))))</f>
        <v>0</v>
      </c>
      <c r="AY133" s="173">
        <f>IF(AY$10="",0,IF(AY$9&lt;главная!$N$19,0,IF(AY96*12&lt;главная!$H$23,главная!$N$22*AY96,IF(AY96*12&lt;главная!$H$24,главная!$N$23*AY96,(главная!$H$24*главная!$N$23+(AY96*12-главная!$H$24)*главная!$N$24)/12))))</f>
        <v>0</v>
      </c>
      <c r="AZ133" s="173">
        <f>IF(AZ$10="",0,IF(AZ$9&lt;главная!$N$19,0,IF(AZ96*12&lt;главная!$H$23,главная!$N$22*AZ96,IF(AZ96*12&lt;главная!$H$24,главная!$N$23*AZ96,(главная!$H$24*главная!$N$23+(AZ96*12-главная!$H$24)*главная!$N$24)/12))))</f>
        <v>0</v>
      </c>
      <c r="BA133" s="173">
        <f>IF(BA$10="",0,IF(BA$9&lt;главная!$N$19,0,IF(BA96*12&lt;главная!$H$23,главная!$N$22*BA96,IF(BA96*12&lt;главная!$H$24,главная!$N$23*BA96,(главная!$H$24*главная!$N$23+(BA96*12-главная!$H$24)*главная!$N$24)/12))))</f>
        <v>0</v>
      </c>
      <c r="BB133" s="173">
        <f>IF(BB$10="",0,IF(BB$9&lt;главная!$N$19,0,IF(BB96*12&lt;главная!$H$23,главная!$N$22*BB96,IF(BB96*12&lt;главная!$H$24,главная!$N$23*BB96,(главная!$H$24*главная!$N$23+(BB96*12-главная!$H$24)*главная!$N$24)/12))))</f>
        <v>0</v>
      </c>
      <c r="BC133" s="173">
        <f>IF(BC$10="",0,IF(BC$9&lt;главная!$N$19,0,IF(BC96*12&lt;главная!$H$23,главная!$N$22*BC96,IF(BC96*12&lt;главная!$H$24,главная!$N$23*BC96,(главная!$H$24*главная!$N$23+(BC96*12-главная!$H$24)*главная!$N$24)/12))))</f>
        <v>0</v>
      </c>
      <c r="BD133" s="173">
        <f>IF(BD$10="",0,IF(BD$9&lt;главная!$N$19,0,IF(BD96*12&lt;главная!$H$23,главная!$N$22*BD96,IF(BD96*12&lt;главная!$H$24,главная!$N$23*BD96,(главная!$H$24*главная!$N$23+(BD96*12-главная!$H$24)*главная!$N$24)/12))))</f>
        <v>0</v>
      </c>
      <c r="BE133" s="173">
        <f>IF(BE$10="",0,IF(BE$9&lt;главная!$N$19,0,IF(BE96*12&lt;главная!$H$23,главная!$N$22*BE96,IF(BE96*12&lt;главная!$H$24,главная!$N$23*BE96,(главная!$H$24*главная!$N$23+(BE96*12-главная!$H$24)*главная!$N$24)/12))))</f>
        <v>0</v>
      </c>
      <c r="BF133" s="173">
        <f>IF(BF$10="",0,IF(BF$9&lt;главная!$N$19,0,IF(BF96*12&lt;главная!$H$23,главная!$N$22*BF96,IF(BF96*12&lt;главная!$H$24,главная!$N$23*BF96,(главная!$H$24*главная!$N$23+(BF96*12-главная!$H$24)*главная!$N$24)/12))))</f>
        <v>0</v>
      </c>
      <c r="BG133" s="173">
        <f>IF(BG$10="",0,IF(BG$9&lt;главная!$N$19,0,IF(BG96*12&lt;главная!$H$23,главная!$N$22*BG96,IF(BG96*12&lt;главная!$H$24,главная!$N$23*BG96,(главная!$H$24*главная!$N$23+(BG96*12-главная!$H$24)*главная!$N$24)/12))))</f>
        <v>0</v>
      </c>
      <c r="BH133" s="173">
        <f>IF(BH$10="",0,IF(BH$9&lt;главная!$N$19,0,IF(BH96*12&lt;главная!$H$23,главная!$N$22*BH96,IF(BH96*12&lt;главная!$H$24,главная!$N$23*BH96,(главная!$H$24*главная!$N$23+(BH96*12-главная!$H$24)*главная!$N$24)/12))))</f>
        <v>0</v>
      </c>
      <c r="BI133" s="173">
        <f>IF(BI$10="",0,IF(BI$9&lt;главная!$N$19,0,IF(BI96*12&lt;главная!$H$23,главная!$N$22*BI96,IF(BI96*12&lt;главная!$H$24,главная!$N$23*BI96,(главная!$H$24*главная!$N$23+(BI96*12-главная!$H$24)*главная!$N$24)/12))))</f>
        <v>0</v>
      </c>
      <c r="BJ133" s="173">
        <f>IF(BJ$10="",0,IF(BJ$9&lt;главная!$N$19,0,IF(BJ96*12&lt;главная!$H$23,главная!$N$22*BJ96,IF(BJ96*12&lt;главная!$H$24,главная!$N$23*BJ96,(главная!$H$24*главная!$N$23+(BJ96*12-главная!$H$24)*главная!$N$24)/12))))</f>
        <v>0</v>
      </c>
      <c r="BK133" s="173">
        <f>IF(BK$10="",0,IF(BK$9&lt;главная!$N$19,0,IF(BK96*12&lt;главная!$H$23,главная!$N$22*BK96,IF(BK96*12&lt;главная!$H$24,главная!$N$23*BK96,(главная!$H$24*главная!$N$23+(BK96*12-главная!$H$24)*главная!$N$24)/12))))</f>
        <v>0</v>
      </c>
      <c r="BL133" s="173">
        <f>IF(BL$10="",0,IF(BL$9&lt;главная!$N$19,0,IF(BL96*12&lt;главная!$H$23,главная!$N$22*BL96,IF(BL96*12&lt;главная!$H$24,главная!$N$23*BL96,(главная!$H$24*главная!$N$23+(BL96*12-главная!$H$24)*главная!$N$24)/12))))</f>
        <v>0</v>
      </c>
      <c r="BM133" s="173">
        <f>IF(BM$10="",0,IF(BM$9&lt;главная!$N$19,0,IF(BM96*12&lt;главная!$H$23,главная!$N$22*BM96,IF(BM96*12&lt;главная!$H$24,главная!$N$23*BM96,(главная!$H$24*главная!$N$23+(BM96*12-главная!$H$24)*главная!$N$24)/12))))</f>
        <v>0</v>
      </c>
      <c r="BN133" s="173">
        <f>IF(BN$10="",0,IF(BN$9&lt;главная!$N$19,0,IF(BN96*12&lt;главная!$H$23,главная!$N$22*BN96,IF(BN96*12&lt;главная!$H$24,главная!$N$23*BN96,(главная!$H$24*главная!$N$23+(BN96*12-главная!$H$24)*главная!$N$24)/12))))</f>
        <v>0</v>
      </c>
      <c r="BO133" s="173">
        <f>IF(BO$10="",0,IF(BO$9&lt;главная!$N$19,0,IF(BO96*12&lt;главная!$H$23,главная!$N$22*BO96,IF(BO96*12&lt;главная!$H$24,главная!$N$23*BO96,(главная!$H$24*главная!$N$23+(BO96*12-главная!$H$24)*главная!$N$24)/12))))</f>
        <v>0</v>
      </c>
      <c r="BP133" s="173">
        <f>IF(BP$10="",0,IF(BP$9&lt;главная!$N$19,0,IF(BP96*12&lt;главная!$H$23,главная!$N$22*BP96,IF(BP96*12&lt;главная!$H$24,главная!$N$23*BP96,(главная!$H$24*главная!$N$23+(BP96*12-главная!$H$24)*главная!$N$24)/12))))</f>
        <v>0</v>
      </c>
      <c r="BQ133" s="173">
        <f>IF(BQ$10="",0,IF(BQ$9&lt;главная!$N$19,0,IF(BQ96*12&lt;главная!$H$23,главная!$N$22*BQ96,IF(BQ96*12&lt;главная!$H$24,главная!$N$23*BQ96,(главная!$H$24*главная!$N$23+(BQ96*12-главная!$H$24)*главная!$N$24)/12))))</f>
        <v>0</v>
      </c>
      <c r="BR133" s="173">
        <f>IF(BR$10="",0,IF(BR$9&lt;главная!$N$19,0,IF(BR96*12&lt;главная!$H$23,главная!$N$22*BR96,IF(BR96*12&lt;главная!$H$24,главная!$N$23*BR96,(главная!$H$24*главная!$N$23+(BR96*12-главная!$H$24)*главная!$N$24)/12))))</f>
        <v>0</v>
      </c>
      <c r="BS133" s="173">
        <f>IF(BS$10="",0,IF(BS$9&lt;главная!$N$19,0,IF(BS96*12&lt;главная!$H$23,главная!$N$22*BS96,IF(BS96*12&lt;главная!$H$24,главная!$N$23*BS96,(главная!$H$24*главная!$N$23+(BS96*12-главная!$H$24)*главная!$N$24)/12))))</f>
        <v>0</v>
      </c>
      <c r="BT133" s="173">
        <f>IF(BT$10="",0,IF(BT$9&lt;главная!$N$19,0,IF(BT96*12&lt;главная!$H$23,главная!$N$22*BT96,IF(BT96*12&lt;главная!$H$24,главная!$N$23*BT96,(главная!$H$24*главная!$N$23+(BT96*12-главная!$H$24)*главная!$N$24)/12))))</f>
        <v>0</v>
      </c>
      <c r="BU133" s="173">
        <f>IF(BU$10="",0,IF(BU$9&lt;главная!$N$19,0,IF(BU96*12&lt;главная!$H$23,главная!$N$22*BU96,IF(BU96*12&lt;главная!$H$24,главная!$N$23*BU96,(главная!$H$24*главная!$N$23+(BU96*12-главная!$H$24)*главная!$N$24)/12))))</f>
        <v>0</v>
      </c>
      <c r="BV133" s="173">
        <f>IF(BV$10="",0,IF(BV$9&lt;главная!$N$19,0,IF(BV96*12&lt;главная!$H$23,главная!$N$22*BV96,IF(BV96*12&lt;главная!$H$24,главная!$N$23*BV96,(главная!$H$24*главная!$N$23+(BV96*12-главная!$H$24)*главная!$N$24)/12))))</f>
        <v>0</v>
      </c>
      <c r="BW133" s="173">
        <f>IF(BW$10="",0,IF(BW$9&lt;главная!$N$19,0,IF(BW96*12&lt;главная!$H$23,главная!$N$22*BW96,IF(BW96*12&lt;главная!$H$24,главная!$N$23*BW96,(главная!$H$24*главная!$N$23+(BW96*12-главная!$H$24)*главная!$N$24)/12))))</f>
        <v>0</v>
      </c>
      <c r="BX133" s="173">
        <f>IF(BX$10="",0,IF(BX$9&lt;главная!$N$19,0,IF(BX96*12&lt;главная!$H$23,главная!$N$22*BX96,IF(BX96*12&lt;главная!$H$24,главная!$N$23*BX96,(главная!$H$24*главная!$N$23+(BX96*12-главная!$H$24)*главная!$N$24)/12))))</f>
        <v>0</v>
      </c>
      <c r="BY133" s="173">
        <f>IF(BY$10="",0,IF(BY$9&lt;главная!$N$19,0,IF(BY96*12&lt;главная!$H$23,главная!$N$22*BY96,IF(BY96*12&lt;главная!$H$24,главная!$N$23*BY96,(главная!$H$24*главная!$N$23+(BY96*12-главная!$H$24)*главная!$N$24)/12))))</f>
        <v>0</v>
      </c>
      <c r="BZ133" s="173">
        <f>IF(BZ$10="",0,IF(BZ$9&lt;главная!$N$19,0,IF(BZ96*12&lt;главная!$H$23,главная!$N$22*BZ96,IF(BZ96*12&lt;главная!$H$24,главная!$N$23*BZ96,(главная!$H$24*главная!$N$23+(BZ96*12-главная!$H$24)*главная!$N$24)/12))))</f>
        <v>0</v>
      </c>
      <c r="CA133" s="173">
        <f>IF(CA$10="",0,IF(CA$9&lt;главная!$N$19,0,IF(CA96*12&lt;главная!$H$23,главная!$N$22*CA96,IF(CA96*12&lt;главная!$H$24,главная!$N$23*CA96,(главная!$H$24*главная!$N$23+(CA96*12-главная!$H$24)*главная!$N$24)/12))))</f>
        <v>0</v>
      </c>
      <c r="CB133" s="173">
        <f>IF(CB$10="",0,IF(CB$9&lt;главная!$N$19,0,IF(CB96*12&lt;главная!$H$23,главная!$N$22*CB96,IF(CB96*12&lt;главная!$H$24,главная!$N$23*CB96,(главная!$H$24*главная!$N$23+(CB96*12-главная!$H$24)*главная!$N$24)/12))))</f>
        <v>0</v>
      </c>
      <c r="CC133" s="173">
        <f>IF(CC$10="",0,IF(CC$9&lt;главная!$N$19,0,IF(CC96*12&lt;главная!$H$23,главная!$N$22*CC96,IF(CC96*12&lt;главная!$H$24,главная!$N$23*CC96,(главная!$H$24*главная!$N$23+(CC96*12-главная!$H$24)*главная!$N$24)/12))))</f>
        <v>0</v>
      </c>
      <c r="CD133" s="173">
        <f>IF(CD$10="",0,IF(CD$9&lt;главная!$N$19,0,IF(CD96*12&lt;главная!$H$23,главная!$N$22*CD96,IF(CD96*12&lt;главная!$H$24,главная!$N$23*CD96,(главная!$H$24*главная!$N$23+(CD96*12-главная!$H$24)*главная!$N$24)/12))))</f>
        <v>0</v>
      </c>
      <c r="CE133" s="173">
        <f>IF(CE$10="",0,IF(CE$9&lt;главная!$N$19,0,IF(CE96*12&lt;главная!$H$23,главная!$N$22*CE96,IF(CE96*12&lt;главная!$H$24,главная!$N$23*CE96,(главная!$H$24*главная!$N$23+(CE96*12-главная!$H$24)*главная!$N$24)/12))))</f>
        <v>0</v>
      </c>
      <c r="CF133" s="173">
        <f>IF(CF$10="",0,IF(CF$9&lt;главная!$N$19,0,IF(CF96*12&lt;главная!$H$23,главная!$N$22*CF96,IF(CF96*12&lt;главная!$H$24,главная!$N$23*CF96,(главная!$H$24*главная!$N$23+(CF96*12-главная!$H$24)*главная!$N$24)/12))))</f>
        <v>0</v>
      </c>
      <c r="CG133" s="173">
        <f>IF(CG$10="",0,IF(CG$9&lt;главная!$N$19,0,IF(CG96*12&lt;главная!$H$23,главная!$N$22*CG96,IF(CG96*12&lt;главная!$H$24,главная!$N$23*CG96,(главная!$H$24*главная!$N$23+(CG96*12-главная!$H$24)*главная!$N$24)/12))))</f>
        <v>0</v>
      </c>
      <c r="CH133" s="173">
        <f>IF(CH$10="",0,IF(CH$9&lt;главная!$N$19,0,IF(CH96*12&lt;главная!$H$23,главная!$N$22*CH96,IF(CH96*12&lt;главная!$H$24,главная!$N$23*CH96,(главная!$H$24*главная!$N$23+(CH96*12-главная!$H$24)*главная!$N$24)/12))))</f>
        <v>0</v>
      </c>
      <c r="CI133" s="173">
        <f>IF(CI$10="",0,IF(CI$9&lt;главная!$N$19,0,IF(CI96*12&lt;главная!$H$23,главная!$N$22*CI96,IF(CI96*12&lt;главная!$H$24,главная!$N$23*CI96,(главная!$H$24*главная!$N$23+(CI96*12-главная!$H$24)*главная!$N$24)/12))))</f>
        <v>0</v>
      </c>
      <c r="CJ133" s="173">
        <f>IF(CJ$10="",0,IF(CJ$9&lt;главная!$N$19,0,IF(CJ96*12&lt;главная!$H$23,главная!$N$22*CJ96,IF(CJ96*12&lt;главная!$H$24,главная!$N$23*CJ96,(главная!$H$24*главная!$N$23+(CJ96*12-главная!$H$24)*главная!$N$24)/12))))</f>
        <v>0</v>
      </c>
      <c r="CK133" s="173">
        <f>IF(CK$10="",0,IF(CK$9&lt;главная!$N$19,0,IF(CK96*12&lt;главная!$H$23,главная!$N$22*CK96,IF(CK96*12&lt;главная!$H$24,главная!$N$23*CK96,(главная!$H$24*главная!$N$23+(CK96*12-главная!$H$24)*главная!$N$24)/12))))</f>
        <v>0</v>
      </c>
      <c r="CL133" s="173">
        <f>IF(CL$10="",0,IF(CL$9&lt;главная!$N$19,0,IF(CL96*12&lt;главная!$H$23,главная!$N$22*CL96,IF(CL96*12&lt;главная!$H$24,главная!$N$23*CL96,(главная!$H$24*главная!$N$23+(CL96*12-главная!$H$24)*главная!$N$24)/12))))</f>
        <v>0</v>
      </c>
      <c r="CM133" s="173">
        <f>IF(CM$10="",0,IF(CM$9&lt;главная!$N$19,0,IF(CM96*12&lt;главная!$H$23,главная!$N$22*CM96,IF(CM96*12&lt;главная!$H$24,главная!$N$23*CM96,(главная!$H$24*главная!$N$23+(CM96*12-главная!$H$24)*главная!$N$24)/12))))</f>
        <v>0</v>
      </c>
      <c r="CN133" s="173">
        <f>IF(CN$10="",0,IF(CN$9&lt;главная!$N$19,0,IF(CN96*12&lt;главная!$H$23,главная!$N$22*CN96,IF(CN96*12&lt;главная!$H$24,главная!$N$23*CN96,(главная!$H$24*главная!$N$23+(CN96*12-главная!$H$24)*главная!$N$24)/12))))</f>
        <v>0</v>
      </c>
      <c r="CO133" s="173">
        <f>IF(CO$10="",0,IF(CO$9&lt;главная!$N$19,0,IF(CO96*12&lt;главная!$H$23,главная!$N$22*CO96,IF(CO96*12&lt;главная!$H$24,главная!$N$23*CO96,(главная!$H$24*главная!$N$23+(CO96*12-главная!$H$24)*главная!$N$24)/12))))</f>
        <v>0</v>
      </c>
      <c r="CP133" s="173">
        <f>IF(CP$10="",0,IF(CP$9&lt;главная!$N$19,0,IF(CP96*12&lt;главная!$H$23,главная!$N$22*CP96,IF(CP96*12&lt;главная!$H$24,главная!$N$23*CP96,(главная!$H$24*главная!$N$23+(CP96*12-главная!$H$24)*главная!$N$24)/12))))</f>
        <v>0</v>
      </c>
      <c r="CQ133" s="173">
        <f>IF(CQ$10="",0,IF(CQ$9&lt;главная!$N$19,0,IF(CQ96*12&lt;главная!$H$23,главная!$N$22*CQ96,IF(CQ96*12&lt;главная!$H$24,главная!$N$23*CQ96,(главная!$H$24*главная!$N$23+(CQ96*12-главная!$H$24)*главная!$N$24)/12))))</f>
        <v>0</v>
      </c>
      <c r="CR133" s="173">
        <f>IF(CR$10="",0,IF(CR$9&lt;главная!$N$19,0,IF(CR96*12&lt;главная!$H$23,главная!$N$22*CR96,IF(CR96*12&lt;главная!$H$24,главная!$N$23*CR96,(главная!$H$24*главная!$N$23+(CR96*12-главная!$H$24)*главная!$N$24)/12))))</f>
        <v>0</v>
      </c>
      <c r="CS133" s="173">
        <f>IF(CS$10="",0,IF(CS$9&lt;главная!$N$19,0,IF(CS96*12&lt;главная!$H$23,главная!$N$22*CS96,IF(CS96*12&lt;главная!$H$24,главная!$N$23*CS96,(главная!$H$24*главная!$N$23+(CS96*12-главная!$H$24)*главная!$N$24)/12))))</f>
        <v>0</v>
      </c>
      <c r="CT133" s="173">
        <f>IF(CT$10="",0,IF(CT$9&lt;главная!$N$19,0,IF(CT96*12&lt;главная!$H$23,главная!$N$22*CT96,IF(CT96*12&lt;главная!$H$24,главная!$N$23*CT96,(главная!$H$24*главная!$N$23+(CT96*12-главная!$H$24)*главная!$N$24)/12))))</f>
        <v>0</v>
      </c>
      <c r="CU133" s="173">
        <f>IF(CU$10="",0,IF(CU$9&lt;главная!$N$19,0,IF(CU96*12&lt;главная!$H$23,главная!$N$22*CU96,IF(CU96*12&lt;главная!$H$24,главная!$N$23*CU96,(главная!$H$24*главная!$N$23+(CU96*12-главная!$H$24)*главная!$N$24)/12))))</f>
        <v>0</v>
      </c>
      <c r="CV133" s="173">
        <f>IF(CV$10="",0,IF(CV$9&lt;главная!$N$19,0,IF(CV96*12&lt;главная!$H$23,главная!$N$22*CV96,IF(CV96*12&lt;главная!$H$24,главная!$N$23*CV96,(главная!$H$24*главная!$N$23+(CV96*12-главная!$H$24)*главная!$N$24)/12))))</f>
        <v>0</v>
      </c>
      <c r="CW133" s="173">
        <f>IF(CW$10="",0,IF(CW$9&lt;главная!$N$19,0,IF(CW96*12&lt;главная!$H$23,главная!$N$22*CW96,IF(CW96*12&lt;главная!$H$24,главная!$N$23*CW96,(главная!$H$24*главная!$N$23+(CW96*12-главная!$H$24)*главная!$N$24)/12))))</f>
        <v>0</v>
      </c>
      <c r="CX133" s="173">
        <f>IF(CX$10="",0,IF(CX$9&lt;главная!$N$19,0,IF(CX96*12&lt;главная!$H$23,главная!$N$22*CX96,IF(CX96*12&lt;главная!$H$24,главная!$N$23*CX96,(главная!$H$24*главная!$N$23+(CX96*12-главная!$H$24)*главная!$N$24)/12))))</f>
        <v>0</v>
      </c>
      <c r="CY133" s="173">
        <f>IF(CY$10="",0,IF(CY$9&lt;главная!$N$19,0,IF(CY96*12&lt;главная!$H$23,главная!$N$22*CY96,IF(CY96*12&lt;главная!$H$24,главная!$N$23*CY96,(главная!$H$24*главная!$N$23+(CY96*12-главная!$H$24)*главная!$N$24)/12))))</f>
        <v>0</v>
      </c>
      <c r="CZ133" s="173">
        <f>IF(CZ$10="",0,IF(CZ$9&lt;главная!$N$19,0,IF(CZ96*12&lt;главная!$H$23,главная!$N$22*CZ96,IF(CZ96*12&lt;главная!$H$24,главная!$N$23*CZ96,(главная!$H$24*главная!$N$23+(CZ96*12-главная!$H$24)*главная!$N$24)/12))))</f>
        <v>0</v>
      </c>
      <c r="DA133" s="173">
        <f>IF(DA$10="",0,IF(DA$9&lt;главная!$N$19,0,IF(DA96*12&lt;главная!$H$23,главная!$N$22*DA96,IF(DA96*12&lt;главная!$H$24,главная!$N$23*DA96,(главная!$H$24*главная!$N$23+(DA96*12-главная!$H$24)*главная!$N$24)/12))))</f>
        <v>0</v>
      </c>
      <c r="DB133" s="173">
        <f>IF(DB$10="",0,IF(DB$9&lt;главная!$N$19,0,IF(DB96*12&lt;главная!$H$23,главная!$N$22*DB96,IF(DB96*12&lt;главная!$H$24,главная!$N$23*DB96,(главная!$H$24*главная!$N$23+(DB96*12-главная!$H$24)*главная!$N$24)/12))))</f>
        <v>0</v>
      </c>
      <c r="DC133" s="173">
        <f>IF(DC$10="",0,IF(DC$9&lt;главная!$N$19,0,IF(DC96*12&lt;главная!$H$23,главная!$N$22*DC96,IF(DC96*12&lt;главная!$H$24,главная!$N$23*DC96,(главная!$H$24*главная!$N$23+(DC96*12-главная!$H$24)*главная!$N$24)/12))))</f>
        <v>0</v>
      </c>
      <c r="DD133" s="173">
        <f>IF(DD$10="",0,IF(DD$9&lt;главная!$N$19,0,IF(DD96*12&lt;главная!$H$23,главная!$N$22*DD96,IF(DD96*12&lt;главная!$H$24,главная!$N$23*DD96,(главная!$H$24*главная!$N$23+(DD96*12-главная!$H$24)*главная!$N$24)/12))))</f>
        <v>0</v>
      </c>
      <c r="DE133" s="173">
        <f>IF(DE$10="",0,IF(DE$9&lt;главная!$N$19,0,IF(DE96*12&lt;главная!$H$23,главная!$N$22*DE96,IF(DE96*12&lt;главная!$H$24,главная!$N$23*DE96,(главная!$H$24*главная!$N$23+(DE96*12-главная!$H$24)*главная!$N$24)/12))))</f>
        <v>0</v>
      </c>
      <c r="DF133" s="173">
        <f>IF(DF$10="",0,IF(DF$9&lt;главная!$N$19,0,IF(DF96*12&lt;главная!$H$23,главная!$N$22*DF96,IF(DF96*12&lt;главная!$H$24,главная!$N$23*DF96,(главная!$H$24*главная!$N$23+(DF96*12-главная!$H$24)*главная!$N$24)/12))))</f>
        <v>0</v>
      </c>
      <c r="DG133" s="173">
        <f>IF(DG$10="",0,IF(DG$9&lt;главная!$N$19,0,IF(DG96*12&lt;главная!$H$23,главная!$N$22*DG96,IF(DG96*12&lt;главная!$H$24,главная!$N$23*DG96,(главная!$H$24*главная!$N$23+(DG96*12-главная!$H$24)*главная!$N$24)/12))))</f>
        <v>0</v>
      </c>
      <c r="DH133" s="173">
        <f>IF(DH$10="",0,IF(DH$9&lt;главная!$N$19,0,IF(DH96*12&lt;главная!$H$23,главная!$N$22*DH96,IF(DH96*12&lt;главная!$H$24,главная!$N$23*DH96,(главная!$H$24*главная!$N$23+(DH96*12-главная!$H$24)*главная!$N$24)/12))))</f>
        <v>0</v>
      </c>
      <c r="DI133" s="173">
        <f>IF(DI$10="",0,IF(DI$9&lt;главная!$N$19,0,IF(DI96*12&lt;главная!$H$23,главная!$N$22*DI96,IF(DI96*12&lt;главная!$H$24,главная!$N$23*DI96,(главная!$H$24*главная!$N$23+(DI96*12-главная!$H$24)*главная!$N$24)/12))))</f>
        <v>0</v>
      </c>
      <c r="DJ133" s="173">
        <f>IF(DJ$10="",0,IF(DJ$9&lt;главная!$N$19,0,IF(DJ96*12&lt;главная!$H$23,главная!$N$22*DJ96,IF(DJ96*12&lt;главная!$H$24,главная!$N$23*DJ96,(главная!$H$24*главная!$N$23+(DJ96*12-главная!$H$24)*главная!$N$24)/12))))</f>
        <v>0</v>
      </c>
      <c r="DK133" s="173">
        <f>IF(DK$10="",0,IF(DK$9&lt;главная!$N$19,0,IF(DK96*12&lt;главная!$H$23,главная!$N$22*DK96,IF(DK96*12&lt;главная!$H$24,главная!$N$23*DK96,(главная!$H$24*главная!$N$23+(DK96*12-главная!$H$24)*главная!$N$24)/12))))</f>
        <v>0</v>
      </c>
      <c r="DL133" s="173">
        <f>IF(DL$10="",0,IF(DL$9&lt;главная!$N$19,0,IF(DL96*12&lt;главная!$H$23,главная!$N$22*DL96,IF(DL96*12&lt;главная!$H$24,главная!$N$23*DL96,(главная!$H$24*главная!$N$23+(DL96*12-главная!$H$24)*главная!$N$24)/12))))</f>
        <v>0</v>
      </c>
      <c r="DM133" s="173">
        <f>IF(DM$10="",0,IF(DM$9&lt;главная!$N$19,0,IF(DM96*12&lt;главная!$H$23,главная!$N$22*DM96,IF(DM96*12&lt;главная!$H$24,главная!$N$23*DM96,(главная!$H$24*главная!$N$23+(DM96*12-главная!$H$24)*главная!$N$24)/12))))</f>
        <v>0</v>
      </c>
      <c r="DN133" s="173">
        <f>IF(DN$10="",0,IF(DN$9&lt;главная!$N$19,0,IF(DN96*12&lt;главная!$H$23,главная!$N$22*DN96,IF(DN96*12&lt;главная!$H$24,главная!$N$23*DN96,(главная!$H$24*главная!$N$23+(DN96*12-главная!$H$24)*главная!$N$24)/12))))</f>
        <v>0</v>
      </c>
      <c r="DO133" s="173">
        <f>IF(DO$10="",0,IF(DO$9&lt;главная!$N$19,0,IF(DO96*12&lt;главная!$H$23,главная!$N$22*DO96,IF(DO96*12&lt;главная!$H$24,главная!$N$23*DO96,(главная!$H$24*главная!$N$23+(DO96*12-главная!$H$24)*главная!$N$24)/12))))</f>
        <v>0</v>
      </c>
      <c r="DP133" s="173">
        <f>IF(DP$10="",0,IF(DP$9&lt;главная!$N$19,0,IF(DP96*12&lt;главная!$H$23,главная!$N$22*DP96,IF(DP96*12&lt;главная!$H$24,главная!$N$23*DP96,(главная!$H$24*главная!$N$23+(DP96*12-главная!$H$24)*главная!$N$24)/12))))</f>
        <v>0</v>
      </c>
      <c r="DQ133" s="173">
        <f>IF(DQ$10="",0,IF(DQ$9&lt;главная!$N$19,0,IF(DQ96*12&lt;главная!$H$23,главная!$N$22*DQ96,IF(DQ96*12&lt;главная!$H$24,главная!$N$23*DQ96,(главная!$H$24*главная!$N$23+(DQ96*12-главная!$H$24)*главная!$N$24)/12))))</f>
        <v>0</v>
      </c>
      <c r="DR133" s="173">
        <f>IF(DR$10="",0,IF(DR$9&lt;главная!$N$19,0,IF(DR96*12&lt;главная!$H$23,главная!$N$22*DR96,IF(DR96*12&lt;главная!$H$24,главная!$N$23*DR96,(главная!$H$24*главная!$N$23+(DR96*12-главная!$H$24)*главная!$N$24)/12))))</f>
        <v>0</v>
      </c>
      <c r="DS133" s="173">
        <f>IF(DS$10="",0,IF(DS$9&lt;главная!$N$19,0,IF(DS96*12&lt;главная!$H$23,главная!$N$22*DS96,IF(DS96*12&lt;главная!$H$24,главная!$N$23*DS96,(главная!$H$24*главная!$N$23+(DS96*12-главная!$H$24)*главная!$N$24)/12))))</f>
        <v>0</v>
      </c>
      <c r="DT133" s="173">
        <f>IF(DT$10="",0,IF(DT$9&lt;главная!$N$19,0,IF(DT96*12&lt;главная!$H$23,главная!$N$22*DT96,IF(DT96*12&lt;главная!$H$24,главная!$N$23*DT96,(главная!$H$24*главная!$N$23+(DT96*12-главная!$H$24)*главная!$N$24)/12))))</f>
        <v>0</v>
      </c>
      <c r="DU133" s="173">
        <f>IF(DU$10="",0,IF(DU$9&lt;главная!$N$19,0,IF(DU96*12&lt;главная!$H$23,главная!$N$22*DU96,IF(DU96*12&lt;главная!$H$24,главная!$N$23*DU96,(главная!$H$24*главная!$N$23+(DU96*12-главная!$H$24)*главная!$N$24)/12))))</f>
        <v>0</v>
      </c>
      <c r="DV133" s="173">
        <f>IF(DV$10="",0,IF(DV$9&lt;главная!$N$19,0,IF(DV96*12&lt;главная!$H$23,главная!$N$22*DV96,IF(DV96*12&lt;главная!$H$24,главная!$N$23*DV96,(главная!$H$24*главная!$N$23+(DV96*12-главная!$H$24)*главная!$N$24)/12))))</f>
        <v>0</v>
      </c>
      <c r="DW133" s="173">
        <f>IF(DW$10="",0,IF(DW$9&lt;главная!$N$19,0,IF(DW96*12&lt;главная!$H$23,главная!$N$22*DW96,IF(DW96*12&lt;главная!$H$24,главная!$N$23*DW96,(главная!$H$24*главная!$N$23+(DW96*12-главная!$H$24)*главная!$N$24)/12))))</f>
        <v>0</v>
      </c>
      <c r="DX133" s="173">
        <f>IF(DX$10="",0,IF(DX$9&lt;главная!$N$19,0,IF(DX96*12&lt;главная!$H$23,главная!$N$22*DX96,IF(DX96*12&lt;главная!$H$24,главная!$N$23*DX96,(главная!$H$24*главная!$N$23+(DX96*12-главная!$H$24)*главная!$N$24)/12))))</f>
        <v>0</v>
      </c>
      <c r="DY133" s="173">
        <f>IF(DY$10="",0,IF(DY$9&lt;главная!$N$19,0,IF(DY96*12&lt;главная!$H$23,главная!$N$22*DY96,IF(DY96*12&lt;главная!$H$24,главная!$N$23*DY96,(главная!$H$24*главная!$N$23+(DY96*12-главная!$H$24)*главная!$N$24)/12))))</f>
        <v>0</v>
      </c>
      <c r="DZ133" s="173">
        <f>IF(DZ$10="",0,IF(DZ$9&lt;главная!$N$19,0,IF(DZ96*12&lt;главная!$H$23,главная!$N$22*DZ96,IF(DZ96*12&lt;главная!$H$24,главная!$N$23*DZ96,(главная!$H$24*главная!$N$23+(DZ96*12-главная!$H$24)*главная!$N$24)/12))))</f>
        <v>0</v>
      </c>
      <c r="EA133" s="173">
        <f>IF(EA$10="",0,IF(EA$9&lt;главная!$N$19,0,IF(EA96*12&lt;главная!$H$23,главная!$N$22*EA96,IF(EA96*12&lt;главная!$H$24,главная!$N$23*EA96,(главная!$H$24*главная!$N$23+(EA96*12-главная!$H$24)*главная!$N$24)/12))))</f>
        <v>0</v>
      </c>
      <c r="EB133" s="173">
        <f>IF(EB$10="",0,IF(EB$9&lt;главная!$N$19,0,IF(EB96*12&lt;главная!$H$23,главная!$N$22*EB96,IF(EB96*12&lt;главная!$H$24,главная!$N$23*EB96,(главная!$H$24*главная!$N$23+(EB96*12-главная!$H$24)*главная!$N$24)/12))))</f>
        <v>0</v>
      </c>
      <c r="EC133" s="173">
        <f>IF(EC$10="",0,IF(EC$9&lt;главная!$N$19,0,IF(EC96*12&lt;главная!$H$23,главная!$N$22*EC96,IF(EC96*12&lt;главная!$H$24,главная!$N$23*EC96,(главная!$H$24*главная!$N$23+(EC96*12-главная!$H$24)*главная!$N$24)/12))))</f>
        <v>0</v>
      </c>
      <c r="ED133" s="173">
        <f>IF(ED$10="",0,IF(ED$9&lt;главная!$N$19,0,IF(ED96*12&lt;главная!$H$23,главная!$N$22*ED96,IF(ED96*12&lt;главная!$H$24,главная!$N$23*ED96,(главная!$H$24*главная!$N$23+(ED96*12-главная!$H$24)*главная!$N$24)/12))))</f>
        <v>0</v>
      </c>
      <c r="EE133" s="173">
        <f>IF(EE$10="",0,IF(EE$9&lt;главная!$N$19,0,IF(EE96*12&lt;главная!$H$23,главная!$N$22*EE96,IF(EE96*12&lt;главная!$H$24,главная!$N$23*EE96,(главная!$H$24*главная!$N$23+(EE96*12-главная!$H$24)*главная!$N$24)/12))))</f>
        <v>0</v>
      </c>
      <c r="EF133" s="173">
        <f>IF(EF$10="",0,IF(EF$9&lt;главная!$N$19,0,IF(EF96*12&lt;главная!$H$23,главная!$N$22*EF96,IF(EF96*12&lt;главная!$H$24,главная!$N$23*EF96,(главная!$H$24*главная!$N$23+(EF96*12-главная!$H$24)*главная!$N$24)/12))))</f>
        <v>0</v>
      </c>
      <c r="EG133" s="173">
        <f>IF(EG$10="",0,IF(EG$9&lt;главная!$N$19,0,IF(EG96*12&lt;главная!$H$23,главная!$N$22*EG96,IF(EG96*12&lt;главная!$H$24,главная!$N$23*EG96,(главная!$H$24*главная!$N$23+(EG96*12-главная!$H$24)*главная!$N$24)/12))))</f>
        <v>0</v>
      </c>
      <c r="EH133" s="173">
        <f>IF(EH$10="",0,IF(EH$9&lt;главная!$N$19,0,IF(EH96*12&lt;главная!$H$23,главная!$N$22*EH96,IF(EH96*12&lt;главная!$H$24,главная!$N$23*EH96,(главная!$H$24*главная!$N$23+(EH96*12-главная!$H$24)*главная!$N$24)/12))))</f>
        <v>0</v>
      </c>
      <c r="EI133" s="173">
        <f>IF(EI$10="",0,IF(EI$9&lt;главная!$N$19,0,IF(EI96*12&lt;главная!$H$23,главная!$N$22*EI96,IF(EI96*12&lt;главная!$H$24,главная!$N$23*EI96,(главная!$H$24*главная!$N$23+(EI96*12-главная!$H$24)*главная!$N$24)/12))))</f>
        <v>0</v>
      </c>
      <c r="EJ133" s="173">
        <f>IF(EJ$10="",0,IF(EJ$9&lt;главная!$N$19,0,IF(EJ96*12&lt;главная!$H$23,главная!$N$22*EJ96,IF(EJ96*12&lt;главная!$H$24,главная!$N$23*EJ96,(главная!$H$24*главная!$N$23+(EJ96*12-главная!$H$24)*главная!$N$24)/12))))</f>
        <v>0</v>
      </c>
      <c r="EK133" s="173">
        <f>IF(EK$10="",0,IF(EK$9&lt;главная!$N$19,0,IF(EK96*12&lt;главная!$H$23,главная!$N$22*EK96,IF(EK96*12&lt;главная!$H$24,главная!$N$23*EK96,(главная!$H$24*главная!$N$23+(EK96*12-главная!$H$24)*главная!$N$24)/12))))</f>
        <v>0</v>
      </c>
      <c r="EL133" s="173">
        <f>IF(EL$10="",0,IF(EL$9&lt;главная!$N$19,0,IF(EL96*12&lt;главная!$H$23,главная!$N$22*EL96,IF(EL96*12&lt;главная!$H$24,главная!$N$23*EL96,(главная!$H$24*главная!$N$23+(EL96*12-главная!$H$24)*главная!$N$24)/12))))</f>
        <v>0</v>
      </c>
      <c r="EM133" s="173">
        <f>IF(EM$10="",0,IF(EM$9&lt;главная!$N$19,0,IF(EM96*12&lt;главная!$H$23,главная!$N$22*EM96,IF(EM96*12&lt;главная!$H$24,главная!$N$23*EM96,(главная!$H$24*главная!$N$23+(EM96*12-главная!$H$24)*главная!$N$24)/12))))</f>
        <v>0</v>
      </c>
      <c r="EN133" s="173">
        <f>IF(EN$10="",0,IF(EN$9&lt;главная!$N$19,0,IF(EN96*12&lt;главная!$H$23,главная!$N$22*EN96,IF(EN96*12&lt;главная!$H$24,главная!$N$23*EN96,(главная!$H$24*главная!$N$23+(EN96*12-главная!$H$24)*главная!$N$24)/12))))</f>
        <v>0</v>
      </c>
      <c r="EO133" s="173">
        <f>IF(EO$10="",0,IF(EO$9&lt;главная!$N$19,0,IF(EO96*12&lt;главная!$H$23,главная!$N$22*EO96,IF(EO96*12&lt;главная!$H$24,главная!$N$23*EO96,(главная!$H$24*главная!$N$23+(EO96*12-главная!$H$24)*главная!$N$24)/12))))</f>
        <v>0</v>
      </c>
      <c r="EP133" s="173">
        <f>IF(EP$10="",0,IF(EP$9&lt;главная!$N$19,0,IF(EP96*12&lt;главная!$H$23,главная!$N$22*EP96,IF(EP96*12&lt;главная!$H$24,главная!$N$23*EP96,(главная!$H$24*главная!$N$23+(EP96*12-главная!$H$24)*главная!$N$24)/12))))</f>
        <v>0</v>
      </c>
      <c r="EQ133" s="173">
        <f>IF(EQ$10="",0,IF(EQ$9&lt;главная!$N$19,0,IF(EQ96*12&lt;главная!$H$23,главная!$N$22*EQ96,IF(EQ96*12&lt;главная!$H$24,главная!$N$23*EQ96,(главная!$H$24*главная!$N$23+(EQ96*12-главная!$H$24)*главная!$N$24)/12))))</f>
        <v>0</v>
      </c>
      <c r="ER133" s="173">
        <f>IF(ER$10="",0,IF(ER$9&lt;главная!$N$19,0,IF(ER96*12&lt;главная!$H$23,главная!$N$22*ER96,IF(ER96*12&lt;главная!$H$24,главная!$N$23*ER96,(главная!$H$24*главная!$N$23+(ER96*12-главная!$H$24)*главная!$N$24)/12))))</f>
        <v>0</v>
      </c>
      <c r="ES133" s="173">
        <f>IF(ES$10="",0,IF(ES$9&lt;главная!$N$19,0,IF(ES96*12&lt;главная!$H$23,главная!$N$22*ES96,IF(ES96*12&lt;главная!$H$24,главная!$N$23*ES96,(главная!$H$24*главная!$N$23+(ES96*12-главная!$H$24)*главная!$N$24)/12))))</f>
        <v>0</v>
      </c>
      <c r="ET133" s="173">
        <f>IF(ET$10="",0,IF(ET$9&lt;главная!$N$19,0,IF(ET96*12&lt;главная!$H$23,главная!$N$22*ET96,IF(ET96*12&lt;главная!$H$24,главная!$N$23*ET96,(главная!$H$24*главная!$N$23+(ET96*12-главная!$H$24)*главная!$N$24)/12))))</f>
        <v>0</v>
      </c>
      <c r="EU133" s="173">
        <f>IF(EU$10="",0,IF(EU$9&lt;главная!$N$19,0,IF(EU96*12&lt;главная!$H$23,главная!$N$22*EU96,IF(EU96*12&lt;главная!$H$24,главная!$N$23*EU96,(главная!$H$24*главная!$N$23+(EU96*12-главная!$H$24)*главная!$N$24)/12))))</f>
        <v>0</v>
      </c>
      <c r="EV133" s="173">
        <f>IF(EV$10="",0,IF(EV$9&lt;главная!$N$19,0,IF(EV96*12&lt;главная!$H$23,главная!$N$22*EV96,IF(EV96*12&lt;главная!$H$24,главная!$N$23*EV96,(главная!$H$24*главная!$N$23+(EV96*12-главная!$H$24)*главная!$N$24)/12))))</f>
        <v>0</v>
      </c>
      <c r="EW133" s="173">
        <f>IF(EW$10="",0,IF(EW$9&lt;главная!$N$19,0,IF(EW96*12&lt;главная!$H$23,главная!$N$22*EW96,IF(EW96*12&lt;главная!$H$24,главная!$N$23*EW96,(главная!$H$24*главная!$N$23+(EW96*12-главная!$H$24)*главная!$N$24)/12))))</f>
        <v>0</v>
      </c>
      <c r="EX133" s="173">
        <f>IF(EX$10="",0,IF(EX$9&lt;главная!$N$19,0,IF(EX96*12&lt;главная!$H$23,главная!$N$22*EX96,IF(EX96*12&lt;главная!$H$24,главная!$N$23*EX96,(главная!$H$24*главная!$N$23+(EX96*12-главная!$H$24)*главная!$N$24)/12))))</f>
        <v>0</v>
      </c>
      <c r="EY133" s="173">
        <f>IF(EY$10="",0,IF(EY$9&lt;главная!$N$19,0,IF(EY96*12&lt;главная!$H$23,главная!$N$22*EY96,IF(EY96*12&lt;главная!$H$24,главная!$N$23*EY96,(главная!$H$24*главная!$N$23+(EY96*12-главная!$H$24)*главная!$N$24)/12))))</f>
        <v>0</v>
      </c>
      <c r="EZ133" s="173">
        <f>IF(EZ$10="",0,IF(EZ$9&lt;главная!$N$19,0,IF(EZ96*12&lt;главная!$H$23,главная!$N$22*EZ96,IF(EZ96*12&lt;главная!$H$24,главная!$N$23*EZ96,(главная!$H$24*главная!$N$23+(EZ96*12-главная!$H$24)*главная!$N$24)/12))))</f>
        <v>0</v>
      </c>
      <c r="FA133" s="173">
        <f>IF(FA$10="",0,IF(FA$9&lt;главная!$N$19,0,IF(FA96*12&lt;главная!$H$23,главная!$N$22*FA96,IF(FA96*12&lt;главная!$H$24,главная!$N$23*FA96,(главная!$H$24*главная!$N$23+(FA96*12-главная!$H$24)*главная!$N$24)/12))))</f>
        <v>0</v>
      </c>
      <c r="FB133" s="173">
        <f>IF(FB$10="",0,IF(FB$9&lt;главная!$N$19,0,IF(FB96*12&lt;главная!$H$23,главная!$N$22*FB96,IF(FB96*12&lt;главная!$H$24,главная!$N$23*FB96,(главная!$H$24*главная!$N$23+(FB96*12-главная!$H$24)*главная!$N$24)/12))))</f>
        <v>0</v>
      </c>
      <c r="FC133" s="173">
        <f>IF(FC$10="",0,IF(FC$9&lt;главная!$N$19,0,IF(FC96*12&lt;главная!$H$23,главная!$N$22*FC96,IF(FC96*12&lt;главная!$H$24,главная!$N$23*FC96,(главная!$H$24*главная!$N$23+(FC96*12-главная!$H$24)*главная!$N$24)/12))))</f>
        <v>0</v>
      </c>
      <c r="FD133" s="173">
        <f>IF(FD$10="",0,IF(FD$9&lt;главная!$N$19,0,IF(FD96*12&lt;главная!$H$23,главная!$N$22*FD96,IF(FD96*12&lt;главная!$H$24,главная!$N$23*FD96,(главная!$H$24*главная!$N$23+(FD96*12-главная!$H$24)*главная!$N$24)/12))))</f>
        <v>0</v>
      </c>
      <c r="FE133" s="173">
        <f>IF(FE$10="",0,IF(FE$9&lt;главная!$N$19,0,IF(FE96*12&lt;главная!$H$23,главная!$N$22*FE96,IF(FE96*12&lt;главная!$H$24,главная!$N$23*FE96,(главная!$H$24*главная!$N$23+(FE96*12-главная!$H$24)*главная!$N$24)/12))))</f>
        <v>0</v>
      </c>
      <c r="FF133" s="173">
        <f>IF(FF$10="",0,IF(FF$9&lt;главная!$N$19,0,IF(FF96*12&lt;главная!$H$23,главная!$N$22*FF96,IF(FF96*12&lt;главная!$H$24,главная!$N$23*FF96,(главная!$H$24*главная!$N$23+(FF96*12-главная!$H$24)*главная!$N$24)/12))))</f>
        <v>0</v>
      </c>
      <c r="FG133" s="173">
        <f>IF(FG$10="",0,IF(FG$9&lt;главная!$N$19,0,IF(FG96*12&lt;главная!$H$23,главная!$N$22*FG96,IF(FG96*12&lt;главная!$H$24,главная!$N$23*FG96,(главная!$H$24*главная!$N$23+(FG96*12-главная!$H$24)*главная!$N$24)/12))))</f>
        <v>0</v>
      </c>
      <c r="FH133" s="173">
        <f>IF(FH$10="",0,IF(FH$9&lt;главная!$N$19,0,IF(FH96*12&lt;главная!$H$23,главная!$N$22*FH96,IF(FH96*12&lt;главная!$H$24,главная!$N$23*FH96,(главная!$H$24*главная!$N$23+(FH96*12-главная!$H$24)*главная!$N$24)/12))))</f>
        <v>0</v>
      </c>
      <c r="FI133" s="173">
        <f>IF(FI$10="",0,IF(FI$9&lt;главная!$N$19,0,IF(FI96*12&lt;главная!$H$23,главная!$N$22*FI96,IF(FI96*12&lt;главная!$H$24,главная!$N$23*FI96,(главная!$H$24*главная!$N$23+(FI96*12-главная!$H$24)*главная!$N$24)/12))))</f>
        <v>0</v>
      </c>
      <c r="FJ133" s="173">
        <f>IF(FJ$10="",0,IF(FJ$9&lt;главная!$N$19,0,IF(FJ96*12&lt;главная!$H$23,главная!$N$22*FJ96,IF(FJ96*12&lt;главная!$H$24,главная!$N$23*FJ96,(главная!$H$24*главная!$N$23+(FJ96*12-главная!$H$24)*главная!$N$24)/12))))</f>
        <v>0</v>
      </c>
      <c r="FK133" s="173">
        <f>IF(FK$10="",0,IF(FK$9&lt;главная!$N$19,0,IF(FK96*12&lt;главная!$H$23,главная!$N$22*FK96,IF(FK96*12&lt;главная!$H$24,главная!$N$23*FK96,(главная!$H$24*главная!$N$23+(FK96*12-главная!$H$24)*главная!$N$24)/12))))</f>
        <v>0</v>
      </c>
      <c r="FL133" s="173">
        <f>IF(FL$10="",0,IF(FL$9&lt;главная!$N$19,0,IF(FL96*12&lt;главная!$H$23,главная!$N$22*FL96,IF(FL96*12&lt;главная!$H$24,главная!$N$23*FL96,(главная!$H$24*главная!$N$23+(FL96*12-главная!$H$24)*главная!$N$24)/12))))</f>
        <v>0</v>
      </c>
      <c r="FM133" s="173">
        <f>IF(FM$10="",0,IF(FM$9&lt;главная!$N$19,0,IF(FM96*12&lt;главная!$H$23,главная!$N$22*FM96,IF(FM96*12&lt;главная!$H$24,главная!$N$23*FM96,(главная!$H$24*главная!$N$23+(FM96*12-главная!$H$24)*главная!$N$24)/12))))</f>
        <v>0</v>
      </c>
      <c r="FN133" s="173">
        <f>IF(FN$10="",0,IF(FN$9&lt;главная!$N$19,0,IF(FN96*12&lt;главная!$H$23,главная!$N$22*FN96,IF(FN96*12&lt;главная!$H$24,главная!$N$23*FN96,(главная!$H$24*главная!$N$23+(FN96*12-главная!$H$24)*главная!$N$24)/12))))</f>
        <v>0</v>
      </c>
      <c r="FO133" s="173">
        <f>IF(FO$10="",0,IF(FO$9&lt;главная!$N$19,0,IF(FO96*12&lt;главная!$H$23,главная!$N$22*FO96,IF(FO96*12&lt;главная!$H$24,главная!$N$23*FO96,(главная!$H$24*главная!$N$23+(FO96*12-главная!$H$24)*главная!$N$24)/12))))</f>
        <v>0</v>
      </c>
      <c r="FP133" s="173">
        <f>IF(FP$10="",0,IF(FP$9&lt;главная!$N$19,0,IF(FP96*12&lt;главная!$H$23,главная!$N$22*FP96,IF(FP96*12&lt;главная!$H$24,главная!$N$23*FP96,(главная!$H$24*главная!$N$23+(FP96*12-главная!$H$24)*главная!$N$24)/12))))</f>
        <v>0</v>
      </c>
      <c r="FQ133" s="173">
        <f>IF(FQ$10="",0,IF(FQ$9&lt;главная!$N$19,0,IF(FQ96*12&lt;главная!$H$23,главная!$N$22*FQ96,IF(FQ96*12&lt;главная!$H$24,главная!$N$23*FQ96,(главная!$H$24*главная!$N$23+(FQ96*12-главная!$H$24)*главная!$N$24)/12))))</f>
        <v>0</v>
      </c>
      <c r="FR133" s="173">
        <f>IF(FR$10="",0,IF(FR$9&lt;главная!$N$19,0,IF(FR96*12&lt;главная!$H$23,главная!$N$22*FR96,IF(FR96*12&lt;главная!$H$24,главная!$N$23*FR96,(главная!$H$24*главная!$N$23+(FR96*12-главная!$H$24)*главная!$N$24)/12))))</f>
        <v>0</v>
      </c>
      <c r="FS133" s="173">
        <f>IF(FS$10="",0,IF(FS$9&lt;главная!$N$19,0,IF(FS96*12&lt;главная!$H$23,главная!$N$22*FS96,IF(FS96*12&lt;главная!$H$24,главная!$N$23*FS96,(главная!$H$24*главная!$N$23+(FS96*12-главная!$H$24)*главная!$N$24)/12))))</f>
        <v>0</v>
      </c>
      <c r="FT133" s="173">
        <f>IF(FT$10="",0,IF(FT$9&lt;главная!$N$19,0,IF(FT96*12&lt;главная!$H$23,главная!$N$22*FT96,IF(FT96*12&lt;главная!$H$24,главная!$N$23*FT96,(главная!$H$24*главная!$N$23+(FT96*12-главная!$H$24)*главная!$N$24)/12))))</f>
        <v>0</v>
      </c>
      <c r="FU133" s="173">
        <f>IF(FU$10="",0,IF(FU$9&lt;главная!$N$19,0,IF(FU96*12&lt;главная!$H$23,главная!$N$22*FU96,IF(FU96*12&lt;главная!$H$24,главная!$N$23*FU96,(главная!$H$24*главная!$N$23+(FU96*12-главная!$H$24)*главная!$N$24)/12))))</f>
        <v>0</v>
      </c>
      <c r="FV133" s="173">
        <f>IF(FV$10="",0,IF(FV$9&lt;главная!$N$19,0,IF(FV96*12&lt;главная!$H$23,главная!$N$22*FV96,IF(FV96*12&lt;главная!$H$24,главная!$N$23*FV96,(главная!$H$24*главная!$N$23+(FV96*12-главная!$H$24)*главная!$N$24)/12))))</f>
        <v>0</v>
      </c>
      <c r="FW133" s="173">
        <f>IF(FW$10="",0,IF(FW$9&lt;главная!$N$19,0,IF(FW96*12&lt;главная!$H$23,главная!$N$22*FW96,IF(FW96*12&lt;главная!$H$24,главная!$N$23*FW96,(главная!$H$24*главная!$N$23+(FW96*12-главная!$H$24)*главная!$N$24)/12))))</f>
        <v>0</v>
      </c>
      <c r="FX133" s="173">
        <f>IF(FX$10="",0,IF(FX$9&lt;главная!$N$19,0,IF(FX96*12&lt;главная!$H$23,главная!$N$22*FX96,IF(FX96*12&lt;главная!$H$24,главная!$N$23*FX96,(главная!$H$24*главная!$N$23+(FX96*12-главная!$H$24)*главная!$N$24)/12))))</f>
        <v>0</v>
      </c>
      <c r="FY133" s="173">
        <f>IF(FY$10="",0,IF(FY$9&lt;главная!$N$19,0,IF(FY96*12&lt;главная!$H$23,главная!$N$22*FY96,IF(FY96*12&lt;главная!$H$24,главная!$N$23*FY96,(главная!$H$24*главная!$N$23+(FY96*12-главная!$H$24)*главная!$N$24)/12))))</f>
        <v>0</v>
      </c>
      <c r="FZ133" s="173">
        <f>IF(FZ$10="",0,IF(FZ$9&lt;главная!$N$19,0,IF(FZ96*12&lt;главная!$H$23,главная!$N$22*FZ96,IF(FZ96*12&lt;главная!$H$24,главная!$N$23*FZ96,(главная!$H$24*главная!$N$23+(FZ96*12-главная!$H$24)*главная!$N$24)/12))))</f>
        <v>0</v>
      </c>
      <c r="GA133" s="173">
        <f>IF(GA$10="",0,IF(GA$9&lt;главная!$N$19,0,IF(GA96*12&lt;главная!$H$23,главная!$N$22*GA96,IF(GA96*12&lt;главная!$H$24,главная!$N$23*GA96,(главная!$H$24*главная!$N$23+(GA96*12-главная!$H$24)*главная!$N$24)/12))))</f>
        <v>0</v>
      </c>
      <c r="GB133" s="173">
        <f>IF(GB$10="",0,IF(GB$9&lt;главная!$N$19,0,IF(GB96*12&lt;главная!$H$23,главная!$N$22*GB96,IF(GB96*12&lt;главная!$H$24,главная!$N$23*GB96,(главная!$H$24*главная!$N$23+(GB96*12-главная!$H$24)*главная!$N$24)/12))))</f>
        <v>0</v>
      </c>
      <c r="GC133" s="173">
        <f>IF(GC$10="",0,IF(GC$9&lt;главная!$N$19,0,IF(GC96*12&lt;главная!$H$23,главная!$N$22*GC96,IF(GC96*12&lt;главная!$H$24,главная!$N$23*GC96,(главная!$H$24*главная!$N$23+(GC96*12-главная!$H$24)*главная!$N$24)/12))))</f>
        <v>0</v>
      </c>
      <c r="GD133" s="173">
        <f>IF(GD$10="",0,IF(GD$9&lt;главная!$N$19,0,IF(GD96*12&lt;главная!$H$23,главная!$N$22*GD96,IF(GD96*12&lt;главная!$H$24,главная!$N$23*GD96,(главная!$H$24*главная!$N$23+(GD96*12-главная!$H$24)*главная!$N$24)/12))))</f>
        <v>0</v>
      </c>
      <c r="GE133" s="173">
        <f>IF(GE$10="",0,IF(GE$9&lt;главная!$N$19,0,IF(GE96*12&lt;главная!$H$23,главная!$N$22*GE96,IF(GE96*12&lt;главная!$H$24,главная!$N$23*GE96,(главная!$H$24*главная!$N$23+(GE96*12-главная!$H$24)*главная!$N$24)/12))))</f>
        <v>0</v>
      </c>
      <c r="GF133" s="173">
        <f>IF(GF$10="",0,IF(GF$9&lt;главная!$N$19,0,IF(GF96*12&lt;главная!$H$23,главная!$N$22*GF96,IF(GF96*12&lt;главная!$H$24,главная!$N$23*GF96,(главная!$H$24*главная!$N$23+(GF96*12-главная!$H$24)*главная!$N$24)/12))))</f>
        <v>0</v>
      </c>
      <c r="GG133" s="173">
        <f>IF(GG$10="",0,IF(GG$9&lt;главная!$N$19,0,IF(GG96*12&lt;главная!$H$23,главная!$N$22*GG96,IF(GG96*12&lt;главная!$H$24,главная!$N$23*GG96,(главная!$H$24*главная!$N$23+(GG96*12-главная!$H$24)*главная!$N$24)/12))))</f>
        <v>0</v>
      </c>
      <c r="GH133" s="173">
        <f>IF(GH$10="",0,IF(GH$9&lt;главная!$N$19,0,IF(GH96*12&lt;главная!$H$23,главная!$N$22*GH96,IF(GH96*12&lt;главная!$H$24,главная!$N$23*GH96,(главная!$H$24*главная!$N$23+(GH96*12-главная!$H$24)*главная!$N$24)/12))))</f>
        <v>0</v>
      </c>
      <c r="GI133" s="173">
        <f>IF(GI$10="",0,IF(GI$9&lt;главная!$N$19,0,IF(GI96*12&lt;главная!$H$23,главная!$N$22*GI96,IF(GI96*12&lt;главная!$H$24,главная!$N$23*GI96,(главная!$H$24*главная!$N$23+(GI96*12-главная!$H$24)*главная!$N$24)/12))))</f>
        <v>0</v>
      </c>
      <c r="GJ133" s="173">
        <f>IF(GJ$10="",0,IF(GJ$9&lt;главная!$N$19,0,IF(GJ96*12&lt;главная!$H$23,главная!$N$22*GJ96,IF(GJ96*12&lt;главная!$H$24,главная!$N$23*GJ96,(главная!$H$24*главная!$N$23+(GJ96*12-главная!$H$24)*главная!$N$24)/12))))</f>
        <v>0</v>
      </c>
      <c r="GK133" s="173">
        <f>IF(GK$10="",0,IF(GK$9&lt;главная!$N$19,0,IF(GK96*12&lt;главная!$H$23,главная!$N$22*GK96,IF(GK96*12&lt;главная!$H$24,главная!$N$23*GK96,(главная!$H$24*главная!$N$23+(GK96*12-главная!$H$24)*главная!$N$24)/12))))</f>
        <v>0</v>
      </c>
      <c r="GL133" s="173">
        <f>IF(GL$10="",0,IF(GL$9&lt;главная!$N$19,0,IF(GL96*12&lt;главная!$H$23,главная!$N$22*GL96,IF(GL96*12&lt;главная!$H$24,главная!$N$23*GL96,(главная!$H$24*главная!$N$23+(GL96*12-главная!$H$24)*главная!$N$24)/12))))</f>
        <v>0</v>
      </c>
      <c r="GM133" s="173">
        <f>IF(GM$10="",0,IF(GM$9&lt;главная!$N$19,0,IF(GM96*12&lt;главная!$H$23,главная!$N$22*GM96,IF(GM96*12&lt;главная!$H$24,главная!$N$23*GM96,(главная!$H$24*главная!$N$23+(GM96*12-главная!$H$24)*главная!$N$24)/12))))</f>
        <v>0</v>
      </c>
      <c r="GN133" s="173">
        <f>IF(GN$10="",0,IF(GN$9&lt;главная!$N$19,0,IF(GN96*12&lt;главная!$H$23,главная!$N$22*GN96,IF(GN96*12&lt;главная!$H$24,главная!$N$23*GN96,(главная!$H$24*главная!$N$23+(GN96*12-главная!$H$24)*главная!$N$24)/12))))</f>
        <v>0</v>
      </c>
      <c r="GO133" s="173">
        <f>IF(GO$10="",0,IF(GO$9&lt;главная!$N$19,0,IF(GO96*12&lt;главная!$H$23,главная!$N$22*GO96,IF(GO96*12&lt;главная!$H$24,главная!$N$23*GO96,(главная!$H$24*главная!$N$23+(GO96*12-главная!$H$24)*главная!$N$24)/12))))</f>
        <v>0</v>
      </c>
      <c r="GP133" s="173">
        <f>IF(GP$10="",0,IF(GP$9&lt;главная!$N$19,0,IF(GP96*12&lt;главная!$H$23,главная!$N$22*GP96,IF(GP96*12&lt;главная!$H$24,главная!$N$23*GP96,(главная!$H$24*главная!$N$23+(GP96*12-главная!$H$24)*главная!$N$24)/12))))</f>
        <v>0</v>
      </c>
      <c r="GQ133" s="173">
        <f>IF(GQ$10="",0,IF(GQ$9&lt;главная!$N$19,0,IF(GQ96*12&lt;главная!$H$23,главная!$N$22*GQ96,IF(GQ96*12&lt;главная!$H$24,главная!$N$23*GQ96,(главная!$H$24*главная!$N$23+(GQ96*12-главная!$H$24)*главная!$N$24)/12))))</f>
        <v>0</v>
      </c>
      <c r="GR133" s="173">
        <f>IF(GR$10="",0,IF(GR$9&lt;главная!$N$19,0,IF(GR96*12&lt;главная!$H$23,главная!$N$22*GR96,IF(GR96*12&lt;главная!$H$24,главная!$N$23*GR96,(главная!$H$24*главная!$N$23+(GR96*12-главная!$H$24)*главная!$N$24)/12))))</f>
        <v>0</v>
      </c>
      <c r="GS133" s="173">
        <f>IF(GS$10="",0,IF(GS$9&lt;главная!$N$19,0,IF(GS96*12&lt;главная!$H$23,главная!$N$22*GS96,IF(GS96*12&lt;главная!$H$24,главная!$N$23*GS96,(главная!$H$24*главная!$N$23+(GS96*12-главная!$H$24)*главная!$N$24)/12))))</f>
        <v>0</v>
      </c>
      <c r="GT133" s="173">
        <f>IF(GT$10="",0,IF(GT$9&lt;главная!$N$19,0,IF(GT96*12&lt;главная!$H$23,главная!$N$22*GT96,IF(GT96*12&lt;главная!$H$24,главная!$N$23*GT96,(главная!$H$24*главная!$N$23+(GT96*12-главная!$H$24)*главная!$N$24)/12))))</f>
        <v>0</v>
      </c>
      <c r="GU133" s="173">
        <f>IF(GU$10="",0,IF(GU$9&lt;главная!$N$19,0,IF(GU96*12&lt;главная!$H$23,главная!$N$22*GU96,IF(GU96*12&lt;главная!$H$24,главная!$N$23*GU96,(главная!$H$24*главная!$N$23+(GU96*12-главная!$H$24)*главная!$N$24)/12))))</f>
        <v>0</v>
      </c>
      <c r="GV133" s="173">
        <f>IF(GV$10="",0,IF(GV$9&lt;главная!$N$19,0,IF(GV96*12&lt;главная!$H$23,главная!$N$22*GV96,IF(GV96*12&lt;главная!$H$24,главная!$N$23*GV96,(главная!$H$24*главная!$N$23+(GV96*12-главная!$H$24)*главная!$N$24)/12))))</f>
        <v>0</v>
      </c>
      <c r="GW133" s="173">
        <f>IF(GW$10="",0,IF(GW$9&lt;главная!$N$19,0,IF(GW96*12&lt;главная!$H$23,главная!$N$22*GW96,IF(GW96*12&lt;главная!$H$24,главная!$N$23*GW96,(главная!$H$24*главная!$N$23+(GW96*12-главная!$H$24)*главная!$N$24)/12))))</f>
        <v>0</v>
      </c>
      <c r="GX133" s="173">
        <f>IF(GX$10="",0,IF(GX$9&lt;главная!$N$19,0,IF(GX96*12&lt;главная!$H$23,главная!$N$22*GX96,IF(GX96*12&lt;главная!$H$24,главная!$N$23*GX96,(главная!$H$24*главная!$N$23+(GX96*12-главная!$H$24)*главная!$N$24)/12))))</f>
        <v>0</v>
      </c>
      <c r="GY133" s="173">
        <f>IF(GY$10="",0,IF(GY$9&lt;главная!$N$19,0,IF(GY96*12&lt;главная!$H$23,главная!$N$22*GY96,IF(GY96*12&lt;главная!$H$24,главная!$N$23*GY96,(главная!$H$24*главная!$N$23+(GY96*12-главная!$H$24)*главная!$N$24)/12))))</f>
        <v>0</v>
      </c>
      <c r="GZ133" s="173">
        <f>IF(GZ$10="",0,IF(GZ$9&lt;главная!$N$19,0,IF(GZ96*12&lt;главная!$H$23,главная!$N$22*GZ96,IF(GZ96*12&lt;главная!$H$24,главная!$N$23*GZ96,(главная!$H$24*главная!$N$23+(GZ96*12-главная!$H$24)*главная!$N$24)/12))))</f>
        <v>0</v>
      </c>
      <c r="HA133" s="173">
        <f>IF(HA$10="",0,IF(HA$9&lt;главная!$N$19,0,IF(HA96*12&lt;главная!$H$23,главная!$N$22*HA96,IF(HA96*12&lt;главная!$H$24,главная!$N$23*HA96,(главная!$H$24*главная!$N$23+(HA96*12-главная!$H$24)*главная!$N$24)/12))))</f>
        <v>0</v>
      </c>
      <c r="HB133" s="173">
        <f>IF(HB$10="",0,IF(HB$9&lt;главная!$N$19,0,IF(HB96*12&lt;главная!$H$23,главная!$N$22*HB96,IF(HB96*12&lt;главная!$H$24,главная!$N$23*HB96,(главная!$H$24*главная!$N$23+(HB96*12-главная!$H$24)*главная!$N$24)/12))))</f>
        <v>0</v>
      </c>
      <c r="HC133" s="173">
        <f>IF(HC$10="",0,IF(HC$9&lt;главная!$N$19,0,IF(HC96*12&lt;главная!$H$23,главная!$N$22*HC96,IF(HC96*12&lt;главная!$H$24,главная!$N$23*HC96,(главная!$H$24*главная!$N$23+(HC96*12-главная!$H$24)*главная!$N$24)/12))))</f>
        <v>0</v>
      </c>
      <c r="HD133" s="173">
        <f>IF(HD$10="",0,IF(HD$9&lt;главная!$N$19,0,IF(HD96*12&lt;главная!$H$23,главная!$N$22*HD96,IF(HD96*12&lt;главная!$H$24,главная!$N$23*HD96,(главная!$H$24*главная!$N$23+(HD96*12-главная!$H$24)*главная!$N$24)/12))))</f>
        <v>0</v>
      </c>
      <c r="HE133" s="173">
        <f>IF(HE$10="",0,IF(HE$9&lt;главная!$N$19,0,IF(HE96*12&lt;главная!$H$23,главная!$N$22*HE96,IF(HE96*12&lt;главная!$H$24,главная!$N$23*HE96,(главная!$H$24*главная!$N$23+(HE96*12-главная!$H$24)*главная!$N$24)/12))))</f>
        <v>0</v>
      </c>
      <c r="HF133" s="173">
        <f>IF(HF$10="",0,IF(HF$9&lt;главная!$N$19,0,IF(HF96*12&lt;главная!$H$23,главная!$N$22*HF96,IF(HF96*12&lt;главная!$H$24,главная!$N$23*HF96,(главная!$H$24*главная!$N$23+(HF96*12-главная!$H$24)*главная!$N$24)/12))))</f>
        <v>0</v>
      </c>
      <c r="HG133" s="173">
        <f>IF(HG$10="",0,IF(HG$9&lt;главная!$N$19,0,IF(HG96*12&lt;главная!$H$23,главная!$N$22*HG96,IF(HG96*12&lt;главная!$H$24,главная!$N$23*HG96,(главная!$H$24*главная!$N$23+(HG96*12-главная!$H$24)*главная!$N$24)/12))))</f>
        <v>0</v>
      </c>
      <c r="HH133" s="173">
        <f>IF(HH$10="",0,IF(HH$9&lt;главная!$N$19,0,IF(HH96*12&lt;главная!$H$23,главная!$N$22*HH96,IF(HH96*12&lt;главная!$H$24,главная!$N$23*HH96,(главная!$H$24*главная!$N$23+(HH96*12-главная!$H$24)*главная!$N$24)/12))))</f>
        <v>0</v>
      </c>
      <c r="HI133" s="173">
        <f>IF(HI$10="",0,IF(HI$9&lt;главная!$N$19,0,IF(HI96*12&lt;главная!$H$23,главная!$N$22*HI96,IF(HI96*12&lt;главная!$H$24,главная!$N$23*HI96,(главная!$H$24*главная!$N$23+(HI96*12-главная!$H$24)*главная!$N$24)/12))))</f>
        <v>0</v>
      </c>
      <c r="HJ133" s="173">
        <f>IF(HJ$10="",0,IF(HJ$9&lt;главная!$N$19,0,IF(HJ96*12&lt;главная!$H$23,главная!$N$22*HJ96,IF(HJ96*12&lt;главная!$H$24,главная!$N$23*HJ96,(главная!$H$24*главная!$N$23+(HJ96*12-главная!$H$24)*главная!$N$24)/12))))</f>
        <v>0</v>
      </c>
      <c r="HK133" s="173">
        <f>IF(HK$10="",0,IF(HK$9&lt;главная!$N$19,0,IF(HK96*12&lt;главная!$H$23,главная!$N$22*HK96,IF(HK96*12&lt;главная!$H$24,главная!$N$23*HK96,(главная!$H$24*главная!$N$23+(HK96*12-главная!$H$24)*главная!$N$24)/12))))</f>
        <v>0</v>
      </c>
      <c r="HL133" s="173">
        <f>IF(HL$10="",0,IF(HL$9&lt;главная!$N$19,0,IF(HL96*12&lt;главная!$H$23,главная!$N$22*HL96,IF(HL96*12&lt;главная!$H$24,главная!$N$23*HL96,(главная!$H$24*главная!$N$23+(HL96*12-главная!$H$24)*главная!$N$24)/12))))</f>
        <v>0</v>
      </c>
      <c r="HM133" s="173">
        <f>IF(HM$10="",0,IF(HM$9&lt;главная!$N$19,0,IF(HM96*12&lt;главная!$H$23,главная!$N$22*HM96,IF(HM96*12&lt;главная!$H$24,главная!$N$23*HM96,(главная!$H$24*главная!$N$23+(HM96*12-главная!$H$24)*главная!$N$24)/12))))</f>
        <v>0</v>
      </c>
      <c r="HN133" s="173">
        <f>IF(HN$10="",0,IF(HN$9&lt;главная!$N$19,0,IF(HN96*12&lt;главная!$H$23,главная!$N$22*HN96,IF(HN96*12&lt;главная!$H$24,главная!$N$23*HN96,(главная!$H$24*главная!$N$23+(HN96*12-главная!$H$24)*главная!$N$24)/12))))</f>
        <v>0</v>
      </c>
      <c r="HO133" s="173">
        <f>IF(HO$10="",0,IF(HO$9&lt;главная!$N$19,0,IF(HO96*12&lt;главная!$H$23,главная!$N$22*HO96,IF(HO96*12&lt;главная!$H$24,главная!$N$23*HO96,(главная!$H$24*главная!$N$23+(HO96*12-главная!$H$24)*главная!$N$24)/12))))</f>
        <v>0</v>
      </c>
      <c r="HP133" s="173">
        <f>IF(HP$10="",0,IF(HP$9&lt;главная!$N$19,0,IF(HP96*12&lt;главная!$H$23,главная!$N$22*HP96,IF(HP96*12&lt;главная!$H$24,главная!$N$23*HP96,(главная!$H$24*главная!$N$23+(HP96*12-главная!$H$24)*главная!$N$24)/12))))</f>
        <v>0</v>
      </c>
      <c r="HQ133" s="173">
        <f>IF(HQ$10="",0,IF(HQ$9&lt;главная!$N$19,0,IF(HQ96*12&lt;главная!$H$23,главная!$N$22*HQ96,IF(HQ96*12&lt;главная!$H$24,главная!$N$23*HQ96,(главная!$H$24*главная!$N$23+(HQ96*12-главная!$H$24)*главная!$N$24)/12))))</f>
        <v>0</v>
      </c>
      <c r="HR133" s="173">
        <f>IF(HR$10="",0,IF(HR$9&lt;главная!$N$19,0,IF(HR96*12&lt;главная!$H$23,главная!$N$22*HR96,IF(HR96*12&lt;главная!$H$24,главная!$N$23*HR96,(главная!$H$24*главная!$N$23+(HR96*12-главная!$H$24)*главная!$N$24)/12))))</f>
        <v>0</v>
      </c>
      <c r="HS133" s="173">
        <f>IF(HS$10="",0,IF(HS$9&lt;главная!$N$19,0,IF(HS96*12&lt;главная!$H$23,главная!$N$22*HS96,IF(HS96*12&lt;главная!$H$24,главная!$N$23*HS96,(главная!$H$24*главная!$N$23+(HS96*12-главная!$H$24)*главная!$N$24)/12))))</f>
        <v>0</v>
      </c>
      <c r="HT133" s="173">
        <f>IF(HT$10="",0,IF(HT$9&lt;главная!$N$19,0,IF(HT96*12&lt;главная!$H$23,главная!$N$22*HT96,IF(HT96*12&lt;главная!$H$24,главная!$N$23*HT96,(главная!$H$24*главная!$N$23+(HT96*12-главная!$H$24)*главная!$N$24)/12))))</f>
        <v>0</v>
      </c>
      <c r="HU133" s="173">
        <f>IF(HU$10="",0,IF(HU$9&lt;главная!$N$19,0,IF(HU96*12&lt;главная!$H$23,главная!$N$22*HU96,IF(HU96*12&lt;главная!$H$24,главная!$N$23*HU96,(главная!$H$24*главная!$N$23+(HU96*12-главная!$H$24)*главная!$N$24)/12))))</f>
        <v>0</v>
      </c>
      <c r="HV133" s="173">
        <f>IF(HV$10="",0,IF(HV$9&lt;главная!$N$19,0,IF(HV96*12&lt;главная!$H$23,главная!$N$22*HV96,IF(HV96*12&lt;главная!$H$24,главная!$N$23*HV96,(главная!$H$24*главная!$N$23+(HV96*12-главная!$H$24)*главная!$N$24)/12))))</f>
        <v>0</v>
      </c>
      <c r="HW133" s="173">
        <f>IF(HW$10="",0,IF(HW$9&lt;главная!$N$19,0,IF(HW96*12&lt;главная!$H$23,главная!$N$22*HW96,IF(HW96*12&lt;главная!$H$24,главная!$N$23*HW96,(главная!$H$24*главная!$N$23+(HW96*12-главная!$H$24)*главная!$N$24)/12))))</f>
        <v>0</v>
      </c>
      <c r="HX133" s="173">
        <f>IF(HX$10="",0,IF(HX$9&lt;главная!$N$19,0,IF(HX96*12&lt;главная!$H$23,главная!$N$22*HX96,IF(HX96*12&lt;главная!$H$24,главная!$N$23*HX96,(главная!$H$24*главная!$N$23+(HX96*12-главная!$H$24)*главная!$N$24)/12))))</f>
        <v>0</v>
      </c>
      <c r="HY133" s="173">
        <f>IF(HY$10="",0,IF(HY$9&lt;главная!$N$19,0,IF(HY96*12&lt;главная!$H$23,главная!$N$22*HY96,IF(HY96*12&lt;главная!$H$24,главная!$N$23*HY96,(главная!$H$24*главная!$N$23+(HY96*12-главная!$H$24)*главная!$N$24)/12))))</f>
        <v>0</v>
      </c>
      <c r="HZ133" s="173">
        <f>IF(HZ$10="",0,IF(HZ$9&lt;главная!$N$19,0,IF(HZ96*12&lt;главная!$H$23,главная!$N$22*HZ96,IF(HZ96*12&lt;главная!$H$24,главная!$N$23*HZ96,(главная!$H$24*главная!$N$23+(HZ96*12-главная!$H$24)*главная!$N$24)/12))))</f>
        <v>0</v>
      </c>
      <c r="IA133" s="173">
        <f>IF(IA$10="",0,IF(IA$9&lt;главная!$N$19,0,IF(IA96*12&lt;главная!$H$23,главная!$N$22*IA96,IF(IA96*12&lt;главная!$H$24,главная!$N$23*IA96,(главная!$H$24*главная!$N$23+(IA96*12-главная!$H$24)*главная!$N$24)/12))))</f>
        <v>0</v>
      </c>
      <c r="IB133" s="173">
        <f>IF(IB$10="",0,IF(IB$9&lt;главная!$N$19,0,IF(IB96*12&lt;главная!$H$23,главная!$N$22*IB96,IF(IB96*12&lt;главная!$H$24,главная!$N$23*IB96,(главная!$H$24*главная!$N$23+(IB96*12-главная!$H$24)*главная!$N$24)/12))))</f>
        <v>0</v>
      </c>
      <c r="IC133" s="173">
        <f>IF(IC$10="",0,IF(IC$9&lt;главная!$N$19,0,IF(IC96*12&lt;главная!$H$23,главная!$N$22*IC96,IF(IC96*12&lt;главная!$H$24,главная!$N$23*IC96,(главная!$H$24*главная!$N$23+(IC96*12-главная!$H$24)*главная!$N$24)/12))))</f>
        <v>0</v>
      </c>
      <c r="ID133" s="173">
        <f>IF(ID$10="",0,IF(ID$9&lt;главная!$N$19,0,IF(ID96*12&lt;главная!$H$23,главная!$N$22*ID96,IF(ID96*12&lt;главная!$H$24,главная!$N$23*ID96,(главная!$H$24*главная!$N$23+(ID96*12-главная!$H$24)*главная!$N$24)/12))))</f>
        <v>0</v>
      </c>
      <c r="IE133" s="173">
        <f>IF(IE$10="",0,IF(IE$9&lt;главная!$N$19,0,IF(IE96*12&lt;главная!$H$23,главная!$N$22*IE96,IF(IE96*12&lt;главная!$H$24,главная!$N$23*IE96,(главная!$H$24*главная!$N$23+(IE96*12-главная!$H$24)*главная!$N$24)/12))))</f>
        <v>0</v>
      </c>
      <c r="IF133" s="173">
        <f>IF(IF$10="",0,IF(IF$9&lt;главная!$N$19,0,IF(IF96*12&lt;главная!$H$23,главная!$N$22*IF96,IF(IF96*12&lt;главная!$H$24,главная!$N$23*IF96,(главная!$H$24*главная!$N$23+(IF96*12-главная!$H$24)*главная!$N$24)/12))))</f>
        <v>0</v>
      </c>
      <c r="IG133" s="173">
        <f>IF(IG$10="",0,IF(IG$9&lt;главная!$N$19,0,IF(IG96*12&lt;главная!$H$23,главная!$N$22*IG96,IF(IG96*12&lt;главная!$H$24,главная!$N$23*IG96,(главная!$H$24*главная!$N$23+(IG96*12-главная!$H$24)*главная!$N$24)/12))))</f>
        <v>0</v>
      </c>
      <c r="IH133" s="173">
        <f>IF(IH$10="",0,IF(IH$9&lt;главная!$N$19,0,IF(IH96*12&lt;главная!$H$23,главная!$N$22*IH96,IF(IH96*12&lt;главная!$H$24,главная!$N$23*IH96,(главная!$H$24*главная!$N$23+(IH96*12-главная!$H$24)*главная!$N$24)/12))))</f>
        <v>0</v>
      </c>
      <c r="II133" s="173">
        <f>IF(II$10="",0,IF(II$9&lt;главная!$N$19,0,IF(II96*12&lt;главная!$H$23,главная!$N$22*II96,IF(II96*12&lt;главная!$H$24,главная!$N$23*II96,(главная!$H$24*главная!$N$23+(II96*12-главная!$H$24)*главная!$N$24)/12))))</f>
        <v>0</v>
      </c>
      <c r="IJ133" s="173">
        <f>IF(IJ$10="",0,IF(IJ$9&lt;главная!$N$19,0,IF(IJ96*12&lt;главная!$H$23,главная!$N$22*IJ96,IF(IJ96*12&lt;главная!$H$24,главная!$N$23*IJ96,(главная!$H$24*главная!$N$23+(IJ96*12-главная!$H$24)*главная!$N$24)/12))))</f>
        <v>0</v>
      </c>
      <c r="IK133" s="173">
        <f>IF(IK$10="",0,IF(IK$9&lt;главная!$N$19,0,IF(IK96*12&lt;главная!$H$23,главная!$N$22*IK96,IF(IK96*12&lt;главная!$H$24,главная!$N$23*IK96,(главная!$H$24*главная!$N$23+(IK96*12-главная!$H$24)*главная!$N$24)/12))))</f>
        <v>0</v>
      </c>
      <c r="IL133" s="173">
        <f>IF(IL$10="",0,IF(IL$9&lt;главная!$N$19,0,IF(IL96*12&lt;главная!$H$23,главная!$N$22*IL96,IF(IL96*12&lt;главная!$H$24,главная!$N$23*IL96,(главная!$H$24*главная!$N$23+(IL96*12-главная!$H$24)*главная!$N$24)/12))))</f>
        <v>0</v>
      </c>
      <c r="IM133" s="173">
        <f>IF(IM$10="",0,IF(IM$9&lt;главная!$N$19,0,IF(IM96*12&lt;главная!$H$23,главная!$N$22*IM96,IF(IM96*12&lt;главная!$H$24,главная!$N$23*IM96,(главная!$H$24*главная!$N$23+(IM96*12-главная!$H$24)*главная!$N$24)/12))))</f>
        <v>0</v>
      </c>
      <c r="IN133" s="173">
        <f>IF(IN$10="",0,IF(IN$9&lt;главная!$N$19,0,IF(IN96*12&lt;главная!$H$23,главная!$N$22*IN96,IF(IN96*12&lt;главная!$H$24,главная!$N$23*IN96,(главная!$H$24*главная!$N$23+(IN96*12-главная!$H$24)*главная!$N$24)/12))))</f>
        <v>0</v>
      </c>
      <c r="IO133" s="173">
        <f>IF(IO$10="",0,IF(IO$9&lt;главная!$N$19,0,IF(IO96*12&lt;главная!$H$23,главная!$N$22*IO96,IF(IO96*12&lt;главная!$H$24,главная!$N$23*IO96,(главная!$H$24*главная!$N$23+(IO96*12-главная!$H$24)*главная!$N$24)/12))))</f>
        <v>0</v>
      </c>
      <c r="IP133" s="173">
        <f>IF(IP$10="",0,IF(IP$9&lt;главная!$N$19,0,IF(IP96*12&lt;главная!$H$23,главная!$N$22*IP96,IF(IP96*12&lt;главная!$H$24,главная!$N$23*IP96,(главная!$H$24*главная!$N$23+(IP96*12-главная!$H$24)*главная!$N$24)/12))))</f>
        <v>0</v>
      </c>
      <c r="IQ133" s="173">
        <f>IF(IQ$10="",0,IF(IQ$9&lt;главная!$N$19,0,IF(IQ96*12&lt;главная!$H$23,главная!$N$22*IQ96,IF(IQ96*12&lt;главная!$H$24,главная!$N$23*IQ96,(главная!$H$24*главная!$N$23+(IQ96*12-главная!$H$24)*главная!$N$24)/12))))</f>
        <v>0</v>
      </c>
      <c r="IR133" s="173">
        <f>IF(IR$10="",0,IF(IR$9&lt;главная!$N$19,0,IF(IR96*12&lt;главная!$H$23,главная!$N$22*IR96,IF(IR96*12&lt;главная!$H$24,главная!$N$23*IR96,(главная!$H$24*главная!$N$23+(IR96*12-главная!$H$24)*главная!$N$24)/12))))</f>
        <v>0</v>
      </c>
      <c r="IS133" s="173">
        <f>IF(IS$10="",0,IF(IS$9&lt;главная!$N$19,0,IF(IS96*12&lt;главная!$H$23,главная!$N$22*IS96,IF(IS96*12&lt;главная!$H$24,главная!$N$23*IS96,(главная!$H$24*главная!$N$23+(IS96*12-главная!$H$24)*главная!$N$24)/12))))</f>
        <v>0</v>
      </c>
      <c r="IT133" s="173">
        <f>IF(IT$10="",0,IF(IT$9&lt;главная!$N$19,0,IF(IT96*12&lt;главная!$H$23,главная!$N$22*IT96,IF(IT96*12&lt;главная!$H$24,главная!$N$23*IT96,(главная!$H$24*главная!$N$23+(IT96*12-главная!$H$24)*главная!$N$24)/12))))</f>
        <v>0</v>
      </c>
      <c r="IU133" s="173">
        <f>IF(IU$10="",0,IF(IU$9&lt;главная!$N$19,0,IF(IU96*12&lt;главная!$H$23,главная!$N$22*IU96,IF(IU96*12&lt;главная!$H$24,главная!$N$23*IU96,(главная!$H$24*главная!$N$23+(IU96*12-главная!$H$24)*главная!$N$24)/12))))</f>
        <v>0</v>
      </c>
      <c r="IV133" s="173">
        <f>IF(IV$10="",0,IF(IV$9&lt;главная!$N$19,0,IF(IV96*12&lt;главная!$H$23,главная!$N$22*IV96,IF(IV96*12&lt;главная!$H$24,главная!$N$23*IV96,(главная!$H$24*главная!$N$23+(IV96*12-главная!$H$24)*главная!$N$24)/12))))</f>
        <v>0</v>
      </c>
      <c r="IW133" s="173">
        <f>IF(IW$10="",0,IF(IW$9&lt;главная!$N$19,0,IF(IW96*12&lt;главная!$H$23,главная!$N$22*IW96,IF(IW96*12&lt;главная!$H$24,главная!$N$23*IW96,(главная!$H$24*главная!$N$23+(IW96*12-главная!$H$24)*главная!$N$24)/12))))</f>
        <v>0</v>
      </c>
      <c r="IX133" s="173">
        <f>IF(IX$10="",0,IF(IX$9&lt;главная!$N$19,0,IF(IX96*12&lt;главная!$H$23,главная!$N$22*IX96,IF(IX96*12&lt;главная!$H$24,главная!$N$23*IX96,(главная!$H$24*главная!$N$23+(IX96*12-главная!$H$24)*главная!$N$24)/12))))</f>
        <v>0</v>
      </c>
      <c r="IY133" s="173">
        <f>IF(IY$10="",0,IF(IY$9&lt;главная!$N$19,0,IF(IY96*12&lt;главная!$H$23,главная!$N$22*IY96,IF(IY96*12&lt;главная!$H$24,главная!$N$23*IY96,(главная!$H$24*главная!$N$23+(IY96*12-главная!$H$24)*главная!$N$24)/12))))</f>
        <v>0</v>
      </c>
      <c r="IZ133" s="173">
        <f>IF(IZ$10="",0,IF(IZ$9&lt;главная!$N$19,0,IF(IZ96*12&lt;главная!$H$23,главная!$N$22*IZ96,IF(IZ96*12&lt;главная!$H$24,главная!$N$23*IZ96,(главная!$H$24*главная!$N$23+(IZ96*12-главная!$H$24)*главная!$N$24)/12))))</f>
        <v>0</v>
      </c>
      <c r="JA133" s="173">
        <f>IF(JA$10="",0,IF(JA$9&lt;главная!$N$19,0,IF(JA96*12&lt;главная!$H$23,главная!$N$22*JA96,IF(JA96*12&lt;главная!$H$24,главная!$N$23*JA96,(главная!$H$24*главная!$N$23+(JA96*12-главная!$H$24)*главная!$N$24)/12))))</f>
        <v>0</v>
      </c>
      <c r="JB133" s="173">
        <f>IF(JB$10="",0,IF(JB$9&lt;главная!$N$19,0,IF(JB96*12&lt;главная!$H$23,главная!$N$22*JB96,IF(JB96*12&lt;главная!$H$24,главная!$N$23*JB96,(главная!$H$24*главная!$N$23+(JB96*12-главная!$H$24)*главная!$N$24)/12))))</f>
        <v>0</v>
      </c>
      <c r="JC133" s="173">
        <f>IF(JC$10="",0,IF(JC$9&lt;главная!$N$19,0,IF(JC96*12&lt;главная!$H$23,главная!$N$22*JC96,IF(JC96*12&lt;главная!$H$24,главная!$N$23*JC96,(главная!$H$24*главная!$N$23+(JC96*12-главная!$H$24)*главная!$N$24)/12))))</f>
        <v>0</v>
      </c>
      <c r="JD133" s="173">
        <f>IF(JD$10="",0,IF(JD$9&lt;главная!$N$19,0,IF(JD96*12&lt;главная!$H$23,главная!$N$22*JD96,IF(JD96*12&lt;главная!$H$24,главная!$N$23*JD96,(главная!$H$24*главная!$N$23+(JD96*12-главная!$H$24)*главная!$N$24)/12))))</f>
        <v>0</v>
      </c>
      <c r="JE133" s="173">
        <f>IF(JE$10="",0,IF(JE$9&lt;главная!$N$19,0,IF(JE96*12&lt;главная!$H$23,главная!$N$22*JE96,IF(JE96*12&lt;главная!$H$24,главная!$N$23*JE96,(главная!$H$24*главная!$N$23+(JE96*12-главная!$H$24)*главная!$N$24)/12))))</f>
        <v>0</v>
      </c>
      <c r="JF133" s="173">
        <f>IF(JF$10="",0,IF(JF$9&lt;главная!$N$19,0,IF(JF96*12&lt;главная!$H$23,главная!$N$22*JF96,IF(JF96*12&lt;главная!$H$24,главная!$N$23*JF96,(главная!$H$24*главная!$N$23+(JF96*12-главная!$H$24)*главная!$N$24)/12))))</f>
        <v>0</v>
      </c>
      <c r="JG133" s="173">
        <f>IF(JG$10="",0,IF(JG$9&lt;главная!$N$19,0,IF(JG96*12&lt;главная!$H$23,главная!$N$22*JG96,IF(JG96*12&lt;главная!$H$24,главная!$N$23*JG96,(главная!$H$24*главная!$N$23+(JG96*12-главная!$H$24)*главная!$N$24)/12))))</f>
        <v>0</v>
      </c>
      <c r="JH133" s="173">
        <f>IF(JH$10="",0,IF(JH$9&lt;главная!$N$19,0,IF(JH96*12&lt;главная!$H$23,главная!$N$22*JH96,IF(JH96*12&lt;главная!$H$24,главная!$N$23*JH96,(главная!$H$24*главная!$N$23+(JH96*12-главная!$H$24)*главная!$N$24)/12))))</f>
        <v>0</v>
      </c>
      <c r="JI133" s="173">
        <f>IF(JI$10="",0,IF(JI$9&lt;главная!$N$19,0,IF(JI96*12&lt;главная!$H$23,главная!$N$22*JI96,IF(JI96*12&lt;главная!$H$24,главная!$N$23*JI96,(главная!$H$24*главная!$N$23+(JI96*12-главная!$H$24)*главная!$N$24)/12))))</f>
        <v>0</v>
      </c>
      <c r="JJ133" s="173">
        <f>IF(JJ$10="",0,IF(JJ$9&lt;главная!$N$19,0,IF(JJ96*12&lt;главная!$H$23,главная!$N$22*JJ96,IF(JJ96*12&lt;главная!$H$24,главная!$N$23*JJ96,(главная!$H$24*главная!$N$23+(JJ96*12-главная!$H$24)*главная!$N$24)/12))))</f>
        <v>0</v>
      </c>
      <c r="JK133" s="173">
        <f>IF(JK$10="",0,IF(JK$9&lt;главная!$N$19,0,IF(JK96*12&lt;главная!$H$23,главная!$N$22*JK96,IF(JK96*12&lt;главная!$H$24,главная!$N$23*JK96,(главная!$H$24*главная!$N$23+(JK96*12-главная!$H$24)*главная!$N$24)/12))))</f>
        <v>0</v>
      </c>
      <c r="JL133" s="173">
        <f>IF(JL$10="",0,IF(JL$9&lt;главная!$N$19,0,IF(JL96*12&lt;главная!$H$23,главная!$N$22*JL96,IF(JL96*12&lt;главная!$H$24,главная!$N$23*JL96,(главная!$H$24*главная!$N$23+(JL96*12-главная!$H$24)*главная!$N$24)/12))))</f>
        <v>0</v>
      </c>
      <c r="JM133" s="173">
        <f>IF(JM$10="",0,IF(JM$9&lt;главная!$N$19,0,IF(JM96*12&lt;главная!$H$23,главная!$N$22*JM96,IF(JM96*12&lt;главная!$H$24,главная!$N$23*JM96,(главная!$H$24*главная!$N$23+(JM96*12-главная!$H$24)*главная!$N$24)/12))))</f>
        <v>0</v>
      </c>
      <c r="JN133" s="173">
        <f>IF(JN$10="",0,IF(JN$9&lt;главная!$N$19,0,IF(JN96*12&lt;главная!$H$23,главная!$N$22*JN96,IF(JN96*12&lt;главная!$H$24,главная!$N$23*JN96,(главная!$H$24*главная!$N$23+(JN96*12-главная!$H$24)*главная!$N$24)/12))))</f>
        <v>0</v>
      </c>
      <c r="JO133" s="173">
        <f>IF(JO$10="",0,IF(JO$9&lt;главная!$N$19,0,IF(JO96*12&lt;главная!$H$23,главная!$N$22*JO96,IF(JO96*12&lt;главная!$H$24,главная!$N$23*JO96,(главная!$H$24*главная!$N$23+(JO96*12-главная!$H$24)*главная!$N$24)/12))))</f>
        <v>0</v>
      </c>
      <c r="JP133" s="173">
        <f>IF(JP$10="",0,IF(JP$9&lt;главная!$N$19,0,IF(JP96*12&lt;главная!$H$23,главная!$N$22*JP96,IF(JP96*12&lt;главная!$H$24,главная!$N$23*JP96,(главная!$H$24*главная!$N$23+(JP96*12-главная!$H$24)*главная!$N$24)/12))))</f>
        <v>0</v>
      </c>
      <c r="JQ133" s="173">
        <f>IF(JQ$10="",0,IF(JQ$9&lt;главная!$N$19,0,IF(JQ96*12&lt;главная!$H$23,главная!$N$22*JQ96,IF(JQ96*12&lt;главная!$H$24,главная!$N$23*JQ96,(главная!$H$24*главная!$N$23+(JQ96*12-главная!$H$24)*главная!$N$24)/12))))</f>
        <v>0</v>
      </c>
      <c r="JR133" s="173">
        <f>IF(JR$10="",0,IF(JR$9&lt;главная!$N$19,0,IF(JR96*12&lt;главная!$H$23,главная!$N$22*JR96,IF(JR96*12&lt;главная!$H$24,главная!$N$23*JR96,(главная!$H$24*главная!$N$23+(JR96*12-главная!$H$24)*главная!$N$24)/12))))</f>
        <v>0</v>
      </c>
      <c r="JS133" s="173">
        <f>IF(JS$10="",0,IF(JS$9&lt;главная!$N$19,0,IF(JS96*12&lt;главная!$H$23,главная!$N$22*JS96,IF(JS96*12&lt;главная!$H$24,главная!$N$23*JS96,(главная!$H$24*главная!$N$23+(JS96*12-главная!$H$24)*главная!$N$24)/12))))</f>
        <v>0</v>
      </c>
      <c r="JT133" s="173">
        <f>IF(JT$10="",0,IF(JT$9&lt;главная!$N$19,0,IF(JT96*12&lt;главная!$H$23,главная!$N$22*JT96,IF(JT96*12&lt;главная!$H$24,главная!$N$23*JT96,(главная!$H$24*главная!$N$23+(JT96*12-главная!$H$24)*главная!$N$24)/12))))</f>
        <v>0</v>
      </c>
      <c r="JU133" s="173">
        <f>IF(JU$10="",0,IF(JU$9&lt;главная!$N$19,0,IF(JU96*12&lt;главная!$H$23,главная!$N$22*JU96,IF(JU96*12&lt;главная!$H$24,главная!$N$23*JU96,(главная!$H$24*главная!$N$23+(JU96*12-главная!$H$24)*главная!$N$24)/12))))</f>
        <v>0</v>
      </c>
      <c r="JV133" s="173">
        <f>IF(JV$10="",0,IF(JV$9&lt;главная!$N$19,0,IF(JV96*12&lt;главная!$H$23,главная!$N$22*JV96,IF(JV96*12&lt;главная!$H$24,главная!$N$23*JV96,(главная!$H$24*главная!$N$23+(JV96*12-главная!$H$24)*главная!$N$24)/12))))</f>
        <v>0</v>
      </c>
      <c r="JW133" s="173">
        <f>IF(JW$10="",0,IF(JW$9&lt;главная!$N$19,0,IF(JW96*12&lt;главная!$H$23,главная!$N$22*JW96,IF(JW96*12&lt;главная!$H$24,главная!$N$23*JW96,(главная!$H$24*главная!$N$23+(JW96*12-главная!$H$24)*главная!$N$24)/12))))</f>
        <v>0</v>
      </c>
      <c r="JX133" s="173">
        <f>IF(JX$10="",0,IF(JX$9&lt;главная!$N$19,0,IF(JX96*12&lt;главная!$H$23,главная!$N$22*JX96,IF(JX96*12&lt;главная!$H$24,главная!$N$23*JX96,(главная!$H$24*главная!$N$23+(JX96*12-главная!$H$24)*главная!$N$24)/12))))</f>
        <v>0</v>
      </c>
      <c r="JY133" s="173">
        <f>IF(JY$10="",0,IF(JY$9&lt;главная!$N$19,0,IF(JY96*12&lt;главная!$H$23,главная!$N$22*JY96,IF(JY96*12&lt;главная!$H$24,главная!$N$23*JY96,(главная!$H$24*главная!$N$23+(JY96*12-главная!$H$24)*главная!$N$24)/12))))</f>
        <v>0</v>
      </c>
      <c r="JZ133" s="173">
        <f>IF(JZ$10="",0,IF(JZ$9&lt;главная!$N$19,0,IF(JZ96*12&lt;главная!$H$23,главная!$N$22*JZ96,IF(JZ96*12&lt;главная!$H$24,главная!$N$23*JZ96,(главная!$H$24*главная!$N$23+(JZ96*12-главная!$H$24)*главная!$N$24)/12))))</f>
        <v>0</v>
      </c>
      <c r="KA133" s="173">
        <f>IF(KA$10="",0,IF(KA$9&lt;главная!$N$19,0,IF(KA96*12&lt;главная!$H$23,главная!$N$22*KA96,IF(KA96*12&lt;главная!$H$24,главная!$N$23*KA96,(главная!$H$24*главная!$N$23+(KA96*12-главная!$H$24)*главная!$N$24)/12))))</f>
        <v>0</v>
      </c>
      <c r="KB133" s="173">
        <f>IF(KB$10="",0,IF(KB$9&lt;главная!$N$19,0,IF(KB96*12&lt;главная!$H$23,главная!$N$22*KB96,IF(KB96*12&lt;главная!$H$24,главная!$N$23*KB96,(главная!$H$24*главная!$N$23+(KB96*12-главная!$H$24)*главная!$N$24)/12))))</f>
        <v>0</v>
      </c>
      <c r="KC133" s="173">
        <f>IF(KC$10="",0,IF(KC$9&lt;главная!$N$19,0,IF(KC96*12&lt;главная!$H$23,главная!$N$22*KC96,IF(KC96*12&lt;главная!$H$24,главная!$N$23*KC96,(главная!$H$24*главная!$N$23+(KC96*12-главная!$H$24)*главная!$N$24)/12))))</f>
        <v>0</v>
      </c>
      <c r="KD133" s="173">
        <f>IF(KD$10="",0,IF(KD$9&lt;главная!$N$19,0,IF(KD96*12&lt;главная!$H$23,главная!$N$22*KD96,IF(KD96*12&lt;главная!$H$24,главная!$N$23*KD96,(главная!$H$24*главная!$N$23+(KD96*12-главная!$H$24)*главная!$N$24)/12))))</f>
        <v>0</v>
      </c>
      <c r="KE133" s="173">
        <f>IF(KE$10="",0,IF(KE$9&lt;главная!$N$19,0,IF(KE96*12&lt;главная!$H$23,главная!$N$22*KE96,IF(KE96*12&lt;главная!$H$24,главная!$N$23*KE96,(главная!$H$24*главная!$N$23+(KE96*12-главная!$H$24)*главная!$N$24)/12))))</f>
        <v>0</v>
      </c>
      <c r="KF133" s="173">
        <f>IF(KF$10="",0,IF(KF$9&lt;главная!$N$19,0,IF(KF96*12&lt;главная!$H$23,главная!$N$22*KF96,IF(KF96*12&lt;главная!$H$24,главная!$N$23*KF96,(главная!$H$24*главная!$N$23+(KF96*12-главная!$H$24)*главная!$N$24)/12))))</f>
        <v>0</v>
      </c>
      <c r="KG133" s="173">
        <f>IF(KG$10="",0,IF(KG$9&lt;главная!$N$19,0,IF(KG96*12&lt;главная!$H$23,главная!$N$22*KG96,IF(KG96*12&lt;главная!$H$24,главная!$N$23*KG96,(главная!$H$24*главная!$N$23+(KG96*12-главная!$H$24)*главная!$N$24)/12))))</f>
        <v>0</v>
      </c>
      <c r="KH133" s="173">
        <f>IF(KH$10="",0,IF(KH$9&lt;главная!$N$19,0,IF(KH96*12&lt;главная!$H$23,главная!$N$22*KH96,IF(KH96*12&lt;главная!$H$24,главная!$N$23*KH96,(главная!$H$24*главная!$N$23+(KH96*12-главная!$H$24)*главная!$N$24)/12))))</f>
        <v>0</v>
      </c>
      <c r="KI133" s="173">
        <f>IF(KI$10="",0,IF(KI$9&lt;главная!$N$19,0,IF(KI96*12&lt;главная!$H$23,главная!$N$22*KI96,IF(KI96*12&lt;главная!$H$24,главная!$N$23*KI96,(главная!$H$24*главная!$N$23+(KI96*12-главная!$H$24)*главная!$N$24)/12))))</f>
        <v>0</v>
      </c>
      <c r="KJ133" s="173">
        <f>IF(KJ$10="",0,IF(KJ$9&lt;главная!$N$19,0,IF(KJ96*12&lt;главная!$H$23,главная!$N$22*KJ96,IF(KJ96*12&lt;главная!$H$24,главная!$N$23*KJ96,(главная!$H$24*главная!$N$23+(KJ96*12-главная!$H$24)*главная!$N$24)/12))))</f>
        <v>0</v>
      </c>
      <c r="KK133" s="173">
        <f>IF(KK$10="",0,IF(KK$9&lt;главная!$N$19,0,IF(KK96*12&lt;главная!$H$23,главная!$N$22*KK96,IF(KK96*12&lt;главная!$H$24,главная!$N$23*KK96,(главная!$H$24*главная!$N$23+(KK96*12-главная!$H$24)*главная!$N$24)/12))))</f>
        <v>0</v>
      </c>
      <c r="KL133" s="173">
        <f>IF(KL$10="",0,IF(KL$9&lt;главная!$N$19,0,IF(KL96*12&lt;главная!$H$23,главная!$N$22*KL96,IF(KL96*12&lt;главная!$H$24,главная!$N$23*KL96,(главная!$H$24*главная!$N$23+(KL96*12-главная!$H$24)*главная!$N$24)/12))))</f>
        <v>0</v>
      </c>
      <c r="KM133" s="173">
        <f>IF(KM$10="",0,IF(KM$9&lt;главная!$N$19,0,IF(KM96*12&lt;главная!$H$23,главная!$N$22*KM96,IF(KM96*12&lt;главная!$H$24,главная!$N$23*KM96,(главная!$H$24*главная!$N$23+(KM96*12-главная!$H$24)*главная!$N$24)/12))))</f>
        <v>0</v>
      </c>
      <c r="KN133" s="173">
        <f>IF(KN$10="",0,IF(KN$9&lt;главная!$N$19,0,IF(KN96*12&lt;главная!$H$23,главная!$N$22*KN96,IF(KN96*12&lt;главная!$H$24,главная!$N$23*KN96,(главная!$H$24*главная!$N$23+(KN96*12-главная!$H$24)*главная!$N$24)/12))))</f>
        <v>0</v>
      </c>
      <c r="KO133" s="173">
        <f>IF(KO$10="",0,IF(KO$9&lt;главная!$N$19,0,IF(KO96*12&lt;главная!$H$23,главная!$N$22*KO96,IF(KO96*12&lt;главная!$H$24,главная!$N$23*KO96,(главная!$H$24*главная!$N$23+(KO96*12-главная!$H$24)*главная!$N$24)/12))))</f>
        <v>0</v>
      </c>
      <c r="KP133" s="173">
        <f>IF(KP$10="",0,IF(KP$9&lt;главная!$N$19,0,IF(KP96*12&lt;главная!$H$23,главная!$N$22*KP96,IF(KP96*12&lt;главная!$H$24,главная!$N$23*KP96,(главная!$H$24*главная!$N$23+(KP96*12-главная!$H$24)*главная!$N$24)/12))))</f>
        <v>0</v>
      </c>
      <c r="KQ133" s="173">
        <f>IF(KQ$10="",0,IF(KQ$9&lt;главная!$N$19,0,IF(KQ96*12&lt;главная!$H$23,главная!$N$22*KQ96,IF(KQ96*12&lt;главная!$H$24,главная!$N$23*KQ96,(главная!$H$24*главная!$N$23+(KQ96*12-главная!$H$24)*главная!$N$24)/12))))</f>
        <v>0</v>
      </c>
      <c r="KR133" s="173">
        <f>IF(KR$10="",0,IF(KR$9&lt;главная!$N$19,0,IF(KR96*12&lt;главная!$H$23,главная!$N$22*KR96,IF(KR96*12&lt;главная!$H$24,главная!$N$23*KR96,(главная!$H$24*главная!$N$23+(KR96*12-главная!$H$24)*главная!$N$24)/12))))</f>
        <v>0</v>
      </c>
      <c r="KS133" s="173">
        <f>IF(KS$10="",0,IF(KS$9&lt;главная!$N$19,0,IF(KS96*12&lt;главная!$H$23,главная!$N$22*KS96,IF(KS96*12&lt;главная!$H$24,главная!$N$23*KS96,(главная!$H$24*главная!$N$23+(KS96*12-главная!$H$24)*главная!$N$24)/12))))</f>
        <v>0</v>
      </c>
      <c r="KT133" s="173">
        <f>IF(KT$10="",0,IF(KT$9&lt;главная!$N$19,0,IF(KT96*12&lt;главная!$H$23,главная!$N$22*KT96,IF(KT96*12&lt;главная!$H$24,главная!$N$23*KT96,(главная!$H$24*главная!$N$23+(KT96*12-главная!$H$24)*главная!$N$24)/12))))</f>
        <v>0</v>
      </c>
      <c r="KU133" s="173">
        <f>IF(KU$10="",0,IF(KU$9&lt;главная!$N$19,0,IF(KU96*12&lt;главная!$H$23,главная!$N$22*KU96,IF(KU96*12&lt;главная!$H$24,главная!$N$23*KU96,(главная!$H$24*главная!$N$23+(KU96*12-главная!$H$24)*главная!$N$24)/12))))</f>
        <v>0</v>
      </c>
      <c r="KV133" s="173">
        <f>IF(KV$10="",0,IF(KV$9&lt;главная!$N$19,0,IF(KV96*12&lt;главная!$H$23,главная!$N$22*KV96,IF(KV96*12&lt;главная!$H$24,главная!$N$23*KV96,(главная!$H$24*главная!$N$23+(KV96*12-главная!$H$24)*главная!$N$24)/12))))</f>
        <v>0</v>
      </c>
      <c r="KW133" s="173">
        <f>IF(KW$10="",0,IF(KW$9&lt;главная!$N$19,0,IF(KW96*12&lt;главная!$H$23,главная!$N$22*KW96,IF(KW96*12&lt;главная!$H$24,главная!$N$23*KW96,(главная!$H$24*главная!$N$23+(KW96*12-главная!$H$24)*главная!$N$24)/12))))</f>
        <v>0</v>
      </c>
      <c r="KX133" s="173">
        <f>IF(KX$10="",0,IF(KX$9&lt;главная!$N$19,0,IF(KX96*12&lt;главная!$H$23,главная!$N$22*KX96,IF(KX96*12&lt;главная!$H$24,главная!$N$23*KX96,(главная!$H$24*главная!$N$23+(KX96*12-главная!$H$24)*главная!$N$24)/12))))</f>
        <v>0</v>
      </c>
      <c r="KY133" s="173">
        <f>IF(KY$10="",0,IF(KY$9&lt;главная!$N$19,0,IF(KY96*12&lt;главная!$H$23,главная!$N$22*KY96,IF(KY96*12&lt;главная!$H$24,главная!$N$23*KY96,(главная!$H$24*главная!$N$23+(KY96*12-главная!$H$24)*главная!$N$24)/12))))</f>
        <v>0</v>
      </c>
      <c r="KZ133" s="173">
        <f>IF(KZ$10="",0,IF(KZ$9&lt;главная!$N$19,0,IF(KZ96*12&lt;главная!$H$23,главная!$N$22*KZ96,IF(KZ96*12&lt;главная!$H$24,главная!$N$23*KZ96,(главная!$H$24*главная!$N$23+(KZ96*12-главная!$H$24)*главная!$N$24)/12))))</f>
        <v>0</v>
      </c>
      <c r="LA133" s="173">
        <f>IF(LA$10="",0,IF(LA$9&lt;главная!$N$19,0,IF(LA96*12&lt;главная!$H$23,главная!$N$22*LA96,IF(LA96*12&lt;главная!$H$24,главная!$N$23*LA96,(главная!$H$24*главная!$N$23+(LA96*12-главная!$H$24)*главная!$N$24)/12))))</f>
        <v>0</v>
      </c>
      <c r="LB133" s="173">
        <f>IF(LB$10="",0,IF(LB$9&lt;главная!$N$19,0,IF(LB96*12&lt;главная!$H$23,главная!$N$22*LB96,IF(LB96*12&lt;главная!$H$24,главная!$N$23*LB96,(главная!$H$24*главная!$N$23+(LB96*12-главная!$H$24)*главная!$N$24)/12))))</f>
        <v>0</v>
      </c>
      <c r="LC133" s="173">
        <f>IF(LC$10="",0,IF(LC$9&lt;главная!$N$19,0,IF(LC96*12&lt;главная!$H$23,главная!$N$22*LC96,IF(LC96*12&lt;главная!$H$24,главная!$N$23*LC96,(главная!$H$24*главная!$N$23+(LC96*12-главная!$H$24)*главная!$N$24)/12))))</f>
        <v>0</v>
      </c>
      <c r="LD133" s="173">
        <f>IF(LD$10="",0,IF(LD$9&lt;главная!$N$19,0,IF(LD96*12&lt;главная!$H$23,главная!$N$22*LD96,IF(LD96*12&lt;главная!$H$24,главная!$N$23*LD96,(главная!$H$24*главная!$N$23+(LD96*12-главная!$H$24)*главная!$N$24)/12))))</f>
        <v>0</v>
      </c>
      <c r="LE133" s="173">
        <f>IF(LE$10="",0,IF(LE$9&lt;главная!$N$19,0,IF(LE96*12&lt;главная!$H$23,главная!$N$22*LE96,IF(LE96*12&lt;главная!$H$24,главная!$N$23*LE96,(главная!$H$24*главная!$N$23+(LE96*12-главная!$H$24)*главная!$N$24)/12))))</f>
        <v>0</v>
      </c>
      <c r="LF133" s="173">
        <f>IF(LF$10="",0,IF(LF$9&lt;главная!$N$19,0,IF(LF96*12&lt;главная!$H$23,главная!$N$22*LF96,IF(LF96*12&lt;главная!$H$24,главная!$N$23*LF96,(главная!$H$24*главная!$N$23+(LF96*12-главная!$H$24)*главная!$N$24)/12))))</f>
        <v>0</v>
      </c>
      <c r="LG133" s="173">
        <f>IF(LG$10="",0,IF(LG$9&lt;главная!$N$19,0,IF(LG96*12&lt;главная!$H$23,главная!$N$22*LG96,IF(LG96*12&lt;главная!$H$24,главная!$N$23*LG96,(главная!$H$24*главная!$N$23+(LG96*12-главная!$H$24)*главная!$N$24)/12))))</f>
        <v>0</v>
      </c>
      <c r="LH133" s="173">
        <f>IF(LH$10="",0,IF(LH$9&lt;главная!$N$19,0,IF(LH96*12&lt;главная!$H$23,главная!$N$22*LH96,IF(LH96*12&lt;главная!$H$24,главная!$N$23*LH96,(главная!$H$24*главная!$N$23+(LH96*12-главная!$H$24)*главная!$N$24)/12))))</f>
        <v>0</v>
      </c>
      <c r="LI133" s="51"/>
      <c r="LJ133" s="51"/>
    </row>
    <row r="134" spans="1:322" s="3" customFormat="1" ht="10.199999999999999" x14ac:dyDescent="0.2">
      <c r="A134" s="5"/>
      <c r="B134" s="5"/>
      <c r="C134" s="5"/>
      <c r="D134" s="12"/>
      <c r="E134" s="121" t="str">
        <f t="shared" si="380"/>
        <v>Аналитический отдел</v>
      </c>
      <c r="F134" s="5"/>
      <c r="G134" s="5"/>
      <c r="H134" s="121" t="str">
        <f t="shared" si="381"/>
        <v>соцсборы</v>
      </c>
      <c r="I134" s="5"/>
      <c r="J134" s="5"/>
      <c r="K134" s="49" t="str">
        <f t="shared" si="382"/>
        <v>долл.</v>
      </c>
      <c r="L134" s="5"/>
      <c r="M134" s="12"/>
      <c r="N134" s="5"/>
      <c r="O134" s="19"/>
      <c r="P134" s="5"/>
      <c r="Q134" s="5"/>
      <c r="R134" s="68"/>
      <c r="S134" s="5"/>
      <c r="T134" s="63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  <c r="DT134" s="46"/>
      <c r="DU134" s="46"/>
      <c r="DV134" s="46"/>
      <c r="DW134" s="46"/>
      <c r="DX134" s="46"/>
      <c r="DY134" s="46"/>
      <c r="DZ134" s="46"/>
      <c r="EA134" s="46"/>
      <c r="EB134" s="46"/>
      <c r="EC134" s="46"/>
      <c r="ED134" s="46"/>
      <c r="EE134" s="46"/>
      <c r="EF134" s="46"/>
      <c r="EG134" s="46"/>
      <c r="EH134" s="46"/>
      <c r="EI134" s="46"/>
      <c r="EJ134" s="46"/>
      <c r="EK134" s="46"/>
      <c r="EL134" s="46"/>
      <c r="EM134" s="46"/>
      <c r="EN134" s="46"/>
      <c r="EO134" s="46"/>
      <c r="EP134" s="46"/>
      <c r="EQ134" s="46"/>
      <c r="ER134" s="46"/>
      <c r="ES134" s="46"/>
      <c r="ET134" s="46"/>
      <c r="EU134" s="46"/>
      <c r="EV134" s="46"/>
      <c r="EW134" s="46"/>
      <c r="EX134" s="46"/>
      <c r="EY134" s="46"/>
      <c r="EZ134" s="46"/>
      <c r="FA134" s="46"/>
      <c r="FB134" s="46"/>
      <c r="FC134" s="46"/>
      <c r="FD134" s="46"/>
      <c r="FE134" s="46"/>
      <c r="FF134" s="46"/>
      <c r="FG134" s="46"/>
      <c r="FH134" s="46"/>
      <c r="FI134" s="46"/>
      <c r="FJ134" s="46"/>
      <c r="FK134" s="46"/>
      <c r="FL134" s="46"/>
      <c r="FM134" s="46"/>
      <c r="FN134" s="46"/>
      <c r="FO134" s="46"/>
      <c r="FP134" s="46"/>
      <c r="FQ134" s="46"/>
      <c r="FR134" s="46"/>
      <c r="FS134" s="46"/>
      <c r="FT134" s="46"/>
      <c r="FU134" s="46"/>
      <c r="FV134" s="46"/>
      <c r="FW134" s="46"/>
      <c r="FX134" s="46"/>
      <c r="FY134" s="46"/>
      <c r="FZ134" s="46"/>
      <c r="GA134" s="46"/>
      <c r="GB134" s="46"/>
      <c r="GC134" s="46"/>
      <c r="GD134" s="46"/>
      <c r="GE134" s="46"/>
      <c r="GF134" s="46"/>
      <c r="GG134" s="46"/>
      <c r="GH134" s="46"/>
      <c r="GI134" s="46"/>
      <c r="GJ134" s="46"/>
      <c r="GK134" s="46"/>
      <c r="GL134" s="46"/>
      <c r="GM134" s="46"/>
      <c r="GN134" s="46"/>
      <c r="GO134" s="46"/>
      <c r="GP134" s="46"/>
      <c r="GQ134" s="46"/>
      <c r="GR134" s="46"/>
      <c r="GS134" s="46"/>
      <c r="GT134" s="46"/>
      <c r="GU134" s="46"/>
      <c r="GV134" s="46"/>
      <c r="GW134" s="46"/>
      <c r="GX134" s="46"/>
      <c r="GY134" s="46"/>
      <c r="GZ134" s="46"/>
      <c r="HA134" s="46"/>
      <c r="HB134" s="46"/>
      <c r="HC134" s="46"/>
      <c r="HD134" s="46"/>
      <c r="HE134" s="46"/>
      <c r="HF134" s="46"/>
      <c r="HG134" s="46"/>
      <c r="HH134" s="46"/>
      <c r="HI134" s="46"/>
      <c r="HJ134" s="46"/>
      <c r="HK134" s="46"/>
      <c r="HL134" s="46"/>
      <c r="HM134" s="46"/>
      <c r="HN134" s="46"/>
      <c r="HO134" s="46"/>
      <c r="HP134" s="46"/>
      <c r="HQ134" s="46"/>
      <c r="HR134" s="46"/>
      <c r="HS134" s="46"/>
      <c r="HT134" s="46"/>
      <c r="HU134" s="46"/>
      <c r="HV134" s="46"/>
      <c r="HW134" s="46"/>
      <c r="HX134" s="46"/>
      <c r="HY134" s="46"/>
      <c r="HZ134" s="46"/>
      <c r="IA134" s="46"/>
      <c r="IB134" s="46"/>
      <c r="IC134" s="46"/>
      <c r="ID134" s="46"/>
      <c r="IE134" s="46"/>
      <c r="IF134" s="46"/>
      <c r="IG134" s="46"/>
      <c r="IH134" s="46"/>
      <c r="II134" s="46"/>
      <c r="IJ134" s="46"/>
      <c r="IK134" s="46"/>
      <c r="IL134" s="46"/>
      <c r="IM134" s="46"/>
      <c r="IN134" s="46"/>
      <c r="IO134" s="46"/>
      <c r="IP134" s="46"/>
      <c r="IQ134" s="46"/>
      <c r="IR134" s="46"/>
      <c r="IS134" s="46"/>
      <c r="IT134" s="46"/>
      <c r="IU134" s="46"/>
      <c r="IV134" s="46"/>
      <c r="IW134" s="46"/>
      <c r="IX134" s="46"/>
      <c r="IY134" s="46"/>
      <c r="IZ134" s="46"/>
      <c r="JA134" s="46"/>
      <c r="JB134" s="46"/>
      <c r="JC134" s="46"/>
      <c r="JD134" s="46"/>
      <c r="JE134" s="46"/>
      <c r="JF134" s="46"/>
      <c r="JG134" s="46"/>
      <c r="JH134" s="46"/>
      <c r="JI134" s="46"/>
      <c r="JJ134" s="46"/>
      <c r="JK134" s="46"/>
      <c r="JL134" s="46"/>
      <c r="JM134" s="46"/>
      <c r="JN134" s="46"/>
      <c r="JO134" s="46"/>
      <c r="JP134" s="46"/>
      <c r="JQ134" s="46"/>
      <c r="JR134" s="46"/>
      <c r="JS134" s="46"/>
      <c r="JT134" s="46"/>
      <c r="JU134" s="46"/>
      <c r="JV134" s="46"/>
      <c r="JW134" s="46"/>
      <c r="JX134" s="46"/>
      <c r="JY134" s="46"/>
      <c r="JZ134" s="46"/>
      <c r="KA134" s="46"/>
      <c r="KB134" s="46"/>
      <c r="KC134" s="46"/>
      <c r="KD134" s="46"/>
      <c r="KE134" s="46"/>
      <c r="KF134" s="46"/>
      <c r="KG134" s="46"/>
      <c r="KH134" s="46"/>
      <c r="KI134" s="46"/>
      <c r="KJ134" s="46"/>
      <c r="KK134" s="46"/>
      <c r="KL134" s="46"/>
      <c r="KM134" s="46"/>
      <c r="KN134" s="46"/>
      <c r="KO134" s="46"/>
      <c r="KP134" s="46"/>
      <c r="KQ134" s="46"/>
      <c r="KR134" s="46"/>
      <c r="KS134" s="46"/>
      <c r="KT134" s="46"/>
      <c r="KU134" s="46"/>
      <c r="KV134" s="46"/>
      <c r="KW134" s="46"/>
      <c r="KX134" s="46"/>
      <c r="KY134" s="46"/>
      <c r="KZ134" s="46"/>
      <c r="LA134" s="46"/>
      <c r="LB134" s="46"/>
      <c r="LC134" s="46"/>
      <c r="LD134" s="46"/>
      <c r="LE134" s="46"/>
      <c r="LF134" s="46"/>
      <c r="LG134" s="46"/>
      <c r="LH134" s="46"/>
      <c r="LI134" s="5"/>
      <c r="LJ134" s="5"/>
    </row>
    <row r="135" spans="1:322" s="59" customFormat="1" ht="10.199999999999999" x14ac:dyDescent="0.2">
      <c r="A135" s="51"/>
      <c r="B135" s="51"/>
      <c r="C135" s="51"/>
      <c r="D135" s="12"/>
      <c r="E135" s="98" t="str">
        <f t="shared" si="380"/>
        <v>Финансовый аналитик</v>
      </c>
      <c r="F135" s="51"/>
      <c r="G135" s="51"/>
      <c r="H135" s="98" t="str">
        <f t="shared" si="381"/>
        <v>соцсборы</v>
      </c>
      <c r="I135" s="51"/>
      <c r="J135" s="51"/>
      <c r="K135" s="55" t="str">
        <f t="shared" si="382"/>
        <v>долл.</v>
      </c>
      <c r="L135" s="51"/>
      <c r="M135" s="58"/>
      <c r="N135" s="51"/>
      <c r="O135" s="61"/>
      <c r="P135" s="51"/>
      <c r="Q135" s="51"/>
      <c r="R135" s="99"/>
      <c r="S135" s="51"/>
      <c r="T135" s="171"/>
      <c r="U135" s="173">
        <f>IF(U$10="",0,IF(U$9&lt;главная!$N$19,0,IF(U98*12&lt;главная!$H$23,главная!$N$22*U98,IF(U98*12&lt;главная!$H$24,главная!$N$23*U98,(главная!$H$24*главная!$N$23+(U98*12-главная!$H$24)*главная!$N$24)/12))))</f>
        <v>0</v>
      </c>
      <c r="V135" s="173">
        <f>IF(V$10="",0,IF(V$9&lt;главная!$N$19,0,IF(V98*12&lt;главная!$H$23,главная!$N$22*V98,IF(V98*12&lt;главная!$H$24,главная!$N$23*V98,(главная!$H$24*главная!$N$23+(V98*12-главная!$H$24)*главная!$N$24)/12))))</f>
        <v>0</v>
      </c>
      <c r="W135" s="173">
        <f>IF(W$10="",0,IF(W$9&lt;главная!$N$19,0,IF(W98*12&lt;главная!$H$23,главная!$N$22*W98,IF(W98*12&lt;главная!$H$24,главная!$N$23*W98,(главная!$H$24*главная!$N$23+(W98*12-главная!$H$24)*главная!$N$24)/12))))</f>
        <v>0</v>
      </c>
      <c r="X135" s="173">
        <f>IF(X$10="",0,IF(X$9&lt;главная!$N$19,0,IF(X98*12&lt;главная!$H$23,главная!$N$22*X98,IF(X98*12&lt;главная!$H$24,главная!$N$23*X98,(главная!$H$24*главная!$N$23+(X98*12-главная!$H$24)*главная!$N$24)/12))))</f>
        <v>0</v>
      </c>
      <c r="Y135" s="173">
        <f>IF(Y$10="",0,IF(Y$9&lt;главная!$N$19,0,IF(Y98*12&lt;главная!$H$23,главная!$N$22*Y98,IF(Y98*12&lt;главная!$H$24,главная!$N$23*Y98,(главная!$H$24*главная!$N$23+(Y98*12-главная!$H$24)*главная!$N$24)/12))))</f>
        <v>0</v>
      </c>
      <c r="Z135" s="173">
        <f>IF(Z$10="",0,IF(Z$9&lt;главная!$N$19,0,IF(Z98*12&lt;главная!$H$23,главная!$N$22*Z98,IF(Z98*12&lt;главная!$H$24,главная!$N$23*Z98,(главная!$H$24*главная!$N$23+(Z98*12-главная!$H$24)*главная!$N$24)/12))))</f>
        <v>0</v>
      </c>
      <c r="AA135" s="173">
        <f>IF(AA$10="",0,IF(AA$9&lt;главная!$N$19,0,IF(AA98*12&lt;главная!$H$23,главная!$N$22*AA98,IF(AA98*12&lt;главная!$H$24,главная!$N$23*AA98,(главная!$H$24*главная!$N$23+(AA98*12-главная!$H$24)*главная!$N$24)/12))))</f>
        <v>0</v>
      </c>
      <c r="AB135" s="173">
        <f>IF(AB$10="",0,IF(AB$9&lt;главная!$N$19,0,IF(AB98*12&lt;главная!$H$23,главная!$N$22*AB98,IF(AB98*12&lt;главная!$H$24,главная!$N$23*AB98,(главная!$H$24*главная!$N$23+(AB98*12-главная!$H$24)*главная!$N$24)/12))))</f>
        <v>0</v>
      </c>
      <c r="AC135" s="173">
        <f>IF(AC$10="",0,IF(AC$9&lt;главная!$N$19,0,IF(AC98*12&lt;главная!$H$23,главная!$N$22*AC98,IF(AC98*12&lt;главная!$H$24,главная!$N$23*AC98,(главная!$H$24*главная!$N$23+(AC98*12-главная!$H$24)*главная!$N$24)/12))))</f>
        <v>0</v>
      </c>
      <c r="AD135" s="173">
        <f>IF(AD$10="",0,IF(AD$9&lt;главная!$N$19,0,IF(AD98*12&lt;главная!$H$23,главная!$N$22*AD98,IF(AD98*12&lt;главная!$H$24,главная!$N$23*AD98,(главная!$H$24*главная!$N$23+(AD98*12-главная!$H$24)*главная!$N$24)/12))))</f>
        <v>0</v>
      </c>
      <c r="AE135" s="173">
        <f>IF(AE$10="",0,IF(AE$9&lt;главная!$N$19,0,IF(AE98*12&lt;главная!$H$23,главная!$N$22*AE98,IF(AE98*12&lt;главная!$H$24,главная!$N$23*AE98,(главная!$H$24*главная!$N$23+(AE98*12-главная!$H$24)*главная!$N$24)/12))))</f>
        <v>0</v>
      </c>
      <c r="AF135" s="173">
        <f>IF(AF$10="",0,IF(AF$9&lt;главная!$N$19,0,IF(AF98*12&lt;главная!$H$23,главная!$N$22*AF98,IF(AF98*12&lt;главная!$H$24,главная!$N$23*AF98,(главная!$H$24*главная!$N$23+(AF98*12-главная!$H$24)*главная!$N$24)/12))))</f>
        <v>0</v>
      </c>
      <c r="AG135" s="173">
        <f>IF(AG$10="",0,IF(AG$9&lt;главная!$N$19,0,IF(AG98*12&lt;главная!$H$23,главная!$N$22*AG98,IF(AG98*12&lt;главная!$H$24,главная!$N$23*AG98,(главная!$H$24*главная!$N$23+(AG98*12-главная!$H$24)*главная!$N$24)/12))))</f>
        <v>0</v>
      </c>
      <c r="AH135" s="173">
        <f>IF(AH$10="",0,IF(AH$9&lt;главная!$N$19,0,IF(AH98*12&lt;главная!$H$23,главная!$N$22*AH98,IF(AH98*12&lt;главная!$H$24,главная!$N$23*AH98,(главная!$H$24*главная!$N$23+(AH98*12-главная!$H$24)*главная!$N$24)/12))))</f>
        <v>0</v>
      </c>
      <c r="AI135" s="173">
        <f>IF(AI$10="",0,IF(AI$9&lt;главная!$N$19,0,IF(AI98*12&lt;главная!$H$23,главная!$N$22*AI98,IF(AI98*12&lt;главная!$H$24,главная!$N$23*AI98,(главная!$H$24*главная!$N$23+(AI98*12-главная!$H$24)*главная!$N$24)/12))))</f>
        <v>0</v>
      </c>
      <c r="AJ135" s="173">
        <f>IF(AJ$10="",0,IF(AJ$9&lt;главная!$N$19,0,IF(AJ98*12&lt;главная!$H$23,главная!$N$22*AJ98,IF(AJ98*12&lt;главная!$H$24,главная!$N$23*AJ98,(главная!$H$24*главная!$N$23+(AJ98*12-главная!$H$24)*главная!$N$24)/12))))</f>
        <v>0</v>
      </c>
      <c r="AK135" s="173">
        <f>IF(AK$10="",0,IF(AK$9&lt;главная!$N$19,0,IF(AK98*12&lt;главная!$H$23,главная!$N$22*AK98,IF(AK98*12&lt;главная!$H$24,главная!$N$23*AK98,(главная!$H$24*главная!$N$23+(AK98*12-главная!$H$24)*главная!$N$24)/12))))</f>
        <v>0</v>
      </c>
      <c r="AL135" s="173">
        <f>IF(AL$10="",0,IF(AL$9&lt;главная!$N$19,0,IF(AL98*12&lt;главная!$H$23,главная!$N$22*AL98,IF(AL98*12&lt;главная!$H$24,главная!$N$23*AL98,(главная!$H$24*главная!$N$23+(AL98*12-главная!$H$24)*главная!$N$24)/12))))</f>
        <v>0</v>
      </c>
      <c r="AM135" s="173">
        <f>IF(AM$10="",0,IF(AM$9&lt;главная!$N$19,0,IF(AM98*12&lt;главная!$H$23,главная!$N$22*AM98,IF(AM98*12&lt;главная!$H$24,главная!$N$23*AM98,(главная!$H$24*главная!$N$23+(AM98*12-главная!$H$24)*главная!$N$24)/12))))</f>
        <v>0</v>
      </c>
      <c r="AN135" s="173">
        <f>IF(AN$10="",0,IF(AN$9&lt;главная!$N$19,0,IF(AN98*12&lt;главная!$H$23,главная!$N$22*AN98,IF(AN98*12&lt;главная!$H$24,главная!$N$23*AN98,(главная!$H$24*главная!$N$23+(AN98*12-главная!$H$24)*главная!$N$24)/12))))</f>
        <v>0</v>
      </c>
      <c r="AO135" s="173">
        <f>IF(AO$10="",0,IF(AO$9&lt;главная!$N$19,0,IF(AO98*12&lt;главная!$H$23,главная!$N$22*AO98,IF(AO98*12&lt;главная!$H$24,главная!$N$23*AO98,(главная!$H$24*главная!$N$23+(AO98*12-главная!$H$24)*главная!$N$24)/12))))</f>
        <v>0</v>
      </c>
      <c r="AP135" s="173">
        <f>IF(AP$10="",0,IF(AP$9&lt;главная!$N$19,0,IF(AP98*12&lt;главная!$H$23,главная!$N$22*AP98,IF(AP98*12&lt;главная!$H$24,главная!$N$23*AP98,(главная!$H$24*главная!$N$23+(AP98*12-главная!$H$24)*главная!$N$24)/12))))</f>
        <v>0</v>
      </c>
      <c r="AQ135" s="173">
        <f>IF(AQ$10="",0,IF(AQ$9&lt;главная!$N$19,0,IF(AQ98*12&lt;главная!$H$23,главная!$N$22*AQ98,IF(AQ98*12&lt;главная!$H$24,главная!$N$23*AQ98,(главная!$H$24*главная!$N$23+(AQ98*12-главная!$H$24)*главная!$N$24)/12))))</f>
        <v>0</v>
      </c>
      <c r="AR135" s="173">
        <f>IF(AR$10="",0,IF(AR$9&lt;главная!$N$19,0,IF(AR98*12&lt;главная!$H$23,главная!$N$22*AR98,IF(AR98*12&lt;главная!$H$24,главная!$N$23*AR98,(главная!$H$24*главная!$N$23+(AR98*12-главная!$H$24)*главная!$N$24)/12))))</f>
        <v>0</v>
      </c>
      <c r="AS135" s="173">
        <f>IF(AS$10="",0,IF(AS$9&lt;главная!$N$19,0,IF(AS98*12&lt;главная!$H$23,главная!$N$22*AS98,IF(AS98*12&lt;главная!$H$24,главная!$N$23*AS98,(главная!$H$24*главная!$N$23+(AS98*12-главная!$H$24)*главная!$N$24)/12))))</f>
        <v>0</v>
      </c>
      <c r="AT135" s="173">
        <f>IF(AT$10="",0,IF(AT$9&lt;главная!$N$19,0,IF(AT98*12&lt;главная!$H$23,главная!$N$22*AT98,IF(AT98*12&lt;главная!$H$24,главная!$N$23*AT98,(главная!$H$24*главная!$N$23+(AT98*12-главная!$H$24)*главная!$N$24)/12))))</f>
        <v>0</v>
      </c>
      <c r="AU135" s="173">
        <f>IF(AU$10="",0,IF(AU$9&lt;главная!$N$19,0,IF(AU98*12&lt;главная!$H$23,главная!$N$22*AU98,IF(AU98*12&lt;главная!$H$24,главная!$N$23*AU98,(главная!$H$24*главная!$N$23+(AU98*12-главная!$H$24)*главная!$N$24)/12))))</f>
        <v>0</v>
      </c>
      <c r="AV135" s="173">
        <f>IF(AV$10="",0,IF(AV$9&lt;главная!$N$19,0,IF(AV98*12&lt;главная!$H$23,главная!$N$22*AV98,IF(AV98*12&lt;главная!$H$24,главная!$N$23*AV98,(главная!$H$24*главная!$N$23+(AV98*12-главная!$H$24)*главная!$N$24)/12))))</f>
        <v>0</v>
      </c>
      <c r="AW135" s="173">
        <f>IF(AW$10="",0,IF(AW$9&lt;главная!$N$19,0,IF(AW98*12&lt;главная!$H$23,главная!$N$22*AW98,IF(AW98*12&lt;главная!$H$24,главная!$N$23*AW98,(главная!$H$24*главная!$N$23+(AW98*12-главная!$H$24)*главная!$N$24)/12))))</f>
        <v>0</v>
      </c>
      <c r="AX135" s="173">
        <f>IF(AX$10="",0,IF(AX$9&lt;главная!$N$19,0,IF(AX98*12&lt;главная!$H$23,главная!$N$22*AX98,IF(AX98*12&lt;главная!$H$24,главная!$N$23*AX98,(главная!$H$24*главная!$N$23+(AX98*12-главная!$H$24)*главная!$N$24)/12))))</f>
        <v>0</v>
      </c>
      <c r="AY135" s="173">
        <f>IF(AY$10="",0,IF(AY$9&lt;главная!$N$19,0,IF(AY98*12&lt;главная!$H$23,главная!$N$22*AY98,IF(AY98*12&lt;главная!$H$24,главная!$N$23*AY98,(главная!$H$24*главная!$N$23+(AY98*12-главная!$H$24)*главная!$N$24)/12))))</f>
        <v>0</v>
      </c>
      <c r="AZ135" s="173">
        <f>IF(AZ$10="",0,IF(AZ$9&lt;главная!$N$19,0,IF(AZ98*12&lt;главная!$H$23,главная!$N$22*AZ98,IF(AZ98*12&lt;главная!$H$24,главная!$N$23*AZ98,(главная!$H$24*главная!$N$23+(AZ98*12-главная!$H$24)*главная!$N$24)/12))))</f>
        <v>0</v>
      </c>
      <c r="BA135" s="173">
        <f>IF(BA$10="",0,IF(BA$9&lt;главная!$N$19,0,IF(BA98*12&lt;главная!$H$23,главная!$N$22*BA98,IF(BA98*12&lt;главная!$H$24,главная!$N$23*BA98,(главная!$H$24*главная!$N$23+(BA98*12-главная!$H$24)*главная!$N$24)/12))))</f>
        <v>0</v>
      </c>
      <c r="BB135" s="173">
        <f>IF(BB$10="",0,IF(BB$9&lt;главная!$N$19,0,IF(BB98*12&lt;главная!$H$23,главная!$N$22*BB98,IF(BB98*12&lt;главная!$H$24,главная!$N$23*BB98,(главная!$H$24*главная!$N$23+(BB98*12-главная!$H$24)*главная!$N$24)/12))))</f>
        <v>0</v>
      </c>
      <c r="BC135" s="173">
        <f>IF(BC$10="",0,IF(BC$9&lt;главная!$N$19,0,IF(BC98*12&lt;главная!$H$23,главная!$N$22*BC98,IF(BC98*12&lt;главная!$H$24,главная!$N$23*BC98,(главная!$H$24*главная!$N$23+(BC98*12-главная!$H$24)*главная!$N$24)/12))))</f>
        <v>0</v>
      </c>
      <c r="BD135" s="173">
        <f>IF(BD$10="",0,IF(BD$9&lt;главная!$N$19,0,IF(BD98*12&lt;главная!$H$23,главная!$N$22*BD98,IF(BD98*12&lt;главная!$H$24,главная!$N$23*BD98,(главная!$H$24*главная!$N$23+(BD98*12-главная!$H$24)*главная!$N$24)/12))))</f>
        <v>0</v>
      </c>
      <c r="BE135" s="173">
        <f>IF(BE$10="",0,IF(BE$9&lt;главная!$N$19,0,IF(BE98*12&lt;главная!$H$23,главная!$N$22*BE98,IF(BE98*12&lt;главная!$H$24,главная!$N$23*BE98,(главная!$H$24*главная!$N$23+(BE98*12-главная!$H$24)*главная!$N$24)/12))))</f>
        <v>0</v>
      </c>
      <c r="BF135" s="173">
        <f>IF(BF$10="",0,IF(BF$9&lt;главная!$N$19,0,IF(BF98*12&lt;главная!$H$23,главная!$N$22*BF98,IF(BF98*12&lt;главная!$H$24,главная!$N$23*BF98,(главная!$H$24*главная!$N$23+(BF98*12-главная!$H$24)*главная!$N$24)/12))))</f>
        <v>0</v>
      </c>
      <c r="BG135" s="173">
        <f>IF(BG$10="",0,IF(BG$9&lt;главная!$N$19,0,IF(BG98*12&lt;главная!$H$23,главная!$N$22*BG98,IF(BG98*12&lt;главная!$H$24,главная!$N$23*BG98,(главная!$H$24*главная!$N$23+(BG98*12-главная!$H$24)*главная!$N$24)/12))))</f>
        <v>0</v>
      </c>
      <c r="BH135" s="173">
        <f>IF(BH$10="",0,IF(BH$9&lt;главная!$N$19,0,IF(BH98*12&lt;главная!$H$23,главная!$N$22*BH98,IF(BH98*12&lt;главная!$H$24,главная!$N$23*BH98,(главная!$H$24*главная!$N$23+(BH98*12-главная!$H$24)*главная!$N$24)/12))))</f>
        <v>0</v>
      </c>
      <c r="BI135" s="173">
        <f>IF(BI$10="",0,IF(BI$9&lt;главная!$N$19,0,IF(BI98*12&lt;главная!$H$23,главная!$N$22*BI98,IF(BI98*12&lt;главная!$H$24,главная!$N$23*BI98,(главная!$H$24*главная!$N$23+(BI98*12-главная!$H$24)*главная!$N$24)/12))))</f>
        <v>0</v>
      </c>
      <c r="BJ135" s="173">
        <f>IF(BJ$10="",0,IF(BJ$9&lt;главная!$N$19,0,IF(BJ98*12&lt;главная!$H$23,главная!$N$22*BJ98,IF(BJ98*12&lt;главная!$H$24,главная!$N$23*BJ98,(главная!$H$24*главная!$N$23+(BJ98*12-главная!$H$24)*главная!$N$24)/12))))</f>
        <v>0</v>
      </c>
      <c r="BK135" s="173">
        <f>IF(BK$10="",0,IF(BK$9&lt;главная!$N$19,0,IF(BK98*12&lt;главная!$H$23,главная!$N$22*BK98,IF(BK98*12&lt;главная!$H$24,главная!$N$23*BK98,(главная!$H$24*главная!$N$23+(BK98*12-главная!$H$24)*главная!$N$24)/12))))</f>
        <v>0</v>
      </c>
      <c r="BL135" s="173">
        <f>IF(BL$10="",0,IF(BL$9&lt;главная!$N$19,0,IF(BL98*12&lt;главная!$H$23,главная!$N$22*BL98,IF(BL98*12&lt;главная!$H$24,главная!$N$23*BL98,(главная!$H$24*главная!$N$23+(BL98*12-главная!$H$24)*главная!$N$24)/12))))</f>
        <v>0</v>
      </c>
      <c r="BM135" s="173">
        <f>IF(BM$10="",0,IF(BM$9&lt;главная!$N$19,0,IF(BM98*12&lt;главная!$H$23,главная!$N$22*BM98,IF(BM98*12&lt;главная!$H$24,главная!$N$23*BM98,(главная!$H$24*главная!$N$23+(BM98*12-главная!$H$24)*главная!$N$24)/12))))</f>
        <v>0</v>
      </c>
      <c r="BN135" s="173">
        <f>IF(BN$10="",0,IF(BN$9&lt;главная!$N$19,0,IF(BN98*12&lt;главная!$H$23,главная!$N$22*BN98,IF(BN98*12&lt;главная!$H$24,главная!$N$23*BN98,(главная!$H$24*главная!$N$23+(BN98*12-главная!$H$24)*главная!$N$24)/12))))</f>
        <v>0</v>
      </c>
      <c r="BO135" s="173">
        <f>IF(BO$10="",0,IF(BO$9&lt;главная!$N$19,0,IF(BO98*12&lt;главная!$H$23,главная!$N$22*BO98,IF(BO98*12&lt;главная!$H$24,главная!$N$23*BO98,(главная!$H$24*главная!$N$23+(BO98*12-главная!$H$24)*главная!$N$24)/12))))</f>
        <v>0</v>
      </c>
      <c r="BP135" s="173">
        <f>IF(BP$10="",0,IF(BP$9&lt;главная!$N$19,0,IF(BP98*12&lt;главная!$H$23,главная!$N$22*BP98,IF(BP98*12&lt;главная!$H$24,главная!$N$23*BP98,(главная!$H$24*главная!$N$23+(BP98*12-главная!$H$24)*главная!$N$24)/12))))</f>
        <v>0</v>
      </c>
      <c r="BQ135" s="173">
        <f>IF(BQ$10="",0,IF(BQ$9&lt;главная!$N$19,0,IF(BQ98*12&lt;главная!$H$23,главная!$N$22*BQ98,IF(BQ98*12&lt;главная!$H$24,главная!$N$23*BQ98,(главная!$H$24*главная!$N$23+(BQ98*12-главная!$H$24)*главная!$N$24)/12))))</f>
        <v>0</v>
      </c>
      <c r="BR135" s="173">
        <f>IF(BR$10="",0,IF(BR$9&lt;главная!$N$19,0,IF(BR98*12&lt;главная!$H$23,главная!$N$22*BR98,IF(BR98*12&lt;главная!$H$24,главная!$N$23*BR98,(главная!$H$24*главная!$N$23+(BR98*12-главная!$H$24)*главная!$N$24)/12))))</f>
        <v>0</v>
      </c>
      <c r="BS135" s="173">
        <f>IF(BS$10="",0,IF(BS$9&lt;главная!$N$19,0,IF(BS98*12&lt;главная!$H$23,главная!$N$22*BS98,IF(BS98*12&lt;главная!$H$24,главная!$N$23*BS98,(главная!$H$24*главная!$N$23+(BS98*12-главная!$H$24)*главная!$N$24)/12))))</f>
        <v>0</v>
      </c>
      <c r="BT135" s="173">
        <f>IF(BT$10="",0,IF(BT$9&lt;главная!$N$19,0,IF(BT98*12&lt;главная!$H$23,главная!$N$22*BT98,IF(BT98*12&lt;главная!$H$24,главная!$N$23*BT98,(главная!$H$24*главная!$N$23+(BT98*12-главная!$H$24)*главная!$N$24)/12))))</f>
        <v>0</v>
      </c>
      <c r="BU135" s="173">
        <f>IF(BU$10="",0,IF(BU$9&lt;главная!$N$19,0,IF(BU98*12&lt;главная!$H$23,главная!$N$22*BU98,IF(BU98*12&lt;главная!$H$24,главная!$N$23*BU98,(главная!$H$24*главная!$N$23+(BU98*12-главная!$H$24)*главная!$N$24)/12))))</f>
        <v>0</v>
      </c>
      <c r="BV135" s="173">
        <f>IF(BV$10="",0,IF(BV$9&lt;главная!$N$19,0,IF(BV98*12&lt;главная!$H$23,главная!$N$22*BV98,IF(BV98*12&lt;главная!$H$24,главная!$N$23*BV98,(главная!$H$24*главная!$N$23+(BV98*12-главная!$H$24)*главная!$N$24)/12))))</f>
        <v>0</v>
      </c>
      <c r="BW135" s="173">
        <f>IF(BW$10="",0,IF(BW$9&lt;главная!$N$19,0,IF(BW98*12&lt;главная!$H$23,главная!$N$22*BW98,IF(BW98*12&lt;главная!$H$24,главная!$N$23*BW98,(главная!$H$24*главная!$N$23+(BW98*12-главная!$H$24)*главная!$N$24)/12))))</f>
        <v>0</v>
      </c>
      <c r="BX135" s="173">
        <f>IF(BX$10="",0,IF(BX$9&lt;главная!$N$19,0,IF(BX98*12&lt;главная!$H$23,главная!$N$22*BX98,IF(BX98*12&lt;главная!$H$24,главная!$N$23*BX98,(главная!$H$24*главная!$N$23+(BX98*12-главная!$H$24)*главная!$N$24)/12))))</f>
        <v>0</v>
      </c>
      <c r="BY135" s="173">
        <f>IF(BY$10="",0,IF(BY$9&lt;главная!$N$19,0,IF(BY98*12&lt;главная!$H$23,главная!$N$22*BY98,IF(BY98*12&lt;главная!$H$24,главная!$N$23*BY98,(главная!$H$24*главная!$N$23+(BY98*12-главная!$H$24)*главная!$N$24)/12))))</f>
        <v>0</v>
      </c>
      <c r="BZ135" s="173">
        <f>IF(BZ$10="",0,IF(BZ$9&lt;главная!$N$19,0,IF(BZ98*12&lt;главная!$H$23,главная!$N$22*BZ98,IF(BZ98*12&lt;главная!$H$24,главная!$N$23*BZ98,(главная!$H$24*главная!$N$23+(BZ98*12-главная!$H$24)*главная!$N$24)/12))))</f>
        <v>0</v>
      </c>
      <c r="CA135" s="173">
        <f>IF(CA$10="",0,IF(CA$9&lt;главная!$N$19,0,IF(CA98*12&lt;главная!$H$23,главная!$N$22*CA98,IF(CA98*12&lt;главная!$H$24,главная!$N$23*CA98,(главная!$H$24*главная!$N$23+(CA98*12-главная!$H$24)*главная!$N$24)/12))))</f>
        <v>0</v>
      </c>
      <c r="CB135" s="173">
        <f>IF(CB$10="",0,IF(CB$9&lt;главная!$N$19,0,IF(CB98*12&lt;главная!$H$23,главная!$N$22*CB98,IF(CB98*12&lt;главная!$H$24,главная!$N$23*CB98,(главная!$H$24*главная!$N$23+(CB98*12-главная!$H$24)*главная!$N$24)/12))))</f>
        <v>0</v>
      </c>
      <c r="CC135" s="173">
        <f>IF(CC$10="",0,IF(CC$9&lt;главная!$N$19,0,IF(CC98*12&lt;главная!$H$23,главная!$N$22*CC98,IF(CC98*12&lt;главная!$H$24,главная!$N$23*CC98,(главная!$H$24*главная!$N$23+(CC98*12-главная!$H$24)*главная!$N$24)/12))))</f>
        <v>0</v>
      </c>
      <c r="CD135" s="173">
        <f>IF(CD$10="",0,IF(CD$9&lt;главная!$N$19,0,IF(CD98*12&lt;главная!$H$23,главная!$N$22*CD98,IF(CD98*12&lt;главная!$H$24,главная!$N$23*CD98,(главная!$H$24*главная!$N$23+(CD98*12-главная!$H$24)*главная!$N$24)/12))))</f>
        <v>0</v>
      </c>
      <c r="CE135" s="173">
        <f>IF(CE$10="",0,IF(CE$9&lt;главная!$N$19,0,IF(CE98*12&lt;главная!$H$23,главная!$N$22*CE98,IF(CE98*12&lt;главная!$H$24,главная!$N$23*CE98,(главная!$H$24*главная!$N$23+(CE98*12-главная!$H$24)*главная!$N$24)/12))))</f>
        <v>0</v>
      </c>
      <c r="CF135" s="173">
        <f>IF(CF$10="",0,IF(CF$9&lt;главная!$N$19,0,IF(CF98*12&lt;главная!$H$23,главная!$N$22*CF98,IF(CF98*12&lt;главная!$H$24,главная!$N$23*CF98,(главная!$H$24*главная!$N$23+(CF98*12-главная!$H$24)*главная!$N$24)/12))))</f>
        <v>0</v>
      </c>
      <c r="CG135" s="173">
        <f>IF(CG$10="",0,IF(CG$9&lt;главная!$N$19,0,IF(CG98*12&lt;главная!$H$23,главная!$N$22*CG98,IF(CG98*12&lt;главная!$H$24,главная!$N$23*CG98,(главная!$H$24*главная!$N$23+(CG98*12-главная!$H$24)*главная!$N$24)/12))))</f>
        <v>0</v>
      </c>
      <c r="CH135" s="173">
        <f>IF(CH$10="",0,IF(CH$9&lt;главная!$N$19,0,IF(CH98*12&lt;главная!$H$23,главная!$N$22*CH98,IF(CH98*12&lt;главная!$H$24,главная!$N$23*CH98,(главная!$H$24*главная!$N$23+(CH98*12-главная!$H$24)*главная!$N$24)/12))))</f>
        <v>0</v>
      </c>
      <c r="CI135" s="173">
        <f>IF(CI$10="",0,IF(CI$9&lt;главная!$N$19,0,IF(CI98*12&lt;главная!$H$23,главная!$N$22*CI98,IF(CI98*12&lt;главная!$H$24,главная!$N$23*CI98,(главная!$H$24*главная!$N$23+(CI98*12-главная!$H$24)*главная!$N$24)/12))))</f>
        <v>0</v>
      </c>
      <c r="CJ135" s="173">
        <f>IF(CJ$10="",0,IF(CJ$9&lt;главная!$N$19,0,IF(CJ98*12&lt;главная!$H$23,главная!$N$22*CJ98,IF(CJ98*12&lt;главная!$H$24,главная!$N$23*CJ98,(главная!$H$24*главная!$N$23+(CJ98*12-главная!$H$24)*главная!$N$24)/12))))</f>
        <v>0</v>
      </c>
      <c r="CK135" s="173">
        <f>IF(CK$10="",0,IF(CK$9&lt;главная!$N$19,0,IF(CK98*12&lt;главная!$H$23,главная!$N$22*CK98,IF(CK98*12&lt;главная!$H$24,главная!$N$23*CK98,(главная!$H$24*главная!$N$23+(CK98*12-главная!$H$24)*главная!$N$24)/12))))</f>
        <v>0</v>
      </c>
      <c r="CL135" s="173">
        <f>IF(CL$10="",0,IF(CL$9&lt;главная!$N$19,0,IF(CL98*12&lt;главная!$H$23,главная!$N$22*CL98,IF(CL98*12&lt;главная!$H$24,главная!$N$23*CL98,(главная!$H$24*главная!$N$23+(CL98*12-главная!$H$24)*главная!$N$24)/12))))</f>
        <v>0</v>
      </c>
      <c r="CM135" s="173">
        <f>IF(CM$10="",0,IF(CM$9&lt;главная!$N$19,0,IF(CM98*12&lt;главная!$H$23,главная!$N$22*CM98,IF(CM98*12&lt;главная!$H$24,главная!$N$23*CM98,(главная!$H$24*главная!$N$23+(CM98*12-главная!$H$24)*главная!$N$24)/12))))</f>
        <v>0</v>
      </c>
      <c r="CN135" s="173">
        <f>IF(CN$10="",0,IF(CN$9&lt;главная!$N$19,0,IF(CN98*12&lt;главная!$H$23,главная!$N$22*CN98,IF(CN98*12&lt;главная!$H$24,главная!$N$23*CN98,(главная!$H$24*главная!$N$23+(CN98*12-главная!$H$24)*главная!$N$24)/12))))</f>
        <v>0</v>
      </c>
      <c r="CO135" s="173">
        <f>IF(CO$10="",0,IF(CO$9&lt;главная!$N$19,0,IF(CO98*12&lt;главная!$H$23,главная!$N$22*CO98,IF(CO98*12&lt;главная!$H$24,главная!$N$23*CO98,(главная!$H$24*главная!$N$23+(CO98*12-главная!$H$24)*главная!$N$24)/12))))</f>
        <v>0</v>
      </c>
      <c r="CP135" s="173">
        <f>IF(CP$10="",0,IF(CP$9&lt;главная!$N$19,0,IF(CP98*12&lt;главная!$H$23,главная!$N$22*CP98,IF(CP98*12&lt;главная!$H$24,главная!$N$23*CP98,(главная!$H$24*главная!$N$23+(CP98*12-главная!$H$24)*главная!$N$24)/12))))</f>
        <v>0</v>
      </c>
      <c r="CQ135" s="173">
        <f>IF(CQ$10="",0,IF(CQ$9&lt;главная!$N$19,0,IF(CQ98*12&lt;главная!$H$23,главная!$N$22*CQ98,IF(CQ98*12&lt;главная!$H$24,главная!$N$23*CQ98,(главная!$H$24*главная!$N$23+(CQ98*12-главная!$H$24)*главная!$N$24)/12))))</f>
        <v>0</v>
      </c>
      <c r="CR135" s="173">
        <f>IF(CR$10="",0,IF(CR$9&lt;главная!$N$19,0,IF(CR98*12&lt;главная!$H$23,главная!$N$22*CR98,IF(CR98*12&lt;главная!$H$24,главная!$N$23*CR98,(главная!$H$24*главная!$N$23+(CR98*12-главная!$H$24)*главная!$N$24)/12))))</f>
        <v>0</v>
      </c>
      <c r="CS135" s="173">
        <f>IF(CS$10="",0,IF(CS$9&lt;главная!$N$19,0,IF(CS98*12&lt;главная!$H$23,главная!$N$22*CS98,IF(CS98*12&lt;главная!$H$24,главная!$N$23*CS98,(главная!$H$24*главная!$N$23+(CS98*12-главная!$H$24)*главная!$N$24)/12))))</f>
        <v>0</v>
      </c>
      <c r="CT135" s="173">
        <f>IF(CT$10="",0,IF(CT$9&lt;главная!$N$19,0,IF(CT98*12&lt;главная!$H$23,главная!$N$22*CT98,IF(CT98*12&lt;главная!$H$24,главная!$N$23*CT98,(главная!$H$24*главная!$N$23+(CT98*12-главная!$H$24)*главная!$N$24)/12))))</f>
        <v>0</v>
      </c>
      <c r="CU135" s="173">
        <f>IF(CU$10="",0,IF(CU$9&lt;главная!$N$19,0,IF(CU98*12&lt;главная!$H$23,главная!$N$22*CU98,IF(CU98*12&lt;главная!$H$24,главная!$N$23*CU98,(главная!$H$24*главная!$N$23+(CU98*12-главная!$H$24)*главная!$N$24)/12))))</f>
        <v>0</v>
      </c>
      <c r="CV135" s="173">
        <f>IF(CV$10="",0,IF(CV$9&lt;главная!$N$19,0,IF(CV98*12&lt;главная!$H$23,главная!$N$22*CV98,IF(CV98*12&lt;главная!$H$24,главная!$N$23*CV98,(главная!$H$24*главная!$N$23+(CV98*12-главная!$H$24)*главная!$N$24)/12))))</f>
        <v>0</v>
      </c>
      <c r="CW135" s="173">
        <f>IF(CW$10="",0,IF(CW$9&lt;главная!$N$19,0,IF(CW98*12&lt;главная!$H$23,главная!$N$22*CW98,IF(CW98*12&lt;главная!$H$24,главная!$N$23*CW98,(главная!$H$24*главная!$N$23+(CW98*12-главная!$H$24)*главная!$N$24)/12))))</f>
        <v>0</v>
      </c>
      <c r="CX135" s="173">
        <f>IF(CX$10="",0,IF(CX$9&lt;главная!$N$19,0,IF(CX98*12&lt;главная!$H$23,главная!$N$22*CX98,IF(CX98*12&lt;главная!$H$24,главная!$N$23*CX98,(главная!$H$24*главная!$N$23+(CX98*12-главная!$H$24)*главная!$N$24)/12))))</f>
        <v>0</v>
      </c>
      <c r="CY135" s="173">
        <f>IF(CY$10="",0,IF(CY$9&lt;главная!$N$19,0,IF(CY98*12&lt;главная!$H$23,главная!$N$22*CY98,IF(CY98*12&lt;главная!$H$24,главная!$N$23*CY98,(главная!$H$24*главная!$N$23+(CY98*12-главная!$H$24)*главная!$N$24)/12))))</f>
        <v>0</v>
      </c>
      <c r="CZ135" s="173">
        <f>IF(CZ$10="",0,IF(CZ$9&lt;главная!$N$19,0,IF(CZ98*12&lt;главная!$H$23,главная!$N$22*CZ98,IF(CZ98*12&lt;главная!$H$24,главная!$N$23*CZ98,(главная!$H$24*главная!$N$23+(CZ98*12-главная!$H$24)*главная!$N$24)/12))))</f>
        <v>0</v>
      </c>
      <c r="DA135" s="173">
        <f>IF(DA$10="",0,IF(DA$9&lt;главная!$N$19,0,IF(DA98*12&lt;главная!$H$23,главная!$N$22*DA98,IF(DA98*12&lt;главная!$H$24,главная!$N$23*DA98,(главная!$H$24*главная!$N$23+(DA98*12-главная!$H$24)*главная!$N$24)/12))))</f>
        <v>0</v>
      </c>
      <c r="DB135" s="173">
        <f>IF(DB$10="",0,IF(DB$9&lt;главная!$N$19,0,IF(DB98*12&lt;главная!$H$23,главная!$N$22*DB98,IF(DB98*12&lt;главная!$H$24,главная!$N$23*DB98,(главная!$H$24*главная!$N$23+(DB98*12-главная!$H$24)*главная!$N$24)/12))))</f>
        <v>0</v>
      </c>
      <c r="DC135" s="173">
        <f>IF(DC$10="",0,IF(DC$9&lt;главная!$N$19,0,IF(DC98*12&lt;главная!$H$23,главная!$N$22*DC98,IF(DC98*12&lt;главная!$H$24,главная!$N$23*DC98,(главная!$H$24*главная!$N$23+(DC98*12-главная!$H$24)*главная!$N$24)/12))))</f>
        <v>0</v>
      </c>
      <c r="DD135" s="173">
        <f>IF(DD$10="",0,IF(DD$9&lt;главная!$N$19,0,IF(DD98*12&lt;главная!$H$23,главная!$N$22*DD98,IF(DD98*12&lt;главная!$H$24,главная!$N$23*DD98,(главная!$H$24*главная!$N$23+(DD98*12-главная!$H$24)*главная!$N$24)/12))))</f>
        <v>0</v>
      </c>
      <c r="DE135" s="173">
        <f>IF(DE$10="",0,IF(DE$9&lt;главная!$N$19,0,IF(DE98*12&lt;главная!$H$23,главная!$N$22*DE98,IF(DE98*12&lt;главная!$H$24,главная!$N$23*DE98,(главная!$H$24*главная!$N$23+(DE98*12-главная!$H$24)*главная!$N$24)/12))))</f>
        <v>0</v>
      </c>
      <c r="DF135" s="173">
        <f>IF(DF$10="",0,IF(DF$9&lt;главная!$N$19,0,IF(DF98*12&lt;главная!$H$23,главная!$N$22*DF98,IF(DF98*12&lt;главная!$H$24,главная!$N$23*DF98,(главная!$H$24*главная!$N$23+(DF98*12-главная!$H$24)*главная!$N$24)/12))))</f>
        <v>0</v>
      </c>
      <c r="DG135" s="173">
        <f>IF(DG$10="",0,IF(DG$9&lt;главная!$N$19,0,IF(DG98*12&lt;главная!$H$23,главная!$N$22*DG98,IF(DG98*12&lt;главная!$H$24,главная!$N$23*DG98,(главная!$H$24*главная!$N$23+(DG98*12-главная!$H$24)*главная!$N$24)/12))))</f>
        <v>0</v>
      </c>
      <c r="DH135" s="173">
        <f>IF(DH$10="",0,IF(DH$9&lt;главная!$N$19,0,IF(DH98*12&lt;главная!$H$23,главная!$N$22*DH98,IF(DH98*12&lt;главная!$H$24,главная!$N$23*DH98,(главная!$H$24*главная!$N$23+(DH98*12-главная!$H$24)*главная!$N$24)/12))))</f>
        <v>0</v>
      </c>
      <c r="DI135" s="173">
        <f>IF(DI$10="",0,IF(DI$9&lt;главная!$N$19,0,IF(DI98*12&lt;главная!$H$23,главная!$N$22*DI98,IF(DI98*12&lt;главная!$H$24,главная!$N$23*DI98,(главная!$H$24*главная!$N$23+(DI98*12-главная!$H$24)*главная!$N$24)/12))))</f>
        <v>0</v>
      </c>
      <c r="DJ135" s="173">
        <f>IF(DJ$10="",0,IF(DJ$9&lt;главная!$N$19,0,IF(DJ98*12&lt;главная!$H$23,главная!$N$22*DJ98,IF(DJ98*12&lt;главная!$H$24,главная!$N$23*DJ98,(главная!$H$24*главная!$N$23+(DJ98*12-главная!$H$24)*главная!$N$24)/12))))</f>
        <v>0</v>
      </c>
      <c r="DK135" s="173">
        <f>IF(DK$10="",0,IF(DK$9&lt;главная!$N$19,0,IF(DK98*12&lt;главная!$H$23,главная!$N$22*DK98,IF(DK98*12&lt;главная!$H$24,главная!$N$23*DK98,(главная!$H$24*главная!$N$23+(DK98*12-главная!$H$24)*главная!$N$24)/12))))</f>
        <v>0</v>
      </c>
      <c r="DL135" s="173">
        <f>IF(DL$10="",0,IF(DL$9&lt;главная!$N$19,0,IF(DL98*12&lt;главная!$H$23,главная!$N$22*DL98,IF(DL98*12&lt;главная!$H$24,главная!$N$23*DL98,(главная!$H$24*главная!$N$23+(DL98*12-главная!$H$24)*главная!$N$24)/12))))</f>
        <v>0</v>
      </c>
      <c r="DM135" s="173">
        <f>IF(DM$10="",0,IF(DM$9&lt;главная!$N$19,0,IF(DM98*12&lt;главная!$H$23,главная!$N$22*DM98,IF(DM98*12&lt;главная!$H$24,главная!$N$23*DM98,(главная!$H$24*главная!$N$23+(DM98*12-главная!$H$24)*главная!$N$24)/12))))</f>
        <v>0</v>
      </c>
      <c r="DN135" s="173">
        <f>IF(DN$10="",0,IF(DN$9&lt;главная!$N$19,0,IF(DN98*12&lt;главная!$H$23,главная!$N$22*DN98,IF(DN98*12&lt;главная!$H$24,главная!$N$23*DN98,(главная!$H$24*главная!$N$23+(DN98*12-главная!$H$24)*главная!$N$24)/12))))</f>
        <v>0</v>
      </c>
      <c r="DO135" s="173">
        <f>IF(DO$10="",0,IF(DO$9&lt;главная!$N$19,0,IF(DO98*12&lt;главная!$H$23,главная!$N$22*DO98,IF(DO98*12&lt;главная!$H$24,главная!$N$23*DO98,(главная!$H$24*главная!$N$23+(DO98*12-главная!$H$24)*главная!$N$24)/12))))</f>
        <v>0</v>
      </c>
      <c r="DP135" s="173">
        <f>IF(DP$10="",0,IF(DP$9&lt;главная!$N$19,0,IF(DP98*12&lt;главная!$H$23,главная!$N$22*DP98,IF(DP98*12&lt;главная!$H$24,главная!$N$23*DP98,(главная!$H$24*главная!$N$23+(DP98*12-главная!$H$24)*главная!$N$24)/12))))</f>
        <v>0</v>
      </c>
      <c r="DQ135" s="173">
        <f>IF(DQ$10="",0,IF(DQ$9&lt;главная!$N$19,0,IF(DQ98*12&lt;главная!$H$23,главная!$N$22*DQ98,IF(DQ98*12&lt;главная!$H$24,главная!$N$23*DQ98,(главная!$H$24*главная!$N$23+(DQ98*12-главная!$H$24)*главная!$N$24)/12))))</f>
        <v>0</v>
      </c>
      <c r="DR135" s="173">
        <f>IF(DR$10="",0,IF(DR$9&lt;главная!$N$19,0,IF(DR98*12&lt;главная!$H$23,главная!$N$22*DR98,IF(DR98*12&lt;главная!$H$24,главная!$N$23*DR98,(главная!$H$24*главная!$N$23+(DR98*12-главная!$H$24)*главная!$N$24)/12))))</f>
        <v>0</v>
      </c>
      <c r="DS135" s="173">
        <f>IF(DS$10="",0,IF(DS$9&lt;главная!$N$19,0,IF(DS98*12&lt;главная!$H$23,главная!$N$22*DS98,IF(DS98*12&lt;главная!$H$24,главная!$N$23*DS98,(главная!$H$24*главная!$N$23+(DS98*12-главная!$H$24)*главная!$N$24)/12))))</f>
        <v>0</v>
      </c>
      <c r="DT135" s="173">
        <f>IF(DT$10="",0,IF(DT$9&lt;главная!$N$19,0,IF(DT98*12&lt;главная!$H$23,главная!$N$22*DT98,IF(DT98*12&lt;главная!$H$24,главная!$N$23*DT98,(главная!$H$24*главная!$N$23+(DT98*12-главная!$H$24)*главная!$N$24)/12))))</f>
        <v>0</v>
      </c>
      <c r="DU135" s="173">
        <f>IF(DU$10="",0,IF(DU$9&lt;главная!$N$19,0,IF(DU98*12&lt;главная!$H$23,главная!$N$22*DU98,IF(DU98*12&lt;главная!$H$24,главная!$N$23*DU98,(главная!$H$24*главная!$N$23+(DU98*12-главная!$H$24)*главная!$N$24)/12))))</f>
        <v>0</v>
      </c>
      <c r="DV135" s="173">
        <f>IF(DV$10="",0,IF(DV$9&lt;главная!$N$19,0,IF(DV98*12&lt;главная!$H$23,главная!$N$22*DV98,IF(DV98*12&lt;главная!$H$24,главная!$N$23*DV98,(главная!$H$24*главная!$N$23+(DV98*12-главная!$H$24)*главная!$N$24)/12))))</f>
        <v>0</v>
      </c>
      <c r="DW135" s="173">
        <f>IF(DW$10="",0,IF(DW$9&lt;главная!$N$19,0,IF(DW98*12&lt;главная!$H$23,главная!$N$22*DW98,IF(DW98*12&lt;главная!$H$24,главная!$N$23*DW98,(главная!$H$24*главная!$N$23+(DW98*12-главная!$H$24)*главная!$N$24)/12))))</f>
        <v>0</v>
      </c>
      <c r="DX135" s="173">
        <f>IF(DX$10="",0,IF(DX$9&lt;главная!$N$19,0,IF(DX98*12&lt;главная!$H$23,главная!$N$22*DX98,IF(DX98*12&lt;главная!$H$24,главная!$N$23*DX98,(главная!$H$24*главная!$N$23+(DX98*12-главная!$H$24)*главная!$N$24)/12))))</f>
        <v>0</v>
      </c>
      <c r="DY135" s="173">
        <f>IF(DY$10="",0,IF(DY$9&lt;главная!$N$19,0,IF(DY98*12&lt;главная!$H$23,главная!$N$22*DY98,IF(DY98*12&lt;главная!$H$24,главная!$N$23*DY98,(главная!$H$24*главная!$N$23+(DY98*12-главная!$H$24)*главная!$N$24)/12))))</f>
        <v>0</v>
      </c>
      <c r="DZ135" s="173">
        <f>IF(DZ$10="",0,IF(DZ$9&lt;главная!$N$19,0,IF(DZ98*12&lt;главная!$H$23,главная!$N$22*DZ98,IF(DZ98*12&lt;главная!$H$24,главная!$N$23*DZ98,(главная!$H$24*главная!$N$23+(DZ98*12-главная!$H$24)*главная!$N$24)/12))))</f>
        <v>0</v>
      </c>
      <c r="EA135" s="173">
        <f>IF(EA$10="",0,IF(EA$9&lt;главная!$N$19,0,IF(EA98*12&lt;главная!$H$23,главная!$N$22*EA98,IF(EA98*12&lt;главная!$H$24,главная!$N$23*EA98,(главная!$H$24*главная!$N$23+(EA98*12-главная!$H$24)*главная!$N$24)/12))))</f>
        <v>0</v>
      </c>
      <c r="EB135" s="173">
        <f>IF(EB$10="",0,IF(EB$9&lt;главная!$N$19,0,IF(EB98*12&lt;главная!$H$23,главная!$N$22*EB98,IF(EB98*12&lt;главная!$H$24,главная!$N$23*EB98,(главная!$H$24*главная!$N$23+(EB98*12-главная!$H$24)*главная!$N$24)/12))))</f>
        <v>0</v>
      </c>
      <c r="EC135" s="173">
        <f>IF(EC$10="",0,IF(EC$9&lt;главная!$N$19,0,IF(EC98*12&lt;главная!$H$23,главная!$N$22*EC98,IF(EC98*12&lt;главная!$H$24,главная!$N$23*EC98,(главная!$H$24*главная!$N$23+(EC98*12-главная!$H$24)*главная!$N$24)/12))))</f>
        <v>0</v>
      </c>
      <c r="ED135" s="173">
        <f>IF(ED$10="",0,IF(ED$9&lt;главная!$N$19,0,IF(ED98*12&lt;главная!$H$23,главная!$N$22*ED98,IF(ED98*12&lt;главная!$H$24,главная!$N$23*ED98,(главная!$H$24*главная!$N$23+(ED98*12-главная!$H$24)*главная!$N$24)/12))))</f>
        <v>0</v>
      </c>
      <c r="EE135" s="173">
        <f>IF(EE$10="",0,IF(EE$9&lt;главная!$N$19,0,IF(EE98*12&lt;главная!$H$23,главная!$N$22*EE98,IF(EE98*12&lt;главная!$H$24,главная!$N$23*EE98,(главная!$H$24*главная!$N$23+(EE98*12-главная!$H$24)*главная!$N$24)/12))))</f>
        <v>0</v>
      </c>
      <c r="EF135" s="173">
        <f>IF(EF$10="",0,IF(EF$9&lt;главная!$N$19,0,IF(EF98*12&lt;главная!$H$23,главная!$N$22*EF98,IF(EF98*12&lt;главная!$H$24,главная!$N$23*EF98,(главная!$H$24*главная!$N$23+(EF98*12-главная!$H$24)*главная!$N$24)/12))))</f>
        <v>0</v>
      </c>
      <c r="EG135" s="173">
        <f>IF(EG$10="",0,IF(EG$9&lt;главная!$N$19,0,IF(EG98*12&lt;главная!$H$23,главная!$N$22*EG98,IF(EG98*12&lt;главная!$H$24,главная!$N$23*EG98,(главная!$H$24*главная!$N$23+(EG98*12-главная!$H$24)*главная!$N$24)/12))))</f>
        <v>0</v>
      </c>
      <c r="EH135" s="173">
        <f>IF(EH$10="",0,IF(EH$9&lt;главная!$N$19,0,IF(EH98*12&lt;главная!$H$23,главная!$N$22*EH98,IF(EH98*12&lt;главная!$H$24,главная!$N$23*EH98,(главная!$H$24*главная!$N$23+(EH98*12-главная!$H$24)*главная!$N$24)/12))))</f>
        <v>0</v>
      </c>
      <c r="EI135" s="173">
        <f>IF(EI$10="",0,IF(EI$9&lt;главная!$N$19,0,IF(EI98*12&lt;главная!$H$23,главная!$N$22*EI98,IF(EI98*12&lt;главная!$H$24,главная!$N$23*EI98,(главная!$H$24*главная!$N$23+(EI98*12-главная!$H$24)*главная!$N$24)/12))))</f>
        <v>0</v>
      </c>
      <c r="EJ135" s="173">
        <f>IF(EJ$10="",0,IF(EJ$9&lt;главная!$N$19,0,IF(EJ98*12&lt;главная!$H$23,главная!$N$22*EJ98,IF(EJ98*12&lt;главная!$H$24,главная!$N$23*EJ98,(главная!$H$24*главная!$N$23+(EJ98*12-главная!$H$24)*главная!$N$24)/12))))</f>
        <v>0</v>
      </c>
      <c r="EK135" s="173">
        <f>IF(EK$10="",0,IF(EK$9&lt;главная!$N$19,0,IF(EK98*12&lt;главная!$H$23,главная!$N$22*EK98,IF(EK98*12&lt;главная!$H$24,главная!$N$23*EK98,(главная!$H$24*главная!$N$23+(EK98*12-главная!$H$24)*главная!$N$24)/12))))</f>
        <v>0</v>
      </c>
      <c r="EL135" s="173">
        <f>IF(EL$10="",0,IF(EL$9&lt;главная!$N$19,0,IF(EL98*12&lt;главная!$H$23,главная!$N$22*EL98,IF(EL98*12&lt;главная!$H$24,главная!$N$23*EL98,(главная!$H$24*главная!$N$23+(EL98*12-главная!$H$24)*главная!$N$24)/12))))</f>
        <v>0</v>
      </c>
      <c r="EM135" s="173">
        <f>IF(EM$10="",0,IF(EM$9&lt;главная!$N$19,0,IF(EM98*12&lt;главная!$H$23,главная!$N$22*EM98,IF(EM98*12&lt;главная!$H$24,главная!$N$23*EM98,(главная!$H$24*главная!$N$23+(EM98*12-главная!$H$24)*главная!$N$24)/12))))</f>
        <v>0</v>
      </c>
      <c r="EN135" s="173">
        <f>IF(EN$10="",0,IF(EN$9&lt;главная!$N$19,0,IF(EN98*12&lt;главная!$H$23,главная!$N$22*EN98,IF(EN98*12&lt;главная!$H$24,главная!$N$23*EN98,(главная!$H$24*главная!$N$23+(EN98*12-главная!$H$24)*главная!$N$24)/12))))</f>
        <v>0</v>
      </c>
      <c r="EO135" s="173">
        <f>IF(EO$10="",0,IF(EO$9&lt;главная!$N$19,0,IF(EO98*12&lt;главная!$H$23,главная!$N$22*EO98,IF(EO98*12&lt;главная!$H$24,главная!$N$23*EO98,(главная!$H$24*главная!$N$23+(EO98*12-главная!$H$24)*главная!$N$24)/12))))</f>
        <v>0</v>
      </c>
      <c r="EP135" s="173">
        <f>IF(EP$10="",0,IF(EP$9&lt;главная!$N$19,0,IF(EP98*12&lt;главная!$H$23,главная!$N$22*EP98,IF(EP98*12&lt;главная!$H$24,главная!$N$23*EP98,(главная!$H$24*главная!$N$23+(EP98*12-главная!$H$24)*главная!$N$24)/12))))</f>
        <v>0</v>
      </c>
      <c r="EQ135" s="173">
        <f>IF(EQ$10="",0,IF(EQ$9&lt;главная!$N$19,0,IF(EQ98*12&lt;главная!$H$23,главная!$N$22*EQ98,IF(EQ98*12&lt;главная!$H$24,главная!$N$23*EQ98,(главная!$H$24*главная!$N$23+(EQ98*12-главная!$H$24)*главная!$N$24)/12))))</f>
        <v>0</v>
      </c>
      <c r="ER135" s="173">
        <f>IF(ER$10="",0,IF(ER$9&lt;главная!$N$19,0,IF(ER98*12&lt;главная!$H$23,главная!$N$22*ER98,IF(ER98*12&lt;главная!$H$24,главная!$N$23*ER98,(главная!$H$24*главная!$N$23+(ER98*12-главная!$H$24)*главная!$N$24)/12))))</f>
        <v>0</v>
      </c>
      <c r="ES135" s="173">
        <f>IF(ES$10="",0,IF(ES$9&lt;главная!$N$19,0,IF(ES98*12&lt;главная!$H$23,главная!$N$22*ES98,IF(ES98*12&lt;главная!$H$24,главная!$N$23*ES98,(главная!$H$24*главная!$N$23+(ES98*12-главная!$H$24)*главная!$N$24)/12))))</f>
        <v>0</v>
      </c>
      <c r="ET135" s="173">
        <f>IF(ET$10="",0,IF(ET$9&lt;главная!$N$19,0,IF(ET98*12&lt;главная!$H$23,главная!$N$22*ET98,IF(ET98*12&lt;главная!$H$24,главная!$N$23*ET98,(главная!$H$24*главная!$N$23+(ET98*12-главная!$H$24)*главная!$N$24)/12))))</f>
        <v>0</v>
      </c>
      <c r="EU135" s="173">
        <f>IF(EU$10="",0,IF(EU$9&lt;главная!$N$19,0,IF(EU98*12&lt;главная!$H$23,главная!$N$22*EU98,IF(EU98*12&lt;главная!$H$24,главная!$N$23*EU98,(главная!$H$24*главная!$N$23+(EU98*12-главная!$H$24)*главная!$N$24)/12))))</f>
        <v>0</v>
      </c>
      <c r="EV135" s="173">
        <f>IF(EV$10="",0,IF(EV$9&lt;главная!$N$19,0,IF(EV98*12&lt;главная!$H$23,главная!$N$22*EV98,IF(EV98*12&lt;главная!$H$24,главная!$N$23*EV98,(главная!$H$24*главная!$N$23+(EV98*12-главная!$H$24)*главная!$N$24)/12))))</f>
        <v>0</v>
      </c>
      <c r="EW135" s="173">
        <f>IF(EW$10="",0,IF(EW$9&lt;главная!$N$19,0,IF(EW98*12&lt;главная!$H$23,главная!$N$22*EW98,IF(EW98*12&lt;главная!$H$24,главная!$N$23*EW98,(главная!$H$24*главная!$N$23+(EW98*12-главная!$H$24)*главная!$N$24)/12))))</f>
        <v>0</v>
      </c>
      <c r="EX135" s="173">
        <f>IF(EX$10="",0,IF(EX$9&lt;главная!$N$19,0,IF(EX98*12&lt;главная!$H$23,главная!$N$22*EX98,IF(EX98*12&lt;главная!$H$24,главная!$N$23*EX98,(главная!$H$24*главная!$N$23+(EX98*12-главная!$H$24)*главная!$N$24)/12))))</f>
        <v>0</v>
      </c>
      <c r="EY135" s="173">
        <f>IF(EY$10="",0,IF(EY$9&lt;главная!$N$19,0,IF(EY98*12&lt;главная!$H$23,главная!$N$22*EY98,IF(EY98*12&lt;главная!$H$24,главная!$N$23*EY98,(главная!$H$24*главная!$N$23+(EY98*12-главная!$H$24)*главная!$N$24)/12))))</f>
        <v>0</v>
      </c>
      <c r="EZ135" s="173">
        <f>IF(EZ$10="",0,IF(EZ$9&lt;главная!$N$19,0,IF(EZ98*12&lt;главная!$H$23,главная!$N$22*EZ98,IF(EZ98*12&lt;главная!$H$24,главная!$N$23*EZ98,(главная!$H$24*главная!$N$23+(EZ98*12-главная!$H$24)*главная!$N$24)/12))))</f>
        <v>0</v>
      </c>
      <c r="FA135" s="173">
        <f>IF(FA$10="",0,IF(FA$9&lt;главная!$N$19,0,IF(FA98*12&lt;главная!$H$23,главная!$N$22*FA98,IF(FA98*12&lt;главная!$H$24,главная!$N$23*FA98,(главная!$H$24*главная!$N$23+(FA98*12-главная!$H$24)*главная!$N$24)/12))))</f>
        <v>0</v>
      </c>
      <c r="FB135" s="173">
        <f>IF(FB$10="",0,IF(FB$9&lt;главная!$N$19,0,IF(FB98*12&lt;главная!$H$23,главная!$N$22*FB98,IF(FB98*12&lt;главная!$H$24,главная!$N$23*FB98,(главная!$H$24*главная!$N$23+(FB98*12-главная!$H$24)*главная!$N$24)/12))))</f>
        <v>0</v>
      </c>
      <c r="FC135" s="173">
        <f>IF(FC$10="",0,IF(FC$9&lt;главная!$N$19,0,IF(FC98*12&lt;главная!$H$23,главная!$N$22*FC98,IF(FC98*12&lt;главная!$H$24,главная!$N$23*FC98,(главная!$H$24*главная!$N$23+(FC98*12-главная!$H$24)*главная!$N$24)/12))))</f>
        <v>0</v>
      </c>
      <c r="FD135" s="173">
        <f>IF(FD$10="",0,IF(FD$9&lt;главная!$N$19,0,IF(FD98*12&lt;главная!$H$23,главная!$N$22*FD98,IF(FD98*12&lt;главная!$H$24,главная!$N$23*FD98,(главная!$H$24*главная!$N$23+(FD98*12-главная!$H$24)*главная!$N$24)/12))))</f>
        <v>0</v>
      </c>
      <c r="FE135" s="173">
        <f>IF(FE$10="",0,IF(FE$9&lt;главная!$N$19,0,IF(FE98*12&lt;главная!$H$23,главная!$N$22*FE98,IF(FE98*12&lt;главная!$H$24,главная!$N$23*FE98,(главная!$H$24*главная!$N$23+(FE98*12-главная!$H$24)*главная!$N$24)/12))))</f>
        <v>0</v>
      </c>
      <c r="FF135" s="173">
        <f>IF(FF$10="",0,IF(FF$9&lt;главная!$N$19,0,IF(FF98*12&lt;главная!$H$23,главная!$N$22*FF98,IF(FF98*12&lt;главная!$H$24,главная!$N$23*FF98,(главная!$H$24*главная!$N$23+(FF98*12-главная!$H$24)*главная!$N$24)/12))))</f>
        <v>0</v>
      </c>
      <c r="FG135" s="173">
        <f>IF(FG$10="",0,IF(FG$9&lt;главная!$N$19,0,IF(FG98*12&lt;главная!$H$23,главная!$N$22*FG98,IF(FG98*12&lt;главная!$H$24,главная!$N$23*FG98,(главная!$H$24*главная!$N$23+(FG98*12-главная!$H$24)*главная!$N$24)/12))))</f>
        <v>0</v>
      </c>
      <c r="FH135" s="173">
        <f>IF(FH$10="",0,IF(FH$9&lt;главная!$N$19,0,IF(FH98*12&lt;главная!$H$23,главная!$N$22*FH98,IF(FH98*12&lt;главная!$H$24,главная!$N$23*FH98,(главная!$H$24*главная!$N$23+(FH98*12-главная!$H$24)*главная!$N$24)/12))))</f>
        <v>0</v>
      </c>
      <c r="FI135" s="173">
        <f>IF(FI$10="",0,IF(FI$9&lt;главная!$N$19,0,IF(FI98*12&lt;главная!$H$23,главная!$N$22*FI98,IF(FI98*12&lt;главная!$H$24,главная!$N$23*FI98,(главная!$H$24*главная!$N$23+(FI98*12-главная!$H$24)*главная!$N$24)/12))))</f>
        <v>0</v>
      </c>
      <c r="FJ135" s="173">
        <f>IF(FJ$10="",0,IF(FJ$9&lt;главная!$N$19,0,IF(FJ98*12&lt;главная!$H$23,главная!$N$22*FJ98,IF(FJ98*12&lt;главная!$H$24,главная!$N$23*FJ98,(главная!$H$24*главная!$N$23+(FJ98*12-главная!$H$24)*главная!$N$24)/12))))</f>
        <v>0</v>
      </c>
      <c r="FK135" s="173">
        <f>IF(FK$10="",0,IF(FK$9&lt;главная!$N$19,0,IF(FK98*12&lt;главная!$H$23,главная!$N$22*FK98,IF(FK98*12&lt;главная!$H$24,главная!$N$23*FK98,(главная!$H$24*главная!$N$23+(FK98*12-главная!$H$24)*главная!$N$24)/12))))</f>
        <v>0</v>
      </c>
      <c r="FL135" s="173">
        <f>IF(FL$10="",0,IF(FL$9&lt;главная!$N$19,0,IF(FL98*12&lt;главная!$H$23,главная!$N$22*FL98,IF(FL98*12&lt;главная!$H$24,главная!$N$23*FL98,(главная!$H$24*главная!$N$23+(FL98*12-главная!$H$24)*главная!$N$24)/12))))</f>
        <v>0</v>
      </c>
      <c r="FM135" s="173">
        <f>IF(FM$10="",0,IF(FM$9&lt;главная!$N$19,0,IF(FM98*12&lt;главная!$H$23,главная!$N$22*FM98,IF(FM98*12&lt;главная!$H$24,главная!$N$23*FM98,(главная!$H$24*главная!$N$23+(FM98*12-главная!$H$24)*главная!$N$24)/12))))</f>
        <v>0</v>
      </c>
      <c r="FN135" s="173">
        <f>IF(FN$10="",0,IF(FN$9&lt;главная!$N$19,0,IF(FN98*12&lt;главная!$H$23,главная!$N$22*FN98,IF(FN98*12&lt;главная!$H$24,главная!$N$23*FN98,(главная!$H$24*главная!$N$23+(FN98*12-главная!$H$24)*главная!$N$24)/12))))</f>
        <v>0</v>
      </c>
      <c r="FO135" s="173">
        <f>IF(FO$10="",0,IF(FO$9&lt;главная!$N$19,0,IF(FO98*12&lt;главная!$H$23,главная!$N$22*FO98,IF(FO98*12&lt;главная!$H$24,главная!$N$23*FO98,(главная!$H$24*главная!$N$23+(FO98*12-главная!$H$24)*главная!$N$24)/12))))</f>
        <v>0</v>
      </c>
      <c r="FP135" s="173">
        <f>IF(FP$10="",0,IF(FP$9&lt;главная!$N$19,0,IF(FP98*12&lt;главная!$H$23,главная!$N$22*FP98,IF(FP98*12&lt;главная!$H$24,главная!$N$23*FP98,(главная!$H$24*главная!$N$23+(FP98*12-главная!$H$24)*главная!$N$24)/12))))</f>
        <v>0</v>
      </c>
      <c r="FQ135" s="173">
        <f>IF(FQ$10="",0,IF(FQ$9&lt;главная!$N$19,0,IF(FQ98*12&lt;главная!$H$23,главная!$N$22*FQ98,IF(FQ98*12&lt;главная!$H$24,главная!$N$23*FQ98,(главная!$H$24*главная!$N$23+(FQ98*12-главная!$H$24)*главная!$N$24)/12))))</f>
        <v>0</v>
      </c>
      <c r="FR135" s="173">
        <f>IF(FR$10="",0,IF(FR$9&lt;главная!$N$19,0,IF(FR98*12&lt;главная!$H$23,главная!$N$22*FR98,IF(FR98*12&lt;главная!$H$24,главная!$N$23*FR98,(главная!$H$24*главная!$N$23+(FR98*12-главная!$H$24)*главная!$N$24)/12))))</f>
        <v>0</v>
      </c>
      <c r="FS135" s="173">
        <f>IF(FS$10="",0,IF(FS$9&lt;главная!$N$19,0,IF(FS98*12&lt;главная!$H$23,главная!$N$22*FS98,IF(FS98*12&lt;главная!$H$24,главная!$N$23*FS98,(главная!$H$24*главная!$N$23+(FS98*12-главная!$H$24)*главная!$N$24)/12))))</f>
        <v>0</v>
      </c>
      <c r="FT135" s="173">
        <f>IF(FT$10="",0,IF(FT$9&lt;главная!$N$19,0,IF(FT98*12&lt;главная!$H$23,главная!$N$22*FT98,IF(FT98*12&lt;главная!$H$24,главная!$N$23*FT98,(главная!$H$24*главная!$N$23+(FT98*12-главная!$H$24)*главная!$N$24)/12))))</f>
        <v>0</v>
      </c>
      <c r="FU135" s="173">
        <f>IF(FU$10="",0,IF(FU$9&lt;главная!$N$19,0,IF(FU98*12&lt;главная!$H$23,главная!$N$22*FU98,IF(FU98*12&lt;главная!$H$24,главная!$N$23*FU98,(главная!$H$24*главная!$N$23+(FU98*12-главная!$H$24)*главная!$N$24)/12))))</f>
        <v>0</v>
      </c>
      <c r="FV135" s="173">
        <f>IF(FV$10="",0,IF(FV$9&lt;главная!$N$19,0,IF(FV98*12&lt;главная!$H$23,главная!$N$22*FV98,IF(FV98*12&lt;главная!$H$24,главная!$N$23*FV98,(главная!$H$24*главная!$N$23+(FV98*12-главная!$H$24)*главная!$N$24)/12))))</f>
        <v>0</v>
      </c>
      <c r="FW135" s="173">
        <f>IF(FW$10="",0,IF(FW$9&lt;главная!$N$19,0,IF(FW98*12&lt;главная!$H$23,главная!$N$22*FW98,IF(FW98*12&lt;главная!$H$24,главная!$N$23*FW98,(главная!$H$24*главная!$N$23+(FW98*12-главная!$H$24)*главная!$N$24)/12))))</f>
        <v>0</v>
      </c>
      <c r="FX135" s="173">
        <f>IF(FX$10="",0,IF(FX$9&lt;главная!$N$19,0,IF(FX98*12&lt;главная!$H$23,главная!$N$22*FX98,IF(FX98*12&lt;главная!$H$24,главная!$N$23*FX98,(главная!$H$24*главная!$N$23+(FX98*12-главная!$H$24)*главная!$N$24)/12))))</f>
        <v>0</v>
      </c>
      <c r="FY135" s="173">
        <f>IF(FY$10="",0,IF(FY$9&lt;главная!$N$19,0,IF(FY98*12&lt;главная!$H$23,главная!$N$22*FY98,IF(FY98*12&lt;главная!$H$24,главная!$N$23*FY98,(главная!$H$24*главная!$N$23+(FY98*12-главная!$H$24)*главная!$N$24)/12))))</f>
        <v>0</v>
      </c>
      <c r="FZ135" s="173">
        <f>IF(FZ$10="",0,IF(FZ$9&lt;главная!$N$19,0,IF(FZ98*12&lt;главная!$H$23,главная!$N$22*FZ98,IF(FZ98*12&lt;главная!$H$24,главная!$N$23*FZ98,(главная!$H$24*главная!$N$23+(FZ98*12-главная!$H$24)*главная!$N$24)/12))))</f>
        <v>0</v>
      </c>
      <c r="GA135" s="173">
        <f>IF(GA$10="",0,IF(GA$9&lt;главная!$N$19,0,IF(GA98*12&lt;главная!$H$23,главная!$N$22*GA98,IF(GA98*12&lt;главная!$H$24,главная!$N$23*GA98,(главная!$H$24*главная!$N$23+(GA98*12-главная!$H$24)*главная!$N$24)/12))))</f>
        <v>0</v>
      </c>
      <c r="GB135" s="173">
        <f>IF(GB$10="",0,IF(GB$9&lt;главная!$N$19,0,IF(GB98*12&lt;главная!$H$23,главная!$N$22*GB98,IF(GB98*12&lt;главная!$H$24,главная!$N$23*GB98,(главная!$H$24*главная!$N$23+(GB98*12-главная!$H$24)*главная!$N$24)/12))))</f>
        <v>0</v>
      </c>
      <c r="GC135" s="173">
        <f>IF(GC$10="",0,IF(GC$9&lt;главная!$N$19,0,IF(GC98*12&lt;главная!$H$23,главная!$N$22*GC98,IF(GC98*12&lt;главная!$H$24,главная!$N$23*GC98,(главная!$H$24*главная!$N$23+(GC98*12-главная!$H$24)*главная!$N$24)/12))))</f>
        <v>0</v>
      </c>
      <c r="GD135" s="173">
        <f>IF(GD$10="",0,IF(GD$9&lt;главная!$N$19,0,IF(GD98*12&lt;главная!$H$23,главная!$N$22*GD98,IF(GD98*12&lt;главная!$H$24,главная!$N$23*GD98,(главная!$H$24*главная!$N$23+(GD98*12-главная!$H$24)*главная!$N$24)/12))))</f>
        <v>0</v>
      </c>
      <c r="GE135" s="173">
        <f>IF(GE$10="",0,IF(GE$9&lt;главная!$N$19,0,IF(GE98*12&lt;главная!$H$23,главная!$N$22*GE98,IF(GE98*12&lt;главная!$H$24,главная!$N$23*GE98,(главная!$H$24*главная!$N$23+(GE98*12-главная!$H$24)*главная!$N$24)/12))))</f>
        <v>0</v>
      </c>
      <c r="GF135" s="173">
        <f>IF(GF$10="",0,IF(GF$9&lt;главная!$N$19,0,IF(GF98*12&lt;главная!$H$23,главная!$N$22*GF98,IF(GF98*12&lt;главная!$H$24,главная!$N$23*GF98,(главная!$H$24*главная!$N$23+(GF98*12-главная!$H$24)*главная!$N$24)/12))))</f>
        <v>0</v>
      </c>
      <c r="GG135" s="173">
        <f>IF(GG$10="",0,IF(GG$9&lt;главная!$N$19,0,IF(GG98*12&lt;главная!$H$23,главная!$N$22*GG98,IF(GG98*12&lt;главная!$H$24,главная!$N$23*GG98,(главная!$H$24*главная!$N$23+(GG98*12-главная!$H$24)*главная!$N$24)/12))))</f>
        <v>0</v>
      </c>
      <c r="GH135" s="173">
        <f>IF(GH$10="",0,IF(GH$9&lt;главная!$N$19,0,IF(GH98*12&lt;главная!$H$23,главная!$N$22*GH98,IF(GH98*12&lt;главная!$H$24,главная!$N$23*GH98,(главная!$H$24*главная!$N$23+(GH98*12-главная!$H$24)*главная!$N$24)/12))))</f>
        <v>0</v>
      </c>
      <c r="GI135" s="173">
        <f>IF(GI$10="",0,IF(GI$9&lt;главная!$N$19,0,IF(GI98*12&lt;главная!$H$23,главная!$N$22*GI98,IF(GI98*12&lt;главная!$H$24,главная!$N$23*GI98,(главная!$H$24*главная!$N$23+(GI98*12-главная!$H$24)*главная!$N$24)/12))))</f>
        <v>0</v>
      </c>
      <c r="GJ135" s="173">
        <f>IF(GJ$10="",0,IF(GJ$9&lt;главная!$N$19,0,IF(GJ98*12&lt;главная!$H$23,главная!$N$22*GJ98,IF(GJ98*12&lt;главная!$H$24,главная!$N$23*GJ98,(главная!$H$24*главная!$N$23+(GJ98*12-главная!$H$24)*главная!$N$24)/12))))</f>
        <v>0</v>
      </c>
      <c r="GK135" s="173">
        <f>IF(GK$10="",0,IF(GK$9&lt;главная!$N$19,0,IF(GK98*12&lt;главная!$H$23,главная!$N$22*GK98,IF(GK98*12&lt;главная!$H$24,главная!$N$23*GK98,(главная!$H$24*главная!$N$23+(GK98*12-главная!$H$24)*главная!$N$24)/12))))</f>
        <v>0</v>
      </c>
      <c r="GL135" s="173">
        <f>IF(GL$10="",0,IF(GL$9&lt;главная!$N$19,0,IF(GL98*12&lt;главная!$H$23,главная!$N$22*GL98,IF(GL98*12&lt;главная!$H$24,главная!$N$23*GL98,(главная!$H$24*главная!$N$23+(GL98*12-главная!$H$24)*главная!$N$24)/12))))</f>
        <v>0</v>
      </c>
      <c r="GM135" s="173">
        <f>IF(GM$10="",0,IF(GM$9&lt;главная!$N$19,0,IF(GM98*12&lt;главная!$H$23,главная!$N$22*GM98,IF(GM98*12&lt;главная!$H$24,главная!$N$23*GM98,(главная!$H$24*главная!$N$23+(GM98*12-главная!$H$24)*главная!$N$24)/12))))</f>
        <v>0</v>
      </c>
      <c r="GN135" s="173">
        <f>IF(GN$10="",0,IF(GN$9&lt;главная!$N$19,0,IF(GN98*12&lt;главная!$H$23,главная!$N$22*GN98,IF(GN98*12&lt;главная!$H$24,главная!$N$23*GN98,(главная!$H$24*главная!$N$23+(GN98*12-главная!$H$24)*главная!$N$24)/12))))</f>
        <v>0</v>
      </c>
      <c r="GO135" s="173">
        <f>IF(GO$10="",0,IF(GO$9&lt;главная!$N$19,0,IF(GO98*12&lt;главная!$H$23,главная!$N$22*GO98,IF(GO98*12&lt;главная!$H$24,главная!$N$23*GO98,(главная!$H$24*главная!$N$23+(GO98*12-главная!$H$24)*главная!$N$24)/12))))</f>
        <v>0</v>
      </c>
      <c r="GP135" s="173">
        <f>IF(GP$10="",0,IF(GP$9&lt;главная!$N$19,0,IF(GP98*12&lt;главная!$H$23,главная!$N$22*GP98,IF(GP98*12&lt;главная!$H$24,главная!$N$23*GP98,(главная!$H$24*главная!$N$23+(GP98*12-главная!$H$24)*главная!$N$24)/12))))</f>
        <v>0</v>
      </c>
      <c r="GQ135" s="173">
        <f>IF(GQ$10="",0,IF(GQ$9&lt;главная!$N$19,0,IF(GQ98*12&lt;главная!$H$23,главная!$N$22*GQ98,IF(GQ98*12&lt;главная!$H$24,главная!$N$23*GQ98,(главная!$H$24*главная!$N$23+(GQ98*12-главная!$H$24)*главная!$N$24)/12))))</f>
        <v>0</v>
      </c>
      <c r="GR135" s="173">
        <f>IF(GR$10="",0,IF(GR$9&lt;главная!$N$19,0,IF(GR98*12&lt;главная!$H$23,главная!$N$22*GR98,IF(GR98*12&lt;главная!$H$24,главная!$N$23*GR98,(главная!$H$24*главная!$N$23+(GR98*12-главная!$H$24)*главная!$N$24)/12))))</f>
        <v>0</v>
      </c>
      <c r="GS135" s="173">
        <f>IF(GS$10="",0,IF(GS$9&lt;главная!$N$19,0,IF(GS98*12&lt;главная!$H$23,главная!$N$22*GS98,IF(GS98*12&lt;главная!$H$24,главная!$N$23*GS98,(главная!$H$24*главная!$N$23+(GS98*12-главная!$H$24)*главная!$N$24)/12))))</f>
        <v>0</v>
      </c>
      <c r="GT135" s="173">
        <f>IF(GT$10="",0,IF(GT$9&lt;главная!$N$19,0,IF(GT98*12&lt;главная!$H$23,главная!$N$22*GT98,IF(GT98*12&lt;главная!$H$24,главная!$N$23*GT98,(главная!$H$24*главная!$N$23+(GT98*12-главная!$H$24)*главная!$N$24)/12))))</f>
        <v>0</v>
      </c>
      <c r="GU135" s="173">
        <f>IF(GU$10="",0,IF(GU$9&lt;главная!$N$19,0,IF(GU98*12&lt;главная!$H$23,главная!$N$22*GU98,IF(GU98*12&lt;главная!$H$24,главная!$N$23*GU98,(главная!$H$24*главная!$N$23+(GU98*12-главная!$H$24)*главная!$N$24)/12))))</f>
        <v>0</v>
      </c>
      <c r="GV135" s="173">
        <f>IF(GV$10="",0,IF(GV$9&lt;главная!$N$19,0,IF(GV98*12&lt;главная!$H$23,главная!$N$22*GV98,IF(GV98*12&lt;главная!$H$24,главная!$N$23*GV98,(главная!$H$24*главная!$N$23+(GV98*12-главная!$H$24)*главная!$N$24)/12))))</f>
        <v>0</v>
      </c>
      <c r="GW135" s="173">
        <f>IF(GW$10="",0,IF(GW$9&lt;главная!$N$19,0,IF(GW98*12&lt;главная!$H$23,главная!$N$22*GW98,IF(GW98*12&lt;главная!$H$24,главная!$N$23*GW98,(главная!$H$24*главная!$N$23+(GW98*12-главная!$H$24)*главная!$N$24)/12))))</f>
        <v>0</v>
      </c>
      <c r="GX135" s="173">
        <f>IF(GX$10="",0,IF(GX$9&lt;главная!$N$19,0,IF(GX98*12&lt;главная!$H$23,главная!$N$22*GX98,IF(GX98*12&lt;главная!$H$24,главная!$N$23*GX98,(главная!$H$24*главная!$N$23+(GX98*12-главная!$H$24)*главная!$N$24)/12))))</f>
        <v>0</v>
      </c>
      <c r="GY135" s="173">
        <f>IF(GY$10="",0,IF(GY$9&lt;главная!$N$19,0,IF(GY98*12&lt;главная!$H$23,главная!$N$22*GY98,IF(GY98*12&lt;главная!$H$24,главная!$N$23*GY98,(главная!$H$24*главная!$N$23+(GY98*12-главная!$H$24)*главная!$N$24)/12))))</f>
        <v>0</v>
      </c>
      <c r="GZ135" s="173">
        <f>IF(GZ$10="",0,IF(GZ$9&lt;главная!$N$19,0,IF(GZ98*12&lt;главная!$H$23,главная!$N$22*GZ98,IF(GZ98*12&lt;главная!$H$24,главная!$N$23*GZ98,(главная!$H$24*главная!$N$23+(GZ98*12-главная!$H$24)*главная!$N$24)/12))))</f>
        <v>0</v>
      </c>
      <c r="HA135" s="173">
        <f>IF(HA$10="",0,IF(HA$9&lt;главная!$N$19,0,IF(HA98*12&lt;главная!$H$23,главная!$N$22*HA98,IF(HA98*12&lt;главная!$H$24,главная!$N$23*HA98,(главная!$H$24*главная!$N$23+(HA98*12-главная!$H$24)*главная!$N$24)/12))))</f>
        <v>0</v>
      </c>
      <c r="HB135" s="173">
        <f>IF(HB$10="",0,IF(HB$9&lt;главная!$N$19,0,IF(HB98*12&lt;главная!$H$23,главная!$N$22*HB98,IF(HB98*12&lt;главная!$H$24,главная!$N$23*HB98,(главная!$H$24*главная!$N$23+(HB98*12-главная!$H$24)*главная!$N$24)/12))))</f>
        <v>0</v>
      </c>
      <c r="HC135" s="173">
        <f>IF(HC$10="",0,IF(HC$9&lt;главная!$N$19,0,IF(HC98*12&lt;главная!$H$23,главная!$N$22*HC98,IF(HC98*12&lt;главная!$H$24,главная!$N$23*HC98,(главная!$H$24*главная!$N$23+(HC98*12-главная!$H$24)*главная!$N$24)/12))))</f>
        <v>0</v>
      </c>
      <c r="HD135" s="173">
        <f>IF(HD$10="",0,IF(HD$9&lt;главная!$N$19,0,IF(HD98*12&lt;главная!$H$23,главная!$N$22*HD98,IF(HD98*12&lt;главная!$H$24,главная!$N$23*HD98,(главная!$H$24*главная!$N$23+(HD98*12-главная!$H$24)*главная!$N$24)/12))))</f>
        <v>0</v>
      </c>
      <c r="HE135" s="173">
        <f>IF(HE$10="",0,IF(HE$9&lt;главная!$N$19,0,IF(HE98*12&lt;главная!$H$23,главная!$N$22*HE98,IF(HE98*12&lt;главная!$H$24,главная!$N$23*HE98,(главная!$H$24*главная!$N$23+(HE98*12-главная!$H$24)*главная!$N$24)/12))))</f>
        <v>0</v>
      </c>
      <c r="HF135" s="173">
        <f>IF(HF$10="",0,IF(HF$9&lt;главная!$N$19,0,IF(HF98*12&lt;главная!$H$23,главная!$N$22*HF98,IF(HF98*12&lt;главная!$H$24,главная!$N$23*HF98,(главная!$H$24*главная!$N$23+(HF98*12-главная!$H$24)*главная!$N$24)/12))))</f>
        <v>0</v>
      </c>
      <c r="HG135" s="173">
        <f>IF(HG$10="",0,IF(HG$9&lt;главная!$N$19,0,IF(HG98*12&lt;главная!$H$23,главная!$N$22*HG98,IF(HG98*12&lt;главная!$H$24,главная!$N$23*HG98,(главная!$H$24*главная!$N$23+(HG98*12-главная!$H$24)*главная!$N$24)/12))))</f>
        <v>0</v>
      </c>
      <c r="HH135" s="173">
        <f>IF(HH$10="",0,IF(HH$9&lt;главная!$N$19,0,IF(HH98*12&lt;главная!$H$23,главная!$N$22*HH98,IF(HH98*12&lt;главная!$H$24,главная!$N$23*HH98,(главная!$H$24*главная!$N$23+(HH98*12-главная!$H$24)*главная!$N$24)/12))))</f>
        <v>0</v>
      </c>
      <c r="HI135" s="173">
        <f>IF(HI$10="",0,IF(HI$9&lt;главная!$N$19,0,IF(HI98*12&lt;главная!$H$23,главная!$N$22*HI98,IF(HI98*12&lt;главная!$H$24,главная!$N$23*HI98,(главная!$H$24*главная!$N$23+(HI98*12-главная!$H$24)*главная!$N$24)/12))))</f>
        <v>0</v>
      </c>
      <c r="HJ135" s="173">
        <f>IF(HJ$10="",0,IF(HJ$9&lt;главная!$N$19,0,IF(HJ98*12&lt;главная!$H$23,главная!$N$22*HJ98,IF(HJ98*12&lt;главная!$H$24,главная!$N$23*HJ98,(главная!$H$24*главная!$N$23+(HJ98*12-главная!$H$24)*главная!$N$24)/12))))</f>
        <v>0</v>
      </c>
      <c r="HK135" s="173">
        <f>IF(HK$10="",0,IF(HK$9&lt;главная!$N$19,0,IF(HK98*12&lt;главная!$H$23,главная!$N$22*HK98,IF(HK98*12&lt;главная!$H$24,главная!$N$23*HK98,(главная!$H$24*главная!$N$23+(HK98*12-главная!$H$24)*главная!$N$24)/12))))</f>
        <v>0</v>
      </c>
      <c r="HL135" s="173">
        <f>IF(HL$10="",0,IF(HL$9&lt;главная!$N$19,0,IF(HL98*12&lt;главная!$H$23,главная!$N$22*HL98,IF(HL98*12&lt;главная!$H$24,главная!$N$23*HL98,(главная!$H$24*главная!$N$23+(HL98*12-главная!$H$24)*главная!$N$24)/12))))</f>
        <v>0</v>
      </c>
      <c r="HM135" s="173">
        <f>IF(HM$10="",0,IF(HM$9&lt;главная!$N$19,0,IF(HM98*12&lt;главная!$H$23,главная!$N$22*HM98,IF(HM98*12&lt;главная!$H$24,главная!$N$23*HM98,(главная!$H$24*главная!$N$23+(HM98*12-главная!$H$24)*главная!$N$24)/12))))</f>
        <v>0</v>
      </c>
      <c r="HN135" s="173">
        <f>IF(HN$10="",0,IF(HN$9&lt;главная!$N$19,0,IF(HN98*12&lt;главная!$H$23,главная!$N$22*HN98,IF(HN98*12&lt;главная!$H$24,главная!$N$23*HN98,(главная!$H$24*главная!$N$23+(HN98*12-главная!$H$24)*главная!$N$24)/12))))</f>
        <v>0</v>
      </c>
      <c r="HO135" s="173">
        <f>IF(HO$10="",0,IF(HO$9&lt;главная!$N$19,0,IF(HO98*12&lt;главная!$H$23,главная!$N$22*HO98,IF(HO98*12&lt;главная!$H$24,главная!$N$23*HO98,(главная!$H$24*главная!$N$23+(HO98*12-главная!$H$24)*главная!$N$24)/12))))</f>
        <v>0</v>
      </c>
      <c r="HP135" s="173">
        <f>IF(HP$10="",0,IF(HP$9&lt;главная!$N$19,0,IF(HP98*12&lt;главная!$H$23,главная!$N$22*HP98,IF(HP98*12&lt;главная!$H$24,главная!$N$23*HP98,(главная!$H$24*главная!$N$23+(HP98*12-главная!$H$24)*главная!$N$24)/12))))</f>
        <v>0</v>
      </c>
      <c r="HQ135" s="173">
        <f>IF(HQ$10="",0,IF(HQ$9&lt;главная!$N$19,0,IF(HQ98*12&lt;главная!$H$23,главная!$N$22*HQ98,IF(HQ98*12&lt;главная!$H$24,главная!$N$23*HQ98,(главная!$H$24*главная!$N$23+(HQ98*12-главная!$H$24)*главная!$N$24)/12))))</f>
        <v>0</v>
      </c>
      <c r="HR135" s="173">
        <f>IF(HR$10="",0,IF(HR$9&lt;главная!$N$19,0,IF(HR98*12&lt;главная!$H$23,главная!$N$22*HR98,IF(HR98*12&lt;главная!$H$24,главная!$N$23*HR98,(главная!$H$24*главная!$N$23+(HR98*12-главная!$H$24)*главная!$N$24)/12))))</f>
        <v>0</v>
      </c>
      <c r="HS135" s="173">
        <f>IF(HS$10="",0,IF(HS$9&lt;главная!$N$19,0,IF(HS98*12&lt;главная!$H$23,главная!$N$22*HS98,IF(HS98*12&lt;главная!$H$24,главная!$N$23*HS98,(главная!$H$24*главная!$N$23+(HS98*12-главная!$H$24)*главная!$N$24)/12))))</f>
        <v>0</v>
      </c>
      <c r="HT135" s="173">
        <f>IF(HT$10="",0,IF(HT$9&lt;главная!$N$19,0,IF(HT98*12&lt;главная!$H$23,главная!$N$22*HT98,IF(HT98*12&lt;главная!$H$24,главная!$N$23*HT98,(главная!$H$24*главная!$N$23+(HT98*12-главная!$H$24)*главная!$N$24)/12))))</f>
        <v>0</v>
      </c>
      <c r="HU135" s="173">
        <f>IF(HU$10="",0,IF(HU$9&lt;главная!$N$19,0,IF(HU98*12&lt;главная!$H$23,главная!$N$22*HU98,IF(HU98*12&lt;главная!$H$24,главная!$N$23*HU98,(главная!$H$24*главная!$N$23+(HU98*12-главная!$H$24)*главная!$N$24)/12))))</f>
        <v>0</v>
      </c>
      <c r="HV135" s="173">
        <f>IF(HV$10="",0,IF(HV$9&lt;главная!$N$19,0,IF(HV98*12&lt;главная!$H$23,главная!$N$22*HV98,IF(HV98*12&lt;главная!$H$24,главная!$N$23*HV98,(главная!$H$24*главная!$N$23+(HV98*12-главная!$H$24)*главная!$N$24)/12))))</f>
        <v>0</v>
      </c>
      <c r="HW135" s="173">
        <f>IF(HW$10="",0,IF(HW$9&lt;главная!$N$19,0,IF(HW98*12&lt;главная!$H$23,главная!$N$22*HW98,IF(HW98*12&lt;главная!$H$24,главная!$N$23*HW98,(главная!$H$24*главная!$N$23+(HW98*12-главная!$H$24)*главная!$N$24)/12))))</f>
        <v>0</v>
      </c>
      <c r="HX135" s="173">
        <f>IF(HX$10="",0,IF(HX$9&lt;главная!$N$19,0,IF(HX98*12&lt;главная!$H$23,главная!$N$22*HX98,IF(HX98*12&lt;главная!$H$24,главная!$N$23*HX98,(главная!$H$24*главная!$N$23+(HX98*12-главная!$H$24)*главная!$N$24)/12))))</f>
        <v>0</v>
      </c>
      <c r="HY135" s="173">
        <f>IF(HY$10="",0,IF(HY$9&lt;главная!$N$19,0,IF(HY98*12&lt;главная!$H$23,главная!$N$22*HY98,IF(HY98*12&lt;главная!$H$24,главная!$N$23*HY98,(главная!$H$24*главная!$N$23+(HY98*12-главная!$H$24)*главная!$N$24)/12))))</f>
        <v>0</v>
      </c>
      <c r="HZ135" s="173">
        <f>IF(HZ$10="",0,IF(HZ$9&lt;главная!$N$19,0,IF(HZ98*12&lt;главная!$H$23,главная!$N$22*HZ98,IF(HZ98*12&lt;главная!$H$24,главная!$N$23*HZ98,(главная!$H$24*главная!$N$23+(HZ98*12-главная!$H$24)*главная!$N$24)/12))))</f>
        <v>0</v>
      </c>
      <c r="IA135" s="173">
        <f>IF(IA$10="",0,IF(IA$9&lt;главная!$N$19,0,IF(IA98*12&lt;главная!$H$23,главная!$N$22*IA98,IF(IA98*12&lt;главная!$H$24,главная!$N$23*IA98,(главная!$H$24*главная!$N$23+(IA98*12-главная!$H$24)*главная!$N$24)/12))))</f>
        <v>0</v>
      </c>
      <c r="IB135" s="173">
        <f>IF(IB$10="",0,IF(IB$9&lt;главная!$N$19,0,IF(IB98*12&lt;главная!$H$23,главная!$N$22*IB98,IF(IB98*12&lt;главная!$H$24,главная!$N$23*IB98,(главная!$H$24*главная!$N$23+(IB98*12-главная!$H$24)*главная!$N$24)/12))))</f>
        <v>0</v>
      </c>
      <c r="IC135" s="173">
        <f>IF(IC$10="",0,IF(IC$9&lt;главная!$N$19,0,IF(IC98*12&lt;главная!$H$23,главная!$N$22*IC98,IF(IC98*12&lt;главная!$H$24,главная!$N$23*IC98,(главная!$H$24*главная!$N$23+(IC98*12-главная!$H$24)*главная!$N$24)/12))))</f>
        <v>0</v>
      </c>
      <c r="ID135" s="173">
        <f>IF(ID$10="",0,IF(ID$9&lt;главная!$N$19,0,IF(ID98*12&lt;главная!$H$23,главная!$N$22*ID98,IF(ID98*12&lt;главная!$H$24,главная!$N$23*ID98,(главная!$H$24*главная!$N$23+(ID98*12-главная!$H$24)*главная!$N$24)/12))))</f>
        <v>0</v>
      </c>
      <c r="IE135" s="173">
        <f>IF(IE$10="",0,IF(IE$9&lt;главная!$N$19,0,IF(IE98*12&lt;главная!$H$23,главная!$N$22*IE98,IF(IE98*12&lt;главная!$H$24,главная!$N$23*IE98,(главная!$H$24*главная!$N$23+(IE98*12-главная!$H$24)*главная!$N$24)/12))))</f>
        <v>0</v>
      </c>
      <c r="IF135" s="173">
        <f>IF(IF$10="",0,IF(IF$9&lt;главная!$N$19,0,IF(IF98*12&lt;главная!$H$23,главная!$N$22*IF98,IF(IF98*12&lt;главная!$H$24,главная!$N$23*IF98,(главная!$H$24*главная!$N$23+(IF98*12-главная!$H$24)*главная!$N$24)/12))))</f>
        <v>0</v>
      </c>
      <c r="IG135" s="173">
        <f>IF(IG$10="",0,IF(IG$9&lt;главная!$N$19,0,IF(IG98*12&lt;главная!$H$23,главная!$N$22*IG98,IF(IG98*12&lt;главная!$H$24,главная!$N$23*IG98,(главная!$H$24*главная!$N$23+(IG98*12-главная!$H$24)*главная!$N$24)/12))))</f>
        <v>0</v>
      </c>
      <c r="IH135" s="173">
        <f>IF(IH$10="",0,IF(IH$9&lt;главная!$N$19,0,IF(IH98*12&lt;главная!$H$23,главная!$N$22*IH98,IF(IH98*12&lt;главная!$H$24,главная!$N$23*IH98,(главная!$H$24*главная!$N$23+(IH98*12-главная!$H$24)*главная!$N$24)/12))))</f>
        <v>0</v>
      </c>
      <c r="II135" s="173">
        <f>IF(II$10="",0,IF(II$9&lt;главная!$N$19,0,IF(II98*12&lt;главная!$H$23,главная!$N$22*II98,IF(II98*12&lt;главная!$H$24,главная!$N$23*II98,(главная!$H$24*главная!$N$23+(II98*12-главная!$H$24)*главная!$N$24)/12))))</f>
        <v>0</v>
      </c>
      <c r="IJ135" s="173">
        <f>IF(IJ$10="",0,IF(IJ$9&lt;главная!$N$19,0,IF(IJ98*12&lt;главная!$H$23,главная!$N$22*IJ98,IF(IJ98*12&lt;главная!$H$24,главная!$N$23*IJ98,(главная!$H$24*главная!$N$23+(IJ98*12-главная!$H$24)*главная!$N$24)/12))))</f>
        <v>0</v>
      </c>
      <c r="IK135" s="173">
        <f>IF(IK$10="",0,IF(IK$9&lt;главная!$N$19,0,IF(IK98*12&lt;главная!$H$23,главная!$N$22*IK98,IF(IK98*12&lt;главная!$H$24,главная!$N$23*IK98,(главная!$H$24*главная!$N$23+(IK98*12-главная!$H$24)*главная!$N$24)/12))))</f>
        <v>0</v>
      </c>
      <c r="IL135" s="173">
        <f>IF(IL$10="",0,IF(IL$9&lt;главная!$N$19,0,IF(IL98*12&lt;главная!$H$23,главная!$N$22*IL98,IF(IL98*12&lt;главная!$H$24,главная!$N$23*IL98,(главная!$H$24*главная!$N$23+(IL98*12-главная!$H$24)*главная!$N$24)/12))))</f>
        <v>0</v>
      </c>
      <c r="IM135" s="173">
        <f>IF(IM$10="",0,IF(IM$9&lt;главная!$N$19,0,IF(IM98*12&lt;главная!$H$23,главная!$N$22*IM98,IF(IM98*12&lt;главная!$H$24,главная!$N$23*IM98,(главная!$H$24*главная!$N$23+(IM98*12-главная!$H$24)*главная!$N$24)/12))))</f>
        <v>0</v>
      </c>
      <c r="IN135" s="173">
        <f>IF(IN$10="",0,IF(IN$9&lt;главная!$N$19,0,IF(IN98*12&lt;главная!$H$23,главная!$N$22*IN98,IF(IN98*12&lt;главная!$H$24,главная!$N$23*IN98,(главная!$H$24*главная!$N$23+(IN98*12-главная!$H$24)*главная!$N$24)/12))))</f>
        <v>0</v>
      </c>
      <c r="IO135" s="173">
        <f>IF(IO$10="",0,IF(IO$9&lt;главная!$N$19,0,IF(IO98*12&lt;главная!$H$23,главная!$N$22*IO98,IF(IO98*12&lt;главная!$H$24,главная!$N$23*IO98,(главная!$H$24*главная!$N$23+(IO98*12-главная!$H$24)*главная!$N$24)/12))))</f>
        <v>0</v>
      </c>
      <c r="IP135" s="173">
        <f>IF(IP$10="",0,IF(IP$9&lt;главная!$N$19,0,IF(IP98*12&lt;главная!$H$23,главная!$N$22*IP98,IF(IP98*12&lt;главная!$H$24,главная!$N$23*IP98,(главная!$H$24*главная!$N$23+(IP98*12-главная!$H$24)*главная!$N$24)/12))))</f>
        <v>0</v>
      </c>
      <c r="IQ135" s="173">
        <f>IF(IQ$10="",0,IF(IQ$9&lt;главная!$N$19,0,IF(IQ98*12&lt;главная!$H$23,главная!$N$22*IQ98,IF(IQ98*12&lt;главная!$H$24,главная!$N$23*IQ98,(главная!$H$24*главная!$N$23+(IQ98*12-главная!$H$24)*главная!$N$24)/12))))</f>
        <v>0</v>
      </c>
      <c r="IR135" s="173">
        <f>IF(IR$10="",0,IF(IR$9&lt;главная!$N$19,0,IF(IR98*12&lt;главная!$H$23,главная!$N$22*IR98,IF(IR98*12&lt;главная!$H$24,главная!$N$23*IR98,(главная!$H$24*главная!$N$23+(IR98*12-главная!$H$24)*главная!$N$24)/12))))</f>
        <v>0</v>
      </c>
      <c r="IS135" s="173">
        <f>IF(IS$10="",0,IF(IS$9&lt;главная!$N$19,0,IF(IS98*12&lt;главная!$H$23,главная!$N$22*IS98,IF(IS98*12&lt;главная!$H$24,главная!$N$23*IS98,(главная!$H$24*главная!$N$23+(IS98*12-главная!$H$24)*главная!$N$24)/12))))</f>
        <v>0</v>
      </c>
      <c r="IT135" s="173">
        <f>IF(IT$10="",0,IF(IT$9&lt;главная!$N$19,0,IF(IT98*12&lt;главная!$H$23,главная!$N$22*IT98,IF(IT98*12&lt;главная!$H$24,главная!$N$23*IT98,(главная!$H$24*главная!$N$23+(IT98*12-главная!$H$24)*главная!$N$24)/12))))</f>
        <v>0</v>
      </c>
      <c r="IU135" s="173">
        <f>IF(IU$10="",0,IF(IU$9&lt;главная!$N$19,0,IF(IU98*12&lt;главная!$H$23,главная!$N$22*IU98,IF(IU98*12&lt;главная!$H$24,главная!$N$23*IU98,(главная!$H$24*главная!$N$23+(IU98*12-главная!$H$24)*главная!$N$24)/12))))</f>
        <v>0</v>
      </c>
      <c r="IV135" s="173">
        <f>IF(IV$10="",0,IF(IV$9&lt;главная!$N$19,0,IF(IV98*12&lt;главная!$H$23,главная!$N$22*IV98,IF(IV98*12&lt;главная!$H$24,главная!$N$23*IV98,(главная!$H$24*главная!$N$23+(IV98*12-главная!$H$24)*главная!$N$24)/12))))</f>
        <v>0</v>
      </c>
      <c r="IW135" s="173">
        <f>IF(IW$10="",0,IF(IW$9&lt;главная!$N$19,0,IF(IW98*12&lt;главная!$H$23,главная!$N$22*IW98,IF(IW98*12&lt;главная!$H$24,главная!$N$23*IW98,(главная!$H$24*главная!$N$23+(IW98*12-главная!$H$24)*главная!$N$24)/12))))</f>
        <v>0</v>
      </c>
      <c r="IX135" s="173">
        <f>IF(IX$10="",0,IF(IX$9&lt;главная!$N$19,0,IF(IX98*12&lt;главная!$H$23,главная!$N$22*IX98,IF(IX98*12&lt;главная!$H$24,главная!$N$23*IX98,(главная!$H$24*главная!$N$23+(IX98*12-главная!$H$24)*главная!$N$24)/12))))</f>
        <v>0</v>
      </c>
      <c r="IY135" s="173">
        <f>IF(IY$10="",0,IF(IY$9&lt;главная!$N$19,0,IF(IY98*12&lt;главная!$H$23,главная!$N$22*IY98,IF(IY98*12&lt;главная!$H$24,главная!$N$23*IY98,(главная!$H$24*главная!$N$23+(IY98*12-главная!$H$24)*главная!$N$24)/12))))</f>
        <v>0</v>
      </c>
      <c r="IZ135" s="173">
        <f>IF(IZ$10="",0,IF(IZ$9&lt;главная!$N$19,0,IF(IZ98*12&lt;главная!$H$23,главная!$N$22*IZ98,IF(IZ98*12&lt;главная!$H$24,главная!$N$23*IZ98,(главная!$H$24*главная!$N$23+(IZ98*12-главная!$H$24)*главная!$N$24)/12))))</f>
        <v>0</v>
      </c>
      <c r="JA135" s="173">
        <f>IF(JA$10="",0,IF(JA$9&lt;главная!$N$19,0,IF(JA98*12&lt;главная!$H$23,главная!$N$22*JA98,IF(JA98*12&lt;главная!$H$24,главная!$N$23*JA98,(главная!$H$24*главная!$N$23+(JA98*12-главная!$H$24)*главная!$N$24)/12))))</f>
        <v>0</v>
      </c>
      <c r="JB135" s="173">
        <f>IF(JB$10="",0,IF(JB$9&lt;главная!$N$19,0,IF(JB98*12&lt;главная!$H$23,главная!$N$22*JB98,IF(JB98*12&lt;главная!$H$24,главная!$N$23*JB98,(главная!$H$24*главная!$N$23+(JB98*12-главная!$H$24)*главная!$N$24)/12))))</f>
        <v>0</v>
      </c>
      <c r="JC135" s="173">
        <f>IF(JC$10="",0,IF(JC$9&lt;главная!$N$19,0,IF(JC98*12&lt;главная!$H$23,главная!$N$22*JC98,IF(JC98*12&lt;главная!$H$24,главная!$N$23*JC98,(главная!$H$24*главная!$N$23+(JC98*12-главная!$H$24)*главная!$N$24)/12))))</f>
        <v>0</v>
      </c>
      <c r="JD135" s="173">
        <f>IF(JD$10="",0,IF(JD$9&lt;главная!$N$19,0,IF(JD98*12&lt;главная!$H$23,главная!$N$22*JD98,IF(JD98*12&lt;главная!$H$24,главная!$N$23*JD98,(главная!$H$24*главная!$N$23+(JD98*12-главная!$H$24)*главная!$N$24)/12))))</f>
        <v>0</v>
      </c>
      <c r="JE135" s="173">
        <f>IF(JE$10="",0,IF(JE$9&lt;главная!$N$19,0,IF(JE98*12&lt;главная!$H$23,главная!$N$22*JE98,IF(JE98*12&lt;главная!$H$24,главная!$N$23*JE98,(главная!$H$24*главная!$N$23+(JE98*12-главная!$H$24)*главная!$N$24)/12))))</f>
        <v>0</v>
      </c>
      <c r="JF135" s="173">
        <f>IF(JF$10="",0,IF(JF$9&lt;главная!$N$19,0,IF(JF98*12&lt;главная!$H$23,главная!$N$22*JF98,IF(JF98*12&lt;главная!$H$24,главная!$N$23*JF98,(главная!$H$24*главная!$N$23+(JF98*12-главная!$H$24)*главная!$N$24)/12))))</f>
        <v>0</v>
      </c>
      <c r="JG135" s="173">
        <f>IF(JG$10="",0,IF(JG$9&lt;главная!$N$19,0,IF(JG98*12&lt;главная!$H$23,главная!$N$22*JG98,IF(JG98*12&lt;главная!$H$24,главная!$N$23*JG98,(главная!$H$24*главная!$N$23+(JG98*12-главная!$H$24)*главная!$N$24)/12))))</f>
        <v>0</v>
      </c>
      <c r="JH135" s="173">
        <f>IF(JH$10="",0,IF(JH$9&lt;главная!$N$19,0,IF(JH98*12&lt;главная!$H$23,главная!$N$22*JH98,IF(JH98*12&lt;главная!$H$24,главная!$N$23*JH98,(главная!$H$24*главная!$N$23+(JH98*12-главная!$H$24)*главная!$N$24)/12))))</f>
        <v>0</v>
      </c>
      <c r="JI135" s="173">
        <f>IF(JI$10="",0,IF(JI$9&lt;главная!$N$19,0,IF(JI98*12&lt;главная!$H$23,главная!$N$22*JI98,IF(JI98*12&lt;главная!$H$24,главная!$N$23*JI98,(главная!$H$24*главная!$N$23+(JI98*12-главная!$H$24)*главная!$N$24)/12))))</f>
        <v>0</v>
      </c>
      <c r="JJ135" s="173">
        <f>IF(JJ$10="",0,IF(JJ$9&lt;главная!$N$19,0,IF(JJ98*12&lt;главная!$H$23,главная!$N$22*JJ98,IF(JJ98*12&lt;главная!$H$24,главная!$N$23*JJ98,(главная!$H$24*главная!$N$23+(JJ98*12-главная!$H$24)*главная!$N$24)/12))))</f>
        <v>0</v>
      </c>
      <c r="JK135" s="173">
        <f>IF(JK$10="",0,IF(JK$9&lt;главная!$N$19,0,IF(JK98*12&lt;главная!$H$23,главная!$N$22*JK98,IF(JK98*12&lt;главная!$H$24,главная!$N$23*JK98,(главная!$H$24*главная!$N$23+(JK98*12-главная!$H$24)*главная!$N$24)/12))))</f>
        <v>0</v>
      </c>
      <c r="JL135" s="173">
        <f>IF(JL$10="",0,IF(JL$9&lt;главная!$N$19,0,IF(JL98*12&lt;главная!$H$23,главная!$N$22*JL98,IF(JL98*12&lt;главная!$H$24,главная!$N$23*JL98,(главная!$H$24*главная!$N$23+(JL98*12-главная!$H$24)*главная!$N$24)/12))))</f>
        <v>0</v>
      </c>
      <c r="JM135" s="173">
        <f>IF(JM$10="",0,IF(JM$9&lt;главная!$N$19,0,IF(JM98*12&lt;главная!$H$23,главная!$N$22*JM98,IF(JM98*12&lt;главная!$H$24,главная!$N$23*JM98,(главная!$H$24*главная!$N$23+(JM98*12-главная!$H$24)*главная!$N$24)/12))))</f>
        <v>0</v>
      </c>
      <c r="JN135" s="173">
        <f>IF(JN$10="",0,IF(JN$9&lt;главная!$N$19,0,IF(JN98*12&lt;главная!$H$23,главная!$N$22*JN98,IF(JN98*12&lt;главная!$H$24,главная!$N$23*JN98,(главная!$H$24*главная!$N$23+(JN98*12-главная!$H$24)*главная!$N$24)/12))))</f>
        <v>0</v>
      </c>
      <c r="JO135" s="173">
        <f>IF(JO$10="",0,IF(JO$9&lt;главная!$N$19,0,IF(JO98*12&lt;главная!$H$23,главная!$N$22*JO98,IF(JO98*12&lt;главная!$H$24,главная!$N$23*JO98,(главная!$H$24*главная!$N$23+(JO98*12-главная!$H$24)*главная!$N$24)/12))))</f>
        <v>0</v>
      </c>
      <c r="JP135" s="173">
        <f>IF(JP$10="",0,IF(JP$9&lt;главная!$N$19,0,IF(JP98*12&lt;главная!$H$23,главная!$N$22*JP98,IF(JP98*12&lt;главная!$H$24,главная!$N$23*JP98,(главная!$H$24*главная!$N$23+(JP98*12-главная!$H$24)*главная!$N$24)/12))))</f>
        <v>0</v>
      </c>
      <c r="JQ135" s="173">
        <f>IF(JQ$10="",0,IF(JQ$9&lt;главная!$N$19,0,IF(JQ98*12&lt;главная!$H$23,главная!$N$22*JQ98,IF(JQ98*12&lt;главная!$H$24,главная!$N$23*JQ98,(главная!$H$24*главная!$N$23+(JQ98*12-главная!$H$24)*главная!$N$24)/12))))</f>
        <v>0</v>
      </c>
      <c r="JR135" s="173">
        <f>IF(JR$10="",0,IF(JR$9&lt;главная!$N$19,0,IF(JR98*12&lt;главная!$H$23,главная!$N$22*JR98,IF(JR98*12&lt;главная!$H$24,главная!$N$23*JR98,(главная!$H$24*главная!$N$23+(JR98*12-главная!$H$24)*главная!$N$24)/12))))</f>
        <v>0</v>
      </c>
      <c r="JS135" s="173">
        <f>IF(JS$10="",0,IF(JS$9&lt;главная!$N$19,0,IF(JS98*12&lt;главная!$H$23,главная!$N$22*JS98,IF(JS98*12&lt;главная!$H$24,главная!$N$23*JS98,(главная!$H$24*главная!$N$23+(JS98*12-главная!$H$24)*главная!$N$24)/12))))</f>
        <v>0</v>
      </c>
      <c r="JT135" s="173">
        <f>IF(JT$10="",0,IF(JT$9&lt;главная!$N$19,0,IF(JT98*12&lt;главная!$H$23,главная!$N$22*JT98,IF(JT98*12&lt;главная!$H$24,главная!$N$23*JT98,(главная!$H$24*главная!$N$23+(JT98*12-главная!$H$24)*главная!$N$24)/12))))</f>
        <v>0</v>
      </c>
      <c r="JU135" s="173">
        <f>IF(JU$10="",0,IF(JU$9&lt;главная!$N$19,0,IF(JU98*12&lt;главная!$H$23,главная!$N$22*JU98,IF(JU98*12&lt;главная!$H$24,главная!$N$23*JU98,(главная!$H$24*главная!$N$23+(JU98*12-главная!$H$24)*главная!$N$24)/12))))</f>
        <v>0</v>
      </c>
      <c r="JV135" s="173">
        <f>IF(JV$10="",0,IF(JV$9&lt;главная!$N$19,0,IF(JV98*12&lt;главная!$H$23,главная!$N$22*JV98,IF(JV98*12&lt;главная!$H$24,главная!$N$23*JV98,(главная!$H$24*главная!$N$23+(JV98*12-главная!$H$24)*главная!$N$24)/12))))</f>
        <v>0</v>
      </c>
      <c r="JW135" s="173">
        <f>IF(JW$10="",0,IF(JW$9&lt;главная!$N$19,0,IF(JW98*12&lt;главная!$H$23,главная!$N$22*JW98,IF(JW98*12&lt;главная!$H$24,главная!$N$23*JW98,(главная!$H$24*главная!$N$23+(JW98*12-главная!$H$24)*главная!$N$24)/12))))</f>
        <v>0</v>
      </c>
      <c r="JX135" s="173">
        <f>IF(JX$10="",0,IF(JX$9&lt;главная!$N$19,0,IF(JX98*12&lt;главная!$H$23,главная!$N$22*JX98,IF(JX98*12&lt;главная!$H$24,главная!$N$23*JX98,(главная!$H$24*главная!$N$23+(JX98*12-главная!$H$24)*главная!$N$24)/12))))</f>
        <v>0</v>
      </c>
      <c r="JY135" s="173">
        <f>IF(JY$10="",0,IF(JY$9&lt;главная!$N$19,0,IF(JY98*12&lt;главная!$H$23,главная!$N$22*JY98,IF(JY98*12&lt;главная!$H$24,главная!$N$23*JY98,(главная!$H$24*главная!$N$23+(JY98*12-главная!$H$24)*главная!$N$24)/12))))</f>
        <v>0</v>
      </c>
      <c r="JZ135" s="173">
        <f>IF(JZ$10="",0,IF(JZ$9&lt;главная!$N$19,0,IF(JZ98*12&lt;главная!$H$23,главная!$N$22*JZ98,IF(JZ98*12&lt;главная!$H$24,главная!$N$23*JZ98,(главная!$H$24*главная!$N$23+(JZ98*12-главная!$H$24)*главная!$N$24)/12))))</f>
        <v>0</v>
      </c>
      <c r="KA135" s="173">
        <f>IF(KA$10="",0,IF(KA$9&lt;главная!$N$19,0,IF(KA98*12&lt;главная!$H$23,главная!$N$22*KA98,IF(KA98*12&lt;главная!$H$24,главная!$N$23*KA98,(главная!$H$24*главная!$N$23+(KA98*12-главная!$H$24)*главная!$N$24)/12))))</f>
        <v>0</v>
      </c>
      <c r="KB135" s="173">
        <f>IF(KB$10="",0,IF(KB$9&lt;главная!$N$19,0,IF(KB98*12&lt;главная!$H$23,главная!$N$22*KB98,IF(KB98*12&lt;главная!$H$24,главная!$N$23*KB98,(главная!$H$24*главная!$N$23+(KB98*12-главная!$H$24)*главная!$N$24)/12))))</f>
        <v>0</v>
      </c>
      <c r="KC135" s="173">
        <f>IF(KC$10="",0,IF(KC$9&lt;главная!$N$19,0,IF(KC98*12&lt;главная!$H$23,главная!$N$22*KC98,IF(KC98*12&lt;главная!$H$24,главная!$N$23*KC98,(главная!$H$24*главная!$N$23+(KC98*12-главная!$H$24)*главная!$N$24)/12))))</f>
        <v>0</v>
      </c>
      <c r="KD135" s="173">
        <f>IF(KD$10="",0,IF(KD$9&lt;главная!$N$19,0,IF(KD98*12&lt;главная!$H$23,главная!$N$22*KD98,IF(KD98*12&lt;главная!$H$24,главная!$N$23*KD98,(главная!$H$24*главная!$N$23+(KD98*12-главная!$H$24)*главная!$N$24)/12))))</f>
        <v>0</v>
      </c>
      <c r="KE135" s="173">
        <f>IF(KE$10="",0,IF(KE$9&lt;главная!$N$19,0,IF(KE98*12&lt;главная!$H$23,главная!$N$22*KE98,IF(KE98*12&lt;главная!$H$24,главная!$N$23*KE98,(главная!$H$24*главная!$N$23+(KE98*12-главная!$H$24)*главная!$N$24)/12))))</f>
        <v>0</v>
      </c>
      <c r="KF135" s="173">
        <f>IF(KF$10="",0,IF(KF$9&lt;главная!$N$19,0,IF(KF98*12&lt;главная!$H$23,главная!$N$22*KF98,IF(KF98*12&lt;главная!$H$24,главная!$N$23*KF98,(главная!$H$24*главная!$N$23+(KF98*12-главная!$H$24)*главная!$N$24)/12))))</f>
        <v>0</v>
      </c>
      <c r="KG135" s="173">
        <f>IF(KG$10="",0,IF(KG$9&lt;главная!$N$19,0,IF(KG98*12&lt;главная!$H$23,главная!$N$22*KG98,IF(KG98*12&lt;главная!$H$24,главная!$N$23*KG98,(главная!$H$24*главная!$N$23+(KG98*12-главная!$H$24)*главная!$N$24)/12))))</f>
        <v>0</v>
      </c>
      <c r="KH135" s="173">
        <f>IF(KH$10="",0,IF(KH$9&lt;главная!$N$19,0,IF(KH98*12&lt;главная!$H$23,главная!$N$22*KH98,IF(KH98*12&lt;главная!$H$24,главная!$N$23*KH98,(главная!$H$24*главная!$N$23+(KH98*12-главная!$H$24)*главная!$N$24)/12))))</f>
        <v>0</v>
      </c>
      <c r="KI135" s="173">
        <f>IF(KI$10="",0,IF(KI$9&lt;главная!$N$19,0,IF(KI98*12&lt;главная!$H$23,главная!$N$22*KI98,IF(KI98*12&lt;главная!$H$24,главная!$N$23*KI98,(главная!$H$24*главная!$N$23+(KI98*12-главная!$H$24)*главная!$N$24)/12))))</f>
        <v>0</v>
      </c>
      <c r="KJ135" s="173">
        <f>IF(KJ$10="",0,IF(KJ$9&lt;главная!$N$19,0,IF(KJ98*12&lt;главная!$H$23,главная!$N$22*KJ98,IF(KJ98*12&lt;главная!$H$24,главная!$N$23*KJ98,(главная!$H$24*главная!$N$23+(KJ98*12-главная!$H$24)*главная!$N$24)/12))))</f>
        <v>0</v>
      </c>
      <c r="KK135" s="173">
        <f>IF(KK$10="",0,IF(KK$9&lt;главная!$N$19,0,IF(KK98*12&lt;главная!$H$23,главная!$N$22*KK98,IF(KK98*12&lt;главная!$H$24,главная!$N$23*KK98,(главная!$H$24*главная!$N$23+(KK98*12-главная!$H$24)*главная!$N$24)/12))))</f>
        <v>0</v>
      </c>
      <c r="KL135" s="173">
        <f>IF(KL$10="",0,IF(KL$9&lt;главная!$N$19,0,IF(KL98*12&lt;главная!$H$23,главная!$N$22*KL98,IF(KL98*12&lt;главная!$H$24,главная!$N$23*KL98,(главная!$H$24*главная!$N$23+(KL98*12-главная!$H$24)*главная!$N$24)/12))))</f>
        <v>0</v>
      </c>
      <c r="KM135" s="173">
        <f>IF(KM$10="",0,IF(KM$9&lt;главная!$N$19,0,IF(KM98*12&lt;главная!$H$23,главная!$N$22*KM98,IF(KM98*12&lt;главная!$H$24,главная!$N$23*KM98,(главная!$H$24*главная!$N$23+(KM98*12-главная!$H$24)*главная!$N$24)/12))))</f>
        <v>0</v>
      </c>
      <c r="KN135" s="173">
        <f>IF(KN$10="",0,IF(KN$9&lt;главная!$N$19,0,IF(KN98*12&lt;главная!$H$23,главная!$N$22*KN98,IF(KN98*12&lt;главная!$H$24,главная!$N$23*KN98,(главная!$H$24*главная!$N$23+(KN98*12-главная!$H$24)*главная!$N$24)/12))))</f>
        <v>0</v>
      </c>
      <c r="KO135" s="173">
        <f>IF(KO$10="",0,IF(KO$9&lt;главная!$N$19,0,IF(KO98*12&lt;главная!$H$23,главная!$N$22*KO98,IF(KO98*12&lt;главная!$H$24,главная!$N$23*KO98,(главная!$H$24*главная!$N$23+(KO98*12-главная!$H$24)*главная!$N$24)/12))))</f>
        <v>0</v>
      </c>
      <c r="KP135" s="173">
        <f>IF(KP$10="",0,IF(KP$9&lt;главная!$N$19,0,IF(KP98*12&lt;главная!$H$23,главная!$N$22*KP98,IF(KP98*12&lt;главная!$H$24,главная!$N$23*KP98,(главная!$H$24*главная!$N$23+(KP98*12-главная!$H$24)*главная!$N$24)/12))))</f>
        <v>0</v>
      </c>
      <c r="KQ135" s="173">
        <f>IF(KQ$10="",0,IF(KQ$9&lt;главная!$N$19,0,IF(KQ98*12&lt;главная!$H$23,главная!$N$22*KQ98,IF(KQ98*12&lt;главная!$H$24,главная!$N$23*KQ98,(главная!$H$24*главная!$N$23+(KQ98*12-главная!$H$24)*главная!$N$24)/12))))</f>
        <v>0</v>
      </c>
      <c r="KR135" s="173">
        <f>IF(KR$10="",0,IF(KR$9&lt;главная!$N$19,0,IF(KR98*12&lt;главная!$H$23,главная!$N$22*KR98,IF(KR98*12&lt;главная!$H$24,главная!$N$23*KR98,(главная!$H$24*главная!$N$23+(KR98*12-главная!$H$24)*главная!$N$24)/12))))</f>
        <v>0</v>
      </c>
      <c r="KS135" s="173">
        <f>IF(KS$10="",0,IF(KS$9&lt;главная!$N$19,0,IF(KS98*12&lt;главная!$H$23,главная!$N$22*KS98,IF(KS98*12&lt;главная!$H$24,главная!$N$23*KS98,(главная!$H$24*главная!$N$23+(KS98*12-главная!$H$24)*главная!$N$24)/12))))</f>
        <v>0</v>
      </c>
      <c r="KT135" s="173">
        <f>IF(KT$10="",0,IF(KT$9&lt;главная!$N$19,0,IF(KT98*12&lt;главная!$H$23,главная!$N$22*KT98,IF(KT98*12&lt;главная!$H$24,главная!$N$23*KT98,(главная!$H$24*главная!$N$23+(KT98*12-главная!$H$24)*главная!$N$24)/12))))</f>
        <v>0</v>
      </c>
      <c r="KU135" s="173">
        <f>IF(KU$10="",0,IF(KU$9&lt;главная!$N$19,0,IF(KU98*12&lt;главная!$H$23,главная!$N$22*KU98,IF(KU98*12&lt;главная!$H$24,главная!$N$23*KU98,(главная!$H$24*главная!$N$23+(KU98*12-главная!$H$24)*главная!$N$24)/12))))</f>
        <v>0</v>
      </c>
      <c r="KV135" s="173">
        <f>IF(KV$10="",0,IF(KV$9&lt;главная!$N$19,0,IF(KV98*12&lt;главная!$H$23,главная!$N$22*KV98,IF(KV98*12&lt;главная!$H$24,главная!$N$23*KV98,(главная!$H$24*главная!$N$23+(KV98*12-главная!$H$24)*главная!$N$24)/12))))</f>
        <v>0</v>
      </c>
      <c r="KW135" s="173">
        <f>IF(KW$10="",0,IF(KW$9&lt;главная!$N$19,0,IF(KW98*12&lt;главная!$H$23,главная!$N$22*KW98,IF(KW98*12&lt;главная!$H$24,главная!$N$23*KW98,(главная!$H$24*главная!$N$23+(KW98*12-главная!$H$24)*главная!$N$24)/12))))</f>
        <v>0</v>
      </c>
      <c r="KX135" s="173">
        <f>IF(KX$10="",0,IF(KX$9&lt;главная!$N$19,0,IF(KX98*12&lt;главная!$H$23,главная!$N$22*KX98,IF(KX98*12&lt;главная!$H$24,главная!$N$23*KX98,(главная!$H$24*главная!$N$23+(KX98*12-главная!$H$24)*главная!$N$24)/12))))</f>
        <v>0</v>
      </c>
      <c r="KY135" s="173">
        <f>IF(KY$10="",0,IF(KY$9&lt;главная!$N$19,0,IF(KY98*12&lt;главная!$H$23,главная!$N$22*KY98,IF(KY98*12&lt;главная!$H$24,главная!$N$23*KY98,(главная!$H$24*главная!$N$23+(KY98*12-главная!$H$24)*главная!$N$24)/12))))</f>
        <v>0</v>
      </c>
      <c r="KZ135" s="173">
        <f>IF(KZ$10="",0,IF(KZ$9&lt;главная!$N$19,0,IF(KZ98*12&lt;главная!$H$23,главная!$N$22*KZ98,IF(KZ98*12&lt;главная!$H$24,главная!$N$23*KZ98,(главная!$H$24*главная!$N$23+(KZ98*12-главная!$H$24)*главная!$N$24)/12))))</f>
        <v>0</v>
      </c>
      <c r="LA135" s="173">
        <f>IF(LA$10="",0,IF(LA$9&lt;главная!$N$19,0,IF(LA98*12&lt;главная!$H$23,главная!$N$22*LA98,IF(LA98*12&lt;главная!$H$24,главная!$N$23*LA98,(главная!$H$24*главная!$N$23+(LA98*12-главная!$H$24)*главная!$N$24)/12))))</f>
        <v>0</v>
      </c>
      <c r="LB135" s="173">
        <f>IF(LB$10="",0,IF(LB$9&lt;главная!$N$19,0,IF(LB98*12&lt;главная!$H$23,главная!$N$22*LB98,IF(LB98*12&lt;главная!$H$24,главная!$N$23*LB98,(главная!$H$24*главная!$N$23+(LB98*12-главная!$H$24)*главная!$N$24)/12))))</f>
        <v>0</v>
      </c>
      <c r="LC135" s="173">
        <f>IF(LC$10="",0,IF(LC$9&lt;главная!$N$19,0,IF(LC98*12&lt;главная!$H$23,главная!$N$22*LC98,IF(LC98*12&lt;главная!$H$24,главная!$N$23*LC98,(главная!$H$24*главная!$N$23+(LC98*12-главная!$H$24)*главная!$N$24)/12))))</f>
        <v>0</v>
      </c>
      <c r="LD135" s="173">
        <f>IF(LD$10="",0,IF(LD$9&lt;главная!$N$19,0,IF(LD98*12&lt;главная!$H$23,главная!$N$22*LD98,IF(LD98*12&lt;главная!$H$24,главная!$N$23*LD98,(главная!$H$24*главная!$N$23+(LD98*12-главная!$H$24)*главная!$N$24)/12))))</f>
        <v>0</v>
      </c>
      <c r="LE135" s="173">
        <f>IF(LE$10="",0,IF(LE$9&lt;главная!$N$19,0,IF(LE98*12&lt;главная!$H$23,главная!$N$22*LE98,IF(LE98*12&lt;главная!$H$24,главная!$N$23*LE98,(главная!$H$24*главная!$N$23+(LE98*12-главная!$H$24)*главная!$N$24)/12))))</f>
        <v>0</v>
      </c>
      <c r="LF135" s="173">
        <f>IF(LF$10="",0,IF(LF$9&lt;главная!$N$19,0,IF(LF98*12&lt;главная!$H$23,главная!$N$22*LF98,IF(LF98*12&lt;главная!$H$24,главная!$N$23*LF98,(главная!$H$24*главная!$N$23+(LF98*12-главная!$H$24)*главная!$N$24)/12))))</f>
        <v>0</v>
      </c>
      <c r="LG135" s="173">
        <f>IF(LG$10="",0,IF(LG$9&lt;главная!$N$19,0,IF(LG98*12&lt;главная!$H$23,главная!$N$22*LG98,IF(LG98*12&lt;главная!$H$24,главная!$N$23*LG98,(главная!$H$24*главная!$N$23+(LG98*12-главная!$H$24)*главная!$N$24)/12))))</f>
        <v>0</v>
      </c>
      <c r="LH135" s="173">
        <f>IF(LH$10="",0,IF(LH$9&lt;главная!$N$19,0,IF(LH98*12&lt;главная!$H$23,главная!$N$22*LH98,IF(LH98*12&lt;главная!$H$24,главная!$N$23*LH98,(главная!$H$24*главная!$N$23+(LH98*12-главная!$H$24)*главная!$N$24)/12))))</f>
        <v>0</v>
      </c>
      <c r="LI135" s="51"/>
      <c r="LJ135" s="51"/>
    </row>
    <row r="136" spans="1:322" s="59" customFormat="1" ht="10.199999999999999" x14ac:dyDescent="0.2">
      <c r="A136" s="51"/>
      <c r="B136" s="51"/>
      <c r="C136" s="51"/>
      <c r="D136" s="12"/>
      <c r="E136" s="98" t="str">
        <f t="shared" si="380"/>
        <v>Эксперт по рискам</v>
      </c>
      <c r="F136" s="51"/>
      <c r="G136" s="51"/>
      <c r="H136" s="98" t="str">
        <f t="shared" si="381"/>
        <v>соцсборы</v>
      </c>
      <c r="I136" s="51"/>
      <c r="J136" s="51"/>
      <c r="K136" s="55" t="str">
        <f t="shared" si="382"/>
        <v>долл.</v>
      </c>
      <c r="L136" s="51"/>
      <c r="M136" s="58"/>
      <c r="N136" s="51"/>
      <c r="O136" s="61"/>
      <c r="P136" s="51"/>
      <c r="Q136" s="51"/>
      <c r="R136" s="99"/>
      <c r="S136" s="51"/>
      <c r="T136" s="171"/>
      <c r="U136" s="173">
        <f>IF(U$10="",0,IF(U$9&lt;главная!$N$19,0,IF(U99*12&lt;главная!$H$23,главная!$N$22*U99,IF(U99*12&lt;главная!$H$24,главная!$N$23*U99,(главная!$H$24*главная!$N$23+(U99*12-главная!$H$24)*главная!$N$24)/12))))</f>
        <v>0</v>
      </c>
      <c r="V136" s="173">
        <f>IF(V$10="",0,IF(V$9&lt;главная!$N$19,0,IF(V99*12&lt;главная!$H$23,главная!$N$22*V99,IF(V99*12&lt;главная!$H$24,главная!$N$23*V99,(главная!$H$24*главная!$N$23+(V99*12-главная!$H$24)*главная!$N$24)/12))))</f>
        <v>0</v>
      </c>
      <c r="W136" s="173">
        <f>IF(W$10="",0,IF(W$9&lt;главная!$N$19,0,IF(W99*12&lt;главная!$H$23,главная!$N$22*W99,IF(W99*12&lt;главная!$H$24,главная!$N$23*W99,(главная!$H$24*главная!$N$23+(W99*12-главная!$H$24)*главная!$N$24)/12))))</f>
        <v>0</v>
      </c>
      <c r="X136" s="173">
        <f>IF(X$10="",0,IF(X$9&lt;главная!$N$19,0,IF(X99*12&lt;главная!$H$23,главная!$N$22*X99,IF(X99*12&lt;главная!$H$24,главная!$N$23*X99,(главная!$H$24*главная!$N$23+(X99*12-главная!$H$24)*главная!$N$24)/12))))</f>
        <v>0</v>
      </c>
      <c r="Y136" s="173">
        <f>IF(Y$10="",0,IF(Y$9&lt;главная!$N$19,0,IF(Y99*12&lt;главная!$H$23,главная!$N$22*Y99,IF(Y99*12&lt;главная!$H$24,главная!$N$23*Y99,(главная!$H$24*главная!$N$23+(Y99*12-главная!$H$24)*главная!$N$24)/12))))</f>
        <v>0</v>
      </c>
      <c r="Z136" s="173">
        <f>IF(Z$10="",0,IF(Z$9&lt;главная!$N$19,0,IF(Z99*12&lt;главная!$H$23,главная!$N$22*Z99,IF(Z99*12&lt;главная!$H$24,главная!$N$23*Z99,(главная!$H$24*главная!$N$23+(Z99*12-главная!$H$24)*главная!$N$24)/12))))</f>
        <v>0</v>
      </c>
      <c r="AA136" s="173">
        <f>IF(AA$10="",0,IF(AA$9&lt;главная!$N$19,0,IF(AA99*12&lt;главная!$H$23,главная!$N$22*AA99,IF(AA99*12&lt;главная!$H$24,главная!$N$23*AA99,(главная!$H$24*главная!$N$23+(AA99*12-главная!$H$24)*главная!$N$24)/12))))</f>
        <v>0</v>
      </c>
      <c r="AB136" s="173">
        <f>IF(AB$10="",0,IF(AB$9&lt;главная!$N$19,0,IF(AB99*12&lt;главная!$H$23,главная!$N$22*AB99,IF(AB99*12&lt;главная!$H$24,главная!$N$23*AB99,(главная!$H$24*главная!$N$23+(AB99*12-главная!$H$24)*главная!$N$24)/12))))</f>
        <v>0</v>
      </c>
      <c r="AC136" s="173">
        <f>IF(AC$10="",0,IF(AC$9&lt;главная!$N$19,0,IF(AC99*12&lt;главная!$H$23,главная!$N$22*AC99,IF(AC99*12&lt;главная!$H$24,главная!$N$23*AC99,(главная!$H$24*главная!$N$23+(AC99*12-главная!$H$24)*главная!$N$24)/12))))</f>
        <v>0</v>
      </c>
      <c r="AD136" s="173">
        <f>IF(AD$10="",0,IF(AD$9&lt;главная!$N$19,0,IF(AD99*12&lt;главная!$H$23,главная!$N$22*AD99,IF(AD99*12&lt;главная!$H$24,главная!$N$23*AD99,(главная!$H$24*главная!$N$23+(AD99*12-главная!$H$24)*главная!$N$24)/12))))</f>
        <v>0</v>
      </c>
      <c r="AE136" s="173">
        <f>IF(AE$10="",0,IF(AE$9&lt;главная!$N$19,0,IF(AE99*12&lt;главная!$H$23,главная!$N$22*AE99,IF(AE99*12&lt;главная!$H$24,главная!$N$23*AE99,(главная!$H$24*главная!$N$23+(AE99*12-главная!$H$24)*главная!$N$24)/12))))</f>
        <v>0</v>
      </c>
      <c r="AF136" s="173">
        <f>IF(AF$10="",0,IF(AF$9&lt;главная!$N$19,0,IF(AF99*12&lt;главная!$H$23,главная!$N$22*AF99,IF(AF99*12&lt;главная!$H$24,главная!$N$23*AF99,(главная!$H$24*главная!$N$23+(AF99*12-главная!$H$24)*главная!$N$24)/12))))</f>
        <v>0</v>
      </c>
      <c r="AG136" s="173">
        <f>IF(AG$10="",0,IF(AG$9&lt;главная!$N$19,0,IF(AG99*12&lt;главная!$H$23,главная!$N$22*AG99,IF(AG99*12&lt;главная!$H$24,главная!$N$23*AG99,(главная!$H$24*главная!$N$23+(AG99*12-главная!$H$24)*главная!$N$24)/12))))</f>
        <v>0</v>
      </c>
      <c r="AH136" s="173">
        <f>IF(AH$10="",0,IF(AH$9&lt;главная!$N$19,0,IF(AH99*12&lt;главная!$H$23,главная!$N$22*AH99,IF(AH99*12&lt;главная!$H$24,главная!$N$23*AH99,(главная!$H$24*главная!$N$23+(AH99*12-главная!$H$24)*главная!$N$24)/12))))</f>
        <v>0</v>
      </c>
      <c r="AI136" s="173">
        <f>IF(AI$10="",0,IF(AI$9&lt;главная!$N$19,0,IF(AI99*12&lt;главная!$H$23,главная!$N$22*AI99,IF(AI99*12&lt;главная!$H$24,главная!$N$23*AI99,(главная!$H$24*главная!$N$23+(AI99*12-главная!$H$24)*главная!$N$24)/12))))</f>
        <v>0</v>
      </c>
      <c r="AJ136" s="173">
        <f>IF(AJ$10="",0,IF(AJ$9&lt;главная!$N$19,0,IF(AJ99*12&lt;главная!$H$23,главная!$N$22*AJ99,IF(AJ99*12&lt;главная!$H$24,главная!$N$23*AJ99,(главная!$H$24*главная!$N$23+(AJ99*12-главная!$H$24)*главная!$N$24)/12))))</f>
        <v>0</v>
      </c>
      <c r="AK136" s="173">
        <f>IF(AK$10="",0,IF(AK$9&lt;главная!$N$19,0,IF(AK99*12&lt;главная!$H$23,главная!$N$22*AK99,IF(AK99*12&lt;главная!$H$24,главная!$N$23*AK99,(главная!$H$24*главная!$N$23+(AK99*12-главная!$H$24)*главная!$N$24)/12))))</f>
        <v>0</v>
      </c>
      <c r="AL136" s="173">
        <f>IF(AL$10="",0,IF(AL$9&lt;главная!$N$19,0,IF(AL99*12&lt;главная!$H$23,главная!$N$22*AL99,IF(AL99*12&lt;главная!$H$24,главная!$N$23*AL99,(главная!$H$24*главная!$N$23+(AL99*12-главная!$H$24)*главная!$N$24)/12))))</f>
        <v>0</v>
      </c>
      <c r="AM136" s="173">
        <f>IF(AM$10="",0,IF(AM$9&lt;главная!$N$19,0,IF(AM99*12&lt;главная!$H$23,главная!$N$22*AM99,IF(AM99*12&lt;главная!$H$24,главная!$N$23*AM99,(главная!$H$24*главная!$N$23+(AM99*12-главная!$H$24)*главная!$N$24)/12))))</f>
        <v>0</v>
      </c>
      <c r="AN136" s="173">
        <f>IF(AN$10="",0,IF(AN$9&lt;главная!$N$19,0,IF(AN99*12&lt;главная!$H$23,главная!$N$22*AN99,IF(AN99*12&lt;главная!$H$24,главная!$N$23*AN99,(главная!$H$24*главная!$N$23+(AN99*12-главная!$H$24)*главная!$N$24)/12))))</f>
        <v>0</v>
      </c>
      <c r="AO136" s="173">
        <f>IF(AO$10="",0,IF(AO$9&lt;главная!$N$19,0,IF(AO99*12&lt;главная!$H$23,главная!$N$22*AO99,IF(AO99*12&lt;главная!$H$24,главная!$N$23*AO99,(главная!$H$24*главная!$N$23+(AO99*12-главная!$H$24)*главная!$N$24)/12))))</f>
        <v>0</v>
      </c>
      <c r="AP136" s="173">
        <f>IF(AP$10="",0,IF(AP$9&lt;главная!$N$19,0,IF(AP99*12&lt;главная!$H$23,главная!$N$22*AP99,IF(AP99*12&lt;главная!$H$24,главная!$N$23*AP99,(главная!$H$24*главная!$N$23+(AP99*12-главная!$H$24)*главная!$N$24)/12))))</f>
        <v>0</v>
      </c>
      <c r="AQ136" s="173">
        <f>IF(AQ$10="",0,IF(AQ$9&lt;главная!$N$19,0,IF(AQ99*12&lt;главная!$H$23,главная!$N$22*AQ99,IF(AQ99*12&lt;главная!$H$24,главная!$N$23*AQ99,(главная!$H$24*главная!$N$23+(AQ99*12-главная!$H$24)*главная!$N$24)/12))))</f>
        <v>0</v>
      </c>
      <c r="AR136" s="173">
        <f>IF(AR$10="",0,IF(AR$9&lt;главная!$N$19,0,IF(AR99*12&lt;главная!$H$23,главная!$N$22*AR99,IF(AR99*12&lt;главная!$H$24,главная!$N$23*AR99,(главная!$H$24*главная!$N$23+(AR99*12-главная!$H$24)*главная!$N$24)/12))))</f>
        <v>0</v>
      </c>
      <c r="AS136" s="173">
        <f>IF(AS$10="",0,IF(AS$9&lt;главная!$N$19,0,IF(AS99*12&lt;главная!$H$23,главная!$N$22*AS99,IF(AS99*12&lt;главная!$H$24,главная!$N$23*AS99,(главная!$H$24*главная!$N$23+(AS99*12-главная!$H$24)*главная!$N$24)/12))))</f>
        <v>0</v>
      </c>
      <c r="AT136" s="173">
        <f>IF(AT$10="",0,IF(AT$9&lt;главная!$N$19,0,IF(AT99*12&lt;главная!$H$23,главная!$N$22*AT99,IF(AT99*12&lt;главная!$H$24,главная!$N$23*AT99,(главная!$H$24*главная!$N$23+(AT99*12-главная!$H$24)*главная!$N$24)/12))))</f>
        <v>0</v>
      </c>
      <c r="AU136" s="173">
        <f>IF(AU$10="",0,IF(AU$9&lt;главная!$N$19,0,IF(AU99*12&lt;главная!$H$23,главная!$N$22*AU99,IF(AU99*12&lt;главная!$H$24,главная!$N$23*AU99,(главная!$H$24*главная!$N$23+(AU99*12-главная!$H$24)*главная!$N$24)/12))))</f>
        <v>0</v>
      </c>
      <c r="AV136" s="173">
        <f>IF(AV$10="",0,IF(AV$9&lt;главная!$N$19,0,IF(AV99*12&lt;главная!$H$23,главная!$N$22*AV99,IF(AV99*12&lt;главная!$H$24,главная!$N$23*AV99,(главная!$H$24*главная!$N$23+(AV99*12-главная!$H$24)*главная!$N$24)/12))))</f>
        <v>0</v>
      </c>
      <c r="AW136" s="173">
        <f>IF(AW$10="",0,IF(AW$9&lt;главная!$N$19,0,IF(AW99*12&lt;главная!$H$23,главная!$N$22*AW99,IF(AW99*12&lt;главная!$H$24,главная!$N$23*AW99,(главная!$H$24*главная!$N$23+(AW99*12-главная!$H$24)*главная!$N$24)/12))))</f>
        <v>0</v>
      </c>
      <c r="AX136" s="173">
        <f>IF(AX$10="",0,IF(AX$9&lt;главная!$N$19,0,IF(AX99*12&lt;главная!$H$23,главная!$N$22*AX99,IF(AX99*12&lt;главная!$H$24,главная!$N$23*AX99,(главная!$H$24*главная!$N$23+(AX99*12-главная!$H$24)*главная!$N$24)/12))))</f>
        <v>0</v>
      </c>
      <c r="AY136" s="173">
        <f>IF(AY$10="",0,IF(AY$9&lt;главная!$N$19,0,IF(AY99*12&lt;главная!$H$23,главная!$N$22*AY99,IF(AY99*12&lt;главная!$H$24,главная!$N$23*AY99,(главная!$H$24*главная!$N$23+(AY99*12-главная!$H$24)*главная!$N$24)/12))))</f>
        <v>0</v>
      </c>
      <c r="AZ136" s="173">
        <f>IF(AZ$10="",0,IF(AZ$9&lt;главная!$N$19,0,IF(AZ99*12&lt;главная!$H$23,главная!$N$22*AZ99,IF(AZ99*12&lt;главная!$H$24,главная!$N$23*AZ99,(главная!$H$24*главная!$N$23+(AZ99*12-главная!$H$24)*главная!$N$24)/12))))</f>
        <v>0</v>
      </c>
      <c r="BA136" s="173">
        <f>IF(BA$10="",0,IF(BA$9&lt;главная!$N$19,0,IF(BA99*12&lt;главная!$H$23,главная!$N$22*BA99,IF(BA99*12&lt;главная!$H$24,главная!$N$23*BA99,(главная!$H$24*главная!$N$23+(BA99*12-главная!$H$24)*главная!$N$24)/12))))</f>
        <v>0</v>
      </c>
      <c r="BB136" s="173">
        <f>IF(BB$10="",0,IF(BB$9&lt;главная!$N$19,0,IF(BB99*12&lt;главная!$H$23,главная!$N$22*BB99,IF(BB99*12&lt;главная!$H$24,главная!$N$23*BB99,(главная!$H$24*главная!$N$23+(BB99*12-главная!$H$24)*главная!$N$24)/12))))</f>
        <v>0</v>
      </c>
      <c r="BC136" s="173">
        <f>IF(BC$10="",0,IF(BC$9&lt;главная!$N$19,0,IF(BC99*12&lt;главная!$H$23,главная!$N$22*BC99,IF(BC99*12&lt;главная!$H$24,главная!$N$23*BC99,(главная!$H$24*главная!$N$23+(BC99*12-главная!$H$24)*главная!$N$24)/12))))</f>
        <v>0</v>
      </c>
      <c r="BD136" s="173">
        <f>IF(BD$10="",0,IF(BD$9&lt;главная!$N$19,0,IF(BD99*12&lt;главная!$H$23,главная!$N$22*BD99,IF(BD99*12&lt;главная!$H$24,главная!$N$23*BD99,(главная!$H$24*главная!$N$23+(BD99*12-главная!$H$24)*главная!$N$24)/12))))</f>
        <v>0</v>
      </c>
      <c r="BE136" s="173">
        <f>IF(BE$10="",0,IF(BE$9&lt;главная!$N$19,0,IF(BE99*12&lt;главная!$H$23,главная!$N$22*BE99,IF(BE99*12&lt;главная!$H$24,главная!$N$23*BE99,(главная!$H$24*главная!$N$23+(BE99*12-главная!$H$24)*главная!$N$24)/12))))</f>
        <v>0</v>
      </c>
      <c r="BF136" s="173">
        <f>IF(BF$10="",0,IF(BF$9&lt;главная!$N$19,0,IF(BF99*12&lt;главная!$H$23,главная!$N$22*BF99,IF(BF99*12&lt;главная!$H$24,главная!$N$23*BF99,(главная!$H$24*главная!$N$23+(BF99*12-главная!$H$24)*главная!$N$24)/12))))</f>
        <v>0</v>
      </c>
      <c r="BG136" s="173">
        <f>IF(BG$10="",0,IF(BG$9&lt;главная!$N$19,0,IF(BG99*12&lt;главная!$H$23,главная!$N$22*BG99,IF(BG99*12&lt;главная!$H$24,главная!$N$23*BG99,(главная!$H$24*главная!$N$23+(BG99*12-главная!$H$24)*главная!$N$24)/12))))</f>
        <v>0</v>
      </c>
      <c r="BH136" s="173">
        <f>IF(BH$10="",0,IF(BH$9&lt;главная!$N$19,0,IF(BH99*12&lt;главная!$H$23,главная!$N$22*BH99,IF(BH99*12&lt;главная!$H$24,главная!$N$23*BH99,(главная!$H$24*главная!$N$23+(BH99*12-главная!$H$24)*главная!$N$24)/12))))</f>
        <v>0</v>
      </c>
      <c r="BI136" s="173">
        <f>IF(BI$10="",0,IF(BI$9&lt;главная!$N$19,0,IF(BI99*12&lt;главная!$H$23,главная!$N$22*BI99,IF(BI99*12&lt;главная!$H$24,главная!$N$23*BI99,(главная!$H$24*главная!$N$23+(BI99*12-главная!$H$24)*главная!$N$24)/12))))</f>
        <v>0</v>
      </c>
      <c r="BJ136" s="173">
        <f>IF(BJ$10="",0,IF(BJ$9&lt;главная!$N$19,0,IF(BJ99*12&lt;главная!$H$23,главная!$N$22*BJ99,IF(BJ99*12&lt;главная!$H$24,главная!$N$23*BJ99,(главная!$H$24*главная!$N$23+(BJ99*12-главная!$H$24)*главная!$N$24)/12))))</f>
        <v>0</v>
      </c>
      <c r="BK136" s="173">
        <f>IF(BK$10="",0,IF(BK$9&lt;главная!$N$19,0,IF(BK99*12&lt;главная!$H$23,главная!$N$22*BK99,IF(BK99*12&lt;главная!$H$24,главная!$N$23*BK99,(главная!$H$24*главная!$N$23+(BK99*12-главная!$H$24)*главная!$N$24)/12))))</f>
        <v>0</v>
      </c>
      <c r="BL136" s="173">
        <f>IF(BL$10="",0,IF(BL$9&lt;главная!$N$19,0,IF(BL99*12&lt;главная!$H$23,главная!$N$22*BL99,IF(BL99*12&lt;главная!$H$24,главная!$N$23*BL99,(главная!$H$24*главная!$N$23+(BL99*12-главная!$H$24)*главная!$N$24)/12))))</f>
        <v>0</v>
      </c>
      <c r="BM136" s="173">
        <f>IF(BM$10="",0,IF(BM$9&lt;главная!$N$19,0,IF(BM99*12&lt;главная!$H$23,главная!$N$22*BM99,IF(BM99*12&lt;главная!$H$24,главная!$N$23*BM99,(главная!$H$24*главная!$N$23+(BM99*12-главная!$H$24)*главная!$N$24)/12))))</f>
        <v>0</v>
      </c>
      <c r="BN136" s="173">
        <f>IF(BN$10="",0,IF(BN$9&lt;главная!$N$19,0,IF(BN99*12&lt;главная!$H$23,главная!$N$22*BN99,IF(BN99*12&lt;главная!$H$24,главная!$N$23*BN99,(главная!$H$24*главная!$N$23+(BN99*12-главная!$H$24)*главная!$N$24)/12))))</f>
        <v>0</v>
      </c>
      <c r="BO136" s="173">
        <f>IF(BO$10="",0,IF(BO$9&lt;главная!$N$19,0,IF(BO99*12&lt;главная!$H$23,главная!$N$22*BO99,IF(BO99*12&lt;главная!$H$24,главная!$N$23*BO99,(главная!$H$24*главная!$N$23+(BO99*12-главная!$H$24)*главная!$N$24)/12))))</f>
        <v>0</v>
      </c>
      <c r="BP136" s="173">
        <f>IF(BP$10="",0,IF(BP$9&lt;главная!$N$19,0,IF(BP99*12&lt;главная!$H$23,главная!$N$22*BP99,IF(BP99*12&lt;главная!$H$24,главная!$N$23*BP99,(главная!$H$24*главная!$N$23+(BP99*12-главная!$H$24)*главная!$N$24)/12))))</f>
        <v>0</v>
      </c>
      <c r="BQ136" s="173">
        <f>IF(BQ$10="",0,IF(BQ$9&lt;главная!$N$19,0,IF(BQ99*12&lt;главная!$H$23,главная!$N$22*BQ99,IF(BQ99*12&lt;главная!$H$24,главная!$N$23*BQ99,(главная!$H$24*главная!$N$23+(BQ99*12-главная!$H$24)*главная!$N$24)/12))))</f>
        <v>0</v>
      </c>
      <c r="BR136" s="173">
        <f>IF(BR$10="",0,IF(BR$9&lt;главная!$N$19,0,IF(BR99*12&lt;главная!$H$23,главная!$N$22*BR99,IF(BR99*12&lt;главная!$H$24,главная!$N$23*BR99,(главная!$H$24*главная!$N$23+(BR99*12-главная!$H$24)*главная!$N$24)/12))))</f>
        <v>0</v>
      </c>
      <c r="BS136" s="173">
        <f>IF(BS$10="",0,IF(BS$9&lt;главная!$N$19,0,IF(BS99*12&lt;главная!$H$23,главная!$N$22*BS99,IF(BS99*12&lt;главная!$H$24,главная!$N$23*BS99,(главная!$H$24*главная!$N$23+(BS99*12-главная!$H$24)*главная!$N$24)/12))))</f>
        <v>0</v>
      </c>
      <c r="BT136" s="173">
        <f>IF(BT$10="",0,IF(BT$9&lt;главная!$N$19,0,IF(BT99*12&lt;главная!$H$23,главная!$N$22*BT99,IF(BT99*12&lt;главная!$H$24,главная!$N$23*BT99,(главная!$H$24*главная!$N$23+(BT99*12-главная!$H$24)*главная!$N$24)/12))))</f>
        <v>0</v>
      </c>
      <c r="BU136" s="173">
        <f>IF(BU$10="",0,IF(BU$9&lt;главная!$N$19,0,IF(BU99*12&lt;главная!$H$23,главная!$N$22*BU99,IF(BU99*12&lt;главная!$H$24,главная!$N$23*BU99,(главная!$H$24*главная!$N$23+(BU99*12-главная!$H$24)*главная!$N$24)/12))))</f>
        <v>0</v>
      </c>
      <c r="BV136" s="173">
        <f>IF(BV$10="",0,IF(BV$9&lt;главная!$N$19,0,IF(BV99*12&lt;главная!$H$23,главная!$N$22*BV99,IF(BV99*12&lt;главная!$H$24,главная!$N$23*BV99,(главная!$H$24*главная!$N$23+(BV99*12-главная!$H$24)*главная!$N$24)/12))))</f>
        <v>0</v>
      </c>
      <c r="BW136" s="173">
        <f>IF(BW$10="",0,IF(BW$9&lt;главная!$N$19,0,IF(BW99*12&lt;главная!$H$23,главная!$N$22*BW99,IF(BW99*12&lt;главная!$H$24,главная!$N$23*BW99,(главная!$H$24*главная!$N$23+(BW99*12-главная!$H$24)*главная!$N$24)/12))))</f>
        <v>0</v>
      </c>
      <c r="BX136" s="173">
        <f>IF(BX$10="",0,IF(BX$9&lt;главная!$N$19,0,IF(BX99*12&lt;главная!$H$23,главная!$N$22*BX99,IF(BX99*12&lt;главная!$H$24,главная!$N$23*BX99,(главная!$H$24*главная!$N$23+(BX99*12-главная!$H$24)*главная!$N$24)/12))))</f>
        <v>0</v>
      </c>
      <c r="BY136" s="173">
        <f>IF(BY$10="",0,IF(BY$9&lt;главная!$N$19,0,IF(BY99*12&lt;главная!$H$23,главная!$N$22*BY99,IF(BY99*12&lt;главная!$H$24,главная!$N$23*BY99,(главная!$H$24*главная!$N$23+(BY99*12-главная!$H$24)*главная!$N$24)/12))))</f>
        <v>0</v>
      </c>
      <c r="BZ136" s="173">
        <f>IF(BZ$10="",0,IF(BZ$9&lt;главная!$N$19,0,IF(BZ99*12&lt;главная!$H$23,главная!$N$22*BZ99,IF(BZ99*12&lt;главная!$H$24,главная!$N$23*BZ99,(главная!$H$24*главная!$N$23+(BZ99*12-главная!$H$24)*главная!$N$24)/12))))</f>
        <v>0</v>
      </c>
      <c r="CA136" s="173">
        <f>IF(CA$10="",0,IF(CA$9&lt;главная!$N$19,0,IF(CA99*12&lt;главная!$H$23,главная!$N$22*CA99,IF(CA99*12&lt;главная!$H$24,главная!$N$23*CA99,(главная!$H$24*главная!$N$23+(CA99*12-главная!$H$24)*главная!$N$24)/12))))</f>
        <v>0</v>
      </c>
      <c r="CB136" s="173">
        <f>IF(CB$10="",0,IF(CB$9&lt;главная!$N$19,0,IF(CB99*12&lt;главная!$H$23,главная!$N$22*CB99,IF(CB99*12&lt;главная!$H$24,главная!$N$23*CB99,(главная!$H$24*главная!$N$23+(CB99*12-главная!$H$24)*главная!$N$24)/12))))</f>
        <v>0</v>
      </c>
      <c r="CC136" s="173">
        <f>IF(CC$10="",0,IF(CC$9&lt;главная!$N$19,0,IF(CC99*12&lt;главная!$H$23,главная!$N$22*CC99,IF(CC99*12&lt;главная!$H$24,главная!$N$23*CC99,(главная!$H$24*главная!$N$23+(CC99*12-главная!$H$24)*главная!$N$24)/12))))</f>
        <v>0</v>
      </c>
      <c r="CD136" s="173">
        <f>IF(CD$10="",0,IF(CD$9&lt;главная!$N$19,0,IF(CD99*12&lt;главная!$H$23,главная!$N$22*CD99,IF(CD99*12&lt;главная!$H$24,главная!$N$23*CD99,(главная!$H$24*главная!$N$23+(CD99*12-главная!$H$24)*главная!$N$24)/12))))</f>
        <v>0</v>
      </c>
      <c r="CE136" s="173">
        <f>IF(CE$10="",0,IF(CE$9&lt;главная!$N$19,0,IF(CE99*12&lt;главная!$H$23,главная!$N$22*CE99,IF(CE99*12&lt;главная!$H$24,главная!$N$23*CE99,(главная!$H$24*главная!$N$23+(CE99*12-главная!$H$24)*главная!$N$24)/12))))</f>
        <v>0</v>
      </c>
      <c r="CF136" s="173">
        <f>IF(CF$10="",0,IF(CF$9&lt;главная!$N$19,0,IF(CF99*12&lt;главная!$H$23,главная!$N$22*CF99,IF(CF99*12&lt;главная!$H$24,главная!$N$23*CF99,(главная!$H$24*главная!$N$23+(CF99*12-главная!$H$24)*главная!$N$24)/12))))</f>
        <v>0</v>
      </c>
      <c r="CG136" s="173">
        <f>IF(CG$10="",0,IF(CG$9&lt;главная!$N$19,0,IF(CG99*12&lt;главная!$H$23,главная!$N$22*CG99,IF(CG99*12&lt;главная!$H$24,главная!$N$23*CG99,(главная!$H$24*главная!$N$23+(CG99*12-главная!$H$24)*главная!$N$24)/12))))</f>
        <v>0</v>
      </c>
      <c r="CH136" s="173">
        <f>IF(CH$10="",0,IF(CH$9&lt;главная!$N$19,0,IF(CH99*12&lt;главная!$H$23,главная!$N$22*CH99,IF(CH99*12&lt;главная!$H$24,главная!$N$23*CH99,(главная!$H$24*главная!$N$23+(CH99*12-главная!$H$24)*главная!$N$24)/12))))</f>
        <v>0</v>
      </c>
      <c r="CI136" s="173">
        <f>IF(CI$10="",0,IF(CI$9&lt;главная!$N$19,0,IF(CI99*12&lt;главная!$H$23,главная!$N$22*CI99,IF(CI99*12&lt;главная!$H$24,главная!$N$23*CI99,(главная!$H$24*главная!$N$23+(CI99*12-главная!$H$24)*главная!$N$24)/12))))</f>
        <v>0</v>
      </c>
      <c r="CJ136" s="173">
        <f>IF(CJ$10="",0,IF(CJ$9&lt;главная!$N$19,0,IF(CJ99*12&lt;главная!$H$23,главная!$N$22*CJ99,IF(CJ99*12&lt;главная!$H$24,главная!$N$23*CJ99,(главная!$H$24*главная!$N$23+(CJ99*12-главная!$H$24)*главная!$N$24)/12))))</f>
        <v>0</v>
      </c>
      <c r="CK136" s="173">
        <f>IF(CK$10="",0,IF(CK$9&lt;главная!$N$19,0,IF(CK99*12&lt;главная!$H$23,главная!$N$22*CK99,IF(CK99*12&lt;главная!$H$24,главная!$N$23*CK99,(главная!$H$24*главная!$N$23+(CK99*12-главная!$H$24)*главная!$N$24)/12))))</f>
        <v>0</v>
      </c>
      <c r="CL136" s="173">
        <f>IF(CL$10="",0,IF(CL$9&lt;главная!$N$19,0,IF(CL99*12&lt;главная!$H$23,главная!$N$22*CL99,IF(CL99*12&lt;главная!$H$24,главная!$N$23*CL99,(главная!$H$24*главная!$N$23+(CL99*12-главная!$H$24)*главная!$N$24)/12))))</f>
        <v>0</v>
      </c>
      <c r="CM136" s="173">
        <f>IF(CM$10="",0,IF(CM$9&lt;главная!$N$19,0,IF(CM99*12&lt;главная!$H$23,главная!$N$22*CM99,IF(CM99*12&lt;главная!$H$24,главная!$N$23*CM99,(главная!$H$24*главная!$N$23+(CM99*12-главная!$H$24)*главная!$N$24)/12))))</f>
        <v>0</v>
      </c>
      <c r="CN136" s="173">
        <f>IF(CN$10="",0,IF(CN$9&lt;главная!$N$19,0,IF(CN99*12&lt;главная!$H$23,главная!$N$22*CN99,IF(CN99*12&lt;главная!$H$24,главная!$N$23*CN99,(главная!$H$24*главная!$N$23+(CN99*12-главная!$H$24)*главная!$N$24)/12))))</f>
        <v>0</v>
      </c>
      <c r="CO136" s="173">
        <f>IF(CO$10="",0,IF(CO$9&lt;главная!$N$19,0,IF(CO99*12&lt;главная!$H$23,главная!$N$22*CO99,IF(CO99*12&lt;главная!$H$24,главная!$N$23*CO99,(главная!$H$24*главная!$N$23+(CO99*12-главная!$H$24)*главная!$N$24)/12))))</f>
        <v>0</v>
      </c>
      <c r="CP136" s="173">
        <f>IF(CP$10="",0,IF(CP$9&lt;главная!$N$19,0,IF(CP99*12&lt;главная!$H$23,главная!$N$22*CP99,IF(CP99*12&lt;главная!$H$24,главная!$N$23*CP99,(главная!$H$24*главная!$N$23+(CP99*12-главная!$H$24)*главная!$N$24)/12))))</f>
        <v>0</v>
      </c>
      <c r="CQ136" s="173">
        <f>IF(CQ$10="",0,IF(CQ$9&lt;главная!$N$19,0,IF(CQ99*12&lt;главная!$H$23,главная!$N$22*CQ99,IF(CQ99*12&lt;главная!$H$24,главная!$N$23*CQ99,(главная!$H$24*главная!$N$23+(CQ99*12-главная!$H$24)*главная!$N$24)/12))))</f>
        <v>0</v>
      </c>
      <c r="CR136" s="173">
        <f>IF(CR$10="",0,IF(CR$9&lt;главная!$N$19,0,IF(CR99*12&lt;главная!$H$23,главная!$N$22*CR99,IF(CR99*12&lt;главная!$H$24,главная!$N$23*CR99,(главная!$H$24*главная!$N$23+(CR99*12-главная!$H$24)*главная!$N$24)/12))))</f>
        <v>0</v>
      </c>
      <c r="CS136" s="173">
        <f>IF(CS$10="",0,IF(CS$9&lt;главная!$N$19,0,IF(CS99*12&lt;главная!$H$23,главная!$N$22*CS99,IF(CS99*12&lt;главная!$H$24,главная!$N$23*CS99,(главная!$H$24*главная!$N$23+(CS99*12-главная!$H$24)*главная!$N$24)/12))))</f>
        <v>0</v>
      </c>
      <c r="CT136" s="173">
        <f>IF(CT$10="",0,IF(CT$9&lt;главная!$N$19,0,IF(CT99*12&lt;главная!$H$23,главная!$N$22*CT99,IF(CT99*12&lt;главная!$H$24,главная!$N$23*CT99,(главная!$H$24*главная!$N$23+(CT99*12-главная!$H$24)*главная!$N$24)/12))))</f>
        <v>0</v>
      </c>
      <c r="CU136" s="173">
        <f>IF(CU$10="",0,IF(CU$9&lt;главная!$N$19,0,IF(CU99*12&lt;главная!$H$23,главная!$N$22*CU99,IF(CU99*12&lt;главная!$H$24,главная!$N$23*CU99,(главная!$H$24*главная!$N$23+(CU99*12-главная!$H$24)*главная!$N$24)/12))))</f>
        <v>0</v>
      </c>
      <c r="CV136" s="173">
        <f>IF(CV$10="",0,IF(CV$9&lt;главная!$N$19,0,IF(CV99*12&lt;главная!$H$23,главная!$N$22*CV99,IF(CV99*12&lt;главная!$H$24,главная!$N$23*CV99,(главная!$H$24*главная!$N$23+(CV99*12-главная!$H$24)*главная!$N$24)/12))))</f>
        <v>0</v>
      </c>
      <c r="CW136" s="173">
        <f>IF(CW$10="",0,IF(CW$9&lt;главная!$N$19,0,IF(CW99*12&lt;главная!$H$23,главная!$N$22*CW99,IF(CW99*12&lt;главная!$H$24,главная!$N$23*CW99,(главная!$H$24*главная!$N$23+(CW99*12-главная!$H$24)*главная!$N$24)/12))))</f>
        <v>0</v>
      </c>
      <c r="CX136" s="173">
        <f>IF(CX$10="",0,IF(CX$9&lt;главная!$N$19,0,IF(CX99*12&lt;главная!$H$23,главная!$N$22*CX99,IF(CX99*12&lt;главная!$H$24,главная!$N$23*CX99,(главная!$H$24*главная!$N$23+(CX99*12-главная!$H$24)*главная!$N$24)/12))))</f>
        <v>0</v>
      </c>
      <c r="CY136" s="173">
        <f>IF(CY$10="",0,IF(CY$9&lt;главная!$N$19,0,IF(CY99*12&lt;главная!$H$23,главная!$N$22*CY99,IF(CY99*12&lt;главная!$H$24,главная!$N$23*CY99,(главная!$H$24*главная!$N$23+(CY99*12-главная!$H$24)*главная!$N$24)/12))))</f>
        <v>0</v>
      </c>
      <c r="CZ136" s="173">
        <f>IF(CZ$10="",0,IF(CZ$9&lt;главная!$N$19,0,IF(CZ99*12&lt;главная!$H$23,главная!$N$22*CZ99,IF(CZ99*12&lt;главная!$H$24,главная!$N$23*CZ99,(главная!$H$24*главная!$N$23+(CZ99*12-главная!$H$24)*главная!$N$24)/12))))</f>
        <v>0</v>
      </c>
      <c r="DA136" s="173">
        <f>IF(DA$10="",0,IF(DA$9&lt;главная!$N$19,0,IF(DA99*12&lt;главная!$H$23,главная!$N$22*DA99,IF(DA99*12&lt;главная!$H$24,главная!$N$23*DA99,(главная!$H$24*главная!$N$23+(DA99*12-главная!$H$24)*главная!$N$24)/12))))</f>
        <v>0</v>
      </c>
      <c r="DB136" s="173">
        <f>IF(DB$10="",0,IF(DB$9&lt;главная!$N$19,0,IF(DB99*12&lt;главная!$H$23,главная!$N$22*DB99,IF(DB99*12&lt;главная!$H$24,главная!$N$23*DB99,(главная!$H$24*главная!$N$23+(DB99*12-главная!$H$24)*главная!$N$24)/12))))</f>
        <v>0</v>
      </c>
      <c r="DC136" s="173">
        <f>IF(DC$10="",0,IF(DC$9&lt;главная!$N$19,0,IF(DC99*12&lt;главная!$H$23,главная!$N$22*DC99,IF(DC99*12&lt;главная!$H$24,главная!$N$23*DC99,(главная!$H$24*главная!$N$23+(DC99*12-главная!$H$24)*главная!$N$24)/12))))</f>
        <v>0</v>
      </c>
      <c r="DD136" s="173">
        <f>IF(DD$10="",0,IF(DD$9&lt;главная!$N$19,0,IF(DD99*12&lt;главная!$H$23,главная!$N$22*DD99,IF(DD99*12&lt;главная!$H$24,главная!$N$23*DD99,(главная!$H$24*главная!$N$23+(DD99*12-главная!$H$24)*главная!$N$24)/12))))</f>
        <v>0</v>
      </c>
      <c r="DE136" s="173">
        <f>IF(DE$10="",0,IF(DE$9&lt;главная!$N$19,0,IF(DE99*12&lt;главная!$H$23,главная!$N$22*DE99,IF(DE99*12&lt;главная!$H$24,главная!$N$23*DE99,(главная!$H$24*главная!$N$23+(DE99*12-главная!$H$24)*главная!$N$24)/12))))</f>
        <v>0</v>
      </c>
      <c r="DF136" s="173">
        <f>IF(DF$10="",0,IF(DF$9&lt;главная!$N$19,0,IF(DF99*12&lt;главная!$H$23,главная!$N$22*DF99,IF(DF99*12&lt;главная!$H$24,главная!$N$23*DF99,(главная!$H$24*главная!$N$23+(DF99*12-главная!$H$24)*главная!$N$24)/12))))</f>
        <v>0</v>
      </c>
      <c r="DG136" s="173">
        <f>IF(DG$10="",0,IF(DG$9&lt;главная!$N$19,0,IF(DG99*12&lt;главная!$H$23,главная!$N$22*DG99,IF(DG99*12&lt;главная!$H$24,главная!$N$23*DG99,(главная!$H$24*главная!$N$23+(DG99*12-главная!$H$24)*главная!$N$24)/12))))</f>
        <v>0</v>
      </c>
      <c r="DH136" s="173">
        <f>IF(DH$10="",0,IF(DH$9&lt;главная!$N$19,0,IF(DH99*12&lt;главная!$H$23,главная!$N$22*DH99,IF(DH99*12&lt;главная!$H$24,главная!$N$23*DH99,(главная!$H$24*главная!$N$23+(DH99*12-главная!$H$24)*главная!$N$24)/12))))</f>
        <v>0</v>
      </c>
      <c r="DI136" s="173">
        <f>IF(DI$10="",0,IF(DI$9&lt;главная!$N$19,0,IF(DI99*12&lt;главная!$H$23,главная!$N$22*DI99,IF(DI99*12&lt;главная!$H$24,главная!$N$23*DI99,(главная!$H$24*главная!$N$23+(DI99*12-главная!$H$24)*главная!$N$24)/12))))</f>
        <v>0</v>
      </c>
      <c r="DJ136" s="173">
        <f>IF(DJ$10="",0,IF(DJ$9&lt;главная!$N$19,0,IF(DJ99*12&lt;главная!$H$23,главная!$N$22*DJ99,IF(DJ99*12&lt;главная!$H$24,главная!$N$23*DJ99,(главная!$H$24*главная!$N$23+(DJ99*12-главная!$H$24)*главная!$N$24)/12))))</f>
        <v>0</v>
      </c>
      <c r="DK136" s="173">
        <f>IF(DK$10="",0,IF(DK$9&lt;главная!$N$19,0,IF(DK99*12&lt;главная!$H$23,главная!$N$22*DK99,IF(DK99*12&lt;главная!$H$24,главная!$N$23*DK99,(главная!$H$24*главная!$N$23+(DK99*12-главная!$H$24)*главная!$N$24)/12))))</f>
        <v>0</v>
      </c>
      <c r="DL136" s="173">
        <f>IF(DL$10="",0,IF(DL$9&lt;главная!$N$19,0,IF(DL99*12&lt;главная!$H$23,главная!$N$22*DL99,IF(DL99*12&lt;главная!$H$24,главная!$N$23*DL99,(главная!$H$24*главная!$N$23+(DL99*12-главная!$H$24)*главная!$N$24)/12))))</f>
        <v>0</v>
      </c>
      <c r="DM136" s="173">
        <f>IF(DM$10="",0,IF(DM$9&lt;главная!$N$19,0,IF(DM99*12&lt;главная!$H$23,главная!$N$22*DM99,IF(DM99*12&lt;главная!$H$24,главная!$N$23*DM99,(главная!$H$24*главная!$N$23+(DM99*12-главная!$H$24)*главная!$N$24)/12))))</f>
        <v>0</v>
      </c>
      <c r="DN136" s="173">
        <f>IF(DN$10="",0,IF(DN$9&lt;главная!$N$19,0,IF(DN99*12&lt;главная!$H$23,главная!$N$22*DN99,IF(DN99*12&lt;главная!$H$24,главная!$N$23*DN99,(главная!$H$24*главная!$N$23+(DN99*12-главная!$H$24)*главная!$N$24)/12))))</f>
        <v>0</v>
      </c>
      <c r="DO136" s="173">
        <f>IF(DO$10="",0,IF(DO$9&lt;главная!$N$19,0,IF(DO99*12&lt;главная!$H$23,главная!$N$22*DO99,IF(DO99*12&lt;главная!$H$24,главная!$N$23*DO99,(главная!$H$24*главная!$N$23+(DO99*12-главная!$H$24)*главная!$N$24)/12))))</f>
        <v>0</v>
      </c>
      <c r="DP136" s="173">
        <f>IF(DP$10="",0,IF(DP$9&lt;главная!$N$19,0,IF(DP99*12&lt;главная!$H$23,главная!$N$22*DP99,IF(DP99*12&lt;главная!$H$24,главная!$N$23*DP99,(главная!$H$24*главная!$N$23+(DP99*12-главная!$H$24)*главная!$N$24)/12))))</f>
        <v>0</v>
      </c>
      <c r="DQ136" s="173">
        <f>IF(DQ$10="",0,IF(DQ$9&lt;главная!$N$19,0,IF(DQ99*12&lt;главная!$H$23,главная!$N$22*DQ99,IF(DQ99*12&lt;главная!$H$24,главная!$N$23*DQ99,(главная!$H$24*главная!$N$23+(DQ99*12-главная!$H$24)*главная!$N$24)/12))))</f>
        <v>0</v>
      </c>
      <c r="DR136" s="173">
        <f>IF(DR$10="",0,IF(DR$9&lt;главная!$N$19,0,IF(DR99*12&lt;главная!$H$23,главная!$N$22*DR99,IF(DR99*12&lt;главная!$H$24,главная!$N$23*DR99,(главная!$H$24*главная!$N$23+(DR99*12-главная!$H$24)*главная!$N$24)/12))))</f>
        <v>0</v>
      </c>
      <c r="DS136" s="173">
        <f>IF(DS$10="",0,IF(DS$9&lt;главная!$N$19,0,IF(DS99*12&lt;главная!$H$23,главная!$N$22*DS99,IF(DS99*12&lt;главная!$H$24,главная!$N$23*DS99,(главная!$H$24*главная!$N$23+(DS99*12-главная!$H$24)*главная!$N$24)/12))))</f>
        <v>0</v>
      </c>
      <c r="DT136" s="173">
        <f>IF(DT$10="",0,IF(DT$9&lt;главная!$N$19,0,IF(DT99*12&lt;главная!$H$23,главная!$N$22*DT99,IF(DT99*12&lt;главная!$H$24,главная!$N$23*DT99,(главная!$H$24*главная!$N$23+(DT99*12-главная!$H$24)*главная!$N$24)/12))))</f>
        <v>0</v>
      </c>
      <c r="DU136" s="173">
        <f>IF(DU$10="",0,IF(DU$9&lt;главная!$N$19,0,IF(DU99*12&lt;главная!$H$23,главная!$N$22*DU99,IF(DU99*12&lt;главная!$H$24,главная!$N$23*DU99,(главная!$H$24*главная!$N$23+(DU99*12-главная!$H$24)*главная!$N$24)/12))))</f>
        <v>0</v>
      </c>
      <c r="DV136" s="173">
        <f>IF(DV$10="",0,IF(DV$9&lt;главная!$N$19,0,IF(DV99*12&lt;главная!$H$23,главная!$N$22*DV99,IF(DV99*12&lt;главная!$H$24,главная!$N$23*DV99,(главная!$H$24*главная!$N$23+(DV99*12-главная!$H$24)*главная!$N$24)/12))))</f>
        <v>0</v>
      </c>
      <c r="DW136" s="173">
        <f>IF(DW$10="",0,IF(DW$9&lt;главная!$N$19,0,IF(DW99*12&lt;главная!$H$23,главная!$N$22*DW99,IF(DW99*12&lt;главная!$H$24,главная!$N$23*DW99,(главная!$H$24*главная!$N$23+(DW99*12-главная!$H$24)*главная!$N$24)/12))))</f>
        <v>0</v>
      </c>
      <c r="DX136" s="173">
        <f>IF(DX$10="",0,IF(DX$9&lt;главная!$N$19,0,IF(DX99*12&lt;главная!$H$23,главная!$N$22*DX99,IF(DX99*12&lt;главная!$H$24,главная!$N$23*DX99,(главная!$H$24*главная!$N$23+(DX99*12-главная!$H$24)*главная!$N$24)/12))))</f>
        <v>0</v>
      </c>
      <c r="DY136" s="173">
        <f>IF(DY$10="",0,IF(DY$9&lt;главная!$N$19,0,IF(DY99*12&lt;главная!$H$23,главная!$N$22*DY99,IF(DY99*12&lt;главная!$H$24,главная!$N$23*DY99,(главная!$H$24*главная!$N$23+(DY99*12-главная!$H$24)*главная!$N$24)/12))))</f>
        <v>0</v>
      </c>
      <c r="DZ136" s="173">
        <f>IF(DZ$10="",0,IF(DZ$9&lt;главная!$N$19,0,IF(DZ99*12&lt;главная!$H$23,главная!$N$22*DZ99,IF(DZ99*12&lt;главная!$H$24,главная!$N$23*DZ99,(главная!$H$24*главная!$N$23+(DZ99*12-главная!$H$24)*главная!$N$24)/12))))</f>
        <v>0</v>
      </c>
      <c r="EA136" s="173">
        <f>IF(EA$10="",0,IF(EA$9&lt;главная!$N$19,0,IF(EA99*12&lt;главная!$H$23,главная!$N$22*EA99,IF(EA99*12&lt;главная!$H$24,главная!$N$23*EA99,(главная!$H$24*главная!$N$23+(EA99*12-главная!$H$24)*главная!$N$24)/12))))</f>
        <v>0</v>
      </c>
      <c r="EB136" s="173">
        <f>IF(EB$10="",0,IF(EB$9&lt;главная!$N$19,0,IF(EB99*12&lt;главная!$H$23,главная!$N$22*EB99,IF(EB99*12&lt;главная!$H$24,главная!$N$23*EB99,(главная!$H$24*главная!$N$23+(EB99*12-главная!$H$24)*главная!$N$24)/12))))</f>
        <v>0</v>
      </c>
      <c r="EC136" s="173">
        <f>IF(EC$10="",0,IF(EC$9&lt;главная!$N$19,0,IF(EC99*12&lt;главная!$H$23,главная!$N$22*EC99,IF(EC99*12&lt;главная!$H$24,главная!$N$23*EC99,(главная!$H$24*главная!$N$23+(EC99*12-главная!$H$24)*главная!$N$24)/12))))</f>
        <v>0</v>
      </c>
      <c r="ED136" s="173">
        <f>IF(ED$10="",0,IF(ED$9&lt;главная!$N$19,0,IF(ED99*12&lt;главная!$H$23,главная!$N$22*ED99,IF(ED99*12&lt;главная!$H$24,главная!$N$23*ED99,(главная!$H$24*главная!$N$23+(ED99*12-главная!$H$24)*главная!$N$24)/12))))</f>
        <v>0</v>
      </c>
      <c r="EE136" s="173">
        <f>IF(EE$10="",0,IF(EE$9&lt;главная!$N$19,0,IF(EE99*12&lt;главная!$H$23,главная!$N$22*EE99,IF(EE99*12&lt;главная!$H$24,главная!$N$23*EE99,(главная!$H$24*главная!$N$23+(EE99*12-главная!$H$24)*главная!$N$24)/12))))</f>
        <v>0</v>
      </c>
      <c r="EF136" s="173">
        <f>IF(EF$10="",0,IF(EF$9&lt;главная!$N$19,0,IF(EF99*12&lt;главная!$H$23,главная!$N$22*EF99,IF(EF99*12&lt;главная!$H$24,главная!$N$23*EF99,(главная!$H$24*главная!$N$23+(EF99*12-главная!$H$24)*главная!$N$24)/12))))</f>
        <v>0</v>
      </c>
      <c r="EG136" s="173">
        <f>IF(EG$10="",0,IF(EG$9&lt;главная!$N$19,0,IF(EG99*12&lt;главная!$H$23,главная!$N$22*EG99,IF(EG99*12&lt;главная!$H$24,главная!$N$23*EG99,(главная!$H$24*главная!$N$23+(EG99*12-главная!$H$24)*главная!$N$24)/12))))</f>
        <v>0</v>
      </c>
      <c r="EH136" s="173">
        <f>IF(EH$10="",0,IF(EH$9&lt;главная!$N$19,0,IF(EH99*12&lt;главная!$H$23,главная!$N$22*EH99,IF(EH99*12&lt;главная!$H$24,главная!$N$23*EH99,(главная!$H$24*главная!$N$23+(EH99*12-главная!$H$24)*главная!$N$24)/12))))</f>
        <v>0</v>
      </c>
      <c r="EI136" s="173">
        <f>IF(EI$10="",0,IF(EI$9&lt;главная!$N$19,0,IF(EI99*12&lt;главная!$H$23,главная!$N$22*EI99,IF(EI99*12&lt;главная!$H$24,главная!$N$23*EI99,(главная!$H$24*главная!$N$23+(EI99*12-главная!$H$24)*главная!$N$24)/12))))</f>
        <v>0</v>
      </c>
      <c r="EJ136" s="173">
        <f>IF(EJ$10="",0,IF(EJ$9&lt;главная!$N$19,0,IF(EJ99*12&lt;главная!$H$23,главная!$N$22*EJ99,IF(EJ99*12&lt;главная!$H$24,главная!$N$23*EJ99,(главная!$H$24*главная!$N$23+(EJ99*12-главная!$H$24)*главная!$N$24)/12))))</f>
        <v>0</v>
      </c>
      <c r="EK136" s="173">
        <f>IF(EK$10="",0,IF(EK$9&lt;главная!$N$19,0,IF(EK99*12&lt;главная!$H$23,главная!$N$22*EK99,IF(EK99*12&lt;главная!$H$24,главная!$N$23*EK99,(главная!$H$24*главная!$N$23+(EK99*12-главная!$H$24)*главная!$N$24)/12))))</f>
        <v>0</v>
      </c>
      <c r="EL136" s="173">
        <f>IF(EL$10="",0,IF(EL$9&lt;главная!$N$19,0,IF(EL99*12&lt;главная!$H$23,главная!$N$22*EL99,IF(EL99*12&lt;главная!$H$24,главная!$N$23*EL99,(главная!$H$24*главная!$N$23+(EL99*12-главная!$H$24)*главная!$N$24)/12))))</f>
        <v>0</v>
      </c>
      <c r="EM136" s="173">
        <f>IF(EM$10="",0,IF(EM$9&lt;главная!$N$19,0,IF(EM99*12&lt;главная!$H$23,главная!$N$22*EM99,IF(EM99*12&lt;главная!$H$24,главная!$N$23*EM99,(главная!$H$24*главная!$N$23+(EM99*12-главная!$H$24)*главная!$N$24)/12))))</f>
        <v>0</v>
      </c>
      <c r="EN136" s="173">
        <f>IF(EN$10="",0,IF(EN$9&lt;главная!$N$19,0,IF(EN99*12&lt;главная!$H$23,главная!$N$22*EN99,IF(EN99*12&lt;главная!$H$24,главная!$N$23*EN99,(главная!$H$24*главная!$N$23+(EN99*12-главная!$H$24)*главная!$N$24)/12))))</f>
        <v>0</v>
      </c>
      <c r="EO136" s="173">
        <f>IF(EO$10="",0,IF(EO$9&lt;главная!$N$19,0,IF(EO99*12&lt;главная!$H$23,главная!$N$22*EO99,IF(EO99*12&lt;главная!$H$24,главная!$N$23*EO99,(главная!$H$24*главная!$N$23+(EO99*12-главная!$H$24)*главная!$N$24)/12))))</f>
        <v>0</v>
      </c>
      <c r="EP136" s="173">
        <f>IF(EP$10="",0,IF(EP$9&lt;главная!$N$19,0,IF(EP99*12&lt;главная!$H$23,главная!$N$22*EP99,IF(EP99*12&lt;главная!$H$24,главная!$N$23*EP99,(главная!$H$24*главная!$N$23+(EP99*12-главная!$H$24)*главная!$N$24)/12))))</f>
        <v>0</v>
      </c>
      <c r="EQ136" s="173">
        <f>IF(EQ$10="",0,IF(EQ$9&lt;главная!$N$19,0,IF(EQ99*12&lt;главная!$H$23,главная!$N$22*EQ99,IF(EQ99*12&lt;главная!$H$24,главная!$N$23*EQ99,(главная!$H$24*главная!$N$23+(EQ99*12-главная!$H$24)*главная!$N$24)/12))))</f>
        <v>0</v>
      </c>
      <c r="ER136" s="173">
        <f>IF(ER$10="",0,IF(ER$9&lt;главная!$N$19,0,IF(ER99*12&lt;главная!$H$23,главная!$N$22*ER99,IF(ER99*12&lt;главная!$H$24,главная!$N$23*ER99,(главная!$H$24*главная!$N$23+(ER99*12-главная!$H$24)*главная!$N$24)/12))))</f>
        <v>0</v>
      </c>
      <c r="ES136" s="173">
        <f>IF(ES$10="",0,IF(ES$9&lt;главная!$N$19,0,IF(ES99*12&lt;главная!$H$23,главная!$N$22*ES99,IF(ES99*12&lt;главная!$H$24,главная!$N$23*ES99,(главная!$H$24*главная!$N$23+(ES99*12-главная!$H$24)*главная!$N$24)/12))))</f>
        <v>0</v>
      </c>
      <c r="ET136" s="173">
        <f>IF(ET$10="",0,IF(ET$9&lt;главная!$N$19,0,IF(ET99*12&lt;главная!$H$23,главная!$N$22*ET99,IF(ET99*12&lt;главная!$H$24,главная!$N$23*ET99,(главная!$H$24*главная!$N$23+(ET99*12-главная!$H$24)*главная!$N$24)/12))))</f>
        <v>0</v>
      </c>
      <c r="EU136" s="173">
        <f>IF(EU$10="",0,IF(EU$9&lt;главная!$N$19,0,IF(EU99*12&lt;главная!$H$23,главная!$N$22*EU99,IF(EU99*12&lt;главная!$H$24,главная!$N$23*EU99,(главная!$H$24*главная!$N$23+(EU99*12-главная!$H$24)*главная!$N$24)/12))))</f>
        <v>0</v>
      </c>
      <c r="EV136" s="173">
        <f>IF(EV$10="",0,IF(EV$9&lt;главная!$N$19,0,IF(EV99*12&lt;главная!$H$23,главная!$N$22*EV99,IF(EV99*12&lt;главная!$H$24,главная!$N$23*EV99,(главная!$H$24*главная!$N$23+(EV99*12-главная!$H$24)*главная!$N$24)/12))))</f>
        <v>0</v>
      </c>
      <c r="EW136" s="173">
        <f>IF(EW$10="",0,IF(EW$9&lt;главная!$N$19,0,IF(EW99*12&lt;главная!$H$23,главная!$N$22*EW99,IF(EW99*12&lt;главная!$H$24,главная!$N$23*EW99,(главная!$H$24*главная!$N$23+(EW99*12-главная!$H$24)*главная!$N$24)/12))))</f>
        <v>0</v>
      </c>
      <c r="EX136" s="173">
        <f>IF(EX$10="",0,IF(EX$9&lt;главная!$N$19,0,IF(EX99*12&lt;главная!$H$23,главная!$N$22*EX99,IF(EX99*12&lt;главная!$H$24,главная!$N$23*EX99,(главная!$H$24*главная!$N$23+(EX99*12-главная!$H$24)*главная!$N$24)/12))))</f>
        <v>0</v>
      </c>
      <c r="EY136" s="173">
        <f>IF(EY$10="",0,IF(EY$9&lt;главная!$N$19,0,IF(EY99*12&lt;главная!$H$23,главная!$N$22*EY99,IF(EY99*12&lt;главная!$H$24,главная!$N$23*EY99,(главная!$H$24*главная!$N$23+(EY99*12-главная!$H$24)*главная!$N$24)/12))))</f>
        <v>0</v>
      </c>
      <c r="EZ136" s="173">
        <f>IF(EZ$10="",0,IF(EZ$9&lt;главная!$N$19,0,IF(EZ99*12&lt;главная!$H$23,главная!$N$22*EZ99,IF(EZ99*12&lt;главная!$H$24,главная!$N$23*EZ99,(главная!$H$24*главная!$N$23+(EZ99*12-главная!$H$24)*главная!$N$24)/12))))</f>
        <v>0</v>
      </c>
      <c r="FA136" s="173">
        <f>IF(FA$10="",0,IF(FA$9&lt;главная!$N$19,0,IF(FA99*12&lt;главная!$H$23,главная!$N$22*FA99,IF(FA99*12&lt;главная!$H$24,главная!$N$23*FA99,(главная!$H$24*главная!$N$23+(FA99*12-главная!$H$24)*главная!$N$24)/12))))</f>
        <v>0</v>
      </c>
      <c r="FB136" s="173">
        <f>IF(FB$10="",0,IF(FB$9&lt;главная!$N$19,0,IF(FB99*12&lt;главная!$H$23,главная!$N$22*FB99,IF(FB99*12&lt;главная!$H$24,главная!$N$23*FB99,(главная!$H$24*главная!$N$23+(FB99*12-главная!$H$24)*главная!$N$24)/12))))</f>
        <v>0</v>
      </c>
      <c r="FC136" s="173">
        <f>IF(FC$10="",0,IF(FC$9&lt;главная!$N$19,0,IF(FC99*12&lt;главная!$H$23,главная!$N$22*FC99,IF(FC99*12&lt;главная!$H$24,главная!$N$23*FC99,(главная!$H$24*главная!$N$23+(FC99*12-главная!$H$24)*главная!$N$24)/12))))</f>
        <v>0</v>
      </c>
      <c r="FD136" s="173">
        <f>IF(FD$10="",0,IF(FD$9&lt;главная!$N$19,0,IF(FD99*12&lt;главная!$H$23,главная!$N$22*FD99,IF(FD99*12&lt;главная!$H$24,главная!$N$23*FD99,(главная!$H$24*главная!$N$23+(FD99*12-главная!$H$24)*главная!$N$24)/12))))</f>
        <v>0</v>
      </c>
      <c r="FE136" s="173">
        <f>IF(FE$10="",0,IF(FE$9&lt;главная!$N$19,0,IF(FE99*12&lt;главная!$H$23,главная!$N$22*FE99,IF(FE99*12&lt;главная!$H$24,главная!$N$23*FE99,(главная!$H$24*главная!$N$23+(FE99*12-главная!$H$24)*главная!$N$24)/12))))</f>
        <v>0</v>
      </c>
      <c r="FF136" s="173">
        <f>IF(FF$10="",0,IF(FF$9&lt;главная!$N$19,0,IF(FF99*12&lt;главная!$H$23,главная!$N$22*FF99,IF(FF99*12&lt;главная!$H$24,главная!$N$23*FF99,(главная!$H$24*главная!$N$23+(FF99*12-главная!$H$24)*главная!$N$24)/12))))</f>
        <v>0</v>
      </c>
      <c r="FG136" s="173">
        <f>IF(FG$10="",0,IF(FG$9&lt;главная!$N$19,0,IF(FG99*12&lt;главная!$H$23,главная!$N$22*FG99,IF(FG99*12&lt;главная!$H$24,главная!$N$23*FG99,(главная!$H$24*главная!$N$23+(FG99*12-главная!$H$24)*главная!$N$24)/12))))</f>
        <v>0</v>
      </c>
      <c r="FH136" s="173">
        <f>IF(FH$10="",0,IF(FH$9&lt;главная!$N$19,0,IF(FH99*12&lt;главная!$H$23,главная!$N$22*FH99,IF(FH99*12&lt;главная!$H$24,главная!$N$23*FH99,(главная!$H$24*главная!$N$23+(FH99*12-главная!$H$24)*главная!$N$24)/12))))</f>
        <v>0</v>
      </c>
      <c r="FI136" s="173">
        <f>IF(FI$10="",0,IF(FI$9&lt;главная!$N$19,0,IF(FI99*12&lt;главная!$H$23,главная!$N$22*FI99,IF(FI99*12&lt;главная!$H$24,главная!$N$23*FI99,(главная!$H$24*главная!$N$23+(FI99*12-главная!$H$24)*главная!$N$24)/12))))</f>
        <v>0</v>
      </c>
      <c r="FJ136" s="173">
        <f>IF(FJ$10="",0,IF(FJ$9&lt;главная!$N$19,0,IF(FJ99*12&lt;главная!$H$23,главная!$N$22*FJ99,IF(FJ99*12&lt;главная!$H$24,главная!$N$23*FJ99,(главная!$H$24*главная!$N$23+(FJ99*12-главная!$H$24)*главная!$N$24)/12))))</f>
        <v>0</v>
      </c>
      <c r="FK136" s="173">
        <f>IF(FK$10="",0,IF(FK$9&lt;главная!$N$19,0,IF(FK99*12&lt;главная!$H$23,главная!$N$22*FK99,IF(FK99*12&lt;главная!$H$24,главная!$N$23*FK99,(главная!$H$24*главная!$N$23+(FK99*12-главная!$H$24)*главная!$N$24)/12))))</f>
        <v>0</v>
      </c>
      <c r="FL136" s="173">
        <f>IF(FL$10="",0,IF(FL$9&lt;главная!$N$19,0,IF(FL99*12&lt;главная!$H$23,главная!$N$22*FL99,IF(FL99*12&lt;главная!$H$24,главная!$N$23*FL99,(главная!$H$24*главная!$N$23+(FL99*12-главная!$H$24)*главная!$N$24)/12))))</f>
        <v>0</v>
      </c>
      <c r="FM136" s="173">
        <f>IF(FM$10="",0,IF(FM$9&lt;главная!$N$19,0,IF(FM99*12&lt;главная!$H$23,главная!$N$22*FM99,IF(FM99*12&lt;главная!$H$24,главная!$N$23*FM99,(главная!$H$24*главная!$N$23+(FM99*12-главная!$H$24)*главная!$N$24)/12))))</f>
        <v>0</v>
      </c>
      <c r="FN136" s="173">
        <f>IF(FN$10="",0,IF(FN$9&lt;главная!$N$19,0,IF(FN99*12&lt;главная!$H$23,главная!$N$22*FN99,IF(FN99*12&lt;главная!$H$24,главная!$N$23*FN99,(главная!$H$24*главная!$N$23+(FN99*12-главная!$H$24)*главная!$N$24)/12))))</f>
        <v>0</v>
      </c>
      <c r="FO136" s="173">
        <f>IF(FO$10="",0,IF(FO$9&lt;главная!$N$19,0,IF(FO99*12&lt;главная!$H$23,главная!$N$22*FO99,IF(FO99*12&lt;главная!$H$24,главная!$N$23*FO99,(главная!$H$24*главная!$N$23+(FO99*12-главная!$H$24)*главная!$N$24)/12))))</f>
        <v>0</v>
      </c>
      <c r="FP136" s="173">
        <f>IF(FP$10="",0,IF(FP$9&lt;главная!$N$19,0,IF(FP99*12&lt;главная!$H$23,главная!$N$22*FP99,IF(FP99*12&lt;главная!$H$24,главная!$N$23*FP99,(главная!$H$24*главная!$N$23+(FP99*12-главная!$H$24)*главная!$N$24)/12))))</f>
        <v>0</v>
      </c>
      <c r="FQ136" s="173">
        <f>IF(FQ$10="",0,IF(FQ$9&lt;главная!$N$19,0,IF(FQ99*12&lt;главная!$H$23,главная!$N$22*FQ99,IF(FQ99*12&lt;главная!$H$24,главная!$N$23*FQ99,(главная!$H$24*главная!$N$23+(FQ99*12-главная!$H$24)*главная!$N$24)/12))))</f>
        <v>0</v>
      </c>
      <c r="FR136" s="173">
        <f>IF(FR$10="",0,IF(FR$9&lt;главная!$N$19,0,IF(FR99*12&lt;главная!$H$23,главная!$N$22*FR99,IF(FR99*12&lt;главная!$H$24,главная!$N$23*FR99,(главная!$H$24*главная!$N$23+(FR99*12-главная!$H$24)*главная!$N$24)/12))))</f>
        <v>0</v>
      </c>
      <c r="FS136" s="173">
        <f>IF(FS$10="",0,IF(FS$9&lt;главная!$N$19,0,IF(FS99*12&lt;главная!$H$23,главная!$N$22*FS99,IF(FS99*12&lt;главная!$H$24,главная!$N$23*FS99,(главная!$H$24*главная!$N$23+(FS99*12-главная!$H$24)*главная!$N$24)/12))))</f>
        <v>0</v>
      </c>
      <c r="FT136" s="173">
        <f>IF(FT$10="",0,IF(FT$9&lt;главная!$N$19,0,IF(FT99*12&lt;главная!$H$23,главная!$N$22*FT99,IF(FT99*12&lt;главная!$H$24,главная!$N$23*FT99,(главная!$H$24*главная!$N$23+(FT99*12-главная!$H$24)*главная!$N$24)/12))))</f>
        <v>0</v>
      </c>
      <c r="FU136" s="173">
        <f>IF(FU$10="",0,IF(FU$9&lt;главная!$N$19,0,IF(FU99*12&lt;главная!$H$23,главная!$N$22*FU99,IF(FU99*12&lt;главная!$H$24,главная!$N$23*FU99,(главная!$H$24*главная!$N$23+(FU99*12-главная!$H$24)*главная!$N$24)/12))))</f>
        <v>0</v>
      </c>
      <c r="FV136" s="173">
        <f>IF(FV$10="",0,IF(FV$9&lt;главная!$N$19,0,IF(FV99*12&lt;главная!$H$23,главная!$N$22*FV99,IF(FV99*12&lt;главная!$H$24,главная!$N$23*FV99,(главная!$H$24*главная!$N$23+(FV99*12-главная!$H$24)*главная!$N$24)/12))))</f>
        <v>0</v>
      </c>
      <c r="FW136" s="173">
        <f>IF(FW$10="",0,IF(FW$9&lt;главная!$N$19,0,IF(FW99*12&lt;главная!$H$23,главная!$N$22*FW99,IF(FW99*12&lt;главная!$H$24,главная!$N$23*FW99,(главная!$H$24*главная!$N$23+(FW99*12-главная!$H$24)*главная!$N$24)/12))))</f>
        <v>0</v>
      </c>
      <c r="FX136" s="173">
        <f>IF(FX$10="",0,IF(FX$9&lt;главная!$N$19,0,IF(FX99*12&lt;главная!$H$23,главная!$N$22*FX99,IF(FX99*12&lt;главная!$H$24,главная!$N$23*FX99,(главная!$H$24*главная!$N$23+(FX99*12-главная!$H$24)*главная!$N$24)/12))))</f>
        <v>0</v>
      </c>
      <c r="FY136" s="173">
        <f>IF(FY$10="",0,IF(FY$9&lt;главная!$N$19,0,IF(FY99*12&lt;главная!$H$23,главная!$N$22*FY99,IF(FY99*12&lt;главная!$H$24,главная!$N$23*FY99,(главная!$H$24*главная!$N$23+(FY99*12-главная!$H$24)*главная!$N$24)/12))))</f>
        <v>0</v>
      </c>
      <c r="FZ136" s="173">
        <f>IF(FZ$10="",0,IF(FZ$9&lt;главная!$N$19,0,IF(FZ99*12&lt;главная!$H$23,главная!$N$22*FZ99,IF(FZ99*12&lt;главная!$H$24,главная!$N$23*FZ99,(главная!$H$24*главная!$N$23+(FZ99*12-главная!$H$24)*главная!$N$24)/12))))</f>
        <v>0</v>
      </c>
      <c r="GA136" s="173">
        <f>IF(GA$10="",0,IF(GA$9&lt;главная!$N$19,0,IF(GA99*12&lt;главная!$H$23,главная!$N$22*GA99,IF(GA99*12&lt;главная!$H$24,главная!$N$23*GA99,(главная!$H$24*главная!$N$23+(GA99*12-главная!$H$24)*главная!$N$24)/12))))</f>
        <v>0</v>
      </c>
      <c r="GB136" s="173">
        <f>IF(GB$10="",0,IF(GB$9&lt;главная!$N$19,0,IF(GB99*12&lt;главная!$H$23,главная!$N$22*GB99,IF(GB99*12&lt;главная!$H$24,главная!$N$23*GB99,(главная!$H$24*главная!$N$23+(GB99*12-главная!$H$24)*главная!$N$24)/12))))</f>
        <v>0</v>
      </c>
      <c r="GC136" s="173">
        <f>IF(GC$10="",0,IF(GC$9&lt;главная!$N$19,0,IF(GC99*12&lt;главная!$H$23,главная!$N$22*GC99,IF(GC99*12&lt;главная!$H$24,главная!$N$23*GC99,(главная!$H$24*главная!$N$23+(GC99*12-главная!$H$24)*главная!$N$24)/12))))</f>
        <v>0</v>
      </c>
      <c r="GD136" s="173">
        <f>IF(GD$10="",0,IF(GD$9&lt;главная!$N$19,0,IF(GD99*12&lt;главная!$H$23,главная!$N$22*GD99,IF(GD99*12&lt;главная!$H$24,главная!$N$23*GD99,(главная!$H$24*главная!$N$23+(GD99*12-главная!$H$24)*главная!$N$24)/12))))</f>
        <v>0</v>
      </c>
      <c r="GE136" s="173">
        <f>IF(GE$10="",0,IF(GE$9&lt;главная!$N$19,0,IF(GE99*12&lt;главная!$H$23,главная!$N$22*GE99,IF(GE99*12&lt;главная!$H$24,главная!$N$23*GE99,(главная!$H$24*главная!$N$23+(GE99*12-главная!$H$24)*главная!$N$24)/12))))</f>
        <v>0</v>
      </c>
      <c r="GF136" s="173">
        <f>IF(GF$10="",0,IF(GF$9&lt;главная!$N$19,0,IF(GF99*12&lt;главная!$H$23,главная!$N$22*GF99,IF(GF99*12&lt;главная!$H$24,главная!$N$23*GF99,(главная!$H$24*главная!$N$23+(GF99*12-главная!$H$24)*главная!$N$24)/12))))</f>
        <v>0</v>
      </c>
      <c r="GG136" s="173">
        <f>IF(GG$10="",0,IF(GG$9&lt;главная!$N$19,0,IF(GG99*12&lt;главная!$H$23,главная!$N$22*GG99,IF(GG99*12&lt;главная!$H$24,главная!$N$23*GG99,(главная!$H$24*главная!$N$23+(GG99*12-главная!$H$24)*главная!$N$24)/12))))</f>
        <v>0</v>
      </c>
      <c r="GH136" s="173">
        <f>IF(GH$10="",0,IF(GH$9&lt;главная!$N$19,0,IF(GH99*12&lt;главная!$H$23,главная!$N$22*GH99,IF(GH99*12&lt;главная!$H$24,главная!$N$23*GH99,(главная!$H$24*главная!$N$23+(GH99*12-главная!$H$24)*главная!$N$24)/12))))</f>
        <v>0</v>
      </c>
      <c r="GI136" s="173">
        <f>IF(GI$10="",0,IF(GI$9&lt;главная!$N$19,0,IF(GI99*12&lt;главная!$H$23,главная!$N$22*GI99,IF(GI99*12&lt;главная!$H$24,главная!$N$23*GI99,(главная!$H$24*главная!$N$23+(GI99*12-главная!$H$24)*главная!$N$24)/12))))</f>
        <v>0</v>
      </c>
      <c r="GJ136" s="173">
        <f>IF(GJ$10="",0,IF(GJ$9&lt;главная!$N$19,0,IF(GJ99*12&lt;главная!$H$23,главная!$N$22*GJ99,IF(GJ99*12&lt;главная!$H$24,главная!$N$23*GJ99,(главная!$H$24*главная!$N$23+(GJ99*12-главная!$H$24)*главная!$N$24)/12))))</f>
        <v>0</v>
      </c>
      <c r="GK136" s="173">
        <f>IF(GK$10="",0,IF(GK$9&lt;главная!$N$19,0,IF(GK99*12&lt;главная!$H$23,главная!$N$22*GK99,IF(GK99*12&lt;главная!$H$24,главная!$N$23*GK99,(главная!$H$24*главная!$N$23+(GK99*12-главная!$H$24)*главная!$N$24)/12))))</f>
        <v>0</v>
      </c>
      <c r="GL136" s="173">
        <f>IF(GL$10="",0,IF(GL$9&lt;главная!$N$19,0,IF(GL99*12&lt;главная!$H$23,главная!$N$22*GL99,IF(GL99*12&lt;главная!$H$24,главная!$N$23*GL99,(главная!$H$24*главная!$N$23+(GL99*12-главная!$H$24)*главная!$N$24)/12))))</f>
        <v>0</v>
      </c>
      <c r="GM136" s="173">
        <f>IF(GM$10="",0,IF(GM$9&lt;главная!$N$19,0,IF(GM99*12&lt;главная!$H$23,главная!$N$22*GM99,IF(GM99*12&lt;главная!$H$24,главная!$N$23*GM99,(главная!$H$24*главная!$N$23+(GM99*12-главная!$H$24)*главная!$N$24)/12))))</f>
        <v>0</v>
      </c>
      <c r="GN136" s="173">
        <f>IF(GN$10="",0,IF(GN$9&lt;главная!$N$19,0,IF(GN99*12&lt;главная!$H$23,главная!$N$22*GN99,IF(GN99*12&lt;главная!$H$24,главная!$N$23*GN99,(главная!$H$24*главная!$N$23+(GN99*12-главная!$H$24)*главная!$N$24)/12))))</f>
        <v>0</v>
      </c>
      <c r="GO136" s="173">
        <f>IF(GO$10="",0,IF(GO$9&lt;главная!$N$19,0,IF(GO99*12&lt;главная!$H$23,главная!$N$22*GO99,IF(GO99*12&lt;главная!$H$24,главная!$N$23*GO99,(главная!$H$24*главная!$N$23+(GO99*12-главная!$H$24)*главная!$N$24)/12))))</f>
        <v>0</v>
      </c>
      <c r="GP136" s="173">
        <f>IF(GP$10="",0,IF(GP$9&lt;главная!$N$19,0,IF(GP99*12&lt;главная!$H$23,главная!$N$22*GP99,IF(GP99*12&lt;главная!$H$24,главная!$N$23*GP99,(главная!$H$24*главная!$N$23+(GP99*12-главная!$H$24)*главная!$N$24)/12))))</f>
        <v>0</v>
      </c>
      <c r="GQ136" s="173">
        <f>IF(GQ$10="",0,IF(GQ$9&lt;главная!$N$19,0,IF(GQ99*12&lt;главная!$H$23,главная!$N$22*GQ99,IF(GQ99*12&lt;главная!$H$24,главная!$N$23*GQ99,(главная!$H$24*главная!$N$23+(GQ99*12-главная!$H$24)*главная!$N$24)/12))))</f>
        <v>0</v>
      </c>
      <c r="GR136" s="173">
        <f>IF(GR$10="",0,IF(GR$9&lt;главная!$N$19,0,IF(GR99*12&lt;главная!$H$23,главная!$N$22*GR99,IF(GR99*12&lt;главная!$H$24,главная!$N$23*GR99,(главная!$H$24*главная!$N$23+(GR99*12-главная!$H$24)*главная!$N$24)/12))))</f>
        <v>0</v>
      </c>
      <c r="GS136" s="173">
        <f>IF(GS$10="",0,IF(GS$9&lt;главная!$N$19,0,IF(GS99*12&lt;главная!$H$23,главная!$N$22*GS99,IF(GS99*12&lt;главная!$H$24,главная!$N$23*GS99,(главная!$H$24*главная!$N$23+(GS99*12-главная!$H$24)*главная!$N$24)/12))))</f>
        <v>0</v>
      </c>
      <c r="GT136" s="173">
        <f>IF(GT$10="",0,IF(GT$9&lt;главная!$N$19,0,IF(GT99*12&lt;главная!$H$23,главная!$N$22*GT99,IF(GT99*12&lt;главная!$H$24,главная!$N$23*GT99,(главная!$H$24*главная!$N$23+(GT99*12-главная!$H$24)*главная!$N$24)/12))))</f>
        <v>0</v>
      </c>
      <c r="GU136" s="173">
        <f>IF(GU$10="",0,IF(GU$9&lt;главная!$N$19,0,IF(GU99*12&lt;главная!$H$23,главная!$N$22*GU99,IF(GU99*12&lt;главная!$H$24,главная!$N$23*GU99,(главная!$H$24*главная!$N$23+(GU99*12-главная!$H$24)*главная!$N$24)/12))))</f>
        <v>0</v>
      </c>
      <c r="GV136" s="173">
        <f>IF(GV$10="",0,IF(GV$9&lt;главная!$N$19,0,IF(GV99*12&lt;главная!$H$23,главная!$N$22*GV99,IF(GV99*12&lt;главная!$H$24,главная!$N$23*GV99,(главная!$H$24*главная!$N$23+(GV99*12-главная!$H$24)*главная!$N$24)/12))))</f>
        <v>0</v>
      </c>
      <c r="GW136" s="173">
        <f>IF(GW$10="",0,IF(GW$9&lt;главная!$N$19,0,IF(GW99*12&lt;главная!$H$23,главная!$N$22*GW99,IF(GW99*12&lt;главная!$H$24,главная!$N$23*GW99,(главная!$H$24*главная!$N$23+(GW99*12-главная!$H$24)*главная!$N$24)/12))))</f>
        <v>0</v>
      </c>
      <c r="GX136" s="173">
        <f>IF(GX$10="",0,IF(GX$9&lt;главная!$N$19,0,IF(GX99*12&lt;главная!$H$23,главная!$N$22*GX99,IF(GX99*12&lt;главная!$H$24,главная!$N$23*GX99,(главная!$H$24*главная!$N$23+(GX99*12-главная!$H$24)*главная!$N$24)/12))))</f>
        <v>0</v>
      </c>
      <c r="GY136" s="173">
        <f>IF(GY$10="",0,IF(GY$9&lt;главная!$N$19,0,IF(GY99*12&lt;главная!$H$23,главная!$N$22*GY99,IF(GY99*12&lt;главная!$H$24,главная!$N$23*GY99,(главная!$H$24*главная!$N$23+(GY99*12-главная!$H$24)*главная!$N$24)/12))))</f>
        <v>0</v>
      </c>
      <c r="GZ136" s="173">
        <f>IF(GZ$10="",0,IF(GZ$9&lt;главная!$N$19,0,IF(GZ99*12&lt;главная!$H$23,главная!$N$22*GZ99,IF(GZ99*12&lt;главная!$H$24,главная!$N$23*GZ99,(главная!$H$24*главная!$N$23+(GZ99*12-главная!$H$24)*главная!$N$24)/12))))</f>
        <v>0</v>
      </c>
      <c r="HA136" s="173">
        <f>IF(HA$10="",0,IF(HA$9&lt;главная!$N$19,0,IF(HA99*12&lt;главная!$H$23,главная!$N$22*HA99,IF(HA99*12&lt;главная!$H$24,главная!$N$23*HA99,(главная!$H$24*главная!$N$23+(HA99*12-главная!$H$24)*главная!$N$24)/12))))</f>
        <v>0</v>
      </c>
      <c r="HB136" s="173">
        <f>IF(HB$10="",0,IF(HB$9&lt;главная!$N$19,0,IF(HB99*12&lt;главная!$H$23,главная!$N$22*HB99,IF(HB99*12&lt;главная!$H$24,главная!$N$23*HB99,(главная!$H$24*главная!$N$23+(HB99*12-главная!$H$24)*главная!$N$24)/12))))</f>
        <v>0</v>
      </c>
      <c r="HC136" s="173">
        <f>IF(HC$10="",0,IF(HC$9&lt;главная!$N$19,0,IF(HC99*12&lt;главная!$H$23,главная!$N$22*HC99,IF(HC99*12&lt;главная!$H$24,главная!$N$23*HC99,(главная!$H$24*главная!$N$23+(HC99*12-главная!$H$24)*главная!$N$24)/12))))</f>
        <v>0</v>
      </c>
      <c r="HD136" s="173">
        <f>IF(HD$10="",0,IF(HD$9&lt;главная!$N$19,0,IF(HD99*12&lt;главная!$H$23,главная!$N$22*HD99,IF(HD99*12&lt;главная!$H$24,главная!$N$23*HD99,(главная!$H$24*главная!$N$23+(HD99*12-главная!$H$24)*главная!$N$24)/12))))</f>
        <v>0</v>
      </c>
      <c r="HE136" s="173">
        <f>IF(HE$10="",0,IF(HE$9&lt;главная!$N$19,0,IF(HE99*12&lt;главная!$H$23,главная!$N$22*HE99,IF(HE99*12&lt;главная!$H$24,главная!$N$23*HE99,(главная!$H$24*главная!$N$23+(HE99*12-главная!$H$24)*главная!$N$24)/12))))</f>
        <v>0</v>
      </c>
      <c r="HF136" s="173">
        <f>IF(HF$10="",0,IF(HF$9&lt;главная!$N$19,0,IF(HF99*12&lt;главная!$H$23,главная!$N$22*HF99,IF(HF99*12&lt;главная!$H$24,главная!$N$23*HF99,(главная!$H$24*главная!$N$23+(HF99*12-главная!$H$24)*главная!$N$24)/12))))</f>
        <v>0</v>
      </c>
      <c r="HG136" s="173">
        <f>IF(HG$10="",0,IF(HG$9&lt;главная!$N$19,0,IF(HG99*12&lt;главная!$H$23,главная!$N$22*HG99,IF(HG99*12&lt;главная!$H$24,главная!$N$23*HG99,(главная!$H$24*главная!$N$23+(HG99*12-главная!$H$24)*главная!$N$24)/12))))</f>
        <v>0</v>
      </c>
      <c r="HH136" s="173">
        <f>IF(HH$10="",0,IF(HH$9&lt;главная!$N$19,0,IF(HH99*12&lt;главная!$H$23,главная!$N$22*HH99,IF(HH99*12&lt;главная!$H$24,главная!$N$23*HH99,(главная!$H$24*главная!$N$23+(HH99*12-главная!$H$24)*главная!$N$24)/12))))</f>
        <v>0</v>
      </c>
      <c r="HI136" s="173">
        <f>IF(HI$10="",0,IF(HI$9&lt;главная!$N$19,0,IF(HI99*12&lt;главная!$H$23,главная!$N$22*HI99,IF(HI99*12&lt;главная!$H$24,главная!$N$23*HI99,(главная!$H$24*главная!$N$23+(HI99*12-главная!$H$24)*главная!$N$24)/12))))</f>
        <v>0</v>
      </c>
      <c r="HJ136" s="173">
        <f>IF(HJ$10="",0,IF(HJ$9&lt;главная!$N$19,0,IF(HJ99*12&lt;главная!$H$23,главная!$N$22*HJ99,IF(HJ99*12&lt;главная!$H$24,главная!$N$23*HJ99,(главная!$H$24*главная!$N$23+(HJ99*12-главная!$H$24)*главная!$N$24)/12))))</f>
        <v>0</v>
      </c>
      <c r="HK136" s="173">
        <f>IF(HK$10="",0,IF(HK$9&lt;главная!$N$19,0,IF(HK99*12&lt;главная!$H$23,главная!$N$22*HK99,IF(HK99*12&lt;главная!$H$24,главная!$N$23*HK99,(главная!$H$24*главная!$N$23+(HK99*12-главная!$H$24)*главная!$N$24)/12))))</f>
        <v>0</v>
      </c>
      <c r="HL136" s="173">
        <f>IF(HL$10="",0,IF(HL$9&lt;главная!$N$19,0,IF(HL99*12&lt;главная!$H$23,главная!$N$22*HL99,IF(HL99*12&lt;главная!$H$24,главная!$N$23*HL99,(главная!$H$24*главная!$N$23+(HL99*12-главная!$H$24)*главная!$N$24)/12))))</f>
        <v>0</v>
      </c>
      <c r="HM136" s="173">
        <f>IF(HM$10="",0,IF(HM$9&lt;главная!$N$19,0,IF(HM99*12&lt;главная!$H$23,главная!$N$22*HM99,IF(HM99*12&lt;главная!$H$24,главная!$N$23*HM99,(главная!$H$24*главная!$N$23+(HM99*12-главная!$H$24)*главная!$N$24)/12))))</f>
        <v>0</v>
      </c>
      <c r="HN136" s="173">
        <f>IF(HN$10="",0,IF(HN$9&lt;главная!$N$19,0,IF(HN99*12&lt;главная!$H$23,главная!$N$22*HN99,IF(HN99*12&lt;главная!$H$24,главная!$N$23*HN99,(главная!$H$24*главная!$N$23+(HN99*12-главная!$H$24)*главная!$N$24)/12))))</f>
        <v>0</v>
      </c>
      <c r="HO136" s="173">
        <f>IF(HO$10="",0,IF(HO$9&lt;главная!$N$19,0,IF(HO99*12&lt;главная!$H$23,главная!$N$22*HO99,IF(HO99*12&lt;главная!$H$24,главная!$N$23*HO99,(главная!$H$24*главная!$N$23+(HO99*12-главная!$H$24)*главная!$N$24)/12))))</f>
        <v>0</v>
      </c>
      <c r="HP136" s="173">
        <f>IF(HP$10="",0,IF(HP$9&lt;главная!$N$19,0,IF(HP99*12&lt;главная!$H$23,главная!$N$22*HP99,IF(HP99*12&lt;главная!$H$24,главная!$N$23*HP99,(главная!$H$24*главная!$N$23+(HP99*12-главная!$H$24)*главная!$N$24)/12))))</f>
        <v>0</v>
      </c>
      <c r="HQ136" s="173">
        <f>IF(HQ$10="",0,IF(HQ$9&lt;главная!$N$19,0,IF(HQ99*12&lt;главная!$H$23,главная!$N$22*HQ99,IF(HQ99*12&lt;главная!$H$24,главная!$N$23*HQ99,(главная!$H$24*главная!$N$23+(HQ99*12-главная!$H$24)*главная!$N$24)/12))))</f>
        <v>0</v>
      </c>
      <c r="HR136" s="173">
        <f>IF(HR$10="",0,IF(HR$9&lt;главная!$N$19,0,IF(HR99*12&lt;главная!$H$23,главная!$N$22*HR99,IF(HR99*12&lt;главная!$H$24,главная!$N$23*HR99,(главная!$H$24*главная!$N$23+(HR99*12-главная!$H$24)*главная!$N$24)/12))))</f>
        <v>0</v>
      </c>
      <c r="HS136" s="173">
        <f>IF(HS$10="",0,IF(HS$9&lt;главная!$N$19,0,IF(HS99*12&lt;главная!$H$23,главная!$N$22*HS99,IF(HS99*12&lt;главная!$H$24,главная!$N$23*HS99,(главная!$H$24*главная!$N$23+(HS99*12-главная!$H$24)*главная!$N$24)/12))))</f>
        <v>0</v>
      </c>
      <c r="HT136" s="173">
        <f>IF(HT$10="",0,IF(HT$9&lt;главная!$N$19,0,IF(HT99*12&lt;главная!$H$23,главная!$N$22*HT99,IF(HT99*12&lt;главная!$H$24,главная!$N$23*HT99,(главная!$H$24*главная!$N$23+(HT99*12-главная!$H$24)*главная!$N$24)/12))))</f>
        <v>0</v>
      </c>
      <c r="HU136" s="173">
        <f>IF(HU$10="",0,IF(HU$9&lt;главная!$N$19,0,IF(HU99*12&lt;главная!$H$23,главная!$N$22*HU99,IF(HU99*12&lt;главная!$H$24,главная!$N$23*HU99,(главная!$H$24*главная!$N$23+(HU99*12-главная!$H$24)*главная!$N$24)/12))))</f>
        <v>0</v>
      </c>
      <c r="HV136" s="173">
        <f>IF(HV$10="",0,IF(HV$9&lt;главная!$N$19,0,IF(HV99*12&lt;главная!$H$23,главная!$N$22*HV99,IF(HV99*12&lt;главная!$H$24,главная!$N$23*HV99,(главная!$H$24*главная!$N$23+(HV99*12-главная!$H$24)*главная!$N$24)/12))))</f>
        <v>0</v>
      </c>
      <c r="HW136" s="173">
        <f>IF(HW$10="",0,IF(HW$9&lt;главная!$N$19,0,IF(HW99*12&lt;главная!$H$23,главная!$N$22*HW99,IF(HW99*12&lt;главная!$H$24,главная!$N$23*HW99,(главная!$H$24*главная!$N$23+(HW99*12-главная!$H$24)*главная!$N$24)/12))))</f>
        <v>0</v>
      </c>
      <c r="HX136" s="173">
        <f>IF(HX$10="",0,IF(HX$9&lt;главная!$N$19,0,IF(HX99*12&lt;главная!$H$23,главная!$N$22*HX99,IF(HX99*12&lt;главная!$H$24,главная!$N$23*HX99,(главная!$H$24*главная!$N$23+(HX99*12-главная!$H$24)*главная!$N$24)/12))))</f>
        <v>0</v>
      </c>
      <c r="HY136" s="173">
        <f>IF(HY$10="",0,IF(HY$9&lt;главная!$N$19,0,IF(HY99*12&lt;главная!$H$23,главная!$N$22*HY99,IF(HY99*12&lt;главная!$H$24,главная!$N$23*HY99,(главная!$H$24*главная!$N$23+(HY99*12-главная!$H$24)*главная!$N$24)/12))))</f>
        <v>0</v>
      </c>
      <c r="HZ136" s="173">
        <f>IF(HZ$10="",0,IF(HZ$9&lt;главная!$N$19,0,IF(HZ99*12&lt;главная!$H$23,главная!$N$22*HZ99,IF(HZ99*12&lt;главная!$H$24,главная!$N$23*HZ99,(главная!$H$24*главная!$N$23+(HZ99*12-главная!$H$24)*главная!$N$24)/12))))</f>
        <v>0</v>
      </c>
      <c r="IA136" s="173">
        <f>IF(IA$10="",0,IF(IA$9&lt;главная!$N$19,0,IF(IA99*12&lt;главная!$H$23,главная!$N$22*IA99,IF(IA99*12&lt;главная!$H$24,главная!$N$23*IA99,(главная!$H$24*главная!$N$23+(IA99*12-главная!$H$24)*главная!$N$24)/12))))</f>
        <v>0</v>
      </c>
      <c r="IB136" s="173">
        <f>IF(IB$10="",0,IF(IB$9&lt;главная!$N$19,0,IF(IB99*12&lt;главная!$H$23,главная!$N$22*IB99,IF(IB99*12&lt;главная!$H$24,главная!$N$23*IB99,(главная!$H$24*главная!$N$23+(IB99*12-главная!$H$24)*главная!$N$24)/12))))</f>
        <v>0</v>
      </c>
      <c r="IC136" s="173">
        <f>IF(IC$10="",0,IF(IC$9&lt;главная!$N$19,0,IF(IC99*12&lt;главная!$H$23,главная!$N$22*IC99,IF(IC99*12&lt;главная!$H$24,главная!$N$23*IC99,(главная!$H$24*главная!$N$23+(IC99*12-главная!$H$24)*главная!$N$24)/12))))</f>
        <v>0</v>
      </c>
      <c r="ID136" s="173">
        <f>IF(ID$10="",0,IF(ID$9&lt;главная!$N$19,0,IF(ID99*12&lt;главная!$H$23,главная!$N$22*ID99,IF(ID99*12&lt;главная!$H$24,главная!$N$23*ID99,(главная!$H$24*главная!$N$23+(ID99*12-главная!$H$24)*главная!$N$24)/12))))</f>
        <v>0</v>
      </c>
      <c r="IE136" s="173">
        <f>IF(IE$10="",0,IF(IE$9&lt;главная!$N$19,0,IF(IE99*12&lt;главная!$H$23,главная!$N$22*IE99,IF(IE99*12&lt;главная!$H$24,главная!$N$23*IE99,(главная!$H$24*главная!$N$23+(IE99*12-главная!$H$24)*главная!$N$24)/12))))</f>
        <v>0</v>
      </c>
      <c r="IF136" s="173">
        <f>IF(IF$10="",0,IF(IF$9&lt;главная!$N$19,0,IF(IF99*12&lt;главная!$H$23,главная!$N$22*IF99,IF(IF99*12&lt;главная!$H$24,главная!$N$23*IF99,(главная!$H$24*главная!$N$23+(IF99*12-главная!$H$24)*главная!$N$24)/12))))</f>
        <v>0</v>
      </c>
      <c r="IG136" s="173">
        <f>IF(IG$10="",0,IF(IG$9&lt;главная!$N$19,0,IF(IG99*12&lt;главная!$H$23,главная!$N$22*IG99,IF(IG99*12&lt;главная!$H$24,главная!$N$23*IG99,(главная!$H$24*главная!$N$23+(IG99*12-главная!$H$24)*главная!$N$24)/12))))</f>
        <v>0</v>
      </c>
      <c r="IH136" s="173">
        <f>IF(IH$10="",0,IF(IH$9&lt;главная!$N$19,0,IF(IH99*12&lt;главная!$H$23,главная!$N$22*IH99,IF(IH99*12&lt;главная!$H$24,главная!$N$23*IH99,(главная!$H$24*главная!$N$23+(IH99*12-главная!$H$24)*главная!$N$24)/12))))</f>
        <v>0</v>
      </c>
      <c r="II136" s="173">
        <f>IF(II$10="",0,IF(II$9&lt;главная!$N$19,0,IF(II99*12&lt;главная!$H$23,главная!$N$22*II99,IF(II99*12&lt;главная!$H$24,главная!$N$23*II99,(главная!$H$24*главная!$N$23+(II99*12-главная!$H$24)*главная!$N$24)/12))))</f>
        <v>0</v>
      </c>
      <c r="IJ136" s="173">
        <f>IF(IJ$10="",0,IF(IJ$9&lt;главная!$N$19,0,IF(IJ99*12&lt;главная!$H$23,главная!$N$22*IJ99,IF(IJ99*12&lt;главная!$H$24,главная!$N$23*IJ99,(главная!$H$24*главная!$N$23+(IJ99*12-главная!$H$24)*главная!$N$24)/12))))</f>
        <v>0</v>
      </c>
      <c r="IK136" s="173">
        <f>IF(IK$10="",0,IF(IK$9&lt;главная!$N$19,0,IF(IK99*12&lt;главная!$H$23,главная!$N$22*IK99,IF(IK99*12&lt;главная!$H$24,главная!$N$23*IK99,(главная!$H$24*главная!$N$23+(IK99*12-главная!$H$24)*главная!$N$24)/12))))</f>
        <v>0</v>
      </c>
      <c r="IL136" s="173">
        <f>IF(IL$10="",0,IF(IL$9&lt;главная!$N$19,0,IF(IL99*12&lt;главная!$H$23,главная!$N$22*IL99,IF(IL99*12&lt;главная!$H$24,главная!$N$23*IL99,(главная!$H$24*главная!$N$23+(IL99*12-главная!$H$24)*главная!$N$24)/12))))</f>
        <v>0</v>
      </c>
      <c r="IM136" s="173">
        <f>IF(IM$10="",0,IF(IM$9&lt;главная!$N$19,0,IF(IM99*12&lt;главная!$H$23,главная!$N$22*IM99,IF(IM99*12&lt;главная!$H$24,главная!$N$23*IM99,(главная!$H$24*главная!$N$23+(IM99*12-главная!$H$24)*главная!$N$24)/12))))</f>
        <v>0</v>
      </c>
      <c r="IN136" s="173">
        <f>IF(IN$10="",0,IF(IN$9&lt;главная!$N$19,0,IF(IN99*12&lt;главная!$H$23,главная!$N$22*IN99,IF(IN99*12&lt;главная!$H$24,главная!$N$23*IN99,(главная!$H$24*главная!$N$23+(IN99*12-главная!$H$24)*главная!$N$24)/12))))</f>
        <v>0</v>
      </c>
      <c r="IO136" s="173">
        <f>IF(IO$10="",0,IF(IO$9&lt;главная!$N$19,0,IF(IO99*12&lt;главная!$H$23,главная!$N$22*IO99,IF(IO99*12&lt;главная!$H$24,главная!$N$23*IO99,(главная!$H$24*главная!$N$23+(IO99*12-главная!$H$24)*главная!$N$24)/12))))</f>
        <v>0</v>
      </c>
      <c r="IP136" s="173">
        <f>IF(IP$10="",0,IF(IP$9&lt;главная!$N$19,0,IF(IP99*12&lt;главная!$H$23,главная!$N$22*IP99,IF(IP99*12&lt;главная!$H$24,главная!$N$23*IP99,(главная!$H$24*главная!$N$23+(IP99*12-главная!$H$24)*главная!$N$24)/12))))</f>
        <v>0</v>
      </c>
      <c r="IQ136" s="173">
        <f>IF(IQ$10="",0,IF(IQ$9&lt;главная!$N$19,0,IF(IQ99*12&lt;главная!$H$23,главная!$N$22*IQ99,IF(IQ99*12&lt;главная!$H$24,главная!$N$23*IQ99,(главная!$H$24*главная!$N$23+(IQ99*12-главная!$H$24)*главная!$N$24)/12))))</f>
        <v>0</v>
      </c>
      <c r="IR136" s="173">
        <f>IF(IR$10="",0,IF(IR$9&lt;главная!$N$19,0,IF(IR99*12&lt;главная!$H$23,главная!$N$22*IR99,IF(IR99*12&lt;главная!$H$24,главная!$N$23*IR99,(главная!$H$24*главная!$N$23+(IR99*12-главная!$H$24)*главная!$N$24)/12))))</f>
        <v>0</v>
      </c>
      <c r="IS136" s="173">
        <f>IF(IS$10="",0,IF(IS$9&lt;главная!$N$19,0,IF(IS99*12&lt;главная!$H$23,главная!$N$22*IS99,IF(IS99*12&lt;главная!$H$24,главная!$N$23*IS99,(главная!$H$24*главная!$N$23+(IS99*12-главная!$H$24)*главная!$N$24)/12))))</f>
        <v>0</v>
      </c>
      <c r="IT136" s="173">
        <f>IF(IT$10="",0,IF(IT$9&lt;главная!$N$19,0,IF(IT99*12&lt;главная!$H$23,главная!$N$22*IT99,IF(IT99*12&lt;главная!$H$24,главная!$N$23*IT99,(главная!$H$24*главная!$N$23+(IT99*12-главная!$H$24)*главная!$N$24)/12))))</f>
        <v>0</v>
      </c>
      <c r="IU136" s="173">
        <f>IF(IU$10="",0,IF(IU$9&lt;главная!$N$19,0,IF(IU99*12&lt;главная!$H$23,главная!$N$22*IU99,IF(IU99*12&lt;главная!$H$24,главная!$N$23*IU99,(главная!$H$24*главная!$N$23+(IU99*12-главная!$H$24)*главная!$N$24)/12))))</f>
        <v>0</v>
      </c>
      <c r="IV136" s="173">
        <f>IF(IV$10="",0,IF(IV$9&lt;главная!$N$19,0,IF(IV99*12&lt;главная!$H$23,главная!$N$22*IV99,IF(IV99*12&lt;главная!$H$24,главная!$N$23*IV99,(главная!$H$24*главная!$N$23+(IV99*12-главная!$H$24)*главная!$N$24)/12))))</f>
        <v>0</v>
      </c>
      <c r="IW136" s="173">
        <f>IF(IW$10="",0,IF(IW$9&lt;главная!$N$19,0,IF(IW99*12&lt;главная!$H$23,главная!$N$22*IW99,IF(IW99*12&lt;главная!$H$24,главная!$N$23*IW99,(главная!$H$24*главная!$N$23+(IW99*12-главная!$H$24)*главная!$N$24)/12))))</f>
        <v>0</v>
      </c>
      <c r="IX136" s="173">
        <f>IF(IX$10="",0,IF(IX$9&lt;главная!$N$19,0,IF(IX99*12&lt;главная!$H$23,главная!$N$22*IX99,IF(IX99*12&lt;главная!$H$24,главная!$N$23*IX99,(главная!$H$24*главная!$N$23+(IX99*12-главная!$H$24)*главная!$N$24)/12))))</f>
        <v>0</v>
      </c>
      <c r="IY136" s="173">
        <f>IF(IY$10="",0,IF(IY$9&lt;главная!$N$19,0,IF(IY99*12&lt;главная!$H$23,главная!$N$22*IY99,IF(IY99*12&lt;главная!$H$24,главная!$N$23*IY99,(главная!$H$24*главная!$N$23+(IY99*12-главная!$H$24)*главная!$N$24)/12))))</f>
        <v>0</v>
      </c>
      <c r="IZ136" s="173">
        <f>IF(IZ$10="",0,IF(IZ$9&lt;главная!$N$19,0,IF(IZ99*12&lt;главная!$H$23,главная!$N$22*IZ99,IF(IZ99*12&lt;главная!$H$24,главная!$N$23*IZ99,(главная!$H$24*главная!$N$23+(IZ99*12-главная!$H$24)*главная!$N$24)/12))))</f>
        <v>0</v>
      </c>
      <c r="JA136" s="173">
        <f>IF(JA$10="",0,IF(JA$9&lt;главная!$N$19,0,IF(JA99*12&lt;главная!$H$23,главная!$N$22*JA99,IF(JA99*12&lt;главная!$H$24,главная!$N$23*JA99,(главная!$H$24*главная!$N$23+(JA99*12-главная!$H$24)*главная!$N$24)/12))))</f>
        <v>0</v>
      </c>
      <c r="JB136" s="173">
        <f>IF(JB$10="",0,IF(JB$9&lt;главная!$N$19,0,IF(JB99*12&lt;главная!$H$23,главная!$N$22*JB99,IF(JB99*12&lt;главная!$H$24,главная!$N$23*JB99,(главная!$H$24*главная!$N$23+(JB99*12-главная!$H$24)*главная!$N$24)/12))))</f>
        <v>0</v>
      </c>
      <c r="JC136" s="173">
        <f>IF(JC$10="",0,IF(JC$9&lt;главная!$N$19,0,IF(JC99*12&lt;главная!$H$23,главная!$N$22*JC99,IF(JC99*12&lt;главная!$H$24,главная!$N$23*JC99,(главная!$H$24*главная!$N$23+(JC99*12-главная!$H$24)*главная!$N$24)/12))))</f>
        <v>0</v>
      </c>
      <c r="JD136" s="173">
        <f>IF(JD$10="",0,IF(JD$9&lt;главная!$N$19,0,IF(JD99*12&lt;главная!$H$23,главная!$N$22*JD99,IF(JD99*12&lt;главная!$H$24,главная!$N$23*JD99,(главная!$H$24*главная!$N$23+(JD99*12-главная!$H$24)*главная!$N$24)/12))))</f>
        <v>0</v>
      </c>
      <c r="JE136" s="173">
        <f>IF(JE$10="",0,IF(JE$9&lt;главная!$N$19,0,IF(JE99*12&lt;главная!$H$23,главная!$N$22*JE99,IF(JE99*12&lt;главная!$H$24,главная!$N$23*JE99,(главная!$H$24*главная!$N$23+(JE99*12-главная!$H$24)*главная!$N$24)/12))))</f>
        <v>0</v>
      </c>
      <c r="JF136" s="173">
        <f>IF(JF$10="",0,IF(JF$9&lt;главная!$N$19,0,IF(JF99*12&lt;главная!$H$23,главная!$N$22*JF99,IF(JF99*12&lt;главная!$H$24,главная!$N$23*JF99,(главная!$H$24*главная!$N$23+(JF99*12-главная!$H$24)*главная!$N$24)/12))))</f>
        <v>0</v>
      </c>
      <c r="JG136" s="173">
        <f>IF(JG$10="",0,IF(JG$9&lt;главная!$N$19,0,IF(JG99*12&lt;главная!$H$23,главная!$N$22*JG99,IF(JG99*12&lt;главная!$H$24,главная!$N$23*JG99,(главная!$H$24*главная!$N$23+(JG99*12-главная!$H$24)*главная!$N$24)/12))))</f>
        <v>0</v>
      </c>
      <c r="JH136" s="173">
        <f>IF(JH$10="",0,IF(JH$9&lt;главная!$N$19,0,IF(JH99*12&lt;главная!$H$23,главная!$N$22*JH99,IF(JH99*12&lt;главная!$H$24,главная!$N$23*JH99,(главная!$H$24*главная!$N$23+(JH99*12-главная!$H$24)*главная!$N$24)/12))))</f>
        <v>0</v>
      </c>
      <c r="JI136" s="173">
        <f>IF(JI$10="",0,IF(JI$9&lt;главная!$N$19,0,IF(JI99*12&lt;главная!$H$23,главная!$N$22*JI99,IF(JI99*12&lt;главная!$H$24,главная!$N$23*JI99,(главная!$H$24*главная!$N$23+(JI99*12-главная!$H$24)*главная!$N$24)/12))))</f>
        <v>0</v>
      </c>
      <c r="JJ136" s="173">
        <f>IF(JJ$10="",0,IF(JJ$9&lt;главная!$N$19,0,IF(JJ99*12&lt;главная!$H$23,главная!$N$22*JJ99,IF(JJ99*12&lt;главная!$H$24,главная!$N$23*JJ99,(главная!$H$24*главная!$N$23+(JJ99*12-главная!$H$24)*главная!$N$24)/12))))</f>
        <v>0</v>
      </c>
      <c r="JK136" s="173">
        <f>IF(JK$10="",0,IF(JK$9&lt;главная!$N$19,0,IF(JK99*12&lt;главная!$H$23,главная!$N$22*JK99,IF(JK99*12&lt;главная!$H$24,главная!$N$23*JK99,(главная!$H$24*главная!$N$23+(JK99*12-главная!$H$24)*главная!$N$24)/12))))</f>
        <v>0</v>
      </c>
      <c r="JL136" s="173">
        <f>IF(JL$10="",0,IF(JL$9&lt;главная!$N$19,0,IF(JL99*12&lt;главная!$H$23,главная!$N$22*JL99,IF(JL99*12&lt;главная!$H$24,главная!$N$23*JL99,(главная!$H$24*главная!$N$23+(JL99*12-главная!$H$24)*главная!$N$24)/12))))</f>
        <v>0</v>
      </c>
      <c r="JM136" s="173">
        <f>IF(JM$10="",0,IF(JM$9&lt;главная!$N$19,0,IF(JM99*12&lt;главная!$H$23,главная!$N$22*JM99,IF(JM99*12&lt;главная!$H$24,главная!$N$23*JM99,(главная!$H$24*главная!$N$23+(JM99*12-главная!$H$24)*главная!$N$24)/12))))</f>
        <v>0</v>
      </c>
      <c r="JN136" s="173">
        <f>IF(JN$10="",0,IF(JN$9&lt;главная!$N$19,0,IF(JN99*12&lt;главная!$H$23,главная!$N$22*JN99,IF(JN99*12&lt;главная!$H$24,главная!$N$23*JN99,(главная!$H$24*главная!$N$23+(JN99*12-главная!$H$24)*главная!$N$24)/12))))</f>
        <v>0</v>
      </c>
      <c r="JO136" s="173">
        <f>IF(JO$10="",0,IF(JO$9&lt;главная!$N$19,0,IF(JO99*12&lt;главная!$H$23,главная!$N$22*JO99,IF(JO99*12&lt;главная!$H$24,главная!$N$23*JO99,(главная!$H$24*главная!$N$23+(JO99*12-главная!$H$24)*главная!$N$24)/12))))</f>
        <v>0</v>
      </c>
      <c r="JP136" s="173">
        <f>IF(JP$10="",0,IF(JP$9&lt;главная!$N$19,0,IF(JP99*12&lt;главная!$H$23,главная!$N$22*JP99,IF(JP99*12&lt;главная!$H$24,главная!$N$23*JP99,(главная!$H$24*главная!$N$23+(JP99*12-главная!$H$24)*главная!$N$24)/12))))</f>
        <v>0</v>
      </c>
      <c r="JQ136" s="173">
        <f>IF(JQ$10="",0,IF(JQ$9&lt;главная!$N$19,0,IF(JQ99*12&lt;главная!$H$23,главная!$N$22*JQ99,IF(JQ99*12&lt;главная!$H$24,главная!$N$23*JQ99,(главная!$H$24*главная!$N$23+(JQ99*12-главная!$H$24)*главная!$N$24)/12))))</f>
        <v>0</v>
      </c>
      <c r="JR136" s="173">
        <f>IF(JR$10="",0,IF(JR$9&lt;главная!$N$19,0,IF(JR99*12&lt;главная!$H$23,главная!$N$22*JR99,IF(JR99*12&lt;главная!$H$24,главная!$N$23*JR99,(главная!$H$24*главная!$N$23+(JR99*12-главная!$H$24)*главная!$N$24)/12))))</f>
        <v>0</v>
      </c>
      <c r="JS136" s="173">
        <f>IF(JS$10="",0,IF(JS$9&lt;главная!$N$19,0,IF(JS99*12&lt;главная!$H$23,главная!$N$22*JS99,IF(JS99*12&lt;главная!$H$24,главная!$N$23*JS99,(главная!$H$24*главная!$N$23+(JS99*12-главная!$H$24)*главная!$N$24)/12))))</f>
        <v>0</v>
      </c>
      <c r="JT136" s="173">
        <f>IF(JT$10="",0,IF(JT$9&lt;главная!$N$19,0,IF(JT99*12&lt;главная!$H$23,главная!$N$22*JT99,IF(JT99*12&lt;главная!$H$24,главная!$N$23*JT99,(главная!$H$24*главная!$N$23+(JT99*12-главная!$H$24)*главная!$N$24)/12))))</f>
        <v>0</v>
      </c>
      <c r="JU136" s="173">
        <f>IF(JU$10="",0,IF(JU$9&lt;главная!$N$19,0,IF(JU99*12&lt;главная!$H$23,главная!$N$22*JU99,IF(JU99*12&lt;главная!$H$24,главная!$N$23*JU99,(главная!$H$24*главная!$N$23+(JU99*12-главная!$H$24)*главная!$N$24)/12))))</f>
        <v>0</v>
      </c>
      <c r="JV136" s="173">
        <f>IF(JV$10="",0,IF(JV$9&lt;главная!$N$19,0,IF(JV99*12&lt;главная!$H$23,главная!$N$22*JV99,IF(JV99*12&lt;главная!$H$24,главная!$N$23*JV99,(главная!$H$24*главная!$N$23+(JV99*12-главная!$H$24)*главная!$N$24)/12))))</f>
        <v>0</v>
      </c>
      <c r="JW136" s="173">
        <f>IF(JW$10="",0,IF(JW$9&lt;главная!$N$19,0,IF(JW99*12&lt;главная!$H$23,главная!$N$22*JW99,IF(JW99*12&lt;главная!$H$24,главная!$N$23*JW99,(главная!$H$24*главная!$N$23+(JW99*12-главная!$H$24)*главная!$N$24)/12))))</f>
        <v>0</v>
      </c>
      <c r="JX136" s="173">
        <f>IF(JX$10="",0,IF(JX$9&lt;главная!$N$19,0,IF(JX99*12&lt;главная!$H$23,главная!$N$22*JX99,IF(JX99*12&lt;главная!$H$24,главная!$N$23*JX99,(главная!$H$24*главная!$N$23+(JX99*12-главная!$H$24)*главная!$N$24)/12))))</f>
        <v>0</v>
      </c>
      <c r="JY136" s="173">
        <f>IF(JY$10="",0,IF(JY$9&lt;главная!$N$19,0,IF(JY99*12&lt;главная!$H$23,главная!$N$22*JY99,IF(JY99*12&lt;главная!$H$24,главная!$N$23*JY99,(главная!$H$24*главная!$N$23+(JY99*12-главная!$H$24)*главная!$N$24)/12))))</f>
        <v>0</v>
      </c>
      <c r="JZ136" s="173">
        <f>IF(JZ$10="",0,IF(JZ$9&lt;главная!$N$19,0,IF(JZ99*12&lt;главная!$H$23,главная!$N$22*JZ99,IF(JZ99*12&lt;главная!$H$24,главная!$N$23*JZ99,(главная!$H$24*главная!$N$23+(JZ99*12-главная!$H$24)*главная!$N$24)/12))))</f>
        <v>0</v>
      </c>
      <c r="KA136" s="173">
        <f>IF(KA$10="",0,IF(KA$9&lt;главная!$N$19,0,IF(KA99*12&lt;главная!$H$23,главная!$N$22*KA99,IF(KA99*12&lt;главная!$H$24,главная!$N$23*KA99,(главная!$H$24*главная!$N$23+(KA99*12-главная!$H$24)*главная!$N$24)/12))))</f>
        <v>0</v>
      </c>
      <c r="KB136" s="173">
        <f>IF(KB$10="",0,IF(KB$9&lt;главная!$N$19,0,IF(KB99*12&lt;главная!$H$23,главная!$N$22*KB99,IF(KB99*12&lt;главная!$H$24,главная!$N$23*KB99,(главная!$H$24*главная!$N$23+(KB99*12-главная!$H$24)*главная!$N$24)/12))))</f>
        <v>0</v>
      </c>
      <c r="KC136" s="173">
        <f>IF(KC$10="",0,IF(KC$9&lt;главная!$N$19,0,IF(KC99*12&lt;главная!$H$23,главная!$N$22*KC99,IF(KC99*12&lt;главная!$H$24,главная!$N$23*KC99,(главная!$H$24*главная!$N$23+(KC99*12-главная!$H$24)*главная!$N$24)/12))))</f>
        <v>0</v>
      </c>
      <c r="KD136" s="173">
        <f>IF(KD$10="",0,IF(KD$9&lt;главная!$N$19,0,IF(KD99*12&lt;главная!$H$23,главная!$N$22*KD99,IF(KD99*12&lt;главная!$H$24,главная!$N$23*KD99,(главная!$H$24*главная!$N$23+(KD99*12-главная!$H$24)*главная!$N$24)/12))))</f>
        <v>0</v>
      </c>
      <c r="KE136" s="173">
        <f>IF(KE$10="",0,IF(KE$9&lt;главная!$N$19,0,IF(KE99*12&lt;главная!$H$23,главная!$N$22*KE99,IF(KE99*12&lt;главная!$H$24,главная!$N$23*KE99,(главная!$H$24*главная!$N$23+(KE99*12-главная!$H$24)*главная!$N$24)/12))))</f>
        <v>0</v>
      </c>
      <c r="KF136" s="173">
        <f>IF(KF$10="",0,IF(KF$9&lt;главная!$N$19,0,IF(KF99*12&lt;главная!$H$23,главная!$N$22*KF99,IF(KF99*12&lt;главная!$H$24,главная!$N$23*KF99,(главная!$H$24*главная!$N$23+(KF99*12-главная!$H$24)*главная!$N$24)/12))))</f>
        <v>0</v>
      </c>
      <c r="KG136" s="173">
        <f>IF(KG$10="",0,IF(KG$9&lt;главная!$N$19,0,IF(KG99*12&lt;главная!$H$23,главная!$N$22*KG99,IF(KG99*12&lt;главная!$H$24,главная!$N$23*KG99,(главная!$H$24*главная!$N$23+(KG99*12-главная!$H$24)*главная!$N$24)/12))))</f>
        <v>0</v>
      </c>
      <c r="KH136" s="173">
        <f>IF(KH$10="",0,IF(KH$9&lt;главная!$N$19,0,IF(KH99*12&lt;главная!$H$23,главная!$N$22*KH99,IF(KH99*12&lt;главная!$H$24,главная!$N$23*KH99,(главная!$H$24*главная!$N$23+(KH99*12-главная!$H$24)*главная!$N$24)/12))))</f>
        <v>0</v>
      </c>
      <c r="KI136" s="173">
        <f>IF(KI$10="",0,IF(KI$9&lt;главная!$N$19,0,IF(KI99*12&lt;главная!$H$23,главная!$N$22*KI99,IF(KI99*12&lt;главная!$H$24,главная!$N$23*KI99,(главная!$H$24*главная!$N$23+(KI99*12-главная!$H$24)*главная!$N$24)/12))))</f>
        <v>0</v>
      </c>
      <c r="KJ136" s="173">
        <f>IF(KJ$10="",0,IF(KJ$9&lt;главная!$N$19,0,IF(KJ99*12&lt;главная!$H$23,главная!$N$22*KJ99,IF(KJ99*12&lt;главная!$H$24,главная!$N$23*KJ99,(главная!$H$24*главная!$N$23+(KJ99*12-главная!$H$24)*главная!$N$24)/12))))</f>
        <v>0</v>
      </c>
      <c r="KK136" s="173">
        <f>IF(KK$10="",0,IF(KK$9&lt;главная!$N$19,0,IF(KK99*12&lt;главная!$H$23,главная!$N$22*KK99,IF(KK99*12&lt;главная!$H$24,главная!$N$23*KK99,(главная!$H$24*главная!$N$23+(KK99*12-главная!$H$24)*главная!$N$24)/12))))</f>
        <v>0</v>
      </c>
      <c r="KL136" s="173">
        <f>IF(KL$10="",0,IF(KL$9&lt;главная!$N$19,0,IF(KL99*12&lt;главная!$H$23,главная!$N$22*KL99,IF(KL99*12&lt;главная!$H$24,главная!$N$23*KL99,(главная!$H$24*главная!$N$23+(KL99*12-главная!$H$24)*главная!$N$24)/12))))</f>
        <v>0</v>
      </c>
      <c r="KM136" s="173">
        <f>IF(KM$10="",0,IF(KM$9&lt;главная!$N$19,0,IF(KM99*12&lt;главная!$H$23,главная!$N$22*KM99,IF(KM99*12&lt;главная!$H$24,главная!$N$23*KM99,(главная!$H$24*главная!$N$23+(KM99*12-главная!$H$24)*главная!$N$24)/12))))</f>
        <v>0</v>
      </c>
      <c r="KN136" s="173">
        <f>IF(KN$10="",0,IF(KN$9&lt;главная!$N$19,0,IF(KN99*12&lt;главная!$H$23,главная!$N$22*KN99,IF(KN99*12&lt;главная!$H$24,главная!$N$23*KN99,(главная!$H$24*главная!$N$23+(KN99*12-главная!$H$24)*главная!$N$24)/12))))</f>
        <v>0</v>
      </c>
      <c r="KO136" s="173">
        <f>IF(KO$10="",0,IF(KO$9&lt;главная!$N$19,0,IF(KO99*12&lt;главная!$H$23,главная!$N$22*KO99,IF(KO99*12&lt;главная!$H$24,главная!$N$23*KO99,(главная!$H$24*главная!$N$23+(KO99*12-главная!$H$24)*главная!$N$24)/12))))</f>
        <v>0</v>
      </c>
      <c r="KP136" s="173">
        <f>IF(KP$10="",0,IF(KP$9&lt;главная!$N$19,0,IF(KP99*12&lt;главная!$H$23,главная!$N$22*KP99,IF(KP99*12&lt;главная!$H$24,главная!$N$23*KP99,(главная!$H$24*главная!$N$23+(KP99*12-главная!$H$24)*главная!$N$24)/12))))</f>
        <v>0</v>
      </c>
      <c r="KQ136" s="173">
        <f>IF(KQ$10="",0,IF(KQ$9&lt;главная!$N$19,0,IF(KQ99*12&lt;главная!$H$23,главная!$N$22*KQ99,IF(KQ99*12&lt;главная!$H$24,главная!$N$23*KQ99,(главная!$H$24*главная!$N$23+(KQ99*12-главная!$H$24)*главная!$N$24)/12))))</f>
        <v>0</v>
      </c>
      <c r="KR136" s="173">
        <f>IF(KR$10="",0,IF(KR$9&lt;главная!$N$19,0,IF(KR99*12&lt;главная!$H$23,главная!$N$22*KR99,IF(KR99*12&lt;главная!$H$24,главная!$N$23*KR99,(главная!$H$24*главная!$N$23+(KR99*12-главная!$H$24)*главная!$N$24)/12))))</f>
        <v>0</v>
      </c>
      <c r="KS136" s="173">
        <f>IF(KS$10="",0,IF(KS$9&lt;главная!$N$19,0,IF(KS99*12&lt;главная!$H$23,главная!$N$22*KS99,IF(KS99*12&lt;главная!$H$24,главная!$N$23*KS99,(главная!$H$24*главная!$N$23+(KS99*12-главная!$H$24)*главная!$N$24)/12))))</f>
        <v>0</v>
      </c>
      <c r="KT136" s="173">
        <f>IF(KT$10="",0,IF(KT$9&lt;главная!$N$19,0,IF(KT99*12&lt;главная!$H$23,главная!$N$22*KT99,IF(KT99*12&lt;главная!$H$24,главная!$N$23*KT99,(главная!$H$24*главная!$N$23+(KT99*12-главная!$H$24)*главная!$N$24)/12))))</f>
        <v>0</v>
      </c>
      <c r="KU136" s="173">
        <f>IF(KU$10="",0,IF(KU$9&lt;главная!$N$19,0,IF(KU99*12&lt;главная!$H$23,главная!$N$22*KU99,IF(KU99*12&lt;главная!$H$24,главная!$N$23*KU99,(главная!$H$24*главная!$N$23+(KU99*12-главная!$H$24)*главная!$N$24)/12))))</f>
        <v>0</v>
      </c>
      <c r="KV136" s="173">
        <f>IF(KV$10="",0,IF(KV$9&lt;главная!$N$19,0,IF(KV99*12&lt;главная!$H$23,главная!$N$22*KV99,IF(KV99*12&lt;главная!$H$24,главная!$N$23*KV99,(главная!$H$24*главная!$N$23+(KV99*12-главная!$H$24)*главная!$N$24)/12))))</f>
        <v>0</v>
      </c>
      <c r="KW136" s="173">
        <f>IF(KW$10="",0,IF(KW$9&lt;главная!$N$19,0,IF(KW99*12&lt;главная!$H$23,главная!$N$22*KW99,IF(KW99*12&lt;главная!$H$24,главная!$N$23*KW99,(главная!$H$24*главная!$N$23+(KW99*12-главная!$H$24)*главная!$N$24)/12))))</f>
        <v>0</v>
      </c>
      <c r="KX136" s="173">
        <f>IF(KX$10="",0,IF(KX$9&lt;главная!$N$19,0,IF(KX99*12&lt;главная!$H$23,главная!$N$22*KX99,IF(KX99*12&lt;главная!$H$24,главная!$N$23*KX99,(главная!$H$24*главная!$N$23+(KX99*12-главная!$H$24)*главная!$N$24)/12))))</f>
        <v>0</v>
      </c>
      <c r="KY136" s="173">
        <f>IF(KY$10="",0,IF(KY$9&lt;главная!$N$19,0,IF(KY99*12&lt;главная!$H$23,главная!$N$22*KY99,IF(KY99*12&lt;главная!$H$24,главная!$N$23*KY99,(главная!$H$24*главная!$N$23+(KY99*12-главная!$H$24)*главная!$N$24)/12))))</f>
        <v>0</v>
      </c>
      <c r="KZ136" s="173">
        <f>IF(KZ$10="",0,IF(KZ$9&lt;главная!$N$19,0,IF(KZ99*12&lt;главная!$H$23,главная!$N$22*KZ99,IF(KZ99*12&lt;главная!$H$24,главная!$N$23*KZ99,(главная!$H$24*главная!$N$23+(KZ99*12-главная!$H$24)*главная!$N$24)/12))))</f>
        <v>0</v>
      </c>
      <c r="LA136" s="173">
        <f>IF(LA$10="",0,IF(LA$9&lt;главная!$N$19,0,IF(LA99*12&lt;главная!$H$23,главная!$N$22*LA99,IF(LA99*12&lt;главная!$H$24,главная!$N$23*LA99,(главная!$H$24*главная!$N$23+(LA99*12-главная!$H$24)*главная!$N$24)/12))))</f>
        <v>0</v>
      </c>
      <c r="LB136" s="173">
        <f>IF(LB$10="",0,IF(LB$9&lt;главная!$N$19,0,IF(LB99*12&lt;главная!$H$23,главная!$N$22*LB99,IF(LB99*12&lt;главная!$H$24,главная!$N$23*LB99,(главная!$H$24*главная!$N$23+(LB99*12-главная!$H$24)*главная!$N$24)/12))))</f>
        <v>0</v>
      </c>
      <c r="LC136" s="173">
        <f>IF(LC$10="",0,IF(LC$9&lt;главная!$N$19,0,IF(LC99*12&lt;главная!$H$23,главная!$N$22*LC99,IF(LC99*12&lt;главная!$H$24,главная!$N$23*LC99,(главная!$H$24*главная!$N$23+(LC99*12-главная!$H$24)*главная!$N$24)/12))))</f>
        <v>0</v>
      </c>
      <c r="LD136" s="173">
        <f>IF(LD$10="",0,IF(LD$9&lt;главная!$N$19,0,IF(LD99*12&lt;главная!$H$23,главная!$N$22*LD99,IF(LD99*12&lt;главная!$H$24,главная!$N$23*LD99,(главная!$H$24*главная!$N$23+(LD99*12-главная!$H$24)*главная!$N$24)/12))))</f>
        <v>0</v>
      </c>
      <c r="LE136" s="173">
        <f>IF(LE$10="",0,IF(LE$9&lt;главная!$N$19,0,IF(LE99*12&lt;главная!$H$23,главная!$N$22*LE99,IF(LE99*12&lt;главная!$H$24,главная!$N$23*LE99,(главная!$H$24*главная!$N$23+(LE99*12-главная!$H$24)*главная!$N$24)/12))))</f>
        <v>0</v>
      </c>
      <c r="LF136" s="173">
        <f>IF(LF$10="",0,IF(LF$9&lt;главная!$N$19,0,IF(LF99*12&lt;главная!$H$23,главная!$N$22*LF99,IF(LF99*12&lt;главная!$H$24,главная!$N$23*LF99,(главная!$H$24*главная!$N$23+(LF99*12-главная!$H$24)*главная!$N$24)/12))))</f>
        <v>0</v>
      </c>
      <c r="LG136" s="173">
        <f>IF(LG$10="",0,IF(LG$9&lt;главная!$N$19,0,IF(LG99*12&lt;главная!$H$23,главная!$N$22*LG99,IF(LG99*12&lt;главная!$H$24,главная!$N$23*LG99,(главная!$H$24*главная!$N$23+(LG99*12-главная!$H$24)*главная!$N$24)/12))))</f>
        <v>0</v>
      </c>
      <c r="LH136" s="173">
        <f>IF(LH$10="",0,IF(LH$9&lt;главная!$N$19,0,IF(LH99*12&lt;главная!$H$23,главная!$N$22*LH99,IF(LH99*12&lt;главная!$H$24,главная!$N$23*LH99,(главная!$H$24*главная!$N$23+(LH99*12-главная!$H$24)*главная!$N$24)/12))))</f>
        <v>0</v>
      </c>
      <c r="LI136" s="51"/>
      <c r="LJ136" s="51"/>
    </row>
    <row r="137" spans="1:322" s="59" customFormat="1" ht="10.199999999999999" x14ac:dyDescent="0.2">
      <c r="A137" s="51"/>
      <c r="B137" s="51"/>
      <c r="C137" s="51"/>
      <c r="D137" s="12"/>
      <c r="E137" s="98" t="str">
        <f t="shared" si="380"/>
        <v>Аналитик</v>
      </c>
      <c r="F137" s="51"/>
      <c r="G137" s="51"/>
      <c r="H137" s="98" t="str">
        <f t="shared" si="381"/>
        <v>соцсборы</v>
      </c>
      <c r="I137" s="51"/>
      <c r="J137" s="51"/>
      <c r="K137" s="55" t="str">
        <f t="shared" si="382"/>
        <v>долл.</v>
      </c>
      <c r="L137" s="51"/>
      <c r="M137" s="58"/>
      <c r="N137" s="51"/>
      <c r="O137" s="61"/>
      <c r="P137" s="51"/>
      <c r="Q137" s="51"/>
      <c r="R137" s="99"/>
      <c r="S137" s="51"/>
      <c r="T137" s="171"/>
      <c r="U137" s="173">
        <f>IF(U$10="",0,IF(U$9&lt;главная!$N$19,0,IF(U100*12&lt;главная!$H$23,главная!$N$22*U100,IF(U100*12&lt;главная!$H$24,главная!$N$23*U100,(главная!$H$24*главная!$N$23+(U100*12-главная!$H$24)*главная!$N$24)/12))))</f>
        <v>0</v>
      </c>
      <c r="V137" s="173">
        <f>IF(V$10="",0,IF(V$9&lt;главная!$N$19,0,IF(V100*12&lt;главная!$H$23,главная!$N$22*V100,IF(V100*12&lt;главная!$H$24,главная!$N$23*V100,(главная!$H$24*главная!$N$23+(V100*12-главная!$H$24)*главная!$N$24)/12))))</f>
        <v>0</v>
      </c>
      <c r="W137" s="173">
        <f>IF(W$10="",0,IF(W$9&lt;главная!$N$19,0,IF(W100*12&lt;главная!$H$23,главная!$N$22*W100,IF(W100*12&lt;главная!$H$24,главная!$N$23*W100,(главная!$H$24*главная!$N$23+(W100*12-главная!$H$24)*главная!$N$24)/12))))</f>
        <v>0</v>
      </c>
      <c r="X137" s="173">
        <f>IF(X$10="",0,IF(X$9&lt;главная!$N$19,0,IF(X100*12&lt;главная!$H$23,главная!$N$22*X100,IF(X100*12&lt;главная!$H$24,главная!$N$23*X100,(главная!$H$24*главная!$N$23+(X100*12-главная!$H$24)*главная!$N$24)/12))))</f>
        <v>0</v>
      </c>
      <c r="Y137" s="173">
        <f>IF(Y$10="",0,IF(Y$9&lt;главная!$N$19,0,IF(Y100*12&lt;главная!$H$23,главная!$N$22*Y100,IF(Y100*12&lt;главная!$H$24,главная!$N$23*Y100,(главная!$H$24*главная!$N$23+(Y100*12-главная!$H$24)*главная!$N$24)/12))))</f>
        <v>0</v>
      </c>
      <c r="Z137" s="173">
        <f>IF(Z$10="",0,IF(Z$9&lt;главная!$N$19,0,IF(Z100*12&lt;главная!$H$23,главная!$N$22*Z100,IF(Z100*12&lt;главная!$H$24,главная!$N$23*Z100,(главная!$H$24*главная!$N$23+(Z100*12-главная!$H$24)*главная!$N$24)/12))))</f>
        <v>0</v>
      </c>
      <c r="AA137" s="173">
        <f>IF(AA$10="",0,IF(AA$9&lt;главная!$N$19,0,IF(AA100*12&lt;главная!$H$23,главная!$N$22*AA100,IF(AA100*12&lt;главная!$H$24,главная!$N$23*AA100,(главная!$H$24*главная!$N$23+(AA100*12-главная!$H$24)*главная!$N$24)/12))))</f>
        <v>0</v>
      </c>
      <c r="AB137" s="173">
        <f>IF(AB$10="",0,IF(AB$9&lt;главная!$N$19,0,IF(AB100*12&lt;главная!$H$23,главная!$N$22*AB100,IF(AB100*12&lt;главная!$H$24,главная!$N$23*AB100,(главная!$H$24*главная!$N$23+(AB100*12-главная!$H$24)*главная!$N$24)/12))))</f>
        <v>0</v>
      </c>
      <c r="AC137" s="173">
        <f>IF(AC$10="",0,IF(AC$9&lt;главная!$N$19,0,IF(AC100*12&lt;главная!$H$23,главная!$N$22*AC100,IF(AC100*12&lt;главная!$H$24,главная!$N$23*AC100,(главная!$H$24*главная!$N$23+(AC100*12-главная!$H$24)*главная!$N$24)/12))))</f>
        <v>0</v>
      </c>
      <c r="AD137" s="173">
        <f>IF(AD$10="",0,IF(AD$9&lt;главная!$N$19,0,IF(AD100*12&lt;главная!$H$23,главная!$N$22*AD100,IF(AD100*12&lt;главная!$H$24,главная!$N$23*AD100,(главная!$H$24*главная!$N$23+(AD100*12-главная!$H$24)*главная!$N$24)/12))))</f>
        <v>0</v>
      </c>
      <c r="AE137" s="173">
        <f>IF(AE$10="",0,IF(AE$9&lt;главная!$N$19,0,IF(AE100*12&lt;главная!$H$23,главная!$N$22*AE100,IF(AE100*12&lt;главная!$H$24,главная!$N$23*AE100,(главная!$H$24*главная!$N$23+(AE100*12-главная!$H$24)*главная!$N$24)/12))))</f>
        <v>0</v>
      </c>
      <c r="AF137" s="173">
        <f>IF(AF$10="",0,IF(AF$9&lt;главная!$N$19,0,IF(AF100*12&lt;главная!$H$23,главная!$N$22*AF100,IF(AF100*12&lt;главная!$H$24,главная!$N$23*AF100,(главная!$H$24*главная!$N$23+(AF100*12-главная!$H$24)*главная!$N$24)/12))))</f>
        <v>0</v>
      </c>
      <c r="AG137" s="173">
        <f>IF(AG$10="",0,IF(AG$9&lt;главная!$N$19,0,IF(AG100*12&lt;главная!$H$23,главная!$N$22*AG100,IF(AG100*12&lt;главная!$H$24,главная!$N$23*AG100,(главная!$H$24*главная!$N$23+(AG100*12-главная!$H$24)*главная!$N$24)/12))))</f>
        <v>0</v>
      </c>
      <c r="AH137" s="173">
        <f>IF(AH$10="",0,IF(AH$9&lt;главная!$N$19,0,IF(AH100*12&lt;главная!$H$23,главная!$N$22*AH100,IF(AH100*12&lt;главная!$H$24,главная!$N$23*AH100,(главная!$H$24*главная!$N$23+(AH100*12-главная!$H$24)*главная!$N$24)/12))))</f>
        <v>0</v>
      </c>
      <c r="AI137" s="173">
        <f>IF(AI$10="",0,IF(AI$9&lt;главная!$N$19,0,IF(AI100*12&lt;главная!$H$23,главная!$N$22*AI100,IF(AI100*12&lt;главная!$H$24,главная!$N$23*AI100,(главная!$H$24*главная!$N$23+(AI100*12-главная!$H$24)*главная!$N$24)/12))))</f>
        <v>0</v>
      </c>
      <c r="AJ137" s="173">
        <f>IF(AJ$10="",0,IF(AJ$9&lt;главная!$N$19,0,IF(AJ100*12&lt;главная!$H$23,главная!$N$22*AJ100,IF(AJ100*12&lt;главная!$H$24,главная!$N$23*AJ100,(главная!$H$24*главная!$N$23+(AJ100*12-главная!$H$24)*главная!$N$24)/12))))</f>
        <v>0</v>
      </c>
      <c r="AK137" s="173">
        <f>IF(AK$10="",0,IF(AK$9&lt;главная!$N$19,0,IF(AK100*12&lt;главная!$H$23,главная!$N$22*AK100,IF(AK100*12&lt;главная!$H$24,главная!$N$23*AK100,(главная!$H$24*главная!$N$23+(AK100*12-главная!$H$24)*главная!$N$24)/12))))</f>
        <v>0</v>
      </c>
      <c r="AL137" s="173">
        <f>IF(AL$10="",0,IF(AL$9&lt;главная!$N$19,0,IF(AL100*12&lt;главная!$H$23,главная!$N$22*AL100,IF(AL100*12&lt;главная!$H$24,главная!$N$23*AL100,(главная!$H$24*главная!$N$23+(AL100*12-главная!$H$24)*главная!$N$24)/12))))</f>
        <v>0</v>
      </c>
      <c r="AM137" s="173">
        <f>IF(AM$10="",0,IF(AM$9&lt;главная!$N$19,0,IF(AM100*12&lt;главная!$H$23,главная!$N$22*AM100,IF(AM100*12&lt;главная!$H$24,главная!$N$23*AM100,(главная!$H$24*главная!$N$23+(AM100*12-главная!$H$24)*главная!$N$24)/12))))</f>
        <v>0</v>
      </c>
      <c r="AN137" s="173">
        <f>IF(AN$10="",0,IF(AN$9&lt;главная!$N$19,0,IF(AN100*12&lt;главная!$H$23,главная!$N$22*AN100,IF(AN100*12&lt;главная!$H$24,главная!$N$23*AN100,(главная!$H$24*главная!$N$23+(AN100*12-главная!$H$24)*главная!$N$24)/12))))</f>
        <v>0</v>
      </c>
      <c r="AO137" s="173">
        <f>IF(AO$10="",0,IF(AO$9&lt;главная!$N$19,0,IF(AO100*12&lt;главная!$H$23,главная!$N$22*AO100,IF(AO100*12&lt;главная!$H$24,главная!$N$23*AO100,(главная!$H$24*главная!$N$23+(AO100*12-главная!$H$24)*главная!$N$24)/12))))</f>
        <v>0</v>
      </c>
      <c r="AP137" s="173">
        <f>IF(AP$10="",0,IF(AP$9&lt;главная!$N$19,0,IF(AP100*12&lt;главная!$H$23,главная!$N$22*AP100,IF(AP100*12&lt;главная!$H$24,главная!$N$23*AP100,(главная!$H$24*главная!$N$23+(AP100*12-главная!$H$24)*главная!$N$24)/12))))</f>
        <v>0</v>
      </c>
      <c r="AQ137" s="173">
        <f>IF(AQ$10="",0,IF(AQ$9&lt;главная!$N$19,0,IF(AQ100*12&lt;главная!$H$23,главная!$N$22*AQ100,IF(AQ100*12&lt;главная!$H$24,главная!$N$23*AQ100,(главная!$H$24*главная!$N$23+(AQ100*12-главная!$H$24)*главная!$N$24)/12))))</f>
        <v>0</v>
      </c>
      <c r="AR137" s="173">
        <f>IF(AR$10="",0,IF(AR$9&lt;главная!$N$19,0,IF(AR100*12&lt;главная!$H$23,главная!$N$22*AR100,IF(AR100*12&lt;главная!$H$24,главная!$N$23*AR100,(главная!$H$24*главная!$N$23+(AR100*12-главная!$H$24)*главная!$N$24)/12))))</f>
        <v>0</v>
      </c>
      <c r="AS137" s="173">
        <f>IF(AS$10="",0,IF(AS$9&lt;главная!$N$19,0,IF(AS100*12&lt;главная!$H$23,главная!$N$22*AS100,IF(AS100*12&lt;главная!$H$24,главная!$N$23*AS100,(главная!$H$24*главная!$N$23+(AS100*12-главная!$H$24)*главная!$N$24)/12))))</f>
        <v>0</v>
      </c>
      <c r="AT137" s="173">
        <f>IF(AT$10="",0,IF(AT$9&lt;главная!$N$19,0,IF(AT100*12&lt;главная!$H$23,главная!$N$22*AT100,IF(AT100*12&lt;главная!$H$24,главная!$N$23*AT100,(главная!$H$24*главная!$N$23+(AT100*12-главная!$H$24)*главная!$N$24)/12))))</f>
        <v>0</v>
      </c>
      <c r="AU137" s="173">
        <f>IF(AU$10="",0,IF(AU$9&lt;главная!$N$19,0,IF(AU100*12&lt;главная!$H$23,главная!$N$22*AU100,IF(AU100*12&lt;главная!$H$24,главная!$N$23*AU100,(главная!$H$24*главная!$N$23+(AU100*12-главная!$H$24)*главная!$N$24)/12))))</f>
        <v>0</v>
      </c>
      <c r="AV137" s="173">
        <f>IF(AV$10="",0,IF(AV$9&lt;главная!$N$19,0,IF(AV100*12&lt;главная!$H$23,главная!$N$22*AV100,IF(AV100*12&lt;главная!$H$24,главная!$N$23*AV100,(главная!$H$24*главная!$N$23+(AV100*12-главная!$H$24)*главная!$N$24)/12))))</f>
        <v>0</v>
      </c>
      <c r="AW137" s="173">
        <f>IF(AW$10="",0,IF(AW$9&lt;главная!$N$19,0,IF(AW100*12&lt;главная!$H$23,главная!$N$22*AW100,IF(AW100*12&lt;главная!$H$24,главная!$N$23*AW100,(главная!$H$24*главная!$N$23+(AW100*12-главная!$H$24)*главная!$N$24)/12))))</f>
        <v>0</v>
      </c>
      <c r="AX137" s="173">
        <f>IF(AX$10="",0,IF(AX$9&lt;главная!$N$19,0,IF(AX100*12&lt;главная!$H$23,главная!$N$22*AX100,IF(AX100*12&lt;главная!$H$24,главная!$N$23*AX100,(главная!$H$24*главная!$N$23+(AX100*12-главная!$H$24)*главная!$N$24)/12))))</f>
        <v>0</v>
      </c>
      <c r="AY137" s="173">
        <f>IF(AY$10="",0,IF(AY$9&lt;главная!$N$19,0,IF(AY100*12&lt;главная!$H$23,главная!$N$22*AY100,IF(AY100*12&lt;главная!$H$24,главная!$N$23*AY100,(главная!$H$24*главная!$N$23+(AY100*12-главная!$H$24)*главная!$N$24)/12))))</f>
        <v>0</v>
      </c>
      <c r="AZ137" s="173">
        <f>IF(AZ$10="",0,IF(AZ$9&lt;главная!$N$19,0,IF(AZ100*12&lt;главная!$H$23,главная!$N$22*AZ100,IF(AZ100*12&lt;главная!$H$24,главная!$N$23*AZ100,(главная!$H$24*главная!$N$23+(AZ100*12-главная!$H$24)*главная!$N$24)/12))))</f>
        <v>0</v>
      </c>
      <c r="BA137" s="173">
        <f>IF(BA$10="",0,IF(BA$9&lt;главная!$N$19,0,IF(BA100*12&lt;главная!$H$23,главная!$N$22*BA100,IF(BA100*12&lt;главная!$H$24,главная!$N$23*BA100,(главная!$H$24*главная!$N$23+(BA100*12-главная!$H$24)*главная!$N$24)/12))))</f>
        <v>0</v>
      </c>
      <c r="BB137" s="173">
        <f>IF(BB$10="",0,IF(BB$9&lt;главная!$N$19,0,IF(BB100*12&lt;главная!$H$23,главная!$N$22*BB100,IF(BB100*12&lt;главная!$H$24,главная!$N$23*BB100,(главная!$H$24*главная!$N$23+(BB100*12-главная!$H$24)*главная!$N$24)/12))))</f>
        <v>0</v>
      </c>
      <c r="BC137" s="173">
        <f>IF(BC$10="",0,IF(BC$9&lt;главная!$N$19,0,IF(BC100*12&lt;главная!$H$23,главная!$N$22*BC100,IF(BC100*12&lt;главная!$H$24,главная!$N$23*BC100,(главная!$H$24*главная!$N$23+(BC100*12-главная!$H$24)*главная!$N$24)/12))))</f>
        <v>0</v>
      </c>
      <c r="BD137" s="173">
        <f>IF(BD$10="",0,IF(BD$9&lt;главная!$N$19,0,IF(BD100*12&lt;главная!$H$23,главная!$N$22*BD100,IF(BD100*12&lt;главная!$H$24,главная!$N$23*BD100,(главная!$H$24*главная!$N$23+(BD100*12-главная!$H$24)*главная!$N$24)/12))))</f>
        <v>0</v>
      </c>
      <c r="BE137" s="173">
        <f>IF(BE$10="",0,IF(BE$9&lt;главная!$N$19,0,IF(BE100*12&lt;главная!$H$23,главная!$N$22*BE100,IF(BE100*12&lt;главная!$H$24,главная!$N$23*BE100,(главная!$H$24*главная!$N$23+(BE100*12-главная!$H$24)*главная!$N$24)/12))))</f>
        <v>0</v>
      </c>
      <c r="BF137" s="173">
        <f>IF(BF$10="",0,IF(BF$9&lt;главная!$N$19,0,IF(BF100*12&lt;главная!$H$23,главная!$N$22*BF100,IF(BF100*12&lt;главная!$H$24,главная!$N$23*BF100,(главная!$H$24*главная!$N$23+(BF100*12-главная!$H$24)*главная!$N$24)/12))))</f>
        <v>0</v>
      </c>
      <c r="BG137" s="173">
        <f>IF(BG$10="",0,IF(BG$9&lt;главная!$N$19,0,IF(BG100*12&lt;главная!$H$23,главная!$N$22*BG100,IF(BG100*12&lt;главная!$H$24,главная!$N$23*BG100,(главная!$H$24*главная!$N$23+(BG100*12-главная!$H$24)*главная!$N$24)/12))))</f>
        <v>0</v>
      </c>
      <c r="BH137" s="173">
        <f>IF(BH$10="",0,IF(BH$9&lt;главная!$N$19,0,IF(BH100*12&lt;главная!$H$23,главная!$N$22*BH100,IF(BH100*12&lt;главная!$H$24,главная!$N$23*BH100,(главная!$H$24*главная!$N$23+(BH100*12-главная!$H$24)*главная!$N$24)/12))))</f>
        <v>0</v>
      </c>
      <c r="BI137" s="173">
        <f>IF(BI$10="",0,IF(BI$9&lt;главная!$N$19,0,IF(BI100*12&lt;главная!$H$23,главная!$N$22*BI100,IF(BI100*12&lt;главная!$H$24,главная!$N$23*BI100,(главная!$H$24*главная!$N$23+(BI100*12-главная!$H$24)*главная!$N$24)/12))))</f>
        <v>0</v>
      </c>
      <c r="BJ137" s="173">
        <f>IF(BJ$10="",0,IF(BJ$9&lt;главная!$N$19,0,IF(BJ100*12&lt;главная!$H$23,главная!$N$22*BJ100,IF(BJ100*12&lt;главная!$H$24,главная!$N$23*BJ100,(главная!$H$24*главная!$N$23+(BJ100*12-главная!$H$24)*главная!$N$24)/12))))</f>
        <v>0</v>
      </c>
      <c r="BK137" s="173">
        <f>IF(BK$10="",0,IF(BK$9&lt;главная!$N$19,0,IF(BK100*12&lt;главная!$H$23,главная!$N$22*BK100,IF(BK100*12&lt;главная!$H$24,главная!$N$23*BK100,(главная!$H$24*главная!$N$23+(BK100*12-главная!$H$24)*главная!$N$24)/12))))</f>
        <v>0</v>
      </c>
      <c r="BL137" s="173">
        <f>IF(BL$10="",0,IF(BL$9&lt;главная!$N$19,0,IF(BL100*12&lt;главная!$H$23,главная!$N$22*BL100,IF(BL100*12&lt;главная!$H$24,главная!$N$23*BL100,(главная!$H$24*главная!$N$23+(BL100*12-главная!$H$24)*главная!$N$24)/12))))</f>
        <v>0</v>
      </c>
      <c r="BM137" s="173">
        <f>IF(BM$10="",0,IF(BM$9&lt;главная!$N$19,0,IF(BM100*12&lt;главная!$H$23,главная!$N$22*BM100,IF(BM100*12&lt;главная!$H$24,главная!$N$23*BM100,(главная!$H$24*главная!$N$23+(BM100*12-главная!$H$24)*главная!$N$24)/12))))</f>
        <v>0</v>
      </c>
      <c r="BN137" s="173">
        <f>IF(BN$10="",0,IF(BN$9&lt;главная!$N$19,0,IF(BN100*12&lt;главная!$H$23,главная!$N$22*BN100,IF(BN100*12&lt;главная!$H$24,главная!$N$23*BN100,(главная!$H$24*главная!$N$23+(BN100*12-главная!$H$24)*главная!$N$24)/12))))</f>
        <v>0</v>
      </c>
      <c r="BO137" s="173">
        <f>IF(BO$10="",0,IF(BO$9&lt;главная!$N$19,0,IF(BO100*12&lt;главная!$H$23,главная!$N$22*BO100,IF(BO100*12&lt;главная!$H$24,главная!$N$23*BO100,(главная!$H$24*главная!$N$23+(BO100*12-главная!$H$24)*главная!$N$24)/12))))</f>
        <v>0</v>
      </c>
      <c r="BP137" s="173">
        <f>IF(BP$10="",0,IF(BP$9&lt;главная!$N$19,0,IF(BP100*12&lt;главная!$H$23,главная!$N$22*BP100,IF(BP100*12&lt;главная!$H$24,главная!$N$23*BP100,(главная!$H$24*главная!$N$23+(BP100*12-главная!$H$24)*главная!$N$24)/12))))</f>
        <v>0</v>
      </c>
      <c r="BQ137" s="173">
        <f>IF(BQ$10="",0,IF(BQ$9&lt;главная!$N$19,0,IF(BQ100*12&lt;главная!$H$23,главная!$N$22*BQ100,IF(BQ100*12&lt;главная!$H$24,главная!$N$23*BQ100,(главная!$H$24*главная!$N$23+(BQ100*12-главная!$H$24)*главная!$N$24)/12))))</f>
        <v>0</v>
      </c>
      <c r="BR137" s="173">
        <f>IF(BR$10="",0,IF(BR$9&lt;главная!$N$19,0,IF(BR100*12&lt;главная!$H$23,главная!$N$22*BR100,IF(BR100*12&lt;главная!$H$24,главная!$N$23*BR100,(главная!$H$24*главная!$N$23+(BR100*12-главная!$H$24)*главная!$N$24)/12))))</f>
        <v>0</v>
      </c>
      <c r="BS137" s="173">
        <f>IF(BS$10="",0,IF(BS$9&lt;главная!$N$19,0,IF(BS100*12&lt;главная!$H$23,главная!$N$22*BS100,IF(BS100*12&lt;главная!$H$24,главная!$N$23*BS100,(главная!$H$24*главная!$N$23+(BS100*12-главная!$H$24)*главная!$N$24)/12))))</f>
        <v>0</v>
      </c>
      <c r="BT137" s="173">
        <f>IF(BT$10="",0,IF(BT$9&lt;главная!$N$19,0,IF(BT100*12&lt;главная!$H$23,главная!$N$22*BT100,IF(BT100*12&lt;главная!$H$24,главная!$N$23*BT100,(главная!$H$24*главная!$N$23+(BT100*12-главная!$H$24)*главная!$N$24)/12))))</f>
        <v>0</v>
      </c>
      <c r="BU137" s="173">
        <f>IF(BU$10="",0,IF(BU$9&lt;главная!$N$19,0,IF(BU100*12&lt;главная!$H$23,главная!$N$22*BU100,IF(BU100*12&lt;главная!$H$24,главная!$N$23*BU100,(главная!$H$24*главная!$N$23+(BU100*12-главная!$H$24)*главная!$N$24)/12))))</f>
        <v>0</v>
      </c>
      <c r="BV137" s="173">
        <f>IF(BV$10="",0,IF(BV$9&lt;главная!$N$19,0,IF(BV100*12&lt;главная!$H$23,главная!$N$22*BV100,IF(BV100*12&lt;главная!$H$24,главная!$N$23*BV100,(главная!$H$24*главная!$N$23+(BV100*12-главная!$H$24)*главная!$N$24)/12))))</f>
        <v>0</v>
      </c>
      <c r="BW137" s="173">
        <f>IF(BW$10="",0,IF(BW$9&lt;главная!$N$19,0,IF(BW100*12&lt;главная!$H$23,главная!$N$22*BW100,IF(BW100*12&lt;главная!$H$24,главная!$N$23*BW100,(главная!$H$24*главная!$N$23+(BW100*12-главная!$H$24)*главная!$N$24)/12))))</f>
        <v>0</v>
      </c>
      <c r="BX137" s="173">
        <f>IF(BX$10="",0,IF(BX$9&lt;главная!$N$19,0,IF(BX100*12&lt;главная!$H$23,главная!$N$22*BX100,IF(BX100*12&lt;главная!$H$24,главная!$N$23*BX100,(главная!$H$24*главная!$N$23+(BX100*12-главная!$H$24)*главная!$N$24)/12))))</f>
        <v>0</v>
      </c>
      <c r="BY137" s="173">
        <f>IF(BY$10="",0,IF(BY$9&lt;главная!$N$19,0,IF(BY100*12&lt;главная!$H$23,главная!$N$22*BY100,IF(BY100*12&lt;главная!$H$24,главная!$N$23*BY100,(главная!$H$24*главная!$N$23+(BY100*12-главная!$H$24)*главная!$N$24)/12))))</f>
        <v>0</v>
      </c>
      <c r="BZ137" s="173">
        <f>IF(BZ$10="",0,IF(BZ$9&lt;главная!$N$19,0,IF(BZ100*12&lt;главная!$H$23,главная!$N$22*BZ100,IF(BZ100*12&lt;главная!$H$24,главная!$N$23*BZ100,(главная!$H$24*главная!$N$23+(BZ100*12-главная!$H$24)*главная!$N$24)/12))))</f>
        <v>0</v>
      </c>
      <c r="CA137" s="173">
        <f>IF(CA$10="",0,IF(CA$9&lt;главная!$N$19,0,IF(CA100*12&lt;главная!$H$23,главная!$N$22*CA100,IF(CA100*12&lt;главная!$H$24,главная!$N$23*CA100,(главная!$H$24*главная!$N$23+(CA100*12-главная!$H$24)*главная!$N$24)/12))))</f>
        <v>0</v>
      </c>
      <c r="CB137" s="173">
        <f>IF(CB$10="",0,IF(CB$9&lt;главная!$N$19,0,IF(CB100*12&lt;главная!$H$23,главная!$N$22*CB100,IF(CB100*12&lt;главная!$H$24,главная!$N$23*CB100,(главная!$H$24*главная!$N$23+(CB100*12-главная!$H$24)*главная!$N$24)/12))))</f>
        <v>0</v>
      </c>
      <c r="CC137" s="173">
        <f>IF(CC$10="",0,IF(CC$9&lt;главная!$N$19,0,IF(CC100*12&lt;главная!$H$23,главная!$N$22*CC100,IF(CC100*12&lt;главная!$H$24,главная!$N$23*CC100,(главная!$H$24*главная!$N$23+(CC100*12-главная!$H$24)*главная!$N$24)/12))))</f>
        <v>0</v>
      </c>
      <c r="CD137" s="173">
        <f>IF(CD$10="",0,IF(CD$9&lt;главная!$N$19,0,IF(CD100*12&lt;главная!$H$23,главная!$N$22*CD100,IF(CD100*12&lt;главная!$H$24,главная!$N$23*CD100,(главная!$H$24*главная!$N$23+(CD100*12-главная!$H$24)*главная!$N$24)/12))))</f>
        <v>0</v>
      </c>
      <c r="CE137" s="173">
        <f>IF(CE$10="",0,IF(CE$9&lt;главная!$N$19,0,IF(CE100*12&lt;главная!$H$23,главная!$N$22*CE100,IF(CE100*12&lt;главная!$H$24,главная!$N$23*CE100,(главная!$H$24*главная!$N$23+(CE100*12-главная!$H$24)*главная!$N$24)/12))))</f>
        <v>0</v>
      </c>
      <c r="CF137" s="173">
        <f>IF(CF$10="",0,IF(CF$9&lt;главная!$N$19,0,IF(CF100*12&lt;главная!$H$23,главная!$N$22*CF100,IF(CF100*12&lt;главная!$H$24,главная!$N$23*CF100,(главная!$H$24*главная!$N$23+(CF100*12-главная!$H$24)*главная!$N$24)/12))))</f>
        <v>0</v>
      </c>
      <c r="CG137" s="173">
        <f>IF(CG$10="",0,IF(CG$9&lt;главная!$N$19,0,IF(CG100*12&lt;главная!$H$23,главная!$N$22*CG100,IF(CG100*12&lt;главная!$H$24,главная!$N$23*CG100,(главная!$H$24*главная!$N$23+(CG100*12-главная!$H$24)*главная!$N$24)/12))))</f>
        <v>0</v>
      </c>
      <c r="CH137" s="173">
        <f>IF(CH$10="",0,IF(CH$9&lt;главная!$N$19,0,IF(CH100*12&lt;главная!$H$23,главная!$N$22*CH100,IF(CH100*12&lt;главная!$H$24,главная!$N$23*CH100,(главная!$H$24*главная!$N$23+(CH100*12-главная!$H$24)*главная!$N$24)/12))))</f>
        <v>0</v>
      </c>
      <c r="CI137" s="173">
        <f>IF(CI$10="",0,IF(CI$9&lt;главная!$N$19,0,IF(CI100*12&lt;главная!$H$23,главная!$N$22*CI100,IF(CI100*12&lt;главная!$H$24,главная!$N$23*CI100,(главная!$H$24*главная!$N$23+(CI100*12-главная!$H$24)*главная!$N$24)/12))))</f>
        <v>0</v>
      </c>
      <c r="CJ137" s="173">
        <f>IF(CJ$10="",0,IF(CJ$9&lt;главная!$N$19,0,IF(CJ100*12&lt;главная!$H$23,главная!$N$22*CJ100,IF(CJ100*12&lt;главная!$H$24,главная!$N$23*CJ100,(главная!$H$24*главная!$N$23+(CJ100*12-главная!$H$24)*главная!$N$24)/12))))</f>
        <v>0</v>
      </c>
      <c r="CK137" s="173">
        <f>IF(CK$10="",0,IF(CK$9&lt;главная!$N$19,0,IF(CK100*12&lt;главная!$H$23,главная!$N$22*CK100,IF(CK100*12&lt;главная!$H$24,главная!$N$23*CK100,(главная!$H$24*главная!$N$23+(CK100*12-главная!$H$24)*главная!$N$24)/12))))</f>
        <v>0</v>
      </c>
      <c r="CL137" s="173">
        <f>IF(CL$10="",0,IF(CL$9&lt;главная!$N$19,0,IF(CL100*12&lt;главная!$H$23,главная!$N$22*CL100,IF(CL100*12&lt;главная!$H$24,главная!$N$23*CL100,(главная!$H$24*главная!$N$23+(CL100*12-главная!$H$24)*главная!$N$24)/12))))</f>
        <v>0</v>
      </c>
      <c r="CM137" s="173">
        <f>IF(CM$10="",0,IF(CM$9&lt;главная!$N$19,0,IF(CM100*12&lt;главная!$H$23,главная!$N$22*CM100,IF(CM100*12&lt;главная!$H$24,главная!$N$23*CM100,(главная!$H$24*главная!$N$23+(CM100*12-главная!$H$24)*главная!$N$24)/12))))</f>
        <v>0</v>
      </c>
      <c r="CN137" s="173">
        <f>IF(CN$10="",0,IF(CN$9&lt;главная!$N$19,0,IF(CN100*12&lt;главная!$H$23,главная!$N$22*CN100,IF(CN100*12&lt;главная!$H$24,главная!$N$23*CN100,(главная!$H$24*главная!$N$23+(CN100*12-главная!$H$24)*главная!$N$24)/12))))</f>
        <v>0</v>
      </c>
      <c r="CO137" s="173">
        <f>IF(CO$10="",0,IF(CO$9&lt;главная!$N$19,0,IF(CO100*12&lt;главная!$H$23,главная!$N$22*CO100,IF(CO100*12&lt;главная!$H$24,главная!$N$23*CO100,(главная!$H$24*главная!$N$23+(CO100*12-главная!$H$24)*главная!$N$24)/12))))</f>
        <v>0</v>
      </c>
      <c r="CP137" s="173">
        <f>IF(CP$10="",0,IF(CP$9&lt;главная!$N$19,0,IF(CP100*12&lt;главная!$H$23,главная!$N$22*CP100,IF(CP100*12&lt;главная!$H$24,главная!$N$23*CP100,(главная!$H$24*главная!$N$23+(CP100*12-главная!$H$24)*главная!$N$24)/12))))</f>
        <v>0</v>
      </c>
      <c r="CQ137" s="173">
        <f>IF(CQ$10="",0,IF(CQ$9&lt;главная!$N$19,0,IF(CQ100*12&lt;главная!$H$23,главная!$N$22*CQ100,IF(CQ100*12&lt;главная!$H$24,главная!$N$23*CQ100,(главная!$H$24*главная!$N$23+(CQ100*12-главная!$H$24)*главная!$N$24)/12))))</f>
        <v>0</v>
      </c>
      <c r="CR137" s="173">
        <f>IF(CR$10="",0,IF(CR$9&lt;главная!$N$19,0,IF(CR100*12&lt;главная!$H$23,главная!$N$22*CR100,IF(CR100*12&lt;главная!$H$24,главная!$N$23*CR100,(главная!$H$24*главная!$N$23+(CR100*12-главная!$H$24)*главная!$N$24)/12))))</f>
        <v>0</v>
      </c>
      <c r="CS137" s="173">
        <f>IF(CS$10="",0,IF(CS$9&lt;главная!$N$19,0,IF(CS100*12&lt;главная!$H$23,главная!$N$22*CS100,IF(CS100*12&lt;главная!$H$24,главная!$N$23*CS100,(главная!$H$24*главная!$N$23+(CS100*12-главная!$H$24)*главная!$N$24)/12))))</f>
        <v>0</v>
      </c>
      <c r="CT137" s="173">
        <f>IF(CT$10="",0,IF(CT$9&lt;главная!$N$19,0,IF(CT100*12&lt;главная!$H$23,главная!$N$22*CT100,IF(CT100*12&lt;главная!$H$24,главная!$N$23*CT100,(главная!$H$24*главная!$N$23+(CT100*12-главная!$H$24)*главная!$N$24)/12))))</f>
        <v>0</v>
      </c>
      <c r="CU137" s="173">
        <f>IF(CU$10="",0,IF(CU$9&lt;главная!$N$19,0,IF(CU100*12&lt;главная!$H$23,главная!$N$22*CU100,IF(CU100*12&lt;главная!$H$24,главная!$N$23*CU100,(главная!$H$24*главная!$N$23+(CU100*12-главная!$H$24)*главная!$N$24)/12))))</f>
        <v>0</v>
      </c>
      <c r="CV137" s="173">
        <f>IF(CV$10="",0,IF(CV$9&lt;главная!$N$19,0,IF(CV100*12&lt;главная!$H$23,главная!$N$22*CV100,IF(CV100*12&lt;главная!$H$24,главная!$N$23*CV100,(главная!$H$24*главная!$N$23+(CV100*12-главная!$H$24)*главная!$N$24)/12))))</f>
        <v>0</v>
      </c>
      <c r="CW137" s="173">
        <f>IF(CW$10="",0,IF(CW$9&lt;главная!$N$19,0,IF(CW100*12&lt;главная!$H$23,главная!$N$22*CW100,IF(CW100*12&lt;главная!$H$24,главная!$N$23*CW100,(главная!$H$24*главная!$N$23+(CW100*12-главная!$H$24)*главная!$N$24)/12))))</f>
        <v>0</v>
      </c>
      <c r="CX137" s="173">
        <f>IF(CX$10="",0,IF(CX$9&lt;главная!$N$19,0,IF(CX100*12&lt;главная!$H$23,главная!$N$22*CX100,IF(CX100*12&lt;главная!$H$24,главная!$N$23*CX100,(главная!$H$24*главная!$N$23+(CX100*12-главная!$H$24)*главная!$N$24)/12))))</f>
        <v>0</v>
      </c>
      <c r="CY137" s="173">
        <f>IF(CY$10="",0,IF(CY$9&lt;главная!$N$19,0,IF(CY100*12&lt;главная!$H$23,главная!$N$22*CY100,IF(CY100*12&lt;главная!$H$24,главная!$N$23*CY100,(главная!$H$24*главная!$N$23+(CY100*12-главная!$H$24)*главная!$N$24)/12))))</f>
        <v>0</v>
      </c>
      <c r="CZ137" s="173">
        <f>IF(CZ$10="",0,IF(CZ$9&lt;главная!$N$19,0,IF(CZ100*12&lt;главная!$H$23,главная!$N$22*CZ100,IF(CZ100*12&lt;главная!$H$24,главная!$N$23*CZ100,(главная!$H$24*главная!$N$23+(CZ100*12-главная!$H$24)*главная!$N$24)/12))))</f>
        <v>0</v>
      </c>
      <c r="DA137" s="173">
        <f>IF(DA$10="",0,IF(DA$9&lt;главная!$N$19,0,IF(DA100*12&lt;главная!$H$23,главная!$N$22*DA100,IF(DA100*12&lt;главная!$H$24,главная!$N$23*DA100,(главная!$H$24*главная!$N$23+(DA100*12-главная!$H$24)*главная!$N$24)/12))))</f>
        <v>0</v>
      </c>
      <c r="DB137" s="173">
        <f>IF(DB$10="",0,IF(DB$9&lt;главная!$N$19,0,IF(DB100*12&lt;главная!$H$23,главная!$N$22*DB100,IF(DB100*12&lt;главная!$H$24,главная!$N$23*DB100,(главная!$H$24*главная!$N$23+(DB100*12-главная!$H$24)*главная!$N$24)/12))))</f>
        <v>0</v>
      </c>
      <c r="DC137" s="173">
        <f>IF(DC$10="",0,IF(DC$9&lt;главная!$N$19,0,IF(DC100*12&lt;главная!$H$23,главная!$N$22*DC100,IF(DC100*12&lt;главная!$H$24,главная!$N$23*DC100,(главная!$H$24*главная!$N$23+(DC100*12-главная!$H$24)*главная!$N$24)/12))))</f>
        <v>0</v>
      </c>
      <c r="DD137" s="173">
        <f>IF(DD$10="",0,IF(DD$9&lt;главная!$N$19,0,IF(DD100*12&lt;главная!$H$23,главная!$N$22*DD100,IF(DD100*12&lt;главная!$H$24,главная!$N$23*DD100,(главная!$H$24*главная!$N$23+(DD100*12-главная!$H$24)*главная!$N$24)/12))))</f>
        <v>0</v>
      </c>
      <c r="DE137" s="173">
        <f>IF(DE$10="",0,IF(DE$9&lt;главная!$N$19,0,IF(DE100*12&lt;главная!$H$23,главная!$N$22*DE100,IF(DE100*12&lt;главная!$H$24,главная!$N$23*DE100,(главная!$H$24*главная!$N$23+(DE100*12-главная!$H$24)*главная!$N$24)/12))))</f>
        <v>0</v>
      </c>
      <c r="DF137" s="173">
        <f>IF(DF$10="",0,IF(DF$9&lt;главная!$N$19,0,IF(DF100*12&lt;главная!$H$23,главная!$N$22*DF100,IF(DF100*12&lt;главная!$H$24,главная!$N$23*DF100,(главная!$H$24*главная!$N$23+(DF100*12-главная!$H$24)*главная!$N$24)/12))))</f>
        <v>0</v>
      </c>
      <c r="DG137" s="173">
        <f>IF(DG$10="",0,IF(DG$9&lt;главная!$N$19,0,IF(DG100*12&lt;главная!$H$23,главная!$N$22*DG100,IF(DG100*12&lt;главная!$H$24,главная!$N$23*DG100,(главная!$H$24*главная!$N$23+(DG100*12-главная!$H$24)*главная!$N$24)/12))))</f>
        <v>0</v>
      </c>
      <c r="DH137" s="173">
        <f>IF(DH$10="",0,IF(DH$9&lt;главная!$N$19,0,IF(DH100*12&lt;главная!$H$23,главная!$N$22*DH100,IF(DH100*12&lt;главная!$H$24,главная!$N$23*DH100,(главная!$H$24*главная!$N$23+(DH100*12-главная!$H$24)*главная!$N$24)/12))))</f>
        <v>0</v>
      </c>
      <c r="DI137" s="173">
        <f>IF(DI$10="",0,IF(DI$9&lt;главная!$N$19,0,IF(DI100*12&lt;главная!$H$23,главная!$N$22*DI100,IF(DI100*12&lt;главная!$H$24,главная!$N$23*DI100,(главная!$H$24*главная!$N$23+(DI100*12-главная!$H$24)*главная!$N$24)/12))))</f>
        <v>0</v>
      </c>
      <c r="DJ137" s="173">
        <f>IF(DJ$10="",0,IF(DJ$9&lt;главная!$N$19,0,IF(DJ100*12&lt;главная!$H$23,главная!$N$22*DJ100,IF(DJ100*12&lt;главная!$H$24,главная!$N$23*DJ100,(главная!$H$24*главная!$N$23+(DJ100*12-главная!$H$24)*главная!$N$24)/12))))</f>
        <v>0</v>
      </c>
      <c r="DK137" s="173">
        <f>IF(DK$10="",0,IF(DK$9&lt;главная!$N$19,0,IF(DK100*12&lt;главная!$H$23,главная!$N$22*DK100,IF(DK100*12&lt;главная!$H$24,главная!$N$23*DK100,(главная!$H$24*главная!$N$23+(DK100*12-главная!$H$24)*главная!$N$24)/12))))</f>
        <v>0</v>
      </c>
      <c r="DL137" s="173">
        <f>IF(DL$10="",0,IF(DL$9&lt;главная!$N$19,0,IF(DL100*12&lt;главная!$H$23,главная!$N$22*DL100,IF(DL100*12&lt;главная!$H$24,главная!$N$23*DL100,(главная!$H$24*главная!$N$23+(DL100*12-главная!$H$24)*главная!$N$24)/12))))</f>
        <v>0</v>
      </c>
      <c r="DM137" s="173">
        <f>IF(DM$10="",0,IF(DM$9&lt;главная!$N$19,0,IF(DM100*12&lt;главная!$H$23,главная!$N$22*DM100,IF(DM100*12&lt;главная!$H$24,главная!$N$23*DM100,(главная!$H$24*главная!$N$23+(DM100*12-главная!$H$24)*главная!$N$24)/12))))</f>
        <v>0</v>
      </c>
      <c r="DN137" s="173">
        <f>IF(DN$10="",0,IF(DN$9&lt;главная!$N$19,0,IF(DN100*12&lt;главная!$H$23,главная!$N$22*DN100,IF(DN100*12&lt;главная!$H$24,главная!$N$23*DN100,(главная!$H$24*главная!$N$23+(DN100*12-главная!$H$24)*главная!$N$24)/12))))</f>
        <v>0</v>
      </c>
      <c r="DO137" s="173">
        <f>IF(DO$10="",0,IF(DO$9&lt;главная!$N$19,0,IF(DO100*12&lt;главная!$H$23,главная!$N$22*DO100,IF(DO100*12&lt;главная!$H$24,главная!$N$23*DO100,(главная!$H$24*главная!$N$23+(DO100*12-главная!$H$24)*главная!$N$24)/12))))</f>
        <v>0</v>
      </c>
      <c r="DP137" s="173">
        <f>IF(DP$10="",0,IF(DP$9&lt;главная!$N$19,0,IF(DP100*12&lt;главная!$H$23,главная!$N$22*DP100,IF(DP100*12&lt;главная!$H$24,главная!$N$23*DP100,(главная!$H$24*главная!$N$23+(DP100*12-главная!$H$24)*главная!$N$24)/12))))</f>
        <v>0</v>
      </c>
      <c r="DQ137" s="173">
        <f>IF(DQ$10="",0,IF(DQ$9&lt;главная!$N$19,0,IF(DQ100*12&lt;главная!$H$23,главная!$N$22*DQ100,IF(DQ100*12&lt;главная!$H$24,главная!$N$23*DQ100,(главная!$H$24*главная!$N$23+(DQ100*12-главная!$H$24)*главная!$N$24)/12))))</f>
        <v>0</v>
      </c>
      <c r="DR137" s="173">
        <f>IF(DR$10="",0,IF(DR$9&lt;главная!$N$19,0,IF(DR100*12&lt;главная!$H$23,главная!$N$22*DR100,IF(DR100*12&lt;главная!$H$24,главная!$N$23*DR100,(главная!$H$24*главная!$N$23+(DR100*12-главная!$H$24)*главная!$N$24)/12))))</f>
        <v>0</v>
      </c>
      <c r="DS137" s="173">
        <f>IF(DS$10="",0,IF(DS$9&lt;главная!$N$19,0,IF(DS100*12&lt;главная!$H$23,главная!$N$22*DS100,IF(DS100*12&lt;главная!$H$24,главная!$N$23*DS100,(главная!$H$24*главная!$N$23+(DS100*12-главная!$H$24)*главная!$N$24)/12))))</f>
        <v>0</v>
      </c>
      <c r="DT137" s="173">
        <f>IF(DT$10="",0,IF(DT$9&lt;главная!$N$19,0,IF(DT100*12&lt;главная!$H$23,главная!$N$22*DT100,IF(DT100*12&lt;главная!$H$24,главная!$N$23*DT100,(главная!$H$24*главная!$N$23+(DT100*12-главная!$H$24)*главная!$N$24)/12))))</f>
        <v>0</v>
      </c>
      <c r="DU137" s="173">
        <f>IF(DU$10="",0,IF(DU$9&lt;главная!$N$19,0,IF(DU100*12&lt;главная!$H$23,главная!$N$22*DU100,IF(DU100*12&lt;главная!$H$24,главная!$N$23*DU100,(главная!$H$24*главная!$N$23+(DU100*12-главная!$H$24)*главная!$N$24)/12))))</f>
        <v>0</v>
      </c>
      <c r="DV137" s="173">
        <f>IF(DV$10="",0,IF(DV$9&lt;главная!$N$19,0,IF(DV100*12&lt;главная!$H$23,главная!$N$22*DV100,IF(DV100*12&lt;главная!$H$24,главная!$N$23*DV100,(главная!$H$24*главная!$N$23+(DV100*12-главная!$H$24)*главная!$N$24)/12))))</f>
        <v>0</v>
      </c>
      <c r="DW137" s="173">
        <f>IF(DW$10="",0,IF(DW$9&lt;главная!$N$19,0,IF(DW100*12&lt;главная!$H$23,главная!$N$22*DW100,IF(DW100*12&lt;главная!$H$24,главная!$N$23*DW100,(главная!$H$24*главная!$N$23+(DW100*12-главная!$H$24)*главная!$N$24)/12))))</f>
        <v>0</v>
      </c>
      <c r="DX137" s="173">
        <f>IF(DX$10="",0,IF(DX$9&lt;главная!$N$19,0,IF(DX100*12&lt;главная!$H$23,главная!$N$22*DX100,IF(DX100*12&lt;главная!$H$24,главная!$N$23*DX100,(главная!$H$24*главная!$N$23+(DX100*12-главная!$H$24)*главная!$N$24)/12))))</f>
        <v>0</v>
      </c>
      <c r="DY137" s="173">
        <f>IF(DY$10="",0,IF(DY$9&lt;главная!$N$19,0,IF(DY100*12&lt;главная!$H$23,главная!$N$22*DY100,IF(DY100*12&lt;главная!$H$24,главная!$N$23*DY100,(главная!$H$24*главная!$N$23+(DY100*12-главная!$H$24)*главная!$N$24)/12))))</f>
        <v>0</v>
      </c>
      <c r="DZ137" s="173">
        <f>IF(DZ$10="",0,IF(DZ$9&lt;главная!$N$19,0,IF(DZ100*12&lt;главная!$H$23,главная!$N$22*DZ100,IF(DZ100*12&lt;главная!$H$24,главная!$N$23*DZ100,(главная!$H$24*главная!$N$23+(DZ100*12-главная!$H$24)*главная!$N$24)/12))))</f>
        <v>0</v>
      </c>
      <c r="EA137" s="173">
        <f>IF(EA$10="",0,IF(EA$9&lt;главная!$N$19,0,IF(EA100*12&lt;главная!$H$23,главная!$N$22*EA100,IF(EA100*12&lt;главная!$H$24,главная!$N$23*EA100,(главная!$H$24*главная!$N$23+(EA100*12-главная!$H$24)*главная!$N$24)/12))))</f>
        <v>0</v>
      </c>
      <c r="EB137" s="173">
        <f>IF(EB$10="",0,IF(EB$9&lt;главная!$N$19,0,IF(EB100*12&lt;главная!$H$23,главная!$N$22*EB100,IF(EB100*12&lt;главная!$H$24,главная!$N$23*EB100,(главная!$H$24*главная!$N$23+(EB100*12-главная!$H$24)*главная!$N$24)/12))))</f>
        <v>0</v>
      </c>
      <c r="EC137" s="173">
        <f>IF(EC$10="",0,IF(EC$9&lt;главная!$N$19,0,IF(EC100*12&lt;главная!$H$23,главная!$N$22*EC100,IF(EC100*12&lt;главная!$H$24,главная!$N$23*EC100,(главная!$H$24*главная!$N$23+(EC100*12-главная!$H$24)*главная!$N$24)/12))))</f>
        <v>0</v>
      </c>
      <c r="ED137" s="173">
        <f>IF(ED$10="",0,IF(ED$9&lt;главная!$N$19,0,IF(ED100*12&lt;главная!$H$23,главная!$N$22*ED100,IF(ED100*12&lt;главная!$H$24,главная!$N$23*ED100,(главная!$H$24*главная!$N$23+(ED100*12-главная!$H$24)*главная!$N$24)/12))))</f>
        <v>0</v>
      </c>
      <c r="EE137" s="173">
        <f>IF(EE$10="",0,IF(EE$9&lt;главная!$N$19,0,IF(EE100*12&lt;главная!$H$23,главная!$N$22*EE100,IF(EE100*12&lt;главная!$H$24,главная!$N$23*EE100,(главная!$H$24*главная!$N$23+(EE100*12-главная!$H$24)*главная!$N$24)/12))))</f>
        <v>0</v>
      </c>
      <c r="EF137" s="173">
        <f>IF(EF$10="",0,IF(EF$9&lt;главная!$N$19,0,IF(EF100*12&lt;главная!$H$23,главная!$N$22*EF100,IF(EF100*12&lt;главная!$H$24,главная!$N$23*EF100,(главная!$H$24*главная!$N$23+(EF100*12-главная!$H$24)*главная!$N$24)/12))))</f>
        <v>0</v>
      </c>
      <c r="EG137" s="173">
        <f>IF(EG$10="",0,IF(EG$9&lt;главная!$N$19,0,IF(EG100*12&lt;главная!$H$23,главная!$N$22*EG100,IF(EG100*12&lt;главная!$H$24,главная!$N$23*EG100,(главная!$H$24*главная!$N$23+(EG100*12-главная!$H$24)*главная!$N$24)/12))))</f>
        <v>0</v>
      </c>
      <c r="EH137" s="173">
        <f>IF(EH$10="",0,IF(EH$9&lt;главная!$N$19,0,IF(EH100*12&lt;главная!$H$23,главная!$N$22*EH100,IF(EH100*12&lt;главная!$H$24,главная!$N$23*EH100,(главная!$H$24*главная!$N$23+(EH100*12-главная!$H$24)*главная!$N$24)/12))))</f>
        <v>0</v>
      </c>
      <c r="EI137" s="173">
        <f>IF(EI$10="",0,IF(EI$9&lt;главная!$N$19,0,IF(EI100*12&lt;главная!$H$23,главная!$N$22*EI100,IF(EI100*12&lt;главная!$H$24,главная!$N$23*EI100,(главная!$H$24*главная!$N$23+(EI100*12-главная!$H$24)*главная!$N$24)/12))))</f>
        <v>0</v>
      </c>
      <c r="EJ137" s="173">
        <f>IF(EJ$10="",0,IF(EJ$9&lt;главная!$N$19,0,IF(EJ100*12&lt;главная!$H$23,главная!$N$22*EJ100,IF(EJ100*12&lt;главная!$H$24,главная!$N$23*EJ100,(главная!$H$24*главная!$N$23+(EJ100*12-главная!$H$24)*главная!$N$24)/12))))</f>
        <v>0</v>
      </c>
      <c r="EK137" s="173">
        <f>IF(EK$10="",0,IF(EK$9&lt;главная!$N$19,0,IF(EK100*12&lt;главная!$H$23,главная!$N$22*EK100,IF(EK100*12&lt;главная!$H$24,главная!$N$23*EK100,(главная!$H$24*главная!$N$23+(EK100*12-главная!$H$24)*главная!$N$24)/12))))</f>
        <v>0</v>
      </c>
      <c r="EL137" s="173">
        <f>IF(EL$10="",0,IF(EL$9&lt;главная!$N$19,0,IF(EL100*12&lt;главная!$H$23,главная!$N$22*EL100,IF(EL100*12&lt;главная!$H$24,главная!$N$23*EL100,(главная!$H$24*главная!$N$23+(EL100*12-главная!$H$24)*главная!$N$24)/12))))</f>
        <v>0</v>
      </c>
      <c r="EM137" s="173">
        <f>IF(EM$10="",0,IF(EM$9&lt;главная!$N$19,0,IF(EM100*12&lt;главная!$H$23,главная!$N$22*EM100,IF(EM100*12&lt;главная!$H$24,главная!$N$23*EM100,(главная!$H$24*главная!$N$23+(EM100*12-главная!$H$24)*главная!$N$24)/12))))</f>
        <v>0</v>
      </c>
      <c r="EN137" s="173">
        <f>IF(EN$10="",0,IF(EN$9&lt;главная!$N$19,0,IF(EN100*12&lt;главная!$H$23,главная!$N$22*EN100,IF(EN100*12&lt;главная!$H$24,главная!$N$23*EN100,(главная!$H$24*главная!$N$23+(EN100*12-главная!$H$24)*главная!$N$24)/12))))</f>
        <v>0</v>
      </c>
      <c r="EO137" s="173">
        <f>IF(EO$10="",0,IF(EO$9&lt;главная!$N$19,0,IF(EO100*12&lt;главная!$H$23,главная!$N$22*EO100,IF(EO100*12&lt;главная!$H$24,главная!$N$23*EO100,(главная!$H$24*главная!$N$23+(EO100*12-главная!$H$24)*главная!$N$24)/12))))</f>
        <v>0</v>
      </c>
      <c r="EP137" s="173">
        <f>IF(EP$10="",0,IF(EP$9&lt;главная!$N$19,0,IF(EP100*12&lt;главная!$H$23,главная!$N$22*EP100,IF(EP100*12&lt;главная!$H$24,главная!$N$23*EP100,(главная!$H$24*главная!$N$23+(EP100*12-главная!$H$24)*главная!$N$24)/12))))</f>
        <v>0</v>
      </c>
      <c r="EQ137" s="173">
        <f>IF(EQ$10="",0,IF(EQ$9&lt;главная!$N$19,0,IF(EQ100*12&lt;главная!$H$23,главная!$N$22*EQ100,IF(EQ100*12&lt;главная!$H$24,главная!$N$23*EQ100,(главная!$H$24*главная!$N$23+(EQ100*12-главная!$H$24)*главная!$N$24)/12))))</f>
        <v>0</v>
      </c>
      <c r="ER137" s="173">
        <f>IF(ER$10="",0,IF(ER$9&lt;главная!$N$19,0,IF(ER100*12&lt;главная!$H$23,главная!$N$22*ER100,IF(ER100*12&lt;главная!$H$24,главная!$N$23*ER100,(главная!$H$24*главная!$N$23+(ER100*12-главная!$H$24)*главная!$N$24)/12))))</f>
        <v>0</v>
      </c>
      <c r="ES137" s="173">
        <f>IF(ES$10="",0,IF(ES$9&lt;главная!$N$19,0,IF(ES100*12&lt;главная!$H$23,главная!$N$22*ES100,IF(ES100*12&lt;главная!$H$24,главная!$N$23*ES100,(главная!$H$24*главная!$N$23+(ES100*12-главная!$H$24)*главная!$N$24)/12))))</f>
        <v>0</v>
      </c>
      <c r="ET137" s="173">
        <f>IF(ET$10="",0,IF(ET$9&lt;главная!$N$19,0,IF(ET100*12&lt;главная!$H$23,главная!$N$22*ET100,IF(ET100*12&lt;главная!$H$24,главная!$N$23*ET100,(главная!$H$24*главная!$N$23+(ET100*12-главная!$H$24)*главная!$N$24)/12))))</f>
        <v>0</v>
      </c>
      <c r="EU137" s="173">
        <f>IF(EU$10="",0,IF(EU$9&lt;главная!$N$19,0,IF(EU100*12&lt;главная!$H$23,главная!$N$22*EU100,IF(EU100*12&lt;главная!$H$24,главная!$N$23*EU100,(главная!$H$24*главная!$N$23+(EU100*12-главная!$H$24)*главная!$N$24)/12))))</f>
        <v>0</v>
      </c>
      <c r="EV137" s="173">
        <f>IF(EV$10="",0,IF(EV$9&lt;главная!$N$19,0,IF(EV100*12&lt;главная!$H$23,главная!$N$22*EV100,IF(EV100*12&lt;главная!$H$24,главная!$N$23*EV100,(главная!$H$24*главная!$N$23+(EV100*12-главная!$H$24)*главная!$N$24)/12))))</f>
        <v>0</v>
      </c>
      <c r="EW137" s="173">
        <f>IF(EW$10="",0,IF(EW$9&lt;главная!$N$19,0,IF(EW100*12&lt;главная!$H$23,главная!$N$22*EW100,IF(EW100*12&lt;главная!$H$24,главная!$N$23*EW100,(главная!$H$24*главная!$N$23+(EW100*12-главная!$H$24)*главная!$N$24)/12))))</f>
        <v>0</v>
      </c>
      <c r="EX137" s="173">
        <f>IF(EX$10="",0,IF(EX$9&lt;главная!$N$19,0,IF(EX100*12&lt;главная!$H$23,главная!$N$22*EX100,IF(EX100*12&lt;главная!$H$24,главная!$N$23*EX100,(главная!$H$24*главная!$N$23+(EX100*12-главная!$H$24)*главная!$N$24)/12))))</f>
        <v>0</v>
      </c>
      <c r="EY137" s="173">
        <f>IF(EY$10="",0,IF(EY$9&lt;главная!$N$19,0,IF(EY100*12&lt;главная!$H$23,главная!$N$22*EY100,IF(EY100*12&lt;главная!$H$24,главная!$N$23*EY100,(главная!$H$24*главная!$N$23+(EY100*12-главная!$H$24)*главная!$N$24)/12))))</f>
        <v>0</v>
      </c>
      <c r="EZ137" s="173">
        <f>IF(EZ$10="",0,IF(EZ$9&lt;главная!$N$19,0,IF(EZ100*12&lt;главная!$H$23,главная!$N$22*EZ100,IF(EZ100*12&lt;главная!$H$24,главная!$N$23*EZ100,(главная!$H$24*главная!$N$23+(EZ100*12-главная!$H$24)*главная!$N$24)/12))))</f>
        <v>0</v>
      </c>
      <c r="FA137" s="173">
        <f>IF(FA$10="",0,IF(FA$9&lt;главная!$N$19,0,IF(FA100*12&lt;главная!$H$23,главная!$N$22*FA100,IF(FA100*12&lt;главная!$H$24,главная!$N$23*FA100,(главная!$H$24*главная!$N$23+(FA100*12-главная!$H$24)*главная!$N$24)/12))))</f>
        <v>0</v>
      </c>
      <c r="FB137" s="173">
        <f>IF(FB$10="",0,IF(FB$9&lt;главная!$N$19,0,IF(FB100*12&lt;главная!$H$23,главная!$N$22*FB100,IF(FB100*12&lt;главная!$H$24,главная!$N$23*FB100,(главная!$H$24*главная!$N$23+(FB100*12-главная!$H$24)*главная!$N$24)/12))))</f>
        <v>0</v>
      </c>
      <c r="FC137" s="173">
        <f>IF(FC$10="",0,IF(FC$9&lt;главная!$N$19,0,IF(FC100*12&lt;главная!$H$23,главная!$N$22*FC100,IF(FC100*12&lt;главная!$H$24,главная!$N$23*FC100,(главная!$H$24*главная!$N$23+(FC100*12-главная!$H$24)*главная!$N$24)/12))))</f>
        <v>0</v>
      </c>
      <c r="FD137" s="173">
        <f>IF(FD$10="",0,IF(FD$9&lt;главная!$N$19,0,IF(FD100*12&lt;главная!$H$23,главная!$N$22*FD100,IF(FD100*12&lt;главная!$H$24,главная!$N$23*FD100,(главная!$H$24*главная!$N$23+(FD100*12-главная!$H$24)*главная!$N$24)/12))))</f>
        <v>0</v>
      </c>
      <c r="FE137" s="173">
        <f>IF(FE$10="",0,IF(FE$9&lt;главная!$N$19,0,IF(FE100*12&lt;главная!$H$23,главная!$N$22*FE100,IF(FE100*12&lt;главная!$H$24,главная!$N$23*FE100,(главная!$H$24*главная!$N$23+(FE100*12-главная!$H$24)*главная!$N$24)/12))))</f>
        <v>0</v>
      </c>
      <c r="FF137" s="173">
        <f>IF(FF$10="",0,IF(FF$9&lt;главная!$N$19,0,IF(FF100*12&lt;главная!$H$23,главная!$N$22*FF100,IF(FF100*12&lt;главная!$H$24,главная!$N$23*FF100,(главная!$H$24*главная!$N$23+(FF100*12-главная!$H$24)*главная!$N$24)/12))))</f>
        <v>0</v>
      </c>
      <c r="FG137" s="173">
        <f>IF(FG$10="",0,IF(FG$9&lt;главная!$N$19,0,IF(FG100*12&lt;главная!$H$23,главная!$N$22*FG100,IF(FG100*12&lt;главная!$H$24,главная!$N$23*FG100,(главная!$H$24*главная!$N$23+(FG100*12-главная!$H$24)*главная!$N$24)/12))))</f>
        <v>0</v>
      </c>
      <c r="FH137" s="173">
        <f>IF(FH$10="",0,IF(FH$9&lt;главная!$N$19,0,IF(FH100*12&lt;главная!$H$23,главная!$N$22*FH100,IF(FH100*12&lt;главная!$H$24,главная!$N$23*FH100,(главная!$H$24*главная!$N$23+(FH100*12-главная!$H$24)*главная!$N$24)/12))))</f>
        <v>0</v>
      </c>
      <c r="FI137" s="173">
        <f>IF(FI$10="",0,IF(FI$9&lt;главная!$N$19,0,IF(FI100*12&lt;главная!$H$23,главная!$N$22*FI100,IF(FI100*12&lt;главная!$H$24,главная!$N$23*FI100,(главная!$H$24*главная!$N$23+(FI100*12-главная!$H$24)*главная!$N$24)/12))))</f>
        <v>0</v>
      </c>
      <c r="FJ137" s="173">
        <f>IF(FJ$10="",0,IF(FJ$9&lt;главная!$N$19,0,IF(FJ100*12&lt;главная!$H$23,главная!$N$22*FJ100,IF(FJ100*12&lt;главная!$H$24,главная!$N$23*FJ100,(главная!$H$24*главная!$N$23+(FJ100*12-главная!$H$24)*главная!$N$24)/12))))</f>
        <v>0</v>
      </c>
      <c r="FK137" s="173">
        <f>IF(FK$10="",0,IF(FK$9&lt;главная!$N$19,0,IF(FK100*12&lt;главная!$H$23,главная!$N$22*FK100,IF(FK100*12&lt;главная!$H$24,главная!$N$23*FK100,(главная!$H$24*главная!$N$23+(FK100*12-главная!$H$24)*главная!$N$24)/12))))</f>
        <v>0</v>
      </c>
      <c r="FL137" s="173">
        <f>IF(FL$10="",0,IF(FL$9&lt;главная!$N$19,0,IF(FL100*12&lt;главная!$H$23,главная!$N$22*FL100,IF(FL100*12&lt;главная!$H$24,главная!$N$23*FL100,(главная!$H$24*главная!$N$23+(FL100*12-главная!$H$24)*главная!$N$24)/12))))</f>
        <v>0</v>
      </c>
      <c r="FM137" s="173">
        <f>IF(FM$10="",0,IF(FM$9&lt;главная!$N$19,0,IF(FM100*12&lt;главная!$H$23,главная!$N$22*FM100,IF(FM100*12&lt;главная!$H$24,главная!$N$23*FM100,(главная!$H$24*главная!$N$23+(FM100*12-главная!$H$24)*главная!$N$24)/12))))</f>
        <v>0</v>
      </c>
      <c r="FN137" s="173">
        <f>IF(FN$10="",0,IF(FN$9&lt;главная!$N$19,0,IF(FN100*12&lt;главная!$H$23,главная!$N$22*FN100,IF(FN100*12&lt;главная!$H$24,главная!$N$23*FN100,(главная!$H$24*главная!$N$23+(FN100*12-главная!$H$24)*главная!$N$24)/12))))</f>
        <v>0</v>
      </c>
      <c r="FO137" s="173">
        <f>IF(FO$10="",0,IF(FO$9&lt;главная!$N$19,0,IF(FO100*12&lt;главная!$H$23,главная!$N$22*FO100,IF(FO100*12&lt;главная!$H$24,главная!$N$23*FO100,(главная!$H$24*главная!$N$23+(FO100*12-главная!$H$24)*главная!$N$24)/12))))</f>
        <v>0</v>
      </c>
      <c r="FP137" s="173">
        <f>IF(FP$10="",0,IF(FP$9&lt;главная!$N$19,0,IF(FP100*12&lt;главная!$H$23,главная!$N$22*FP100,IF(FP100*12&lt;главная!$H$24,главная!$N$23*FP100,(главная!$H$24*главная!$N$23+(FP100*12-главная!$H$24)*главная!$N$24)/12))))</f>
        <v>0</v>
      </c>
      <c r="FQ137" s="173">
        <f>IF(FQ$10="",0,IF(FQ$9&lt;главная!$N$19,0,IF(FQ100*12&lt;главная!$H$23,главная!$N$22*FQ100,IF(FQ100*12&lt;главная!$H$24,главная!$N$23*FQ100,(главная!$H$24*главная!$N$23+(FQ100*12-главная!$H$24)*главная!$N$24)/12))))</f>
        <v>0</v>
      </c>
      <c r="FR137" s="173">
        <f>IF(FR$10="",0,IF(FR$9&lt;главная!$N$19,0,IF(FR100*12&lt;главная!$H$23,главная!$N$22*FR100,IF(FR100*12&lt;главная!$H$24,главная!$N$23*FR100,(главная!$H$24*главная!$N$23+(FR100*12-главная!$H$24)*главная!$N$24)/12))))</f>
        <v>0</v>
      </c>
      <c r="FS137" s="173">
        <f>IF(FS$10="",0,IF(FS$9&lt;главная!$N$19,0,IF(FS100*12&lt;главная!$H$23,главная!$N$22*FS100,IF(FS100*12&lt;главная!$H$24,главная!$N$23*FS100,(главная!$H$24*главная!$N$23+(FS100*12-главная!$H$24)*главная!$N$24)/12))))</f>
        <v>0</v>
      </c>
      <c r="FT137" s="173">
        <f>IF(FT$10="",0,IF(FT$9&lt;главная!$N$19,0,IF(FT100*12&lt;главная!$H$23,главная!$N$22*FT100,IF(FT100*12&lt;главная!$H$24,главная!$N$23*FT100,(главная!$H$24*главная!$N$23+(FT100*12-главная!$H$24)*главная!$N$24)/12))))</f>
        <v>0</v>
      </c>
      <c r="FU137" s="173">
        <f>IF(FU$10="",0,IF(FU$9&lt;главная!$N$19,0,IF(FU100*12&lt;главная!$H$23,главная!$N$22*FU100,IF(FU100*12&lt;главная!$H$24,главная!$N$23*FU100,(главная!$H$24*главная!$N$23+(FU100*12-главная!$H$24)*главная!$N$24)/12))))</f>
        <v>0</v>
      </c>
      <c r="FV137" s="173">
        <f>IF(FV$10="",0,IF(FV$9&lt;главная!$N$19,0,IF(FV100*12&lt;главная!$H$23,главная!$N$22*FV100,IF(FV100*12&lt;главная!$H$24,главная!$N$23*FV100,(главная!$H$24*главная!$N$23+(FV100*12-главная!$H$24)*главная!$N$24)/12))))</f>
        <v>0</v>
      </c>
      <c r="FW137" s="173">
        <f>IF(FW$10="",0,IF(FW$9&lt;главная!$N$19,0,IF(FW100*12&lt;главная!$H$23,главная!$N$22*FW100,IF(FW100*12&lt;главная!$H$24,главная!$N$23*FW100,(главная!$H$24*главная!$N$23+(FW100*12-главная!$H$24)*главная!$N$24)/12))))</f>
        <v>0</v>
      </c>
      <c r="FX137" s="173">
        <f>IF(FX$10="",0,IF(FX$9&lt;главная!$N$19,0,IF(FX100*12&lt;главная!$H$23,главная!$N$22*FX100,IF(FX100*12&lt;главная!$H$24,главная!$N$23*FX100,(главная!$H$24*главная!$N$23+(FX100*12-главная!$H$24)*главная!$N$24)/12))))</f>
        <v>0</v>
      </c>
      <c r="FY137" s="173">
        <f>IF(FY$10="",0,IF(FY$9&lt;главная!$N$19,0,IF(FY100*12&lt;главная!$H$23,главная!$N$22*FY100,IF(FY100*12&lt;главная!$H$24,главная!$N$23*FY100,(главная!$H$24*главная!$N$23+(FY100*12-главная!$H$24)*главная!$N$24)/12))))</f>
        <v>0</v>
      </c>
      <c r="FZ137" s="173">
        <f>IF(FZ$10="",0,IF(FZ$9&lt;главная!$N$19,0,IF(FZ100*12&lt;главная!$H$23,главная!$N$22*FZ100,IF(FZ100*12&lt;главная!$H$24,главная!$N$23*FZ100,(главная!$H$24*главная!$N$23+(FZ100*12-главная!$H$24)*главная!$N$24)/12))))</f>
        <v>0</v>
      </c>
      <c r="GA137" s="173">
        <f>IF(GA$10="",0,IF(GA$9&lt;главная!$N$19,0,IF(GA100*12&lt;главная!$H$23,главная!$N$22*GA100,IF(GA100*12&lt;главная!$H$24,главная!$N$23*GA100,(главная!$H$24*главная!$N$23+(GA100*12-главная!$H$24)*главная!$N$24)/12))))</f>
        <v>0</v>
      </c>
      <c r="GB137" s="173">
        <f>IF(GB$10="",0,IF(GB$9&lt;главная!$N$19,0,IF(GB100*12&lt;главная!$H$23,главная!$N$22*GB100,IF(GB100*12&lt;главная!$H$24,главная!$N$23*GB100,(главная!$H$24*главная!$N$23+(GB100*12-главная!$H$24)*главная!$N$24)/12))))</f>
        <v>0</v>
      </c>
      <c r="GC137" s="173">
        <f>IF(GC$10="",0,IF(GC$9&lt;главная!$N$19,0,IF(GC100*12&lt;главная!$H$23,главная!$N$22*GC100,IF(GC100*12&lt;главная!$H$24,главная!$N$23*GC100,(главная!$H$24*главная!$N$23+(GC100*12-главная!$H$24)*главная!$N$24)/12))))</f>
        <v>0</v>
      </c>
      <c r="GD137" s="173">
        <f>IF(GD$10="",0,IF(GD$9&lt;главная!$N$19,0,IF(GD100*12&lt;главная!$H$23,главная!$N$22*GD100,IF(GD100*12&lt;главная!$H$24,главная!$N$23*GD100,(главная!$H$24*главная!$N$23+(GD100*12-главная!$H$24)*главная!$N$24)/12))))</f>
        <v>0</v>
      </c>
      <c r="GE137" s="173">
        <f>IF(GE$10="",0,IF(GE$9&lt;главная!$N$19,0,IF(GE100*12&lt;главная!$H$23,главная!$N$22*GE100,IF(GE100*12&lt;главная!$H$24,главная!$N$23*GE100,(главная!$H$24*главная!$N$23+(GE100*12-главная!$H$24)*главная!$N$24)/12))))</f>
        <v>0</v>
      </c>
      <c r="GF137" s="173">
        <f>IF(GF$10="",0,IF(GF$9&lt;главная!$N$19,0,IF(GF100*12&lt;главная!$H$23,главная!$N$22*GF100,IF(GF100*12&lt;главная!$H$24,главная!$N$23*GF100,(главная!$H$24*главная!$N$23+(GF100*12-главная!$H$24)*главная!$N$24)/12))))</f>
        <v>0</v>
      </c>
      <c r="GG137" s="173">
        <f>IF(GG$10="",0,IF(GG$9&lt;главная!$N$19,0,IF(GG100*12&lt;главная!$H$23,главная!$N$22*GG100,IF(GG100*12&lt;главная!$H$24,главная!$N$23*GG100,(главная!$H$24*главная!$N$23+(GG100*12-главная!$H$24)*главная!$N$24)/12))))</f>
        <v>0</v>
      </c>
      <c r="GH137" s="173">
        <f>IF(GH$10="",0,IF(GH$9&lt;главная!$N$19,0,IF(GH100*12&lt;главная!$H$23,главная!$N$22*GH100,IF(GH100*12&lt;главная!$H$24,главная!$N$23*GH100,(главная!$H$24*главная!$N$23+(GH100*12-главная!$H$24)*главная!$N$24)/12))))</f>
        <v>0</v>
      </c>
      <c r="GI137" s="173">
        <f>IF(GI$10="",0,IF(GI$9&lt;главная!$N$19,0,IF(GI100*12&lt;главная!$H$23,главная!$N$22*GI100,IF(GI100*12&lt;главная!$H$24,главная!$N$23*GI100,(главная!$H$24*главная!$N$23+(GI100*12-главная!$H$24)*главная!$N$24)/12))))</f>
        <v>0</v>
      </c>
      <c r="GJ137" s="173">
        <f>IF(GJ$10="",0,IF(GJ$9&lt;главная!$N$19,0,IF(GJ100*12&lt;главная!$H$23,главная!$N$22*GJ100,IF(GJ100*12&lt;главная!$H$24,главная!$N$23*GJ100,(главная!$H$24*главная!$N$23+(GJ100*12-главная!$H$24)*главная!$N$24)/12))))</f>
        <v>0</v>
      </c>
      <c r="GK137" s="173">
        <f>IF(GK$10="",0,IF(GK$9&lt;главная!$N$19,0,IF(GK100*12&lt;главная!$H$23,главная!$N$22*GK100,IF(GK100*12&lt;главная!$H$24,главная!$N$23*GK100,(главная!$H$24*главная!$N$23+(GK100*12-главная!$H$24)*главная!$N$24)/12))))</f>
        <v>0</v>
      </c>
      <c r="GL137" s="173">
        <f>IF(GL$10="",0,IF(GL$9&lt;главная!$N$19,0,IF(GL100*12&lt;главная!$H$23,главная!$N$22*GL100,IF(GL100*12&lt;главная!$H$24,главная!$N$23*GL100,(главная!$H$24*главная!$N$23+(GL100*12-главная!$H$24)*главная!$N$24)/12))))</f>
        <v>0</v>
      </c>
      <c r="GM137" s="173">
        <f>IF(GM$10="",0,IF(GM$9&lt;главная!$N$19,0,IF(GM100*12&lt;главная!$H$23,главная!$N$22*GM100,IF(GM100*12&lt;главная!$H$24,главная!$N$23*GM100,(главная!$H$24*главная!$N$23+(GM100*12-главная!$H$24)*главная!$N$24)/12))))</f>
        <v>0</v>
      </c>
      <c r="GN137" s="173">
        <f>IF(GN$10="",0,IF(GN$9&lt;главная!$N$19,0,IF(GN100*12&lt;главная!$H$23,главная!$N$22*GN100,IF(GN100*12&lt;главная!$H$24,главная!$N$23*GN100,(главная!$H$24*главная!$N$23+(GN100*12-главная!$H$24)*главная!$N$24)/12))))</f>
        <v>0</v>
      </c>
      <c r="GO137" s="173">
        <f>IF(GO$10="",0,IF(GO$9&lt;главная!$N$19,0,IF(GO100*12&lt;главная!$H$23,главная!$N$22*GO100,IF(GO100*12&lt;главная!$H$24,главная!$N$23*GO100,(главная!$H$24*главная!$N$23+(GO100*12-главная!$H$24)*главная!$N$24)/12))))</f>
        <v>0</v>
      </c>
      <c r="GP137" s="173">
        <f>IF(GP$10="",0,IF(GP$9&lt;главная!$N$19,0,IF(GP100*12&lt;главная!$H$23,главная!$N$22*GP100,IF(GP100*12&lt;главная!$H$24,главная!$N$23*GP100,(главная!$H$24*главная!$N$23+(GP100*12-главная!$H$24)*главная!$N$24)/12))))</f>
        <v>0</v>
      </c>
      <c r="GQ137" s="173">
        <f>IF(GQ$10="",0,IF(GQ$9&lt;главная!$N$19,0,IF(GQ100*12&lt;главная!$H$23,главная!$N$22*GQ100,IF(GQ100*12&lt;главная!$H$24,главная!$N$23*GQ100,(главная!$H$24*главная!$N$23+(GQ100*12-главная!$H$24)*главная!$N$24)/12))))</f>
        <v>0</v>
      </c>
      <c r="GR137" s="173">
        <f>IF(GR$10="",0,IF(GR$9&lt;главная!$N$19,0,IF(GR100*12&lt;главная!$H$23,главная!$N$22*GR100,IF(GR100*12&lt;главная!$H$24,главная!$N$23*GR100,(главная!$H$24*главная!$N$23+(GR100*12-главная!$H$24)*главная!$N$24)/12))))</f>
        <v>0</v>
      </c>
      <c r="GS137" s="173">
        <f>IF(GS$10="",0,IF(GS$9&lt;главная!$N$19,0,IF(GS100*12&lt;главная!$H$23,главная!$N$22*GS100,IF(GS100*12&lt;главная!$H$24,главная!$N$23*GS100,(главная!$H$24*главная!$N$23+(GS100*12-главная!$H$24)*главная!$N$24)/12))))</f>
        <v>0</v>
      </c>
      <c r="GT137" s="173">
        <f>IF(GT$10="",0,IF(GT$9&lt;главная!$N$19,0,IF(GT100*12&lt;главная!$H$23,главная!$N$22*GT100,IF(GT100*12&lt;главная!$H$24,главная!$N$23*GT100,(главная!$H$24*главная!$N$23+(GT100*12-главная!$H$24)*главная!$N$24)/12))))</f>
        <v>0</v>
      </c>
      <c r="GU137" s="173">
        <f>IF(GU$10="",0,IF(GU$9&lt;главная!$N$19,0,IF(GU100*12&lt;главная!$H$23,главная!$N$22*GU100,IF(GU100*12&lt;главная!$H$24,главная!$N$23*GU100,(главная!$H$24*главная!$N$23+(GU100*12-главная!$H$24)*главная!$N$24)/12))))</f>
        <v>0</v>
      </c>
      <c r="GV137" s="173">
        <f>IF(GV$10="",0,IF(GV$9&lt;главная!$N$19,0,IF(GV100*12&lt;главная!$H$23,главная!$N$22*GV100,IF(GV100*12&lt;главная!$H$24,главная!$N$23*GV100,(главная!$H$24*главная!$N$23+(GV100*12-главная!$H$24)*главная!$N$24)/12))))</f>
        <v>0</v>
      </c>
      <c r="GW137" s="173">
        <f>IF(GW$10="",0,IF(GW$9&lt;главная!$N$19,0,IF(GW100*12&lt;главная!$H$23,главная!$N$22*GW100,IF(GW100*12&lt;главная!$H$24,главная!$N$23*GW100,(главная!$H$24*главная!$N$23+(GW100*12-главная!$H$24)*главная!$N$24)/12))))</f>
        <v>0</v>
      </c>
      <c r="GX137" s="173">
        <f>IF(GX$10="",0,IF(GX$9&lt;главная!$N$19,0,IF(GX100*12&lt;главная!$H$23,главная!$N$22*GX100,IF(GX100*12&lt;главная!$H$24,главная!$N$23*GX100,(главная!$H$24*главная!$N$23+(GX100*12-главная!$H$24)*главная!$N$24)/12))))</f>
        <v>0</v>
      </c>
      <c r="GY137" s="173">
        <f>IF(GY$10="",0,IF(GY$9&lt;главная!$N$19,0,IF(GY100*12&lt;главная!$H$23,главная!$N$22*GY100,IF(GY100*12&lt;главная!$H$24,главная!$N$23*GY100,(главная!$H$24*главная!$N$23+(GY100*12-главная!$H$24)*главная!$N$24)/12))))</f>
        <v>0</v>
      </c>
      <c r="GZ137" s="173">
        <f>IF(GZ$10="",0,IF(GZ$9&lt;главная!$N$19,0,IF(GZ100*12&lt;главная!$H$23,главная!$N$22*GZ100,IF(GZ100*12&lt;главная!$H$24,главная!$N$23*GZ100,(главная!$H$24*главная!$N$23+(GZ100*12-главная!$H$24)*главная!$N$24)/12))))</f>
        <v>0</v>
      </c>
      <c r="HA137" s="173">
        <f>IF(HA$10="",0,IF(HA$9&lt;главная!$N$19,0,IF(HA100*12&lt;главная!$H$23,главная!$N$22*HA100,IF(HA100*12&lt;главная!$H$24,главная!$N$23*HA100,(главная!$H$24*главная!$N$23+(HA100*12-главная!$H$24)*главная!$N$24)/12))))</f>
        <v>0</v>
      </c>
      <c r="HB137" s="173">
        <f>IF(HB$10="",0,IF(HB$9&lt;главная!$N$19,0,IF(HB100*12&lt;главная!$H$23,главная!$N$22*HB100,IF(HB100*12&lt;главная!$H$24,главная!$N$23*HB100,(главная!$H$24*главная!$N$23+(HB100*12-главная!$H$24)*главная!$N$24)/12))))</f>
        <v>0</v>
      </c>
      <c r="HC137" s="173">
        <f>IF(HC$10="",0,IF(HC$9&lt;главная!$N$19,0,IF(HC100*12&lt;главная!$H$23,главная!$N$22*HC100,IF(HC100*12&lt;главная!$H$24,главная!$N$23*HC100,(главная!$H$24*главная!$N$23+(HC100*12-главная!$H$24)*главная!$N$24)/12))))</f>
        <v>0</v>
      </c>
      <c r="HD137" s="173">
        <f>IF(HD$10="",0,IF(HD$9&lt;главная!$N$19,0,IF(HD100*12&lt;главная!$H$23,главная!$N$22*HD100,IF(HD100*12&lt;главная!$H$24,главная!$N$23*HD100,(главная!$H$24*главная!$N$23+(HD100*12-главная!$H$24)*главная!$N$24)/12))))</f>
        <v>0</v>
      </c>
      <c r="HE137" s="173">
        <f>IF(HE$10="",0,IF(HE$9&lt;главная!$N$19,0,IF(HE100*12&lt;главная!$H$23,главная!$N$22*HE100,IF(HE100*12&lt;главная!$H$24,главная!$N$23*HE100,(главная!$H$24*главная!$N$23+(HE100*12-главная!$H$24)*главная!$N$24)/12))))</f>
        <v>0</v>
      </c>
      <c r="HF137" s="173">
        <f>IF(HF$10="",0,IF(HF$9&lt;главная!$N$19,0,IF(HF100*12&lt;главная!$H$23,главная!$N$22*HF100,IF(HF100*12&lt;главная!$H$24,главная!$N$23*HF100,(главная!$H$24*главная!$N$23+(HF100*12-главная!$H$24)*главная!$N$24)/12))))</f>
        <v>0</v>
      </c>
      <c r="HG137" s="173">
        <f>IF(HG$10="",0,IF(HG$9&lt;главная!$N$19,0,IF(HG100*12&lt;главная!$H$23,главная!$N$22*HG100,IF(HG100*12&lt;главная!$H$24,главная!$N$23*HG100,(главная!$H$24*главная!$N$23+(HG100*12-главная!$H$24)*главная!$N$24)/12))))</f>
        <v>0</v>
      </c>
      <c r="HH137" s="173">
        <f>IF(HH$10="",0,IF(HH$9&lt;главная!$N$19,0,IF(HH100*12&lt;главная!$H$23,главная!$N$22*HH100,IF(HH100*12&lt;главная!$H$24,главная!$N$23*HH100,(главная!$H$24*главная!$N$23+(HH100*12-главная!$H$24)*главная!$N$24)/12))))</f>
        <v>0</v>
      </c>
      <c r="HI137" s="173">
        <f>IF(HI$10="",0,IF(HI$9&lt;главная!$N$19,0,IF(HI100*12&lt;главная!$H$23,главная!$N$22*HI100,IF(HI100*12&lt;главная!$H$24,главная!$N$23*HI100,(главная!$H$24*главная!$N$23+(HI100*12-главная!$H$24)*главная!$N$24)/12))))</f>
        <v>0</v>
      </c>
      <c r="HJ137" s="173">
        <f>IF(HJ$10="",0,IF(HJ$9&lt;главная!$N$19,0,IF(HJ100*12&lt;главная!$H$23,главная!$N$22*HJ100,IF(HJ100*12&lt;главная!$H$24,главная!$N$23*HJ100,(главная!$H$24*главная!$N$23+(HJ100*12-главная!$H$24)*главная!$N$24)/12))))</f>
        <v>0</v>
      </c>
      <c r="HK137" s="173">
        <f>IF(HK$10="",0,IF(HK$9&lt;главная!$N$19,0,IF(HK100*12&lt;главная!$H$23,главная!$N$22*HK100,IF(HK100*12&lt;главная!$H$24,главная!$N$23*HK100,(главная!$H$24*главная!$N$23+(HK100*12-главная!$H$24)*главная!$N$24)/12))))</f>
        <v>0</v>
      </c>
      <c r="HL137" s="173">
        <f>IF(HL$10="",0,IF(HL$9&lt;главная!$N$19,0,IF(HL100*12&lt;главная!$H$23,главная!$N$22*HL100,IF(HL100*12&lt;главная!$H$24,главная!$N$23*HL100,(главная!$H$24*главная!$N$23+(HL100*12-главная!$H$24)*главная!$N$24)/12))))</f>
        <v>0</v>
      </c>
      <c r="HM137" s="173">
        <f>IF(HM$10="",0,IF(HM$9&lt;главная!$N$19,0,IF(HM100*12&lt;главная!$H$23,главная!$N$22*HM100,IF(HM100*12&lt;главная!$H$24,главная!$N$23*HM100,(главная!$H$24*главная!$N$23+(HM100*12-главная!$H$24)*главная!$N$24)/12))))</f>
        <v>0</v>
      </c>
      <c r="HN137" s="173">
        <f>IF(HN$10="",0,IF(HN$9&lt;главная!$N$19,0,IF(HN100*12&lt;главная!$H$23,главная!$N$22*HN100,IF(HN100*12&lt;главная!$H$24,главная!$N$23*HN100,(главная!$H$24*главная!$N$23+(HN100*12-главная!$H$24)*главная!$N$24)/12))))</f>
        <v>0</v>
      </c>
      <c r="HO137" s="173">
        <f>IF(HO$10="",0,IF(HO$9&lt;главная!$N$19,0,IF(HO100*12&lt;главная!$H$23,главная!$N$22*HO100,IF(HO100*12&lt;главная!$H$24,главная!$N$23*HO100,(главная!$H$24*главная!$N$23+(HO100*12-главная!$H$24)*главная!$N$24)/12))))</f>
        <v>0</v>
      </c>
      <c r="HP137" s="173">
        <f>IF(HP$10="",0,IF(HP$9&lt;главная!$N$19,0,IF(HP100*12&lt;главная!$H$23,главная!$N$22*HP100,IF(HP100*12&lt;главная!$H$24,главная!$N$23*HP100,(главная!$H$24*главная!$N$23+(HP100*12-главная!$H$24)*главная!$N$24)/12))))</f>
        <v>0</v>
      </c>
      <c r="HQ137" s="173">
        <f>IF(HQ$10="",0,IF(HQ$9&lt;главная!$N$19,0,IF(HQ100*12&lt;главная!$H$23,главная!$N$22*HQ100,IF(HQ100*12&lt;главная!$H$24,главная!$N$23*HQ100,(главная!$H$24*главная!$N$23+(HQ100*12-главная!$H$24)*главная!$N$24)/12))))</f>
        <v>0</v>
      </c>
      <c r="HR137" s="173">
        <f>IF(HR$10="",0,IF(HR$9&lt;главная!$N$19,0,IF(HR100*12&lt;главная!$H$23,главная!$N$22*HR100,IF(HR100*12&lt;главная!$H$24,главная!$N$23*HR100,(главная!$H$24*главная!$N$23+(HR100*12-главная!$H$24)*главная!$N$24)/12))))</f>
        <v>0</v>
      </c>
      <c r="HS137" s="173">
        <f>IF(HS$10="",0,IF(HS$9&lt;главная!$N$19,0,IF(HS100*12&lt;главная!$H$23,главная!$N$22*HS100,IF(HS100*12&lt;главная!$H$24,главная!$N$23*HS100,(главная!$H$24*главная!$N$23+(HS100*12-главная!$H$24)*главная!$N$24)/12))))</f>
        <v>0</v>
      </c>
      <c r="HT137" s="173">
        <f>IF(HT$10="",0,IF(HT$9&lt;главная!$N$19,0,IF(HT100*12&lt;главная!$H$23,главная!$N$22*HT100,IF(HT100*12&lt;главная!$H$24,главная!$N$23*HT100,(главная!$H$24*главная!$N$23+(HT100*12-главная!$H$24)*главная!$N$24)/12))))</f>
        <v>0</v>
      </c>
      <c r="HU137" s="173">
        <f>IF(HU$10="",0,IF(HU$9&lt;главная!$N$19,0,IF(HU100*12&lt;главная!$H$23,главная!$N$22*HU100,IF(HU100*12&lt;главная!$H$24,главная!$N$23*HU100,(главная!$H$24*главная!$N$23+(HU100*12-главная!$H$24)*главная!$N$24)/12))))</f>
        <v>0</v>
      </c>
      <c r="HV137" s="173">
        <f>IF(HV$10="",0,IF(HV$9&lt;главная!$N$19,0,IF(HV100*12&lt;главная!$H$23,главная!$N$22*HV100,IF(HV100*12&lt;главная!$H$24,главная!$N$23*HV100,(главная!$H$24*главная!$N$23+(HV100*12-главная!$H$24)*главная!$N$24)/12))))</f>
        <v>0</v>
      </c>
      <c r="HW137" s="173">
        <f>IF(HW$10="",0,IF(HW$9&lt;главная!$N$19,0,IF(HW100*12&lt;главная!$H$23,главная!$N$22*HW100,IF(HW100*12&lt;главная!$H$24,главная!$N$23*HW100,(главная!$H$24*главная!$N$23+(HW100*12-главная!$H$24)*главная!$N$24)/12))))</f>
        <v>0</v>
      </c>
      <c r="HX137" s="173">
        <f>IF(HX$10="",0,IF(HX$9&lt;главная!$N$19,0,IF(HX100*12&lt;главная!$H$23,главная!$N$22*HX100,IF(HX100*12&lt;главная!$H$24,главная!$N$23*HX100,(главная!$H$24*главная!$N$23+(HX100*12-главная!$H$24)*главная!$N$24)/12))))</f>
        <v>0</v>
      </c>
      <c r="HY137" s="173">
        <f>IF(HY$10="",0,IF(HY$9&lt;главная!$N$19,0,IF(HY100*12&lt;главная!$H$23,главная!$N$22*HY100,IF(HY100*12&lt;главная!$H$24,главная!$N$23*HY100,(главная!$H$24*главная!$N$23+(HY100*12-главная!$H$24)*главная!$N$24)/12))))</f>
        <v>0</v>
      </c>
      <c r="HZ137" s="173">
        <f>IF(HZ$10="",0,IF(HZ$9&lt;главная!$N$19,0,IF(HZ100*12&lt;главная!$H$23,главная!$N$22*HZ100,IF(HZ100*12&lt;главная!$H$24,главная!$N$23*HZ100,(главная!$H$24*главная!$N$23+(HZ100*12-главная!$H$24)*главная!$N$24)/12))))</f>
        <v>0</v>
      </c>
      <c r="IA137" s="173">
        <f>IF(IA$10="",0,IF(IA$9&lt;главная!$N$19,0,IF(IA100*12&lt;главная!$H$23,главная!$N$22*IA100,IF(IA100*12&lt;главная!$H$24,главная!$N$23*IA100,(главная!$H$24*главная!$N$23+(IA100*12-главная!$H$24)*главная!$N$24)/12))))</f>
        <v>0</v>
      </c>
      <c r="IB137" s="173">
        <f>IF(IB$10="",0,IF(IB$9&lt;главная!$N$19,0,IF(IB100*12&lt;главная!$H$23,главная!$N$22*IB100,IF(IB100*12&lt;главная!$H$24,главная!$N$23*IB100,(главная!$H$24*главная!$N$23+(IB100*12-главная!$H$24)*главная!$N$24)/12))))</f>
        <v>0</v>
      </c>
      <c r="IC137" s="173">
        <f>IF(IC$10="",0,IF(IC$9&lt;главная!$N$19,0,IF(IC100*12&lt;главная!$H$23,главная!$N$22*IC100,IF(IC100*12&lt;главная!$H$24,главная!$N$23*IC100,(главная!$H$24*главная!$N$23+(IC100*12-главная!$H$24)*главная!$N$24)/12))))</f>
        <v>0</v>
      </c>
      <c r="ID137" s="173">
        <f>IF(ID$10="",0,IF(ID$9&lt;главная!$N$19,0,IF(ID100*12&lt;главная!$H$23,главная!$N$22*ID100,IF(ID100*12&lt;главная!$H$24,главная!$N$23*ID100,(главная!$H$24*главная!$N$23+(ID100*12-главная!$H$24)*главная!$N$24)/12))))</f>
        <v>0</v>
      </c>
      <c r="IE137" s="173">
        <f>IF(IE$10="",0,IF(IE$9&lt;главная!$N$19,0,IF(IE100*12&lt;главная!$H$23,главная!$N$22*IE100,IF(IE100*12&lt;главная!$H$24,главная!$N$23*IE100,(главная!$H$24*главная!$N$23+(IE100*12-главная!$H$24)*главная!$N$24)/12))))</f>
        <v>0</v>
      </c>
      <c r="IF137" s="173">
        <f>IF(IF$10="",0,IF(IF$9&lt;главная!$N$19,0,IF(IF100*12&lt;главная!$H$23,главная!$N$22*IF100,IF(IF100*12&lt;главная!$H$24,главная!$N$23*IF100,(главная!$H$24*главная!$N$23+(IF100*12-главная!$H$24)*главная!$N$24)/12))))</f>
        <v>0</v>
      </c>
      <c r="IG137" s="173">
        <f>IF(IG$10="",0,IF(IG$9&lt;главная!$N$19,0,IF(IG100*12&lt;главная!$H$23,главная!$N$22*IG100,IF(IG100*12&lt;главная!$H$24,главная!$N$23*IG100,(главная!$H$24*главная!$N$23+(IG100*12-главная!$H$24)*главная!$N$24)/12))))</f>
        <v>0</v>
      </c>
      <c r="IH137" s="173">
        <f>IF(IH$10="",0,IF(IH$9&lt;главная!$N$19,0,IF(IH100*12&lt;главная!$H$23,главная!$N$22*IH100,IF(IH100*12&lt;главная!$H$24,главная!$N$23*IH100,(главная!$H$24*главная!$N$23+(IH100*12-главная!$H$24)*главная!$N$24)/12))))</f>
        <v>0</v>
      </c>
      <c r="II137" s="173">
        <f>IF(II$10="",0,IF(II$9&lt;главная!$N$19,0,IF(II100*12&lt;главная!$H$23,главная!$N$22*II100,IF(II100*12&lt;главная!$H$24,главная!$N$23*II100,(главная!$H$24*главная!$N$23+(II100*12-главная!$H$24)*главная!$N$24)/12))))</f>
        <v>0</v>
      </c>
      <c r="IJ137" s="173">
        <f>IF(IJ$10="",0,IF(IJ$9&lt;главная!$N$19,0,IF(IJ100*12&lt;главная!$H$23,главная!$N$22*IJ100,IF(IJ100*12&lt;главная!$H$24,главная!$N$23*IJ100,(главная!$H$24*главная!$N$23+(IJ100*12-главная!$H$24)*главная!$N$24)/12))))</f>
        <v>0</v>
      </c>
      <c r="IK137" s="173">
        <f>IF(IK$10="",0,IF(IK$9&lt;главная!$N$19,0,IF(IK100*12&lt;главная!$H$23,главная!$N$22*IK100,IF(IK100*12&lt;главная!$H$24,главная!$N$23*IK100,(главная!$H$24*главная!$N$23+(IK100*12-главная!$H$24)*главная!$N$24)/12))))</f>
        <v>0</v>
      </c>
      <c r="IL137" s="173">
        <f>IF(IL$10="",0,IF(IL$9&lt;главная!$N$19,0,IF(IL100*12&lt;главная!$H$23,главная!$N$22*IL100,IF(IL100*12&lt;главная!$H$24,главная!$N$23*IL100,(главная!$H$24*главная!$N$23+(IL100*12-главная!$H$24)*главная!$N$24)/12))))</f>
        <v>0</v>
      </c>
      <c r="IM137" s="173">
        <f>IF(IM$10="",0,IF(IM$9&lt;главная!$N$19,0,IF(IM100*12&lt;главная!$H$23,главная!$N$22*IM100,IF(IM100*12&lt;главная!$H$24,главная!$N$23*IM100,(главная!$H$24*главная!$N$23+(IM100*12-главная!$H$24)*главная!$N$24)/12))))</f>
        <v>0</v>
      </c>
      <c r="IN137" s="173">
        <f>IF(IN$10="",0,IF(IN$9&lt;главная!$N$19,0,IF(IN100*12&lt;главная!$H$23,главная!$N$22*IN100,IF(IN100*12&lt;главная!$H$24,главная!$N$23*IN100,(главная!$H$24*главная!$N$23+(IN100*12-главная!$H$24)*главная!$N$24)/12))))</f>
        <v>0</v>
      </c>
      <c r="IO137" s="173">
        <f>IF(IO$10="",0,IF(IO$9&lt;главная!$N$19,0,IF(IO100*12&lt;главная!$H$23,главная!$N$22*IO100,IF(IO100*12&lt;главная!$H$24,главная!$N$23*IO100,(главная!$H$24*главная!$N$23+(IO100*12-главная!$H$24)*главная!$N$24)/12))))</f>
        <v>0</v>
      </c>
      <c r="IP137" s="173">
        <f>IF(IP$10="",0,IF(IP$9&lt;главная!$N$19,0,IF(IP100*12&lt;главная!$H$23,главная!$N$22*IP100,IF(IP100*12&lt;главная!$H$24,главная!$N$23*IP100,(главная!$H$24*главная!$N$23+(IP100*12-главная!$H$24)*главная!$N$24)/12))))</f>
        <v>0</v>
      </c>
      <c r="IQ137" s="173">
        <f>IF(IQ$10="",0,IF(IQ$9&lt;главная!$N$19,0,IF(IQ100*12&lt;главная!$H$23,главная!$N$22*IQ100,IF(IQ100*12&lt;главная!$H$24,главная!$N$23*IQ100,(главная!$H$24*главная!$N$23+(IQ100*12-главная!$H$24)*главная!$N$24)/12))))</f>
        <v>0</v>
      </c>
      <c r="IR137" s="173">
        <f>IF(IR$10="",0,IF(IR$9&lt;главная!$N$19,0,IF(IR100*12&lt;главная!$H$23,главная!$N$22*IR100,IF(IR100*12&lt;главная!$H$24,главная!$N$23*IR100,(главная!$H$24*главная!$N$23+(IR100*12-главная!$H$24)*главная!$N$24)/12))))</f>
        <v>0</v>
      </c>
      <c r="IS137" s="173">
        <f>IF(IS$10="",0,IF(IS$9&lt;главная!$N$19,0,IF(IS100*12&lt;главная!$H$23,главная!$N$22*IS100,IF(IS100*12&lt;главная!$H$24,главная!$N$23*IS100,(главная!$H$24*главная!$N$23+(IS100*12-главная!$H$24)*главная!$N$24)/12))))</f>
        <v>0</v>
      </c>
      <c r="IT137" s="173">
        <f>IF(IT$10="",0,IF(IT$9&lt;главная!$N$19,0,IF(IT100*12&lt;главная!$H$23,главная!$N$22*IT100,IF(IT100*12&lt;главная!$H$24,главная!$N$23*IT100,(главная!$H$24*главная!$N$23+(IT100*12-главная!$H$24)*главная!$N$24)/12))))</f>
        <v>0</v>
      </c>
      <c r="IU137" s="173">
        <f>IF(IU$10="",0,IF(IU$9&lt;главная!$N$19,0,IF(IU100*12&lt;главная!$H$23,главная!$N$22*IU100,IF(IU100*12&lt;главная!$H$24,главная!$N$23*IU100,(главная!$H$24*главная!$N$23+(IU100*12-главная!$H$24)*главная!$N$24)/12))))</f>
        <v>0</v>
      </c>
      <c r="IV137" s="173">
        <f>IF(IV$10="",0,IF(IV$9&lt;главная!$N$19,0,IF(IV100*12&lt;главная!$H$23,главная!$N$22*IV100,IF(IV100*12&lt;главная!$H$24,главная!$N$23*IV100,(главная!$H$24*главная!$N$23+(IV100*12-главная!$H$24)*главная!$N$24)/12))))</f>
        <v>0</v>
      </c>
      <c r="IW137" s="173">
        <f>IF(IW$10="",0,IF(IW$9&lt;главная!$N$19,0,IF(IW100*12&lt;главная!$H$23,главная!$N$22*IW100,IF(IW100*12&lt;главная!$H$24,главная!$N$23*IW100,(главная!$H$24*главная!$N$23+(IW100*12-главная!$H$24)*главная!$N$24)/12))))</f>
        <v>0</v>
      </c>
      <c r="IX137" s="173">
        <f>IF(IX$10="",0,IF(IX$9&lt;главная!$N$19,0,IF(IX100*12&lt;главная!$H$23,главная!$N$22*IX100,IF(IX100*12&lt;главная!$H$24,главная!$N$23*IX100,(главная!$H$24*главная!$N$23+(IX100*12-главная!$H$24)*главная!$N$24)/12))))</f>
        <v>0</v>
      </c>
      <c r="IY137" s="173">
        <f>IF(IY$10="",0,IF(IY$9&lt;главная!$N$19,0,IF(IY100*12&lt;главная!$H$23,главная!$N$22*IY100,IF(IY100*12&lt;главная!$H$24,главная!$N$23*IY100,(главная!$H$24*главная!$N$23+(IY100*12-главная!$H$24)*главная!$N$24)/12))))</f>
        <v>0</v>
      </c>
      <c r="IZ137" s="173">
        <f>IF(IZ$10="",0,IF(IZ$9&lt;главная!$N$19,0,IF(IZ100*12&lt;главная!$H$23,главная!$N$22*IZ100,IF(IZ100*12&lt;главная!$H$24,главная!$N$23*IZ100,(главная!$H$24*главная!$N$23+(IZ100*12-главная!$H$24)*главная!$N$24)/12))))</f>
        <v>0</v>
      </c>
      <c r="JA137" s="173">
        <f>IF(JA$10="",0,IF(JA$9&lt;главная!$N$19,0,IF(JA100*12&lt;главная!$H$23,главная!$N$22*JA100,IF(JA100*12&lt;главная!$H$24,главная!$N$23*JA100,(главная!$H$24*главная!$N$23+(JA100*12-главная!$H$24)*главная!$N$24)/12))))</f>
        <v>0</v>
      </c>
      <c r="JB137" s="173">
        <f>IF(JB$10="",0,IF(JB$9&lt;главная!$N$19,0,IF(JB100*12&lt;главная!$H$23,главная!$N$22*JB100,IF(JB100*12&lt;главная!$H$24,главная!$N$23*JB100,(главная!$H$24*главная!$N$23+(JB100*12-главная!$H$24)*главная!$N$24)/12))))</f>
        <v>0</v>
      </c>
      <c r="JC137" s="173">
        <f>IF(JC$10="",0,IF(JC$9&lt;главная!$N$19,0,IF(JC100*12&lt;главная!$H$23,главная!$N$22*JC100,IF(JC100*12&lt;главная!$H$24,главная!$N$23*JC100,(главная!$H$24*главная!$N$23+(JC100*12-главная!$H$24)*главная!$N$24)/12))))</f>
        <v>0</v>
      </c>
      <c r="JD137" s="173">
        <f>IF(JD$10="",0,IF(JD$9&lt;главная!$N$19,0,IF(JD100*12&lt;главная!$H$23,главная!$N$22*JD100,IF(JD100*12&lt;главная!$H$24,главная!$N$23*JD100,(главная!$H$24*главная!$N$23+(JD100*12-главная!$H$24)*главная!$N$24)/12))))</f>
        <v>0</v>
      </c>
      <c r="JE137" s="173">
        <f>IF(JE$10="",0,IF(JE$9&lt;главная!$N$19,0,IF(JE100*12&lt;главная!$H$23,главная!$N$22*JE100,IF(JE100*12&lt;главная!$H$24,главная!$N$23*JE100,(главная!$H$24*главная!$N$23+(JE100*12-главная!$H$24)*главная!$N$24)/12))))</f>
        <v>0</v>
      </c>
      <c r="JF137" s="173">
        <f>IF(JF$10="",0,IF(JF$9&lt;главная!$N$19,0,IF(JF100*12&lt;главная!$H$23,главная!$N$22*JF100,IF(JF100*12&lt;главная!$H$24,главная!$N$23*JF100,(главная!$H$24*главная!$N$23+(JF100*12-главная!$H$24)*главная!$N$24)/12))))</f>
        <v>0</v>
      </c>
      <c r="JG137" s="173">
        <f>IF(JG$10="",0,IF(JG$9&lt;главная!$N$19,0,IF(JG100*12&lt;главная!$H$23,главная!$N$22*JG100,IF(JG100*12&lt;главная!$H$24,главная!$N$23*JG100,(главная!$H$24*главная!$N$23+(JG100*12-главная!$H$24)*главная!$N$24)/12))))</f>
        <v>0</v>
      </c>
      <c r="JH137" s="173">
        <f>IF(JH$10="",0,IF(JH$9&lt;главная!$N$19,0,IF(JH100*12&lt;главная!$H$23,главная!$N$22*JH100,IF(JH100*12&lt;главная!$H$24,главная!$N$23*JH100,(главная!$H$24*главная!$N$23+(JH100*12-главная!$H$24)*главная!$N$24)/12))))</f>
        <v>0</v>
      </c>
      <c r="JI137" s="173">
        <f>IF(JI$10="",0,IF(JI$9&lt;главная!$N$19,0,IF(JI100*12&lt;главная!$H$23,главная!$N$22*JI100,IF(JI100*12&lt;главная!$H$24,главная!$N$23*JI100,(главная!$H$24*главная!$N$23+(JI100*12-главная!$H$24)*главная!$N$24)/12))))</f>
        <v>0</v>
      </c>
      <c r="JJ137" s="173">
        <f>IF(JJ$10="",0,IF(JJ$9&lt;главная!$N$19,0,IF(JJ100*12&lt;главная!$H$23,главная!$N$22*JJ100,IF(JJ100*12&lt;главная!$H$24,главная!$N$23*JJ100,(главная!$H$24*главная!$N$23+(JJ100*12-главная!$H$24)*главная!$N$24)/12))))</f>
        <v>0</v>
      </c>
      <c r="JK137" s="173">
        <f>IF(JK$10="",0,IF(JK$9&lt;главная!$N$19,0,IF(JK100*12&lt;главная!$H$23,главная!$N$22*JK100,IF(JK100*12&lt;главная!$H$24,главная!$N$23*JK100,(главная!$H$24*главная!$N$23+(JK100*12-главная!$H$24)*главная!$N$24)/12))))</f>
        <v>0</v>
      </c>
      <c r="JL137" s="173">
        <f>IF(JL$10="",0,IF(JL$9&lt;главная!$N$19,0,IF(JL100*12&lt;главная!$H$23,главная!$N$22*JL100,IF(JL100*12&lt;главная!$H$24,главная!$N$23*JL100,(главная!$H$24*главная!$N$23+(JL100*12-главная!$H$24)*главная!$N$24)/12))))</f>
        <v>0</v>
      </c>
      <c r="JM137" s="173">
        <f>IF(JM$10="",0,IF(JM$9&lt;главная!$N$19,0,IF(JM100*12&lt;главная!$H$23,главная!$N$22*JM100,IF(JM100*12&lt;главная!$H$24,главная!$N$23*JM100,(главная!$H$24*главная!$N$23+(JM100*12-главная!$H$24)*главная!$N$24)/12))))</f>
        <v>0</v>
      </c>
      <c r="JN137" s="173">
        <f>IF(JN$10="",0,IF(JN$9&lt;главная!$N$19,0,IF(JN100*12&lt;главная!$H$23,главная!$N$22*JN100,IF(JN100*12&lt;главная!$H$24,главная!$N$23*JN100,(главная!$H$24*главная!$N$23+(JN100*12-главная!$H$24)*главная!$N$24)/12))))</f>
        <v>0</v>
      </c>
      <c r="JO137" s="173">
        <f>IF(JO$10="",0,IF(JO$9&lt;главная!$N$19,0,IF(JO100*12&lt;главная!$H$23,главная!$N$22*JO100,IF(JO100*12&lt;главная!$H$24,главная!$N$23*JO100,(главная!$H$24*главная!$N$23+(JO100*12-главная!$H$24)*главная!$N$24)/12))))</f>
        <v>0</v>
      </c>
      <c r="JP137" s="173">
        <f>IF(JP$10="",0,IF(JP$9&lt;главная!$N$19,0,IF(JP100*12&lt;главная!$H$23,главная!$N$22*JP100,IF(JP100*12&lt;главная!$H$24,главная!$N$23*JP100,(главная!$H$24*главная!$N$23+(JP100*12-главная!$H$24)*главная!$N$24)/12))))</f>
        <v>0</v>
      </c>
      <c r="JQ137" s="173">
        <f>IF(JQ$10="",0,IF(JQ$9&lt;главная!$N$19,0,IF(JQ100*12&lt;главная!$H$23,главная!$N$22*JQ100,IF(JQ100*12&lt;главная!$H$24,главная!$N$23*JQ100,(главная!$H$24*главная!$N$23+(JQ100*12-главная!$H$24)*главная!$N$24)/12))))</f>
        <v>0</v>
      </c>
      <c r="JR137" s="173">
        <f>IF(JR$10="",0,IF(JR$9&lt;главная!$N$19,0,IF(JR100*12&lt;главная!$H$23,главная!$N$22*JR100,IF(JR100*12&lt;главная!$H$24,главная!$N$23*JR100,(главная!$H$24*главная!$N$23+(JR100*12-главная!$H$24)*главная!$N$24)/12))))</f>
        <v>0</v>
      </c>
      <c r="JS137" s="173">
        <f>IF(JS$10="",0,IF(JS$9&lt;главная!$N$19,0,IF(JS100*12&lt;главная!$H$23,главная!$N$22*JS100,IF(JS100*12&lt;главная!$H$24,главная!$N$23*JS100,(главная!$H$24*главная!$N$23+(JS100*12-главная!$H$24)*главная!$N$24)/12))))</f>
        <v>0</v>
      </c>
      <c r="JT137" s="173">
        <f>IF(JT$10="",0,IF(JT$9&lt;главная!$N$19,0,IF(JT100*12&lt;главная!$H$23,главная!$N$22*JT100,IF(JT100*12&lt;главная!$H$24,главная!$N$23*JT100,(главная!$H$24*главная!$N$23+(JT100*12-главная!$H$24)*главная!$N$24)/12))))</f>
        <v>0</v>
      </c>
      <c r="JU137" s="173">
        <f>IF(JU$10="",0,IF(JU$9&lt;главная!$N$19,0,IF(JU100*12&lt;главная!$H$23,главная!$N$22*JU100,IF(JU100*12&lt;главная!$H$24,главная!$N$23*JU100,(главная!$H$24*главная!$N$23+(JU100*12-главная!$H$24)*главная!$N$24)/12))))</f>
        <v>0</v>
      </c>
      <c r="JV137" s="173">
        <f>IF(JV$10="",0,IF(JV$9&lt;главная!$N$19,0,IF(JV100*12&lt;главная!$H$23,главная!$N$22*JV100,IF(JV100*12&lt;главная!$H$24,главная!$N$23*JV100,(главная!$H$24*главная!$N$23+(JV100*12-главная!$H$24)*главная!$N$24)/12))))</f>
        <v>0</v>
      </c>
      <c r="JW137" s="173">
        <f>IF(JW$10="",0,IF(JW$9&lt;главная!$N$19,0,IF(JW100*12&lt;главная!$H$23,главная!$N$22*JW100,IF(JW100*12&lt;главная!$H$24,главная!$N$23*JW100,(главная!$H$24*главная!$N$23+(JW100*12-главная!$H$24)*главная!$N$24)/12))))</f>
        <v>0</v>
      </c>
      <c r="JX137" s="173">
        <f>IF(JX$10="",0,IF(JX$9&lt;главная!$N$19,0,IF(JX100*12&lt;главная!$H$23,главная!$N$22*JX100,IF(JX100*12&lt;главная!$H$24,главная!$N$23*JX100,(главная!$H$24*главная!$N$23+(JX100*12-главная!$H$24)*главная!$N$24)/12))))</f>
        <v>0</v>
      </c>
      <c r="JY137" s="173">
        <f>IF(JY$10="",0,IF(JY$9&lt;главная!$N$19,0,IF(JY100*12&lt;главная!$H$23,главная!$N$22*JY100,IF(JY100*12&lt;главная!$H$24,главная!$N$23*JY100,(главная!$H$24*главная!$N$23+(JY100*12-главная!$H$24)*главная!$N$24)/12))))</f>
        <v>0</v>
      </c>
      <c r="JZ137" s="173">
        <f>IF(JZ$10="",0,IF(JZ$9&lt;главная!$N$19,0,IF(JZ100*12&lt;главная!$H$23,главная!$N$22*JZ100,IF(JZ100*12&lt;главная!$H$24,главная!$N$23*JZ100,(главная!$H$24*главная!$N$23+(JZ100*12-главная!$H$24)*главная!$N$24)/12))))</f>
        <v>0</v>
      </c>
      <c r="KA137" s="173">
        <f>IF(KA$10="",0,IF(KA$9&lt;главная!$N$19,0,IF(KA100*12&lt;главная!$H$23,главная!$N$22*KA100,IF(KA100*12&lt;главная!$H$24,главная!$N$23*KA100,(главная!$H$24*главная!$N$23+(KA100*12-главная!$H$24)*главная!$N$24)/12))))</f>
        <v>0</v>
      </c>
      <c r="KB137" s="173">
        <f>IF(KB$10="",0,IF(KB$9&lt;главная!$N$19,0,IF(KB100*12&lt;главная!$H$23,главная!$N$22*KB100,IF(KB100*12&lt;главная!$H$24,главная!$N$23*KB100,(главная!$H$24*главная!$N$23+(KB100*12-главная!$H$24)*главная!$N$24)/12))))</f>
        <v>0</v>
      </c>
      <c r="KC137" s="173">
        <f>IF(KC$10="",0,IF(KC$9&lt;главная!$N$19,0,IF(KC100*12&lt;главная!$H$23,главная!$N$22*KC100,IF(KC100*12&lt;главная!$H$24,главная!$N$23*KC100,(главная!$H$24*главная!$N$23+(KC100*12-главная!$H$24)*главная!$N$24)/12))))</f>
        <v>0</v>
      </c>
      <c r="KD137" s="173">
        <f>IF(KD$10="",0,IF(KD$9&lt;главная!$N$19,0,IF(KD100*12&lt;главная!$H$23,главная!$N$22*KD100,IF(KD100*12&lt;главная!$H$24,главная!$N$23*KD100,(главная!$H$24*главная!$N$23+(KD100*12-главная!$H$24)*главная!$N$24)/12))))</f>
        <v>0</v>
      </c>
      <c r="KE137" s="173">
        <f>IF(KE$10="",0,IF(KE$9&lt;главная!$N$19,0,IF(KE100*12&lt;главная!$H$23,главная!$N$22*KE100,IF(KE100*12&lt;главная!$H$24,главная!$N$23*KE100,(главная!$H$24*главная!$N$23+(KE100*12-главная!$H$24)*главная!$N$24)/12))))</f>
        <v>0</v>
      </c>
      <c r="KF137" s="173">
        <f>IF(KF$10="",0,IF(KF$9&lt;главная!$N$19,0,IF(KF100*12&lt;главная!$H$23,главная!$N$22*KF100,IF(KF100*12&lt;главная!$H$24,главная!$N$23*KF100,(главная!$H$24*главная!$N$23+(KF100*12-главная!$H$24)*главная!$N$24)/12))))</f>
        <v>0</v>
      </c>
      <c r="KG137" s="173">
        <f>IF(KG$10="",0,IF(KG$9&lt;главная!$N$19,0,IF(KG100*12&lt;главная!$H$23,главная!$N$22*KG100,IF(KG100*12&lt;главная!$H$24,главная!$N$23*KG100,(главная!$H$24*главная!$N$23+(KG100*12-главная!$H$24)*главная!$N$24)/12))))</f>
        <v>0</v>
      </c>
      <c r="KH137" s="173">
        <f>IF(KH$10="",0,IF(KH$9&lt;главная!$N$19,0,IF(KH100*12&lt;главная!$H$23,главная!$N$22*KH100,IF(KH100*12&lt;главная!$H$24,главная!$N$23*KH100,(главная!$H$24*главная!$N$23+(KH100*12-главная!$H$24)*главная!$N$24)/12))))</f>
        <v>0</v>
      </c>
      <c r="KI137" s="173">
        <f>IF(KI$10="",0,IF(KI$9&lt;главная!$N$19,0,IF(KI100*12&lt;главная!$H$23,главная!$N$22*KI100,IF(KI100*12&lt;главная!$H$24,главная!$N$23*KI100,(главная!$H$24*главная!$N$23+(KI100*12-главная!$H$24)*главная!$N$24)/12))))</f>
        <v>0</v>
      </c>
      <c r="KJ137" s="173">
        <f>IF(KJ$10="",0,IF(KJ$9&lt;главная!$N$19,0,IF(KJ100*12&lt;главная!$H$23,главная!$N$22*KJ100,IF(KJ100*12&lt;главная!$H$24,главная!$N$23*KJ100,(главная!$H$24*главная!$N$23+(KJ100*12-главная!$H$24)*главная!$N$24)/12))))</f>
        <v>0</v>
      </c>
      <c r="KK137" s="173">
        <f>IF(KK$10="",0,IF(KK$9&lt;главная!$N$19,0,IF(KK100*12&lt;главная!$H$23,главная!$N$22*KK100,IF(KK100*12&lt;главная!$H$24,главная!$N$23*KK100,(главная!$H$24*главная!$N$23+(KK100*12-главная!$H$24)*главная!$N$24)/12))))</f>
        <v>0</v>
      </c>
      <c r="KL137" s="173">
        <f>IF(KL$10="",0,IF(KL$9&lt;главная!$N$19,0,IF(KL100*12&lt;главная!$H$23,главная!$N$22*KL100,IF(KL100*12&lt;главная!$H$24,главная!$N$23*KL100,(главная!$H$24*главная!$N$23+(KL100*12-главная!$H$24)*главная!$N$24)/12))))</f>
        <v>0</v>
      </c>
      <c r="KM137" s="173">
        <f>IF(KM$10="",0,IF(KM$9&lt;главная!$N$19,0,IF(KM100*12&lt;главная!$H$23,главная!$N$22*KM100,IF(KM100*12&lt;главная!$H$24,главная!$N$23*KM100,(главная!$H$24*главная!$N$23+(KM100*12-главная!$H$24)*главная!$N$24)/12))))</f>
        <v>0</v>
      </c>
      <c r="KN137" s="173">
        <f>IF(KN$10="",0,IF(KN$9&lt;главная!$N$19,0,IF(KN100*12&lt;главная!$H$23,главная!$N$22*KN100,IF(KN100*12&lt;главная!$H$24,главная!$N$23*KN100,(главная!$H$24*главная!$N$23+(KN100*12-главная!$H$24)*главная!$N$24)/12))))</f>
        <v>0</v>
      </c>
      <c r="KO137" s="173">
        <f>IF(KO$10="",0,IF(KO$9&lt;главная!$N$19,0,IF(KO100*12&lt;главная!$H$23,главная!$N$22*KO100,IF(KO100*12&lt;главная!$H$24,главная!$N$23*KO100,(главная!$H$24*главная!$N$23+(KO100*12-главная!$H$24)*главная!$N$24)/12))))</f>
        <v>0</v>
      </c>
      <c r="KP137" s="173">
        <f>IF(KP$10="",0,IF(KP$9&lt;главная!$N$19,0,IF(KP100*12&lt;главная!$H$23,главная!$N$22*KP100,IF(KP100*12&lt;главная!$H$24,главная!$N$23*KP100,(главная!$H$24*главная!$N$23+(KP100*12-главная!$H$24)*главная!$N$24)/12))))</f>
        <v>0</v>
      </c>
      <c r="KQ137" s="173">
        <f>IF(KQ$10="",0,IF(KQ$9&lt;главная!$N$19,0,IF(KQ100*12&lt;главная!$H$23,главная!$N$22*KQ100,IF(KQ100*12&lt;главная!$H$24,главная!$N$23*KQ100,(главная!$H$24*главная!$N$23+(KQ100*12-главная!$H$24)*главная!$N$24)/12))))</f>
        <v>0</v>
      </c>
      <c r="KR137" s="173">
        <f>IF(KR$10="",0,IF(KR$9&lt;главная!$N$19,0,IF(KR100*12&lt;главная!$H$23,главная!$N$22*KR100,IF(KR100*12&lt;главная!$H$24,главная!$N$23*KR100,(главная!$H$24*главная!$N$23+(KR100*12-главная!$H$24)*главная!$N$24)/12))))</f>
        <v>0</v>
      </c>
      <c r="KS137" s="173">
        <f>IF(KS$10="",0,IF(KS$9&lt;главная!$N$19,0,IF(KS100*12&lt;главная!$H$23,главная!$N$22*KS100,IF(KS100*12&lt;главная!$H$24,главная!$N$23*KS100,(главная!$H$24*главная!$N$23+(KS100*12-главная!$H$24)*главная!$N$24)/12))))</f>
        <v>0</v>
      </c>
      <c r="KT137" s="173">
        <f>IF(KT$10="",0,IF(KT$9&lt;главная!$N$19,0,IF(KT100*12&lt;главная!$H$23,главная!$N$22*KT100,IF(KT100*12&lt;главная!$H$24,главная!$N$23*KT100,(главная!$H$24*главная!$N$23+(KT100*12-главная!$H$24)*главная!$N$24)/12))))</f>
        <v>0</v>
      </c>
      <c r="KU137" s="173">
        <f>IF(KU$10="",0,IF(KU$9&lt;главная!$N$19,0,IF(KU100*12&lt;главная!$H$23,главная!$N$22*KU100,IF(KU100*12&lt;главная!$H$24,главная!$N$23*KU100,(главная!$H$24*главная!$N$23+(KU100*12-главная!$H$24)*главная!$N$24)/12))))</f>
        <v>0</v>
      </c>
      <c r="KV137" s="173">
        <f>IF(KV$10="",0,IF(KV$9&lt;главная!$N$19,0,IF(KV100*12&lt;главная!$H$23,главная!$N$22*KV100,IF(KV100*12&lt;главная!$H$24,главная!$N$23*KV100,(главная!$H$24*главная!$N$23+(KV100*12-главная!$H$24)*главная!$N$24)/12))))</f>
        <v>0</v>
      </c>
      <c r="KW137" s="173">
        <f>IF(KW$10="",0,IF(KW$9&lt;главная!$N$19,0,IF(KW100*12&lt;главная!$H$23,главная!$N$22*KW100,IF(KW100*12&lt;главная!$H$24,главная!$N$23*KW100,(главная!$H$24*главная!$N$23+(KW100*12-главная!$H$24)*главная!$N$24)/12))))</f>
        <v>0</v>
      </c>
      <c r="KX137" s="173">
        <f>IF(KX$10="",0,IF(KX$9&lt;главная!$N$19,0,IF(KX100*12&lt;главная!$H$23,главная!$N$22*KX100,IF(KX100*12&lt;главная!$H$24,главная!$N$23*KX100,(главная!$H$24*главная!$N$23+(KX100*12-главная!$H$24)*главная!$N$24)/12))))</f>
        <v>0</v>
      </c>
      <c r="KY137" s="173">
        <f>IF(KY$10="",0,IF(KY$9&lt;главная!$N$19,0,IF(KY100*12&lt;главная!$H$23,главная!$N$22*KY100,IF(KY100*12&lt;главная!$H$24,главная!$N$23*KY100,(главная!$H$24*главная!$N$23+(KY100*12-главная!$H$24)*главная!$N$24)/12))))</f>
        <v>0</v>
      </c>
      <c r="KZ137" s="173">
        <f>IF(KZ$10="",0,IF(KZ$9&lt;главная!$N$19,0,IF(KZ100*12&lt;главная!$H$23,главная!$N$22*KZ100,IF(KZ100*12&lt;главная!$H$24,главная!$N$23*KZ100,(главная!$H$24*главная!$N$23+(KZ100*12-главная!$H$24)*главная!$N$24)/12))))</f>
        <v>0</v>
      </c>
      <c r="LA137" s="173">
        <f>IF(LA$10="",0,IF(LA$9&lt;главная!$N$19,0,IF(LA100*12&lt;главная!$H$23,главная!$N$22*LA100,IF(LA100*12&lt;главная!$H$24,главная!$N$23*LA100,(главная!$H$24*главная!$N$23+(LA100*12-главная!$H$24)*главная!$N$24)/12))))</f>
        <v>0</v>
      </c>
      <c r="LB137" s="173">
        <f>IF(LB$10="",0,IF(LB$9&lt;главная!$N$19,0,IF(LB100*12&lt;главная!$H$23,главная!$N$22*LB100,IF(LB100*12&lt;главная!$H$24,главная!$N$23*LB100,(главная!$H$24*главная!$N$23+(LB100*12-главная!$H$24)*главная!$N$24)/12))))</f>
        <v>0</v>
      </c>
      <c r="LC137" s="173">
        <f>IF(LC$10="",0,IF(LC$9&lt;главная!$N$19,0,IF(LC100*12&lt;главная!$H$23,главная!$N$22*LC100,IF(LC100*12&lt;главная!$H$24,главная!$N$23*LC100,(главная!$H$24*главная!$N$23+(LC100*12-главная!$H$24)*главная!$N$24)/12))))</f>
        <v>0</v>
      </c>
      <c r="LD137" s="173">
        <f>IF(LD$10="",0,IF(LD$9&lt;главная!$N$19,0,IF(LD100*12&lt;главная!$H$23,главная!$N$22*LD100,IF(LD100*12&lt;главная!$H$24,главная!$N$23*LD100,(главная!$H$24*главная!$N$23+(LD100*12-главная!$H$24)*главная!$N$24)/12))))</f>
        <v>0</v>
      </c>
      <c r="LE137" s="173">
        <f>IF(LE$10="",0,IF(LE$9&lt;главная!$N$19,0,IF(LE100*12&lt;главная!$H$23,главная!$N$22*LE100,IF(LE100*12&lt;главная!$H$24,главная!$N$23*LE100,(главная!$H$24*главная!$N$23+(LE100*12-главная!$H$24)*главная!$N$24)/12))))</f>
        <v>0</v>
      </c>
      <c r="LF137" s="173">
        <f>IF(LF$10="",0,IF(LF$9&lt;главная!$N$19,0,IF(LF100*12&lt;главная!$H$23,главная!$N$22*LF100,IF(LF100*12&lt;главная!$H$24,главная!$N$23*LF100,(главная!$H$24*главная!$N$23+(LF100*12-главная!$H$24)*главная!$N$24)/12))))</f>
        <v>0</v>
      </c>
      <c r="LG137" s="173">
        <f>IF(LG$10="",0,IF(LG$9&lt;главная!$N$19,0,IF(LG100*12&lt;главная!$H$23,главная!$N$22*LG100,IF(LG100*12&lt;главная!$H$24,главная!$N$23*LG100,(главная!$H$24*главная!$N$23+(LG100*12-главная!$H$24)*главная!$N$24)/12))))</f>
        <v>0</v>
      </c>
      <c r="LH137" s="173">
        <f>IF(LH$10="",0,IF(LH$9&lt;главная!$N$19,0,IF(LH100*12&lt;главная!$H$23,главная!$N$22*LH100,IF(LH100*12&lt;главная!$H$24,главная!$N$23*LH100,(главная!$H$24*главная!$N$23+(LH100*12-главная!$H$24)*главная!$N$24)/12))))</f>
        <v>0</v>
      </c>
      <c r="LI137" s="51"/>
      <c r="LJ137" s="51"/>
    </row>
    <row r="138" spans="1:322" s="3" customFormat="1" ht="10.199999999999999" x14ac:dyDescent="0.2">
      <c r="A138" s="5"/>
      <c r="B138" s="5"/>
      <c r="C138" s="5"/>
      <c r="D138" s="12"/>
      <c r="E138" s="121" t="str">
        <f t="shared" si="380"/>
        <v>Финансовый отдел</v>
      </c>
      <c r="F138" s="5"/>
      <c r="G138" s="5"/>
      <c r="H138" s="121" t="str">
        <f t="shared" si="381"/>
        <v>соцсборы</v>
      </c>
      <c r="I138" s="5"/>
      <c r="J138" s="5"/>
      <c r="K138" s="49" t="str">
        <f t="shared" si="382"/>
        <v>долл.</v>
      </c>
      <c r="L138" s="5"/>
      <c r="M138" s="12"/>
      <c r="N138" s="5"/>
      <c r="O138" s="19"/>
      <c r="P138" s="5"/>
      <c r="Q138" s="5"/>
      <c r="R138" s="68"/>
      <c r="S138" s="5"/>
      <c r="T138" s="63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/>
      <c r="DD138" s="46"/>
      <c r="DE138" s="46"/>
      <c r="DF138" s="46"/>
      <c r="DG138" s="46"/>
      <c r="DH138" s="46"/>
      <c r="DI138" s="46"/>
      <c r="DJ138" s="46"/>
      <c r="DK138" s="46"/>
      <c r="DL138" s="46"/>
      <c r="DM138" s="46"/>
      <c r="DN138" s="46"/>
      <c r="DO138" s="46"/>
      <c r="DP138" s="46"/>
      <c r="DQ138" s="46"/>
      <c r="DR138" s="46"/>
      <c r="DS138" s="46"/>
      <c r="DT138" s="46"/>
      <c r="DU138" s="46"/>
      <c r="DV138" s="46"/>
      <c r="DW138" s="46"/>
      <c r="DX138" s="46"/>
      <c r="DY138" s="46"/>
      <c r="DZ138" s="46"/>
      <c r="EA138" s="46"/>
      <c r="EB138" s="46"/>
      <c r="EC138" s="46"/>
      <c r="ED138" s="46"/>
      <c r="EE138" s="46"/>
      <c r="EF138" s="46"/>
      <c r="EG138" s="46"/>
      <c r="EH138" s="46"/>
      <c r="EI138" s="46"/>
      <c r="EJ138" s="46"/>
      <c r="EK138" s="46"/>
      <c r="EL138" s="46"/>
      <c r="EM138" s="46"/>
      <c r="EN138" s="46"/>
      <c r="EO138" s="46"/>
      <c r="EP138" s="46"/>
      <c r="EQ138" s="46"/>
      <c r="ER138" s="46"/>
      <c r="ES138" s="46"/>
      <c r="ET138" s="46"/>
      <c r="EU138" s="46"/>
      <c r="EV138" s="46"/>
      <c r="EW138" s="46"/>
      <c r="EX138" s="46"/>
      <c r="EY138" s="46"/>
      <c r="EZ138" s="46"/>
      <c r="FA138" s="46"/>
      <c r="FB138" s="46"/>
      <c r="FC138" s="46"/>
      <c r="FD138" s="46"/>
      <c r="FE138" s="46"/>
      <c r="FF138" s="46"/>
      <c r="FG138" s="46"/>
      <c r="FH138" s="46"/>
      <c r="FI138" s="46"/>
      <c r="FJ138" s="46"/>
      <c r="FK138" s="46"/>
      <c r="FL138" s="46"/>
      <c r="FM138" s="46"/>
      <c r="FN138" s="46"/>
      <c r="FO138" s="46"/>
      <c r="FP138" s="46"/>
      <c r="FQ138" s="46"/>
      <c r="FR138" s="46"/>
      <c r="FS138" s="46"/>
      <c r="FT138" s="46"/>
      <c r="FU138" s="46"/>
      <c r="FV138" s="46"/>
      <c r="FW138" s="46"/>
      <c r="FX138" s="46"/>
      <c r="FY138" s="46"/>
      <c r="FZ138" s="46"/>
      <c r="GA138" s="46"/>
      <c r="GB138" s="46"/>
      <c r="GC138" s="46"/>
      <c r="GD138" s="46"/>
      <c r="GE138" s="46"/>
      <c r="GF138" s="46"/>
      <c r="GG138" s="46"/>
      <c r="GH138" s="46"/>
      <c r="GI138" s="46"/>
      <c r="GJ138" s="46"/>
      <c r="GK138" s="46"/>
      <c r="GL138" s="46"/>
      <c r="GM138" s="46"/>
      <c r="GN138" s="46"/>
      <c r="GO138" s="46"/>
      <c r="GP138" s="46"/>
      <c r="GQ138" s="46"/>
      <c r="GR138" s="46"/>
      <c r="GS138" s="46"/>
      <c r="GT138" s="46"/>
      <c r="GU138" s="46"/>
      <c r="GV138" s="46"/>
      <c r="GW138" s="46"/>
      <c r="GX138" s="46"/>
      <c r="GY138" s="46"/>
      <c r="GZ138" s="46"/>
      <c r="HA138" s="46"/>
      <c r="HB138" s="46"/>
      <c r="HC138" s="46"/>
      <c r="HD138" s="46"/>
      <c r="HE138" s="46"/>
      <c r="HF138" s="46"/>
      <c r="HG138" s="46"/>
      <c r="HH138" s="46"/>
      <c r="HI138" s="46"/>
      <c r="HJ138" s="46"/>
      <c r="HK138" s="46"/>
      <c r="HL138" s="46"/>
      <c r="HM138" s="46"/>
      <c r="HN138" s="46"/>
      <c r="HO138" s="46"/>
      <c r="HP138" s="46"/>
      <c r="HQ138" s="46"/>
      <c r="HR138" s="46"/>
      <c r="HS138" s="46"/>
      <c r="HT138" s="46"/>
      <c r="HU138" s="46"/>
      <c r="HV138" s="46"/>
      <c r="HW138" s="46"/>
      <c r="HX138" s="46"/>
      <c r="HY138" s="46"/>
      <c r="HZ138" s="46"/>
      <c r="IA138" s="46"/>
      <c r="IB138" s="46"/>
      <c r="IC138" s="46"/>
      <c r="ID138" s="46"/>
      <c r="IE138" s="46"/>
      <c r="IF138" s="46"/>
      <c r="IG138" s="46"/>
      <c r="IH138" s="46"/>
      <c r="II138" s="46"/>
      <c r="IJ138" s="46"/>
      <c r="IK138" s="46"/>
      <c r="IL138" s="46"/>
      <c r="IM138" s="46"/>
      <c r="IN138" s="46"/>
      <c r="IO138" s="46"/>
      <c r="IP138" s="46"/>
      <c r="IQ138" s="46"/>
      <c r="IR138" s="46"/>
      <c r="IS138" s="46"/>
      <c r="IT138" s="46"/>
      <c r="IU138" s="46"/>
      <c r="IV138" s="46"/>
      <c r="IW138" s="46"/>
      <c r="IX138" s="46"/>
      <c r="IY138" s="46"/>
      <c r="IZ138" s="46"/>
      <c r="JA138" s="46"/>
      <c r="JB138" s="46"/>
      <c r="JC138" s="46"/>
      <c r="JD138" s="46"/>
      <c r="JE138" s="46"/>
      <c r="JF138" s="46"/>
      <c r="JG138" s="46"/>
      <c r="JH138" s="46"/>
      <c r="JI138" s="46"/>
      <c r="JJ138" s="46"/>
      <c r="JK138" s="46"/>
      <c r="JL138" s="46"/>
      <c r="JM138" s="46"/>
      <c r="JN138" s="46"/>
      <c r="JO138" s="46"/>
      <c r="JP138" s="46"/>
      <c r="JQ138" s="46"/>
      <c r="JR138" s="46"/>
      <c r="JS138" s="46"/>
      <c r="JT138" s="46"/>
      <c r="JU138" s="46"/>
      <c r="JV138" s="46"/>
      <c r="JW138" s="46"/>
      <c r="JX138" s="46"/>
      <c r="JY138" s="46"/>
      <c r="JZ138" s="46"/>
      <c r="KA138" s="46"/>
      <c r="KB138" s="46"/>
      <c r="KC138" s="46"/>
      <c r="KD138" s="46"/>
      <c r="KE138" s="46"/>
      <c r="KF138" s="46"/>
      <c r="KG138" s="46"/>
      <c r="KH138" s="46"/>
      <c r="KI138" s="46"/>
      <c r="KJ138" s="46"/>
      <c r="KK138" s="46"/>
      <c r="KL138" s="46"/>
      <c r="KM138" s="46"/>
      <c r="KN138" s="46"/>
      <c r="KO138" s="46"/>
      <c r="KP138" s="46"/>
      <c r="KQ138" s="46"/>
      <c r="KR138" s="46"/>
      <c r="KS138" s="46"/>
      <c r="KT138" s="46"/>
      <c r="KU138" s="46"/>
      <c r="KV138" s="46"/>
      <c r="KW138" s="46"/>
      <c r="KX138" s="46"/>
      <c r="KY138" s="46"/>
      <c r="KZ138" s="46"/>
      <c r="LA138" s="46"/>
      <c r="LB138" s="46"/>
      <c r="LC138" s="46"/>
      <c r="LD138" s="46"/>
      <c r="LE138" s="46"/>
      <c r="LF138" s="46"/>
      <c r="LG138" s="46"/>
      <c r="LH138" s="46"/>
      <c r="LI138" s="5"/>
      <c r="LJ138" s="5"/>
    </row>
    <row r="139" spans="1:322" s="59" customFormat="1" ht="10.199999999999999" x14ac:dyDescent="0.2">
      <c r="A139" s="51"/>
      <c r="B139" s="51"/>
      <c r="C139" s="51"/>
      <c r="D139" s="12"/>
      <c r="E139" s="98" t="str">
        <f t="shared" si="380"/>
        <v>Бухгалтер</v>
      </c>
      <c r="F139" s="51"/>
      <c r="G139" s="51"/>
      <c r="H139" s="98" t="str">
        <f t="shared" si="381"/>
        <v>соцсборы</v>
      </c>
      <c r="I139" s="51"/>
      <c r="J139" s="51"/>
      <c r="K139" s="55" t="str">
        <f t="shared" si="382"/>
        <v>долл.</v>
      </c>
      <c r="L139" s="51"/>
      <c r="M139" s="58"/>
      <c r="N139" s="51"/>
      <c r="O139" s="61"/>
      <c r="P139" s="51"/>
      <c r="Q139" s="51"/>
      <c r="R139" s="99"/>
      <c r="S139" s="51"/>
      <c r="T139" s="171"/>
      <c r="U139" s="173">
        <f>IF(U$10="",0,IF(U$9&lt;главная!$N$19,0,IF(U102*12&lt;главная!$H$23,главная!$N$22*U102,IF(U102*12&lt;главная!$H$24,главная!$N$23*U102,(главная!$H$24*главная!$N$23+(U102*12-главная!$H$24)*главная!$N$24)/12))))</f>
        <v>0</v>
      </c>
      <c r="V139" s="173">
        <f>IF(V$10="",0,IF(V$9&lt;главная!$N$19,0,IF(V102*12&lt;главная!$H$23,главная!$N$22*V102,IF(V102*12&lt;главная!$H$24,главная!$N$23*V102,(главная!$H$24*главная!$N$23+(V102*12-главная!$H$24)*главная!$N$24)/12))))</f>
        <v>0</v>
      </c>
      <c r="W139" s="173">
        <f>IF(W$10="",0,IF(W$9&lt;главная!$N$19,0,IF(W102*12&lt;главная!$H$23,главная!$N$22*W102,IF(W102*12&lt;главная!$H$24,главная!$N$23*W102,(главная!$H$24*главная!$N$23+(W102*12-главная!$H$24)*главная!$N$24)/12))))</f>
        <v>0</v>
      </c>
      <c r="X139" s="173">
        <f>IF(X$10="",0,IF(X$9&lt;главная!$N$19,0,IF(X102*12&lt;главная!$H$23,главная!$N$22*X102,IF(X102*12&lt;главная!$H$24,главная!$N$23*X102,(главная!$H$24*главная!$N$23+(X102*12-главная!$H$24)*главная!$N$24)/12))))</f>
        <v>0</v>
      </c>
      <c r="Y139" s="173">
        <f>IF(Y$10="",0,IF(Y$9&lt;главная!$N$19,0,IF(Y102*12&lt;главная!$H$23,главная!$N$22*Y102,IF(Y102*12&lt;главная!$H$24,главная!$N$23*Y102,(главная!$H$24*главная!$N$23+(Y102*12-главная!$H$24)*главная!$N$24)/12))))</f>
        <v>0</v>
      </c>
      <c r="Z139" s="173">
        <f>IF(Z$10="",0,IF(Z$9&lt;главная!$N$19,0,IF(Z102*12&lt;главная!$H$23,главная!$N$22*Z102,IF(Z102*12&lt;главная!$H$24,главная!$N$23*Z102,(главная!$H$24*главная!$N$23+(Z102*12-главная!$H$24)*главная!$N$24)/12))))</f>
        <v>0</v>
      </c>
      <c r="AA139" s="173">
        <f>IF(AA$10="",0,IF(AA$9&lt;главная!$N$19,0,IF(AA102*12&lt;главная!$H$23,главная!$N$22*AA102,IF(AA102*12&lt;главная!$H$24,главная!$N$23*AA102,(главная!$H$24*главная!$N$23+(AA102*12-главная!$H$24)*главная!$N$24)/12))))</f>
        <v>0</v>
      </c>
      <c r="AB139" s="173">
        <f>IF(AB$10="",0,IF(AB$9&lt;главная!$N$19,0,IF(AB102*12&lt;главная!$H$23,главная!$N$22*AB102,IF(AB102*12&lt;главная!$H$24,главная!$N$23*AB102,(главная!$H$24*главная!$N$23+(AB102*12-главная!$H$24)*главная!$N$24)/12))))</f>
        <v>0</v>
      </c>
      <c r="AC139" s="173">
        <f>IF(AC$10="",0,IF(AC$9&lt;главная!$N$19,0,IF(AC102*12&lt;главная!$H$23,главная!$N$22*AC102,IF(AC102*12&lt;главная!$H$24,главная!$N$23*AC102,(главная!$H$24*главная!$N$23+(AC102*12-главная!$H$24)*главная!$N$24)/12))))</f>
        <v>0</v>
      </c>
      <c r="AD139" s="173">
        <f>IF(AD$10="",0,IF(AD$9&lt;главная!$N$19,0,IF(AD102*12&lt;главная!$H$23,главная!$N$22*AD102,IF(AD102*12&lt;главная!$H$24,главная!$N$23*AD102,(главная!$H$24*главная!$N$23+(AD102*12-главная!$H$24)*главная!$N$24)/12))))</f>
        <v>0</v>
      </c>
      <c r="AE139" s="173">
        <f>IF(AE$10="",0,IF(AE$9&lt;главная!$N$19,0,IF(AE102*12&lt;главная!$H$23,главная!$N$22*AE102,IF(AE102*12&lt;главная!$H$24,главная!$N$23*AE102,(главная!$H$24*главная!$N$23+(AE102*12-главная!$H$24)*главная!$N$24)/12))))</f>
        <v>0</v>
      </c>
      <c r="AF139" s="173">
        <f>IF(AF$10="",0,IF(AF$9&lt;главная!$N$19,0,IF(AF102*12&lt;главная!$H$23,главная!$N$22*AF102,IF(AF102*12&lt;главная!$H$24,главная!$N$23*AF102,(главная!$H$24*главная!$N$23+(AF102*12-главная!$H$24)*главная!$N$24)/12))))</f>
        <v>0</v>
      </c>
      <c r="AG139" s="173">
        <f>IF(AG$10="",0,IF(AG$9&lt;главная!$N$19,0,IF(AG102*12&lt;главная!$H$23,главная!$N$22*AG102,IF(AG102*12&lt;главная!$H$24,главная!$N$23*AG102,(главная!$H$24*главная!$N$23+(AG102*12-главная!$H$24)*главная!$N$24)/12))))</f>
        <v>0</v>
      </c>
      <c r="AH139" s="173">
        <f>IF(AH$10="",0,IF(AH$9&lt;главная!$N$19,0,IF(AH102*12&lt;главная!$H$23,главная!$N$22*AH102,IF(AH102*12&lt;главная!$H$24,главная!$N$23*AH102,(главная!$H$24*главная!$N$23+(AH102*12-главная!$H$24)*главная!$N$24)/12))))</f>
        <v>0</v>
      </c>
      <c r="AI139" s="173">
        <f>IF(AI$10="",0,IF(AI$9&lt;главная!$N$19,0,IF(AI102*12&lt;главная!$H$23,главная!$N$22*AI102,IF(AI102*12&lt;главная!$H$24,главная!$N$23*AI102,(главная!$H$24*главная!$N$23+(AI102*12-главная!$H$24)*главная!$N$24)/12))))</f>
        <v>0</v>
      </c>
      <c r="AJ139" s="173">
        <f>IF(AJ$10="",0,IF(AJ$9&lt;главная!$N$19,0,IF(AJ102*12&lt;главная!$H$23,главная!$N$22*AJ102,IF(AJ102*12&lt;главная!$H$24,главная!$N$23*AJ102,(главная!$H$24*главная!$N$23+(AJ102*12-главная!$H$24)*главная!$N$24)/12))))</f>
        <v>0</v>
      </c>
      <c r="AK139" s="173">
        <f>IF(AK$10="",0,IF(AK$9&lt;главная!$N$19,0,IF(AK102*12&lt;главная!$H$23,главная!$N$22*AK102,IF(AK102*12&lt;главная!$H$24,главная!$N$23*AK102,(главная!$H$24*главная!$N$23+(AK102*12-главная!$H$24)*главная!$N$24)/12))))</f>
        <v>0</v>
      </c>
      <c r="AL139" s="173">
        <f>IF(AL$10="",0,IF(AL$9&lt;главная!$N$19,0,IF(AL102*12&lt;главная!$H$23,главная!$N$22*AL102,IF(AL102*12&lt;главная!$H$24,главная!$N$23*AL102,(главная!$H$24*главная!$N$23+(AL102*12-главная!$H$24)*главная!$N$24)/12))))</f>
        <v>0</v>
      </c>
      <c r="AM139" s="173">
        <f>IF(AM$10="",0,IF(AM$9&lt;главная!$N$19,0,IF(AM102*12&lt;главная!$H$23,главная!$N$22*AM102,IF(AM102*12&lt;главная!$H$24,главная!$N$23*AM102,(главная!$H$24*главная!$N$23+(AM102*12-главная!$H$24)*главная!$N$24)/12))))</f>
        <v>0</v>
      </c>
      <c r="AN139" s="173">
        <f>IF(AN$10="",0,IF(AN$9&lt;главная!$N$19,0,IF(AN102*12&lt;главная!$H$23,главная!$N$22*AN102,IF(AN102*12&lt;главная!$H$24,главная!$N$23*AN102,(главная!$H$24*главная!$N$23+(AN102*12-главная!$H$24)*главная!$N$24)/12))))</f>
        <v>0</v>
      </c>
      <c r="AO139" s="173">
        <f>IF(AO$10="",0,IF(AO$9&lt;главная!$N$19,0,IF(AO102*12&lt;главная!$H$23,главная!$N$22*AO102,IF(AO102*12&lt;главная!$H$24,главная!$N$23*AO102,(главная!$H$24*главная!$N$23+(AO102*12-главная!$H$24)*главная!$N$24)/12))))</f>
        <v>0</v>
      </c>
      <c r="AP139" s="173">
        <f>IF(AP$10="",0,IF(AP$9&lt;главная!$N$19,0,IF(AP102*12&lt;главная!$H$23,главная!$N$22*AP102,IF(AP102*12&lt;главная!$H$24,главная!$N$23*AP102,(главная!$H$24*главная!$N$23+(AP102*12-главная!$H$24)*главная!$N$24)/12))))</f>
        <v>0</v>
      </c>
      <c r="AQ139" s="173">
        <f>IF(AQ$10="",0,IF(AQ$9&lt;главная!$N$19,0,IF(AQ102*12&lt;главная!$H$23,главная!$N$22*AQ102,IF(AQ102*12&lt;главная!$H$24,главная!$N$23*AQ102,(главная!$H$24*главная!$N$23+(AQ102*12-главная!$H$24)*главная!$N$24)/12))))</f>
        <v>0</v>
      </c>
      <c r="AR139" s="173">
        <f>IF(AR$10="",0,IF(AR$9&lt;главная!$N$19,0,IF(AR102*12&lt;главная!$H$23,главная!$N$22*AR102,IF(AR102*12&lt;главная!$H$24,главная!$N$23*AR102,(главная!$H$24*главная!$N$23+(AR102*12-главная!$H$24)*главная!$N$24)/12))))</f>
        <v>0</v>
      </c>
      <c r="AS139" s="173">
        <f>IF(AS$10="",0,IF(AS$9&lt;главная!$N$19,0,IF(AS102*12&lt;главная!$H$23,главная!$N$22*AS102,IF(AS102*12&lt;главная!$H$24,главная!$N$23*AS102,(главная!$H$24*главная!$N$23+(AS102*12-главная!$H$24)*главная!$N$24)/12))))</f>
        <v>0</v>
      </c>
      <c r="AT139" s="173">
        <f>IF(AT$10="",0,IF(AT$9&lt;главная!$N$19,0,IF(AT102*12&lt;главная!$H$23,главная!$N$22*AT102,IF(AT102*12&lt;главная!$H$24,главная!$N$23*AT102,(главная!$H$24*главная!$N$23+(AT102*12-главная!$H$24)*главная!$N$24)/12))))</f>
        <v>0</v>
      </c>
      <c r="AU139" s="173">
        <f>IF(AU$10="",0,IF(AU$9&lt;главная!$N$19,0,IF(AU102*12&lt;главная!$H$23,главная!$N$22*AU102,IF(AU102*12&lt;главная!$H$24,главная!$N$23*AU102,(главная!$H$24*главная!$N$23+(AU102*12-главная!$H$24)*главная!$N$24)/12))))</f>
        <v>0</v>
      </c>
      <c r="AV139" s="173">
        <f>IF(AV$10="",0,IF(AV$9&lt;главная!$N$19,0,IF(AV102*12&lt;главная!$H$23,главная!$N$22*AV102,IF(AV102*12&lt;главная!$H$24,главная!$N$23*AV102,(главная!$H$24*главная!$N$23+(AV102*12-главная!$H$24)*главная!$N$24)/12))))</f>
        <v>0</v>
      </c>
      <c r="AW139" s="173">
        <f>IF(AW$10="",0,IF(AW$9&lt;главная!$N$19,0,IF(AW102*12&lt;главная!$H$23,главная!$N$22*AW102,IF(AW102*12&lt;главная!$H$24,главная!$N$23*AW102,(главная!$H$24*главная!$N$23+(AW102*12-главная!$H$24)*главная!$N$24)/12))))</f>
        <v>0</v>
      </c>
      <c r="AX139" s="173">
        <f>IF(AX$10="",0,IF(AX$9&lt;главная!$N$19,0,IF(AX102*12&lt;главная!$H$23,главная!$N$22*AX102,IF(AX102*12&lt;главная!$H$24,главная!$N$23*AX102,(главная!$H$24*главная!$N$23+(AX102*12-главная!$H$24)*главная!$N$24)/12))))</f>
        <v>0</v>
      </c>
      <c r="AY139" s="173">
        <f>IF(AY$10="",0,IF(AY$9&lt;главная!$N$19,0,IF(AY102*12&lt;главная!$H$23,главная!$N$22*AY102,IF(AY102*12&lt;главная!$H$24,главная!$N$23*AY102,(главная!$H$24*главная!$N$23+(AY102*12-главная!$H$24)*главная!$N$24)/12))))</f>
        <v>0</v>
      </c>
      <c r="AZ139" s="173">
        <f>IF(AZ$10="",0,IF(AZ$9&lt;главная!$N$19,0,IF(AZ102*12&lt;главная!$H$23,главная!$N$22*AZ102,IF(AZ102*12&lt;главная!$H$24,главная!$N$23*AZ102,(главная!$H$24*главная!$N$23+(AZ102*12-главная!$H$24)*главная!$N$24)/12))))</f>
        <v>0</v>
      </c>
      <c r="BA139" s="173">
        <f>IF(BA$10="",0,IF(BA$9&lt;главная!$N$19,0,IF(BA102*12&lt;главная!$H$23,главная!$N$22*BA102,IF(BA102*12&lt;главная!$H$24,главная!$N$23*BA102,(главная!$H$24*главная!$N$23+(BA102*12-главная!$H$24)*главная!$N$24)/12))))</f>
        <v>0</v>
      </c>
      <c r="BB139" s="173">
        <f>IF(BB$10="",0,IF(BB$9&lt;главная!$N$19,0,IF(BB102*12&lt;главная!$H$23,главная!$N$22*BB102,IF(BB102*12&lt;главная!$H$24,главная!$N$23*BB102,(главная!$H$24*главная!$N$23+(BB102*12-главная!$H$24)*главная!$N$24)/12))))</f>
        <v>0</v>
      </c>
      <c r="BC139" s="173">
        <f>IF(BC$10="",0,IF(BC$9&lt;главная!$N$19,0,IF(BC102*12&lt;главная!$H$23,главная!$N$22*BC102,IF(BC102*12&lt;главная!$H$24,главная!$N$23*BC102,(главная!$H$24*главная!$N$23+(BC102*12-главная!$H$24)*главная!$N$24)/12))))</f>
        <v>0</v>
      </c>
      <c r="BD139" s="173">
        <f>IF(BD$10="",0,IF(BD$9&lt;главная!$N$19,0,IF(BD102*12&lt;главная!$H$23,главная!$N$22*BD102,IF(BD102*12&lt;главная!$H$24,главная!$N$23*BD102,(главная!$H$24*главная!$N$23+(BD102*12-главная!$H$24)*главная!$N$24)/12))))</f>
        <v>0</v>
      </c>
      <c r="BE139" s="173">
        <f>IF(BE$10="",0,IF(BE$9&lt;главная!$N$19,0,IF(BE102*12&lt;главная!$H$23,главная!$N$22*BE102,IF(BE102*12&lt;главная!$H$24,главная!$N$23*BE102,(главная!$H$24*главная!$N$23+(BE102*12-главная!$H$24)*главная!$N$24)/12))))</f>
        <v>0</v>
      </c>
      <c r="BF139" s="173">
        <f>IF(BF$10="",0,IF(BF$9&lt;главная!$N$19,0,IF(BF102*12&lt;главная!$H$23,главная!$N$22*BF102,IF(BF102*12&lt;главная!$H$24,главная!$N$23*BF102,(главная!$H$24*главная!$N$23+(BF102*12-главная!$H$24)*главная!$N$24)/12))))</f>
        <v>0</v>
      </c>
      <c r="BG139" s="173">
        <f>IF(BG$10="",0,IF(BG$9&lt;главная!$N$19,0,IF(BG102*12&lt;главная!$H$23,главная!$N$22*BG102,IF(BG102*12&lt;главная!$H$24,главная!$N$23*BG102,(главная!$H$24*главная!$N$23+(BG102*12-главная!$H$24)*главная!$N$24)/12))))</f>
        <v>0</v>
      </c>
      <c r="BH139" s="173">
        <f>IF(BH$10="",0,IF(BH$9&lt;главная!$N$19,0,IF(BH102*12&lt;главная!$H$23,главная!$N$22*BH102,IF(BH102*12&lt;главная!$H$24,главная!$N$23*BH102,(главная!$H$24*главная!$N$23+(BH102*12-главная!$H$24)*главная!$N$24)/12))))</f>
        <v>0</v>
      </c>
      <c r="BI139" s="173">
        <f>IF(BI$10="",0,IF(BI$9&lt;главная!$N$19,0,IF(BI102*12&lt;главная!$H$23,главная!$N$22*BI102,IF(BI102*12&lt;главная!$H$24,главная!$N$23*BI102,(главная!$H$24*главная!$N$23+(BI102*12-главная!$H$24)*главная!$N$24)/12))))</f>
        <v>0</v>
      </c>
      <c r="BJ139" s="173">
        <f>IF(BJ$10="",0,IF(BJ$9&lt;главная!$N$19,0,IF(BJ102*12&lt;главная!$H$23,главная!$N$22*BJ102,IF(BJ102*12&lt;главная!$H$24,главная!$N$23*BJ102,(главная!$H$24*главная!$N$23+(BJ102*12-главная!$H$24)*главная!$N$24)/12))))</f>
        <v>0</v>
      </c>
      <c r="BK139" s="173">
        <f>IF(BK$10="",0,IF(BK$9&lt;главная!$N$19,0,IF(BK102*12&lt;главная!$H$23,главная!$N$22*BK102,IF(BK102*12&lt;главная!$H$24,главная!$N$23*BK102,(главная!$H$24*главная!$N$23+(BK102*12-главная!$H$24)*главная!$N$24)/12))))</f>
        <v>0</v>
      </c>
      <c r="BL139" s="173">
        <f>IF(BL$10="",0,IF(BL$9&lt;главная!$N$19,0,IF(BL102*12&lt;главная!$H$23,главная!$N$22*BL102,IF(BL102*12&lt;главная!$H$24,главная!$N$23*BL102,(главная!$H$24*главная!$N$23+(BL102*12-главная!$H$24)*главная!$N$24)/12))))</f>
        <v>0</v>
      </c>
      <c r="BM139" s="173">
        <f>IF(BM$10="",0,IF(BM$9&lt;главная!$N$19,0,IF(BM102*12&lt;главная!$H$23,главная!$N$22*BM102,IF(BM102*12&lt;главная!$H$24,главная!$N$23*BM102,(главная!$H$24*главная!$N$23+(BM102*12-главная!$H$24)*главная!$N$24)/12))))</f>
        <v>0</v>
      </c>
      <c r="BN139" s="173">
        <f>IF(BN$10="",0,IF(BN$9&lt;главная!$N$19,0,IF(BN102*12&lt;главная!$H$23,главная!$N$22*BN102,IF(BN102*12&lt;главная!$H$24,главная!$N$23*BN102,(главная!$H$24*главная!$N$23+(BN102*12-главная!$H$24)*главная!$N$24)/12))))</f>
        <v>0</v>
      </c>
      <c r="BO139" s="173">
        <f>IF(BO$10="",0,IF(BO$9&lt;главная!$N$19,0,IF(BO102*12&lt;главная!$H$23,главная!$N$22*BO102,IF(BO102*12&lt;главная!$H$24,главная!$N$23*BO102,(главная!$H$24*главная!$N$23+(BO102*12-главная!$H$24)*главная!$N$24)/12))))</f>
        <v>0</v>
      </c>
      <c r="BP139" s="173">
        <f>IF(BP$10="",0,IF(BP$9&lt;главная!$N$19,0,IF(BP102*12&lt;главная!$H$23,главная!$N$22*BP102,IF(BP102*12&lt;главная!$H$24,главная!$N$23*BP102,(главная!$H$24*главная!$N$23+(BP102*12-главная!$H$24)*главная!$N$24)/12))))</f>
        <v>0</v>
      </c>
      <c r="BQ139" s="173">
        <f>IF(BQ$10="",0,IF(BQ$9&lt;главная!$N$19,0,IF(BQ102*12&lt;главная!$H$23,главная!$N$22*BQ102,IF(BQ102*12&lt;главная!$H$24,главная!$N$23*BQ102,(главная!$H$24*главная!$N$23+(BQ102*12-главная!$H$24)*главная!$N$24)/12))))</f>
        <v>0</v>
      </c>
      <c r="BR139" s="173">
        <f>IF(BR$10="",0,IF(BR$9&lt;главная!$N$19,0,IF(BR102*12&lt;главная!$H$23,главная!$N$22*BR102,IF(BR102*12&lt;главная!$H$24,главная!$N$23*BR102,(главная!$H$24*главная!$N$23+(BR102*12-главная!$H$24)*главная!$N$24)/12))))</f>
        <v>0</v>
      </c>
      <c r="BS139" s="173">
        <f>IF(BS$10="",0,IF(BS$9&lt;главная!$N$19,0,IF(BS102*12&lt;главная!$H$23,главная!$N$22*BS102,IF(BS102*12&lt;главная!$H$24,главная!$N$23*BS102,(главная!$H$24*главная!$N$23+(BS102*12-главная!$H$24)*главная!$N$24)/12))))</f>
        <v>0</v>
      </c>
      <c r="BT139" s="173">
        <f>IF(BT$10="",0,IF(BT$9&lt;главная!$N$19,0,IF(BT102*12&lt;главная!$H$23,главная!$N$22*BT102,IF(BT102*12&lt;главная!$H$24,главная!$N$23*BT102,(главная!$H$24*главная!$N$23+(BT102*12-главная!$H$24)*главная!$N$24)/12))))</f>
        <v>0</v>
      </c>
      <c r="BU139" s="173">
        <f>IF(BU$10="",0,IF(BU$9&lt;главная!$N$19,0,IF(BU102*12&lt;главная!$H$23,главная!$N$22*BU102,IF(BU102*12&lt;главная!$H$24,главная!$N$23*BU102,(главная!$H$24*главная!$N$23+(BU102*12-главная!$H$24)*главная!$N$24)/12))))</f>
        <v>0</v>
      </c>
      <c r="BV139" s="173">
        <f>IF(BV$10="",0,IF(BV$9&lt;главная!$N$19,0,IF(BV102*12&lt;главная!$H$23,главная!$N$22*BV102,IF(BV102*12&lt;главная!$H$24,главная!$N$23*BV102,(главная!$H$24*главная!$N$23+(BV102*12-главная!$H$24)*главная!$N$24)/12))))</f>
        <v>0</v>
      </c>
      <c r="BW139" s="173">
        <f>IF(BW$10="",0,IF(BW$9&lt;главная!$N$19,0,IF(BW102*12&lt;главная!$H$23,главная!$N$22*BW102,IF(BW102*12&lt;главная!$H$24,главная!$N$23*BW102,(главная!$H$24*главная!$N$23+(BW102*12-главная!$H$24)*главная!$N$24)/12))))</f>
        <v>0</v>
      </c>
      <c r="BX139" s="173">
        <f>IF(BX$10="",0,IF(BX$9&lt;главная!$N$19,0,IF(BX102*12&lt;главная!$H$23,главная!$N$22*BX102,IF(BX102*12&lt;главная!$H$24,главная!$N$23*BX102,(главная!$H$24*главная!$N$23+(BX102*12-главная!$H$24)*главная!$N$24)/12))))</f>
        <v>0</v>
      </c>
      <c r="BY139" s="173">
        <f>IF(BY$10="",0,IF(BY$9&lt;главная!$N$19,0,IF(BY102*12&lt;главная!$H$23,главная!$N$22*BY102,IF(BY102*12&lt;главная!$H$24,главная!$N$23*BY102,(главная!$H$24*главная!$N$23+(BY102*12-главная!$H$24)*главная!$N$24)/12))))</f>
        <v>0</v>
      </c>
      <c r="BZ139" s="173">
        <f>IF(BZ$10="",0,IF(BZ$9&lt;главная!$N$19,0,IF(BZ102*12&lt;главная!$H$23,главная!$N$22*BZ102,IF(BZ102*12&lt;главная!$H$24,главная!$N$23*BZ102,(главная!$H$24*главная!$N$23+(BZ102*12-главная!$H$24)*главная!$N$24)/12))))</f>
        <v>0</v>
      </c>
      <c r="CA139" s="173">
        <f>IF(CA$10="",0,IF(CA$9&lt;главная!$N$19,0,IF(CA102*12&lt;главная!$H$23,главная!$N$22*CA102,IF(CA102*12&lt;главная!$H$24,главная!$N$23*CA102,(главная!$H$24*главная!$N$23+(CA102*12-главная!$H$24)*главная!$N$24)/12))))</f>
        <v>0</v>
      </c>
      <c r="CB139" s="173">
        <f>IF(CB$10="",0,IF(CB$9&lt;главная!$N$19,0,IF(CB102*12&lt;главная!$H$23,главная!$N$22*CB102,IF(CB102*12&lt;главная!$H$24,главная!$N$23*CB102,(главная!$H$24*главная!$N$23+(CB102*12-главная!$H$24)*главная!$N$24)/12))))</f>
        <v>0</v>
      </c>
      <c r="CC139" s="173">
        <f>IF(CC$10="",0,IF(CC$9&lt;главная!$N$19,0,IF(CC102*12&lt;главная!$H$23,главная!$N$22*CC102,IF(CC102*12&lt;главная!$H$24,главная!$N$23*CC102,(главная!$H$24*главная!$N$23+(CC102*12-главная!$H$24)*главная!$N$24)/12))))</f>
        <v>0</v>
      </c>
      <c r="CD139" s="173">
        <f>IF(CD$10="",0,IF(CD$9&lt;главная!$N$19,0,IF(CD102*12&lt;главная!$H$23,главная!$N$22*CD102,IF(CD102*12&lt;главная!$H$24,главная!$N$23*CD102,(главная!$H$24*главная!$N$23+(CD102*12-главная!$H$24)*главная!$N$24)/12))))</f>
        <v>0</v>
      </c>
      <c r="CE139" s="173">
        <f>IF(CE$10="",0,IF(CE$9&lt;главная!$N$19,0,IF(CE102*12&lt;главная!$H$23,главная!$N$22*CE102,IF(CE102*12&lt;главная!$H$24,главная!$N$23*CE102,(главная!$H$24*главная!$N$23+(CE102*12-главная!$H$24)*главная!$N$24)/12))))</f>
        <v>0</v>
      </c>
      <c r="CF139" s="173">
        <f>IF(CF$10="",0,IF(CF$9&lt;главная!$N$19,0,IF(CF102*12&lt;главная!$H$23,главная!$N$22*CF102,IF(CF102*12&lt;главная!$H$24,главная!$N$23*CF102,(главная!$H$24*главная!$N$23+(CF102*12-главная!$H$24)*главная!$N$24)/12))))</f>
        <v>0</v>
      </c>
      <c r="CG139" s="173">
        <f>IF(CG$10="",0,IF(CG$9&lt;главная!$N$19,0,IF(CG102*12&lt;главная!$H$23,главная!$N$22*CG102,IF(CG102*12&lt;главная!$H$24,главная!$N$23*CG102,(главная!$H$24*главная!$N$23+(CG102*12-главная!$H$24)*главная!$N$24)/12))))</f>
        <v>0</v>
      </c>
      <c r="CH139" s="173">
        <f>IF(CH$10="",0,IF(CH$9&lt;главная!$N$19,0,IF(CH102*12&lt;главная!$H$23,главная!$N$22*CH102,IF(CH102*12&lt;главная!$H$24,главная!$N$23*CH102,(главная!$H$24*главная!$N$23+(CH102*12-главная!$H$24)*главная!$N$24)/12))))</f>
        <v>0</v>
      </c>
      <c r="CI139" s="173">
        <f>IF(CI$10="",0,IF(CI$9&lt;главная!$N$19,0,IF(CI102*12&lt;главная!$H$23,главная!$N$22*CI102,IF(CI102*12&lt;главная!$H$24,главная!$N$23*CI102,(главная!$H$24*главная!$N$23+(CI102*12-главная!$H$24)*главная!$N$24)/12))))</f>
        <v>0</v>
      </c>
      <c r="CJ139" s="173">
        <f>IF(CJ$10="",0,IF(CJ$9&lt;главная!$N$19,0,IF(CJ102*12&lt;главная!$H$23,главная!$N$22*CJ102,IF(CJ102*12&lt;главная!$H$24,главная!$N$23*CJ102,(главная!$H$24*главная!$N$23+(CJ102*12-главная!$H$24)*главная!$N$24)/12))))</f>
        <v>0</v>
      </c>
      <c r="CK139" s="173">
        <f>IF(CK$10="",0,IF(CK$9&lt;главная!$N$19,0,IF(CK102*12&lt;главная!$H$23,главная!$N$22*CK102,IF(CK102*12&lt;главная!$H$24,главная!$N$23*CK102,(главная!$H$24*главная!$N$23+(CK102*12-главная!$H$24)*главная!$N$24)/12))))</f>
        <v>0</v>
      </c>
      <c r="CL139" s="173">
        <f>IF(CL$10="",0,IF(CL$9&lt;главная!$N$19,0,IF(CL102*12&lt;главная!$H$23,главная!$N$22*CL102,IF(CL102*12&lt;главная!$H$24,главная!$N$23*CL102,(главная!$H$24*главная!$N$23+(CL102*12-главная!$H$24)*главная!$N$24)/12))))</f>
        <v>0</v>
      </c>
      <c r="CM139" s="173">
        <f>IF(CM$10="",0,IF(CM$9&lt;главная!$N$19,0,IF(CM102*12&lt;главная!$H$23,главная!$N$22*CM102,IF(CM102*12&lt;главная!$H$24,главная!$N$23*CM102,(главная!$H$24*главная!$N$23+(CM102*12-главная!$H$24)*главная!$N$24)/12))))</f>
        <v>0</v>
      </c>
      <c r="CN139" s="173">
        <f>IF(CN$10="",0,IF(CN$9&lt;главная!$N$19,0,IF(CN102*12&lt;главная!$H$23,главная!$N$22*CN102,IF(CN102*12&lt;главная!$H$24,главная!$N$23*CN102,(главная!$H$24*главная!$N$23+(CN102*12-главная!$H$24)*главная!$N$24)/12))))</f>
        <v>0</v>
      </c>
      <c r="CO139" s="173">
        <f>IF(CO$10="",0,IF(CO$9&lt;главная!$N$19,0,IF(CO102*12&lt;главная!$H$23,главная!$N$22*CO102,IF(CO102*12&lt;главная!$H$24,главная!$N$23*CO102,(главная!$H$24*главная!$N$23+(CO102*12-главная!$H$24)*главная!$N$24)/12))))</f>
        <v>0</v>
      </c>
      <c r="CP139" s="173">
        <f>IF(CP$10="",0,IF(CP$9&lt;главная!$N$19,0,IF(CP102*12&lt;главная!$H$23,главная!$N$22*CP102,IF(CP102*12&lt;главная!$H$24,главная!$N$23*CP102,(главная!$H$24*главная!$N$23+(CP102*12-главная!$H$24)*главная!$N$24)/12))))</f>
        <v>0</v>
      </c>
      <c r="CQ139" s="173">
        <f>IF(CQ$10="",0,IF(CQ$9&lt;главная!$N$19,0,IF(CQ102*12&lt;главная!$H$23,главная!$N$22*CQ102,IF(CQ102*12&lt;главная!$H$24,главная!$N$23*CQ102,(главная!$H$24*главная!$N$23+(CQ102*12-главная!$H$24)*главная!$N$24)/12))))</f>
        <v>0</v>
      </c>
      <c r="CR139" s="173">
        <f>IF(CR$10="",0,IF(CR$9&lt;главная!$N$19,0,IF(CR102*12&lt;главная!$H$23,главная!$N$22*CR102,IF(CR102*12&lt;главная!$H$24,главная!$N$23*CR102,(главная!$H$24*главная!$N$23+(CR102*12-главная!$H$24)*главная!$N$24)/12))))</f>
        <v>0</v>
      </c>
      <c r="CS139" s="173">
        <f>IF(CS$10="",0,IF(CS$9&lt;главная!$N$19,0,IF(CS102*12&lt;главная!$H$23,главная!$N$22*CS102,IF(CS102*12&lt;главная!$H$24,главная!$N$23*CS102,(главная!$H$24*главная!$N$23+(CS102*12-главная!$H$24)*главная!$N$24)/12))))</f>
        <v>0</v>
      </c>
      <c r="CT139" s="173">
        <f>IF(CT$10="",0,IF(CT$9&lt;главная!$N$19,0,IF(CT102*12&lt;главная!$H$23,главная!$N$22*CT102,IF(CT102*12&lt;главная!$H$24,главная!$N$23*CT102,(главная!$H$24*главная!$N$23+(CT102*12-главная!$H$24)*главная!$N$24)/12))))</f>
        <v>0</v>
      </c>
      <c r="CU139" s="173">
        <f>IF(CU$10="",0,IF(CU$9&lt;главная!$N$19,0,IF(CU102*12&lt;главная!$H$23,главная!$N$22*CU102,IF(CU102*12&lt;главная!$H$24,главная!$N$23*CU102,(главная!$H$24*главная!$N$23+(CU102*12-главная!$H$24)*главная!$N$24)/12))))</f>
        <v>0</v>
      </c>
      <c r="CV139" s="173">
        <f>IF(CV$10="",0,IF(CV$9&lt;главная!$N$19,0,IF(CV102*12&lt;главная!$H$23,главная!$N$22*CV102,IF(CV102*12&lt;главная!$H$24,главная!$N$23*CV102,(главная!$H$24*главная!$N$23+(CV102*12-главная!$H$24)*главная!$N$24)/12))))</f>
        <v>0</v>
      </c>
      <c r="CW139" s="173">
        <f>IF(CW$10="",0,IF(CW$9&lt;главная!$N$19,0,IF(CW102*12&lt;главная!$H$23,главная!$N$22*CW102,IF(CW102*12&lt;главная!$H$24,главная!$N$23*CW102,(главная!$H$24*главная!$N$23+(CW102*12-главная!$H$24)*главная!$N$24)/12))))</f>
        <v>0</v>
      </c>
      <c r="CX139" s="173">
        <f>IF(CX$10="",0,IF(CX$9&lt;главная!$N$19,0,IF(CX102*12&lt;главная!$H$23,главная!$N$22*CX102,IF(CX102*12&lt;главная!$H$24,главная!$N$23*CX102,(главная!$H$24*главная!$N$23+(CX102*12-главная!$H$24)*главная!$N$24)/12))))</f>
        <v>0</v>
      </c>
      <c r="CY139" s="173">
        <f>IF(CY$10="",0,IF(CY$9&lt;главная!$N$19,0,IF(CY102*12&lt;главная!$H$23,главная!$N$22*CY102,IF(CY102*12&lt;главная!$H$24,главная!$N$23*CY102,(главная!$H$24*главная!$N$23+(CY102*12-главная!$H$24)*главная!$N$24)/12))))</f>
        <v>0</v>
      </c>
      <c r="CZ139" s="173">
        <f>IF(CZ$10="",0,IF(CZ$9&lt;главная!$N$19,0,IF(CZ102*12&lt;главная!$H$23,главная!$N$22*CZ102,IF(CZ102*12&lt;главная!$H$24,главная!$N$23*CZ102,(главная!$H$24*главная!$N$23+(CZ102*12-главная!$H$24)*главная!$N$24)/12))))</f>
        <v>0</v>
      </c>
      <c r="DA139" s="173">
        <f>IF(DA$10="",0,IF(DA$9&lt;главная!$N$19,0,IF(DA102*12&lt;главная!$H$23,главная!$N$22*DA102,IF(DA102*12&lt;главная!$H$24,главная!$N$23*DA102,(главная!$H$24*главная!$N$23+(DA102*12-главная!$H$24)*главная!$N$24)/12))))</f>
        <v>0</v>
      </c>
      <c r="DB139" s="173">
        <f>IF(DB$10="",0,IF(DB$9&lt;главная!$N$19,0,IF(DB102*12&lt;главная!$H$23,главная!$N$22*DB102,IF(DB102*12&lt;главная!$H$24,главная!$N$23*DB102,(главная!$H$24*главная!$N$23+(DB102*12-главная!$H$24)*главная!$N$24)/12))))</f>
        <v>0</v>
      </c>
      <c r="DC139" s="173">
        <f>IF(DC$10="",0,IF(DC$9&lt;главная!$N$19,0,IF(DC102*12&lt;главная!$H$23,главная!$N$22*DC102,IF(DC102*12&lt;главная!$H$24,главная!$N$23*DC102,(главная!$H$24*главная!$N$23+(DC102*12-главная!$H$24)*главная!$N$24)/12))))</f>
        <v>0</v>
      </c>
      <c r="DD139" s="173">
        <f>IF(DD$10="",0,IF(DD$9&lt;главная!$N$19,0,IF(DD102*12&lt;главная!$H$23,главная!$N$22*DD102,IF(DD102*12&lt;главная!$H$24,главная!$N$23*DD102,(главная!$H$24*главная!$N$23+(DD102*12-главная!$H$24)*главная!$N$24)/12))))</f>
        <v>0</v>
      </c>
      <c r="DE139" s="173">
        <f>IF(DE$10="",0,IF(DE$9&lt;главная!$N$19,0,IF(DE102*12&lt;главная!$H$23,главная!$N$22*DE102,IF(DE102*12&lt;главная!$H$24,главная!$N$23*DE102,(главная!$H$24*главная!$N$23+(DE102*12-главная!$H$24)*главная!$N$24)/12))))</f>
        <v>0</v>
      </c>
      <c r="DF139" s="173">
        <f>IF(DF$10="",0,IF(DF$9&lt;главная!$N$19,0,IF(DF102*12&lt;главная!$H$23,главная!$N$22*DF102,IF(DF102*12&lt;главная!$H$24,главная!$N$23*DF102,(главная!$H$24*главная!$N$23+(DF102*12-главная!$H$24)*главная!$N$24)/12))))</f>
        <v>0</v>
      </c>
      <c r="DG139" s="173">
        <f>IF(DG$10="",0,IF(DG$9&lt;главная!$N$19,0,IF(DG102*12&lt;главная!$H$23,главная!$N$22*DG102,IF(DG102*12&lt;главная!$H$24,главная!$N$23*DG102,(главная!$H$24*главная!$N$23+(DG102*12-главная!$H$24)*главная!$N$24)/12))))</f>
        <v>0</v>
      </c>
      <c r="DH139" s="173">
        <f>IF(DH$10="",0,IF(DH$9&lt;главная!$N$19,0,IF(DH102*12&lt;главная!$H$23,главная!$N$22*DH102,IF(DH102*12&lt;главная!$H$24,главная!$N$23*DH102,(главная!$H$24*главная!$N$23+(DH102*12-главная!$H$24)*главная!$N$24)/12))))</f>
        <v>0</v>
      </c>
      <c r="DI139" s="173">
        <f>IF(DI$10="",0,IF(DI$9&lt;главная!$N$19,0,IF(DI102*12&lt;главная!$H$23,главная!$N$22*DI102,IF(DI102*12&lt;главная!$H$24,главная!$N$23*DI102,(главная!$H$24*главная!$N$23+(DI102*12-главная!$H$24)*главная!$N$24)/12))))</f>
        <v>0</v>
      </c>
      <c r="DJ139" s="173">
        <f>IF(DJ$10="",0,IF(DJ$9&lt;главная!$N$19,0,IF(DJ102*12&lt;главная!$H$23,главная!$N$22*DJ102,IF(DJ102*12&lt;главная!$H$24,главная!$N$23*DJ102,(главная!$H$24*главная!$N$23+(DJ102*12-главная!$H$24)*главная!$N$24)/12))))</f>
        <v>0</v>
      </c>
      <c r="DK139" s="173">
        <f>IF(DK$10="",0,IF(DK$9&lt;главная!$N$19,0,IF(DK102*12&lt;главная!$H$23,главная!$N$22*DK102,IF(DK102*12&lt;главная!$H$24,главная!$N$23*DK102,(главная!$H$24*главная!$N$23+(DK102*12-главная!$H$24)*главная!$N$24)/12))))</f>
        <v>0</v>
      </c>
      <c r="DL139" s="173">
        <f>IF(DL$10="",0,IF(DL$9&lt;главная!$N$19,0,IF(DL102*12&lt;главная!$H$23,главная!$N$22*DL102,IF(DL102*12&lt;главная!$H$24,главная!$N$23*DL102,(главная!$H$24*главная!$N$23+(DL102*12-главная!$H$24)*главная!$N$24)/12))))</f>
        <v>0</v>
      </c>
      <c r="DM139" s="173">
        <f>IF(DM$10="",0,IF(DM$9&lt;главная!$N$19,0,IF(DM102*12&lt;главная!$H$23,главная!$N$22*DM102,IF(DM102*12&lt;главная!$H$24,главная!$N$23*DM102,(главная!$H$24*главная!$N$23+(DM102*12-главная!$H$24)*главная!$N$24)/12))))</f>
        <v>0</v>
      </c>
      <c r="DN139" s="173">
        <f>IF(DN$10="",0,IF(DN$9&lt;главная!$N$19,0,IF(DN102*12&lt;главная!$H$23,главная!$N$22*DN102,IF(DN102*12&lt;главная!$H$24,главная!$N$23*DN102,(главная!$H$24*главная!$N$23+(DN102*12-главная!$H$24)*главная!$N$24)/12))))</f>
        <v>0</v>
      </c>
      <c r="DO139" s="173">
        <f>IF(DO$10="",0,IF(DO$9&lt;главная!$N$19,0,IF(DO102*12&lt;главная!$H$23,главная!$N$22*DO102,IF(DO102*12&lt;главная!$H$24,главная!$N$23*DO102,(главная!$H$24*главная!$N$23+(DO102*12-главная!$H$24)*главная!$N$24)/12))))</f>
        <v>0</v>
      </c>
      <c r="DP139" s="173">
        <f>IF(DP$10="",0,IF(DP$9&lt;главная!$N$19,0,IF(DP102*12&lt;главная!$H$23,главная!$N$22*DP102,IF(DP102*12&lt;главная!$H$24,главная!$N$23*DP102,(главная!$H$24*главная!$N$23+(DP102*12-главная!$H$24)*главная!$N$24)/12))))</f>
        <v>0</v>
      </c>
      <c r="DQ139" s="173">
        <f>IF(DQ$10="",0,IF(DQ$9&lt;главная!$N$19,0,IF(DQ102*12&lt;главная!$H$23,главная!$N$22*DQ102,IF(DQ102*12&lt;главная!$H$24,главная!$N$23*DQ102,(главная!$H$24*главная!$N$23+(DQ102*12-главная!$H$24)*главная!$N$24)/12))))</f>
        <v>0</v>
      </c>
      <c r="DR139" s="173">
        <f>IF(DR$10="",0,IF(DR$9&lt;главная!$N$19,0,IF(DR102*12&lt;главная!$H$23,главная!$N$22*DR102,IF(DR102*12&lt;главная!$H$24,главная!$N$23*DR102,(главная!$H$24*главная!$N$23+(DR102*12-главная!$H$24)*главная!$N$24)/12))))</f>
        <v>0</v>
      </c>
      <c r="DS139" s="173">
        <f>IF(DS$10="",0,IF(DS$9&lt;главная!$N$19,0,IF(DS102*12&lt;главная!$H$23,главная!$N$22*DS102,IF(DS102*12&lt;главная!$H$24,главная!$N$23*DS102,(главная!$H$24*главная!$N$23+(DS102*12-главная!$H$24)*главная!$N$24)/12))))</f>
        <v>0</v>
      </c>
      <c r="DT139" s="173">
        <f>IF(DT$10="",0,IF(DT$9&lt;главная!$N$19,0,IF(DT102*12&lt;главная!$H$23,главная!$N$22*DT102,IF(DT102*12&lt;главная!$H$24,главная!$N$23*DT102,(главная!$H$24*главная!$N$23+(DT102*12-главная!$H$24)*главная!$N$24)/12))))</f>
        <v>0</v>
      </c>
      <c r="DU139" s="173">
        <f>IF(DU$10="",0,IF(DU$9&lt;главная!$N$19,0,IF(DU102*12&lt;главная!$H$23,главная!$N$22*DU102,IF(DU102*12&lt;главная!$H$24,главная!$N$23*DU102,(главная!$H$24*главная!$N$23+(DU102*12-главная!$H$24)*главная!$N$24)/12))))</f>
        <v>0</v>
      </c>
      <c r="DV139" s="173">
        <f>IF(DV$10="",0,IF(DV$9&lt;главная!$N$19,0,IF(DV102*12&lt;главная!$H$23,главная!$N$22*DV102,IF(DV102*12&lt;главная!$H$24,главная!$N$23*DV102,(главная!$H$24*главная!$N$23+(DV102*12-главная!$H$24)*главная!$N$24)/12))))</f>
        <v>0</v>
      </c>
      <c r="DW139" s="173">
        <f>IF(DW$10="",0,IF(DW$9&lt;главная!$N$19,0,IF(DW102*12&lt;главная!$H$23,главная!$N$22*DW102,IF(DW102*12&lt;главная!$H$24,главная!$N$23*DW102,(главная!$H$24*главная!$N$23+(DW102*12-главная!$H$24)*главная!$N$24)/12))))</f>
        <v>0</v>
      </c>
      <c r="DX139" s="173">
        <f>IF(DX$10="",0,IF(DX$9&lt;главная!$N$19,0,IF(DX102*12&lt;главная!$H$23,главная!$N$22*DX102,IF(DX102*12&lt;главная!$H$24,главная!$N$23*DX102,(главная!$H$24*главная!$N$23+(DX102*12-главная!$H$24)*главная!$N$24)/12))))</f>
        <v>0</v>
      </c>
      <c r="DY139" s="173">
        <f>IF(DY$10="",0,IF(DY$9&lt;главная!$N$19,0,IF(DY102*12&lt;главная!$H$23,главная!$N$22*DY102,IF(DY102*12&lt;главная!$H$24,главная!$N$23*DY102,(главная!$H$24*главная!$N$23+(DY102*12-главная!$H$24)*главная!$N$24)/12))))</f>
        <v>0</v>
      </c>
      <c r="DZ139" s="173">
        <f>IF(DZ$10="",0,IF(DZ$9&lt;главная!$N$19,0,IF(DZ102*12&lt;главная!$H$23,главная!$N$22*DZ102,IF(DZ102*12&lt;главная!$H$24,главная!$N$23*DZ102,(главная!$H$24*главная!$N$23+(DZ102*12-главная!$H$24)*главная!$N$24)/12))))</f>
        <v>0</v>
      </c>
      <c r="EA139" s="173">
        <f>IF(EA$10="",0,IF(EA$9&lt;главная!$N$19,0,IF(EA102*12&lt;главная!$H$23,главная!$N$22*EA102,IF(EA102*12&lt;главная!$H$24,главная!$N$23*EA102,(главная!$H$24*главная!$N$23+(EA102*12-главная!$H$24)*главная!$N$24)/12))))</f>
        <v>0</v>
      </c>
      <c r="EB139" s="173">
        <f>IF(EB$10="",0,IF(EB$9&lt;главная!$N$19,0,IF(EB102*12&lt;главная!$H$23,главная!$N$22*EB102,IF(EB102*12&lt;главная!$H$24,главная!$N$23*EB102,(главная!$H$24*главная!$N$23+(EB102*12-главная!$H$24)*главная!$N$24)/12))))</f>
        <v>0</v>
      </c>
      <c r="EC139" s="173">
        <f>IF(EC$10="",0,IF(EC$9&lt;главная!$N$19,0,IF(EC102*12&lt;главная!$H$23,главная!$N$22*EC102,IF(EC102*12&lt;главная!$H$24,главная!$N$23*EC102,(главная!$H$24*главная!$N$23+(EC102*12-главная!$H$24)*главная!$N$24)/12))))</f>
        <v>0</v>
      </c>
      <c r="ED139" s="173">
        <f>IF(ED$10="",0,IF(ED$9&lt;главная!$N$19,0,IF(ED102*12&lt;главная!$H$23,главная!$N$22*ED102,IF(ED102*12&lt;главная!$H$24,главная!$N$23*ED102,(главная!$H$24*главная!$N$23+(ED102*12-главная!$H$24)*главная!$N$24)/12))))</f>
        <v>0</v>
      </c>
      <c r="EE139" s="173">
        <f>IF(EE$10="",0,IF(EE$9&lt;главная!$N$19,0,IF(EE102*12&lt;главная!$H$23,главная!$N$22*EE102,IF(EE102*12&lt;главная!$H$24,главная!$N$23*EE102,(главная!$H$24*главная!$N$23+(EE102*12-главная!$H$24)*главная!$N$24)/12))))</f>
        <v>0</v>
      </c>
      <c r="EF139" s="173">
        <f>IF(EF$10="",0,IF(EF$9&lt;главная!$N$19,0,IF(EF102*12&lt;главная!$H$23,главная!$N$22*EF102,IF(EF102*12&lt;главная!$H$24,главная!$N$23*EF102,(главная!$H$24*главная!$N$23+(EF102*12-главная!$H$24)*главная!$N$24)/12))))</f>
        <v>0</v>
      </c>
      <c r="EG139" s="173">
        <f>IF(EG$10="",0,IF(EG$9&lt;главная!$N$19,0,IF(EG102*12&lt;главная!$H$23,главная!$N$22*EG102,IF(EG102*12&lt;главная!$H$24,главная!$N$23*EG102,(главная!$H$24*главная!$N$23+(EG102*12-главная!$H$24)*главная!$N$24)/12))))</f>
        <v>0</v>
      </c>
      <c r="EH139" s="173">
        <f>IF(EH$10="",0,IF(EH$9&lt;главная!$N$19,0,IF(EH102*12&lt;главная!$H$23,главная!$N$22*EH102,IF(EH102*12&lt;главная!$H$24,главная!$N$23*EH102,(главная!$H$24*главная!$N$23+(EH102*12-главная!$H$24)*главная!$N$24)/12))))</f>
        <v>0</v>
      </c>
      <c r="EI139" s="173">
        <f>IF(EI$10="",0,IF(EI$9&lt;главная!$N$19,0,IF(EI102*12&lt;главная!$H$23,главная!$N$22*EI102,IF(EI102*12&lt;главная!$H$24,главная!$N$23*EI102,(главная!$H$24*главная!$N$23+(EI102*12-главная!$H$24)*главная!$N$24)/12))))</f>
        <v>0</v>
      </c>
      <c r="EJ139" s="173">
        <f>IF(EJ$10="",0,IF(EJ$9&lt;главная!$N$19,0,IF(EJ102*12&lt;главная!$H$23,главная!$N$22*EJ102,IF(EJ102*12&lt;главная!$H$24,главная!$N$23*EJ102,(главная!$H$24*главная!$N$23+(EJ102*12-главная!$H$24)*главная!$N$24)/12))))</f>
        <v>0</v>
      </c>
      <c r="EK139" s="173">
        <f>IF(EK$10="",0,IF(EK$9&lt;главная!$N$19,0,IF(EK102*12&lt;главная!$H$23,главная!$N$22*EK102,IF(EK102*12&lt;главная!$H$24,главная!$N$23*EK102,(главная!$H$24*главная!$N$23+(EK102*12-главная!$H$24)*главная!$N$24)/12))))</f>
        <v>0</v>
      </c>
      <c r="EL139" s="173">
        <f>IF(EL$10="",0,IF(EL$9&lt;главная!$N$19,0,IF(EL102*12&lt;главная!$H$23,главная!$N$22*EL102,IF(EL102*12&lt;главная!$H$24,главная!$N$23*EL102,(главная!$H$24*главная!$N$23+(EL102*12-главная!$H$24)*главная!$N$24)/12))))</f>
        <v>0</v>
      </c>
      <c r="EM139" s="173">
        <f>IF(EM$10="",0,IF(EM$9&lt;главная!$N$19,0,IF(EM102*12&lt;главная!$H$23,главная!$N$22*EM102,IF(EM102*12&lt;главная!$H$24,главная!$N$23*EM102,(главная!$H$24*главная!$N$23+(EM102*12-главная!$H$24)*главная!$N$24)/12))))</f>
        <v>0</v>
      </c>
      <c r="EN139" s="173">
        <f>IF(EN$10="",0,IF(EN$9&lt;главная!$N$19,0,IF(EN102*12&lt;главная!$H$23,главная!$N$22*EN102,IF(EN102*12&lt;главная!$H$24,главная!$N$23*EN102,(главная!$H$24*главная!$N$23+(EN102*12-главная!$H$24)*главная!$N$24)/12))))</f>
        <v>0</v>
      </c>
      <c r="EO139" s="173">
        <f>IF(EO$10="",0,IF(EO$9&lt;главная!$N$19,0,IF(EO102*12&lt;главная!$H$23,главная!$N$22*EO102,IF(EO102*12&lt;главная!$H$24,главная!$N$23*EO102,(главная!$H$24*главная!$N$23+(EO102*12-главная!$H$24)*главная!$N$24)/12))))</f>
        <v>0</v>
      </c>
      <c r="EP139" s="173">
        <f>IF(EP$10="",0,IF(EP$9&lt;главная!$N$19,0,IF(EP102*12&lt;главная!$H$23,главная!$N$22*EP102,IF(EP102*12&lt;главная!$H$24,главная!$N$23*EP102,(главная!$H$24*главная!$N$23+(EP102*12-главная!$H$24)*главная!$N$24)/12))))</f>
        <v>0</v>
      </c>
      <c r="EQ139" s="173">
        <f>IF(EQ$10="",0,IF(EQ$9&lt;главная!$N$19,0,IF(EQ102*12&lt;главная!$H$23,главная!$N$22*EQ102,IF(EQ102*12&lt;главная!$H$24,главная!$N$23*EQ102,(главная!$H$24*главная!$N$23+(EQ102*12-главная!$H$24)*главная!$N$24)/12))))</f>
        <v>0</v>
      </c>
      <c r="ER139" s="173">
        <f>IF(ER$10="",0,IF(ER$9&lt;главная!$N$19,0,IF(ER102*12&lt;главная!$H$23,главная!$N$22*ER102,IF(ER102*12&lt;главная!$H$24,главная!$N$23*ER102,(главная!$H$24*главная!$N$23+(ER102*12-главная!$H$24)*главная!$N$24)/12))))</f>
        <v>0</v>
      </c>
      <c r="ES139" s="173">
        <f>IF(ES$10="",0,IF(ES$9&lt;главная!$N$19,0,IF(ES102*12&lt;главная!$H$23,главная!$N$22*ES102,IF(ES102*12&lt;главная!$H$24,главная!$N$23*ES102,(главная!$H$24*главная!$N$23+(ES102*12-главная!$H$24)*главная!$N$24)/12))))</f>
        <v>0</v>
      </c>
      <c r="ET139" s="173">
        <f>IF(ET$10="",0,IF(ET$9&lt;главная!$N$19,0,IF(ET102*12&lt;главная!$H$23,главная!$N$22*ET102,IF(ET102*12&lt;главная!$H$24,главная!$N$23*ET102,(главная!$H$24*главная!$N$23+(ET102*12-главная!$H$24)*главная!$N$24)/12))))</f>
        <v>0</v>
      </c>
      <c r="EU139" s="173">
        <f>IF(EU$10="",0,IF(EU$9&lt;главная!$N$19,0,IF(EU102*12&lt;главная!$H$23,главная!$N$22*EU102,IF(EU102*12&lt;главная!$H$24,главная!$N$23*EU102,(главная!$H$24*главная!$N$23+(EU102*12-главная!$H$24)*главная!$N$24)/12))))</f>
        <v>0</v>
      </c>
      <c r="EV139" s="173">
        <f>IF(EV$10="",0,IF(EV$9&lt;главная!$N$19,0,IF(EV102*12&lt;главная!$H$23,главная!$N$22*EV102,IF(EV102*12&lt;главная!$H$24,главная!$N$23*EV102,(главная!$H$24*главная!$N$23+(EV102*12-главная!$H$24)*главная!$N$24)/12))))</f>
        <v>0</v>
      </c>
      <c r="EW139" s="173">
        <f>IF(EW$10="",0,IF(EW$9&lt;главная!$N$19,0,IF(EW102*12&lt;главная!$H$23,главная!$N$22*EW102,IF(EW102*12&lt;главная!$H$24,главная!$N$23*EW102,(главная!$H$24*главная!$N$23+(EW102*12-главная!$H$24)*главная!$N$24)/12))))</f>
        <v>0</v>
      </c>
      <c r="EX139" s="173">
        <f>IF(EX$10="",0,IF(EX$9&lt;главная!$N$19,0,IF(EX102*12&lt;главная!$H$23,главная!$N$22*EX102,IF(EX102*12&lt;главная!$H$24,главная!$N$23*EX102,(главная!$H$24*главная!$N$23+(EX102*12-главная!$H$24)*главная!$N$24)/12))))</f>
        <v>0</v>
      </c>
      <c r="EY139" s="173">
        <f>IF(EY$10="",0,IF(EY$9&lt;главная!$N$19,0,IF(EY102*12&lt;главная!$H$23,главная!$N$22*EY102,IF(EY102*12&lt;главная!$H$24,главная!$N$23*EY102,(главная!$H$24*главная!$N$23+(EY102*12-главная!$H$24)*главная!$N$24)/12))))</f>
        <v>0</v>
      </c>
      <c r="EZ139" s="173">
        <f>IF(EZ$10="",0,IF(EZ$9&lt;главная!$N$19,0,IF(EZ102*12&lt;главная!$H$23,главная!$N$22*EZ102,IF(EZ102*12&lt;главная!$H$24,главная!$N$23*EZ102,(главная!$H$24*главная!$N$23+(EZ102*12-главная!$H$24)*главная!$N$24)/12))))</f>
        <v>0</v>
      </c>
      <c r="FA139" s="173">
        <f>IF(FA$10="",0,IF(FA$9&lt;главная!$N$19,0,IF(FA102*12&lt;главная!$H$23,главная!$N$22*FA102,IF(FA102*12&lt;главная!$H$24,главная!$N$23*FA102,(главная!$H$24*главная!$N$23+(FA102*12-главная!$H$24)*главная!$N$24)/12))))</f>
        <v>0</v>
      </c>
      <c r="FB139" s="173">
        <f>IF(FB$10="",0,IF(FB$9&lt;главная!$N$19,0,IF(FB102*12&lt;главная!$H$23,главная!$N$22*FB102,IF(FB102*12&lt;главная!$H$24,главная!$N$23*FB102,(главная!$H$24*главная!$N$23+(FB102*12-главная!$H$24)*главная!$N$24)/12))))</f>
        <v>0</v>
      </c>
      <c r="FC139" s="173">
        <f>IF(FC$10="",0,IF(FC$9&lt;главная!$N$19,0,IF(FC102*12&lt;главная!$H$23,главная!$N$22*FC102,IF(FC102*12&lt;главная!$H$24,главная!$N$23*FC102,(главная!$H$24*главная!$N$23+(FC102*12-главная!$H$24)*главная!$N$24)/12))))</f>
        <v>0</v>
      </c>
      <c r="FD139" s="173">
        <f>IF(FD$10="",0,IF(FD$9&lt;главная!$N$19,0,IF(FD102*12&lt;главная!$H$23,главная!$N$22*FD102,IF(FD102*12&lt;главная!$H$24,главная!$N$23*FD102,(главная!$H$24*главная!$N$23+(FD102*12-главная!$H$24)*главная!$N$24)/12))))</f>
        <v>0</v>
      </c>
      <c r="FE139" s="173">
        <f>IF(FE$10="",0,IF(FE$9&lt;главная!$N$19,0,IF(FE102*12&lt;главная!$H$23,главная!$N$22*FE102,IF(FE102*12&lt;главная!$H$24,главная!$N$23*FE102,(главная!$H$24*главная!$N$23+(FE102*12-главная!$H$24)*главная!$N$24)/12))))</f>
        <v>0</v>
      </c>
      <c r="FF139" s="173">
        <f>IF(FF$10="",0,IF(FF$9&lt;главная!$N$19,0,IF(FF102*12&lt;главная!$H$23,главная!$N$22*FF102,IF(FF102*12&lt;главная!$H$24,главная!$N$23*FF102,(главная!$H$24*главная!$N$23+(FF102*12-главная!$H$24)*главная!$N$24)/12))))</f>
        <v>0</v>
      </c>
      <c r="FG139" s="173">
        <f>IF(FG$10="",0,IF(FG$9&lt;главная!$N$19,0,IF(FG102*12&lt;главная!$H$23,главная!$N$22*FG102,IF(FG102*12&lt;главная!$H$24,главная!$N$23*FG102,(главная!$H$24*главная!$N$23+(FG102*12-главная!$H$24)*главная!$N$24)/12))))</f>
        <v>0</v>
      </c>
      <c r="FH139" s="173">
        <f>IF(FH$10="",0,IF(FH$9&lt;главная!$N$19,0,IF(FH102*12&lt;главная!$H$23,главная!$N$22*FH102,IF(FH102*12&lt;главная!$H$24,главная!$N$23*FH102,(главная!$H$24*главная!$N$23+(FH102*12-главная!$H$24)*главная!$N$24)/12))))</f>
        <v>0</v>
      </c>
      <c r="FI139" s="173">
        <f>IF(FI$10="",0,IF(FI$9&lt;главная!$N$19,0,IF(FI102*12&lt;главная!$H$23,главная!$N$22*FI102,IF(FI102*12&lt;главная!$H$24,главная!$N$23*FI102,(главная!$H$24*главная!$N$23+(FI102*12-главная!$H$24)*главная!$N$24)/12))))</f>
        <v>0</v>
      </c>
      <c r="FJ139" s="173">
        <f>IF(FJ$10="",0,IF(FJ$9&lt;главная!$N$19,0,IF(FJ102*12&lt;главная!$H$23,главная!$N$22*FJ102,IF(FJ102*12&lt;главная!$H$24,главная!$N$23*FJ102,(главная!$H$24*главная!$N$23+(FJ102*12-главная!$H$24)*главная!$N$24)/12))))</f>
        <v>0</v>
      </c>
      <c r="FK139" s="173">
        <f>IF(FK$10="",0,IF(FK$9&lt;главная!$N$19,0,IF(FK102*12&lt;главная!$H$23,главная!$N$22*FK102,IF(FK102*12&lt;главная!$H$24,главная!$N$23*FK102,(главная!$H$24*главная!$N$23+(FK102*12-главная!$H$24)*главная!$N$24)/12))))</f>
        <v>0</v>
      </c>
      <c r="FL139" s="173">
        <f>IF(FL$10="",0,IF(FL$9&lt;главная!$N$19,0,IF(FL102*12&lt;главная!$H$23,главная!$N$22*FL102,IF(FL102*12&lt;главная!$H$24,главная!$N$23*FL102,(главная!$H$24*главная!$N$23+(FL102*12-главная!$H$24)*главная!$N$24)/12))))</f>
        <v>0</v>
      </c>
      <c r="FM139" s="173">
        <f>IF(FM$10="",0,IF(FM$9&lt;главная!$N$19,0,IF(FM102*12&lt;главная!$H$23,главная!$N$22*FM102,IF(FM102*12&lt;главная!$H$24,главная!$N$23*FM102,(главная!$H$24*главная!$N$23+(FM102*12-главная!$H$24)*главная!$N$24)/12))))</f>
        <v>0</v>
      </c>
      <c r="FN139" s="173">
        <f>IF(FN$10="",0,IF(FN$9&lt;главная!$N$19,0,IF(FN102*12&lt;главная!$H$23,главная!$N$22*FN102,IF(FN102*12&lt;главная!$H$24,главная!$N$23*FN102,(главная!$H$24*главная!$N$23+(FN102*12-главная!$H$24)*главная!$N$24)/12))))</f>
        <v>0</v>
      </c>
      <c r="FO139" s="173">
        <f>IF(FO$10="",0,IF(FO$9&lt;главная!$N$19,0,IF(FO102*12&lt;главная!$H$23,главная!$N$22*FO102,IF(FO102*12&lt;главная!$H$24,главная!$N$23*FO102,(главная!$H$24*главная!$N$23+(FO102*12-главная!$H$24)*главная!$N$24)/12))))</f>
        <v>0</v>
      </c>
      <c r="FP139" s="173">
        <f>IF(FP$10="",0,IF(FP$9&lt;главная!$N$19,0,IF(FP102*12&lt;главная!$H$23,главная!$N$22*FP102,IF(FP102*12&lt;главная!$H$24,главная!$N$23*FP102,(главная!$H$24*главная!$N$23+(FP102*12-главная!$H$24)*главная!$N$24)/12))))</f>
        <v>0</v>
      </c>
      <c r="FQ139" s="173">
        <f>IF(FQ$10="",0,IF(FQ$9&lt;главная!$N$19,0,IF(FQ102*12&lt;главная!$H$23,главная!$N$22*FQ102,IF(FQ102*12&lt;главная!$H$24,главная!$N$23*FQ102,(главная!$H$24*главная!$N$23+(FQ102*12-главная!$H$24)*главная!$N$24)/12))))</f>
        <v>0</v>
      </c>
      <c r="FR139" s="173">
        <f>IF(FR$10="",0,IF(FR$9&lt;главная!$N$19,0,IF(FR102*12&lt;главная!$H$23,главная!$N$22*FR102,IF(FR102*12&lt;главная!$H$24,главная!$N$23*FR102,(главная!$H$24*главная!$N$23+(FR102*12-главная!$H$24)*главная!$N$24)/12))))</f>
        <v>0</v>
      </c>
      <c r="FS139" s="173">
        <f>IF(FS$10="",0,IF(FS$9&lt;главная!$N$19,0,IF(FS102*12&lt;главная!$H$23,главная!$N$22*FS102,IF(FS102*12&lt;главная!$H$24,главная!$N$23*FS102,(главная!$H$24*главная!$N$23+(FS102*12-главная!$H$24)*главная!$N$24)/12))))</f>
        <v>0</v>
      </c>
      <c r="FT139" s="173">
        <f>IF(FT$10="",0,IF(FT$9&lt;главная!$N$19,0,IF(FT102*12&lt;главная!$H$23,главная!$N$22*FT102,IF(FT102*12&lt;главная!$H$24,главная!$N$23*FT102,(главная!$H$24*главная!$N$23+(FT102*12-главная!$H$24)*главная!$N$24)/12))))</f>
        <v>0</v>
      </c>
      <c r="FU139" s="173">
        <f>IF(FU$10="",0,IF(FU$9&lt;главная!$N$19,0,IF(FU102*12&lt;главная!$H$23,главная!$N$22*FU102,IF(FU102*12&lt;главная!$H$24,главная!$N$23*FU102,(главная!$H$24*главная!$N$23+(FU102*12-главная!$H$24)*главная!$N$24)/12))))</f>
        <v>0</v>
      </c>
      <c r="FV139" s="173">
        <f>IF(FV$10="",0,IF(FV$9&lt;главная!$N$19,0,IF(FV102*12&lt;главная!$H$23,главная!$N$22*FV102,IF(FV102*12&lt;главная!$H$24,главная!$N$23*FV102,(главная!$H$24*главная!$N$23+(FV102*12-главная!$H$24)*главная!$N$24)/12))))</f>
        <v>0</v>
      </c>
      <c r="FW139" s="173">
        <f>IF(FW$10="",0,IF(FW$9&lt;главная!$N$19,0,IF(FW102*12&lt;главная!$H$23,главная!$N$22*FW102,IF(FW102*12&lt;главная!$H$24,главная!$N$23*FW102,(главная!$H$24*главная!$N$23+(FW102*12-главная!$H$24)*главная!$N$24)/12))))</f>
        <v>0</v>
      </c>
      <c r="FX139" s="173">
        <f>IF(FX$10="",0,IF(FX$9&lt;главная!$N$19,0,IF(FX102*12&lt;главная!$H$23,главная!$N$22*FX102,IF(FX102*12&lt;главная!$H$24,главная!$N$23*FX102,(главная!$H$24*главная!$N$23+(FX102*12-главная!$H$24)*главная!$N$24)/12))))</f>
        <v>0</v>
      </c>
      <c r="FY139" s="173">
        <f>IF(FY$10="",0,IF(FY$9&lt;главная!$N$19,0,IF(FY102*12&lt;главная!$H$23,главная!$N$22*FY102,IF(FY102*12&lt;главная!$H$24,главная!$N$23*FY102,(главная!$H$24*главная!$N$23+(FY102*12-главная!$H$24)*главная!$N$24)/12))))</f>
        <v>0</v>
      </c>
      <c r="FZ139" s="173">
        <f>IF(FZ$10="",0,IF(FZ$9&lt;главная!$N$19,0,IF(FZ102*12&lt;главная!$H$23,главная!$N$22*FZ102,IF(FZ102*12&lt;главная!$H$24,главная!$N$23*FZ102,(главная!$H$24*главная!$N$23+(FZ102*12-главная!$H$24)*главная!$N$24)/12))))</f>
        <v>0</v>
      </c>
      <c r="GA139" s="173">
        <f>IF(GA$10="",0,IF(GA$9&lt;главная!$N$19,0,IF(GA102*12&lt;главная!$H$23,главная!$N$22*GA102,IF(GA102*12&lt;главная!$H$24,главная!$N$23*GA102,(главная!$H$24*главная!$N$23+(GA102*12-главная!$H$24)*главная!$N$24)/12))))</f>
        <v>0</v>
      </c>
      <c r="GB139" s="173">
        <f>IF(GB$10="",0,IF(GB$9&lt;главная!$N$19,0,IF(GB102*12&lt;главная!$H$23,главная!$N$22*GB102,IF(GB102*12&lt;главная!$H$24,главная!$N$23*GB102,(главная!$H$24*главная!$N$23+(GB102*12-главная!$H$24)*главная!$N$24)/12))))</f>
        <v>0</v>
      </c>
      <c r="GC139" s="173">
        <f>IF(GC$10="",0,IF(GC$9&lt;главная!$N$19,0,IF(GC102*12&lt;главная!$H$23,главная!$N$22*GC102,IF(GC102*12&lt;главная!$H$24,главная!$N$23*GC102,(главная!$H$24*главная!$N$23+(GC102*12-главная!$H$24)*главная!$N$24)/12))))</f>
        <v>0</v>
      </c>
      <c r="GD139" s="173">
        <f>IF(GD$10="",0,IF(GD$9&lt;главная!$N$19,0,IF(GD102*12&lt;главная!$H$23,главная!$N$22*GD102,IF(GD102*12&lt;главная!$H$24,главная!$N$23*GD102,(главная!$H$24*главная!$N$23+(GD102*12-главная!$H$24)*главная!$N$24)/12))))</f>
        <v>0</v>
      </c>
      <c r="GE139" s="173">
        <f>IF(GE$10="",0,IF(GE$9&lt;главная!$N$19,0,IF(GE102*12&lt;главная!$H$23,главная!$N$22*GE102,IF(GE102*12&lt;главная!$H$24,главная!$N$23*GE102,(главная!$H$24*главная!$N$23+(GE102*12-главная!$H$24)*главная!$N$24)/12))))</f>
        <v>0</v>
      </c>
      <c r="GF139" s="173">
        <f>IF(GF$10="",0,IF(GF$9&lt;главная!$N$19,0,IF(GF102*12&lt;главная!$H$23,главная!$N$22*GF102,IF(GF102*12&lt;главная!$H$24,главная!$N$23*GF102,(главная!$H$24*главная!$N$23+(GF102*12-главная!$H$24)*главная!$N$24)/12))))</f>
        <v>0</v>
      </c>
      <c r="GG139" s="173">
        <f>IF(GG$10="",0,IF(GG$9&lt;главная!$N$19,0,IF(GG102*12&lt;главная!$H$23,главная!$N$22*GG102,IF(GG102*12&lt;главная!$H$24,главная!$N$23*GG102,(главная!$H$24*главная!$N$23+(GG102*12-главная!$H$24)*главная!$N$24)/12))))</f>
        <v>0</v>
      </c>
      <c r="GH139" s="173">
        <f>IF(GH$10="",0,IF(GH$9&lt;главная!$N$19,0,IF(GH102*12&lt;главная!$H$23,главная!$N$22*GH102,IF(GH102*12&lt;главная!$H$24,главная!$N$23*GH102,(главная!$H$24*главная!$N$23+(GH102*12-главная!$H$24)*главная!$N$24)/12))))</f>
        <v>0</v>
      </c>
      <c r="GI139" s="173">
        <f>IF(GI$10="",0,IF(GI$9&lt;главная!$N$19,0,IF(GI102*12&lt;главная!$H$23,главная!$N$22*GI102,IF(GI102*12&lt;главная!$H$24,главная!$N$23*GI102,(главная!$H$24*главная!$N$23+(GI102*12-главная!$H$24)*главная!$N$24)/12))))</f>
        <v>0</v>
      </c>
      <c r="GJ139" s="173">
        <f>IF(GJ$10="",0,IF(GJ$9&lt;главная!$N$19,0,IF(GJ102*12&lt;главная!$H$23,главная!$N$22*GJ102,IF(GJ102*12&lt;главная!$H$24,главная!$N$23*GJ102,(главная!$H$24*главная!$N$23+(GJ102*12-главная!$H$24)*главная!$N$24)/12))))</f>
        <v>0</v>
      </c>
      <c r="GK139" s="173">
        <f>IF(GK$10="",0,IF(GK$9&lt;главная!$N$19,0,IF(GK102*12&lt;главная!$H$23,главная!$N$22*GK102,IF(GK102*12&lt;главная!$H$24,главная!$N$23*GK102,(главная!$H$24*главная!$N$23+(GK102*12-главная!$H$24)*главная!$N$24)/12))))</f>
        <v>0</v>
      </c>
      <c r="GL139" s="173">
        <f>IF(GL$10="",0,IF(GL$9&lt;главная!$N$19,0,IF(GL102*12&lt;главная!$H$23,главная!$N$22*GL102,IF(GL102*12&lt;главная!$H$24,главная!$N$23*GL102,(главная!$H$24*главная!$N$23+(GL102*12-главная!$H$24)*главная!$N$24)/12))))</f>
        <v>0</v>
      </c>
      <c r="GM139" s="173">
        <f>IF(GM$10="",0,IF(GM$9&lt;главная!$N$19,0,IF(GM102*12&lt;главная!$H$23,главная!$N$22*GM102,IF(GM102*12&lt;главная!$H$24,главная!$N$23*GM102,(главная!$H$24*главная!$N$23+(GM102*12-главная!$H$24)*главная!$N$24)/12))))</f>
        <v>0</v>
      </c>
      <c r="GN139" s="173">
        <f>IF(GN$10="",0,IF(GN$9&lt;главная!$N$19,0,IF(GN102*12&lt;главная!$H$23,главная!$N$22*GN102,IF(GN102*12&lt;главная!$H$24,главная!$N$23*GN102,(главная!$H$24*главная!$N$23+(GN102*12-главная!$H$24)*главная!$N$24)/12))))</f>
        <v>0</v>
      </c>
      <c r="GO139" s="173">
        <f>IF(GO$10="",0,IF(GO$9&lt;главная!$N$19,0,IF(GO102*12&lt;главная!$H$23,главная!$N$22*GO102,IF(GO102*12&lt;главная!$H$24,главная!$N$23*GO102,(главная!$H$24*главная!$N$23+(GO102*12-главная!$H$24)*главная!$N$24)/12))))</f>
        <v>0</v>
      </c>
      <c r="GP139" s="173">
        <f>IF(GP$10="",0,IF(GP$9&lt;главная!$N$19,0,IF(GP102*12&lt;главная!$H$23,главная!$N$22*GP102,IF(GP102*12&lt;главная!$H$24,главная!$N$23*GP102,(главная!$H$24*главная!$N$23+(GP102*12-главная!$H$24)*главная!$N$24)/12))))</f>
        <v>0</v>
      </c>
      <c r="GQ139" s="173">
        <f>IF(GQ$10="",0,IF(GQ$9&lt;главная!$N$19,0,IF(GQ102*12&lt;главная!$H$23,главная!$N$22*GQ102,IF(GQ102*12&lt;главная!$H$24,главная!$N$23*GQ102,(главная!$H$24*главная!$N$23+(GQ102*12-главная!$H$24)*главная!$N$24)/12))))</f>
        <v>0</v>
      </c>
      <c r="GR139" s="173">
        <f>IF(GR$10="",0,IF(GR$9&lt;главная!$N$19,0,IF(GR102*12&lt;главная!$H$23,главная!$N$22*GR102,IF(GR102*12&lt;главная!$H$24,главная!$N$23*GR102,(главная!$H$24*главная!$N$23+(GR102*12-главная!$H$24)*главная!$N$24)/12))))</f>
        <v>0</v>
      </c>
      <c r="GS139" s="173">
        <f>IF(GS$10="",0,IF(GS$9&lt;главная!$N$19,0,IF(GS102*12&lt;главная!$H$23,главная!$N$22*GS102,IF(GS102*12&lt;главная!$H$24,главная!$N$23*GS102,(главная!$H$24*главная!$N$23+(GS102*12-главная!$H$24)*главная!$N$24)/12))))</f>
        <v>0</v>
      </c>
      <c r="GT139" s="173">
        <f>IF(GT$10="",0,IF(GT$9&lt;главная!$N$19,0,IF(GT102*12&lt;главная!$H$23,главная!$N$22*GT102,IF(GT102*12&lt;главная!$H$24,главная!$N$23*GT102,(главная!$H$24*главная!$N$23+(GT102*12-главная!$H$24)*главная!$N$24)/12))))</f>
        <v>0</v>
      </c>
      <c r="GU139" s="173">
        <f>IF(GU$10="",0,IF(GU$9&lt;главная!$N$19,0,IF(GU102*12&lt;главная!$H$23,главная!$N$22*GU102,IF(GU102*12&lt;главная!$H$24,главная!$N$23*GU102,(главная!$H$24*главная!$N$23+(GU102*12-главная!$H$24)*главная!$N$24)/12))))</f>
        <v>0</v>
      </c>
      <c r="GV139" s="173">
        <f>IF(GV$10="",0,IF(GV$9&lt;главная!$N$19,0,IF(GV102*12&lt;главная!$H$23,главная!$N$22*GV102,IF(GV102*12&lt;главная!$H$24,главная!$N$23*GV102,(главная!$H$24*главная!$N$23+(GV102*12-главная!$H$24)*главная!$N$24)/12))))</f>
        <v>0</v>
      </c>
      <c r="GW139" s="173">
        <f>IF(GW$10="",0,IF(GW$9&lt;главная!$N$19,0,IF(GW102*12&lt;главная!$H$23,главная!$N$22*GW102,IF(GW102*12&lt;главная!$H$24,главная!$N$23*GW102,(главная!$H$24*главная!$N$23+(GW102*12-главная!$H$24)*главная!$N$24)/12))))</f>
        <v>0</v>
      </c>
      <c r="GX139" s="173">
        <f>IF(GX$10="",0,IF(GX$9&lt;главная!$N$19,0,IF(GX102*12&lt;главная!$H$23,главная!$N$22*GX102,IF(GX102*12&lt;главная!$H$24,главная!$N$23*GX102,(главная!$H$24*главная!$N$23+(GX102*12-главная!$H$24)*главная!$N$24)/12))))</f>
        <v>0</v>
      </c>
      <c r="GY139" s="173">
        <f>IF(GY$10="",0,IF(GY$9&lt;главная!$N$19,0,IF(GY102*12&lt;главная!$H$23,главная!$N$22*GY102,IF(GY102*12&lt;главная!$H$24,главная!$N$23*GY102,(главная!$H$24*главная!$N$23+(GY102*12-главная!$H$24)*главная!$N$24)/12))))</f>
        <v>0</v>
      </c>
      <c r="GZ139" s="173">
        <f>IF(GZ$10="",0,IF(GZ$9&lt;главная!$N$19,0,IF(GZ102*12&lt;главная!$H$23,главная!$N$22*GZ102,IF(GZ102*12&lt;главная!$H$24,главная!$N$23*GZ102,(главная!$H$24*главная!$N$23+(GZ102*12-главная!$H$24)*главная!$N$24)/12))))</f>
        <v>0</v>
      </c>
      <c r="HA139" s="173">
        <f>IF(HA$10="",0,IF(HA$9&lt;главная!$N$19,0,IF(HA102*12&lt;главная!$H$23,главная!$N$22*HA102,IF(HA102*12&lt;главная!$H$24,главная!$N$23*HA102,(главная!$H$24*главная!$N$23+(HA102*12-главная!$H$24)*главная!$N$24)/12))))</f>
        <v>0</v>
      </c>
      <c r="HB139" s="173">
        <f>IF(HB$10="",0,IF(HB$9&lt;главная!$N$19,0,IF(HB102*12&lt;главная!$H$23,главная!$N$22*HB102,IF(HB102*12&lt;главная!$H$24,главная!$N$23*HB102,(главная!$H$24*главная!$N$23+(HB102*12-главная!$H$24)*главная!$N$24)/12))))</f>
        <v>0</v>
      </c>
      <c r="HC139" s="173">
        <f>IF(HC$10="",0,IF(HC$9&lt;главная!$N$19,0,IF(HC102*12&lt;главная!$H$23,главная!$N$22*HC102,IF(HC102*12&lt;главная!$H$24,главная!$N$23*HC102,(главная!$H$24*главная!$N$23+(HC102*12-главная!$H$24)*главная!$N$24)/12))))</f>
        <v>0</v>
      </c>
      <c r="HD139" s="173">
        <f>IF(HD$10="",0,IF(HD$9&lt;главная!$N$19,0,IF(HD102*12&lt;главная!$H$23,главная!$N$22*HD102,IF(HD102*12&lt;главная!$H$24,главная!$N$23*HD102,(главная!$H$24*главная!$N$23+(HD102*12-главная!$H$24)*главная!$N$24)/12))))</f>
        <v>0</v>
      </c>
      <c r="HE139" s="173">
        <f>IF(HE$10="",0,IF(HE$9&lt;главная!$N$19,0,IF(HE102*12&lt;главная!$H$23,главная!$N$22*HE102,IF(HE102*12&lt;главная!$H$24,главная!$N$23*HE102,(главная!$H$24*главная!$N$23+(HE102*12-главная!$H$24)*главная!$N$24)/12))))</f>
        <v>0</v>
      </c>
      <c r="HF139" s="173">
        <f>IF(HF$10="",0,IF(HF$9&lt;главная!$N$19,0,IF(HF102*12&lt;главная!$H$23,главная!$N$22*HF102,IF(HF102*12&lt;главная!$H$24,главная!$N$23*HF102,(главная!$H$24*главная!$N$23+(HF102*12-главная!$H$24)*главная!$N$24)/12))))</f>
        <v>0</v>
      </c>
      <c r="HG139" s="173">
        <f>IF(HG$10="",0,IF(HG$9&lt;главная!$N$19,0,IF(HG102*12&lt;главная!$H$23,главная!$N$22*HG102,IF(HG102*12&lt;главная!$H$24,главная!$N$23*HG102,(главная!$H$24*главная!$N$23+(HG102*12-главная!$H$24)*главная!$N$24)/12))))</f>
        <v>0</v>
      </c>
      <c r="HH139" s="173">
        <f>IF(HH$10="",0,IF(HH$9&lt;главная!$N$19,0,IF(HH102*12&lt;главная!$H$23,главная!$N$22*HH102,IF(HH102*12&lt;главная!$H$24,главная!$N$23*HH102,(главная!$H$24*главная!$N$23+(HH102*12-главная!$H$24)*главная!$N$24)/12))))</f>
        <v>0</v>
      </c>
      <c r="HI139" s="173">
        <f>IF(HI$10="",0,IF(HI$9&lt;главная!$N$19,0,IF(HI102*12&lt;главная!$H$23,главная!$N$22*HI102,IF(HI102*12&lt;главная!$H$24,главная!$N$23*HI102,(главная!$H$24*главная!$N$23+(HI102*12-главная!$H$24)*главная!$N$24)/12))))</f>
        <v>0</v>
      </c>
      <c r="HJ139" s="173">
        <f>IF(HJ$10="",0,IF(HJ$9&lt;главная!$N$19,0,IF(HJ102*12&lt;главная!$H$23,главная!$N$22*HJ102,IF(HJ102*12&lt;главная!$H$24,главная!$N$23*HJ102,(главная!$H$24*главная!$N$23+(HJ102*12-главная!$H$24)*главная!$N$24)/12))))</f>
        <v>0</v>
      </c>
      <c r="HK139" s="173">
        <f>IF(HK$10="",0,IF(HK$9&lt;главная!$N$19,0,IF(HK102*12&lt;главная!$H$23,главная!$N$22*HK102,IF(HK102*12&lt;главная!$H$24,главная!$N$23*HK102,(главная!$H$24*главная!$N$23+(HK102*12-главная!$H$24)*главная!$N$24)/12))))</f>
        <v>0</v>
      </c>
      <c r="HL139" s="173">
        <f>IF(HL$10="",0,IF(HL$9&lt;главная!$N$19,0,IF(HL102*12&lt;главная!$H$23,главная!$N$22*HL102,IF(HL102*12&lt;главная!$H$24,главная!$N$23*HL102,(главная!$H$24*главная!$N$23+(HL102*12-главная!$H$24)*главная!$N$24)/12))))</f>
        <v>0</v>
      </c>
      <c r="HM139" s="173">
        <f>IF(HM$10="",0,IF(HM$9&lt;главная!$N$19,0,IF(HM102*12&lt;главная!$H$23,главная!$N$22*HM102,IF(HM102*12&lt;главная!$H$24,главная!$N$23*HM102,(главная!$H$24*главная!$N$23+(HM102*12-главная!$H$24)*главная!$N$24)/12))))</f>
        <v>0</v>
      </c>
      <c r="HN139" s="173">
        <f>IF(HN$10="",0,IF(HN$9&lt;главная!$N$19,0,IF(HN102*12&lt;главная!$H$23,главная!$N$22*HN102,IF(HN102*12&lt;главная!$H$24,главная!$N$23*HN102,(главная!$H$24*главная!$N$23+(HN102*12-главная!$H$24)*главная!$N$24)/12))))</f>
        <v>0</v>
      </c>
      <c r="HO139" s="173">
        <f>IF(HO$10="",0,IF(HO$9&lt;главная!$N$19,0,IF(HO102*12&lt;главная!$H$23,главная!$N$22*HO102,IF(HO102*12&lt;главная!$H$24,главная!$N$23*HO102,(главная!$H$24*главная!$N$23+(HO102*12-главная!$H$24)*главная!$N$24)/12))))</f>
        <v>0</v>
      </c>
      <c r="HP139" s="173">
        <f>IF(HP$10="",0,IF(HP$9&lt;главная!$N$19,0,IF(HP102*12&lt;главная!$H$23,главная!$N$22*HP102,IF(HP102*12&lt;главная!$H$24,главная!$N$23*HP102,(главная!$H$24*главная!$N$23+(HP102*12-главная!$H$24)*главная!$N$24)/12))))</f>
        <v>0</v>
      </c>
      <c r="HQ139" s="173">
        <f>IF(HQ$10="",0,IF(HQ$9&lt;главная!$N$19,0,IF(HQ102*12&lt;главная!$H$23,главная!$N$22*HQ102,IF(HQ102*12&lt;главная!$H$24,главная!$N$23*HQ102,(главная!$H$24*главная!$N$23+(HQ102*12-главная!$H$24)*главная!$N$24)/12))))</f>
        <v>0</v>
      </c>
      <c r="HR139" s="173">
        <f>IF(HR$10="",0,IF(HR$9&lt;главная!$N$19,0,IF(HR102*12&lt;главная!$H$23,главная!$N$22*HR102,IF(HR102*12&lt;главная!$H$24,главная!$N$23*HR102,(главная!$H$24*главная!$N$23+(HR102*12-главная!$H$24)*главная!$N$24)/12))))</f>
        <v>0</v>
      </c>
      <c r="HS139" s="173">
        <f>IF(HS$10="",0,IF(HS$9&lt;главная!$N$19,0,IF(HS102*12&lt;главная!$H$23,главная!$N$22*HS102,IF(HS102*12&lt;главная!$H$24,главная!$N$23*HS102,(главная!$H$24*главная!$N$23+(HS102*12-главная!$H$24)*главная!$N$24)/12))))</f>
        <v>0</v>
      </c>
      <c r="HT139" s="173">
        <f>IF(HT$10="",0,IF(HT$9&lt;главная!$N$19,0,IF(HT102*12&lt;главная!$H$23,главная!$N$22*HT102,IF(HT102*12&lt;главная!$H$24,главная!$N$23*HT102,(главная!$H$24*главная!$N$23+(HT102*12-главная!$H$24)*главная!$N$24)/12))))</f>
        <v>0</v>
      </c>
      <c r="HU139" s="173">
        <f>IF(HU$10="",0,IF(HU$9&lt;главная!$N$19,0,IF(HU102*12&lt;главная!$H$23,главная!$N$22*HU102,IF(HU102*12&lt;главная!$H$24,главная!$N$23*HU102,(главная!$H$24*главная!$N$23+(HU102*12-главная!$H$24)*главная!$N$24)/12))))</f>
        <v>0</v>
      </c>
      <c r="HV139" s="173">
        <f>IF(HV$10="",0,IF(HV$9&lt;главная!$N$19,0,IF(HV102*12&lt;главная!$H$23,главная!$N$22*HV102,IF(HV102*12&lt;главная!$H$24,главная!$N$23*HV102,(главная!$H$24*главная!$N$23+(HV102*12-главная!$H$24)*главная!$N$24)/12))))</f>
        <v>0</v>
      </c>
      <c r="HW139" s="173">
        <f>IF(HW$10="",0,IF(HW$9&lt;главная!$N$19,0,IF(HW102*12&lt;главная!$H$23,главная!$N$22*HW102,IF(HW102*12&lt;главная!$H$24,главная!$N$23*HW102,(главная!$H$24*главная!$N$23+(HW102*12-главная!$H$24)*главная!$N$24)/12))))</f>
        <v>0</v>
      </c>
      <c r="HX139" s="173">
        <f>IF(HX$10="",0,IF(HX$9&lt;главная!$N$19,0,IF(HX102*12&lt;главная!$H$23,главная!$N$22*HX102,IF(HX102*12&lt;главная!$H$24,главная!$N$23*HX102,(главная!$H$24*главная!$N$23+(HX102*12-главная!$H$24)*главная!$N$24)/12))))</f>
        <v>0</v>
      </c>
      <c r="HY139" s="173">
        <f>IF(HY$10="",0,IF(HY$9&lt;главная!$N$19,0,IF(HY102*12&lt;главная!$H$23,главная!$N$22*HY102,IF(HY102*12&lt;главная!$H$24,главная!$N$23*HY102,(главная!$H$24*главная!$N$23+(HY102*12-главная!$H$24)*главная!$N$24)/12))))</f>
        <v>0</v>
      </c>
      <c r="HZ139" s="173">
        <f>IF(HZ$10="",0,IF(HZ$9&lt;главная!$N$19,0,IF(HZ102*12&lt;главная!$H$23,главная!$N$22*HZ102,IF(HZ102*12&lt;главная!$H$24,главная!$N$23*HZ102,(главная!$H$24*главная!$N$23+(HZ102*12-главная!$H$24)*главная!$N$24)/12))))</f>
        <v>0</v>
      </c>
      <c r="IA139" s="173">
        <f>IF(IA$10="",0,IF(IA$9&lt;главная!$N$19,0,IF(IA102*12&lt;главная!$H$23,главная!$N$22*IA102,IF(IA102*12&lt;главная!$H$24,главная!$N$23*IA102,(главная!$H$24*главная!$N$23+(IA102*12-главная!$H$24)*главная!$N$24)/12))))</f>
        <v>0</v>
      </c>
      <c r="IB139" s="173">
        <f>IF(IB$10="",0,IF(IB$9&lt;главная!$N$19,0,IF(IB102*12&lt;главная!$H$23,главная!$N$22*IB102,IF(IB102*12&lt;главная!$H$24,главная!$N$23*IB102,(главная!$H$24*главная!$N$23+(IB102*12-главная!$H$24)*главная!$N$24)/12))))</f>
        <v>0</v>
      </c>
      <c r="IC139" s="173">
        <f>IF(IC$10="",0,IF(IC$9&lt;главная!$N$19,0,IF(IC102*12&lt;главная!$H$23,главная!$N$22*IC102,IF(IC102*12&lt;главная!$H$24,главная!$N$23*IC102,(главная!$H$24*главная!$N$23+(IC102*12-главная!$H$24)*главная!$N$24)/12))))</f>
        <v>0</v>
      </c>
      <c r="ID139" s="173">
        <f>IF(ID$10="",0,IF(ID$9&lt;главная!$N$19,0,IF(ID102*12&lt;главная!$H$23,главная!$N$22*ID102,IF(ID102*12&lt;главная!$H$24,главная!$N$23*ID102,(главная!$H$24*главная!$N$23+(ID102*12-главная!$H$24)*главная!$N$24)/12))))</f>
        <v>0</v>
      </c>
      <c r="IE139" s="173">
        <f>IF(IE$10="",0,IF(IE$9&lt;главная!$N$19,0,IF(IE102*12&lt;главная!$H$23,главная!$N$22*IE102,IF(IE102*12&lt;главная!$H$24,главная!$N$23*IE102,(главная!$H$24*главная!$N$23+(IE102*12-главная!$H$24)*главная!$N$24)/12))))</f>
        <v>0</v>
      </c>
      <c r="IF139" s="173">
        <f>IF(IF$10="",0,IF(IF$9&lt;главная!$N$19,0,IF(IF102*12&lt;главная!$H$23,главная!$N$22*IF102,IF(IF102*12&lt;главная!$H$24,главная!$N$23*IF102,(главная!$H$24*главная!$N$23+(IF102*12-главная!$H$24)*главная!$N$24)/12))))</f>
        <v>0</v>
      </c>
      <c r="IG139" s="173">
        <f>IF(IG$10="",0,IF(IG$9&lt;главная!$N$19,0,IF(IG102*12&lt;главная!$H$23,главная!$N$22*IG102,IF(IG102*12&lt;главная!$H$24,главная!$N$23*IG102,(главная!$H$24*главная!$N$23+(IG102*12-главная!$H$24)*главная!$N$24)/12))))</f>
        <v>0</v>
      </c>
      <c r="IH139" s="173">
        <f>IF(IH$10="",0,IF(IH$9&lt;главная!$N$19,0,IF(IH102*12&lt;главная!$H$23,главная!$N$22*IH102,IF(IH102*12&lt;главная!$H$24,главная!$N$23*IH102,(главная!$H$24*главная!$N$23+(IH102*12-главная!$H$24)*главная!$N$24)/12))))</f>
        <v>0</v>
      </c>
      <c r="II139" s="173">
        <f>IF(II$10="",0,IF(II$9&lt;главная!$N$19,0,IF(II102*12&lt;главная!$H$23,главная!$N$22*II102,IF(II102*12&lt;главная!$H$24,главная!$N$23*II102,(главная!$H$24*главная!$N$23+(II102*12-главная!$H$24)*главная!$N$24)/12))))</f>
        <v>0</v>
      </c>
      <c r="IJ139" s="173">
        <f>IF(IJ$10="",0,IF(IJ$9&lt;главная!$N$19,0,IF(IJ102*12&lt;главная!$H$23,главная!$N$22*IJ102,IF(IJ102*12&lt;главная!$H$24,главная!$N$23*IJ102,(главная!$H$24*главная!$N$23+(IJ102*12-главная!$H$24)*главная!$N$24)/12))))</f>
        <v>0</v>
      </c>
      <c r="IK139" s="173">
        <f>IF(IK$10="",0,IF(IK$9&lt;главная!$N$19,0,IF(IK102*12&lt;главная!$H$23,главная!$N$22*IK102,IF(IK102*12&lt;главная!$H$24,главная!$N$23*IK102,(главная!$H$24*главная!$N$23+(IK102*12-главная!$H$24)*главная!$N$24)/12))))</f>
        <v>0</v>
      </c>
      <c r="IL139" s="173">
        <f>IF(IL$10="",0,IF(IL$9&lt;главная!$N$19,0,IF(IL102*12&lt;главная!$H$23,главная!$N$22*IL102,IF(IL102*12&lt;главная!$H$24,главная!$N$23*IL102,(главная!$H$24*главная!$N$23+(IL102*12-главная!$H$24)*главная!$N$24)/12))))</f>
        <v>0</v>
      </c>
      <c r="IM139" s="173">
        <f>IF(IM$10="",0,IF(IM$9&lt;главная!$N$19,0,IF(IM102*12&lt;главная!$H$23,главная!$N$22*IM102,IF(IM102*12&lt;главная!$H$24,главная!$N$23*IM102,(главная!$H$24*главная!$N$23+(IM102*12-главная!$H$24)*главная!$N$24)/12))))</f>
        <v>0</v>
      </c>
      <c r="IN139" s="173">
        <f>IF(IN$10="",0,IF(IN$9&lt;главная!$N$19,0,IF(IN102*12&lt;главная!$H$23,главная!$N$22*IN102,IF(IN102*12&lt;главная!$H$24,главная!$N$23*IN102,(главная!$H$24*главная!$N$23+(IN102*12-главная!$H$24)*главная!$N$24)/12))))</f>
        <v>0</v>
      </c>
      <c r="IO139" s="173">
        <f>IF(IO$10="",0,IF(IO$9&lt;главная!$N$19,0,IF(IO102*12&lt;главная!$H$23,главная!$N$22*IO102,IF(IO102*12&lt;главная!$H$24,главная!$N$23*IO102,(главная!$H$24*главная!$N$23+(IO102*12-главная!$H$24)*главная!$N$24)/12))))</f>
        <v>0</v>
      </c>
      <c r="IP139" s="173">
        <f>IF(IP$10="",0,IF(IP$9&lt;главная!$N$19,0,IF(IP102*12&lt;главная!$H$23,главная!$N$22*IP102,IF(IP102*12&lt;главная!$H$24,главная!$N$23*IP102,(главная!$H$24*главная!$N$23+(IP102*12-главная!$H$24)*главная!$N$24)/12))))</f>
        <v>0</v>
      </c>
      <c r="IQ139" s="173">
        <f>IF(IQ$10="",0,IF(IQ$9&lt;главная!$N$19,0,IF(IQ102*12&lt;главная!$H$23,главная!$N$22*IQ102,IF(IQ102*12&lt;главная!$H$24,главная!$N$23*IQ102,(главная!$H$24*главная!$N$23+(IQ102*12-главная!$H$24)*главная!$N$24)/12))))</f>
        <v>0</v>
      </c>
      <c r="IR139" s="173">
        <f>IF(IR$10="",0,IF(IR$9&lt;главная!$N$19,0,IF(IR102*12&lt;главная!$H$23,главная!$N$22*IR102,IF(IR102*12&lt;главная!$H$24,главная!$N$23*IR102,(главная!$H$24*главная!$N$23+(IR102*12-главная!$H$24)*главная!$N$24)/12))))</f>
        <v>0</v>
      </c>
      <c r="IS139" s="173">
        <f>IF(IS$10="",0,IF(IS$9&lt;главная!$N$19,0,IF(IS102*12&lt;главная!$H$23,главная!$N$22*IS102,IF(IS102*12&lt;главная!$H$24,главная!$N$23*IS102,(главная!$H$24*главная!$N$23+(IS102*12-главная!$H$24)*главная!$N$24)/12))))</f>
        <v>0</v>
      </c>
      <c r="IT139" s="173">
        <f>IF(IT$10="",0,IF(IT$9&lt;главная!$N$19,0,IF(IT102*12&lt;главная!$H$23,главная!$N$22*IT102,IF(IT102*12&lt;главная!$H$24,главная!$N$23*IT102,(главная!$H$24*главная!$N$23+(IT102*12-главная!$H$24)*главная!$N$24)/12))))</f>
        <v>0</v>
      </c>
      <c r="IU139" s="173">
        <f>IF(IU$10="",0,IF(IU$9&lt;главная!$N$19,0,IF(IU102*12&lt;главная!$H$23,главная!$N$22*IU102,IF(IU102*12&lt;главная!$H$24,главная!$N$23*IU102,(главная!$H$24*главная!$N$23+(IU102*12-главная!$H$24)*главная!$N$24)/12))))</f>
        <v>0</v>
      </c>
      <c r="IV139" s="173">
        <f>IF(IV$10="",0,IF(IV$9&lt;главная!$N$19,0,IF(IV102*12&lt;главная!$H$23,главная!$N$22*IV102,IF(IV102*12&lt;главная!$H$24,главная!$N$23*IV102,(главная!$H$24*главная!$N$23+(IV102*12-главная!$H$24)*главная!$N$24)/12))))</f>
        <v>0</v>
      </c>
      <c r="IW139" s="173">
        <f>IF(IW$10="",0,IF(IW$9&lt;главная!$N$19,0,IF(IW102*12&lt;главная!$H$23,главная!$N$22*IW102,IF(IW102*12&lt;главная!$H$24,главная!$N$23*IW102,(главная!$H$24*главная!$N$23+(IW102*12-главная!$H$24)*главная!$N$24)/12))))</f>
        <v>0</v>
      </c>
      <c r="IX139" s="173">
        <f>IF(IX$10="",0,IF(IX$9&lt;главная!$N$19,0,IF(IX102*12&lt;главная!$H$23,главная!$N$22*IX102,IF(IX102*12&lt;главная!$H$24,главная!$N$23*IX102,(главная!$H$24*главная!$N$23+(IX102*12-главная!$H$24)*главная!$N$24)/12))))</f>
        <v>0</v>
      </c>
      <c r="IY139" s="173">
        <f>IF(IY$10="",0,IF(IY$9&lt;главная!$N$19,0,IF(IY102*12&lt;главная!$H$23,главная!$N$22*IY102,IF(IY102*12&lt;главная!$H$24,главная!$N$23*IY102,(главная!$H$24*главная!$N$23+(IY102*12-главная!$H$24)*главная!$N$24)/12))))</f>
        <v>0</v>
      </c>
      <c r="IZ139" s="173">
        <f>IF(IZ$10="",0,IF(IZ$9&lt;главная!$N$19,0,IF(IZ102*12&lt;главная!$H$23,главная!$N$22*IZ102,IF(IZ102*12&lt;главная!$H$24,главная!$N$23*IZ102,(главная!$H$24*главная!$N$23+(IZ102*12-главная!$H$24)*главная!$N$24)/12))))</f>
        <v>0</v>
      </c>
      <c r="JA139" s="173">
        <f>IF(JA$10="",0,IF(JA$9&lt;главная!$N$19,0,IF(JA102*12&lt;главная!$H$23,главная!$N$22*JA102,IF(JA102*12&lt;главная!$H$24,главная!$N$23*JA102,(главная!$H$24*главная!$N$23+(JA102*12-главная!$H$24)*главная!$N$24)/12))))</f>
        <v>0</v>
      </c>
      <c r="JB139" s="173">
        <f>IF(JB$10="",0,IF(JB$9&lt;главная!$N$19,0,IF(JB102*12&lt;главная!$H$23,главная!$N$22*JB102,IF(JB102*12&lt;главная!$H$24,главная!$N$23*JB102,(главная!$H$24*главная!$N$23+(JB102*12-главная!$H$24)*главная!$N$24)/12))))</f>
        <v>0</v>
      </c>
      <c r="JC139" s="173">
        <f>IF(JC$10="",0,IF(JC$9&lt;главная!$N$19,0,IF(JC102*12&lt;главная!$H$23,главная!$N$22*JC102,IF(JC102*12&lt;главная!$H$24,главная!$N$23*JC102,(главная!$H$24*главная!$N$23+(JC102*12-главная!$H$24)*главная!$N$24)/12))))</f>
        <v>0</v>
      </c>
      <c r="JD139" s="173">
        <f>IF(JD$10="",0,IF(JD$9&lt;главная!$N$19,0,IF(JD102*12&lt;главная!$H$23,главная!$N$22*JD102,IF(JD102*12&lt;главная!$H$24,главная!$N$23*JD102,(главная!$H$24*главная!$N$23+(JD102*12-главная!$H$24)*главная!$N$24)/12))))</f>
        <v>0</v>
      </c>
      <c r="JE139" s="173">
        <f>IF(JE$10="",0,IF(JE$9&lt;главная!$N$19,0,IF(JE102*12&lt;главная!$H$23,главная!$N$22*JE102,IF(JE102*12&lt;главная!$H$24,главная!$N$23*JE102,(главная!$H$24*главная!$N$23+(JE102*12-главная!$H$24)*главная!$N$24)/12))))</f>
        <v>0</v>
      </c>
      <c r="JF139" s="173">
        <f>IF(JF$10="",0,IF(JF$9&lt;главная!$N$19,0,IF(JF102*12&lt;главная!$H$23,главная!$N$22*JF102,IF(JF102*12&lt;главная!$H$24,главная!$N$23*JF102,(главная!$H$24*главная!$N$23+(JF102*12-главная!$H$24)*главная!$N$24)/12))))</f>
        <v>0</v>
      </c>
      <c r="JG139" s="173">
        <f>IF(JG$10="",0,IF(JG$9&lt;главная!$N$19,0,IF(JG102*12&lt;главная!$H$23,главная!$N$22*JG102,IF(JG102*12&lt;главная!$H$24,главная!$N$23*JG102,(главная!$H$24*главная!$N$23+(JG102*12-главная!$H$24)*главная!$N$24)/12))))</f>
        <v>0</v>
      </c>
      <c r="JH139" s="173">
        <f>IF(JH$10="",0,IF(JH$9&lt;главная!$N$19,0,IF(JH102*12&lt;главная!$H$23,главная!$N$22*JH102,IF(JH102*12&lt;главная!$H$24,главная!$N$23*JH102,(главная!$H$24*главная!$N$23+(JH102*12-главная!$H$24)*главная!$N$24)/12))))</f>
        <v>0</v>
      </c>
      <c r="JI139" s="173">
        <f>IF(JI$10="",0,IF(JI$9&lt;главная!$N$19,0,IF(JI102*12&lt;главная!$H$23,главная!$N$22*JI102,IF(JI102*12&lt;главная!$H$24,главная!$N$23*JI102,(главная!$H$24*главная!$N$23+(JI102*12-главная!$H$24)*главная!$N$24)/12))))</f>
        <v>0</v>
      </c>
      <c r="JJ139" s="173">
        <f>IF(JJ$10="",0,IF(JJ$9&lt;главная!$N$19,0,IF(JJ102*12&lt;главная!$H$23,главная!$N$22*JJ102,IF(JJ102*12&lt;главная!$H$24,главная!$N$23*JJ102,(главная!$H$24*главная!$N$23+(JJ102*12-главная!$H$24)*главная!$N$24)/12))))</f>
        <v>0</v>
      </c>
      <c r="JK139" s="173">
        <f>IF(JK$10="",0,IF(JK$9&lt;главная!$N$19,0,IF(JK102*12&lt;главная!$H$23,главная!$N$22*JK102,IF(JK102*12&lt;главная!$H$24,главная!$N$23*JK102,(главная!$H$24*главная!$N$23+(JK102*12-главная!$H$24)*главная!$N$24)/12))))</f>
        <v>0</v>
      </c>
      <c r="JL139" s="173">
        <f>IF(JL$10="",0,IF(JL$9&lt;главная!$N$19,0,IF(JL102*12&lt;главная!$H$23,главная!$N$22*JL102,IF(JL102*12&lt;главная!$H$24,главная!$N$23*JL102,(главная!$H$24*главная!$N$23+(JL102*12-главная!$H$24)*главная!$N$24)/12))))</f>
        <v>0</v>
      </c>
      <c r="JM139" s="173">
        <f>IF(JM$10="",0,IF(JM$9&lt;главная!$N$19,0,IF(JM102*12&lt;главная!$H$23,главная!$N$22*JM102,IF(JM102*12&lt;главная!$H$24,главная!$N$23*JM102,(главная!$H$24*главная!$N$23+(JM102*12-главная!$H$24)*главная!$N$24)/12))))</f>
        <v>0</v>
      </c>
      <c r="JN139" s="173">
        <f>IF(JN$10="",0,IF(JN$9&lt;главная!$N$19,0,IF(JN102*12&lt;главная!$H$23,главная!$N$22*JN102,IF(JN102*12&lt;главная!$H$24,главная!$N$23*JN102,(главная!$H$24*главная!$N$23+(JN102*12-главная!$H$24)*главная!$N$24)/12))))</f>
        <v>0</v>
      </c>
      <c r="JO139" s="173">
        <f>IF(JO$10="",0,IF(JO$9&lt;главная!$N$19,0,IF(JO102*12&lt;главная!$H$23,главная!$N$22*JO102,IF(JO102*12&lt;главная!$H$24,главная!$N$23*JO102,(главная!$H$24*главная!$N$23+(JO102*12-главная!$H$24)*главная!$N$24)/12))))</f>
        <v>0</v>
      </c>
      <c r="JP139" s="173">
        <f>IF(JP$10="",0,IF(JP$9&lt;главная!$N$19,0,IF(JP102*12&lt;главная!$H$23,главная!$N$22*JP102,IF(JP102*12&lt;главная!$H$24,главная!$N$23*JP102,(главная!$H$24*главная!$N$23+(JP102*12-главная!$H$24)*главная!$N$24)/12))))</f>
        <v>0</v>
      </c>
      <c r="JQ139" s="173">
        <f>IF(JQ$10="",0,IF(JQ$9&lt;главная!$N$19,0,IF(JQ102*12&lt;главная!$H$23,главная!$N$22*JQ102,IF(JQ102*12&lt;главная!$H$24,главная!$N$23*JQ102,(главная!$H$24*главная!$N$23+(JQ102*12-главная!$H$24)*главная!$N$24)/12))))</f>
        <v>0</v>
      </c>
      <c r="JR139" s="173">
        <f>IF(JR$10="",0,IF(JR$9&lt;главная!$N$19,0,IF(JR102*12&lt;главная!$H$23,главная!$N$22*JR102,IF(JR102*12&lt;главная!$H$24,главная!$N$23*JR102,(главная!$H$24*главная!$N$23+(JR102*12-главная!$H$24)*главная!$N$24)/12))))</f>
        <v>0</v>
      </c>
      <c r="JS139" s="173">
        <f>IF(JS$10="",0,IF(JS$9&lt;главная!$N$19,0,IF(JS102*12&lt;главная!$H$23,главная!$N$22*JS102,IF(JS102*12&lt;главная!$H$24,главная!$N$23*JS102,(главная!$H$24*главная!$N$23+(JS102*12-главная!$H$24)*главная!$N$24)/12))))</f>
        <v>0</v>
      </c>
      <c r="JT139" s="173">
        <f>IF(JT$10="",0,IF(JT$9&lt;главная!$N$19,0,IF(JT102*12&lt;главная!$H$23,главная!$N$22*JT102,IF(JT102*12&lt;главная!$H$24,главная!$N$23*JT102,(главная!$H$24*главная!$N$23+(JT102*12-главная!$H$24)*главная!$N$24)/12))))</f>
        <v>0</v>
      </c>
      <c r="JU139" s="173">
        <f>IF(JU$10="",0,IF(JU$9&lt;главная!$N$19,0,IF(JU102*12&lt;главная!$H$23,главная!$N$22*JU102,IF(JU102*12&lt;главная!$H$24,главная!$N$23*JU102,(главная!$H$24*главная!$N$23+(JU102*12-главная!$H$24)*главная!$N$24)/12))))</f>
        <v>0</v>
      </c>
      <c r="JV139" s="173">
        <f>IF(JV$10="",0,IF(JV$9&lt;главная!$N$19,0,IF(JV102*12&lt;главная!$H$23,главная!$N$22*JV102,IF(JV102*12&lt;главная!$H$24,главная!$N$23*JV102,(главная!$H$24*главная!$N$23+(JV102*12-главная!$H$24)*главная!$N$24)/12))))</f>
        <v>0</v>
      </c>
      <c r="JW139" s="173">
        <f>IF(JW$10="",0,IF(JW$9&lt;главная!$N$19,0,IF(JW102*12&lt;главная!$H$23,главная!$N$22*JW102,IF(JW102*12&lt;главная!$H$24,главная!$N$23*JW102,(главная!$H$24*главная!$N$23+(JW102*12-главная!$H$24)*главная!$N$24)/12))))</f>
        <v>0</v>
      </c>
      <c r="JX139" s="173">
        <f>IF(JX$10="",0,IF(JX$9&lt;главная!$N$19,0,IF(JX102*12&lt;главная!$H$23,главная!$N$22*JX102,IF(JX102*12&lt;главная!$H$24,главная!$N$23*JX102,(главная!$H$24*главная!$N$23+(JX102*12-главная!$H$24)*главная!$N$24)/12))))</f>
        <v>0</v>
      </c>
      <c r="JY139" s="173">
        <f>IF(JY$10="",0,IF(JY$9&lt;главная!$N$19,0,IF(JY102*12&lt;главная!$H$23,главная!$N$22*JY102,IF(JY102*12&lt;главная!$H$24,главная!$N$23*JY102,(главная!$H$24*главная!$N$23+(JY102*12-главная!$H$24)*главная!$N$24)/12))))</f>
        <v>0</v>
      </c>
      <c r="JZ139" s="173">
        <f>IF(JZ$10="",0,IF(JZ$9&lt;главная!$N$19,0,IF(JZ102*12&lt;главная!$H$23,главная!$N$22*JZ102,IF(JZ102*12&lt;главная!$H$24,главная!$N$23*JZ102,(главная!$H$24*главная!$N$23+(JZ102*12-главная!$H$24)*главная!$N$24)/12))))</f>
        <v>0</v>
      </c>
      <c r="KA139" s="173">
        <f>IF(KA$10="",0,IF(KA$9&lt;главная!$N$19,0,IF(KA102*12&lt;главная!$H$23,главная!$N$22*KA102,IF(KA102*12&lt;главная!$H$24,главная!$N$23*KA102,(главная!$H$24*главная!$N$23+(KA102*12-главная!$H$24)*главная!$N$24)/12))))</f>
        <v>0</v>
      </c>
      <c r="KB139" s="173">
        <f>IF(KB$10="",0,IF(KB$9&lt;главная!$N$19,0,IF(KB102*12&lt;главная!$H$23,главная!$N$22*KB102,IF(KB102*12&lt;главная!$H$24,главная!$N$23*KB102,(главная!$H$24*главная!$N$23+(KB102*12-главная!$H$24)*главная!$N$24)/12))))</f>
        <v>0</v>
      </c>
      <c r="KC139" s="173">
        <f>IF(KC$10="",0,IF(KC$9&lt;главная!$N$19,0,IF(KC102*12&lt;главная!$H$23,главная!$N$22*KC102,IF(KC102*12&lt;главная!$H$24,главная!$N$23*KC102,(главная!$H$24*главная!$N$23+(KC102*12-главная!$H$24)*главная!$N$24)/12))))</f>
        <v>0</v>
      </c>
      <c r="KD139" s="173">
        <f>IF(KD$10="",0,IF(KD$9&lt;главная!$N$19,0,IF(KD102*12&lt;главная!$H$23,главная!$N$22*KD102,IF(KD102*12&lt;главная!$H$24,главная!$N$23*KD102,(главная!$H$24*главная!$N$23+(KD102*12-главная!$H$24)*главная!$N$24)/12))))</f>
        <v>0</v>
      </c>
      <c r="KE139" s="173">
        <f>IF(KE$10="",0,IF(KE$9&lt;главная!$N$19,0,IF(KE102*12&lt;главная!$H$23,главная!$N$22*KE102,IF(KE102*12&lt;главная!$H$24,главная!$N$23*KE102,(главная!$H$24*главная!$N$23+(KE102*12-главная!$H$24)*главная!$N$24)/12))))</f>
        <v>0</v>
      </c>
      <c r="KF139" s="173">
        <f>IF(KF$10="",0,IF(KF$9&lt;главная!$N$19,0,IF(KF102*12&lt;главная!$H$23,главная!$N$22*KF102,IF(KF102*12&lt;главная!$H$24,главная!$N$23*KF102,(главная!$H$24*главная!$N$23+(KF102*12-главная!$H$24)*главная!$N$24)/12))))</f>
        <v>0</v>
      </c>
      <c r="KG139" s="173">
        <f>IF(KG$10="",0,IF(KG$9&lt;главная!$N$19,0,IF(KG102*12&lt;главная!$H$23,главная!$N$22*KG102,IF(KG102*12&lt;главная!$H$24,главная!$N$23*KG102,(главная!$H$24*главная!$N$23+(KG102*12-главная!$H$24)*главная!$N$24)/12))))</f>
        <v>0</v>
      </c>
      <c r="KH139" s="173">
        <f>IF(KH$10="",0,IF(KH$9&lt;главная!$N$19,0,IF(KH102*12&lt;главная!$H$23,главная!$N$22*KH102,IF(KH102*12&lt;главная!$H$24,главная!$N$23*KH102,(главная!$H$24*главная!$N$23+(KH102*12-главная!$H$24)*главная!$N$24)/12))))</f>
        <v>0</v>
      </c>
      <c r="KI139" s="173">
        <f>IF(KI$10="",0,IF(KI$9&lt;главная!$N$19,0,IF(KI102*12&lt;главная!$H$23,главная!$N$22*KI102,IF(KI102*12&lt;главная!$H$24,главная!$N$23*KI102,(главная!$H$24*главная!$N$23+(KI102*12-главная!$H$24)*главная!$N$24)/12))))</f>
        <v>0</v>
      </c>
      <c r="KJ139" s="173">
        <f>IF(KJ$10="",0,IF(KJ$9&lt;главная!$N$19,0,IF(KJ102*12&lt;главная!$H$23,главная!$N$22*KJ102,IF(KJ102*12&lt;главная!$H$24,главная!$N$23*KJ102,(главная!$H$24*главная!$N$23+(KJ102*12-главная!$H$24)*главная!$N$24)/12))))</f>
        <v>0</v>
      </c>
      <c r="KK139" s="173">
        <f>IF(KK$10="",0,IF(KK$9&lt;главная!$N$19,0,IF(KK102*12&lt;главная!$H$23,главная!$N$22*KK102,IF(KK102*12&lt;главная!$H$24,главная!$N$23*KK102,(главная!$H$24*главная!$N$23+(KK102*12-главная!$H$24)*главная!$N$24)/12))))</f>
        <v>0</v>
      </c>
      <c r="KL139" s="173">
        <f>IF(KL$10="",0,IF(KL$9&lt;главная!$N$19,0,IF(KL102*12&lt;главная!$H$23,главная!$N$22*KL102,IF(KL102*12&lt;главная!$H$24,главная!$N$23*KL102,(главная!$H$24*главная!$N$23+(KL102*12-главная!$H$24)*главная!$N$24)/12))))</f>
        <v>0</v>
      </c>
      <c r="KM139" s="173">
        <f>IF(KM$10="",0,IF(KM$9&lt;главная!$N$19,0,IF(KM102*12&lt;главная!$H$23,главная!$N$22*KM102,IF(KM102*12&lt;главная!$H$24,главная!$N$23*KM102,(главная!$H$24*главная!$N$23+(KM102*12-главная!$H$24)*главная!$N$24)/12))))</f>
        <v>0</v>
      </c>
      <c r="KN139" s="173">
        <f>IF(KN$10="",0,IF(KN$9&lt;главная!$N$19,0,IF(KN102*12&lt;главная!$H$23,главная!$N$22*KN102,IF(KN102*12&lt;главная!$H$24,главная!$N$23*KN102,(главная!$H$24*главная!$N$23+(KN102*12-главная!$H$24)*главная!$N$24)/12))))</f>
        <v>0</v>
      </c>
      <c r="KO139" s="173">
        <f>IF(KO$10="",0,IF(KO$9&lt;главная!$N$19,0,IF(KO102*12&lt;главная!$H$23,главная!$N$22*KO102,IF(KO102*12&lt;главная!$H$24,главная!$N$23*KO102,(главная!$H$24*главная!$N$23+(KO102*12-главная!$H$24)*главная!$N$24)/12))))</f>
        <v>0</v>
      </c>
      <c r="KP139" s="173">
        <f>IF(KP$10="",0,IF(KP$9&lt;главная!$N$19,0,IF(KP102*12&lt;главная!$H$23,главная!$N$22*KP102,IF(KP102*12&lt;главная!$H$24,главная!$N$23*KP102,(главная!$H$24*главная!$N$23+(KP102*12-главная!$H$24)*главная!$N$24)/12))))</f>
        <v>0</v>
      </c>
      <c r="KQ139" s="173">
        <f>IF(KQ$10="",0,IF(KQ$9&lt;главная!$N$19,0,IF(KQ102*12&lt;главная!$H$23,главная!$N$22*KQ102,IF(KQ102*12&lt;главная!$H$24,главная!$N$23*KQ102,(главная!$H$24*главная!$N$23+(KQ102*12-главная!$H$24)*главная!$N$24)/12))))</f>
        <v>0</v>
      </c>
      <c r="KR139" s="173">
        <f>IF(KR$10="",0,IF(KR$9&lt;главная!$N$19,0,IF(KR102*12&lt;главная!$H$23,главная!$N$22*KR102,IF(KR102*12&lt;главная!$H$24,главная!$N$23*KR102,(главная!$H$24*главная!$N$23+(KR102*12-главная!$H$24)*главная!$N$24)/12))))</f>
        <v>0</v>
      </c>
      <c r="KS139" s="173">
        <f>IF(KS$10="",0,IF(KS$9&lt;главная!$N$19,0,IF(KS102*12&lt;главная!$H$23,главная!$N$22*KS102,IF(KS102*12&lt;главная!$H$24,главная!$N$23*KS102,(главная!$H$24*главная!$N$23+(KS102*12-главная!$H$24)*главная!$N$24)/12))))</f>
        <v>0</v>
      </c>
      <c r="KT139" s="173">
        <f>IF(KT$10="",0,IF(KT$9&lt;главная!$N$19,0,IF(KT102*12&lt;главная!$H$23,главная!$N$22*KT102,IF(KT102*12&lt;главная!$H$24,главная!$N$23*KT102,(главная!$H$24*главная!$N$23+(KT102*12-главная!$H$24)*главная!$N$24)/12))))</f>
        <v>0</v>
      </c>
      <c r="KU139" s="173">
        <f>IF(KU$10="",0,IF(KU$9&lt;главная!$N$19,0,IF(KU102*12&lt;главная!$H$23,главная!$N$22*KU102,IF(KU102*12&lt;главная!$H$24,главная!$N$23*KU102,(главная!$H$24*главная!$N$23+(KU102*12-главная!$H$24)*главная!$N$24)/12))))</f>
        <v>0</v>
      </c>
      <c r="KV139" s="173">
        <f>IF(KV$10="",0,IF(KV$9&lt;главная!$N$19,0,IF(KV102*12&lt;главная!$H$23,главная!$N$22*KV102,IF(KV102*12&lt;главная!$H$24,главная!$N$23*KV102,(главная!$H$24*главная!$N$23+(KV102*12-главная!$H$24)*главная!$N$24)/12))))</f>
        <v>0</v>
      </c>
      <c r="KW139" s="173">
        <f>IF(KW$10="",0,IF(KW$9&lt;главная!$N$19,0,IF(KW102*12&lt;главная!$H$23,главная!$N$22*KW102,IF(KW102*12&lt;главная!$H$24,главная!$N$23*KW102,(главная!$H$24*главная!$N$23+(KW102*12-главная!$H$24)*главная!$N$24)/12))))</f>
        <v>0</v>
      </c>
      <c r="KX139" s="173">
        <f>IF(KX$10="",0,IF(KX$9&lt;главная!$N$19,0,IF(KX102*12&lt;главная!$H$23,главная!$N$22*KX102,IF(KX102*12&lt;главная!$H$24,главная!$N$23*KX102,(главная!$H$24*главная!$N$23+(KX102*12-главная!$H$24)*главная!$N$24)/12))))</f>
        <v>0</v>
      </c>
      <c r="KY139" s="173">
        <f>IF(KY$10="",0,IF(KY$9&lt;главная!$N$19,0,IF(KY102*12&lt;главная!$H$23,главная!$N$22*KY102,IF(KY102*12&lt;главная!$H$24,главная!$N$23*KY102,(главная!$H$24*главная!$N$23+(KY102*12-главная!$H$24)*главная!$N$24)/12))))</f>
        <v>0</v>
      </c>
      <c r="KZ139" s="173">
        <f>IF(KZ$10="",0,IF(KZ$9&lt;главная!$N$19,0,IF(KZ102*12&lt;главная!$H$23,главная!$N$22*KZ102,IF(KZ102*12&lt;главная!$H$24,главная!$N$23*KZ102,(главная!$H$24*главная!$N$23+(KZ102*12-главная!$H$24)*главная!$N$24)/12))))</f>
        <v>0</v>
      </c>
      <c r="LA139" s="173">
        <f>IF(LA$10="",0,IF(LA$9&lt;главная!$N$19,0,IF(LA102*12&lt;главная!$H$23,главная!$N$22*LA102,IF(LA102*12&lt;главная!$H$24,главная!$N$23*LA102,(главная!$H$24*главная!$N$23+(LA102*12-главная!$H$24)*главная!$N$24)/12))))</f>
        <v>0</v>
      </c>
      <c r="LB139" s="173">
        <f>IF(LB$10="",0,IF(LB$9&lt;главная!$N$19,0,IF(LB102*12&lt;главная!$H$23,главная!$N$22*LB102,IF(LB102*12&lt;главная!$H$24,главная!$N$23*LB102,(главная!$H$24*главная!$N$23+(LB102*12-главная!$H$24)*главная!$N$24)/12))))</f>
        <v>0</v>
      </c>
      <c r="LC139" s="173">
        <f>IF(LC$10="",0,IF(LC$9&lt;главная!$N$19,0,IF(LC102*12&lt;главная!$H$23,главная!$N$22*LC102,IF(LC102*12&lt;главная!$H$24,главная!$N$23*LC102,(главная!$H$24*главная!$N$23+(LC102*12-главная!$H$24)*главная!$N$24)/12))))</f>
        <v>0</v>
      </c>
      <c r="LD139" s="173">
        <f>IF(LD$10="",0,IF(LD$9&lt;главная!$N$19,0,IF(LD102*12&lt;главная!$H$23,главная!$N$22*LD102,IF(LD102*12&lt;главная!$H$24,главная!$N$23*LD102,(главная!$H$24*главная!$N$23+(LD102*12-главная!$H$24)*главная!$N$24)/12))))</f>
        <v>0</v>
      </c>
      <c r="LE139" s="173">
        <f>IF(LE$10="",0,IF(LE$9&lt;главная!$N$19,0,IF(LE102*12&lt;главная!$H$23,главная!$N$22*LE102,IF(LE102*12&lt;главная!$H$24,главная!$N$23*LE102,(главная!$H$24*главная!$N$23+(LE102*12-главная!$H$24)*главная!$N$24)/12))))</f>
        <v>0</v>
      </c>
      <c r="LF139" s="173">
        <f>IF(LF$10="",0,IF(LF$9&lt;главная!$N$19,0,IF(LF102*12&lt;главная!$H$23,главная!$N$22*LF102,IF(LF102*12&lt;главная!$H$24,главная!$N$23*LF102,(главная!$H$24*главная!$N$23+(LF102*12-главная!$H$24)*главная!$N$24)/12))))</f>
        <v>0</v>
      </c>
      <c r="LG139" s="173">
        <f>IF(LG$10="",0,IF(LG$9&lt;главная!$N$19,0,IF(LG102*12&lt;главная!$H$23,главная!$N$22*LG102,IF(LG102*12&lt;главная!$H$24,главная!$N$23*LG102,(главная!$H$24*главная!$N$23+(LG102*12-главная!$H$24)*главная!$N$24)/12))))</f>
        <v>0</v>
      </c>
      <c r="LH139" s="173">
        <f>IF(LH$10="",0,IF(LH$9&lt;главная!$N$19,0,IF(LH102*12&lt;главная!$H$23,главная!$N$22*LH102,IF(LH102*12&lt;главная!$H$24,главная!$N$23*LH102,(главная!$H$24*главная!$N$23+(LH102*12-главная!$H$24)*главная!$N$24)/12))))</f>
        <v>0</v>
      </c>
      <c r="LI139" s="51"/>
      <c r="LJ139" s="51"/>
    </row>
    <row r="140" spans="1:322" s="59" customFormat="1" ht="10.199999999999999" x14ac:dyDescent="0.2">
      <c r="A140" s="51"/>
      <c r="B140" s="51"/>
      <c r="C140" s="51"/>
      <c r="D140" s="12"/>
      <c r="E140" s="98" t="str">
        <f t="shared" si="380"/>
        <v>Специалист</v>
      </c>
      <c r="F140" s="51"/>
      <c r="G140" s="51"/>
      <c r="H140" s="98" t="str">
        <f t="shared" si="381"/>
        <v>соцсборы</v>
      </c>
      <c r="I140" s="51"/>
      <c r="J140" s="51"/>
      <c r="K140" s="55" t="str">
        <f t="shared" si="382"/>
        <v>долл.</v>
      </c>
      <c r="L140" s="51"/>
      <c r="M140" s="58"/>
      <c r="N140" s="51"/>
      <c r="O140" s="61"/>
      <c r="P140" s="51"/>
      <c r="Q140" s="51"/>
      <c r="R140" s="99"/>
      <c r="S140" s="51"/>
      <c r="T140" s="171"/>
      <c r="U140" s="173">
        <f>IF(U$10="",0,IF(U$9&lt;главная!$N$19,0,IF(U103*12&lt;главная!$H$23,главная!$N$22*U103,IF(U103*12&lt;главная!$H$24,главная!$N$23*U103,(главная!$H$24*главная!$N$23+(U103*12-главная!$H$24)*главная!$N$24)/12))))</f>
        <v>0</v>
      </c>
      <c r="V140" s="173">
        <f>IF(V$10="",0,IF(V$9&lt;главная!$N$19,0,IF(V103*12&lt;главная!$H$23,главная!$N$22*V103,IF(V103*12&lt;главная!$H$24,главная!$N$23*V103,(главная!$H$24*главная!$N$23+(V103*12-главная!$H$24)*главная!$N$24)/12))))</f>
        <v>0</v>
      </c>
      <c r="W140" s="173">
        <f>IF(W$10="",0,IF(W$9&lt;главная!$N$19,0,IF(W103*12&lt;главная!$H$23,главная!$N$22*W103,IF(W103*12&lt;главная!$H$24,главная!$N$23*W103,(главная!$H$24*главная!$N$23+(W103*12-главная!$H$24)*главная!$N$24)/12))))</f>
        <v>0</v>
      </c>
      <c r="X140" s="173">
        <f>IF(X$10="",0,IF(X$9&lt;главная!$N$19,0,IF(X103*12&lt;главная!$H$23,главная!$N$22*X103,IF(X103*12&lt;главная!$H$24,главная!$N$23*X103,(главная!$H$24*главная!$N$23+(X103*12-главная!$H$24)*главная!$N$24)/12))))</f>
        <v>0</v>
      </c>
      <c r="Y140" s="173">
        <f>IF(Y$10="",0,IF(Y$9&lt;главная!$N$19,0,IF(Y103*12&lt;главная!$H$23,главная!$N$22*Y103,IF(Y103*12&lt;главная!$H$24,главная!$N$23*Y103,(главная!$H$24*главная!$N$23+(Y103*12-главная!$H$24)*главная!$N$24)/12))))</f>
        <v>0</v>
      </c>
      <c r="Z140" s="173">
        <f>IF(Z$10="",0,IF(Z$9&lt;главная!$N$19,0,IF(Z103*12&lt;главная!$H$23,главная!$N$22*Z103,IF(Z103*12&lt;главная!$H$24,главная!$N$23*Z103,(главная!$H$24*главная!$N$23+(Z103*12-главная!$H$24)*главная!$N$24)/12))))</f>
        <v>0</v>
      </c>
      <c r="AA140" s="173">
        <f>IF(AA$10="",0,IF(AA$9&lt;главная!$N$19,0,IF(AA103*12&lt;главная!$H$23,главная!$N$22*AA103,IF(AA103*12&lt;главная!$H$24,главная!$N$23*AA103,(главная!$H$24*главная!$N$23+(AA103*12-главная!$H$24)*главная!$N$24)/12))))</f>
        <v>0</v>
      </c>
      <c r="AB140" s="173">
        <f>IF(AB$10="",0,IF(AB$9&lt;главная!$N$19,0,IF(AB103*12&lt;главная!$H$23,главная!$N$22*AB103,IF(AB103*12&lt;главная!$H$24,главная!$N$23*AB103,(главная!$H$24*главная!$N$23+(AB103*12-главная!$H$24)*главная!$N$24)/12))))</f>
        <v>0</v>
      </c>
      <c r="AC140" s="173">
        <f>IF(AC$10="",0,IF(AC$9&lt;главная!$N$19,0,IF(AC103*12&lt;главная!$H$23,главная!$N$22*AC103,IF(AC103*12&lt;главная!$H$24,главная!$N$23*AC103,(главная!$H$24*главная!$N$23+(AC103*12-главная!$H$24)*главная!$N$24)/12))))</f>
        <v>0</v>
      </c>
      <c r="AD140" s="173">
        <f>IF(AD$10="",0,IF(AD$9&lt;главная!$N$19,0,IF(AD103*12&lt;главная!$H$23,главная!$N$22*AD103,IF(AD103*12&lt;главная!$H$24,главная!$N$23*AD103,(главная!$H$24*главная!$N$23+(AD103*12-главная!$H$24)*главная!$N$24)/12))))</f>
        <v>0</v>
      </c>
      <c r="AE140" s="173">
        <f>IF(AE$10="",0,IF(AE$9&lt;главная!$N$19,0,IF(AE103*12&lt;главная!$H$23,главная!$N$22*AE103,IF(AE103*12&lt;главная!$H$24,главная!$N$23*AE103,(главная!$H$24*главная!$N$23+(AE103*12-главная!$H$24)*главная!$N$24)/12))))</f>
        <v>0</v>
      </c>
      <c r="AF140" s="173">
        <f>IF(AF$10="",0,IF(AF$9&lt;главная!$N$19,0,IF(AF103*12&lt;главная!$H$23,главная!$N$22*AF103,IF(AF103*12&lt;главная!$H$24,главная!$N$23*AF103,(главная!$H$24*главная!$N$23+(AF103*12-главная!$H$24)*главная!$N$24)/12))))</f>
        <v>0</v>
      </c>
      <c r="AG140" s="173">
        <f>IF(AG$10="",0,IF(AG$9&lt;главная!$N$19,0,IF(AG103*12&lt;главная!$H$23,главная!$N$22*AG103,IF(AG103*12&lt;главная!$H$24,главная!$N$23*AG103,(главная!$H$24*главная!$N$23+(AG103*12-главная!$H$24)*главная!$N$24)/12))))</f>
        <v>0</v>
      </c>
      <c r="AH140" s="173">
        <f>IF(AH$10="",0,IF(AH$9&lt;главная!$N$19,0,IF(AH103*12&lt;главная!$H$23,главная!$N$22*AH103,IF(AH103*12&lt;главная!$H$24,главная!$N$23*AH103,(главная!$H$24*главная!$N$23+(AH103*12-главная!$H$24)*главная!$N$24)/12))))</f>
        <v>0</v>
      </c>
      <c r="AI140" s="173">
        <f>IF(AI$10="",0,IF(AI$9&lt;главная!$N$19,0,IF(AI103*12&lt;главная!$H$23,главная!$N$22*AI103,IF(AI103*12&lt;главная!$H$24,главная!$N$23*AI103,(главная!$H$24*главная!$N$23+(AI103*12-главная!$H$24)*главная!$N$24)/12))))</f>
        <v>0</v>
      </c>
      <c r="AJ140" s="173">
        <f>IF(AJ$10="",0,IF(AJ$9&lt;главная!$N$19,0,IF(AJ103*12&lt;главная!$H$23,главная!$N$22*AJ103,IF(AJ103*12&lt;главная!$H$24,главная!$N$23*AJ103,(главная!$H$24*главная!$N$23+(AJ103*12-главная!$H$24)*главная!$N$24)/12))))</f>
        <v>0</v>
      </c>
      <c r="AK140" s="173">
        <f>IF(AK$10="",0,IF(AK$9&lt;главная!$N$19,0,IF(AK103*12&lt;главная!$H$23,главная!$N$22*AK103,IF(AK103*12&lt;главная!$H$24,главная!$N$23*AK103,(главная!$H$24*главная!$N$23+(AK103*12-главная!$H$24)*главная!$N$24)/12))))</f>
        <v>0</v>
      </c>
      <c r="AL140" s="173">
        <f>IF(AL$10="",0,IF(AL$9&lt;главная!$N$19,0,IF(AL103*12&lt;главная!$H$23,главная!$N$22*AL103,IF(AL103*12&lt;главная!$H$24,главная!$N$23*AL103,(главная!$H$24*главная!$N$23+(AL103*12-главная!$H$24)*главная!$N$24)/12))))</f>
        <v>0</v>
      </c>
      <c r="AM140" s="173">
        <f>IF(AM$10="",0,IF(AM$9&lt;главная!$N$19,0,IF(AM103*12&lt;главная!$H$23,главная!$N$22*AM103,IF(AM103*12&lt;главная!$H$24,главная!$N$23*AM103,(главная!$H$24*главная!$N$23+(AM103*12-главная!$H$24)*главная!$N$24)/12))))</f>
        <v>0</v>
      </c>
      <c r="AN140" s="173">
        <f>IF(AN$10="",0,IF(AN$9&lt;главная!$N$19,0,IF(AN103*12&lt;главная!$H$23,главная!$N$22*AN103,IF(AN103*12&lt;главная!$H$24,главная!$N$23*AN103,(главная!$H$24*главная!$N$23+(AN103*12-главная!$H$24)*главная!$N$24)/12))))</f>
        <v>0</v>
      </c>
      <c r="AO140" s="173">
        <f>IF(AO$10="",0,IF(AO$9&lt;главная!$N$19,0,IF(AO103*12&lt;главная!$H$23,главная!$N$22*AO103,IF(AO103*12&lt;главная!$H$24,главная!$N$23*AO103,(главная!$H$24*главная!$N$23+(AO103*12-главная!$H$24)*главная!$N$24)/12))))</f>
        <v>0</v>
      </c>
      <c r="AP140" s="173">
        <f>IF(AP$10="",0,IF(AP$9&lt;главная!$N$19,0,IF(AP103*12&lt;главная!$H$23,главная!$N$22*AP103,IF(AP103*12&lt;главная!$H$24,главная!$N$23*AP103,(главная!$H$24*главная!$N$23+(AP103*12-главная!$H$24)*главная!$N$24)/12))))</f>
        <v>0</v>
      </c>
      <c r="AQ140" s="173">
        <f>IF(AQ$10="",0,IF(AQ$9&lt;главная!$N$19,0,IF(AQ103*12&lt;главная!$H$23,главная!$N$22*AQ103,IF(AQ103*12&lt;главная!$H$24,главная!$N$23*AQ103,(главная!$H$24*главная!$N$23+(AQ103*12-главная!$H$24)*главная!$N$24)/12))))</f>
        <v>0</v>
      </c>
      <c r="AR140" s="173">
        <f>IF(AR$10="",0,IF(AR$9&lt;главная!$N$19,0,IF(AR103*12&lt;главная!$H$23,главная!$N$22*AR103,IF(AR103*12&lt;главная!$H$24,главная!$N$23*AR103,(главная!$H$24*главная!$N$23+(AR103*12-главная!$H$24)*главная!$N$24)/12))))</f>
        <v>0</v>
      </c>
      <c r="AS140" s="173">
        <f>IF(AS$10="",0,IF(AS$9&lt;главная!$N$19,0,IF(AS103*12&lt;главная!$H$23,главная!$N$22*AS103,IF(AS103*12&lt;главная!$H$24,главная!$N$23*AS103,(главная!$H$24*главная!$N$23+(AS103*12-главная!$H$24)*главная!$N$24)/12))))</f>
        <v>0</v>
      </c>
      <c r="AT140" s="173">
        <f>IF(AT$10="",0,IF(AT$9&lt;главная!$N$19,0,IF(AT103*12&lt;главная!$H$23,главная!$N$22*AT103,IF(AT103*12&lt;главная!$H$24,главная!$N$23*AT103,(главная!$H$24*главная!$N$23+(AT103*12-главная!$H$24)*главная!$N$24)/12))))</f>
        <v>0</v>
      </c>
      <c r="AU140" s="173">
        <f>IF(AU$10="",0,IF(AU$9&lt;главная!$N$19,0,IF(AU103*12&lt;главная!$H$23,главная!$N$22*AU103,IF(AU103*12&lt;главная!$H$24,главная!$N$23*AU103,(главная!$H$24*главная!$N$23+(AU103*12-главная!$H$24)*главная!$N$24)/12))))</f>
        <v>0</v>
      </c>
      <c r="AV140" s="173">
        <f>IF(AV$10="",0,IF(AV$9&lt;главная!$N$19,0,IF(AV103*12&lt;главная!$H$23,главная!$N$22*AV103,IF(AV103*12&lt;главная!$H$24,главная!$N$23*AV103,(главная!$H$24*главная!$N$23+(AV103*12-главная!$H$24)*главная!$N$24)/12))))</f>
        <v>0</v>
      </c>
      <c r="AW140" s="173">
        <f>IF(AW$10="",0,IF(AW$9&lt;главная!$N$19,0,IF(AW103*12&lt;главная!$H$23,главная!$N$22*AW103,IF(AW103*12&lt;главная!$H$24,главная!$N$23*AW103,(главная!$H$24*главная!$N$23+(AW103*12-главная!$H$24)*главная!$N$24)/12))))</f>
        <v>0</v>
      </c>
      <c r="AX140" s="173">
        <f>IF(AX$10="",0,IF(AX$9&lt;главная!$N$19,0,IF(AX103*12&lt;главная!$H$23,главная!$N$22*AX103,IF(AX103*12&lt;главная!$H$24,главная!$N$23*AX103,(главная!$H$24*главная!$N$23+(AX103*12-главная!$H$24)*главная!$N$24)/12))))</f>
        <v>0</v>
      </c>
      <c r="AY140" s="173">
        <f>IF(AY$10="",0,IF(AY$9&lt;главная!$N$19,0,IF(AY103*12&lt;главная!$H$23,главная!$N$22*AY103,IF(AY103*12&lt;главная!$H$24,главная!$N$23*AY103,(главная!$H$24*главная!$N$23+(AY103*12-главная!$H$24)*главная!$N$24)/12))))</f>
        <v>0</v>
      </c>
      <c r="AZ140" s="173">
        <f>IF(AZ$10="",0,IF(AZ$9&lt;главная!$N$19,0,IF(AZ103*12&lt;главная!$H$23,главная!$N$22*AZ103,IF(AZ103*12&lt;главная!$H$24,главная!$N$23*AZ103,(главная!$H$24*главная!$N$23+(AZ103*12-главная!$H$24)*главная!$N$24)/12))))</f>
        <v>0</v>
      </c>
      <c r="BA140" s="173">
        <f>IF(BA$10="",0,IF(BA$9&lt;главная!$N$19,0,IF(BA103*12&lt;главная!$H$23,главная!$N$22*BA103,IF(BA103*12&lt;главная!$H$24,главная!$N$23*BA103,(главная!$H$24*главная!$N$23+(BA103*12-главная!$H$24)*главная!$N$24)/12))))</f>
        <v>0</v>
      </c>
      <c r="BB140" s="173">
        <f>IF(BB$10="",0,IF(BB$9&lt;главная!$N$19,0,IF(BB103*12&lt;главная!$H$23,главная!$N$22*BB103,IF(BB103*12&lt;главная!$H$24,главная!$N$23*BB103,(главная!$H$24*главная!$N$23+(BB103*12-главная!$H$24)*главная!$N$24)/12))))</f>
        <v>0</v>
      </c>
      <c r="BC140" s="173">
        <f>IF(BC$10="",0,IF(BC$9&lt;главная!$N$19,0,IF(BC103*12&lt;главная!$H$23,главная!$N$22*BC103,IF(BC103*12&lt;главная!$H$24,главная!$N$23*BC103,(главная!$H$24*главная!$N$23+(BC103*12-главная!$H$24)*главная!$N$24)/12))))</f>
        <v>0</v>
      </c>
      <c r="BD140" s="173">
        <f>IF(BD$10="",0,IF(BD$9&lt;главная!$N$19,0,IF(BD103*12&lt;главная!$H$23,главная!$N$22*BD103,IF(BD103*12&lt;главная!$H$24,главная!$N$23*BD103,(главная!$H$24*главная!$N$23+(BD103*12-главная!$H$24)*главная!$N$24)/12))))</f>
        <v>0</v>
      </c>
      <c r="BE140" s="173">
        <f>IF(BE$10="",0,IF(BE$9&lt;главная!$N$19,0,IF(BE103*12&lt;главная!$H$23,главная!$N$22*BE103,IF(BE103*12&lt;главная!$H$24,главная!$N$23*BE103,(главная!$H$24*главная!$N$23+(BE103*12-главная!$H$24)*главная!$N$24)/12))))</f>
        <v>0</v>
      </c>
      <c r="BF140" s="173">
        <f>IF(BF$10="",0,IF(BF$9&lt;главная!$N$19,0,IF(BF103*12&lt;главная!$H$23,главная!$N$22*BF103,IF(BF103*12&lt;главная!$H$24,главная!$N$23*BF103,(главная!$H$24*главная!$N$23+(BF103*12-главная!$H$24)*главная!$N$24)/12))))</f>
        <v>0</v>
      </c>
      <c r="BG140" s="173">
        <f>IF(BG$10="",0,IF(BG$9&lt;главная!$N$19,0,IF(BG103*12&lt;главная!$H$23,главная!$N$22*BG103,IF(BG103*12&lt;главная!$H$24,главная!$N$23*BG103,(главная!$H$24*главная!$N$23+(BG103*12-главная!$H$24)*главная!$N$24)/12))))</f>
        <v>0</v>
      </c>
      <c r="BH140" s="173">
        <f>IF(BH$10="",0,IF(BH$9&lt;главная!$N$19,0,IF(BH103*12&lt;главная!$H$23,главная!$N$22*BH103,IF(BH103*12&lt;главная!$H$24,главная!$N$23*BH103,(главная!$H$24*главная!$N$23+(BH103*12-главная!$H$24)*главная!$N$24)/12))))</f>
        <v>0</v>
      </c>
      <c r="BI140" s="173">
        <f>IF(BI$10="",0,IF(BI$9&lt;главная!$N$19,0,IF(BI103*12&lt;главная!$H$23,главная!$N$22*BI103,IF(BI103*12&lt;главная!$H$24,главная!$N$23*BI103,(главная!$H$24*главная!$N$23+(BI103*12-главная!$H$24)*главная!$N$24)/12))))</f>
        <v>0</v>
      </c>
      <c r="BJ140" s="173">
        <f>IF(BJ$10="",0,IF(BJ$9&lt;главная!$N$19,0,IF(BJ103*12&lt;главная!$H$23,главная!$N$22*BJ103,IF(BJ103*12&lt;главная!$H$24,главная!$N$23*BJ103,(главная!$H$24*главная!$N$23+(BJ103*12-главная!$H$24)*главная!$N$24)/12))))</f>
        <v>0</v>
      </c>
      <c r="BK140" s="173">
        <f>IF(BK$10="",0,IF(BK$9&lt;главная!$N$19,0,IF(BK103*12&lt;главная!$H$23,главная!$N$22*BK103,IF(BK103*12&lt;главная!$H$24,главная!$N$23*BK103,(главная!$H$24*главная!$N$23+(BK103*12-главная!$H$24)*главная!$N$24)/12))))</f>
        <v>0</v>
      </c>
      <c r="BL140" s="173">
        <f>IF(BL$10="",0,IF(BL$9&lt;главная!$N$19,0,IF(BL103*12&lt;главная!$H$23,главная!$N$22*BL103,IF(BL103*12&lt;главная!$H$24,главная!$N$23*BL103,(главная!$H$24*главная!$N$23+(BL103*12-главная!$H$24)*главная!$N$24)/12))))</f>
        <v>0</v>
      </c>
      <c r="BM140" s="173">
        <f>IF(BM$10="",0,IF(BM$9&lt;главная!$N$19,0,IF(BM103*12&lt;главная!$H$23,главная!$N$22*BM103,IF(BM103*12&lt;главная!$H$24,главная!$N$23*BM103,(главная!$H$24*главная!$N$23+(BM103*12-главная!$H$24)*главная!$N$24)/12))))</f>
        <v>0</v>
      </c>
      <c r="BN140" s="173">
        <f>IF(BN$10="",0,IF(BN$9&lt;главная!$N$19,0,IF(BN103*12&lt;главная!$H$23,главная!$N$22*BN103,IF(BN103*12&lt;главная!$H$24,главная!$N$23*BN103,(главная!$H$24*главная!$N$23+(BN103*12-главная!$H$24)*главная!$N$24)/12))))</f>
        <v>0</v>
      </c>
      <c r="BO140" s="173">
        <f>IF(BO$10="",0,IF(BO$9&lt;главная!$N$19,0,IF(BO103*12&lt;главная!$H$23,главная!$N$22*BO103,IF(BO103*12&lt;главная!$H$24,главная!$N$23*BO103,(главная!$H$24*главная!$N$23+(BO103*12-главная!$H$24)*главная!$N$24)/12))))</f>
        <v>0</v>
      </c>
      <c r="BP140" s="173">
        <f>IF(BP$10="",0,IF(BP$9&lt;главная!$N$19,0,IF(BP103*12&lt;главная!$H$23,главная!$N$22*BP103,IF(BP103*12&lt;главная!$H$24,главная!$N$23*BP103,(главная!$H$24*главная!$N$23+(BP103*12-главная!$H$24)*главная!$N$24)/12))))</f>
        <v>0</v>
      </c>
      <c r="BQ140" s="173">
        <f>IF(BQ$10="",0,IF(BQ$9&lt;главная!$N$19,0,IF(BQ103*12&lt;главная!$H$23,главная!$N$22*BQ103,IF(BQ103*12&lt;главная!$H$24,главная!$N$23*BQ103,(главная!$H$24*главная!$N$23+(BQ103*12-главная!$H$24)*главная!$N$24)/12))))</f>
        <v>0</v>
      </c>
      <c r="BR140" s="173">
        <f>IF(BR$10="",0,IF(BR$9&lt;главная!$N$19,0,IF(BR103*12&lt;главная!$H$23,главная!$N$22*BR103,IF(BR103*12&lt;главная!$H$24,главная!$N$23*BR103,(главная!$H$24*главная!$N$23+(BR103*12-главная!$H$24)*главная!$N$24)/12))))</f>
        <v>0</v>
      </c>
      <c r="BS140" s="173">
        <f>IF(BS$10="",0,IF(BS$9&lt;главная!$N$19,0,IF(BS103*12&lt;главная!$H$23,главная!$N$22*BS103,IF(BS103*12&lt;главная!$H$24,главная!$N$23*BS103,(главная!$H$24*главная!$N$23+(BS103*12-главная!$H$24)*главная!$N$24)/12))))</f>
        <v>0</v>
      </c>
      <c r="BT140" s="173">
        <f>IF(BT$10="",0,IF(BT$9&lt;главная!$N$19,0,IF(BT103*12&lt;главная!$H$23,главная!$N$22*BT103,IF(BT103*12&lt;главная!$H$24,главная!$N$23*BT103,(главная!$H$24*главная!$N$23+(BT103*12-главная!$H$24)*главная!$N$24)/12))))</f>
        <v>0</v>
      </c>
      <c r="BU140" s="173">
        <f>IF(BU$10="",0,IF(BU$9&lt;главная!$N$19,0,IF(BU103*12&lt;главная!$H$23,главная!$N$22*BU103,IF(BU103*12&lt;главная!$H$24,главная!$N$23*BU103,(главная!$H$24*главная!$N$23+(BU103*12-главная!$H$24)*главная!$N$24)/12))))</f>
        <v>0</v>
      </c>
      <c r="BV140" s="173">
        <f>IF(BV$10="",0,IF(BV$9&lt;главная!$N$19,0,IF(BV103*12&lt;главная!$H$23,главная!$N$22*BV103,IF(BV103*12&lt;главная!$H$24,главная!$N$23*BV103,(главная!$H$24*главная!$N$23+(BV103*12-главная!$H$24)*главная!$N$24)/12))))</f>
        <v>0</v>
      </c>
      <c r="BW140" s="173">
        <f>IF(BW$10="",0,IF(BW$9&lt;главная!$N$19,0,IF(BW103*12&lt;главная!$H$23,главная!$N$22*BW103,IF(BW103*12&lt;главная!$H$24,главная!$N$23*BW103,(главная!$H$24*главная!$N$23+(BW103*12-главная!$H$24)*главная!$N$24)/12))))</f>
        <v>0</v>
      </c>
      <c r="BX140" s="173">
        <f>IF(BX$10="",0,IF(BX$9&lt;главная!$N$19,0,IF(BX103*12&lt;главная!$H$23,главная!$N$22*BX103,IF(BX103*12&lt;главная!$H$24,главная!$N$23*BX103,(главная!$H$24*главная!$N$23+(BX103*12-главная!$H$24)*главная!$N$24)/12))))</f>
        <v>0</v>
      </c>
      <c r="BY140" s="173">
        <f>IF(BY$10="",0,IF(BY$9&lt;главная!$N$19,0,IF(BY103*12&lt;главная!$H$23,главная!$N$22*BY103,IF(BY103*12&lt;главная!$H$24,главная!$N$23*BY103,(главная!$H$24*главная!$N$23+(BY103*12-главная!$H$24)*главная!$N$24)/12))))</f>
        <v>0</v>
      </c>
      <c r="BZ140" s="173">
        <f>IF(BZ$10="",0,IF(BZ$9&lt;главная!$N$19,0,IF(BZ103*12&lt;главная!$H$23,главная!$N$22*BZ103,IF(BZ103*12&lt;главная!$H$24,главная!$N$23*BZ103,(главная!$H$24*главная!$N$23+(BZ103*12-главная!$H$24)*главная!$N$24)/12))))</f>
        <v>0</v>
      </c>
      <c r="CA140" s="173">
        <f>IF(CA$10="",0,IF(CA$9&lt;главная!$N$19,0,IF(CA103*12&lt;главная!$H$23,главная!$N$22*CA103,IF(CA103*12&lt;главная!$H$24,главная!$N$23*CA103,(главная!$H$24*главная!$N$23+(CA103*12-главная!$H$24)*главная!$N$24)/12))))</f>
        <v>0</v>
      </c>
      <c r="CB140" s="173">
        <f>IF(CB$10="",0,IF(CB$9&lt;главная!$N$19,0,IF(CB103*12&lt;главная!$H$23,главная!$N$22*CB103,IF(CB103*12&lt;главная!$H$24,главная!$N$23*CB103,(главная!$H$24*главная!$N$23+(CB103*12-главная!$H$24)*главная!$N$24)/12))))</f>
        <v>0</v>
      </c>
      <c r="CC140" s="173">
        <f>IF(CC$10="",0,IF(CC$9&lt;главная!$N$19,0,IF(CC103*12&lt;главная!$H$23,главная!$N$22*CC103,IF(CC103*12&lt;главная!$H$24,главная!$N$23*CC103,(главная!$H$24*главная!$N$23+(CC103*12-главная!$H$24)*главная!$N$24)/12))))</f>
        <v>0</v>
      </c>
      <c r="CD140" s="173">
        <f>IF(CD$10="",0,IF(CD$9&lt;главная!$N$19,0,IF(CD103*12&lt;главная!$H$23,главная!$N$22*CD103,IF(CD103*12&lt;главная!$H$24,главная!$N$23*CD103,(главная!$H$24*главная!$N$23+(CD103*12-главная!$H$24)*главная!$N$24)/12))))</f>
        <v>0</v>
      </c>
      <c r="CE140" s="173">
        <f>IF(CE$10="",0,IF(CE$9&lt;главная!$N$19,0,IF(CE103*12&lt;главная!$H$23,главная!$N$22*CE103,IF(CE103*12&lt;главная!$H$24,главная!$N$23*CE103,(главная!$H$24*главная!$N$23+(CE103*12-главная!$H$24)*главная!$N$24)/12))))</f>
        <v>0</v>
      </c>
      <c r="CF140" s="173">
        <f>IF(CF$10="",0,IF(CF$9&lt;главная!$N$19,0,IF(CF103*12&lt;главная!$H$23,главная!$N$22*CF103,IF(CF103*12&lt;главная!$H$24,главная!$N$23*CF103,(главная!$H$24*главная!$N$23+(CF103*12-главная!$H$24)*главная!$N$24)/12))))</f>
        <v>0</v>
      </c>
      <c r="CG140" s="173">
        <f>IF(CG$10="",0,IF(CG$9&lt;главная!$N$19,0,IF(CG103*12&lt;главная!$H$23,главная!$N$22*CG103,IF(CG103*12&lt;главная!$H$24,главная!$N$23*CG103,(главная!$H$24*главная!$N$23+(CG103*12-главная!$H$24)*главная!$N$24)/12))))</f>
        <v>0</v>
      </c>
      <c r="CH140" s="173">
        <f>IF(CH$10="",0,IF(CH$9&lt;главная!$N$19,0,IF(CH103*12&lt;главная!$H$23,главная!$N$22*CH103,IF(CH103*12&lt;главная!$H$24,главная!$N$23*CH103,(главная!$H$24*главная!$N$23+(CH103*12-главная!$H$24)*главная!$N$24)/12))))</f>
        <v>0</v>
      </c>
      <c r="CI140" s="173">
        <f>IF(CI$10="",0,IF(CI$9&lt;главная!$N$19,0,IF(CI103*12&lt;главная!$H$23,главная!$N$22*CI103,IF(CI103*12&lt;главная!$H$24,главная!$N$23*CI103,(главная!$H$24*главная!$N$23+(CI103*12-главная!$H$24)*главная!$N$24)/12))))</f>
        <v>0</v>
      </c>
      <c r="CJ140" s="173">
        <f>IF(CJ$10="",0,IF(CJ$9&lt;главная!$N$19,0,IF(CJ103*12&lt;главная!$H$23,главная!$N$22*CJ103,IF(CJ103*12&lt;главная!$H$24,главная!$N$23*CJ103,(главная!$H$24*главная!$N$23+(CJ103*12-главная!$H$24)*главная!$N$24)/12))))</f>
        <v>0</v>
      </c>
      <c r="CK140" s="173">
        <f>IF(CK$10="",0,IF(CK$9&lt;главная!$N$19,0,IF(CK103*12&lt;главная!$H$23,главная!$N$22*CK103,IF(CK103*12&lt;главная!$H$24,главная!$N$23*CK103,(главная!$H$24*главная!$N$23+(CK103*12-главная!$H$24)*главная!$N$24)/12))))</f>
        <v>0</v>
      </c>
      <c r="CL140" s="173">
        <f>IF(CL$10="",0,IF(CL$9&lt;главная!$N$19,0,IF(CL103*12&lt;главная!$H$23,главная!$N$22*CL103,IF(CL103*12&lt;главная!$H$24,главная!$N$23*CL103,(главная!$H$24*главная!$N$23+(CL103*12-главная!$H$24)*главная!$N$24)/12))))</f>
        <v>0</v>
      </c>
      <c r="CM140" s="173">
        <f>IF(CM$10="",0,IF(CM$9&lt;главная!$N$19,0,IF(CM103*12&lt;главная!$H$23,главная!$N$22*CM103,IF(CM103*12&lt;главная!$H$24,главная!$N$23*CM103,(главная!$H$24*главная!$N$23+(CM103*12-главная!$H$24)*главная!$N$24)/12))))</f>
        <v>0</v>
      </c>
      <c r="CN140" s="173">
        <f>IF(CN$10="",0,IF(CN$9&lt;главная!$N$19,0,IF(CN103*12&lt;главная!$H$23,главная!$N$22*CN103,IF(CN103*12&lt;главная!$H$24,главная!$N$23*CN103,(главная!$H$24*главная!$N$23+(CN103*12-главная!$H$24)*главная!$N$24)/12))))</f>
        <v>0</v>
      </c>
      <c r="CO140" s="173">
        <f>IF(CO$10="",0,IF(CO$9&lt;главная!$N$19,0,IF(CO103*12&lt;главная!$H$23,главная!$N$22*CO103,IF(CO103*12&lt;главная!$H$24,главная!$N$23*CO103,(главная!$H$24*главная!$N$23+(CO103*12-главная!$H$24)*главная!$N$24)/12))))</f>
        <v>0</v>
      </c>
      <c r="CP140" s="173">
        <f>IF(CP$10="",0,IF(CP$9&lt;главная!$N$19,0,IF(CP103*12&lt;главная!$H$23,главная!$N$22*CP103,IF(CP103*12&lt;главная!$H$24,главная!$N$23*CP103,(главная!$H$24*главная!$N$23+(CP103*12-главная!$H$24)*главная!$N$24)/12))))</f>
        <v>0</v>
      </c>
      <c r="CQ140" s="173">
        <f>IF(CQ$10="",0,IF(CQ$9&lt;главная!$N$19,0,IF(CQ103*12&lt;главная!$H$23,главная!$N$22*CQ103,IF(CQ103*12&lt;главная!$H$24,главная!$N$23*CQ103,(главная!$H$24*главная!$N$23+(CQ103*12-главная!$H$24)*главная!$N$24)/12))))</f>
        <v>0</v>
      </c>
      <c r="CR140" s="173">
        <f>IF(CR$10="",0,IF(CR$9&lt;главная!$N$19,0,IF(CR103*12&lt;главная!$H$23,главная!$N$22*CR103,IF(CR103*12&lt;главная!$H$24,главная!$N$23*CR103,(главная!$H$24*главная!$N$23+(CR103*12-главная!$H$24)*главная!$N$24)/12))))</f>
        <v>0</v>
      </c>
      <c r="CS140" s="173">
        <f>IF(CS$10="",0,IF(CS$9&lt;главная!$N$19,0,IF(CS103*12&lt;главная!$H$23,главная!$N$22*CS103,IF(CS103*12&lt;главная!$H$24,главная!$N$23*CS103,(главная!$H$24*главная!$N$23+(CS103*12-главная!$H$24)*главная!$N$24)/12))))</f>
        <v>0</v>
      </c>
      <c r="CT140" s="173">
        <f>IF(CT$10="",0,IF(CT$9&lt;главная!$N$19,0,IF(CT103*12&lt;главная!$H$23,главная!$N$22*CT103,IF(CT103*12&lt;главная!$H$24,главная!$N$23*CT103,(главная!$H$24*главная!$N$23+(CT103*12-главная!$H$24)*главная!$N$24)/12))))</f>
        <v>0</v>
      </c>
      <c r="CU140" s="173">
        <f>IF(CU$10="",0,IF(CU$9&lt;главная!$N$19,0,IF(CU103*12&lt;главная!$H$23,главная!$N$22*CU103,IF(CU103*12&lt;главная!$H$24,главная!$N$23*CU103,(главная!$H$24*главная!$N$23+(CU103*12-главная!$H$24)*главная!$N$24)/12))))</f>
        <v>0</v>
      </c>
      <c r="CV140" s="173">
        <f>IF(CV$10="",0,IF(CV$9&lt;главная!$N$19,0,IF(CV103*12&lt;главная!$H$23,главная!$N$22*CV103,IF(CV103*12&lt;главная!$H$24,главная!$N$23*CV103,(главная!$H$24*главная!$N$23+(CV103*12-главная!$H$24)*главная!$N$24)/12))))</f>
        <v>0</v>
      </c>
      <c r="CW140" s="173">
        <f>IF(CW$10="",0,IF(CW$9&lt;главная!$N$19,0,IF(CW103*12&lt;главная!$H$23,главная!$N$22*CW103,IF(CW103*12&lt;главная!$H$24,главная!$N$23*CW103,(главная!$H$24*главная!$N$23+(CW103*12-главная!$H$24)*главная!$N$24)/12))))</f>
        <v>0</v>
      </c>
      <c r="CX140" s="173">
        <f>IF(CX$10="",0,IF(CX$9&lt;главная!$N$19,0,IF(CX103*12&lt;главная!$H$23,главная!$N$22*CX103,IF(CX103*12&lt;главная!$H$24,главная!$N$23*CX103,(главная!$H$24*главная!$N$23+(CX103*12-главная!$H$24)*главная!$N$24)/12))))</f>
        <v>0</v>
      </c>
      <c r="CY140" s="173">
        <f>IF(CY$10="",0,IF(CY$9&lt;главная!$N$19,0,IF(CY103*12&lt;главная!$H$23,главная!$N$22*CY103,IF(CY103*12&lt;главная!$H$24,главная!$N$23*CY103,(главная!$H$24*главная!$N$23+(CY103*12-главная!$H$24)*главная!$N$24)/12))))</f>
        <v>0</v>
      </c>
      <c r="CZ140" s="173">
        <f>IF(CZ$10="",0,IF(CZ$9&lt;главная!$N$19,0,IF(CZ103*12&lt;главная!$H$23,главная!$N$22*CZ103,IF(CZ103*12&lt;главная!$H$24,главная!$N$23*CZ103,(главная!$H$24*главная!$N$23+(CZ103*12-главная!$H$24)*главная!$N$24)/12))))</f>
        <v>0</v>
      </c>
      <c r="DA140" s="173">
        <f>IF(DA$10="",0,IF(DA$9&lt;главная!$N$19,0,IF(DA103*12&lt;главная!$H$23,главная!$N$22*DA103,IF(DA103*12&lt;главная!$H$24,главная!$N$23*DA103,(главная!$H$24*главная!$N$23+(DA103*12-главная!$H$24)*главная!$N$24)/12))))</f>
        <v>0</v>
      </c>
      <c r="DB140" s="173">
        <f>IF(DB$10="",0,IF(DB$9&lt;главная!$N$19,0,IF(DB103*12&lt;главная!$H$23,главная!$N$22*DB103,IF(DB103*12&lt;главная!$H$24,главная!$N$23*DB103,(главная!$H$24*главная!$N$23+(DB103*12-главная!$H$24)*главная!$N$24)/12))))</f>
        <v>0</v>
      </c>
      <c r="DC140" s="173">
        <f>IF(DC$10="",0,IF(DC$9&lt;главная!$N$19,0,IF(DC103*12&lt;главная!$H$23,главная!$N$22*DC103,IF(DC103*12&lt;главная!$H$24,главная!$N$23*DC103,(главная!$H$24*главная!$N$23+(DC103*12-главная!$H$24)*главная!$N$24)/12))))</f>
        <v>0</v>
      </c>
      <c r="DD140" s="173">
        <f>IF(DD$10="",0,IF(DD$9&lt;главная!$N$19,0,IF(DD103*12&lt;главная!$H$23,главная!$N$22*DD103,IF(DD103*12&lt;главная!$H$24,главная!$N$23*DD103,(главная!$H$24*главная!$N$23+(DD103*12-главная!$H$24)*главная!$N$24)/12))))</f>
        <v>0</v>
      </c>
      <c r="DE140" s="173">
        <f>IF(DE$10="",0,IF(DE$9&lt;главная!$N$19,0,IF(DE103*12&lt;главная!$H$23,главная!$N$22*DE103,IF(DE103*12&lt;главная!$H$24,главная!$N$23*DE103,(главная!$H$24*главная!$N$23+(DE103*12-главная!$H$24)*главная!$N$24)/12))))</f>
        <v>0</v>
      </c>
      <c r="DF140" s="173">
        <f>IF(DF$10="",0,IF(DF$9&lt;главная!$N$19,0,IF(DF103*12&lt;главная!$H$23,главная!$N$22*DF103,IF(DF103*12&lt;главная!$H$24,главная!$N$23*DF103,(главная!$H$24*главная!$N$23+(DF103*12-главная!$H$24)*главная!$N$24)/12))))</f>
        <v>0</v>
      </c>
      <c r="DG140" s="173">
        <f>IF(DG$10="",0,IF(DG$9&lt;главная!$N$19,0,IF(DG103*12&lt;главная!$H$23,главная!$N$22*DG103,IF(DG103*12&lt;главная!$H$24,главная!$N$23*DG103,(главная!$H$24*главная!$N$23+(DG103*12-главная!$H$24)*главная!$N$24)/12))))</f>
        <v>0</v>
      </c>
      <c r="DH140" s="173">
        <f>IF(DH$10="",0,IF(DH$9&lt;главная!$N$19,0,IF(DH103*12&lt;главная!$H$23,главная!$N$22*DH103,IF(DH103*12&lt;главная!$H$24,главная!$N$23*DH103,(главная!$H$24*главная!$N$23+(DH103*12-главная!$H$24)*главная!$N$24)/12))))</f>
        <v>0</v>
      </c>
      <c r="DI140" s="173">
        <f>IF(DI$10="",0,IF(DI$9&lt;главная!$N$19,0,IF(DI103*12&lt;главная!$H$23,главная!$N$22*DI103,IF(DI103*12&lt;главная!$H$24,главная!$N$23*DI103,(главная!$H$24*главная!$N$23+(DI103*12-главная!$H$24)*главная!$N$24)/12))))</f>
        <v>0</v>
      </c>
      <c r="DJ140" s="173">
        <f>IF(DJ$10="",0,IF(DJ$9&lt;главная!$N$19,0,IF(DJ103*12&lt;главная!$H$23,главная!$N$22*DJ103,IF(DJ103*12&lt;главная!$H$24,главная!$N$23*DJ103,(главная!$H$24*главная!$N$23+(DJ103*12-главная!$H$24)*главная!$N$24)/12))))</f>
        <v>0</v>
      </c>
      <c r="DK140" s="173">
        <f>IF(DK$10="",0,IF(DK$9&lt;главная!$N$19,0,IF(DK103*12&lt;главная!$H$23,главная!$N$22*DK103,IF(DK103*12&lt;главная!$H$24,главная!$N$23*DK103,(главная!$H$24*главная!$N$23+(DK103*12-главная!$H$24)*главная!$N$24)/12))))</f>
        <v>0</v>
      </c>
      <c r="DL140" s="173">
        <f>IF(DL$10="",0,IF(DL$9&lt;главная!$N$19,0,IF(DL103*12&lt;главная!$H$23,главная!$N$22*DL103,IF(DL103*12&lt;главная!$H$24,главная!$N$23*DL103,(главная!$H$24*главная!$N$23+(DL103*12-главная!$H$24)*главная!$N$24)/12))))</f>
        <v>0</v>
      </c>
      <c r="DM140" s="173">
        <f>IF(DM$10="",0,IF(DM$9&lt;главная!$N$19,0,IF(DM103*12&lt;главная!$H$23,главная!$N$22*DM103,IF(DM103*12&lt;главная!$H$24,главная!$N$23*DM103,(главная!$H$24*главная!$N$23+(DM103*12-главная!$H$24)*главная!$N$24)/12))))</f>
        <v>0</v>
      </c>
      <c r="DN140" s="173">
        <f>IF(DN$10="",0,IF(DN$9&lt;главная!$N$19,0,IF(DN103*12&lt;главная!$H$23,главная!$N$22*DN103,IF(DN103*12&lt;главная!$H$24,главная!$N$23*DN103,(главная!$H$24*главная!$N$23+(DN103*12-главная!$H$24)*главная!$N$24)/12))))</f>
        <v>0</v>
      </c>
      <c r="DO140" s="173">
        <f>IF(DO$10="",0,IF(DO$9&lt;главная!$N$19,0,IF(DO103*12&lt;главная!$H$23,главная!$N$22*DO103,IF(DO103*12&lt;главная!$H$24,главная!$N$23*DO103,(главная!$H$24*главная!$N$23+(DO103*12-главная!$H$24)*главная!$N$24)/12))))</f>
        <v>0</v>
      </c>
      <c r="DP140" s="173">
        <f>IF(DP$10="",0,IF(DP$9&lt;главная!$N$19,0,IF(DP103*12&lt;главная!$H$23,главная!$N$22*DP103,IF(DP103*12&lt;главная!$H$24,главная!$N$23*DP103,(главная!$H$24*главная!$N$23+(DP103*12-главная!$H$24)*главная!$N$24)/12))))</f>
        <v>0</v>
      </c>
      <c r="DQ140" s="173">
        <f>IF(DQ$10="",0,IF(DQ$9&lt;главная!$N$19,0,IF(DQ103*12&lt;главная!$H$23,главная!$N$22*DQ103,IF(DQ103*12&lt;главная!$H$24,главная!$N$23*DQ103,(главная!$H$24*главная!$N$23+(DQ103*12-главная!$H$24)*главная!$N$24)/12))))</f>
        <v>0</v>
      </c>
      <c r="DR140" s="173">
        <f>IF(DR$10="",0,IF(DR$9&lt;главная!$N$19,0,IF(DR103*12&lt;главная!$H$23,главная!$N$22*DR103,IF(DR103*12&lt;главная!$H$24,главная!$N$23*DR103,(главная!$H$24*главная!$N$23+(DR103*12-главная!$H$24)*главная!$N$24)/12))))</f>
        <v>0</v>
      </c>
      <c r="DS140" s="173">
        <f>IF(DS$10="",0,IF(DS$9&lt;главная!$N$19,0,IF(DS103*12&lt;главная!$H$23,главная!$N$22*DS103,IF(DS103*12&lt;главная!$H$24,главная!$N$23*DS103,(главная!$H$24*главная!$N$23+(DS103*12-главная!$H$24)*главная!$N$24)/12))))</f>
        <v>0</v>
      </c>
      <c r="DT140" s="173">
        <f>IF(DT$10="",0,IF(DT$9&lt;главная!$N$19,0,IF(DT103*12&lt;главная!$H$23,главная!$N$22*DT103,IF(DT103*12&lt;главная!$H$24,главная!$N$23*DT103,(главная!$H$24*главная!$N$23+(DT103*12-главная!$H$24)*главная!$N$24)/12))))</f>
        <v>0</v>
      </c>
      <c r="DU140" s="173">
        <f>IF(DU$10="",0,IF(DU$9&lt;главная!$N$19,0,IF(DU103*12&lt;главная!$H$23,главная!$N$22*DU103,IF(DU103*12&lt;главная!$H$24,главная!$N$23*DU103,(главная!$H$24*главная!$N$23+(DU103*12-главная!$H$24)*главная!$N$24)/12))))</f>
        <v>0</v>
      </c>
      <c r="DV140" s="173">
        <f>IF(DV$10="",0,IF(DV$9&lt;главная!$N$19,0,IF(DV103*12&lt;главная!$H$23,главная!$N$22*DV103,IF(DV103*12&lt;главная!$H$24,главная!$N$23*DV103,(главная!$H$24*главная!$N$23+(DV103*12-главная!$H$24)*главная!$N$24)/12))))</f>
        <v>0</v>
      </c>
      <c r="DW140" s="173">
        <f>IF(DW$10="",0,IF(DW$9&lt;главная!$N$19,0,IF(DW103*12&lt;главная!$H$23,главная!$N$22*DW103,IF(DW103*12&lt;главная!$H$24,главная!$N$23*DW103,(главная!$H$24*главная!$N$23+(DW103*12-главная!$H$24)*главная!$N$24)/12))))</f>
        <v>0</v>
      </c>
      <c r="DX140" s="173">
        <f>IF(DX$10="",0,IF(DX$9&lt;главная!$N$19,0,IF(DX103*12&lt;главная!$H$23,главная!$N$22*DX103,IF(DX103*12&lt;главная!$H$24,главная!$N$23*DX103,(главная!$H$24*главная!$N$23+(DX103*12-главная!$H$24)*главная!$N$24)/12))))</f>
        <v>0</v>
      </c>
      <c r="DY140" s="173">
        <f>IF(DY$10="",0,IF(DY$9&lt;главная!$N$19,0,IF(DY103*12&lt;главная!$H$23,главная!$N$22*DY103,IF(DY103*12&lt;главная!$H$24,главная!$N$23*DY103,(главная!$H$24*главная!$N$23+(DY103*12-главная!$H$24)*главная!$N$24)/12))))</f>
        <v>0</v>
      </c>
      <c r="DZ140" s="173">
        <f>IF(DZ$10="",0,IF(DZ$9&lt;главная!$N$19,0,IF(DZ103*12&lt;главная!$H$23,главная!$N$22*DZ103,IF(DZ103*12&lt;главная!$H$24,главная!$N$23*DZ103,(главная!$H$24*главная!$N$23+(DZ103*12-главная!$H$24)*главная!$N$24)/12))))</f>
        <v>0</v>
      </c>
      <c r="EA140" s="173">
        <f>IF(EA$10="",0,IF(EA$9&lt;главная!$N$19,0,IF(EA103*12&lt;главная!$H$23,главная!$N$22*EA103,IF(EA103*12&lt;главная!$H$24,главная!$N$23*EA103,(главная!$H$24*главная!$N$23+(EA103*12-главная!$H$24)*главная!$N$24)/12))))</f>
        <v>0</v>
      </c>
      <c r="EB140" s="173">
        <f>IF(EB$10="",0,IF(EB$9&lt;главная!$N$19,0,IF(EB103*12&lt;главная!$H$23,главная!$N$22*EB103,IF(EB103*12&lt;главная!$H$24,главная!$N$23*EB103,(главная!$H$24*главная!$N$23+(EB103*12-главная!$H$24)*главная!$N$24)/12))))</f>
        <v>0</v>
      </c>
      <c r="EC140" s="173">
        <f>IF(EC$10="",0,IF(EC$9&lt;главная!$N$19,0,IF(EC103*12&lt;главная!$H$23,главная!$N$22*EC103,IF(EC103*12&lt;главная!$H$24,главная!$N$23*EC103,(главная!$H$24*главная!$N$23+(EC103*12-главная!$H$24)*главная!$N$24)/12))))</f>
        <v>0</v>
      </c>
      <c r="ED140" s="173">
        <f>IF(ED$10="",0,IF(ED$9&lt;главная!$N$19,0,IF(ED103*12&lt;главная!$H$23,главная!$N$22*ED103,IF(ED103*12&lt;главная!$H$24,главная!$N$23*ED103,(главная!$H$24*главная!$N$23+(ED103*12-главная!$H$24)*главная!$N$24)/12))))</f>
        <v>0</v>
      </c>
      <c r="EE140" s="173">
        <f>IF(EE$10="",0,IF(EE$9&lt;главная!$N$19,0,IF(EE103*12&lt;главная!$H$23,главная!$N$22*EE103,IF(EE103*12&lt;главная!$H$24,главная!$N$23*EE103,(главная!$H$24*главная!$N$23+(EE103*12-главная!$H$24)*главная!$N$24)/12))))</f>
        <v>0</v>
      </c>
      <c r="EF140" s="173">
        <f>IF(EF$10="",0,IF(EF$9&lt;главная!$N$19,0,IF(EF103*12&lt;главная!$H$23,главная!$N$22*EF103,IF(EF103*12&lt;главная!$H$24,главная!$N$23*EF103,(главная!$H$24*главная!$N$23+(EF103*12-главная!$H$24)*главная!$N$24)/12))))</f>
        <v>0</v>
      </c>
      <c r="EG140" s="173">
        <f>IF(EG$10="",0,IF(EG$9&lt;главная!$N$19,0,IF(EG103*12&lt;главная!$H$23,главная!$N$22*EG103,IF(EG103*12&lt;главная!$H$24,главная!$N$23*EG103,(главная!$H$24*главная!$N$23+(EG103*12-главная!$H$24)*главная!$N$24)/12))))</f>
        <v>0</v>
      </c>
      <c r="EH140" s="173">
        <f>IF(EH$10="",0,IF(EH$9&lt;главная!$N$19,0,IF(EH103*12&lt;главная!$H$23,главная!$N$22*EH103,IF(EH103*12&lt;главная!$H$24,главная!$N$23*EH103,(главная!$H$24*главная!$N$23+(EH103*12-главная!$H$24)*главная!$N$24)/12))))</f>
        <v>0</v>
      </c>
      <c r="EI140" s="173">
        <f>IF(EI$10="",0,IF(EI$9&lt;главная!$N$19,0,IF(EI103*12&lt;главная!$H$23,главная!$N$22*EI103,IF(EI103*12&lt;главная!$H$24,главная!$N$23*EI103,(главная!$H$24*главная!$N$23+(EI103*12-главная!$H$24)*главная!$N$24)/12))))</f>
        <v>0</v>
      </c>
      <c r="EJ140" s="173">
        <f>IF(EJ$10="",0,IF(EJ$9&lt;главная!$N$19,0,IF(EJ103*12&lt;главная!$H$23,главная!$N$22*EJ103,IF(EJ103*12&lt;главная!$H$24,главная!$N$23*EJ103,(главная!$H$24*главная!$N$23+(EJ103*12-главная!$H$24)*главная!$N$24)/12))))</f>
        <v>0</v>
      </c>
      <c r="EK140" s="173">
        <f>IF(EK$10="",0,IF(EK$9&lt;главная!$N$19,0,IF(EK103*12&lt;главная!$H$23,главная!$N$22*EK103,IF(EK103*12&lt;главная!$H$24,главная!$N$23*EK103,(главная!$H$24*главная!$N$23+(EK103*12-главная!$H$24)*главная!$N$24)/12))))</f>
        <v>0</v>
      </c>
      <c r="EL140" s="173">
        <f>IF(EL$10="",0,IF(EL$9&lt;главная!$N$19,0,IF(EL103*12&lt;главная!$H$23,главная!$N$22*EL103,IF(EL103*12&lt;главная!$H$24,главная!$N$23*EL103,(главная!$H$24*главная!$N$23+(EL103*12-главная!$H$24)*главная!$N$24)/12))))</f>
        <v>0</v>
      </c>
      <c r="EM140" s="173">
        <f>IF(EM$10="",0,IF(EM$9&lt;главная!$N$19,0,IF(EM103*12&lt;главная!$H$23,главная!$N$22*EM103,IF(EM103*12&lt;главная!$H$24,главная!$N$23*EM103,(главная!$H$24*главная!$N$23+(EM103*12-главная!$H$24)*главная!$N$24)/12))))</f>
        <v>0</v>
      </c>
      <c r="EN140" s="173">
        <f>IF(EN$10="",0,IF(EN$9&lt;главная!$N$19,0,IF(EN103*12&lt;главная!$H$23,главная!$N$22*EN103,IF(EN103*12&lt;главная!$H$24,главная!$N$23*EN103,(главная!$H$24*главная!$N$23+(EN103*12-главная!$H$24)*главная!$N$24)/12))))</f>
        <v>0</v>
      </c>
      <c r="EO140" s="173">
        <f>IF(EO$10="",0,IF(EO$9&lt;главная!$N$19,0,IF(EO103*12&lt;главная!$H$23,главная!$N$22*EO103,IF(EO103*12&lt;главная!$H$24,главная!$N$23*EO103,(главная!$H$24*главная!$N$23+(EO103*12-главная!$H$24)*главная!$N$24)/12))))</f>
        <v>0</v>
      </c>
      <c r="EP140" s="173">
        <f>IF(EP$10="",0,IF(EP$9&lt;главная!$N$19,0,IF(EP103*12&lt;главная!$H$23,главная!$N$22*EP103,IF(EP103*12&lt;главная!$H$24,главная!$N$23*EP103,(главная!$H$24*главная!$N$23+(EP103*12-главная!$H$24)*главная!$N$24)/12))))</f>
        <v>0</v>
      </c>
      <c r="EQ140" s="173">
        <f>IF(EQ$10="",0,IF(EQ$9&lt;главная!$N$19,0,IF(EQ103*12&lt;главная!$H$23,главная!$N$22*EQ103,IF(EQ103*12&lt;главная!$H$24,главная!$N$23*EQ103,(главная!$H$24*главная!$N$23+(EQ103*12-главная!$H$24)*главная!$N$24)/12))))</f>
        <v>0</v>
      </c>
      <c r="ER140" s="173">
        <f>IF(ER$10="",0,IF(ER$9&lt;главная!$N$19,0,IF(ER103*12&lt;главная!$H$23,главная!$N$22*ER103,IF(ER103*12&lt;главная!$H$24,главная!$N$23*ER103,(главная!$H$24*главная!$N$23+(ER103*12-главная!$H$24)*главная!$N$24)/12))))</f>
        <v>0</v>
      </c>
      <c r="ES140" s="173">
        <f>IF(ES$10="",0,IF(ES$9&lt;главная!$N$19,0,IF(ES103*12&lt;главная!$H$23,главная!$N$22*ES103,IF(ES103*12&lt;главная!$H$24,главная!$N$23*ES103,(главная!$H$24*главная!$N$23+(ES103*12-главная!$H$24)*главная!$N$24)/12))))</f>
        <v>0</v>
      </c>
      <c r="ET140" s="173">
        <f>IF(ET$10="",0,IF(ET$9&lt;главная!$N$19,0,IF(ET103*12&lt;главная!$H$23,главная!$N$22*ET103,IF(ET103*12&lt;главная!$H$24,главная!$N$23*ET103,(главная!$H$24*главная!$N$23+(ET103*12-главная!$H$24)*главная!$N$24)/12))))</f>
        <v>0</v>
      </c>
      <c r="EU140" s="173">
        <f>IF(EU$10="",0,IF(EU$9&lt;главная!$N$19,0,IF(EU103*12&lt;главная!$H$23,главная!$N$22*EU103,IF(EU103*12&lt;главная!$H$24,главная!$N$23*EU103,(главная!$H$24*главная!$N$23+(EU103*12-главная!$H$24)*главная!$N$24)/12))))</f>
        <v>0</v>
      </c>
      <c r="EV140" s="173">
        <f>IF(EV$10="",0,IF(EV$9&lt;главная!$N$19,0,IF(EV103*12&lt;главная!$H$23,главная!$N$22*EV103,IF(EV103*12&lt;главная!$H$24,главная!$N$23*EV103,(главная!$H$24*главная!$N$23+(EV103*12-главная!$H$24)*главная!$N$24)/12))))</f>
        <v>0</v>
      </c>
      <c r="EW140" s="173">
        <f>IF(EW$10="",0,IF(EW$9&lt;главная!$N$19,0,IF(EW103*12&lt;главная!$H$23,главная!$N$22*EW103,IF(EW103*12&lt;главная!$H$24,главная!$N$23*EW103,(главная!$H$24*главная!$N$23+(EW103*12-главная!$H$24)*главная!$N$24)/12))))</f>
        <v>0</v>
      </c>
      <c r="EX140" s="173">
        <f>IF(EX$10="",0,IF(EX$9&lt;главная!$N$19,0,IF(EX103*12&lt;главная!$H$23,главная!$N$22*EX103,IF(EX103*12&lt;главная!$H$24,главная!$N$23*EX103,(главная!$H$24*главная!$N$23+(EX103*12-главная!$H$24)*главная!$N$24)/12))))</f>
        <v>0</v>
      </c>
      <c r="EY140" s="173">
        <f>IF(EY$10="",0,IF(EY$9&lt;главная!$N$19,0,IF(EY103*12&lt;главная!$H$23,главная!$N$22*EY103,IF(EY103*12&lt;главная!$H$24,главная!$N$23*EY103,(главная!$H$24*главная!$N$23+(EY103*12-главная!$H$24)*главная!$N$24)/12))))</f>
        <v>0</v>
      </c>
      <c r="EZ140" s="173">
        <f>IF(EZ$10="",0,IF(EZ$9&lt;главная!$N$19,0,IF(EZ103*12&lt;главная!$H$23,главная!$N$22*EZ103,IF(EZ103*12&lt;главная!$H$24,главная!$N$23*EZ103,(главная!$H$24*главная!$N$23+(EZ103*12-главная!$H$24)*главная!$N$24)/12))))</f>
        <v>0</v>
      </c>
      <c r="FA140" s="173">
        <f>IF(FA$10="",0,IF(FA$9&lt;главная!$N$19,0,IF(FA103*12&lt;главная!$H$23,главная!$N$22*FA103,IF(FA103*12&lt;главная!$H$24,главная!$N$23*FA103,(главная!$H$24*главная!$N$23+(FA103*12-главная!$H$24)*главная!$N$24)/12))))</f>
        <v>0</v>
      </c>
      <c r="FB140" s="173">
        <f>IF(FB$10="",0,IF(FB$9&lt;главная!$N$19,0,IF(FB103*12&lt;главная!$H$23,главная!$N$22*FB103,IF(FB103*12&lt;главная!$H$24,главная!$N$23*FB103,(главная!$H$24*главная!$N$23+(FB103*12-главная!$H$24)*главная!$N$24)/12))))</f>
        <v>0</v>
      </c>
      <c r="FC140" s="173">
        <f>IF(FC$10="",0,IF(FC$9&lt;главная!$N$19,0,IF(FC103*12&lt;главная!$H$23,главная!$N$22*FC103,IF(FC103*12&lt;главная!$H$24,главная!$N$23*FC103,(главная!$H$24*главная!$N$23+(FC103*12-главная!$H$24)*главная!$N$24)/12))))</f>
        <v>0</v>
      </c>
      <c r="FD140" s="173">
        <f>IF(FD$10="",0,IF(FD$9&lt;главная!$N$19,0,IF(FD103*12&lt;главная!$H$23,главная!$N$22*FD103,IF(FD103*12&lt;главная!$H$24,главная!$N$23*FD103,(главная!$H$24*главная!$N$23+(FD103*12-главная!$H$24)*главная!$N$24)/12))))</f>
        <v>0</v>
      </c>
      <c r="FE140" s="173">
        <f>IF(FE$10="",0,IF(FE$9&lt;главная!$N$19,0,IF(FE103*12&lt;главная!$H$23,главная!$N$22*FE103,IF(FE103*12&lt;главная!$H$24,главная!$N$23*FE103,(главная!$H$24*главная!$N$23+(FE103*12-главная!$H$24)*главная!$N$24)/12))))</f>
        <v>0</v>
      </c>
      <c r="FF140" s="173">
        <f>IF(FF$10="",0,IF(FF$9&lt;главная!$N$19,0,IF(FF103*12&lt;главная!$H$23,главная!$N$22*FF103,IF(FF103*12&lt;главная!$H$24,главная!$N$23*FF103,(главная!$H$24*главная!$N$23+(FF103*12-главная!$H$24)*главная!$N$24)/12))))</f>
        <v>0</v>
      </c>
      <c r="FG140" s="173">
        <f>IF(FG$10="",0,IF(FG$9&lt;главная!$N$19,0,IF(FG103*12&lt;главная!$H$23,главная!$N$22*FG103,IF(FG103*12&lt;главная!$H$24,главная!$N$23*FG103,(главная!$H$24*главная!$N$23+(FG103*12-главная!$H$24)*главная!$N$24)/12))))</f>
        <v>0</v>
      </c>
      <c r="FH140" s="173">
        <f>IF(FH$10="",0,IF(FH$9&lt;главная!$N$19,0,IF(FH103*12&lt;главная!$H$23,главная!$N$22*FH103,IF(FH103*12&lt;главная!$H$24,главная!$N$23*FH103,(главная!$H$24*главная!$N$23+(FH103*12-главная!$H$24)*главная!$N$24)/12))))</f>
        <v>0</v>
      </c>
      <c r="FI140" s="173">
        <f>IF(FI$10="",0,IF(FI$9&lt;главная!$N$19,0,IF(FI103*12&lt;главная!$H$23,главная!$N$22*FI103,IF(FI103*12&lt;главная!$H$24,главная!$N$23*FI103,(главная!$H$24*главная!$N$23+(FI103*12-главная!$H$24)*главная!$N$24)/12))))</f>
        <v>0</v>
      </c>
      <c r="FJ140" s="173">
        <f>IF(FJ$10="",0,IF(FJ$9&lt;главная!$N$19,0,IF(FJ103*12&lt;главная!$H$23,главная!$N$22*FJ103,IF(FJ103*12&lt;главная!$H$24,главная!$N$23*FJ103,(главная!$H$24*главная!$N$23+(FJ103*12-главная!$H$24)*главная!$N$24)/12))))</f>
        <v>0</v>
      </c>
      <c r="FK140" s="173">
        <f>IF(FK$10="",0,IF(FK$9&lt;главная!$N$19,0,IF(FK103*12&lt;главная!$H$23,главная!$N$22*FK103,IF(FK103*12&lt;главная!$H$24,главная!$N$23*FK103,(главная!$H$24*главная!$N$23+(FK103*12-главная!$H$24)*главная!$N$24)/12))))</f>
        <v>0</v>
      </c>
      <c r="FL140" s="173">
        <f>IF(FL$10="",0,IF(FL$9&lt;главная!$N$19,0,IF(FL103*12&lt;главная!$H$23,главная!$N$22*FL103,IF(FL103*12&lt;главная!$H$24,главная!$N$23*FL103,(главная!$H$24*главная!$N$23+(FL103*12-главная!$H$24)*главная!$N$24)/12))))</f>
        <v>0</v>
      </c>
      <c r="FM140" s="173">
        <f>IF(FM$10="",0,IF(FM$9&lt;главная!$N$19,0,IF(FM103*12&lt;главная!$H$23,главная!$N$22*FM103,IF(FM103*12&lt;главная!$H$24,главная!$N$23*FM103,(главная!$H$24*главная!$N$23+(FM103*12-главная!$H$24)*главная!$N$24)/12))))</f>
        <v>0</v>
      </c>
      <c r="FN140" s="173">
        <f>IF(FN$10="",0,IF(FN$9&lt;главная!$N$19,0,IF(FN103*12&lt;главная!$H$23,главная!$N$22*FN103,IF(FN103*12&lt;главная!$H$24,главная!$N$23*FN103,(главная!$H$24*главная!$N$23+(FN103*12-главная!$H$24)*главная!$N$24)/12))))</f>
        <v>0</v>
      </c>
      <c r="FO140" s="173">
        <f>IF(FO$10="",0,IF(FO$9&lt;главная!$N$19,0,IF(FO103*12&lt;главная!$H$23,главная!$N$22*FO103,IF(FO103*12&lt;главная!$H$24,главная!$N$23*FO103,(главная!$H$24*главная!$N$23+(FO103*12-главная!$H$24)*главная!$N$24)/12))))</f>
        <v>0</v>
      </c>
      <c r="FP140" s="173">
        <f>IF(FP$10="",0,IF(FP$9&lt;главная!$N$19,0,IF(FP103*12&lt;главная!$H$23,главная!$N$22*FP103,IF(FP103*12&lt;главная!$H$24,главная!$N$23*FP103,(главная!$H$24*главная!$N$23+(FP103*12-главная!$H$24)*главная!$N$24)/12))))</f>
        <v>0</v>
      </c>
      <c r="FQ140" s="173">
        <f>IF(FQ$10="",0,IF(FQ$9&lt;главная!$N$19,0,IF(FQ103*12&lt;главная!$H$23,главная!$N$22*FQ103,IF(FQ103*12&lt;главная!$H$24,главная!$N$23*FQ103,(главная!$H$24*главная!$N$23+(FQ103*12-главная!$H$24)*главная!$N$24)/12))))</f>
        <v>0</v>
      </c>
      <c r="FR140" s="173">
        <f>IF(FR$10="",0,IF(FR$9&lt;главная!$N$19,0,IF(FR103*12&lt;главная!$H$23,главная!$N$22*FR103,IF(FR103*12&lt;главная!$H$24,главная!$N$23*FR103,(главная!$H$24*главная!$N$23+(FR103*12-главная!$H$24)*главная!$N$24)/12))))</f>
        <v>0</v>
      </c>
      <c r="FS140" s="173">
        <f>IF(FS$10="",0,IF(FS$9&lt;главная!$N$19,0,IF(FS103*12&lt;главная!$H$23,главная!$N$22*FS103,IF(FS103*12&lt;главная!$H$24,главная!$N$23*FS103,(главная!$H$24*главная!$N$23+(FS103*12-главная!$H$24)*главная!$N$24)/12))))</f>
        <v>0</v>
      </c>
      <c r="FT140" s="173">
        <f>IF(FT$10="",0,IF(FT$9&lt;главная!$N$19,0,IF(FT103*12&lt;главная!$H$23,главная!$N$22*FT103,IF(FT103*12&lt;главная!$H$24,главная!$N$23*FT103,(главная!$H$24*главная!$N$23+(FT103*12-главная!$H$24)*главная!$N$24)/12))))</f>
        <v>0</v>
      </c>
      <c r="FU140" s="173">
        <f>IF(FU$10="",0,IF(FU$9&lt;главная!$N$19,0,IF(FU103*12&lt;главная!$H$23,главная!$N$22*FU103,IF(FU103*12&lt;главная!$H$24,главная!$N$23*FU103,(главная!$H$24*главная!$N$23+(FU103*12-главная!$H$24)*главная!$N$24)/12))))</f>
        <v>0</v>
      </c>
      <c r="FV140" s="173">
        <f>IF(FV$10="",0,IF(FV$9&lt;главная!$N$19,0,IF(FV103*12&lt;главная!$H$23,главная!$N$22*FV103,IF(FV103*12&lt;главная!$H$24,главная!$N$23*FV103,(главная!$H$24*главная!$N$23+(FV103*12-главная!$H$24)*главная!$N$24)/12))))</f>
        <v>0</v>
      </c>
      <c r="FW140" s="173">
        <f>IF(FW$10="",0,IF(FW$9&lt;главная!$N$19,0,IF(FW103*12&lt;главная!$H$23,главная!$N$22*FW103,IF(FW103*12&lt;главная!$H$24,главная!$N$23*FW103,(главная!$H$24*главная!$N$23+(FW103*12-главная!$H$24)*главная!$N$24)/12))))</f>
        <v>0</v>
      </c>
      <c r="FX140" s="173">
        <f>IF(FX$10="",0,IF(FX$9&lt;главная!$N$19,0,IF(FX103*12&lt;главная!$H$23,главная!$N$22*FX103,IF(FX103*12&lt;главная!$H$24,главная!$N$23*FX103,(главная!$H$24*главная!$N$23+(FX103*12-главная!$H$24)*главная!$N$24)/12))))</f>
        <v>0</v>
      </c>
      <c r="FY140" s="173">
        <f>IF(FY$10="",0,IF(FY$9&lt;главная!$N$19,0,IF(FY103*12&lt;главная!$H$23,главная!$N$22*FY103,IF(FY103*12&lt;главная!$H$24,главная!$N$23*FY103,(главная!$H$24*главная!$N$23+(FY103*12-главная!$H$24)*главная!$N$24)/12))))</f>
        <v>0</v>
      </c>
      <c r="FZ140" s="173">
        <f>IF(FZ$10="",0,IF(FZ$9&lt;главная!$N$19,0,IF(FZ103*12&lt;главная!$H$23,главная!$N$22*FZ103,IF(FZ103*12&lt;главная!$H$24,главная!$N$23*FZ103,(главная!$H$24*главная!$N$23+(FZ103*12-главная!$H$24)*главная!$N$24)/12))))</f>
        <v>0</v>
      </c>
      <c r="GA140" s="173">
        <f>IF(GA$10="",0,IF(GA$9&lt;главная!$N$19,0,IF(GA103*12&lt;главная!$H$23,главная!$N$22*GA103,IF(GA103*12&lt;главная!$H$24,главная!$N$23*GA103,(главная!$H$24*главная!$N$23+(GA103*12-главная!$H$24)*главная!$N$24)/12))))</f>
        <v>0</v>
      </c>
      <c r="GB140" s="173">
        <f>IF(GB$10="",0,IF(GB$9&lt;главная!$N$19,0,IF(GB103*12&lt;главная!$H$23,главная!$N$22*GB103,IF(GB103*12&lt;главная!$H$24,главная!$N$23*GB103,(главная!$H$24*главная!$N$23+(GB103*12-главная!$H$24)*главная!$N$24)/12))))</f>
        <v>0</v>
      </c>
      <c r="GC140" s="173">
        <f>IF(GC$10="",0,IF(GC$9&lt;главная!$N$19,0,IF(GC103*12&lt;главная!$H$23,главная!$N$22*GC103,IF(GC103*12&lt;главная!$H$24,главная!$N$23*GC103,(главная!$H$24*главная!$N$23+(GC103*12-главная!$H$24)*главная!$N$24)/12))))</f>
        <v>0</v>
      </c>
      <c r="GD140" s="173">
        <f>IF(GD$10="",0,IF(GD$9&lt;главная!$N$19,0,IF(GD103*12&lt;главная!$H$23,главная!$N$22*GD103,IF(GD103*12&lt;главная!$H$24,главная!$N$23*GD103,(главная!$H$24*главная!$N$23+(GD103*12-главная!$H$24)*главная!$N$24)/12))))</f>
        <v>0</v>
      </c>
      <c r="GE140" s="173">
        <f>IF(GE$10="",0,IF(GE$9&lt;главная!$N$19,0,IF(GE103*12&lt;главная!$H$23,главная!$N$22*GE103,IF(GE103*12&lt;главная!$H$24,главная!$N$23*GE103,(главная!$H$24*главная!$N$23+(GE103*12-главная!$H$24)*главная!$N$24)/12))))</f>
        <v>0</v>
      </c>
      <c r="GF140" s="173">
        <f>IF(GF$10="",0,IF(GF$9&lt;главная!$N$19,0,IF(GF103*12&lt;главная!$H$23,главная!$N$22*GF103,IF(GF103*12&lt;главная!$H$24,главная!$N$23*GF103,(главная!$H$24*главная!$N$23+(GF103*12-главная!$H$24)*главная!$N$24)/12))))</f>
        <v>0</v>
      </c>
      <c r="GG140" s="173">
        <f>IF(GG$10="",0,IF(GG$9&lt;главная!$N$19,0,IF(GG103*12&lt;главная!$H$23,главная!$N$22*GG103,IF(GG103*12&lt;главная!$H$24,главная!$N$23*GG103,(главная!$H$24*главная!$N$23+(GG103*12-главная!$H$24)*главная!$N$24)/12))))</f>
        <v>0</v>
      </c>
      <c r="GH140" s="173">
        <f>IF(GH$10="",0,IF(GH$9&lt;главная!$N$19,0,IF(GH103*12&lt;главная!$H$23,главная!$N$22*GH103,IF(GH103*12&lt;главная!$H$24,главная!$N$23*GH103,(главная!$H$24*главная!$N$23+(GH103*12-главная!$H$24)*главная!$N$24)/12))))</f>
        <v>0</v>
      </c>
      <c r="GI140" s="173">
        <f>IF(GI$10="",0,IF(GI$9&lt;главная!$N$19,0,IF(GI103*12&lt;главная!$H$23,главная!$N$22*GI103,IF(GI103*12&lt;главная!$H$24,главная!$N$23*GI103,(главная!$H$24*главная!$N$23+(GI103*12-главная!$H$24)*главная!$N$24)/12))))</f>
        <v>0</v>
      </c>
      <c r="GJ140" s="173">
        <f>IF(GJ$10="",0,IF(GJ$9&lt;главная!$N$19,0,IF(GJ103*12&lt;главная!$H$23,главная!$N$22*GJ103,IF(GJ103*12&lt;главная!$H$24,главная!$N$23*GJ103,(главная!$H$24*главная!$N$23+(GJ103*12-главная!$H$24)*главная!$N$24)/12))))</f>
        <v>0</v>
      </c>
      <c r="GK140" s="173">
        <f>IF(GK$10="",0,IF(GK$9&lt;главная!$N$19,0,IF(GK103*12&lt;главная!$H$23,главная!$N$22*GK103,IF(GK103*12&lt;главная!$H$24,главная!$N$23*GK103,(главная!$H$24*главная!$N$23+(GK103*12-главная!$H$24)*главная!$N$24)/12))))</f>
        <v>0</v>
      </c>
      <c r="GL140" s="173">
        <f>IF(GL$10="",0,IF(GL$9&lt;главная!$N$19,0,IF(GL103*12&lt;главная!$H$23,главная!$N$22*GL103,IF(GL103*12&lt;главная!$H$24,главная!$N$23*GL103,(главная!$H$24*главная!$N$23+(GL103*12-главная!$H$24)*главная!$N$24)/12))))</f>
        <v>0</v>
      </c>
      <c r="GM140" s="173">
        <f>IF(GM$10="",0,IF(GM$9&lt;главная!$N$19,0,IF(GM103*12&lt;главная!$H$23,главная!$N$22*GM103,IF(GM103*12&lt;главная!$H$24,главная!$N$23*GM103,(главная!$H$24*главная!$N$23+(GM103*12-главная!$H$24)*главная!$N$24)/12))))</f>
        <v>0</v>
      </c>
      <c r="GN140" s="173">
        <f>IF(GN$10="",0,IF(GN$9&lt;главная!$N$19,0,IF(GN103*12&lt;главная!$H$23,главная!$N$22*GN103,IF(GN103*12&lt;главная!$H$24,главная!$N$23*GN103,(главная!$H$24*главная!$N$23+(GN103*12-главная!$H$24)*главная!$N$24)/12))))</f>
        <v>0</v>
      </c>
      <c r="GO140" s="173">
        <f>IF(GO$10="",0,IF(GO$9&lt;главная!$N$19,0,IF(GO103*12&lt;главная!$H$23,главная!$N$22*GO103,IF(GO103*12&lt;главная!$H$24,главная!$N$23*GO103,(главная!$H$24*главная!$N$23+(GO103*12-главная!$H$24)*главная!$N$24)/12))))</f>
        <v>0</v>
      </c>
      <c r="GP140" s="173">
        <f>IF(GP$10="",0,IF(GP$9&lt;главная!$N$19,0,IF(GP103*12&lt;главная!$H$23,главная!$N$22*GP103,IF(GP103*12&lt;главная!$H$24,главная!$N$23*GP103,(главная!$H$24*главная!$N$23+(GP103*12-главная!$H$24)*главная!$N$24)/12))))</f>
        <v>0</v>
      </c>
      <c r="GQ140" s="173">
        <f>IF(GQ$10="",0,IF(GQ$9&lt;главная!$N$19,0,IF(GQ103*12&lt;главная!$H$23,главная!$N$22*GQ103,IF(GQ103*12&lt;главная!$H$24,главная!$N$23*GQ103,(главная!$H$24*главная!$N$23+(GQ103*12-главная!$H$24)*главная!$N$24)/12))))</f>
        <v>0</v>
      </c>
      <c r="GR140" s="173">
        <f>IF(GR$10="",0,IF(GR$9&lt;главная!$N$19,0,IF(GR103*12&lt;главная!$H$23,главная!$N$22*GR103,IF(GR103*12&lt;главная!$H$24,главная!$N$23*GR103,(главная!$H$24*главная!$N$23+(GR103*12-главная!$H$24)*главная!$N$24)/12))))</f>
        <v>0</v>
      </c>
      <c r="GS140" s="173">
        <f>IF(GS$10="",0,IF(GS$9&lt;главная!$N$19,0,IF(GS103*12&lt;главная!$H$23,главная!$N$22*GS103,IF(GS103*12&lt;главная!$H$24,главная!$N$23*GS103,(главная!$H$24*главная!$N$23+(GS103*12-главная!$H$24)*главная!$N$24)/12))))</f>
        <v>0</v>
      </c>
      <c r="GT140" s="173">
        <f>IF(GT$10="",0,IF(GT$9&lt;главная!$N$19,0,IF(GT103*12&lt;главная!$H$23,главная!$N$22*GT103,IF(GT103*12&lt;главная!$H$24,главная!$N$23*GT103,(главная!$H$24*главная!$N$23+(GT103*12-главная!$H$24)*главная!$N$24)/12))))</f>
        <v>0</v>
      </c>
      <c r="GU140" s="173">
        <f>IF(GU$10="",0,IF(GU$9&lt;главная!$N$19,0,IF(GU103*12&lt;главная!$H$23,главная!$N$22*GU103,IF(GU103*12&lt;главная!$H$24,главная!$N$23*GU103,(главная!$H$24*главная!$N$23+(GU103*12-главная!$H$24)*главная!$N$24)/12))))</f>
        <v>0</v>
      </c>
      <c r="GV140" s="173">
        <f>IF(GV$10="",0,IF(GV$9&lt;главная!$N$19,0,IF(GV103*12&lt;главная!$H$23,главная!$N$22*GV103,IF(GV103*12&lt;главная!$H$24,главная!$N$23*GV103,(главная!$H$24*главная!$N$23+(GV103*12-главная!$H$24)*главная!$N$24)/12))))</f>
        <v>0</v>
      </c>
      <c r="GW140" s="173">
        <f>IF(GW$10="",0,IF(GW$9&lt;главная!$N$19,0,IF(GW103*12&lt;главная!$H$23,главная!$N$22*GW103,IF(GW103*12&lt;главная!$H$24,главная!$N$23*GW103,(главная!$H$24*главная!$N$23+(GW103*12-главная!$H$24)*главная!$N$24)/12))))</f>
        <v>0</v>
      </c>
      <c r="GX140" s="173">
        <f>IF(GX$10="",0,IF(GX$9&lt;главная!$N$19,0,IF(GX103*12&lt;главная!$H$23,главная!$N$22*GX103,IF(GX103*12&lt;главная!$H$24,главная!$N$23*GX103,(главная!$H$24*главная!$N$23+(GX103*12-главная!$H$24)*главная!$N$24)/12))))</f>
        <v>0</v>
      </c>
      <c r="GY140" s="173">
        <f>IF(GY$10="",0,IF(GY$9&lt;главная!$N$19,0,IF(GY103*12&lt;главная!$H$23,главная!$N$22*GY103,IF(GY103*12&lt;главная!$H$24,главная!$N$23*GY103,(главная!$H$24*главная!$N$23+(GY103*12-главная!$H$24)*главная!$N$24)/12))))</f>
        <v>0</v>
      </c>
      <c r="GZ140" s="173">
        <f>IF(GZ$10="",0,IF(GZ$9&lt;главная!$N$19,0,IF(GZ103*12&lt;главная!$H$23,главная!$N$22*GZ103,IF(GZ103*12&lt;главная!$H$24,главная!$N$23*GZ103,(главная!$H$24*главная!$N$23+(GZ103*12-главная!$H$24)*главная!$N$24)/12))))</f>
        <v>0</v>
      </c>
      <c r="HA140" s="173">
        <f>IF(HA$10="",0,IF(HA$9&lt;главная!$N$19,0,IF(HA103*12&lt;главная!$H$23,главная!$N$22*HA103,IF(HA103*12&lt;главная!$H$24,главная!$N$23*HA103,(главная!$H$24*главная!$N$23+(HA103*12-главная!$H$24)*главная!$N$24)/12))))</f>
        <v>0</v>
      </c>
      <c r="HB140" s="173">
        <f>IF(HB$10="",0,IF(HB$9&lt;главная!$N$19,0,IF(HB103*12&lt;главная!$H$23,главная!$N$22*HB103,IF(HB103*12&lt;главная!$H$24,главная!$N$23*HB103,(главная!$H$24*главная!$N$23+(HB103*12-главная!$H$24)*главная!$N$24)/12))))</f>
        <v>0</v>
      </c>
      <c r="HC140" s="173">
        <f>IF(HC$10="",0,IF(HC$9&lt;главная!$N$19,0,IF(HC103*12&lt;главная!$H$23,главная!$N$22*HC103,IF(HC103*12&lt;главная!$H$24,главная!$N$23*HC103,(главная!$H$24*главная!$N$23+(HC103*12-главная!$H$24)*главная!$N$24)/12))))</f>
        <v>0</v>
      </c>
      <c r="HD140" s="173">
        <f>IF(HD$10="",0,IF(HD$9&lt;главная!$N$19,0,IF(HD103*12&lt;главная!$H$23,главная!$N$22*HD103,IF(HD103*12&lt;главная!$H$24,главная!$N$23*HD103,(главная!$H$24*главная!$N$23+(HD103*12-главная!$H$24)*главная!$N$24)/12))))</f>
        <v>0</v>
      </c>
      <c r="HE140" s="173">
        <f>IF(HE$10="",0,IF(HE$9&lt;главная!$N$19,0,IF(HE103*12&lt;главная!$H$23,главная!$N$22*HE103,IF(HE103*12&lt;главная!$H$24,главная!$N$23*HE103,(главная!$H$24*главная!$N$23+(HE103*12-главная!$H$24)*главная!$N$24)/12))))</f>
        <v>0</v>
      </c>
      <c r="HF140" s="173">
        <f>IF(HF$10="",0,IF(HF$9&lt;главная!$N$19,0,IF(HF103*12&lt;главная!$H$23,главная!$N$22*HF103,IF(HF103*12&lt;главная!$H$24,главная!$N$23*HF103,(главная!$H$24*главная!$N$23+(HF103*12-главная!$H$24)*главная!$N$24)/12))))</f>
        <v>0</v>
      </c>
      <c r="HG140" s="173">
        <f>IF(HG$10="",0,IF(HG$9&lt;главная!$N$19,0,IF(HG103*12&lt;главная!$H$23,главная!$N$22*HG103,IF(HG103*12&lt;главная!$H$24,главная!$N$23*HG103,(главная!$H$24*главная!$N$23+(HG103*12-главная!$H$24)*главная!$N$24)/12))))</f>
        <v>0</v>
      </c>
      <c r="HH140" s="173">
        <f>IF(HH$10="",0,IF(HH$9&lt;главная!$N$19,0,IF(HH103*12&lt;главная!$H$23,главная!$N$22*HH103,IF(HH103*12&lt;главная!$H$24,главная!$N$23*HH103,(главная!$H$24*главная!$N$23+(HH103*12-главная!$H$24)*главная!$N$24)/12))))</f>
        <v>0</v>
      </c>
      <c r="HI140" s="173">
        <f>IF(HI$10="",0,IF(HI$9&lt;главная!$N$19,0,IF(HI103*12&lt;главная!$H$23,главная!$N$22*HI103,IF(HI103*12&lt;главная!$H$24,главная!$N$23*HI103,(главная!$H$24*главная!$N$23+(HI103*12-главная!$H$24)*главная!$N$24)/12))))</f>
        <v>0</v>
      </c>
      <c r="HJ140" s="173">
        <f>IF(HJ$10="",0,IF(HJ$9&lt;главная!$N$19,0,IF(HJ103*12&lt;главная!$H$23,главная!$N$22*HJ103,IF(HJ103*12&lt;главная!$H$24,главная!$N$23*HJ103,(главная!$H$24*главная!$N$23+(HJ103*12-главная!$H$24)*главная!$N$24)/12))))</f>
        <v>0</v>
      </c>
      <c r="HK140" s="173">
        <f>IF(HK$10="",0,IF(HK$9&lt;главная!$N$19,0,IF(HK103*12&lt;главная!$H$23,главная!$N$22*HK103,IF(HK103*12&lt;главная!$H$24,главная!$N$23*HK103,(главная!$H$24*главная!$N$23+(HK103*12-главная!$H$24)*главная!$N$24)/12))))</f>
        <v>0</v>
      </c>
      <c r="HL140" s="173">
        <f>IF(HL$10="",0,IF(HL$9&lt;главная!$N$19,0,IF(HL103*12&lt;главная!$H$23,главная!$N$22*HL103,IF(HL103*12&lt;главная!$H$24,главная!$N$23*HL103,(главная!$H$24*главная!$N$23+(HL103*12-главная!$H$24)*главная!$N$24)/12))))</f>
        <v>0</v>
      </c>
      <c r="HM140" s="173">
        <f>IF(HM$10="",0,IF(HM$9&lt;главная!$N$19,0,IF(HM103*12&lt;главная!$H$23,главная!$N$22*HM103,IF(HM103*12&lt;главная!$H$24,главная!$N$23*HM103,(главная!$H$24*главная!$N$23+(HM103*12-главная!$H$24)*главная!$N$24)/12))))</f>
        <v>0</v>
      </c>
      <c r="HN140" s="173">
        <f>IF(HN$10="",0,IF(HN$9&lt;главная!$N$19,0,IF(HN103*12&lt;главная!$H$23,главная!$N$22*HN103,IF(HN103*12&lt;главная!$H$24,главная!$N$23*HN103,(главная!$H$24*главная!$N$23+(HN103*12-главная!$H$24)*главная!$N$24)/12))))</f>
        <v>0</v>
      </c>
      <c r="HO140" s="173">
        <f>IF(HO$10="",0,IF(HO$9&lt;главная!$N$19,0,IF(HO103*12&lt;главная!$H$23,главная!$N$22*HO103,IF(HO103*12&lt;главная!$H$24,главная!$N$23*HO103,(главная!$H$24*главная!$N$23+(HO103*12-главная!$H$24)*главная!$N$24)/12))))</f>
        <v>0</v>
      </c>
      <c r="HP140" s="173">
        <f>IF(HP$10="",0,IF(HP$9&lt;главная!$N$19,0,IF(HP103*12&lt;главная!$H$23,главная!$N$22*HP103,IF(HP103*12&lt;главная!$H$24,главная!$N$23*HP103,(главная!$H$24*главная!$N$23+(HP103*12-главная!$H$24)*главная!$N$24)/12))))</f>
        <v>0</v>
      </c>
      <c r="HQ140" s="173">
        <f>IF(HQ$10="",0,IF(HQ$9&lt;главная!$N$19,0,IF(HQ103*12&lt;главная!$H$23,главная!$N$22*HQ103,IF(HQ103*12&lt;главная!$H$24,главная!$N$23*HQ103,(главная!$H$24*главная!$N$23+(HQ103*12-главная!$H$24)*главная!$N$24)/12))))</f>
        <v>0</v>
      </c>
      <c r="HR140" s="173">
        <f>IF(HR$10="",0,IF(HR$9&lt;главная!$N$19,0,IF(HR103*12&lt;главная!$H$23,главная!$N$22*HR103,IF(HR103*12&lt;главная!$H$24,главная!$N$23*HR103,(главная!$H$24*главная!$N$23+(HR103*12-главная!$H$24)*главная!$N$24)/12))))</f>
        <v>0</v>
      </c>
      <c r="HS140" s="173">
        <f>IF(HS$10="",0,IF(HS$9&lt;главная!$N$19,0,IF(HS103*12&lt;главная!$H$23,главная!$N$22*HS103,IF(HS103*12&lt;главная!$H$24,главная!$N$23*HS103,(главная!$H$24*главная!$N$23+(HS103*12-главная!$H$24)*главная!$N$24)/12))))</f>
        <v>0</v>
      </c>
      <c r="HT140" s="173">
        <f>IF(HT$10="",0,IF(HT$9&lt;главная!$N$19,0,IF(HT103*12&lt;главная!$H$23,главная!$N$22*HT103,IF(HT103*12&lt;главная!$H$24,главная!$N$23*HT103,(главная!$H$24*главная!$N$23+(HT103*12-главная!$H$24)*главная!$N$24)/12))))</f>
        <v>0</v>
      </c>
      <c r="HU140" s="173">
        <f>IF(HU$10="",0,IF(HU$9&lt;главная!$N$19,0,IF(HU103*12&lt;главная!$H$23,главная!$N$22*HU103,IF(HU103*12&lt;главная!$H$24,главная!$N$23*HU103,(главная!$H$24*главная!$N$23+(HU103*12-главная!$H$24)*главная!$N$24)/12))))</f>
        <v>0</v>
      </c>
      <c r="HV140" s="173">
        <f>IF(HV$10="",0,IF(HV$9&lt;главная!$N$19,0,IF(HV103*12&lt;главная!$H$23,главная!$N$22*HV103,IF(HV103*12&lt;главная!$H$24,главная!$N$23*HV103,(главная!$H$24*главная!$N$23+(HV103*12-главная!$H$24)*главная!$N$24)/12))))</f>
        <v>0</v>
      </c>
      <c r="HW140" s="173">
        <f>IF(HW$10="",0,IF(HW$9&lt;главная!$N$19,0,IF(HW103*12&lt;главная!$H$23,главная!$N$22*HW103,IF(HW103*12&lt;главная!$H$24,главная!$N$23*HW103,(главная!$H$24*главная!$N$23+(HW103*12-главная!$H$24)*главная!$N$24)/12))))</f>
        <v>0</v>
      </c>
      <c r="HX140" s="173">
        <f>IF(HX$10="",0,IF(HX$9&lt;главная!$N$19,0,IF(HX103*12&lt;главная!$H$23,главная!$N$22*HX103,IF(HX103*12&lt;главная!$H$24,главная!$N$23*HX103,(главная!$H$24*главная!$N$23+(HX103*12-главная!$H$24)*главная!$N$24)/12))))</f>
        <v>0</v>
      </c>
      <c r="HY140" s="173">
        <f>IF(HY$10="",0,IF(HY$9&lt;главная!$N$19,0,IF(HY103*12&lt;главная!$H$23,главная!$N$22*HY103,IF(HY103*12&lt;главная!$H$24,главная!$N$23*HY103,(главная!$H$24*главная!$N$23+(HY103*12-главная!$H$24)*главная!$N$24)/12))))</f>
        <v>0</v>
      </c>
      <c r="HZ140" s="173">
        <f>IF(HZ$10="",0,IF(HZ$9&lt;главная!$N$19,0,IF(HZ103*12&lt;главная!$H$23,главная!$N$22*HZ103,IF(HZ103*12&lt;главная!$H$24,главная!$N$23*HZ103,(главная!$H$24*главная!$N$23+(HZ103*12-главная!$H$24)*главная!$N$24)/12))))</f>
        <v>0</v>
      </c>
      <c r="IA140" s="173">
        <f>IF(IA$10="",0,IF(IA$9&lt;главная!$N$19,0,IF(IA103*12&lt;главная!$H$23,главная!$N$22*IA103,IF(IA103*12&lt;главная!$H$24,главная!$N$23*IA103,(главная!$H$24*главная!$N$23+(IA103*12-главная!$H$24)*главная!$N$24)/12))))</f>
        <v>0</v>
      </c>
      <c r="IB140" s="173">
        <f>IF(IB$10="",0,IF(IB$9&lt;главная!$N$19,0,IF(IB103*12&lt;главная!$H$23,главная!$N$22*IB103,IF(IB103*12&lt;главная!$H$24,главная!$N$23*IB103,(главная!$H$24*главная!$N$23+(IB103*12-главная!$H$24)*главная!$N$24)/12))))</f>
        <v>0</v>
      </c>
      <c r="IC140" s="173">
        <f>IF(IC$10="",0,IF(IC$9&lt;главная!$N$19,0,IF(IC103*12&lt;главная!$H$23,главная!$N$22*IC103,IF(IC103*12&lt;главная!$H$24,главная!$N$23*IC103,(главная!$H$24*главная!$N$23+(IC103*12-главная!$H$24)*главная!$N$24)/12))))</f>
        <v>0</v>
      </c>
      <c r="ID140" s="173">
        <f>IF(ID$10="",0,IF(ID$9&lt;главная!$N$19,0,IF(ID103*12&lt;главная!$H$23,главная!$N$22*ID103,IF(ID103*12&lt;главная!$H$24,главная!$N$23*ID103,(главная!$H$24*главная!$N$23+(ID103*12-главная!$H$24)*главная!$N$24)/12))))</f>
        <v>0</v>
      </c>
      <c r="IE140" s="173">
        <f>IF(IE$10="",0,IF(IE$9&lt;главная!$N$19,0,IF(IE103*12&lt;главная!$H$23,главная!$N$22*IE103,IF(IE103*12&lt;главная!$H$24,главная!$N$23*IE103,(главная!$H$24*главная!$N$23+(IE103*12-главная!$H$24)*главная!$N$24)/12))))</f>
        <v>0</v>
      </c>
      <c r="IF140" s="173">
        <f>IF(IF$10="",0,IF(IF$9&lt;главная!$N$19,0,IF(IF103*12&lt;главная!$H$23,главная!$N$22*IF103,IF(IF103*12&lt;главная!$H$24,главная!$N$23*IF103,(главная!$H$24*главная!$N$23+(IF103*12-главная!$H$24)*главная!$N$24)/12))))</f>
        <v>0</v>
      </c>
      <c r="IG140" s="173">
        <f>IF(IG$10="",0,IF(IG$9&lt;главная!$N$19,0,IF(IG103*12&lt;главная!$H$23,главная!$N$22*IG103,IF(IG103*12&lt;главная!$H$24,главная!$N$23*IG103,(главная!$H$24*главная!$N$23+(IG103*12-главная!$H$24)*главная!$N$24)/12))))</f>
        <v>0</v>
      </c>
      <c r="IH140" s="173">
        <f>IF(IH$10="",0,IF(IH$9&lt;главная!$N$19,0,IF(IH103*12&lt;главная!$H$23,главная!$N$22*IH103,IF(IH103*12&lt;главная!$H$24,главная!$N$23*IH103,(главная!$H$24*главная!$N$23+(IH103*12-главная!$H$24)*главная!$N$24)/12))))</f>
        <v>0</v>
      </c>
      <c r="II140" s="173">
        <f>IF(II$10="",0,IF(II$9&lt;главная!$N$19,0,IF(II103*12&lt;главная!$H$23,главная!$N$22*II103,IF(II103*12&lt;главная!$H$24,главная!$N$23*II103,(главная!$H$24*главная!$N$23+(II103*12-главная!$H$24)*главная!$N$24)/12))))</f>
        <v>0</v>
      </c>
      <c r="IJ140" s="173">
        <f>IF(IJ$10="",0,IF(IJ$9&lt;главная!$N$19,0,IF(IJ103*12&lt;главная!$H$23,главная!$N$22*IJ103,IF(IJ103*12&lt;главная!$H$24,главная!$N$23*IJ103,(главная!$H$24*главная!$N$23+(IJ103*12-главная!$H$24)*главная!$N$24)/12))))</f>
        <v>0</v>
      </c>
      <c r="IK140" s="173">
        <f>IF(IK$10="",0,IF(IK$9&lt;главная!$N$19,0,IF(IK103*12&lt;главная!$H$23,главная!$N$22*IK103,IF(IK103*12&lt;главная!$H$24,главная!$N$23*IK103,(главная!$H$24*главная!$N$23+(IK103*12-главная!$H$24)*главная!$N$24)/12))))</f>
        <v>0</v>
      </c>
      <c r="IL140" s="173">
        <f>IF(IL$10="",0,IF(IL$9&lt;главная!$N$19,0,IF(IL103*12&lt;главная!$H$23,главная!$N$22*IL103,IF(IL103*12&lt;главная!$H$24,главная!$N$23*IL103,(главная!$H$24*главная!$N$23+(IL103*12-главная!$H$24)*главная!$N$24)/12))))</f>
        <v>0</v>
      </c>
      <c r="IM140" s="173">
        <f>IF(IM$10="",0,IF(IM$9&lt;главная!$N$19,0,IF(IM103*12&lt;главная!$H$23,главная!$N$22*IM103,IF(IM103*12&lt;главная!$H$24,главная!$N$23*IM103,(главная!$H$24*главная!$N$23+(IM103*12-главная!$H$24)*главная!$N$24)/12))))</f>
        <v>0</v>
      </c>
      <c r="IN140" s="173">
        <f>IF(IN$10="",0,IF(IN$9&lt;главная!$N$19,0,IF(IN103*12&lt;главная!$H$23,главная!$N$22*IN103,IF(IN103*12&lt;главная!$H$24,главная!$N$23*IN103,(главная!$H$24*главная!$N$23+(IN103*12-главная!$H$24)*главная!$N$24)/12))))</f>
        <v>0</v>
      </c>
      <c r="IO140" s="173">
        <f>IF(IO$10="",0,IF(IO$9&lt;главная!$N$19,0,IF(IO103*12&lt;главная!$H$23,главная!$N$22*IO103,IF(IO103*12&lt;главная!$H$24,главная!$N$23*IO103,(главная!$H$24*главная!$N$23+(IO103*12-главная!$H$24)*главная!$N$24)/12))))</f>
        <v>0</v>
      </c>
      <c r="IP140" s="173">
        <f>IF(IP$10="",0,IF(IP$9&lt;главная!$N$19,0,IF(IP103*12&lt;главная!$H$23,главная!$N$22*IP103,IF(IP103*12&lt;главная!$H$24,главная!$N$23*IP103,(главная!$H$24*главная!$N$23+(IP103*12-главная!$H$24)*главная!$N$24)/12))))</f>
        <v>0</v>
      </c>
      <c r="IQ140" s="173">
        <f>IF(IQ$10="",0,IF(IQ$9&lt;главная!$N$19,0,IF(IQ103*12&lt;главная!$H$23,главная!$N$22*IQ103,IF(IQ103*12&lt;главная!$H$24,главная!$N$23*IQ103,(главная!$H$24*главная!$N$23+(IQ103*12-главная!$H$24)*главная!$N$24)/12))))</f>
        <v>0</v>
      </c>
      <c r="IR140" s="173">
        <f>IF(IR$10="",0,IF(IR$9&lt;главная!$N$19,0,IF(IR103*12&lt;главная!$H$23,главная!$N$22*IR103,IF(IR103*12&lt;главная!$H$24,главная!$N$23*IR103,(главная!$H$24*главная!$N$23+(IR103*12-главная!$H$24)*главная!$N$24)/12))))</f>
        <v>0</v>
      </c>
      <c r="IS140" s="173">
        <f>IF(IS$10="",0,IF(IS$9&lt;главная!$N$19,0,IF(IS103*12&lt;главная!$H$23,главная!$N$22*IS103,IF(IS103*12&lt;главная!$H$24,главная!$N$23*IS103,(главная!$H$24*главная!$N$23+(IS103*12-главная!$H$24)*главная!$N$24)/12))))</f>
        <v>0</v>
      </c>
      <c r="IT140" s="173">
        <f>IF(IT$10="",0,IF(IT$9&lt;главная!$N$19,0,IF(IT103*12&lt;главная!$H$23,главная!$N$22*IT103,IF(IT103*12&lt;главная!$H$24,главная!$N$23*IT103,(главная!$H$24*главная!$N$23+(IT103*12-главная!$H$24)*главная!$N$24)/12))))</f>
        <v>0</v>
      </c>
      <c r="IU140" s="173">
        <f>IF(IU$10="",0,IF(IU$9&lt;главная!$N$19,0,IF(IU103*12&lt;главная!$H$23,главная!$N$22*IU103,IF(IU103*12&lt;главная!$H$24,главная!$N$23*IU103,(главная!$H$24*главная!$N$23+(IU103*12-главная!$H$24)*главная!$N$24)/12))))</f>
        <v>0</v>
      </c>
      <c r="IV140" s="173">
        <f>IF(IV$10="",0,IF(IV$9&lt;главная!$N$19,0,IF(IV103*12&lt;главная!$H$23,главная!$N$22*IV103,IF(IV103*12&lt;главная!$H$24,главная!$N$23*IV103,(главная!$H$24*главная!$N$23+(IV103*12-главная!$H$24)*главная!$N$24)/12))))</f>
        <v>0</v>
      </c>
      <c r="IW140" s="173">
        <f>IF(IW$10="",0,IF(IW$9&lt;главная!$N$19,0,IF(IW103*12&lt;главная!$H$23,главная!$N$22*IW103,IF(IW103*12&lt;главная!$H$24,главная!$N$23*IW103,(главная!$H$24*главная!$N$23+(IW103*12-главная!$H$24)*главная!$N$24)/12))))</f>
        <v>0</v>
      </c>
      <c r="IX140" s="173">
        <f>IF(IX$10="",0,IF(IX$9&lt;главная!$N$19,0,IF(IX103*12&lt;главная!$H$23,главная!$N$22*IX103,IF(IX103*12&lt;главная!$H$24,главная!$N$23*IX103,(главная!$H$24*главная!$N$23+(IX103*12-главная!$H$24)*главная!$N$24)/12))))</f>
        <v>0</v>
      </c>
      <c r="IY140" s="173">
        <f>IF(IY$10="",0,IF(IY$9&lt;главная!$N$19,0,IF(IY103*12&lt;главная!$H$23,главная!$N$22*IY103,IF(IY103*12&lt;главная!$H$24,главная!$N$23*IY103,(главная!$H$24*главная!$N$23+(IY103*12-главная!$H$24)*главная!$N$24)/12))))</f>
        <v>0</v>
      </c>
      <c r="IZ140" s="173">
        <f>IF(IZ$10="",0,IF(IZ$9&lt;главная!$N$19,0,IF(IZ103*12&lt;главная!$H$23,главная!$N$22*IZ103,IF(IZ103*12&lt;главная!$H$24,главная!$N$23*IZ103,(главная!$H$24*главная!$N$23+(IZ103*12-главная!$H$24)*главная!$N$24)/12))))</f>
        <v>0</v>
      </c>
      <c r="JA140" s="173">
        <f>IF(JA$10="",0,IF(JA$9&lt;главная!$N$19,0,IF(JA103*12&lt;главная!$H$23,главная!$N$22*JA103,IF(JA103*12&lt;главная!$H$24,главная!$N$23*JA103,(главная!$H$24*главная!$N$23+(JA103*12-главная!$H$24)*главная!$N$24)/12))))</f>
        <v>0</v>
      </c>
      <c r="JB140" s="173">
        <f>IF(JB$10="",0,IF(JB$9&lt;главная!$N$19,0,IF(JB103*12&lt;главная!$H$23,главная!$N$22*JB103,IF(JB103*12&lt;главная!$H$24,главная!$N$23*JB103,(главная!$H$24*главная!$N$23+(JB103*12-главная!$H$24)*главная!$N$24)/12))))</f>
        <v>0</v>
      </c>
      <c r="JC140" s="173">
        <f>IF(JC$10="",0,IF(JC$9&lt;главная!$N$19,0,IF(JC103*12&lt;главная!$H$23,главная!$N$22*JC103,IF(JC103*12&lt;главная!$H$24,главная!$N$23*JC103,(главная!$H$24*главная!$N$23+(JC103*12-главная!$H$24)*главная!$N$24)/12))))</f>
        <v>0</v>
      </c>
      <c r="JD140" s="173">
        <f>IF(JD$10="",0,IF(JD$9&lt;главная!$N$19,0,IF(JD103*12&lt;главная!$H$23,главная!$N$22*JD103,IF(JD103*12&lt;главная!$H$24,главная!$N$23*JD103,(главная!$H$24*главная!$N$23+(JD103*12-главная!$H$24)*главная!$N$24)/12))))</f>
        <v>0</v>
      </c>
      <c r="JE140" s="173">
        <f>IF(JE$10="",0,IF(JE$9&lt;главная!$N$19,0,IF(JE103*12&lt;главная!$H$23,главная!$N$22*JE103,IF(JE103*12&lt;главная!$H$24,главная!$N$23*JE103,(главная!$H$24*главная!$N$23+(JE103*12-главная!$H$24)*главная!$N$24)/12))))</f>
        <v>0</v>
      </c>
      <c r="JF140" s="173">
        <f>IF(JF$10="",0,IF(JF$9&lt;главная!$N$19,0,IF(JF103*12&lt;главная!$H$23,главная!$N$22*JF103,IF(JF103*12&lt;главная!$H$24,главная!$N$23*JF103,(главная!$H$24*главная!$N$23+(JF103*12-главная!$H$24)*главная!$N$24)/12))))</f>
        <v>0</v>
      </c>
      <c r="JG140" s="173">
        <f>IF(JG$10="",0,IF(JG$9&lt;главная!$N$19,0,IF(JG103*12&lt;главная!$H$23,главная!$N$22*JG103,IF(JG103*12&lt;главная!$H$24,главная!$N$23*JG103,(главная!$H$24*главная!$N$23+(JG103*12-главная!$H$24)*главная!$N$24)/12))))</f>
        <v>0</v>
      </c>
      <c r="JH140" s="173">
        <f>IF(JH$10="",0,IF(JH$9&lt;главная!$N$19,0,IF(JH103*12&lt;главная!$H$23,главная!$N$22*JH103,IF(JH103*12&lt;главная!$H$24,главная!$N$23*JH103,(главная!$H$24*главная!$N$23+(JH103*12-главная!$H$24)*главная!$N$24)/12))))</f>
        <v>0</v>
      </c>
      <c r="JI140" s="173">
        <f>IF(JI$10="",0,IF(JI$9&lt;главная!$N$19,0,IF(JI103*12&lt;главная!$H$23,главная!$N$22*JI103,IF(JI103*12&lt;главная!$H$24,главная!$N$23*JI103,(главная!$H$24*главная!$N$23+(JI103*12-главная!$H$24)*главная!$N$24)/12))))</f>
        <v>0</v>
      </c>
      <c r="JJ140" s="173">
        <f>IF(JJ$10="",0,IF(JJ$9&lt;главная!$N$19,0,IF(JJ103*12&lt;главная!$H$23,главная!$N$22*JJ103,IF(JJ103*12&lt;главная!$H$24,главная!$N$23*JJ103,(главная!$H$24*главная!$N$23+(JJ103*12-главная!$H$24)*главная!$N$24)/12))))</f>
        <v>0</v>
      </c>
      <c r="JK140" s="173">
        <f>IF(JK$10="",0,IF(JK$9&lt;главная!$N$19,0,IF(JK103*12&lt;главная!$H$23,главная!$N$22*JK103,IF(JK103*12&lt;главная!$H$24,главная!$N$23*JK103,(главная!$H$24*главная!$N$23+(JK103*12-главная!$H$24)*главная!$N$24)/12))))</f>
        <v>0</v>
      </c>
      <c r="JL140" s="173">
        <f>IF(JL$10="",0,IF(JL$9&lt;главная!$N$19,0,IF(JL103*12&lt;главная!$H$23,главная!$N$22*JL103,IF(JL103*12&lt;главная!$H$24,главная!$N$23*JL103,(главная!$H$24*главная!$N$23+(JL103*12-главная!$H$24)*главная!$N$24)/12))))</f>
        <v>0</v>
      </c>
      <c r="JM140" s="173">
        <f>IF(JM$10="",0,IF(JM$9&lt;главная!$N$19,0,IF(JM103*12&lt;главная!$H$23,главная!$N$22*JM103,IF(JM103*12&lt;главная!$H$24,главная!$N$23*JM103,(главная!$H$24*главная!$N$23+(JM103*12-главная!$H$24)*главная!$N$24)/12))))</f>
        <v>0</v>
      </c>
      <c r="JN140" s="173">
        <f>IF(JN$10="",0,IF(JN$9&lt;главная!$N$19,0,IF(JN103*12&lt;главная!$H$23,главная!$N$22*JN103,IF(JN103*12&lt;главная!$H$24,главная!$N$23*JN103,(главная!$H$24*главная!$N$23+(JN103*12-главная!$H$24)*главная!$N$24)/12))))</f>
        <v>0</v>
      </c>
      <c r="JO140" s="173">
        <f>IF(JO$10="",0,IF(JO$9&lt;главная!$N$19,0,IF(JO103*12&lt;главная!$H$23,главная!$N$22*JO103,IF(JO103*12&lt;главная!$H$24,главная!$N$23*JO103,(главная!$H$24*главная!$N$23+(JO103*12-главная!$H$24)*главная!$N$24)/12))))</f>
        <v>0</v>
      </c>
      <c r="JP140" s="173">
        <f>IF(JP$10="",0,IF(JP$9&lt;главная!$N$19,0,IF(JP103*12&lt;главная!$H$23,главная!$N$22*JP103,IF(JP103*12&lt;главная!$H$24,главная!$N$23*JP103,(главная!$H$24*главная!$N$23+(JP103*12-главная!$H$24)*главная!$N$24)/12))))</f>
        <v>0</v>
      </c>
      <c r="JQ140" s="173">
        <f>IF(JQ$10="",0,IF(JQ$9&lt;главная!$N$19,0,IF(JQ103*12&lt;главная!$H$23,главная!$N$22*JQ103,IF(JQ103*12&lt;главная!$H$24,главная!$N$23*JQ103,(главная!$H$24*главная!$N$23+(JQ103*12-главная!$H$24)*главная!$N$24)/12))))</f>
        <v>0</v>
      </c>
      <c r="JR140" s="173">
        <f>IF(JR$10="",0,IF(JR$9&lt;главная!$N$19,0,IF(JR103*12&lt;главная!$H$23,главная!$N$22*JR103,IF(JR103*12&lt;главная!$H$24,главная!$N$23*JR103,(главная!$H$24*главная!$N$23+(JR103*12-главная!$H$24)*главная!$N$24)/12))))</f>
        <v>0</v>
      </c>
      <c r="JS140" s="173">
        <f>IF(JS$10="",0,IF(JS$9&lt;главная!$N$19,0,IF(JS103*12&lt;главная!$H$23,главная!$N$22*JS103,IF(JS103*12&lt;главная!$H$24,главная!$N$23*JS103,(главная!$H$24*главная!$N$23+(JS103*12-главная!$H$24)*главная!$N$24)/12))))</f>
        <v>0</v>
      </c>
      <c r="JT140" s="173">
        <f>IF(JT$10="",0,IF(JT$9&lt;главная!$N$19,0,IF(JT103*12&lt;главная!$H$23,главная!$N$22*JT103,IF(JT103*12&lt;главная!$H$24,главная!$N$23*JT103,(главная!$H$24*главная!$N$23+(JT103*12-главная!$H$24)*главная!$N$24)/12))))</f>
        <v>0</v>
      </c>
      <c r="JU140" s="173">
        <f>IF(JU$10="",0,IF(JU$9&lt;главная!$N$19,0,IF(JU103*12&lt;главная!$H$23,главная!$N$22*JU103,IF(JU103*12&lt;главная!$H$24,главная!$N$23*JU103,(главная!$H$24*главная!$N$23+(JU103*12-главная!$H$24)*главная!$N$24)/12))))</f>
        <v>0</v>
      </c>
      <c r="JV140" s="173">
        <f>IF(JV$10="",0,IF(JV$9&lt;главная!$N$19,0,IF(JV103*12&lt;главная!$H$23,главная!$N$22*JV103,IF(JV103*12&lt;главная!$H$24,главная!$N$23*JV103,(главная!$H$24*главная!$N$23+(JV103*12-главная!$H$24)*главная!$N$24)/12))))</f>
        <v>0</v>
      </c>
      <c r="JW140" s="173">
        <f>IF(JW$10="",0,IF(JW$9&lt;главная!$N$19,0,IF(JW103*12&lt;главная!$H$23,главная!$N$22*JW103,IF(JW103*12&lt;главная!$H$24,главная!$N$23*JW103,(главная!$H$24*главная!$N$23+(JW103*12-главная!$H$24)*главная!$N$24)/12))))</f>
        <v>0</v>
      </c>
      <c r="JX140" s="173">
        <f>IF(JX$10="",0,IF(JX$9&lt;главная!$N$19,0,IF(JX103*12&lt;главная!$H$23,главная!$N$22*JX103,IF(JX103*12&lt;главная!$H$24,главная!$N$23*JX103,(главная!$H$24*главная!$N$23+(JX103*12-главная!$H$24)*главная!$N$24)/12))))</f>
        <v>0</v>
      </c>
      <c r="JY140" s="173">
        <f>IF(JY$10="",0,IF(JY$9&lt;главная!$N$19,0,IF(JY103*12&lt;главная!$H$23,главная!$N$22*JY103,IF(JY103*12&lt;главная!$H$24,главная!$N$23*JY103,(главная!$H$24*главная!$N$23+(JY103*12-главная!$H$24)*главная!$N$24)/12))))</f>
        <v>0</v>
      </c>
      <c r="JZ140" s="173">
        <f>IF(JZ$10="",0,IF(JZ$9&lt;главная!$N$19,0,IF(JZ103*12&lt;главная!$H$23,главная!$N$22*JZ103,IF(JZ103*12&lt;главная!$H$24,главная!$N$23*JZ103,(главная!$H$24*главная!$N$23+(JZ103*12-главная!$H$24)*главная!$N$24)/12))))</f>
        <v>0</v>
      </c>
      <c r="KA140" s="173">
        <f>IF(KA$10="",0,IF(KA$9&lt;главная!$N$19,0,IF(KA103*12&lt;главная!$H$23,главная!$N$22*KA103,IF(KA103*12&lt;главная!$H$24,главная!$N$23*KA103,(главная!$H$24*главная!$N$23+(KA103*12-главная!$H$24)*главная!$N$24)/12))))</f>
        <v>0</v>
      </c>
      <c r="KB140" s="173">
        <f>IF(KB$10="",0,IF(KB$9&lt;главная!$N$19,0,IF(KB103*12&lt;главная!$H$23,главная!$N$22*KB103,IF(KB103*12&lt;главная!$H$24,главная!$N$23*KB103,(главная!$H$24*главная!$N$23+(KB103*12-главная!$H$24)*главная!$N$24)/12))))</f>
        <v>0</v>
      </c>
      <c r="KC140" s="173">
        <f>IF(KC$10="",0,IF(KC$9&lt;главная!$N$19,0,IF(KC103*12&lt;главная!$H$23,главная!$N$22*KC103,IF(KC103*12&lt;главная!$H$24,главная!$N$23*KC103,(главная!$H$24*главная!$N$23+(KC103*12-главная!$H$24)*главная!$N$24)/12))))</f>
        <v>0</v>
      </c>
      <c r="KD140" s="173">
        <f>IF(KD$10="",0,IF(KD$9&lt;главная!$N$19,0,IF(KD103*12&lt;главная!$H$23,главная!$N$22*KD103,IF(KD103*12&lt;главная!$H$24,главная!$N$23*KD103,(главная!$H$24*главная!$N$23+(KD103*12-главная!$H$24)*главная!$N$24)/12))))</f>
        <v>0</v>
      </c>
      <c r="KE140" s="173">
        <f>IF(KE$10="",0,IF(KE$9&lt;главная!$N$19,0,IF(KE103*12&lt;главная!$H$23,главная!$N$22*KE103,IF(KE103*12&lt;главная!$H$24,главная!$N$23*KE103,(главная!$H$24*главная!$N$23+(KE103*12-главная!$H$24)*главная!$N$24)/12))))</f>
        <v>0</v>
      </c>
      <c r="KF140" s="173">
        <f>IF(KF$10="",0,IF(KF$9&lt;главная!$N$19,0,IF(KF103*12&lt;главная!$H$23,главная!$N$22*KF103,IF(KF103*12&lt;главная!$H$24,главная!$N$23*KF103,(главная!$H$24*главная!$N$23+(KF103*12-главная!$H$24)*главная!$N$24)/12))))</f>
        <v>0</v>
      </c>
      <c r="KG140" s="173">
        <f>IF(KG$10="",0,IF(KG$9&lt;главная!$N$19,0,IF(KG103*12&lt;главная!$H$23,главная!$N$22*KG103,IF(KG103*12&lt;главная!$H$24,главная!$N$23*KG103,(главная!$H$24*главная!$N$23+(KG103*12-главная!$H$24)*главная!$N$24)/12))))</f>
        <v>0</v>
      </c>
      <c r="KH140" s="173">
        <f>IF(KH$10="",0,IF(KH$9&lt;главная!$N$19,0,IF(KH103*12&lt;главная!$H$23,главная!$N$22*KH103,IF(KH103*12&lt;главная!$H$24,главная!$N$23*KH103,(главная!$H$24*главная!$N$23+(KH103*12-главная!$H$24)*главная!$N$24)/12))))</f>
        <v>0</v>
      </c>
      <c r="KI140" s="173">
        <f>IF(KI$10="",0,IF(KI$9&lt;главная!$N$19,0,IF(KI103*12&lt;главная!$H$23,главная!$N$22*KI103,IF(KI103*12&lt;главная!$H$24,главная!$N$23*KI103,(главная!$H$24*главная!$N$23+(KI103*12-главная!$H$24)*главная!$N$24)/12))))</f>
        <v>0</v>
      </c>
      <c r="KJ140" s="173">
        <f>IF(KJ$10="",0,IF(KJ$9&lt;главная!$N$19,0,IF(KJ103*12&lt;главная!$H$23,главная!$N$22*KJ103,IF(KJ103*12&lt;главная!$H$24,главная!$N$23*KJ103,(главная!$H$24*главная!$N$23+(KJ103*12-главная!$H$24)*главная!$N$24)/12))))</f>
        <v>0</v>
      </c>
      <c r="KK140" s="173">
        <f>IF(KK$10="",0,IF(KK$9&lt;главная!$N$19,0,IF(KK103*12&lt;главная!$H$23,главная!$N$22*KK103,IF(KK103*12&lt;главная!$H$24,главная!$N$23*KK103,(главная!$H$24*главная!$N$23+(KK103*12-главная!$H$24)*главная!$N$24)/12))))</f>
        <v>0</v>
      </c>
      <c r="KL140" s="173">
        <f>IF(KL$10="",0,IF(KL$9&lt;главная!$N$19,0,IF(KL103*12&lt;главная!$H$23,главная!$N$22*KL103,IF(KL103*12&lt;главная!$H$24,главная!$N$23*KL103,(главная!$H$24*главная!$N$23+(KL103*12-главная!$H$24)*главная!$N$24)/12))))</f>
        <v>0</v>
      </c>
      <c r="KM140" s="173">
        <f>IF(KM$10="",0,IF(KM$9&lt;главная!$N$19,0,IF(KM103*12&lt;главная!$H$23,главная!$N$22*KM103,IF(KM103*12&lt;главная!$H$24,главная!$N$23*KM103,(главная!$H$24*главная!$N$23+(KM103*12-главная!$H$24)*главная!$N$24)/12))))</f>
        <v>0</v>
      </c>
      <c r="KN140" s="173">
        <f>IF(KN$10="",0,IF(KN$9&lt;главная!$N$19,0,IF(KN103*12&lt;главная!$H$23,главная!$N$22*KN103,IF(KN103*12&lt;главная!$H$24,главная!$N$23*KN103,(главная!$H$24*главная!$N$23+(KN103*12-главная!$H$24)*главная!$N$24)/12))))</f>
        <v>0</v>
      </c>
      <c r="KO140" s="173">
        <f>IF(KO$10="",0,IF(KO$9&lt;главная!$N$19,0,IF(KO103*12&lt;главная!$H$23,главная!$N$22*KO103,IF(KO103*12&lt;главная!$H$24,главная!$N$23*KO103,(главная!$H$24*главная!$N$23+(KO103*12-главная!$H$24)*главная!$N$24)/12))))</f>
        <v>0</v>
      </c>
      <c r="KP140" s="173">
        <f>IF(KP$10="",0,IF(KP$9&lt;главная!$N$19,0,IF(KP103*12&lt;главная!$H$23,главная!$N$22*KP103,IF(KP103*12&lt;главная!$H$24,главная!$N$23*KP103,(главная!$H$24*главная!$N$23+(KP103*12-главная!$H$24)*главная!$N$24)/12))))</f>
        <v>0</v>
      </c>
      <c r="KQ140" s="173">
        <f>IF(KQ$10="",0,IF(KQ$9&lt;главная!$N$19,0,IF(KQ103*12&lt;главная!$H$23,главная!$N$22*KQ103,IF(KQ103*12&lt;главная!$H$24,главная!$N$23*KQ103,(главная!$H$24*главная!$N$23+(KQ103*12-главная!$H$24)*главная!$N$24)/12))))</f>
        <v>0</v>
      </c>
      <c r="KR140" s="173">
        <f>IF(KR$10="",0,IF(KR$9&lt;главная!$N$19,0,IF(KR103*12&lt;главная!$H$23,главная!$N$22*KR103,IF(KR103*12&lt;главная!$H$24,главная!$N$23*KR103,(главная!$H$24*главная!$N$23+(KR103*12-главная!$H$24)*главная!$N$24)/12))))</f>
        <v>0</v>
      </c>
      <c r="KS140" s="173">
        <f>IF(KS$10="",0,IF(KS$9&lt;главная!$N$19,0,IF(KS103*12&lt;главная!$H$23,главная!$N$22*KS103,IF(KS103*12&lt;главная!$H$24,главная!$N$23*KS103,(главная!$H$24*главная!$N$23+(KS103*12-главная!$H$24)*главная!$N$24)/12))))</f>
        <v>0</v>
      </c>
      <c r="KT140" s="173">
        <f>IF(KT$10="",0,IF(KT$9&lt;главная!$N$19,0,IF(KT103*12&lt;главная!$H$23,главная!$N$22*KT103,IF(KT103*12&lt;главная!$H$24,главная!$N$23*KT103,(главная!$H$24*главная!$N$23+(KT103*12-главная!$H$24)*главная!$N$24)/12))))</f>
        <v>0</v>
      </c>
      <c r="KU140" s="173">
        <f>IF(KU$10="",0,IF(KU$9&lt;главная!$N$19,0,IF(KU103*12&lt;главная!$H$23,главная!$N$22*KU103,IF(KU103*12&lt;главная!$H$24,главная!$N$23*KU103,(главная!$H$24*главная!$N$23+(KU103*12-главная!$H$24)*главная!$N$24)/12))))</f>
        <v>0</v>
      </c>
      <c r="KV140" s="173">
        <f>IF(KV$10="",0,IF(KV$9&lt;главная!$N$19,0,IF(KV103*12&lt;главная!$H$23,главная!$N$22*KV103,IF(KV103*12&lt;главная!$H$24,главная!$N$23*KV103,(главная!$H$24*главная!$N$23+(KV103*12-главная!$H$24)*главная!$N$24)/12))))</f>
        <v>0</v>
      </c>
      <c r="KW140" s="173">
        <f>IF(KW$10="",0,IF(KW$9&lt;главная!$N$19,0,IF(KW103*12&lt;главная!$H$23,главная!$N$22*KW103,IF(KW103*12&lt;главная!$H$24,главная!$N$23*KW103,(главная!$H$24*главная!$N$23+(KW103*12-главная!$H$24)*главная!$N$24)/12))))</f>
        <v>0</v>
      </c>
      <c r="KX140" s="173">
        <f>IF(KX$10="",0,IF(KX$9&lt;главная!$N$19,0,IF(KX103*12&lt;главная!$H$23,главная!$N$22*KX103,IF(KX103*12&lt;главная!$H$24,главная!$N$23*KX103,(главная!$H$24*главная!$N$23+(KX103*12-главная!$H$24)*главная!$N$24)/12))))</f>
        <v>0</v>
      </c>
      <c r="KY140" s="173">
        <f>IF(KY$10="",0,IF(KY$9&lt;главная!$N$19,0,IF(KY103*12&lt;главная!$H$23,главная!$N$22*KY103,IF(KY103*12&lt;главная!$H$24,главная!$N$23*KY103,(главная!$H$24*главная!$N$23+(KY103*12-главная!$H$24)*главная!$N$24)/12))))</f>
        <v>0</v>
      </c>
      <c r="KZ140" s="173">
        <f>IF(KZ$10="",0,IF(KZ$9&lt;главная!$N$19,0,IF(KZ103*12&lt;главная!$H$23,главная!$N$22*KZ103,IF(KZ103*12&lt;главная!$H$24,главная!$N$23*KZ103,(главная!$H$24*главная!$N$23+(KZ103*12-главная!$H$24)*главная!$N$24)/12))))</f>
        <v>0</v>
      </c>
      <c r="LA140" s="173">
        <f>IF(LA$10="",0,IF(LA$9&lt;главная!$N$19,0,IF(LA103*12&lt;главная!$H$23,главная!$N$22*LA103,IF(LA103*12&lt;главная!$H$24,главная!$N$23*LA103,(главная!$H$24*главная!$N$23+(LA103*12-главная!$H$24)*главная!$N$24)/12))))</f>
        <v>0</v>
      </c>
      <c r="LB140" s="173">
        <f>IF(LB$10="",0,IF(LB$9&lt;главная!$N$19,0,IF(LB103*12&lt;главная!$H$23,главная!$N$22*LB103,IF(LB103*12&lt;главная!$H$24,главная!$N$23*LB103,(главная!$H$24*главная!$N$23+(LB103*12-главная!$H$24)*главная!$N$24)/12))))</f>
        <v>0</v>
      </c>
      <c r="LC140" s="173">
        <f>IF(LC$10="",0,IF(LC$9&lt;главная!$N$19,0,IF(LC103*12&lt;главная!$H$23,главная!$N$22*LC103,IF(LC103*12&lt;главная!$H$24,главная!$N$23*LC103,(главная!$H$24*главная!$N$23+(LC103*12-главная!$H$24)*главная!$N$24)/12))))</f>
        <v>0</v>
      </c>
      <c r="LD140" s="173">
        <f>IF(LD$10="",0,IF(LD$9&lt;главная!$N$19,0,IF(LD103*12&lt;главная!$H$23,главная!$N$22*LD103,IF(LD103*12&lt;главная!$H$24,главная!$N$23*LD103,(главная!$H$24*главная!$N$23+(LD103*12-главная!$H$24)*главная!$N$24)/12))))</f>
        <v>0</v>
      </c>
      <c r="LE140" s="173">
        <f>IF(LE$10="",0,IF(LE$9&lt;главная!$N$19,0,IF(LE103*12&lt;главная!$H$23,главная!$N$22*LE103,IF(LE103*12&lt;главная!$H$24,главная!$N$23*LE103,(главная!$H$24*главная!$N$23+(LE103*12-главная!$H$24)*главная!$N$24)/12))))</f>
        <v>0</v>
      </c>
      <c r="LF140" s="173">
        <f>IF(LF$10="",0,IF(LF$9&lt;главная!$N$19,0,IF(LF103*12&lt;главная!$H$23,главная!$N$22*LF103,IF(LF103*12&lt;главная!$H$24,главная!$N$23*LF103,(главная!$H$24*главная!$N$23+(LF103*12-главная!$H$24)*главная!$N$24)/12))))</f>
        <v>0</v>
      </c>
      <c r="LG140" s="173">
        <f>IF(LG$10="",0,IF(LG$9&lt;главная!$N$19,0,IF(LG103*12&lt;главная!$H$23,главная!$N$22*LG103,IF(LG103*12&lt;главная!$H$24,главная!$N$23*LG103,(главная!$H$24*главная!$N$23+(LG103*12-главная!$H$24)*главная!$N$24)/12))))</f>
        <v>0</v>
      </c>
      <c r="LH140" s="173">
        <f>IF(LH$10="",0,IF(LH$9&lt;главная!$N$19,0,IF(LH103*12&lt;главная!$H$23,главная!$N$22*LH103,IF(LH103*12&lt;главная!$H$24,главная!$N$23*LH103,(главная!$H$24*главная!$N$23+(LH103*12-главная!$H$24)*главная!$N$24)/12))))</f>
        <v>0</v>
      </c>
      <c r="LI140" s="51"/>
      <c r="LJ140" s="51"/>
    </row>
    <row r="141" spans="1:322" s="3" customFormat="1" ht="10.199999999999999" x14ac:dyDescent="0.2">
      <c r="A141" s="5"/>
      <c r="B141" s="5"/>
      <c r="C141" s="5"/>
      <c r="D141" s="12"/>
      <c r="E141" s="121" t="str">
        <f t="shared" si="380"/>
        <v>Юридический отдел</v>
      </c>
      <c r="F141" s="5"/>
      <c r="G141" s="5"/>
      <c r="H141" s="121" t="str">
        <f t="shared" si="381"/>
        <v>соцсборы</v>
      </c>
      <c r="I141" s="5"/>
      <c r="J141" s="5"/>
      <c r="K141" s="49" t="str">
        <f t="shared" si="382"/>
        <v>долл.</v>
      </c>
      <c r="L141" s="5"/>
      <c r="M141" s="12"/>
      <c r="N141" s="5"/>
      <c r="O141" s="19"/>
      <c r="P141" s="5"/>
      <c r="Q141" s="5"/>
      <c r="R141" s="68"/>
      <c r="S141" s="5"/>
      <c r="T141" s="63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46"/>
      <c r="CT141" s="46"/>
      <c r="CU141" s="46"/>
      <c r="CV141" s="46"/>
      <c r="CW141" s="46"/>
      <c r="CX141" s="46"/>
      <c r="CY141" s="46"/>
      <c r="CZ141" s="46"/>
      <c r="DA141" s="46"/>
      <c r="DB141" s="46"/>
      <c r="DC141" s="46"/>
      <c r="DD141" s="46"/>
      <c r="DE141" s="46"/>
      <c r="DF141" s="46"/>
      <c r="DG141" s="46"/>
      <c r="DH141" s="46"/>
      <c r="DI141" s="46"/>
      <c r="DJ141" s="46"/>
      <c r="DK141" s="46"/>
      <c r="DL141" s="46"/>
      <c r="DM141" s="46"/>
      <c r="DN141" s="46"/>
      <c r="DO141" s="46"/>
      <c r="DP141" s="46"/>
      <c r="DQ141" s="46"/>
      <c r="DR141" s="46"/>
      <c r="DS141" s="46"/>
      <c r="DT141" s="46"/>
      <c r="DU141" s="46"/>
      <c r="DV141" s="46"/>
      <c r="DW141" s="46"/>
      <c r="DX141" s="46"/>
      <c r="DY141" s="46"/>
      <c r="DZ141" s="46"/>
      <c r="EA141" s="46"/>
      <c r="EB141" s="46"/>
      <c r="EC141" s="46"/>
      <c r="ED141" s="46"/>
      <c r="EE141" s="46"/>
      <c r="EF141" s="46"/>
      <c r="EG141" s="46"/>
      <c r="EH141" s="46"/>
      <c r="EI141" s="46"/>
      <c r="EJ141" s="46"/>
      <c r="EK141" s="46"/>
      <c r="EL141" s="46"/>
      <c r="EM141" s="46"/>
      <c r="EN141" s="46"/>
      <c r="EO141" s="46"/>
      <c r="EP141" s="46"/>
      <c r="EQ141" s="46"/>
      <c r="ER141" s="46"/>
      <c r="ES141" s="46"/>
      <c r="ET141" s="46"/>
      <c r="EU141" s="46"/>
      <c r="EV141" s="46"/>
      <c r="EW141" s="46"/>
      <c r="EX141" s="46"/>
      <c r="EY141" s="46"/>
      <c r="EZ141" s="46"/>
      <c r="FA141" s="46"/>
      <c r="FB141" s="46"/>
      <c r="FC141" s="46"/>
      <c r="FD141" s="46"/>
      <c r="FE141" s="46"/>
      <c r="FF141" s="46"/>
      <c r="FG141" s="46"/>
      <c r="FH141" s="46"/>
      <c r="FI141" s="46"/>
      <c r="FJ141" s="46"/>
      <c r="FK141" s="46"/>
      <c r="FL141" s="46"/>
      <c r="FM141" s="46"/>
      <c r="FN141" s="46"/>
      <c r="FO141" s="46"/>
      <c r="FP141" s="46"/>
      <c r="FQ141" s="46"/>
      <c r="FR141" s="46"/>
      <c r="FS141" s="46"/>
      <c r="FT141" s="46"/>
      <c r="FU141" s="46"/>
      <c r="FV141" s="46"/>
      <c r="FW141" s="46"/>
      <c r="FX141" s="46"/>
      <c r="FY141" s="46"/>
      <c r="FZ141" s="46"/>
      <c r="GA141" s="46"/>
      <c r="GB141" s="46"/>
      <c r="GC141" s="46"/>
      <c r="GD141" s="46"/>
      <c r="GE141" s="46"/>
      <c r="GF141" s="46"/>
      <c r="GG141" s="46"/>
      <c r="GH141" s="46"/>
      <c r="GI141" s="46"/>
      <c r="GJ141" s="46"/>
      <c r="GK141" s="46"/>
      <c r="GL141" s="46"/>
      <c r="GM141" s="46"/>
      <c r="GN141" s="46"/>
      <c r="GO141" s="46"/>
      <c r="GP141" s="46"/>
      <c r="GQ141" s="46"/>
      <c r="GR141" s="46"/>
      <c r="GS141" s="46"/>
      <c r="GT141" s="46"/>
      <c r="GU141" s="46"/>
      <c r="GV141" s="46"/>
      <c r="GW141" s="46"/>
      <c r="GX141" s="46"/>
      <c r="GY141" s="46"/>
      <c r="GZ141" s="46"/>
      <c r="HA141" s="46"/>
      <c r="HB141" s="46"/>
      <c r="HC141" s="46"/>
      <c r="HD141" s="46"/>
      <c r="HE141" s="46"/>
      <c r="HF141" s="46"/>
      <c r="HG141" s="46"/>
      <c r="HH141" s="46"/>
      <c r="HI141" s="46"/>
      <c r="HJ141" s="46"/>
      <c r="HK141" s="46"/>
      <c r="HL141" s="46"/>
      <c r="HM141" s="46"/>
      <c r="HN141" s="46"/>
      <c r="HO141" s="46"/>
      <c r="HP141" s="46"/>
      <c r="HQ141" s="46"/>
      <c r="HR141" s="46"/>
      <c r="HS141" s="46"/>
      <c r="HT141" s="46"/>
      <c r="HU141" s="46"/>
      <c r="HV141" s="46"/>
      <c r="HW141" s="46"/>
      <c r="HX141" s="46"/>
      <c r="HY141" s="46"/>
      <c r="HZ141" s="46"/>
      <c r="IA141" s="46"/>
      <c r="IB141" s="46"/>
      <c r="IC141" s="46"/>
      <c r="ID141" s="46"/>
      <c r="IE141" s="46"/>
      <c r="IF141" s="46"/>
      <c r="IG141" s="46"/>
      <c r="IH141" s="46"/>
      <c r="II141" s="46"/>
      <c r="IJ141" s="46"/>
      <c r="IK141" s="46"/>
      <c r="IL141" s="46"/>
      <c r="IM141" s="46"/>
      <c r="IN141" s="46"/>
      <c r="IO141" s="46"/>
      <c r="IP141" s="46"/>
      <c r="IQ141" s="46"/>
      <c r="IR141" s="46"/>
      <c r="IS141" s="46"/>
      <c r="IT141" s="46"/>
      <c r="IU141" s="46"/>
      <c r="IV141" s="46"/>
      <c r="IW141" s="46"/>
      <c r="IX141" s="46"/>
      <c r="IY141" s="46"/>
      <c r="IZ141" s="46"/>
      <c r="JA141" s="46"/>
      <c r="JB141" s="46"/>
      <c r="JC141" s="46"/>
      <c r="JD141" s="46"/>
      <c r="JE141" s="46"/>
      <c r="JF141" s="46"/>
      <c r="JG141" s="46"/>
      <c r="JH141" s="46"/>
      <c r="JI141" s="46"/>
      <c r="JJ141" s="46"/>
      <c r="JK141" s="46"/>
      <c r="JL141" s="46"/>
      <c r="JM141" s="46"/>
      <c r="JN141" s="46"/>
      <c r="JO141" s="46"/>
      <c r="JP141" s="46"/>
      <c r="JQ141" s="46"/>
      <c r="JR141" s="46"/>
      <c r="JS141" s="46"/>
      <c r="JT141" s="46"/>
      <c r="JU141" s="46"/>
      <c r="JV141" s="46"/>
      <c r="JW141" s="46"/>
      <c r="JX141" s="46"/>
      <c r="JY141" s="46"/>
      <c r="JZ141" s="46"/>
      <c r="KA141" s="46"/>
      <c r="KB141" s="46"/>
      <c r="KC141" s="46"/>
      <c r="KD141" s="46"/>
      <c r="KE141" s="46"/>
      <c r="KF141" s="46"/>
      <c r="KG141" s="46"/>
      <c r="KH141" s="46"/>
      <c r="KI141" s="46"/>
      <c r="KJ141" s="46"/>
      <c r="KK141" s="46"/>
      <c r="KL141" s="46"/>
      <c r="KM141" s="46"/>
      <c r="KN141" s="46"/>
      <c r="KO141" s="46"/>
      <c r="KP141" s="46"/>
      <c r="KQ141" s="46"/>
      <c r="KR141" s="46"/>
      <c r="KS141" s="46"/>
      <c r="KT141" s="46"/>
      <c r="KU141" s="46"/>
      <c r="KV141" s="46"/>
      <c r="KW141" s="46"/>
      <c r="KX141" s="46"/>
      <c r="KY141" s="46"/>
      <c r="KZ141" s="46"/>
      <c r="LA141" s="46"/>
      <c r="LB141" s="46"/>
      <c r="LC141" s="46"/>
      <c r="LD141" s="46"/>
      <c r="LE141" s="46"/>
      <c r="LF141" s="46"/>
      <c r="LG141" s="46"/>
      <c r="LH141" s="46"/>
      <c r="LI141" s="5"/>
      <c r="LJ141" s="5"/>
    </row>
    <row r="142" spans="1:322" s="59" customFormat="1" ht="10.199999999999999" x14ac:dyDescent="0.2">
      <c r="A142" s="51"/>
      <c r="B142" s="51"/>
      <c r="C142" s="51"/>
      <c r="D142" s="12"/>
      <c r="E142" s="98" t="str">
        <f t="shared" si="380"/>
        <v>Международный юрист</v>
      </c>
      <c r="F142" s="51"/>
      <c r="G142" s="51"/>
      <c r="H142" s="98" t="str">
        <f t="shared" si="381"/>
        <v>соцсборы</v>
      </c>
      <c r="I142" s="51"/>
      <c r="J142" s="51"/>
      <c r="K142" s="55" t="str">
        <f t="shared" si="382"/>
        <v>долл.</v>
      </c>
      <c r="L142" s="51"/>
      <c r="M142" s="58"/>
      <c r="N142" s="51"/>
      <c r="O142" s="61"/>
      <c r="P142" s="51"/>
      <c r="Q142" s="51"/>
      <c r="R142" s="99"/>
      <c r="S142" s="51"/>
      <c r="T142" s="171"/>
      <c r="U142" s="173">
        <f>IF(U$10="",0,IF(U$9&lt;главная!$N$19,0,IF(U105*12&lt;главная!$H$23,главная!$N$22*U105,IF(U105*12&lt;главная!$H$24,главная!$N$23*U105,(главная!$H$24*главная!$N$23+(U105*12-главная!$H$24)*главная!$N$24)/12))))</f>
        <v>0</v>
      </c>
      <c r="V142" s="173">
        <f>IF(V$10="",0,IF(V$9&lt;главная!$N$19,0,IF(V105*12&lt;главная!$H$23,главная!$N$22*V105,IF(V105*12&lt;главная!$H$24,главная!$N$23*V105,(главная!$H$24*главная!$N$23+(V105*12-главная!$H$24)*главная!$N$24)/12))))</f>
        <v>0</v>
      </c>
      <c r="W142" s="173">
        <f>IF(W$10="",0,IF(W$9&lt;главная!$N$19,0,IF(W105*12&lt;главная!$H$23,главная!$N$22*W105,IF(W105*12&lt;главная!$H$24,главная!$N$23*W105,(главная!$H$24*главная!$N$23+(W105*12-главная!$H$24)*главная!$N$24)/12))))</f>
        <v>0</v>
      </c>
      <c r="X142" s="173">
        <f>IF(X$10="",0,IF(X$9&lt;главная!$N$19,0,IF(X105*12&lt;главная!$H$23,главная!$N$22*X105,IF(X105*12&lt;главная!$H$24,главная!$N$23*X105,(главная!$H$24*главная!$N$23+(X105*12-главная!$H$24)*главная!$N$24)/12))))</f>
        <v>0</v>
      </c>
      <c r="Y142" s="173">
        <f>IF(Y$10="",0,IF(Y$9&lt;главная!$N$19,0,IF(Y105*12&lt;главная!$H$23,главная!$N$22*Y105,IF(Y105*12&lt;главная!$H$24,главная!$N$23*Y105,(главная!$H$24*главная!$N$23+(Y105*12-главная!$H$24)*главная!$N$24)/12))))</f>
        <v>0</v>
      </c>
      <c r="Z142" s="173">
        <f>IF(Z$10="",0,IF(Z$9&lt;главная!$N$19,0,IF(Z105*12&lt;главная!$H$23,главная!$N$22*Z105,IF(Z105*12&lt;главная!$H$24,главная!$N$23*Z105,(главная!$H$24*главная!$N$23+(Z105*12-главная!$H$24)*главная!$N$24)/12))))</f>
        <v>0</v>
      </c>
      <c r="AA142" s="173">
        <f>IF(AA$10="",0,IF(AA$9&lt;главная!$N$19,0,IF(AA105*12&lt;главная!$H$23,главная!$N$22*AA105,IF(AA105*12&lt;главная!$H$24,главная!$N$23*AA105,(главная!$H$24*главная!$N$23+(AA105*12-главная!$H$24)*главная!$N$24)/12))))</f>
        <v>0</v>
      </c>
      <c r="AB142" s="173">
        <f>IF(AB$10="",0,IF(AB$9&lt;главная!$N$19,0,IF(AB105*12&lt;главная!$H$23,главная!$N$22*AB105,IF(AB105*12&lt;главная!$H$24,главная!$N$23*AB105,(главная!$H$24*главная!$N$23+(AB105*12-главная!$H$24)*главная!$N$24)/12))))</f>
        <v>0</v>
      </c>
      <c r="AC142" s="173">
        <f>IF(AC$10="",0,IF(AC$9&lt;главная!$N$19,0,IF(AC105*12&lt;главная!$H$23,главная!$N$22*AC105,IF(AC105*12&lt;главная!$H$24,главная!$N$23*AC105,(главная!$H$24*главная!$N$23+(AC105*12-главная!$H$24)*главная!$N$24)/12))))</f>
        <v>0</v>
      </c>
      <c r="AD142" s="173">
        <f>IF(AD$10="",0,IF(AD$9&lt;главная!$N$19,0,IF(AD105*12&lt;главная!$H$23,главная!$N$22*AD105,IF(AD105*12&lt;главная!$H$24,главная!$N$23*AD105,(главная!$H$24*главная!$N$23+(AD105*12-главная!$H$24)*главная!$N$24)/12))))</f>
        <v>0</v>
      </c>
      <c r="AE142" s="173">
        <f>IF(AE$10="",0,IF(AE$9&lt;главная!$N$19,0,IF(AE105*12&lt;главная!$H$23,главная!$N$22*AE105,IF(AE105*12&lt;главная!$H$24,главная!$N$23*AE105,(главная!$H$24*главная!$N$23+(AE105*12-главная!$H$24)*главная!$N$24)/12))))</f>
        <v>0</v>
      </c>
      <c r="AF142" s="173">
        <f>IF(AF$10="",0,IF(AF$9&lt;главная!$N$19,0,IF(AF105*12&lt;главная!$H$23,главная!$N$22*AF105,IF(AF105*12&lt;главная!$H$24,главная!$N$23*AF105,(главная!$H$24*главная!$N$23+(AF105*12-главная!$H$24)*главная!$N$24)/12))))</f>
        <v>0</v>
      </c>
      <c r="AG142" s="173">
        <f>IF(AG$10="",0,IF(AG$9&lt;главная!$N$19,0,IF(AG105*12&lt;главная!$H$23,главная!$N$22*AG105,IF(AG105*12&lt;главная!$H$24,главная!$N$23*AG105,(главная!$H$24*главная!$N$23+(AG105*12-главная!$H$24)*главная!$N$24)/12))))</f>
        <v>0</v>
      </c>
      <c r="AH142" s="173">
        <f>IF(AH$10="",0,IF(AH$9&lt;главная!$N$19,0,IF(AH105*12&lt;главная!$H$23,главная!$N$22*AH105,IF(AH105*12&lt;главная!$H$24,главная!$N$23*AH105,(главная!$H$24*главная!$N$23+(AH105*12-главная!$H$24)*главная!$N$24)/12))))</f>
        <v>0</v>
      </c>
      <c r="AI142" s="173">
        <f>IF(AI$10="",0,IF(AI$9&lt;главная!$N$19,0,IF(AI105*12&lt;главная!$H$23,главная!$N$22*AI105,IF(AI105*12&lt;главная!$H$24,главная!$N$23*AI105,(главная!$H$24*главная!$N$23+(AI105*12-главная!$H$24)*главная!$N$24)/12))))</f>
        <v>0</v>
      </c>
      <c r="AJ142" s="173">
        <f>IF(AJ$10="",0,IF(AJ$9&lt;главная!$N$19,0,IF(AJ105*12&lt;главная!$H$23,главная!$N$22*AJ105,IF(AJ105*12&lt;главная!$H$24,главная!$N$23*AJ105,(главная!$H$24*главная!$N$23+(AJ105*12-главная!$H$24)*главная!$N$24)/12))))</f>
        <v>0</v>
      </c>
      <c r="AK142" s="173">
        <f>IF(AK$10="",0,IF(AK$9&lt;главная!$N$19,0,IF(AK105*12&lt;главная!$H$23,главная!$N$22*AK105,IF(AK105*12&lt;главная!$H$24,главная!$N$23*AK105,(главная!$H$24*главная!$N$23+(AK105*12-главная!$H$24)*главная!$N$24)/12))))</f>
        <v>0</v>
      </c>
      <c r="AL142" s="173">
        <f>IF(AL$10="",0,IF(AL$9&lt;главная!$N$19,0,IF(AL105*12&lt;главная!$H$23,главная!$N$22*AL105,IF(AL105*12&lt;главная!$H$24,главная!$N$23*AL105,(главная!$H$24*главная!$N$23+(AL105*12-главная!$H$24)*главная!$N$24)/12))))</f>
        <v>0</v>
      </c>
      <c r="AM142" s="173">
        <f>IF(AM$10="",0,IF(AM$9&lt;главная!$N$19,0,IF(AM105*12&lt;главная!$H$23,главная!$N$22*AM105,IF(AM105*12&lt;главная!$H$24,главная!$N$23*AM105,(главная!$H$24*главная!$N$23+(AM105*12-главная!$H$24)*главная!$N$24)/12))))</f>
        <v>0</v>
      </c>
      <c r="AN142" s="173">
        <f>IF(AN$10="",0,IF(AN$9&lt;главная!$N$19,0,IF(AN105*12&lt;главная!$H$23,главная!$N$22*AN105,IF(AN105*12&lt;главная!$H$24,главная!$N$23*AN105,(главная!$H$24*главная!$N$23+(AN105*12-главная!$H$24)*главная!$N$24)/12))))</f>
        <v>0</v>
      </c>
      <c r="AO142" s="173">
        <f>IF(AO$10="",0,IF(AO$9&lt;главная!$N$19,0,IF(AO105*12&lt;главная!$H$23,главная!$N$22*AO105,IF(AO105*12&lt;главная!$H$24,главная!$N$23*AO105,(главная!$H$24*главная!$N$23+(AO105*12-главная!$H$24)*главная!$N$24)/12))))</f>
        <v>0</v>
      </c>
      <c r="AP142" s="173">
        <f>IF(AP$10="",0,IF(AP$9&lt;главная!$N$19,0,IF(AP105*12&lt;главная!$H$23,главная!$N$22*AP105,IF(AP105*12&lt;главная!$H$24,главная!$N$23*AP105,(главная!$H$24*главная!$N$23+(AP105*12-главная!$H$24)*главная!$N$24)/12))))</f>
        <v>0</v>
      </c>
      <c r="AQ142" s="173">
        <f>IF(AQ$10="",0,IF(AQ$9&lt;главная!$N$19,0,IF(AQ105*12&lt;главная!$H$23,главная!$N$22*AQ105,IF(AQ105*12&lt;главная!$H$24,главная!$N$23*AQ105,(главная!$H$24*главная!$N$23+(AQ105*12-главная!$H$24)*главная!$N$24)/12))))</f>
        <v>0</v>
      </c>
      <c r="AR142" s="173">
        <f>IF(AR$10="",0,IF(AR$9&lt;главная!$N$19,0,IF(AR105*12&lt;главная!$H$23,главная!$N$22*AR105,IF(AR105*12&lt;главная!$H$24,главная!$N$23*AR105,(главная!$H$24*главная!$N$23+(AR105*12-главная!$H$24)*главная!$N$24)/12))))</f>
        <v>0</v>
      </c>
      <c r="AS142" s="173">
        <f>IF(AS$10="",0,IF(AS$9&lt;главная!$N$19,0,IF(AS105*12&lt;главная!$H$23,главная!$N$22*AS105,IF(AS105*12&lt;главная!$H$24,главная!$N$23*AS105,(главная!$H$24*главная!$N$23+(AS105*12-главная!$H$24)*главная!$N$24)/12))))</f>
        <v>0</v>
      </c>
      <c r="AT142" s="173">
        <f>IF(AT$10="",0,IF(AT$9&lt;главная!$N$19,0,IF(AT105*12&lt;главная!$H$23,главная!$N$22*AT105,IF(AT105*12&lt;главная!$H$24,главная!$N$23*AT105,(главная!$H$24*главная!$N$23+(AT105*12-главная!$H$24)*главная!$N$24)/12))))</f>
        <v>0</v>
      </c>
      <c r="AU142" s="173">
        <f>IF(AU$10="",0,IF(AU$9&lt;главная!$N$19,0,IF(AU105*12&lt;главная!$H$23,главная!$N$22*AU105,IF(AU105*12&lt;главная!$H$24,главная!$N$23*AU105,(главная!$H$24*главная!$N$23+(AU105*12-главная!$H$24)*главная!$N$24)/12))))</f>
        <v>0</v>
      </c>
      <c r="AV142" s="173">
        <f>IF(AV$10="",0,IF(AV$9&lt;главная!$N$19,0,IF(AV105*12&lt;главная!$H$23,главная!$N$22*AV105,IF(AV105*12&lt;главная!$H$24,главная!$N$23*AV105,(главная!$H$24*главная!$N$23+(AV105*12-главная!$H$24)*главная!$N$24)/12))))</f>
        <v>0</v>
      </c>
      <c r="AW142" s="173">
        <f>IF(AW$10="",0,IF(AW$9&lt;главная!$N$19,0,IF(AW105*12&lt;главная!$H$23,главная!$N$22*AW105,IF(AW105*12&lt;главная!$H$24,главная!$N$23*AW105,(главная!$H$24*главная!$N$23+(AW105*12-главная!$H$24)*главная!$N$24)/12))))</f>
        <v>0</v>
      </c>
      <c r="AX142" s="173">
        <f>IF(AX$10="",0,IF(AX$9&lt;главная!$N$19,0,IF(AX105*12&lt;главная!$H$23,главная!$N$22*AX105,IF(AX105*12&lt;главная!$H$24,главная!$N$23*AX105,(главная!$H$24*главная!$N$23+(AX105*12-главная!$H$24)*главная!$N$24)/12))))</f>
        <v>0</v>
      </c>
      <c r="AY142" s="173">
        <f>IF(AY$10="",0,IF(AY$9&lt;главная!$N$19,0,IF(AY105*12&lt;главная!$H$23,главная!$N$22*AY105,IF(AY105*12&lt;главная!$H$24,главная!$N$23*AY105,(главная!$H$24*главная!$N$23+(AY105*12-главная!$H$24)*главная!$N$24)/12))))</f>
        <v>0</v>
      </c>
      <c r="AZ142" s="173">
        <f>IF(AZ$10="",0,IF(AZ$9&lt;главная!$N$19,0,IF(AZ105*12&lt;главная!$H$23,главная!$N$22*AZ105,IF(AZ105*12&lt;главная!$H$24,главная!$N$23*AZ105,(главная!$H$24*главная!$N$23+(AZ105*12-главная!$H$24)*главная!$N$24)/12))))</f>
        <v>0</v>
      </c>
      <c r="BA142" s="173">
        <f>IF(BA$10="",0,IF(BA$9&lt;главная!$N$19,0,IF(BA105*12&lt;главная!$H$23,главная!$N$22*BA105,IF(BA105*12&lt;главная!$H$24,главная!$N$23*BA105,(главная!$H$24*главная!$N$23+(BA105*12-главная!$H$24)*главная!$N$24)/12))))</f>
        <v>0</v>
      </c>
      <c r="BB142" s="173">
        <f>IF(BB$10="",0,IF(BB$9&lt;главная!$N$19,0,IF(BB105*12&lt;главная!$H$23,главная!$N$22*BB105,IF(BB105*12&lt;главная!$H$24,главная!$N$23*BB105,(главная!$H$24*главная!$N$23+(BB105*12-главная!$H$24)*главная!$N$24)/12))))</f>
        <v>0</v>
      </c>
      <c r="BC142" s="173">
        <f>IF(BC$10="",0,IF(BC$9&lt;главная!$N$19,0,IF(BC105*12&lt;главная!$H$23,главная!$N$22*BC105,IF(BC105*12&lt;главная!$H$24,главная!$N$23*BC105,(главная!$H$24*главная!$N$23+(BC105*12-главная!$H$24)*главная!$N$24)/12))))</f>
        <v>0</v>
      </c>
      <c r="BD142" s="173">
        <f>IF(BD$10="",0,IF(BD$9&lt;главная!$N$19,0,IF(BD105*12&lt;главная!$H$23,главная!$N$22*BD105,IF(BD105*12&lt;главная!$H$24,главная!$N$23*BD105,(главная!$H$24*главная!$N$23+(BD105*12-главная!$H$24)*главная!$N$24)/12))))</f>
        <v>0</v>
      </c>
      <c r="BE142" s="173">
        <f>IF(BE$10="",0,IF(BE$9&lt;главная!$N$19,0,IF(BE105*12&lt;главная!$H$23,главная!$N$22*BE105,IF(BE105*12&lt;главная!$H$24,главная!$N$23*BE105,(главная!$H$24*главная!$N$23+(BE105*12-главная!$H$24)*главная!$N$24)/12))))</f>
        <v>0</v>
      </c>
      <c r="BF142" s="173">
        <f>IF(BF$10="",0,IF(BF$9&lt;главная!$N$19,0,IF(BF105*12&lt;главная!$H$23,главная!$N$22*BF105,IF(BF105*12&lt;главная!$H$24,главная!$N$23*BF105,(главная!$H$24*главная!$N$23+(BF105*12-главная!$H$24)*главная!$N$24)/12))))</f>
        <v>0</v>
      </c>
      <c r="BG142" s="173">
        <f>IF(BG$10="",0,IF(BG$9&lt;главная!$N$19,0,IF(BG105*12&lt;главная!$H$23,главная!$N$22*BG105,IF(BG105*12&lt;главная!$H$24,главная!$N$23*BG105,(главная!$H$24*главная!$N$23+(BG105*12-главная!$H$24)*главная!$N$24)/12))))</f>
        <v>0</v>
      </c>
      <c r="BH142" s="173">
        <f>IF(BH$10="",0,IF(BH$9&lt;главная!$N$19,0,IF(BH105*12&lt;главная!$H$23,главная!$N$22*BH105,IF(BH105*12&lt;главная!$H$24,главная!$N$23*BH105,(главная!$H$24*главная!$N$23+(BH105*12-главная!$H$24)*главная!$N$24)/12))))</f>
        <v>0</v>
      </c>
      <c r="BI142" s="173">
        <f>IF(BI$10="",0,IF(BI$9&lt;главная!$N$19,0,IF(BI105*12&lt;главная!$H$23,главная!$N$22*BI105,IF(BI105*12&lt;главная!$H$24,главная!$N$23*BI105,(главная!$H$24*главная!$N$23+(BI105*12-главная!$H$24)*главная!$N$24)/12))))</f>
        <v>0</v>
      </c>
      <c r="BJ142" s="173">
        <f>IF(BJ$10="",0,IF(BJ$9&lt;главная!$N$19,0,IF(BJ105*12&lt;главная!$H$23,главная!$N$22*BJ105,IF(BJ105*12&lt;главная!$H$24,главная!$N$23*BJ105,(главная!$H$24*главная!$N$23+(BJ105*12-главная!$H$24)*главная!$N$24)/12))))</f>
        <v>0</v>
      </c>
      <c r="BK142" s="173">
        <f>IF(BK$10="",0,IF(BK$9&lt;главная!$N$19,0,IF(BK105*12&lt;главная!$H$23,главная!$N$22*BK105,IF(BK105*12&lt;главная!$H$24,главная!$N$23*BK105,(главная!$H$24*главная!$N$23+(BK105*12-главная!$H$24)*главная!$N$24)/12))))</f>
        <v>0</v>
      </c>
      <c r="BL142" s="173">
        <f>IF(BL$10="",0,IF(BL$9&lt;главная!$N$19,0,IF(BL105*12&lt;главная!$H$23,главная!$N$22*BL105,IF(BL105*12&lt;главная!$H$24,главная!$N$23*BL105,(главная!$H$24*главная!$N$23+(BL105*12-главная!$H$24)*главная!$N$24)/12))))</f>
        <v>0</v>
      </c>
      <c r="BM142" s="173">
        <f>IF(BM$10="",0,IF(BM$9&lt;главная!$N$19,0,IF(BM105*12&lt;главная!$H$23,главная!$N$22*BM105,IF(BM105*12&lt;главная!$H$24,главная!$N$23*BM105,(главная!$H$24*главная!$N$23+(BM105*12-главная!$H$24)*главная!$N$24)/12))))</f>
        <v>0</v>
      </c>
      <c r="BN142" s="173">
        <f>IF(BN$10="",0,IF(BN$9&lt;главная!$N$19,0,IF(BN105*12&lt;главная!$H$23,главная!$N$22*BN105,IF(BN105*12&lt;главная!$H$24,главная!$N$23*BN105,(главная!$H$24*главная!$N$23+(BN105*12-главная!$H$24)*главная!$N$24)/12))))</f>
        <v>0</v>
      </c>
      <c r="BO142" s="173">
        <f>IF(BO$10="",0,IF(BO$9&lt;главная!$N$19,0,IF(BO105*12&lt;главная!$H$23,главная!$N$22*BO105,IF(BO105*12&lt;главная!$H$24,главная!$N$23*BO105,(главная!$H$24*главная!$N$23+(BO105*12-главная!$H$24)*главная!$N$24)/12))))</f>
        <v>0</v>
      </c>
      <c r="BP142" s="173">
        <f>IF(BP$10="",0,IF(BP$9&lt;главная!$N$19,0,IF(BP105*12&lt;главная!$H$23,главная!$N$22*BP105,IF(BP105*12&lt;главная!$H$24,главная!$N$23*BP105,(главная!$H$24*главная!$N$23+(BP105*12-главная!$H$24)*главная!$N$24)/12))))</f>
        <v>0</v>
      </c>
      <c r="BQ142" s="173">
        <f>IF(BQ$10="",0,IF(BQ$9&lt;главная!$N$19,0,IF(BQ105*12&lt;главная!$H$23,главная!$N$22*BQ105,IF(BQ105*12&lt;главная!$H$24,главная!$N$23*BQ105,(главная!$H$24*главная!$N$23+(BQ105*12-главная!$H$24)*главная!$N$24)/12))))</f>
        <v>0</v>
      </c>
      <c r="BR142" s="173">
        <f>IF(BR$10="",0,IF(BR$9&lt;главная!$N$19,0,IF(BR105*12&lt;главная!$H$23,главная!$N$22*BR105,IF(BR105*12&lt;главная!$H$24,главная!$N$23*BR105,(главная!$H$24*главная!$N$23+(BR105*12-главная!$H$24)*главная!$N$24)/12))))</f>
        <v>0</v>
      </c>
      <c r="BS142" s="173">
        <f>IF(BS$10="",0,IF(BS$9&lt;главная!$N$19,0,IF(BS105*12&lt;главная!$H$23,главная!$N$22*BS105,IF(BS105*12&lt;главная!$H$24,главная!$N$23*BS105,(главная!$H$24*главная!$N$23+(BS105*12-главная!$H$24)*главная!$N$24)/12))))</f>
        <v>0</v>
      </c>
      <c r="BT142" s="173">
        <f>IF(BT$10="",0,IF(BT$9&lt;главная!$N$19,0,IF(BT105*12&lt;главная!$H$23,главная!$N$22*BT105,IF(BT105*12&lt;главная!$H$24,главная!$N$23*BT105,(главная!$H$24*главная!$N$23+(BT105*12-главная!$H$24)*главная!$N$24)/12))))</f>
        <v>0</v>
      </c>
      <c r="BU142" s="173">
        <f>IF(BU$10="",0,IF(BU$9&lt;главная!$N$19,0,IF(BU105*12&lt;главная!$H$23,главная!$N$22*BU105,IF(BU105*12&lt;главная!$H$24,главная!$N$23*BU105,(главная!$H$24*главная!$N$23+(BU105*12-главная!$H$24)*главная!$N$24)/12))))</f>
        <v>0</v>
      </c>
      <c r="BV142" s="173">
        <f>IF(BV$10="",0,IF(BV$9&lt;главная!$N$19,0,IF(BV105*12&lt;главная!$H$23,главная!$N$22*BV105,IF(BV105*12&lt;главная!$H$24,главная!$N$23*BV105,(главная!$H$24*главная!$N$23+(BV105*12-главная!$H$24)*главная!$N$24)/12))))</f>
        <v>0</v>
      </c>
      <c r="BW142" s="173">
        <f>IF(BW$10="",0,IF(BW$9&lt;главная!$N$19,0,IF(BW105*12&lt;главная!$H$23,главная!$N$22*BW105,IF(BW105*12&lt;главная!$H$24,главная!$N$23*BW105,(главная!$H$24*главная!$N$23+(BW105*12-главная!$H$24)*главная!$N$24)/12))))</f>
        <v>0</v>
      </c>
      <c r="BX142" s="173">
        <f>IF(BX$10="",0,IF(BX$9&lt;главная!$N$19,0,IF(BX105*12&lt;главная!$H$23,главная!$N$22*BX105,IF(BX105*12&lt;главная!$H$24,главная!$N$23*BX105,(главная!$H$24*главная!$N$23+(BX105*12-главная!$H$24)*главная!$N$24)/12))))</f>
        <v>0</v>
      </c>
      <c r="BY142" s="173">
        <f>IF(BY$10="",0,IF(BY$9&lt;главная!$N$19,0,IF(BY105*12&lt;главная!$H$23,главная!$N$22*BY105,IF(BY105*12&lt;главная!$H$24,главная!$N$23*BY105,(главная!$H$24*главная!$N$23+(BY105*12-главная!$H$24)*главная!$N$24)/12))))</f>
        <v>0</v>
      </c>
      <c r="BZ142" s="173">
        <f>IF(BZ$10="",0,IF(BZ$9&lt;главная!$N$19,0,IF(BZ105*12&lt;главная!$H$23,главная!$N$22*BZ105,IF(BZ105*12&lt;главная!$H$24,главная!$N$23*BZ105,(главная!$H$24*главная!$N$23+(BZ105*12-главная!$H$24)*главная!$N$24)/12))))</f>
        <v>0</v>
      </c>
      <c r="CA142" s="173">
        <f>IF(CA$10="",0,IF(CA$9&lt;главная!$N$19,0,IF(CA105*12&lt;главная!$H$23,главная!$N$22*CA105,IF(CA105*12&lt;главная!$H$24,главная!$N$23*CA105,(главная!$H$24*главная!$N$23+(CA105*12-главная!$H$24)*главная!$N$24)/12))))</f>
        <v>0</v>
      </c>
      <c r="CB142" s="173">
        <f>IF(CB$10="",0,IF(CB$9&lt;главная!$N$19,0,IF(CB105*12&lt;главная!$H$23,главная!$N$22*CB105,IF(CB105*12&lt;главная!$H$24,главная!$N$23*CB105,(главная!$H$24*главная!$N$23+(CB105*12-главная!$H$24)*главная!$N$24)/12))))</f>
        <v>0</v>
      </c>
      <c r="CC142" s="173">
        <f>IF(CC$10="",0,IF(CC$9&lt;главная!$N$19,0,IF(CC105*12&lt;главная!$H$23,главная!$N$22*CC105,IF(CC105*12&lt;главная!$H$24,главная!$N$23*CC105,(главная!$H$24*главная!$N$23+(CC105*12-главная!$H$24)*главная!$N$24)/12))))</f>
        <v>0</v>
      </c>
      <c r="CD142" s="173">
        <f>IF(CD$10="",0,IF(CD$9&lt;главная!$N$19,0,IF(CD105*12&lt;главная!$H$23,главная!$N$22*CD105,IF(CD105*12&lt;главная!$H$24,главная!$N$23*CD105,(главная!$H$24*главная!$N$23+(CD105*12-главная!$H$24)*главная!$N$24)/12))))</f>
        <v>0</v>
      </c>
      <c r="CE142" s="173">
        <f>IF(CE$10="",0,IF(CE$9&lt;главная!$N$19,0,IF(CE105*12&lt;главная!$H$23,главная!$N$22*CE105,IF(CE105*12&lt;главная!$H$24,главная!$N$23*CE105,(главная!$H$24*главная!$N$23+(CE105*12-главная!$H$24)*главная!$N$24)/12))))</f>
        <v>0</v>
      </c>
      <c r="CF142" s="173">
        <f>IF(CF$10="",0,IF(CF$9&lt;главная!$N$19,0,IF(CF105*12&lt;главная!$H$23,главная!$N$22*CF105,IF(CF105*12&lt;главная!$H$24,главная!$N$23*CF105,(главная!$H$24*главная!$N$23+(CF105*12-главная!$H$24)*главная!$N$24)/12))))</f>
        <v>0</v>
      </c>
      <c r="CG142" s="173">
        <f>IF(CG$10="",0,IF(CG$9&lt;главная!$N$19,0,IF(CG105*12&lt;главная!$H$23,главная!$N$22*CG105,IF(CG105*12&lt;главная!$H$24,главная!$N$23*CG105,(главная!$H$24*главная!$N$23+(CG105*12-главная!$H$24)*главная!$N$24)/12))))</f>
        <v>0</v>
      </c>
      <c r="CH142" s="173">
        <f>IF(CH$10="",0,IF(CH$9&lt;главная!$N$19,0,IF(CH105*12&lt;главная!$H$23,главная!$N$22*CH105,IF(CH105*12&lt;главная!$H$24,главная!$N$23*CH105,(главная!$H$24*главная!$N$23+(CH105*12-главная!$H$24)*главная!$N$24)/12))))</f>
        <v>0</v>
      </c>
      <c r="CI142" s="173">
        <f>IF(CI$10="",0,IF(CI$9&lt;главная!$N$19,0,IF(CI105*12&lt;главная!$H$23,главная!$N$22*CI105,IF(CI105*12&lt;главная!$H$24,главная!$N$23*CI105,(главная!$H$24*главная!$N$23+(CI105*12-главная!$H$24)*главная!$N$24)/12))))</f>
        <v>0</v>
      </c>
      <c r="CJ142" s="173">
        <f>IF(CJ$10="",0,IF(CJ$9&lt;главная!$N$19,0,IF(CJ105*12&lt;главная!$H$23,главная!$N$22*CJ105,IF(CJ105*12&lt;главная!$H$24,главная!$N$23*CJ105,(главная!$H$24*главная!$N$23+(CJ105*12-главная!$H$24)*главная!$N$24)/12))))</f>
        <v>0</v>
      </c>
      <c r="CK142" s="173">
        <f>IF(CK$10="",0,IF(CK$9&lt;главная!$N$19,0,IF(CK105*12&lt;главная!$H$23,главная!$N$22*CK105,IF(CK105*12&lt;главная!$H$24,главная!$N$23*CK105,(главная!$H$24*главная!$N$23+(CK105*12-главная!$H$24)*главная!$N$24)/12))))</f>
        <v>0</v>
      </c>
      <c r="CL142" s="173">
        <f>IF(CL$10="",0,IF(CL$9&lt;главная!$N$19,0,IF(CL105*12&lt;главная!$H$23,главная!$N$22*CL105,IF(CL105*12&lt;главная!$H$24,главная!$N$23*CL105,(главная!$H$24*главная!$N$23+(CL105*12-главная!$H$24)*главная!$N$24)/12))))</f>
        <v>0</v>
      </c>
      <c r="CM142" s="173">
        <f>IF(CM$10="",0,IF(CM$9&lt;главная!$N$19,0,IF(CM105*12&lt;главная!$H$23,главная!$N$22*CM105,IF(CM105*12&lt;главная!$H$24,главная!$N$23*CM105,(главная!$H$24*главная!$N$23+(CM105*12-главная!$H$24)*главная!$N$24)/12))))</f>
        <v>0</v>
      </c>
      <c r="CN142" s="173">
        <f>IF(CN$10="",0,IF(CN$9&lt;главная!$N$19,0,IF(CN105*12&lt;главная!$H$23,главная!$N$22*CN105,IF(CN105*12&lt;главная!$H$24,главная!$N$23*CN105,(главная!$H$24*главная!$N$23+(CN105*12-главная!$H$24)*главная!$N$24)/12))))</f>
        <v>0</v>
      </c>
      <c r="CO142" s="173">
        <f>IF(CO$10="",0,IF(CO$9&lt;главная!$N$19,0,IF(CO105*12&lt;главная!$H$23,главная!$N$22*CO105,IF(CO105*12&lt;главная!$H$24,главная!$N$23*CO105,(главная!$H$24*главная!$N$23+(CO105*12-главная!$H$24)*главная!$N$24)/12))))</f>
        <v>0</v>
      </c>
      <c r="CP142" s="173">
        <f>IF(CP$10="",0,IF(CP$9&lt;главная!$N$19,0,IF(CP105*12&lt;главная!$H$23,главная!$N$22*CP105,IF(CP105*12&lt;главная!$H$24,главная!$N$23*CP105,(главная!$H$24*главная!$N$23+(CP105*12-главная!$H$24)*главная!$N$24)/12))))</f>
        <v>0</v>
      </c>
      <c r="CQ142" s="173">
        <f>IF(CQ$10="",0,IF(CQ$9&lt;главная!$N$19,0,IF(CQ105*12&lt;главная!$H$23,главная!$N$22*CQ105,IF(CQ105*12&lt;главная!$H$24,главная!$N$23*CQ105,(главная!$H$24*главная!$N$23+(CQ105*12-главная!$H$24)*главная!$N$24)/12))))</f>
        <v>0</v>
      </c>
      <c r="CR142" s="173">
        <f>IF(CR$10="",0,IF(CR$9&lt;главная!$N$19,0,IF(CR105*12&lt;главная!$H$23,главная!$N$22*CR105,IF(CR105*12&lt;главная!$H$24,главная!$N$23*CR105,(главная!$H$24*главная!$N$23+(CR105*12-главная!$H$24)*главная!$N$24)/12))))</f>
        <v>0</v>
      </c>
      <c r="CS142" s="173">
        <f>IF(CS$10="",0,IF(CS$9&lt;главная!$N$19,0,IF(CS105*12&lt;главная!$H$23,главная!$N$22*CS105,IF(CS105*12&lt;главная!$H$24,главная!$N$23*CS105,(главная!$H$24*главная!$N$23+(CS105*12-главная!$H$24)*главная!$N$24)/12))))</f>
        <v>0</v>
      </c>
      <c r="CT142" s="173">
        <f>IF(CT$10="",0,IF(CT$9&lt;главная!$N$19,0,IF(CT105*12&lt;главная!$H$23,главная!$N$22*CT105,IF(CT105*12&lt;главная!$H$24,главная!$N$23*CT105,(главная!$H$24*главная!$N$23+(CT105*12-главная!$H$24)*главная!$N$24)/12))))</f>
        <v>0</v>
      </c>
      <c r="CU142" s="173">
        <f>IF(CU$10="",0,IF(CU$9&lt;главная!$N$19,0,IF(CU105*12&lt;главная!$H$23,главная!$N$22*CU105,IF(CU105*12&lt;главная!$H$24,главная!$N$23*CU105,(главная!$H$24*главная!$N$23+(CU105*12-главная!$H$24)*главная!$N$24)/12))))</f>
        <v>0</v>
      </c>
      <c r="CV142" s="173">
        <f>IF(CV$10="",0,IF(CV$9&lt;главная!$N$19,0,IF(CV105*12&lt;главная!$H$23,главная!$N$22*CV105,IF(CV105*12&lt;главная!$H$24,главная!$N$23*CV105,(главная!$H$24*главная!$N$23+(CV105*12-главная!$H$24)*главная!$N$24)/12))))</f>
        <v>0</v>
      </c>
      <c r="CW142" s="173">
        <f>IF(CW$10="",0,IF(CW$9&lt;главная!$N$19,0,IF(CW105*12&lt;главная!$H$23,главная!$N$22*CW105,IF(CW105*12&lt;главная!$H$24,главная!$N$23*CW105,(главная!$H$24*главная!$N$23+(CW105*12-главная!$H$24)*главная!$N$24)/12))))</f>
        <v>0</v>
      </c>
      <c r="CX142" s="173">
        <f>IF(CX$10="",0,IF(CX$9&lt;главная!$N$19,0,IF(CX105*12&lt;главная!$H$23,главная!$N$22*CX105,IF(CX105*12&lt;главная!$H$24,главная!$N$23*CX105,(главная!$H$24*главная!$N$23+(CX105*12-главная!$H$24)*главная!$N$24)/12))))</f>
        <v>0</v>
      </c>
      <c r="CY142" s="173">
        <f>IF(CY$10="",0,IF(CY$9&lt;главная!$N$19,0,IF(CY105*12&lt;главная!$H$23,главная!$N$22*CY105,IF(CY105*12&lt;главная!$H$24,главная!$N$23*CY105,(главная!$H$24*главная!$N$23+(CY105*12-главная!$H$24)*главная!$N$24)/12))))</f>
        <v>0</v>
      </c>
      <c r="CZ142" s="173">
        <f>IF(CZ$10="",0,IF(CZ$9&lt;главная!$N$19,0,IF(CZ105*12&lt;главная!$H$23,главная!$N$22*CZ105,IF(CZ105*12&lt;главная!$H$24,главная!$N$23*CZ105,(главная!$H$24*главная!$N$23+(CZ105*12-главная!$H$24)*главная!$N$24)/12))))</f>
        <v>0</v>
      </c>
      <c r="DA142" s="173">
        <f>IF(DA$10="",0,IF(DA$9&lt;главная!$N$19,0,IF(DA105*12&lt;главная!$H$23,главная!$N$22*DA105,IF(DA105*12&lt;главная!$H$24,главная!$N$23*DA105,(главная!$H$24*главная!$N$23+(DA105*12-главная!$H$24)*главная!$N$24)/12))))</f>
        <v>0</v>
      </c>
      <c r="DB142" s="173">
        <f>IF(DB$10="",0,IF(DB$9&lt;главная!$N$19,0,IF(DB105*12&lt;главная!$H$23,главная!$N$22*DB105,IF(DB105*12&lt;главная!$H$24,главная!$N$23*DB105,(главная!$H$24*главная!$N$23+(DB105*12-главная!$H$24)*главная!$N$24)/12))))</f>
        <v>0</v>
      </c>
      <c r="DC142" s="173">
        <f>IF(DC$10="",0,IF(DC$9&lt;главная!$N$19,0,IF(DC105*12&lt;главная!$H$23,главная!$N$22*DC105,IF(DC105*12&lt;главная!$H$24,главная!$N$23*DC105,(главная!$H$24*главная!$N$23+(DC105*12-главная!$H$24)*главная!$N$24)/12))))</f>
        <v>0</v>
      </c>
      <c r="DD142" s="173">
        <f>IF(DD$10="",0,IF(DD$9&lt;главная!$N$19,0,IF(DD105*12&lt;главная!$H$23,главная!$N$22*DD105,IF(DD105*12&lt;главная!$H$24,главная!$N$23*DD105,(главная!$H$24*главная!$N$23+(DD105*12-главная!$H$24)*главная!$N$24)/12))))</f>
        <v>0</v>
      </c>
      <c r="DE142" s="173">
        <f>IF(DE$10="",0,IF(DE$9&lt;главная!$N$19,0,IF(DE105*12&lt;главная!$H$23,главная!$N$22*DE105,IF(DE105*12&lt;главная!$H$24,главная!$N$23*DE105,(главная!$H$24*главная!$N$23+(DE105*12-главная!$H$24)*главная!$N$24)/12))))</f>
        <v>0</v>
      </c>
      <c r="DF142" s="173">
        <f>IF(DF$10="",0,IF(DF$9&lt;главная!$N$19,0,IF(DF105*12&lt;главная!$H$23,главная!$N$22*DF105,IF(DF105*12&lt;главная!$H$24,главная!$N$23*DF105,(главная!$H$24*главная!$N$23+(DF105*12-главная!$H$24)*главная!$N$24)/12))))</f>
        <v>0</v>
      </c>
      <c r="DG142" s="173">
        <f>IF(DG$10="",0,IF(DG$9&lt;главная!$N$19,0,IF(DG105*12&lt;главная!$H$23,главная!$N$22*DG105,IF(DG105*12&lt;главная!$H$24,главная!$N$23*DG105,(главная!$H$24*главная!$N$23+(DG105*12-главная!$H$24)*главная!$N$24)/12))))</f>
        <v>0</v>
      </c>
      <c r="DH142" s="173">
        <f>IF(DH$10="",0,IF(DH$9&lt;главная!$N$19,0,IF(DH105*12&lt;главная!$H$23,главная!$N$22*DH105,IF(DH105*12&lt;главная!$H$24,главная!$N$23*DH105,(главная!$H$24*главная!$N$23+(DH105*12-главная!$H$24)*главная!$N$24)/12))))</f>
        <v>0</v>
      </c>
      <c r="DI142" s="173">
        <f>IF(DI$10="",0,IF(DI$9&lt;главная!$N$19,0,IF(DI105*12&lt;главная!$H$23,главная!$N$22*DI105,IF(DI105*12&lt;главная!$H$24,главная!$N$23*DI105,(главная!$H$24*главная!$N$23+(DI105*12-главная!$H$24)*главная!$N$24)/12))))</f>
        <v>0</v>
      </c>
      <c r="DJ142" s="173">
        <f>IF(DJ$10="",0,IF(DJ$9&lt;главная!$N$19,0,IF(DJ105*12&lt;главная!$H$23,главная!$N$22*DJ105,IF(DJ105*12&lt;главная!$H$24,главная!$N$23*DJ105,(главная!$H$24*главная!$N$23+(DJ105*12-главная!$H$24)*главная!$N$24)/12))))</f>
        <v>0</v>
      </c>
      <c r="DK142" s="173">
        <f>IF(DK$10="",0,IF(DK$9&lt;главная!$N$19,0,IF(DK105*12&lt;главная!$H$23,главная!$N$22*DK105,IF(DK105*12&lt;главная!$H$24,главная!$N$23*DK105,(главная!$H$24*главная!$N$23+(DK105*12-главная!$H$24)*главная!$N$24)/12))))</f>
        <v>0</v>
      </c>
      <c r="DL142" s="173">
        <f>IF(DL$10="",0,IF(DL$9&lt;главная!$N$19,0,IF(DL105*12&lt;главная!$H$23,главная!$N$22*DL105,IF(DL105*12&lt;главная!$H$24,главная!$N$23*DL105,(главная!$H$24*главная!$N$23+(DL105*12-главная!$H$24)*главная!$N$24)/12))))</f>
        <v>0</v>
      </c>
      <c r="DM142" s="173">
        <f>IF(DM$10="",0,IF(DM$9&lt;главная!$N$19,0,IF(DM105*12&lt;главная!$H$23,главная!$N$22*DM105,IF(DM105*12&lt;главная!$H$24,главная!$N$23*DM105,(главная!$H$24*главная!$N$23+(DM105*12-главная!$H$24)*главная!$N$24)/12))))</f>
        <v>0</v>
      </c>
      <c r="DN142" s="173">
        <f>IF(DN$10="",0,IF(DN$9&lt;главная!$N$19,0,IF(DN105*12&lt;главная!$H$23,главная!$N$22*DN105,IF(DN105*12&lt;главная!$H$24,главная!$N$23*DN105,(главная!$H$24*главная!$N$23+(DN105*12-главная!$H$24)*главная!$N$24)/12))))</f>
        <v>0</v>
      </c>
      <c r="DO142" s="173">
        <f>IF(DO$10="",0,IF(DO$9&lt;главная!$N$19,0,IF(DO105*12&lt;главная!$H$23,главная!$N$22*DO105,IF(DO105*12&lt;главная!$H$24,главная!$N$23*DO105,(главная!$H$24*главная!$N$23+(DO105*12-главная!$H$24)*главная!$N$24)/12))))</f>
        <v>0</v>
      </c>
      <c r="DP142" s="173">
        <f>IF(DP$10="",0,IF(DP$9&lt;главная!$N$19,0,IF(DP105*12&lt;главная!$H$23,главная!$N$22*DP105,IF(DP105*12&lt;главная!$H$24,главная!$N$23*DP105,(главная!$H$24*главная!$N$23+(DP105*12-главная!$H$24)*главная!$N$24)/12))))</f>
        <v>0</v>
      </c>
      <c r="DQ142" s="173">
        <f>IF(DQ$10="",0,IF(DQ$9&lt;главная!$N$19,0,IF(DQ105*12&lt;главная!$H$23,главная!$N$22*DQ105,IF(DQ105*12&lt;главная!$H$24,главная!$N$23*DQ105,(главная!$H$24*главная!$N$23+(DQ105*12-главная!$H$24)*главная!$N$24)/12))))</f>
        <v>0</v>
      </c>
      <c r="DR142" s="173">
        <f>IF(DR$10="",0,IF(DR$9&lt;главная!$N$19,0,IF(DR105*12&lt;главная!$H$23,главная!$N$22*DR105,IF(DR105*12&lt;главная!$H$24,главная!$N$23*DR105,(главная!$H$24*главная!$N$23+(DR105*12-главная!$H$24)*главная!$N$24)/12))))</f>
        <v>0</v>
      </c>
      <c r="DS142" s="173">
        <f>IF(DS$10="",0,IF(DS$9&lt;главная!$N$19,0,IF(DS105*12&lt;главная!$H$23,главная!$N$22*DS105,IF(DS105*12&lt;главная!$H$24,главная!$N$23*DS105,(главная!$H$24*главная!$N$23+(DS105*12-главная!$H$24)*главная!$N$24)/12))))</f>
        <v>0</v>
      </c>
      <c r="DT142" s="173">
        <f>IF(DT$10="",0,IF(DT$9&lt;главная!$N$19,0,IF(DT105*12&lt;главная!$H$23,главная!$N$22*DT105,IF(DT105*12&lt;главная!$H$24,главная!$N$23*DT105,(главная!$H$24*главная!$N$23+(DT105*12-главная!$H$24)*главная!$N$24)/12))))</f>
        <v>0</v>
      </c>
      <c r="DU142" s="173">
        <f>IF(DU$10="",0,IF(DU$9&lt;главная!$N$19,0,IF(DU105*12&lt;главная!$H$23,главная!$N$22*DU105,IF(DU105*12&lt;главная!$H$24,главная!$N$23*DU105,(главная!$H$24*главная!$N$23+(DU105*12-главная!$H$24)*главная!$N$24)/12))))</f>
        <v>0</v>
      </c>
      <c r="DV142" s="173">
        <f>IF(DV$10="",0,IF(DV$9&lt;главная!$N$19,0,IF(DV105*12&lt;главная!$H$23,главная!$N$22*DV105,IF(DV105*12&lt;главная!$H$24,главная!$N$23*DV105,(главная!$H$24*главная!$N$23+(DV105*12-главная!$H$24)*главная!$N$24)/12))))</f>
        <v>0</v>
      </c>
      <c r="DW142" s="173">
        <f>IF(DW$10="",0,IF(DW$9&lt;главная!$N$19,0,IF(DW105*12&lt;главная!$H$23,главная!$N$22*DW105,IF(DW105*12&lt;главная!$H$24,главная!$N$23*DW105,(главная!$H$24*главная!$N$23+(DW105*12-главная!$H$24)*главная!$N$24)/12))))</f>
        <v>0</v>
      </c>
      <c r="DX142" s="173">
        <f>IF(DX$10="",0,IF(DX$9&lt;главная!$N$19,0,IF(DX105*12&lt;главная!$H$23,главная!$N$22*DX105,IF(DX105*12&lt;главная!$H$24,главная!$N$23*DX105,(главная!$H$24*главная!$N$23+(DX105*12-главная!$H$24)*главная!$N$24)/12))))</f>
        <v>0</v>
      </c>
      <c r="DY142" s="173">
        <f>IF(DY$10="",0,IF(DY$9&lt;главная!$N$19,0,IF(DY105*12&lt;главная!$H$23,главная!$N$22*DY105,IF(DY105*12&lt;главная!$H$24,главная!$N$23*DY105,(главная!$H$24*главная!$N$23+(DY105*12-главная!$H$24)*главная!$N$24)/12))))</f>
        <v>0</v>
      </c>
      <c r="DZ142" s="173">
        <f>IF(DZ$10="",0,IF(DZ$9&lt;главная!$N$19,0,IF(DZ105*12&lt;главная!$H$23,главная!$N$22*DZ105,IF(DZ105*12&lt;главная!$H$24,главная!$N$23*DZ105,(главная!$H$24*главная!$N$23+(DZ105*12-главная!$H$24)*главная!$N$24)/12))))</f>
        <v>0</v>
      </c>
      <c r="EA142" s="173">
        <f>IF(EA$10="",0,IF(EA$9&lt;главная!$N$19,0,IF(EA105*12&lt;главная!$H$23,главная!$N$22*EA105,IF(EA105*12&lt;главная!$H$24,главная!$N$23*EA105,(главная!$H$24*главная!$N$23+(EA105*12-главная!$H$24)*главная!$N$24)/12))))</f>
        <v>0</v>
      </c>
      <c r="EB142" s="173">
        <f>IF(EB$10="",0,IF(EB$9&lt;главная!$N$19,0,IF(EB105*12&lt;главная!$H$23,главная!$N$22*EB105,IF(EB105*12&lt;главная!$H$24,главная!$N$23*EB105,(главная!$H$24*главная!$N$23+(EB105*12-главная!$H$24)*главная!$N$24)/12))))</f>
        <v>0</v>
      </c>
      <c r="EC142" s="173">
        <f>IF(EC$10="",0,IF(EC$9&lt;главная!$N$19,0,IF(EC105*12&lt;главная!$H$23,главная!$N$22*EC105,IF(EC105*12&lt;главная!$H$24,главная!$N$23*EC105,(главная!$H$24*главная!$N$23+(EC105*12-главная!$H$24)*главная!$N$24)/12))))</f>
        <v>0</v>
      </c>
      <c r="ED142" s="173">
        <f>IF(ED$10="",0,IF(ED$9&lt;главная!$N$19,0,IF(ED105*12&lt;главная!$H$23,главная!$N$22*ED105,IF(ED105*12&lt;главная!$H$24,главная!$N$23*ED105,(главная!$H$24*главная!$N$23+(ED105*12-главная!$H$24)*главная!$N$24)/12))))</f>
        <v>0</v>
      </c>
      <c r="EE142" s="173">
        <f>IF(EE$10="",0,IF(EE$9&lt;главная!$N$19,0,IF(EE105*12&lt;главная!$H$23,главная!$N$22*EE105,IF(EE105*12&lt;главная!$H$24,главная!$N$23*EE105,(главная!$H$24*главная!$N$23+(EE105*12-главная!$H$24)*главная!$N$24)/12))))</f>
        <v>0</v>
      </c>
      <c r="EF142" s="173">
        <f>IF(EF$10="",0,IF(EF$9&lt;главная!$N$19,0,IF(EF105*12&lt;главная!$H$23,главная!$N$22*EF105,IF(EF105*12&lt;главная!$H$24,главная!$N$23*EF105,(главная!$H$24*главная!$N$23+(EF105*12-главная!$H$24)*главная!$N$24)/12))))</f>
        <v>0</v>
      </c>
      <c r="EG142" s="173">
        <f>IF(EG$10="",0,IF(EG$9&lt;главная!$N$19,0,IF(EG105*12&lt;главная!$H$23,главная!$N$22*EG105,IF(EG105*12&lt;главная!$H$24,главная!$N$23*EG105,(главная!$H$24*главная!$N$23+(EG105*12-главная!$H$24)*главная!$N$24)/12))))</f>
        <v>0</v>
      </c>
      <c r="EH142" s="173">
        <f>IF(EH$10="",0,IF(EH$9&lt;главная!$N$19,0,IF(EH105*12&lt;главная!$H$23,главная!$N$22*EH105,IF(EH105*12&lt;главная!$H$24,главная!$N$23*EH105,(главная!$H$24*главная!$N$23+(EH105*12-главная!$H$24)*главная!$N$24)/12))))</f>
        <v>0</v>
      </c>
      <c r="EI142" s="173">
        <f>IF(EI$10="",0,IF(EI$9&lt;главная!$N$19,0,IF(EI105*12&lt;главная!$H$23,главная!$N$22*EI105,IF(EI105*12&lt;главная!$H$24,главная!$N$23*EI105,(главная!$H$24*главная!$N$23+(EI105*12-главная!$H$24)*главная!$N$24)/12))))</f>
        <v>0</v>
      </c>
      <c r="EJ142" s="173">
        <f>IF(EJ$10="",0,IF(EJ$9&lt;главная!$N$19,0,IF(EJ105*12&lt;главная!$H$23,главная!$N$22*EJ105,IF(EJ105*12&lt;главная!$H$24,главная!$N$23*EJ105,(главная!$H$24*главная!$N$23+(EJ105*12-главная!$H$24)*главная!$N$24)/12))))</f>
        <v>0</v>
      </c>
      <c r="EK142" s="173">
        <f>IF(EK$10="",0,IF(EK$9&lt;главная!$N$19,0,IF(EK105*12&lt;главная!$H$23,главная!$N$22*EK105,IF(EK105*12&lt;главная!$H$24,главная!$N$23*EK105,(главная!$H$24*главная!$N$23+(EK105*12-главная!$H$24)*главная!$N$24)/12))))</f>
        <v>0</v>
      </c>
      <c r="EL142" s="173">
        <f>IF(EL$10="",0,IF(EL$9&lt;главная!$N$19,0,IF(EL105*12&lt;главная!$H$23,главная!$N$22*EL105,IF(EL105*12&lt;главная!$H$24,главная!$N$23*EL105,(главная!$H$24*главная!$N$23+(EL105*12-главная!$H$24)*главная!$N$24)/12))))</f>
        <v>0</v>
      </c>
      <c r="EM142" s="173">
        <f>IF(EM$10="",0,IF(EM$9&lt;главная!$N$19,0,IF(EM105*12&lt;главная!$H$23,главная!$N$22*EM105,IF(EM105*12&lt;главная!$H$24,главная!$N$23*EM105,(главная!$H$24*главная!$N$23+(EM105*12-главная!$H$24)*главная!$N$24)/12))))</f>
        <v>0</v>
      </c>
      <c r="EN142" s="173">
        <f>IF(EN$10="",0,IF(EN$9&lt;главная!$N$19,0,IF(EN105*12&lt;главная!$H$23,главная!$N$22*EN105,IF(EN105*12&lt;главная!$H$24,главная!$N$23*EN105,(главная!$H$24*главная!$N$23+(EN105*12-главная!$H$24)*главная!$N$24)/12))))</f>
        <v>0</v>
      </c>
      <c r="EO142" s="173">
        <f>IF(EO$10="",0,IF(EO$9&lt;главная!$N$19,0,IF(EO105*12&lt;главная!$H$23,главная!$N$22*EO105,IF(EO105*12&lt;главная!$H$24,главная!$N$23*EO105,(главная!$H$24*главная!$N$23+(EO105*12-главная!$H$24)*главная!$N$24)/12))))</f>
        <v>0</v>
      </c>
      <c r="EP142" s="173">
        <f>IF(EP$10="",0,IF(EP$9&lt;главная!$N$19,0,IF(EP105*12&lt;главная!$H$23,главная!$N$22*EP105,IF(EP105*12&lt;главная!$H$24,главная!$N$23*EP105,(главная!$H$24*главная!$N$23+(EP105*12-главная!$H$24)*главная!$N$24)/12))))</f>
        <v>0</v>
      </c>
      <c r="EQ142" s="173">
        <f>IF(EQ$10="",0,IF(EQ$9&lt;главная!$N$19,0,IF(EQ105*12&lt;главная!$H$23,главная!$N$22*EQ105,IF(EQ105*12&lt;главная!$H$24,главная!$N$23*EQ105,(главная!$H$24*главная!$N$23+(EQ105*12-главная!$H$24)*главная!$N$24)/12))))</f>
        <v>0</v>
      </c>
      <c r="ER142" s="173">
        <f>IF(ER$10="",0,IF(ER$9&lt;главная!$N$19,0,IF(ER105*12&lt;главная!$H$23,главная!$N$22*ER105,IF(ER105*12&lt;главная!$H$24,главная!$N$23*ER105,(главная!$H$24*главная!$N$23+(ER105*12-главная!$H$24)*главная!$N$24)/12))))</f>
        <v>0</v>
      </c>
      <c r="ES142" s="173">
        <f>IF(ES$10="",0,IF(ES$9&lt;главная!$N$19,0,IF(ES105*12&lt;главная!$H$23,главная!$N$22*ES105,IF(ES105*12&lt;главная!$H$24,главная!$N$23*ES105,(главная!$H$24*главная!$N$23+(ES105*12-главная!$H$24)*главная!$N$24)/12))))</f>
        <v>0</v>
      </c>
      <c r="ET142" s="173">
        <f>IF(ET$10="",0,IF(ET$9&lt;главная!$N$19,0,IF(ET105*12&lt;главная!$H$23,главная!$N$22*ET105,IF(ET105*12&lt;главная!$H$24,главная!$N$23*ET105,(главная!$H$24*главная!$N$23+(ET105*12-главная!$H$24)*главная!$N$24)/12))))</f>
        <v>0</v>
      </c>
      <c r="EU142" s="173">
        <f>IF(EU$10="",0,IF(EU$9&lt;главная!$N$19,0,IF(EU105*12&lt;главная!$H$23,главная!$N$22*EU105,IF(EU105*12&lt;главная!$H$24,главная!$N$23*EU105,(главная!$H$24*главная!$N$23+(EU105*12-главная!$H$24)*главная!$N$24)/12))))</f>
        <v>0</v>
      </c>
      <c r="EV142" s="173">
        <f>IF(EV$10="",0,IF(EV$9&lt;главная!$N$19,0,IF(EV105*12&lt;главная!$H$23,главная!$N$22*EV105,IF(EV105*12&lt;главная!$H$24,главная!$N$23*EV105,(главная!$H$24*главная!$N$23+(EV105*12-главная!$H$24)*главная!$N$24)/12))))</f>
        <v>0</v>
      </c>
      <c r="EW142" s="173">
        <f>IF(EW$10="",0,IF(EW$9&lt;главная!$N$19,0,IF(EW105*12&lt;главная!$H$23,главная!$N$22*EW105,IF(EW105*12&lt;главная!$H$24,главная!$N$23*EW105,(главная!$H$24*главная!$N$23+(EW105*12-главная!$H$24)*главная!$N$24)/12))))</f>
        <v>0</v>
      </c>
      <c r="EX142" s="173">
        <f>IF(EX$10="",0,IF(EX$9&lt;главная!$N$19,0,IF(EX105*12&lt;главная!$H$23,главная!$N$22*EX105,IF(EX105*12&lt;главная!$H$24,главная!$N$23*EX105,(главная!$H$24*главная!$N$23+(EX105*12-главная!$H$24)*главная!$N$24)/12))))</f>
        <v>0</v>
      </c>
      <c r="EY142" s="173">
        <f>IF(EY$10="",0,IF(EY$9&lt;главная!$N$19,0,IF(EY105*12&lt;главная!$H$23,главная!$N$22*EY105,IF(EY105*12&lt;главная!$H$24,главная!$N$23*EY105,(главная!$H$24*главная!$N$23+(EY105*12-главная!$H$24)*главная!$N$24)/12))))</f>
        <v>0</v>
      </c>
      <c r="EZ142" s="173">
        <f>IF(EZ$10="",0,IF(EZ$9&lt;главная!$N$19,0,IF(EZ105*12&lt;главная!$H$23,главная!$N$22*EZ105,IF(EZ105*12&lt;главная!$H$24,главная!$N$23*EZ105,(главная!$H$24*главная!$N$23+(EZ105*12-главная!$H$24)*главная!$N$24)/12))))</f>
        <v>0</v>
      </c>
      <c r="FA142" s="173">
        <f>IF(FA$10="",0,IF(FA$9&lt;главная!$N$19,0,IF(FA105*12&lt;главная!$H$23,главная!$N$22*FA105,IF(FA105*12&lt;главная!$H$24,главная!$N$23*FA105,(главная!$H$24*главная!$N$23+(FA105*12-главная!$H$24)*главная!$N$24)/12))))</f>
        <v>0</v>
      </c>
      <c r="FB142" s="173">
        <f>IF(FB$10="",0,IF(FB$9&lt;главная!$N$19,0,IF(FB105*12&lt;главная!$H$23,главная!$N$22*FB105,IF(FB105*12&lt;главная!$H$24,главная!$N$23*FB105,(главная!$H$24*главная!$N$23+(FB105*12-главная!$H$24)*главная!$N$24)/12))))</f>
        <v>0</v>
      </c>
      <c r="FC142" s="173">
        <f>IF(FC$10="",0,IF(FC$9&lt;главная!$N$19,0,IF(FC105*12&lt;главная!$H$23,главная!$N$22*FC105,IF(FC105*12&lt;главная!$H$24,главная!$N$23*FC105,(главная!$H$24*главная!$N$23+(FC105*12-главная!$H$24)*главная!$N$24)/12))))</f>
        <v>0</v>
      </c>
      <c r="FD142" s="173">
        <f>IF(FD$10="",0,IF(FD$9&lt;главная!$N$19,0,IF(FD105*12&lt;главная!$H$23,главная!$N$22*FD105,IF(FD105*12&lt;главная!$H$24,главная!$N$23*FD105,(главная!$H$24*главная!$N$23+(FD105*12-главная!$H$24)*главная!$N$24)/12))))</f>
        <v>0</v>
      </c>
      <c r="FE142" s="173">
        <f>IF(FE$10="",0,IF(FE$9&lt;главная!$N$19,0,IF(FE105*12&lt;главная!$H$23,главная!$N$22*FE105,IF(FE105*12&lt;главная!$H$24,главная!$N$23*FE105,(главная!$H$24*главная!$N$23+(FE105*12-главная!$H$24)*главная!$N$24)/12))))</f>
        <v>0</v>
      </c>
      <c r="FF142" s="173">
        <f>IF(FF$10="",0,IF(FF$9&lt;главная!$N$19,0,IF(FF105*12&lt;главная!$H$23,главная!$N$22*FF105,IF(FF105*12&lt;главная!$H$24,главная!$N$23*FF105,(главная!$H$24*главная!$N$23+(FF105*12-главная!$H$24)*главная!$N$24)/12))))</f>
        <v>0</v>
      </c>
      <c r="FG142" s="173">
        <f>IF(FG$10="",0,IF(FG$9&lt;главная!$N$19,0,IF(FG105*12&lt;главная!$H$23,главная!$N$22*FG105,IF(FG105*12&lt;главная!$H$24,главная!$N$23*FG105,(главная!$H$24*главная!$N$23+(FG105*12-главная!$H$24)*главная!$N$24)/12))))</f>
        <v>0</v>
      </c>
      <c r="FH142" s="173">
        <f>IF(FH$10="",0,IF(FH$9&lt;главная!$N$19,0,IF(FH105*12&lt;главная!$H$23,главная!$N$22*FH105,IF(FH105*12&lt;главная!$H$24,главная!$N$23*FH105,(главная!$H$24*главная!$N$23+(FH105*12-главная!$H$24)*главная!$N$24)/12))))</f>
        <v>0</v>
      </c>
      <c r="FI142" s="173">
        <f>IF(FI$10="",0,IF(FI$9&lt;главная!$N$19,0,IF(FI105*12&lt;главная!$H$23,главная!$N$22*FI105,IF(FI105*12&lt;главная!$H$24,главная!$N$23*FI105,(главная!$H$24*главная!$N$23+(FI105*12-главная!$H$24)*главная!$N$24)/12))))</f>
        <v>0</v>
      </c>
      <c r="FJ142" s="173">
        <f>IF(FJ$10="",0,IF(FJ$9&lt;главная!$N$19,0,IF(FJ105*12&lt;главная!$H$23,главная!$N$22*FJ105,IF(FJ105*12&lt;главная!$H$24,главная!$N$23*FJ105,(главная!$H$24*главная!$N$23+(FJ105*12-главная!$H$24)*главная!$N$24)/12))))</f>
        <v>0</v>
      </c>
      <c r="FK142" s="173">
        <f>IF(FK$10="",0,IF(FK$9&lt;главная!$N$19,0,IF(FK105*12&lt;главная!$H$23,главная!$N$22*FK105,IF(FK105*12&lt;главная!$H$24,главная!$N$23*FK105,(главная!$H$24*главная!$N$23+(FK105*12-главная!$H$24)*главная!$N$24)/12))))</f>
        <v>0</v>
      </c>
      <c r="FL142" s="173">
        <f>IF(FL$10="",0,IF(FL$9&lt;главная!$N$19,0,IF(FL105*12&lt;главная!$H$23,главная!$N$22*FL105,IF(FL105*12&lt;главная!$H$24,главная!$N$23*FL105,(главная!$H$24*главная!$N$23+(FL105*12-главная!$H$24)*главная!$N$24)/12))))</f>
        <v>0</v>
      </c>
      <c r="FM142" s="173">
        <f>IF(FM$10="",0,IF(FM$9&lt;главная!$N$19,0,IF(FM105*12&lt;главная!$H$23,главная!$N$22*FM105,IF(FM105*12&lt;главная!$H$24,главная!$N$23*FM105,(главная!$H$24*главная!$N$23+(FM105*12-главная!$H$24)*главная!$N$24)/12))))</f>
        <v>0</v>
      </c>
      <c r="FN142" s="173">
        <f>IF(FN$10="",0,IF(FN$9&lt;главная!$N$19,0,IF(FN105*12&lt;главная!$H$23,главная!$N$22*FN105,IF(FN105*12&lt;главная!$H$24,главная!$N$23*FN105,(главная!$H$24*главная!$N$23+(FN105*12-главная!$H$24)*главная!$N$24)/12))))</f>
        <v>0</v>
      </c>
      <c r="FO142" s="173">
        <f>IF(FO$10="",0,IF(FO$9&lt;главная!$N$19,0,IF(FO105*12&lt;главная!$H$23,главная!$N$22*FO105,IF(FO105*12&lt;главная!$H$24,главная!$N$23*FO105,(главная!$H$24*главная!$N$23+(FO105*12-главная!$H$24)*главная!$N$24)/12))))</f>
        <v>0</v>
      </c>
      <c r="FP142" s="173">
        <f>IF(FP$10="",0,IF(FP$9&lt;главная!$N$19,0,IF(FP105*12&lt;главная!$H$23,главная!$N$22*FP105,IF(FP105*12&lt;главная!$H$24,главная!$N$23*FP105,(главная!$H$24*главная!$N$23+(FP105*12-главная!$H$24)*главная!$N$24)/12))))</f>
        <v>0</v>
      </c>
      <c r="FQ142" s="173">
        <f>IF(FQ$10="",0,IF(FQ$9&lt;главная!$N$19,0,IF(FQ105*12&lt;главная!$H$23,главная!$N$22*FQ105,IF(FQ105*12&lt;главная!$H$24,главная!$N$23*FQ105,(главная!$H$24*главная!$N$23+(FQ105*12-главная!$H$24)*главная!$N$24)/12))))</f>
        <v>0</v>
      </c>
      <c r="FR142" s="173">
        <f>IF(FR$10="",0,IF(FR$9&lt;главная!$N$19,0,IF(FR105*12&lt;главная!$H$23,главная!$N$22*FR105,IF(FR105*12&lt;главная!$H$24,главная!$N$23*FR105,(главная!$H$24*главная!$N$23+(FR105*12-главная!$H$24)*главная!$N$24)/12))))</f>
        <v>0</v>
      </c>
      <c r="FS142" s="173">
        <f>IF(FS$10="",0,IF(FS$9&lt;главная!$N$19,0,IF(FS105*12&lt;главная!$H$23,главная!$N$22*FS105,IF(FS105*12&lt;главная!$H$24,главная!$N$23*FS105,(главная!$H$24*главная!$N$23+(FS105*12-главная!$H$24)*главная!$N$24)/12))))</f>
        <v>0</v>
      </c>
      <c r="FT142" s="173">
        <f>IF(FT$10="",0,IF(FT$9&lt;главная!$N$19,0,IF(FT105*12&lt;главная!$H$23,главная!$N$22*FT105,IF(FT105*12&lt;главная!$H$24,главная!$N$23*FT105,(главная!$H$24*главная!$N$23+(FT105*12-главная!$H$24)*главная!$N$24)/12))))</f>
        <v>0</v>
      </c>
      <c r="FU142" s="173">
        <f>IF(FU$10="",0,IF(FU$9&lt;главная!$N$19,0,IF(FU105*12&lt;главная!$H$23,главная!$N$22*FU105,IF(FU105*12&lt;главная!$H$24,главная!$N$23*FU105,(главная!$H$24*главная!$N$23+(FU105*12-главная!$H$24)*главная!$N$24)/12))))</f>
        <v>0</v>
      </c>
      <c r="FV142" s="173">
        <f>IF(FV$10="",0,IF(FV$9&lt;главная!$N$19,0,IF(FV105*12&lt;главная!$H$23,главная!$N$22*FV105,IF(FV105*12&lt;главная!$H$24,главная!$N$23*FV105,(главная!$H$24*главная!$N$23+(FV105*12-главная!$H$24)*главная!$N$24)/12))))</f>
        <v>0</v>
      </c>
      <c r="FW142" s="173">
        <f>IF(FW$10="",0,IF(FW$9&lt;главная!$N$19,0,IF(FW105*12&lt;главная!$H$23,главная!$N$22*FW105,IF(FW105*12&lt;главная!$H$24,главная!$N$23*FW105,(главная!$H$24*главная!$N$23+(FW105*12-главная!$H$24)*главная!$N$24)/12))))</f>
        <v>0</v>
      </c>
      <c r="FX142" s="173">
        <f>IF(FX$10="",0,IF(FX$9&lt;главная!$N$19,0,IF(FX105*12&lt;главная!$H$23,главная!$N$22*FX105,IF(FX105*12&lt;главная!$H$24,главная!$N$23*FX105,(главная!$H$24*главная!$N$23+(FX105*12-главная!$H$24)*главная!$N$24)/12))))</f>
        <v>0</v>
      </c>
      <c r="FY142" s="173">
        <f>IF(FY$10="",0,IF(FY$9&lt;главная!$N$19,0,IF(FY105*12&lt;главная!$H$23,главная!$N$22*FY105,IF(FY105*12&lt;главная!$H$24,главная!$N$23*FY105,(главная!$H$24*главная!$N$23+(FY105*12-главная!$H$24)*главная!$N$24)/12))))</f>
        <v>0</v>
      </c>
      <c r="FZ142" s="173">
        <f>IF(FZ$10="",0,IF(FZ$9&lt;главная!$N$19,0,IF(FZ105*12&lt;главная!$H$23,главная!$N$22*FZ105,IF(FZ105*12&lt;главная!$H$24,главная!$N$23*FZ105,(главная!$H$24*главная!$N$23+(FZ105*12-главная!$H$24)*главная!$N$24)/12))))</f>
        <v>0</v>
      </c>
      <c r="GA142" s="173">
        <f>IF(GA$10="",0,IF(GA$9&lt;главная!$N$19,0,IF(GA105*12&lt;главная!$H$23,главная!$N$22*GA105,IF(GA105*12&lt;главная!$H$24,главная!$N$23*GA105,(главная!$H$24*главная!$N$23+(GA105*12-главная!$H$24)*главная!$N$24)/12))))</f>
        <v>0</v>
      </c>
      <c r="GB142" s="173">
        <f>IF(GB$10="",0,IF(GB$9&lt;главная!$N$19,0,IF(GB105*12&lt;главная!$H$23,главная!$N$22*GB105,IF(GB105*12&lt;главная!$H$24,главная!$N$23*GB105,(главная!$H$24*главная!$N$23+(GB105*12-главная!$H$24)*главная!$N$24)/12))))</f>
        <v>0</v>
      </c>
      <c r="GC142" s="173">
        <f>IF(GC$10="",0,IF(GC$9&lt;главная!$N$19,0,IF(GC105*12&lt;главная!$H$23,главная!$N$22*GC105,IF(GC105*12&lt;главная!$H$24,главная!$N$23*GC105,(главная!$H$24*главная!$N$23+(GC105*12-главная!$H$24)*главная!$N$24)/12))))</f>
        <v>0</v>
      </c>
      <c r="GD142" s="173">
        <f>IF(GD$10="",0,IF(GD$9&lt;главная!$N$19,0,IF(GD105*12&lt;главная!$H$23,главная!$N$22*GD105,IF(GD105*12&lt;главная!$H$24,главная!$N$23*GD105,(главная!$H$24*главная!$N$23+(GD105*12-главная!$H$24)*главная!$N$24)/12))))</f>
        <v>0</v>
      </c>
      <c r="GE142" s="173">
        <f>IF(GE$10="",0,IF(GE$9&lt;главная!$N$19,0,IF(GE105*12&lt;главная!$H$23,главная!$N$22*GE105,IF(GE105*12&lt;главная!$H$24,главная!$N$23*GE105,(главная!$H$24*главная!$N$23+(GE105*12-главная!$H$24)*главная!$N$24)/12))))</f>
        <v>0</v>
      </c>
      <c r="GF142" s="173">
        <f>IF(GF$10="",0,IF(GF$9&lt;главная!$N$19,0,IF(GF105*12&lt;главная!$H$23,главная!$N$22*GF105,IF(GF105*12&lt;главная!$H$24,главная!$N$23*GF105,(главная!$H$24*главная!$N$23+(GF105*12-главная!$H$24)*главная!$N$24)/12))))</f>
        <v>0</v>
      </c>
      <c r="GG142" s="173">
        <f>IF(GG$10="",0,IF(GG$9&lt;главная!$N$19,0,IF(GG105*12&lt;главная!$H$23,главная!$N$22*GG105,IF(GG105*12&lt;главная!$H$24,главная!$N$23*GG105,(главная!$H$24*главная!$N$23+(GG105*12-главная!$H$24)*главная!$N$24)/12))))</f>
        <v>0</v>
      </c>
      <c r="GH142" s="173">
        <f>IF(GH$10="",0,IF(GH$9&lt;главная!$N$19,0,IF(GH105*12&lt;главная!$H$23,главная!$N$22*GH105,IF(GH105*12&lt;главная!$H$24,главная!$N$23*GH105,(главная!$H$24*главная!$N$23+(GH105*12-главная!$H$24)*главная!$N$24)/12))))</f>
        <v>0</v>
      </c>
      <c r="GI142" s="173">
        <f>IF(GI$10="",0,IF(GI$9&lt;главная!$N$19,0,IF(GI105*12&lt;главная!$H$23,главная!$N$22*GI105,IF(GI105*12&lt;главная!$H$24,главная!$N$23*GI105,(главная!$H$24*главная!$N$23+(GI105*12-главная!$H$24)*главная!$N$24)/12))))</f>
        <v>0</v>
      </c>
      <c r="GJ142" s="173">
        <f>IF(GJ$10="",0,IF(GJ$9&lt;главная!$N$19,0,IF(GJ105*12&lt;главная!$H$23,главная!$N$22*GJ105,IF(GJ105*12&lt;главная!$H$24,главная!$N$23*GJ105,(главная!$H$24*главная!$N$23+(GJ105*12-главная!$H$24)*главная!$N$24)/12))))</f>
        <v>0</v>
      </c>
      <c r="GK142" s="173">
        <f>IF(GK$10="",0,IF(GK$9&lt;главная!$N$19,0,IF(GK105*12&lt;главная!$H$23,главная!$N$22*GK105,IF(GK105*12&lt;главная!$H$24,главная!$N$23*GK105,(главная!$H$24*главная!$N$23+(GK105*12-главная!$H$24)*главная!$N$24)/12))))</f>
        <v>0</v>
      </c>
      <c r="GL142" s="173">
        <f>IF(GL$10="",0,IF(GL$9&lt;главная!$N$19,0,IF(GL105*12&lt;главная!$H$23,главная!$N$22*GL105,IF(GL105*12&lt;главная!$H$24,главная!$N$23*GL105,(главная!$H$24*главная!$N$23+(GL105*12-главная!$H$24)*главная!$N$24)/12))))</f>
        <v>0</v>
      </c>
      <c r="GM142" s="173">
        <f>IF(GM$10="",0,IF(GM$9&lt;главная!$N$19,0,IF(GM105*12&lt;главная!$H$23,главная!$N$22*GM105,IF(GM105*12&lt;главная!$H$24,главная!$N$23*GM105,(главная!$H$24*главная!$N$23+(GM105*12-главная!$H$24)*главная!$N$24)/12))))</f>
        <v>0</v>
      </c>
      <c r="GN142" s="173">
        <f>IF(GN$10="",0,IF(GN$9&lt;главная!$N$19,0,IF(GN105*12&lt;главная!$H$23,главная!$N$22*GN105,IF(GN105*12&lt;главная!$H$24,главная!$N$23*GN105,(главная!$H$24*главная!$N$23+(GN105*12-главная!$H$24)*главная!$N$24)/12))))</f>
        <v>0</v>
      </c>
      <c r="GO142" s="173">
        <f>IF(GO$10="",0,IF(GO$9&lt;главная!$N$19,0,IF(GO105*12&lt;главная!$H$23,главная!$N$22*GO105,IF(GO105*12&lt;главная!$H$24,главная!$N$23*GO105,(главная!$H$24*главная!$N$23+(GO105*12-главная!$H$24)*главная!$N$24)/12))))</f>
        <v>0</v>
      </c>
      <c r="GP142" s="173">
        <f>IF(GP$10="",0,IF(GP$9&lt;главная!$N$19,0,IF(GP105*12&lt;главная!$H$23,главная!$N$22*GP105,IF(GP105*12&lt;главная!$H$24,главная!$N$23*GP105,(главная!$H$24*главная!$N$23+(GP105*12-главная!$H$24)*главная!$N$24)/12))))</f>
        <v>0</v>
      </c>
      <c r="GQ142" s="173">
        <f>IF(GQ$10="",0,IF(GQ$9&lt;главная!$N$19,0,IF(GQ105*12&lt;главная!$H$23,главная!$N$22*GQ105,IF(GQ105*12&lt;главная!$H$24,главная!$N$23*GQ105,(главная!$H$24*главная!$N$23+(GQ105*12-главная!$H$24)*главная!$N$24)/12))))</f>
        <v>0</v>
      </c>
      <c r="GR142" s="173">
        <f>IF(GR$10="",0,IF(GR$9&lt;главная!$N$19,0,IF(GR105*12&lt;главная!$H$23,главная!$N$22*GR105,IF(GR105*12&lt;главная!$H$24,главная!$N$23*GR105,(главная!$H$24*главная!$N$23+(GR105*12-главная!$H$24)*главная!$N$24)/12))))</f>
        <v>0</v>
      </c>
      <c r="GS142" s="173">
        <f>IF(GS$10="",0,IF(GS$9&lt;главная!$N$19,0,IF(GS105*12&lt;главная!$H$23,главная!$N$22*GS105,IF(GS105*12&lt;главная!$H$24,главная!$N$23*GS105,(главная!$H$24*главная!$N$23+(GS105*12-главная!$H$24)*главная!$N$24)/12))))</f>
        <v>0</v>
      </c>
      <c r="GT142" s="173">
        <f>IF(GT$10="",0,IF(GT$9&lt;главная!$N$19,0,IF(GT105*12&lt;главная!$H$23,главная!$N$22*GT105,IF(GT105*12&lt;главная!$H$24,главная!$N$23*GT105,(главная!$H$24*главная!$N$23+(GT105*12-главная!$H$24)*главная!$N$24)/12))))</f>
        <v>0</v>
      </c>
      <c r="GU142" s="173">
        <f>IF(GU$10="",0,IF(GU$9&lt;главная!$N$19,0,IF(GU105*12&lt;главная!$H$23,главная!$N$22*GU105,IF(GU105*12&lt;главная!$H$24,главная!$N$23*GU105,(главная!$H$24*главная!$N$23+(GU105*12-главная!$H$24)*главная!$N$24)/12))))</f>
        <v>0</v>
      </c>
      <c r="GV142" s="173">
        <f>IF(GV$10="",0,IF(GV$9&lt;главная!$N$19,0,IF(GV105*12&lt;главная!$H$23,главная!$N$22*GV105,IF(GV105*12&lt;главная!$H$24,главная!$N$23*GV105,(главная!$H$24*главная!$N$23+(GV105*12-главная!$H$24)*главная!$N$24)/12))))</f>
        <v>0</v>
      </c>
      <c r="GW142" s="173">
        <f>IF(GW$10="",0,IF(GW$9&lt;главная!$N$19,0,IF(GW105*12&lt;главная!$H$23,главная!$N$22*GW105,IF(GW105*12&lt;главная!$H$24,главная!$N$23*GW105,(главная!$H$24*главная!$N$23+(GW105*12-главная!$H$24)*главная!$N$24)/12))))</f>
        <v>0</v>
      </c>
      <c r="GX142" s="173">
        <f>IF(GX$10="",0,IF(GX$9&lt;главная!$N$19,0,IF(GX105*12&lt;главная!$H$23,главная!$N$22*GX105,IF(GX105*12&lt;главная!$H$24,главная!$N$23*GX105,(главная!$H$24*главная!$N$23+(GX105*12-главная!$H$24)*главная!$N$24)/12))))</f>
        <v>0</v>
      </c>
      <c r="GY142" s="173">
        <f>IF(GY$10="",0,IF(GY$9&lt;главная!$N$19,0,IF(GY105*12&lt;главная!$H$23,главная!$N$22*GY105,IF(GY105*12&lt;главная!$H$24,главная!$N$23*GY105,(главная!$H$24*главная!$N$23+(GY105*12-главная!$H$24)*главная!$N$24)/12))))</f>
        <v>0</v>
      </c>
      <c r="GZ142" s="173">
        <f>IF(GZ$10="",0,IF(GZ$9&lt;главная!$N$19,0,IF(GZ105*12&lt;главная!$H$23,главная!$N$22*GZ105,IF(GZ105*12&lt;главная!$H$24,главная!$N$23*GZ105,(главная!$H$24*главная!$N$23+(GZ105*12-главная!$H$24)*главная!$N$24)/12))))</f>
        <v>0</v>
      </c>
      <c r="HA142" s="173">
        <f>IF(HA$10="",0,IF(HA$9&lt;главная!$N$19,0,IF(HA105*12&lt;главная!$H$23,главная!$N$22*HA105,IF(HA105*12&lt;главная!$H$24,главная!$N$23*HA105,(главная!$H$24*главная!$N$23+(HA105*12-главная!$H$24)*главная!$N$24)/12))))</f>
        <v>0</v>
      </c>
      <c r="HB142" s="173">
        <f>IF(HB$10="",0,IF(HB$9&lt;главная!$N$19,0,IF(HB105*12&lt;главная!$H$23,главная!$N$22*HB105,IF(HB105*12&lt;главная!$H$24,главная!$N$23*HB105,(главная!$H$24*главная!$N$23+(HB105*12-главная!$H$24)*главная!$N$24)/12))))</f>
        <v>0</v>
      </c>
      <c r="HC142" s="173">
        <f>IF(HC$10="",0,IF(HC$9&lt;главная!$N$19,0,IF(HC105*12&lt;главная!$H$23,главная!$N$22*HC105,IF(HC105*12&lt;главная!$H$24,главная!$N$23*HC105,(главная!$H$24*главная!$N$23+(HC105*12-главная!$H$24)*главная!$N$24)/12))))</f>
        <v>0</v>
      </c>
      <c r="HD142" s="173">
        <f>IF(HD$10="",0,IF(HD$9&lt;главная!$N$19,0,IF(HD105*12&lt;главная!$H$23,главная!$N$22*HD105,IF(HD105*12&lt;главная!$H$24,главная!$N$23*HD105,(главная!$H$24*главная!$N$23+(HD105*12-главная!$H$24)*главная!$N$24)/12))))</f>
        <v>0</v>
      </c>
      <c r="HE142" s="173">
        <f>IF(HE$10="",0,IF(HE$9&lt;главная!$N$19,0,IF(HE105*12&lt;главная!$H$23,главная!$N$22*HE105,IF(HE105*12&lt;главная!$H$24,главная!$N$23*HE105,(главная!$H$24*главная!$N$23+(HE105*12-главная!$H$24)*главная!$N$24)/12))))</f>
        <v>0</v>
      </c>
      <c r="HF142" s="173">
        <f>IF(HF$10="",0,IF(HF$9&lt;главная!$N$19,0,IF(HF105*12&lt;главная!$H$23,главная!$N$22*HF105,IF(HF105*12&lt;главная!$H$24,главная!$N$23*HF105,(главная!$H$24*главная!$N$23+(HF105*12-главная!$H$24)*главная!$N$24)/12))))</f>
        <v>0</v>
      </c>
      <c r="HG142" s="173">
        <f>IF(HG$10="",0,IF(HG$9&lt;главная!$N$19,0,IF(HG105*12&lt;главная!$H$23,главная!$N$22*HG105,IF(HG105*12&lt;главная!$H$24,главная!$N$23*HG105,(главная!$H$24*главная!$N$23+(HG105*12-главная!$H$24)*главная!$N$24)/12))))</f>
        <v>0</v>
      </c>
      <c r="HH142" s="173">
        <f>IF(HH$10="",0,IF(HH$9&lt;главная!$N$19,0,IF(HH105*12&lt;главная!$H$23,главная!$N$22*HH105,IF(HH105*12&lt;главная!$H$24,главная!$N$23*HH105,(главная!$H$24*главная!$N$23+(HH105*12-главная!$H$24)*главная!$N$24)/12))))</f>
        <v>0</v>
      </c>
      <c r="HI142" s="173">
        <f>IF(HI$10="",0,IF(HI$9&lt;главная!$N$19,0,IF(HI105*12&lt;главная!$H$23,главная!$N$22*HI105,IF(HI105*12&lt;главная!$H$24,главная!$N$23*HI105,(главная!$H$24*главная!$N$23+(HI105*12-главная!$H$24)*главная!$N$24)/12))))</f>
        <v>0</v>
      </c>
      <c r="HJ142" s="173">
        <f>IF(HJ$10="",0,IF(HJ$9&lt;главная!$N$19,0,IF(HJ105*12&lt;главная!$H$23,главная!$N$22*HJ105,IF(HJ105*12&lt;главная!$H$24,главная!$N$23*HJ105,(главная!$H$24*главная!$N$23+(HJ105*12-главная!$H$24)*главная!$N$24)/12))))</f>
        <v>0</v>
      </c>
      <c r="HK142" s="173">
        <f>IF(HK$10="",0,IF(HK$9&lt;главная!$N$19,0,IF(HK105*12&lt;главная!$H$23,главная!$N$22*HK105,IF(HK105*12&lt;главная!$H$24,главная!$N$23*HK105,(главная!$H$24*главная!$N$23+(HK105*12-главная!$H$24)*главная!$N$24)/12))))</f>
        <v>0</v>
      </c>
      <c r="HL142" s="173">
        <f>IF(HL$10="",0,IF(HL$9&lt;главная!$N$19,0,IF(HL105*12&lt;главная!$H$23,главная!$N$22*HL105,IF(HL105*12&lt;главная!$H$24,главная!$N$23*HL105,(главная!$H$24*главная!$N$23+(HL105*12-главная!$H$24)*главная!$N$24)/12))))</f>
        <v>0</v>
      </c>
      <c r="HM142" s="173">
        <f>IF(HM$10="",0,IF(HM$9&lt;главная!$N$19,0,IF(HM105*12&lt;главная!$H$23,главная!$N$22*HM105,IF(HM105*12&lt;главная!$H$24,главная!$N$23*HM105,(главная!$H$24*главная!$N$23+(HM105*12-главная!$H$24)*главная!$N$24)/12))))</f>
        <v>0</v>
      </c>
      <c r="HN142" s="173">
        <f>IF(HN$10="",0,IF(HN$9&lt;главная!$N$19,0,IF(HN105*12&lt;главная!$H$23,главная!$N$22*HN105,IF(HN105*12&lt;главная!$H$24,главная!$N$23*HN105,(главная!$H$24*главная!$N$23+(HN105*12-главная!$H$24)*главная!$N$24)/12))))</f>
        <v>0</v>
      </c>
      <c r="HO142" s="173">
        <f>IF(HO$10="",0,IF(HO$9&lt;главная!$N$19,0,IF(HO105*12&lt;главная!$H$23,главная!$N$22*HO105,IF(HO105*12&lt;главная!$H$24,главная!$N$23*HO105,(главная!$H$24*главная!$N$23+(HO105*12-главная!$H$24)*главная!$N$24)/12))))</f>
        <v>0</v>
      </c>
      <c r="HP142" s="173">
        <f>IF(HP$10="",0,IF(HP$9&lt;главная!$N$19,0,IF(HP105*12&lt;главная!$H$23,главная!$N$22*HP105,IF(HP105*12&lt;главная!$H$24,главная!$N$23*HP105,(главная!$H$24*главная!$N$23+(HP105*12-главная!$H$24)*главная!$N$24)/12))))</f>
        <v>0</v>
      </c>
      <c r="HQ142" s="173">
        <f>IF(HQ$10="",0,IF(HQ$9&lt;главная!$N$19,0,IF(HQ105*12&lt;главная!$H$23,главная!$N$22*HQ105,IF(HQ105*12&lt;главная!$H$24,главная!$N$23*HQ105,(главная!$H$24*главная!$N$23+(HQ105*12-главная!$H$24)*главная!$N$24)/12))))</f>
        <v>0</v>
      </c>
      <c r="HR142" s="173">
        <f>IF(HR$10="",0,IF(HR$9&lt;главная!$N$19,0,IF(HR105*12&lt;главная!$H$23,главная!$N$22*HR105,IF(HR105*12&lt;главная!$H$24,главная!$N$23*HR105,(главная!$H$24*главная!$N$23+(HR105*12-главная!$H$24)*главная!$N$24)/12))))</f>
        <v>0</v>
      </c>
      <c r="HS142" s="173">
        <f>IF(HS$10="",0,IF(HS$9&lt;главная!$N$19,0,IF(HS105*12&lt;главная!$H$23,главная!$N$22*HS105,IF(HS105*12&lt;главная!$H$24,главная!$N$23*HS105,(главная!$H$24*главная!$N$23+(HS105*12-главная!$H$24)*главная!$N$24)/12))))</f>
        <v>0</v>
      </c>
      <c r="HT142" s="173">
        <f>IF(HT$10="",0,IF(HT$9&lt;главная!$N$19,0,IF(HT105*12&lt;главная!$H$23,главная!$N$22*HT105,IF(HT105*12&lt;главная!$H$24,главная!$N$23*HT105,(главная!$H$24*главная!$N$23+(HT105*12-главная!$H$24)*главная!$N$24)/12))))</f>
        <v>0</v>
      </c>
      <c r="HU142" s="173">
        <f>IF(HU$10="",0,IF(HU$9&lt;главная!$N$19,0,IF(HU105*12&lt;главная!$H$23,главная!$N$22*HU105,IF(HU105*12&lt;главная!$H$24,главная!$N$23*HU105,(главная!$H$24*главная!$N$23+(HU105*12-главная!$H$24)*главная!$N$24)/12))))</f>
        <v>0</v>
      </c>
      <c r="HV142" s="173">
        <f>IF(HV$10="",0,IF(HV$9&lt;главная!$N$19,0,IF(HV105*12&lt;главная!$H$23,главная!$N$22*HV105,IF(HV105*12&lt;главная!$H$24,главная!$N$23*HV105,(главная!$H$24*главная!$N$23+(HV105*12-главная!$H$24)*главная!$N$24)/12))))</f>
        <v>0</v>
      </c>
      <c r="HW142" s="173">
        <f>IF(HW$10="",0,IF(HW$9&lt;главная!$N$19,0,IF(HW105*12&lt;главная!$H$23,главная!$N$22*HW105,IF(HW105*12&lt;главная!$H$24,главная!$N$23*HW105,(главная!$H$24*главная!$N$23+(HW105*12-главная!$H$24)*главная!$N$24)/12))))</f>
        <v>0</v>
      </c>
      <c r="HX142" s="173">
        <f>IF(HX$10="",0,IF(HX$9&lt;главная!$N$19,0,IF(HX105*12&lt;главная!$H$23,главная!$N$22*HX105,IF(HX105*12&lt;главная!$H$24,главная!$N$23*HX105,(главная!$H$24*главная!$N$23+(HX105*12-главная!$H$24)*главная!$N$24)/12))))</f>
        <v>0</v>
      </c>
      <c r="HY142" s="173">
        <f>IF(HY$10="",0,IF(HY$9&lt;главная!$N$19,0,IF(HY105*12&lt;главная!$H$23,главная!$N$22*HY105,IF(HY105*12&lt;главная!$H$24,главная!$N$23*HY105,(главная!$H$24*главная!$N$23+(HY105*12-главная!$H$24)*главная!$N$24)/12))))</f>
        <v>0</v>
      </c>
      <c r="HZ142" s="173">
        <f>IF(HZ$10="",0,IF(HZ$9&lt;главная!$N$19,0,IF(HZ105*12&lt;главная!$H$23,главная!$N$22*HZ105,IF(HZ105*12&lt;главная!$H$24,главная!$N$23*HZ105,(главная!$H$24*главная!$N$23+(HZ105*12-главная!$H$24)*главная!$N$24)/12))))</f>
        <v>0</v>
      </c>
      <c r="IA142" s="173">
        <f>IF(IA$10="",0,IF(IA$9&lt;главная!$N$19,0,IF(IA105*12&lt;главная!$H$23,главная!$N$22*IA105,IF(IA105*12&lt;главная!$H$24,главная!$N$23*IA105,(главная!$H$24*главная!$N$23+(IA105*12-главная!$H$24)*главная!$N$24)/12))))</f>
        <v>0</v>
      </c>
      <c r="IB142" s="173">
        <f>IF(IB$10="",0,IF(IB$9&lt;главная!$N$19,0,IF(IB105*12&lt;главная!$H$23,главная!$N$22*IB105,IF(IB105*12&lt;главная!$H$24,главная!$N$23*IB105,(главная!$H$24*главная!$N$23+(IB105*12-главная!$H$24)*главная!$N$24)/12))))</f>
        <v>0</v>
      </c>
      <c r="IC142" s="173">
        <f>IF(IC$10="",0,IF(IC$9&lt;главная!$N$19,0,IF(IC105*12&lt;главная!$H$23,главная!$N$22*IC105,IF(IC105*12&lt;главная!$H$24,главная!$N$23*IC105,(главная!$H$24*главная!$N$23+(IC105*12-главная!$H$24)*главная!$N$24)/12))))</f>
        <v>0</v>
      </c>
      <c r="ID142" s="173">
        <f>IF(ID$10="",0,IF(ID$9&lt;главная!$N$19,0,IF(ID105*12&lt;главная!$H$23,главная!$N$22*ID105,IF(ID105*12&lt;главная!$H$24,главная!$N$23*ID105,(главная!$H$24*главная!$N$23+(ID105*12-главная!$H$24)*главная!$N$24)/12))))</f>
        <v>0</v>
      </c>
      <c r="IE142" s="173">
        <f>IF(IE$10="",0,IF(IE$9&lt;главная!$N$19,0,IF(IE105*12&lt;главная!$H$23,главная!$N$22*IE105,IF(IE105*12&lt;главная!$H$24,главная!$N$23*IE105,(главная!$H$24*главная!$N$23+(IE105*12-главная!$H$24)*главная!$N$24)/12))))</f>
        <v>0</v>
      </c>
      <c r="IF142" s="173">
        <f>IF(IF$10="",0,IF(IF$9&lt;главная!$N$19,0,IF(IF105*12&lt;главная!$H$23,главная!$N$22*IF105,IF(IF105*12&lt;главная!$H$24,главная!$N$23*IF105,(главная!$H$24*главная!$N$23+(IF105*12-главная!$H$24)*главная!$N$24)/12))))</f>
        <v>0</v>
      </c>
      <c r="IG142" s="173">
        <f>IF(IG$10="",0,IF(IG$9&lt;главная!$N$19,0,IF(IG105*12&lt;главная!$H$23,главная!$N$22*IG105,IF(IG105*12&lt;главная!$H$24,главная!$N$23*IG105,(главная!$H$24*главная!$N$23+(IG105*12-главная!$H$24)*главная!$N$24)/12))))</f>
        <v>0</v>
      </c>
      <c r="IH142" s="173">
        <f>IF(IH$10="",0,IF(IH$9&lt;главная!$N$19,0,IF(IH105*12&lt;главная!$H$23,главная!$N$22*IH105,IF(IH105*12&lt;главная!$H$24,главная!$N$23*IH105,(главная!$H$24*главная!$N$23+(IH105*12-главная!$H$24)*главная!$N$24)/12))))</f>
        <v>0</v>
      </c>
      <c r="II142" s="173">
        <f>IF(II$10="",0,IF(II$9&lt;главная!$N$19,0,IF(II105*12&lt;главная!$H$23,главная!$N$22*II105,IF(II105*12&lt;главная!$H$24,главная!$N$23*II105,(главная!$H$24*главная!$N$23+(II105*12-главная!$H$24)*главная!$N$24)/12))))</f>
        <v>0</v>
      </c>
      <c r="IJ142" s="173">
        <f>IF(IJ$10="",0,IF(IJ$9&lt;главная!$N$19,0,IF(IJ105*12&lt;главная!$H$23,главная!$N$22*IJ105,IF(IJ105*12&lt;главная!$H$24,главная!$N$23*IJ105,(главная!$H$24*главная!$N$23+(IJ105*12-главная!$H$24)*главная!$N$24)/12))))</f>
        <v>0</v>
      </c>
      <c r="IK142" s="173">
        <f>IF(IK$10="",0,IF(IK$9&lt;главная!$N$19,0,IF(IK105*12&lt;главная!$H$23,главная!$N$22*IK105,IF(IK105*12&lt;главная!$H$24,главная!$N$23*IK105,(главная!$H$24*главная!$N$23+(IK105*12-главная!$H$24)*главная!$N$24)/12))))</f>
        <v>0</v>
      </c>
      <c r="IL142" s="173">
        <f>IF(IL$10="",0,IF(IL$9&lt;главная!$N$19,0,IF(IL105*12&lt;главная!$H$23,главная!$N$22*IL105,IF(IL105*12&lt;главная!$H$24,главная!$N$23*IL105,(главная!$H$24*главная!$N$23+(IL105*12-главная!$H$24)*главная!$N$24)/12))))</f>
        <v>0</v>
      </c>
      <c r="IM142" s="173">
        <f>IF(IM$10="",0,IF(IM$9&lt;главная!$N$19,0,IF(IM105*12&lt;главная!$H$23,главная!$N$22*IM105,IF(IM105*12&lt;главная!$H$24,главная!$N$23*IM105,(главная!$H$24*главная!$N$23+(IM105*12-главная!$H$24)*главная!$N$24)/12))))</f>
        <v>0</v>
      </c>
      <c r="IN142" s="173">
        <f>IF(IN$10="",0,IF(IN$9&lt;главная!$N$19,0,IF(IN105*12&lt;главная!$H$23,главная!$N$22*IN105,IF(IN105*12&lt;главная!$H$24,главная!$N$23*IN105,(главная!$H$24*главная!$N$23+(IN105*12-главная!$H$24)*главная!$N$24)/12))))</f>
        <v>0</v>
      </c>
      <c r="IO142" s="173">
        <f>IF(IO$10="",0,IF(IO$9&lt;главная!$N$19,0,IF(IO105*12&lt;главная!$H$23,главная!$N$22*IO105,IF(IO105*12&lt;главная!$H$24,главная!$N$23*IO105,(главная!$H$24*главная!$N$23+(IO105*12-главная!$H$24)*главная!$N$24)/12))))</f>
        <v>0</v>
      </c>
      <c r="IP142" s="173">
        <f>IF(IP$10="",0,IF(IP$9&lt;главная!$N$19,0,IF(IP105*12&lt;главная!$H$23,главная!$N$22*IP105,IF(IP105*12&lt;главная!$H$24,главная!$N$23*IP105,(главная!$H$24*главная!$N$23+(IP105*12-главная!$H$24)*главная!$N$24)/12))))</f>
        <v>0</v>
      </c>
      <c r="IQ142" s="173">
        <f>IF(IQ$10="",0,IF(IQ$9&lt;главная!$N$19,0,IF(IQ105*12&lt;главная!$H$23,главная!$N$22*IQ105,IF(IQ105*12&lt;главная!$H$24,главная!$N$23*IQ105,(главная!$H$24*главная!$N$23+(IQ105*12-главная!$H$24)*главная!$N$24)/12))))</f>
        <v>0</v>
      </c>
      <c r="IR142" s="173">
        <f>IF(IR$10="",0,IF(IR$9&lt;главная!$N$19,0,IF(IR105*12&lt;главная!$H$23,главная!$N$22*IR105,IF(IR105*12&lt;главная!$H$24,главная!$N$23*IR105,(главная!$H$24*главная!$N$23+(IR105*12-главная!$H$24)*главная!$N$24)/12))))</f>
        <v>0</v>
      </c>
      <c r="IS142" s="173">
        <f>IF(IS$10="",0,IF(IS$9&lt;главная!$N$19,0,IF(IS105*12&lt;главная!$H$23,главная!$N$22*IS105,IF(IS105*12&lt;главная!$H$24,главная!$N$23*IS105,(главная!$H$24*главная!$N$23+(IS105*12-главная!$H$24)*главная!$N$24)/12))))</f>
        <v>0</v>
      </c>
      <c r="IT142" s="173">
        <f>IF(IT$10="",0,IF(IT$9&lt;главная!$N$19,0,IF(IT105*12&lt;главная!$H$23,главная!$N$22*IT105,IF(IT105*12&lt;главная!$H$24,главная!$N$23*IT105,(главная!$H$24*главная!$N$23+(IT105*12-главная!$H$24)*главная!$N$24)/12))))</f>
        <v>0</v>
      </c>
      <c r="IU142" s="173">
        <f>IF(IU$10="",0,IF(IU$9&lt;главная!$N$19,0,IF(IU105*12&lt;главная!$H$23,главная!$N$22*IU105,IF(IU105*12&lt;главная!$H$24,главная!$N$23*IU105,(главная!$H$24*главная!$N$23+(IU105*12-главная!$H$24)*главная!$N$24)/12))))</f>
        <v>0</v>
      </c>
      <c r="IV142" s="173">
        <f>IF(IV$10="",0,IF(IV$9&lt;главная!$N$19,0,IF(IV105*12&lt;главная!$H$23,главная!$N$22*IV105,IF(IV105*12&lt;главная!$H$24,главная!$N$23*IV105,(главная!$H$24*главная!$N$23+(IV105*12-главная!$H$24)*главная!$N$24)/12))))</f>
        <v>0</v>
      </c>
      <c r="IW142" s="173">
        <f>IF(IW$10="",0,IF(IW$9&lt;главная!$N$19,0,IF(IW105*12&lt;главная!$H$23,главная!$N$22*IW105,IF(IW105*12&lt;главная!$H$24,главная!$N$23*IW105,(главная!$H$24*главная!$N$23+(IW105*12-главная!$H$24)*главная!$N$24)/12))))</f>
        <v>0</v>
      </c>
      <c r="IX142" s="173">
        <f>IF(IX$10="",0,IF(IX$9&lt;главная!$N$19,0,IF(IX105*12&lt;главная!$H$23,главная!$N$22*IX105,IF(IX105*12&lt;главная!$H$24,главная!$N$23*IX105,(главная!$H$24*главная!$N$23+(IX105*12-главная!$H$24)*главная!$N$24)/12))))</f>
        <v>0</v>
      </c>
      <c r="IY142" s="173">
        <f>IF(IY$10="",0,IF(IY$9&lt;главная!$N$19,0,IF(IY105*12&lt;главная!$H$23,главная!$N$22*IY105,IF(IY105*12&lt;главная!$H$24,главная!$N$23*IY105,(главная!$H$24*главная!$N$23+(IY105*12-главная!$H$24)*главная!$N$24)/12))))</f>
        <v>0</v>
      </c>
      <c r="IZ142" s="173">
        <f>IF(IZ$10="",0,IF(IZ$9&lt;главная!$N$19,0,IF(IZ105*12&lt;главная!$H$23,главная!$N$22*IZ105,IF(IZ105*12&lt;главная!$H$24,главная!$N$23*IZ105,(главная!$H$24*главная!$N$23+(IZ105*12-главная!$H$24)*главная!$N$24)/12))))</f>
        <v>0</v>
      </c>
      <c r="JA142" s="173">
        <f>IF(JA$10="",0,IF(JA$9&lt;главная!$N$19,0,IF(JA105*12&lt;главная!$H$23,главная!$N$22*JA105,IF(JA105*12&lt;главная!$H$24,главная!$N$23*JA105,(главная!$H$24*главная!$N$23+(JA105*12-главная!$H$24)*главная!$N$24)/12))))</f>
        <v>0</v>
      </c>
      <c r="JB142" s="173">
        <f>IF(JB$10="",0,IF(JB$9&lt;главная!$N$19,0,IF(JB105*12&lt;главная!$H$23,главная!$N$22*JB105,IF(JB105*12&lt;главная!$H$24,главная!$N$23*JB105,(главная!$H$24*главная!$N$23+(JB105*12-главная!$H$24)*главная!$N$24)/12))))</f>
        <v>0</v>
      </c>
      <c r="JC142" s="173">
        <f>IF(JC$10="",0,IF(JC$9&lt;главная!$N$19,0,IF(JC105*12&lt;главная!$H$23,главная!$N$22*JC105,IF(JC105*12&lt;главная!$H$24,главная!$N$23*JC105,(главная!$H$24*главная!$N$23+(JC105*12-главная!$H$24)*главная!$N$24)/12))))</f>
        <v>0</v>
      </c>
      <c r="JD142" s="173">
        <f>IF(JD$10="",0,IF(JD$9&lt;главная!$N$19,0,IF(JD105*12&lt;главная!$H$23,главная!$N$22*JD105,IF(JD105*12&lt;главная!$H$24,главная!$N$23*JD105,(главная!$H$24*главная!$N$23+(JD105*12-главная!$H$24)*главная!$N$24)/12))))</f>
        <v>0</v>
      </c>
      <c r="JE142" s="173">
        <f>IF(JE$10="",0,IF(JE$9&lt;главная!$N$19,0,IF(JE105*12&lt;главная!$H$23,главная!$N$22*JE105,IF(JE105*12&lt;главная!$H$24,главная!$N$23*JE105,(главная!$H$24*главная!$N$23+(JE105*12-главная!$H$24)*главная!$N$24)/12))))</f>
        <v>0</v>
      </c>
      <c r="JF142" s="173">
        <f>IF(JF$10="",0,IF(JF$9&lt;главная!$N$19,0,IF(JF105*12&lt;главная!$H$23,главная!$N$22*JF105,IF(JF105*12&lt;главная!$H$24,главная!$N$23*JF105,(главная!$H$24*главная!$N$23+(JF105*12-главная!$H$24)*главная!$N$24)/12))))</f>
        <v>0</v>
      </c>
      <c r="JG142" s="173">
        <f>IF(JG$10="",0,IF(JG$9&lt;главная!$N$19,0,IF(JG105*12&lt;главная!$H$23,главная!$N$22*JG105,IF(JG105*12&lt;главная!$H$24,главная!$N$23*JG105,(главная!$H$24*главная!$N$23+(JG105*12-главная!$H$24)*главная!$N$24)/12))))</f>
        <v>0</v>
      </c>
      <c r="JH142" s="173">
        <f>IF(JH$10="",0,IF(JH$9&lt;главная!$N$19,0,IF(JH105*12&lt;главная!$H$23,главная!$N$22*JH105,IF(JH105*12&lt;главная!$H$24,главная!$N$23*JH105,(главная!$H$24*главная!$N$23+(JH105*12-главная!$H$24)*главная!$N$24)/12))))</f>
        <v>0</v>
      </c>
      <c r="JI142" s="173">
        <f>IF(JI$10="",0,IF(JI$9&lt;главная!$N$19,0,IF(JI105*12&lt;главная!$H$23,главная!$N$22*JI105,IF(JI105*12&lt;главная!$H$24,главная!$N$23*JI105,(главная!$H$24*главная!$N$23+(JI105*12-главная!$H$24)*главная!$N$24)/12))))</f>
        <v>0</v>
      </c>
      <c r="JJ142" s="173">
        <f>IF(JJ$10="",0,IF(JJ$9&lt;главная!$N$19,0,IF(JJ105*12&lt;главная!$H$23,главная!$N$22*JJ105,IF(JJ105*12&lt;главная!$H$24,главная!$N$23*JJ105,(главная!$H$24*главная!$N$23+(JJ105*12-главная!$H$24)*главная!$N$24)/12))))</f>
        <v>0</v>
      </c>
      <c r="JK142" s="173">
        <f>IF(JK$10="",0,IF(JK$9&lt;главная!$N$19,0,IF(JK105*12&lt;главная!$H$23,главная!$N$22*JK105,IF(JK105*12&lt;главная!$H$24,главная!$N$23*JK105,(главная!$H$24*главная!$N$23+(JK105*12-главная!$H$24)*главная!$N$24)/12))))</f>
        <v>0</v>
      </c>
      <c r="JL142" s="173">
        <f>IF(JL$10="",0,IF(JL$9&lt;главная!$N$19,0,IF(JL105*12&lt;главная!$H$23,главная!$N$22*JL105,IF(JL105*12&lt;главная!$H$24,главная!$N$23*JL105,(главная!$H$24*главная!$N$23+(JL105*12-главная!$H$24)*главная!$N$24)/12))))</f>
        <v>0</v>
      </c>
      <c r="JM142" s="173">
        <f>IF(JM$10="",0,IF(JM$9&lt;главная!$N$19,0,IF(JM105*12&lt;главная!$H$23,главная!$N$22*JM105,IF(JM105*12&lt;главная!$H$24,главная!$N$23*JM105,(главная!$H$24*главная!$N$23+(JM105*12-главная!$H$24)*главная!$N$24)/12))))</f>
        <v>0</v>
      </c>
      <c r="JN142" s="173">
        <f>IF(JN$10="",0,IF(JN$9&lt;главная!$N$19,0,IF(JN105*12&lt;главная!$H$23,главная!$N$22*JN105,IF(JN105*12&lt;главная!$H$24,главная!$N$23*JN105,(главная!$H$24*главная!$N$23+(JN105*12-главная!$H$24)*главная!$N$24)/12))))</f>
        <v>0</v>
      </c>
      <c r="JO142" s="173">
        <f>IF(JO$10="",0,IF(JO$9&lt;главная!$N$19,0,IF(JO105*12&lt;главная!$H$23,главная!$N$22*JO105,IF(JO105*12&lt;главная!$H$24,главная!$N$23*JO105,(главная!$H$24*главная!$N$23+(JO105*12-главная!$H$24)*главная!$N$24)/12))))</f>
        <v>0</v>
      </c>
      <c r="JP142" s="173">
        <f>IF(JP$10="",0,IF(JP$9&lt;главная!$N$19,0,IF(JP105*12&lt;главная!$H$23,главная!$N$22*JP105,IF(JP105*12&lt;главная!$H$24,главная!$N$23*JP105,(главная!$H$24*главная!$N$23+(JP105*12-главная!$H$24)*главная!$N$24)/12))))</f>
        <v>0</v>
      </c>
      <c r="JQ142" s="173">
        <f>IF(JQ$10="",0,IF(JQ$9&lt;главная!$N$19,0,IF(JQ105*12&lt;главная!$H$23,главная!$N$22*JQ105,IF(JQ105*12&lt;главная!$H$24,главная!$N$23*JQ105,(главная!$H$24*главная!$N$23+(JQ105*12-главная!$H$24)*главная!$N$24)/12))))</f>
        <v>0</v>
      </c>
      <c r="JR142" s="173">
        <f>IF(JR$10="",0,IF(JR$9&lt;главная!$N$19,0,IF(JR105*12&lt;главная!$H$23,главная!$N$22*JR105,IF(JR105*12&lt;главная!$H$24,главная!$N$23*JR105,(главная!$H$24*главная!$N$23+(JR105*12-главная!$H$24)*главная!$N$24)/12))))</f>
        <v>0</v>
      </c>
      <c r="JS142" s="173">
        <f>IF(JS$10="",0,IF(JS$9&lt;главная!$N$19,0,IF(JS105*12&lt;главная!$H$23,главная!$N$22*JS105,IF(JS105*12&lt;главная!$H$24,главная!$N$23*JS105,(главная!$H$24*главная!$N$23+(JS105*12-главная!$H$24)*главная!$N$24)/12))))</f>
        <v>0</v>
      </c>
      <c r="JT142" s="173">
        <f>IF(JT$10="",0,IF(JT$9&lt;главная!$N$19,0,IF(JT105*12&lt;главная!$H$23,главная!$N$22*JT105,IF(JT105*12&lt;главная!$H$24,главная!$N$23*JT105,(главная!$H$24*главная!$N$23+(JT105*12-главная!$H$24)*главная!$N$24)/12))))</f>
        <v>0</v>
      </c>
      <c r="JU142" s="173">
        <f>IF(JU$10="",0,IF(JU$9&lt;главная!$N$19,0,IF(JU105*12&lt;главная!$H$23,главная!$N$22*JU105,IF(JU105*12&lt;главная!$H$24,главная!$N$23*JU105,(главная!$H$24*главная!$N$23+(JU105*12-главная!$H$24)*главная!$N$24)/12))))</f>
        <v>0</v>
      </c>
      <c r="JV142" s="173">
        <f>IF(JV$10="",0,IF(JV$9&lt;главная!$N$19,0,IF(JV105*12&lt;главная!$H$23,главная!$N$22*JV105,IF(JV105*12&lt;главная!$H$24,главная!$N$23*JV105,(главная!$H$24*главная!$N$23+(JV105*12-главная!$H$24)*главная!$N$24)/12))))</f>
        <v>0</v>
      </c>
      <c r="JW142" s="173">
        <f>IF(JW$10="",0,IF(JW$9&lt;главная!$N$19,0,IF(JW105*12&lt;главная!$H$23,главная!$N$22*JW105,IF(JW105*12&lt;главная!$H$24,главная!$N$23*JW105,(главная!$H$24*главная!$N$23+(JW105*12-главная!$H$24)*главная!$N$24)/12))))</f>
        <v>0</v>
      </c>
      <c r="JX142" s="173">
        <f>IF(JX$10="",0,IF(JX$9&lt;главная!$N$19,0,IF(JX105*12&lt;главная!$H$23,главная!$N$22*JX105,IF(JX105*12&lt;главная!$H$24,главная!$N$23*JX105,(главная!$H$24*главная!$N$23+(JX105*12-главная!$H$24)*главная!$N$24)/12))))</f>
        <v>0</v>
      </c>
      <c r="JY142" s="173">
        <f>IF(JY$10="",0,IF(JY$9&lt;главная!$N$19,0,IF(JY105*12&lt;главная!$H$23,главная!$N$22*JY105,IF(JY105*12&lt;главная!$H$24,главная!$N$23*JY105,(главная!$H$24*главная!$N$23+(JY105*12-главная!$H$24)*главная!$N$24)/12))))</f>
        <v>0</v>
      </c>
      <c r="JZ142" s="173">
        <f>IF(JZ$10="",0,IF(JZ$9&lt;главная!$N$19,0,IF(JZ105*12&lt;главная!$H$23,главная!$N$22*JZ105,IF(JZ105*12&lt;главная!$H$24,главная!$N$23*JZ105,(главная!$H$24*главная!$N$23+(JZ105*12-главная!$H$24)*главная!$N$24)/12))))</f>
        <v>0</v>
      </c>
      <c r="KA142" s="173">
        <f>IF(KA$10="",0,IF(KA$9&lt;главная!$N$19,0,IF(KA105*12&lt;главная!$H$23,главная!$N$22*KA105,IF(KA105*12&lt;главная!$H$24,главная!$N$23*KA105,(главная!$H$24*главная!$N$23+(KA105*12-главная!$H$24)*главная!$N$24)/12))))</f>
        <v>0</v>
      </c>
      <c r="KB142" s="173">
        <f>IF(KB$10="",0,IF(KB$9&lt;главная!$N$19,0,IF(KB105*12&lt;главная!$H$23,главная!$N$22*KB105,IF(KB105*12&lt;главная!$H$24,главная!$N$23*KB105,(главная!$H$24*главная!$N$23+(KB105*12-главная!$H$24)*главная!$N$24)/12))))</f>
        <v>0</v>
      </c>
      <c r="KC142" s="173">
        <f>IF(KC$10="",0,IF(KC$9&lt;главная!$N$19,0,IF(KC105*12&lt;главная!$H$23,главная!$N$22*KC105,IF(KC105*12&lt;главная!$H$24,главная!$N$23*KC105,(главная!$H$24*главная!$N$23+(KC105*12-главная!$H$24)*главная!$N$24)/12))))</f>
        <v>0</v>
      </c>
      <c r="KD142" s="173">
        <f>IF(KD$10="",0,IF(KD$9&lt;главная!$N$19,0,IF(KD105*12&lt;главная!$H$23,главная!$N$22*KD105,IF(KD105*12&lt;главная!$H$24,главная!$N$23*KD105,(главная!$H$24*главная!$N$23+(KD105*12-главная!$H$24)*главная!$N$24)/12))))</f>
        <v>0</v>
      </c>
      <c r="KE142" s="173">
        <f>IF(KE$10="",0,IF(KE$9&lt;главная!$N$19,0,IF(KE105*12&lt;главная!$H$23,главная!$N$22*KE105,IF(KE105*12&lt;главная!$H$24,главная!$N$23*KE105,(главная!$H$24*главная!$N$23+(KE105*12-главная!$H$24)*главная!$N$24)/12))))</f>
        <v>0</v>
      </c>
      <c r="KF142" s="173">
        <f>IF(KF$10="",0,IF(KF$9&lt;главная!$N$19,0,IF(KF105*12&lt;главная!$H$23,главная!$N$22*KF105,IF(KF105*12&lt;главная!$H$24,главная!$N$23*KF105,(главная!$H$24*главная!$N$23+(KF105*12-главная!$H$24)*главная!$N$24)/12))))</f>
        <v>0</v>
      </c>
      <c r="KG142" s="173">
        <f>IF(KG$10="",0,IF(KG$9&lt;главная!$N$19,0,IF(KG105*12&lt;главная!$H$23,главная!$N$22*KG105,IF(KG105*12&lt;главная!$H$24,главная!$N$23*KG105,(главная!$H$24*главная!$N$23+(KG105*12-главная!$H$24)*главная!$N$24)/12))))</f>
        <v>0</v>
      </c>
      <c r="KH142" s="173">
        <f>IF(KH$10="",0,IF(KH$9&lt;главная!$N$19,0,IF(KH105*12&lt;главная!$H$23,главная!$N$22*KH105,IF(KH105*12&lt;главная!$H$24,главная!$N$23*KH105,(главная!$H$24*главная!$N$23+(KH105*12-главная!$H$24)*главная!$N$24)/12))))</f>
        <v>0</v>
      </c>
      <c r="KI142" s="173">
        <f>IF(KI$10="",0,IF(KI$9&lt;главная!$N$19,0,IF(KI105*12&lt;главная!$H$23,главная!$N$22*KI105,IF(KI105*12&lt;главная!$H$24,главная!$N$23*KI105,(главная!$H$24*главная!$N$23+(KI105*12-главная!$H$24)*главная!$N$24)/12))))</f>
        <v>0</v>
      </c>
      <c r="KJ142" s="173">
        <f>IF(KJ$10="",0,IF(KJ$9&lt;главная!$N$19,0,IF(KJ105*12&lt;главная!$H$23,главная!$N$22*KJ105,IF(KJ105*12&lt;главная!$H$24,главная!$N$23*KJ105,(главная!$H$24*главная!$N$23+(KJ105*12-главная!$H$24)*главная!$N$24)/12))))</f>
        <v>0</v>
      </c>
      <c r="KK142" s="173">
        <f>IF(KK$10="",0,IF(KK$9&lt;главная!$N$19,0,IF(KK105*12&lt;главная!$H$23,главная!$N$22*KK105,IF(KK105*12&lt;главная!$H$24,главная!$N$23*KK105,(главная!$H$24*главная!$N$23+(KK105*12-главная!$H$24)*главная!$N$24)/12))))</f>
        <v>0</v>
      </c>
      <c r="KL142" s="173">
        <f>IF(KL$10="",0,IF(KL$9&lt;главная!$N$19,0,IF(KL105*12&lt;главная!$H$23,главная!$N$22*KL105,IF(KL105*12&lt;главная!$H$24,главная!$N$23*KL105,(главная!$H$24*главная!$N$23+(KL105*12-главная!$H$24)*главная!$N$24)/12))))</f>
        <v>0</v>
      </c>
      <c r="KM142" s="173">
        <f>IF(KM$10="",0,IF(KM$9&lt;главная!$N$19,0,IF(KM105*12&lt;главная!$H$23,главная!$N$22*KM105,IF(KM105*12&lt;главная!$H$24,главная!$N$23*KM105,(главная!$H$24*главная!$N$23+(KM105*12-главная!$H$24)*главная!$N$24)/12))))</f>
        <v>0</v>
      </c>
      <c r="KN142" s="173">
        <f>IF(KN$10="",0,IF(KN$9&lt;главная!$N$19,0,IF(KN105*12&lt;главная!$H$23,главная!$N$22*KN105,IF(KN105*12&lt;главная!$H$24,главная!$N$23*KN105,(главная!$H$24*главная!$N$23+(KN105*12-главная!$H$24)*главная!$N$24)/12))))</f>
        <v>0</v>
      </c>
      <c r="KO142" s="173">
        <f>IF(KO$10="",0,IF(KO$9&lt;главная!$N$19,0,IF(KO105*12&lt;главная!$H$23,главная!$N$22*KO105,IF(KO105*12&lt;главная!$H$24,главная!$N$23*KO105,(главная!$H$24*главная!$N$23+(KO105*12-главная!$H$24)*главная!$N$24)/12))))</f>
        <v>0</v>
      </c>
      <c r="KP142" s="173">
        <f>IF(KP$10="",0,IF(KP$9&lt;главная!$N$19,0,IF(KP105*12&lt;главная!$H$23,главная!$N$22*KP105,IF(KP105*12&lt;главная!$H$24,главная!$N$23*KP105,(главная!$H$24*главная!$N$23+(KP105*12-главная!$H$24)*главная!$N$24)/12))))</f>
        <v>0</v>
      </c>
      <c r="KQ142" s="173">
        <f>IF(KQ$10="",0,IF(KQ$9&lt;главная!$N$19,0,IF(KQ105*12&lt;главная!$H$23,главная!$N$22*KQ105,IF(KQ105*12&lt;главная!$H$24,главная!$N$23*KQ105,(главная!$H$24*главная!$N$23+(KQ105*12-главная!$H$24)*главная!$N$24)/12))))</f>
        <v>0</v>
      </c>
      <c r="KR142" s="173">
        <f>IF(KR$10="",0,IF(KR$9&lt;главная!$N$19,0,IF(KR105*12&lt;главная!$H$23,главная!$N$22*KR105,IF(KR105*12&lt;главная!$H$24,главная!$N$23*KR105,(главная!$H$24*главная!$N$23+(KR105*12-главная!$H$24)*главная!$N$24)/12))))</f>
        <v>0</v>
      </c>
      <c r="KS142" s="173">
        <f>IF(KS$10="",0,IF(KS$9&lt;главная!$N$19,0,IF(KS105*12&lt;главная!$H$23,главная!$N$22*KS105,IF(KS105*12&lt;главная!$H$24,главная!$N$23*KS105,(главная!$H$24*главная!$N$23+(KS105*12-главная!$H$24)*главная!$N$24)/12))))</f>
        <v>0</v>
      </c>
      <c r="KT142" s="173">
        <f>IF(KT$10="",0,IF(KT$9&lt;главная!$N$19,0,IF(KT105*12&lt;главная!$H$23,главная!$N$22*KT105,IF(KT105*12&lt;главная!$H$24,главная!$N$23*KT105,(главная!$H$24*главная!$N$23+(KT105*12-главная!$H$24)*главная!$N$24)/12))))</f>
        <v>0</v>
      </c>
      <c r="KU142" s="173">
        <f>IF(KU$10="",0,IF(KU$9&lt;главная!$N$19,0,IF(KU105*12&lt;главная!$H$23,главная!$N$22*KU105,IF(KU105*12&lt;главная!$H$24,главная!$N$23*KU105,(главная!$H$24*главная!$N$23+(KU105*12-главная!$H$24)*главная!$N$24)/12))))</f>
        <v>0</v>
      </c>
      <c r="KV142" s="173">
        <f>IF(KV$10="",0,IF(KV$9&lt;главная!$N$19,0,IF(KV105*12&lt;главная!$H$23,главная!$N$22*KV105,IF(KV105*12&lt;главная!$H$24,главная!$N$23*KV105,(главная!$H$24*главная!$N$23+(KV105*12-главная!$H$24)*главная!$N$24)/12))))</f>
        <v>0</v>
      </c>
      <c r="KW142" s="173">
        <f>IF(KW$10="",0,IF(KW$9&lt;главная!$N$19,0,IF(KW105*12&lt;главная!$H$23,главная!$N$22*KW105,IF(KW105*12&lt;главная!$H$24,главная!$N$23*KW105,(главная!$H$24*главная!$N$23+(KW105*12-главная!$H$24)*главная!$N$24)/12))))</f>
        <v>0</v>
      </c>
      <c r="KX142" s="173">
        <f>IF(KX$10="",0,IF(KX$9&lt;главная!$N$19,0,IF(KX105*12&lt;главная!$H$23,главная!$N$22*KX105,IF(KX105*12&lt;главная!$H$24,главная!$N$23*KX105,(главная!$H$24*главная!$N$23+(KX105*12-главная!$H$24)*главная!$N$24)/12))))</f>
        <v>0</v>
      </c>
      <c r="KY142" s="173">
        <f>IF(KY$10="",0,IF(KY$9&lt;главная!$N$19,0,IF(KY105*12&lt;главная!$H$23,главная!$N$22*KY105,IF(KY105*12&lt;главная!$H$24,главная!$N$23*KY105,(главная!$H$24*главная!$N$23+(KY105*12-главная!$H$24)*главная!$N$24)/12))))</f>
        <v>0</v>
      </c>
      <c r="KZ142" s="173">
        <f>IF(KZ$10="",0,IF(KZ$9&lt;главная!$N$19,0,IF(KZ105*12&lt;главная!$H$23,главная!$N$22*KZ105,IF(KZ105*12&lt;главная!$H$24,главная!$N$23*KZ105,(главная!$H$24*главная!$N$23+(KZ105*12-главная!$H$24)*главная!$N$24)/12))))</f>
        <v>0</v>
      </c>
      <c r="LA142" s="173">
        <f>IF(LA$10="",0,IF(LA$9&lt;главная!$N$19,0,IF(LA105*12&lt;главная!$H$23,главная!$N$22*LA105,IF(LA105*12&lt;главная!$H$24,главная!$N$23*LA105,(главная!$H$24*главная!$N$23+(LA105*12-главная!$H$24)*главная!$N$24)/12))))</f>
        <v>0</v>
      </c>
      <c r="LB142" s="173">
        <f>IF(LB$10="",0,IF(LB$9&lt;главная!$N$19,0,IF(LB105*12&lt;главная!$H$23,главная!$N$22*LB105,IF(LB105*12&lt;главная!$H$24,главная!$N$23*LB105,(главная!$H$24*главная!$N$23+(LB105*12-главная!$H$24)*главная!$N$24)/12))))</f>
        <v>0</v>
      </c>
      <c r="LC142" s="173">
        <f>IF(LC$10="",0,IF(LC$9&lt;главная!$N$19,0,IF(LC105*12&lt;главная!$H$23,главная!$N$22*LC105,IF(LC105*12&lt;главная!$H$24,главная!$N$23*LC105,(главная!$H$24*главная!$N$23+(LC105*12-главная!$H$24)*главная!$N$24)/12))))</f>
        <v>0</v>
      </c>
      <c r="LD142" s="173">
        <f>IF(LD$10="",0,IF(LD$9&lt;главная!$N$19,0,IF(LD105*12&lt;главная!$H$23,главная!$N$22*LD105,IF(LD105*12&lt;главная!$H$24,главная!$N$23*LD105,(главная!$H$24*главная!$N$23+(LD105*12-главная!$H$24)*главная!$N$24)/12))))</f>
        <v>0</v>
      </c>
      <c r="LE142" s="173">
        <f>IF(LE$10="",0,IF(LE$9&lt;главная!$N$19,0,IF(LE105*12&lt;главная!$H$23,главная!$N$22*LE105,IF(LE105*12&lt;главная!$H$24,главная!$N$23*LE105,(главная!$H$24*главная!$N$23+(LE105*12-главная!$H$24)*главная!$N$24)/12))))</f>
        <v>0</v>
      </c>
      <c r="LF142" s="173">
        <f>IF(LF$10="",0,IF(LF$9&lt;главная!$N$19,0,IF(LF105*12&lt;главная!$H$23,главная!$N$22*LF105,IF(LF105*12&lt;главная!$H$24,главная!$N$23*LF105,(главная!$H$24*главная!$N$23+(LF105*12-главная!$H$24)*главная!$N$24)/12))))</f>
        <v>0</v>
      </c>
      <c r="LG142" s="173">
        <f>IF(LG$10="",0,IF(LG$9&lt;главная!$N$19,0,IF(LG105*12&lt;главная!$H$23,главная!$N$22*LG105,IF(LG105*12&lt;главная!$H$24,главная!$N$23*LG105,(главная!$H$24*главная!$N$23+(LG105*12-главная!$H$24)*главная!$N$24)/12))))</f>
        <v>0</v>
      </c>
      <c r="LH142" s="173">
        <f>IF(LH$10="",0,IF(LH$9&lt;главная!$N$19,0,IF(LH105*12&lt;главная!$H$23,главная!$N$22*LH105,IF(LH105*12&lt;главная!$H$24,главная!$N$23*LH105,(главная!$H$24*главная!$N$23+(LH105*12-главная!$H$24)*главная!$N$24)/12))))</f>
        <v>0</v>
      </c>
      <c r="LI142" s="51"/>
      <c r="LJ142" s="51"/>
    </row>
    <row r="143" spans="1:322" s="59" customFormat="1" ht="10.199999999999999" x14ac:dyDescent="0.2">
      <c r="A143" s="51"/>
      <c r="B143" s="51"/>
      <c r="C143" s="51"/>
      <c r="D143" s="12"/>
      <c r="E143" s="98" t="str">
        <f t="shared" si="380"/>
        <v>Юрист</v>
      </c>
      <c r="F143" s="51"/>
      <c r="G143" s="51"/>
      <c r="H143" s="98" t="str">
        <f t="shared" si="381"/>
        <v>соцсборы</v>
      </c>
      <c r="I143" s="51"/>
      <c r="J143" s="51"/>
      <c r="K143" s="55" t="str">
        <f t="shared" si="382"/>
        <v>долл.</v>
      </c>
      <c r="L143" s="51"/>
      <c r="M143" s="58"/>
      <c r="N143" s="51"/>
      <c r="O143" s="61"/>
      <c r="P143" s="51"/>
      <c r="Q143" s="51"/>
      <c r="R143" s="99"/>
      <c r="S143" s="51"/>
      <c r="T143" s="171"/>
      <c r="U143" s="173">
        <f>IF(U$10="",0,IF(U$9&lt;главная!$N$19,0,IF(U106*12&lt;главная!$H$23,главная!$N$22*U106,IF(U106*12&lt;главная!$H$24,главная!$N$23*U106,(главная!$H$24*главная!$N$23+(U106*12-главная!$H$24)*главная!$N$24)/12))))</f>
        <v>0</v>
      </c>
      <c r="V143" s="173">
        <f>IF(V$10="",0,IF(V$9&lt;главная!$N$19,0,IF(V106*12&lt;главная!$H$23,главная!$N$22*V106,IF(V106*12&lt;главная!$H$24,главная!$N$23*V106,(главная!$H$24*главная!$N$23+(V106*12-главная!$H$24)*главная!$N$24)/12))))</f>
        <v>0</v>
      </c>
      <c r="W143" s="173">
        <f>IF(W$10="",0,IF(W$9&lt;главная!$N$19,0,IF(W106*12&lt;главная!$H$23,главная!$N$22*W106,IF(W106*12&lt;главная!$H$24,главная!$N$23*W106,(главная!$H$24*главная!$N$23+(W106*12-главная!$H$24)*главная!$N$24)/12))))</f>
        <v>0</v>
      </c>
      <c r="X143" s="173">
        <f>IF(X$10="",0,IF(X$9&lt;главная!$N$19,0,IF(X106*12&lt;главная!$H$23,главная!$N$22*X106,IF(X106*12&lt;главная!$H$24,главная!$N$23*X106,(главная!$H$24*главная!$N$23+(X106*12-главная!$H$24)*главная!$N$24)/12))))</f>
        <v>0</v>
      </c>
      <c r="Y143" s="173">
        <f>IF(Y$10="",0,IF(Y$9&lt;главная!$N$19,0,IF(Y106*12&lt;главная!$H$23,главная!$N$22*Y106,IF(Y106*12&lt;главная!$H$24,главная!$N$23*Y106,(главная!$H$24*главная!$N$23+(Y106*12-главная!$H$24)*главная!$N$24)/12))))</f>
        <v>0</v>
      </c>
      <c r="Z143" s="173">
        <f>IF(Z$10="",0,IF(Z$9&lt;главная!$N$19,0,IF(Z106*12&lt;главная!$H$23,главная!$N$22*Z106,IF(Z106*12&lt;главная!$H$24,главная!$N$23*Z106,(главная!$H$24*главная!$N$23+(Z106*12-главная!$H$24)*главная!$N$24)/12))))</f>
        <v>0</v>
      </c>
      <c r="AA143" s="173">
        <f>IF(AA$10="",0,IF(AA$9&lt;главная!$N$19,0,IF(AA106*12&lt;главная!$H$23,главная!$N$22*AA106,IF(AA106*12&lt;главная!$H$24,главная!$N$23*AA106,(главная!$H$24*главная!$N$23+(AA106*12-главная!$H$24)*главная!$N$24)/12))))</f>
        <v>0</v>
      </c>
      <c r="AB143" s="173">
        <f>IF(AB$10="",0,IF(AB$9&lt;главная!$N$19,0,IF(AB106*12&lt;главная!$H$23,главная!$N$22*AB106,IF(AB106*12&lt;главная!$H$24,главная!$N$23*AB106,(главная!$H$24*главная!$N$23+(AB106*12-главная!$H$24)*главная!$N$24)/12))))</f>
        <v>0</v>
      </c>
      <c r="AC143" s="173">
        <f>IF(AC$10="",0,IF(AC$9&lt;главная!$N$19,0,IF(AC106*12&lt;главная!$H$23,главная!$N$22*AC106,IF(AC106*12&lt;главная!$H$24,главная!$N$23*AC106,(главная!$H$24*главная!$N$23+(AC106*12-главная!$H$24)*главная!$N$24)/12))))</f>
        <v>0</v>
      </c>
      <c r="AD143" s="173">
        <f>IF(AD$10="",0,IF(AD$9&lt;главная!$N$19,0,IF(AD106*12&lt;главная!$H$23,главная!$N$22*AD106,IF(AD106*12&lt;главная!$H$24,главная!$N$23*AD106,(главная!$H$24*главная!$N$23+(AD106*12-главная!$H$24)*главная!$N$24)/12))))</f>
        <v>0</v>
      </c>
      <c r="AE143" s="173">
        <f>IF(AE$10="",0,IF(AE$9&lt;главная!$N$19,0,IF(AE106*12&lt;главная!$H$23,главная!$N$22*AE106,IF(AE106*12&lt;главная!$H$24,главная!$N$23*AE106,(главная!$H$24*главная!$N$23+(AE106*12-главная!$H$24)*главная!$N$24)/12))))</f>
        <v>0</v>
      </c>
      <c r="AF143" s="173">
        <f>IF(AF$10="",0,IF(AF$9&lt;главная!$N$19,0,IF(AF106*12&lt;главная!$H$23,главная!$N$22*AF106,IF(AF106*12&lt;главная!$H$24,главная!$N$23*AF106,(главная!$H$24*главная!$N$23+(AF106*12-главная!$H$24)*главная!$N$24)/12))))</f>
        <v>0</v>
      </c>
      <c r="AG143" s="173">
        <f>IF(AG$10="",0,IF(AG$9&lt;главная!$N$19,0,IF(AG106*12&lt;главная!$H$23,главная!$N$22*AG106,IF(AG106*12&lt;главная!$H$24,главная!$N$23*AG106,(главная!$H$24*главная!$N$23+(AG106*12-главная!$H$24)*главная!$N$24)/12))))</f>
        <v>0</v>
      </c>
      <c r="AH143" s="173">
        <f>IF(AH$10="",0,IF(AH$9&lt;главная!$N$19,0,IF(AH106*12&lt;главная!$H$23,главная!$N$22*AH106,IF(AH106*12&lt;главная!$H$24,главная!$N$23*AH106,(главная!$H$24*главная!$N$23+(AH106*12-главная!$H$24)*главная!$N$24)/12))))</f>
        <v>0</v>
      </c>
      <c r="AI143" s="173">
        <f>IF(AI$10="",0,IF(AI$9&lt;главная!$N$19,0,IF(AI106*12&lt;главная!$H$23,главная!$N$22*AI106,IF(AI106*12&lt;главная!$H$24,главная!$N$23*AI106,(главная!$H$24*главная!$N$23+(AI106*12-главная!$H$24)*главная!$N$24)/12))))</f>
        <v>0</v>
      </c>
      <c r="AJ143" s="173">
        <f>IF(AJ$10="",0,IF(AJ$9&lt;главная!$N$19,0,IF(AJ106*12&lt;главная!$H$23,главная!$N$22*AJ106,IF(AJ106*12&lt;главная!$H$24,главная!$N$23*AJ106,(главная!$H$24*главная!$N$23+(AJ106*12-главная!$H$24)*главная!$N$24)/12))))</f>
        <v>0</v>
      </c>
      <c r="AK143" s="173">
        <f>IF(AK$10="",0,IF(AK$9&lt;главная!$N$19,0,IF(AK106*12&lt;главная!$H$23,главная!$N$22*AK106,IF(AK106*12&lt;главная!$H$24,главная!$N$23*AK106,(главная!$H$24*главная!$N$23+(AK106*12-главная!$H$24)*главная!$N$24)/12))))</f>
        <v>0</v>
      </c>
      <c r="AL143" s="173">
        <f>IF(AL$10="",0,IF(AL$9&lt;главная!$N$19,0,IF(AL106*12&lt;главная!$H$23,главная!$N$22*AL106,IF(AL106*12&lt;главная!$H$24,главная!$N$23*AL106,(главная!$H$24*главная!$N$23+(AL106*12-главная!$H$24)*главная!$N$24)/12))))</f>
        <v>0</v>
      </c>
      <c r="AM143" s="173">
        <f>IF(AM$10="",0,IF(AM$9&lt;главная!$N$19,0,IF(AM106*12&lt;главная!$H$23,главная!$N$22*AM106,IF(AM106*12&lt;главная!$H$24,главная!$N$23*AM106,(главная!$H$24*главная!$N$23+(AM106*12-главная!$H$24)*главная!$N$24)/12))))</f>
        <v>0</v>
      </c>
      <c r="AN143" s="173">
        <f>IF(AN$10="",0,IF(AN$9&lt;главная!$N$19,0,IF(AN106*12&lt;главная!$H$23,главная!$N$22*AN106,IF(AN106*12&lt;главная!$H$24,главная!$N$23*AN106,(главная!$H$24*главная!$N$23+(AN106*12-главная!$H$24)*главная!$N$24)/12))))</f>
        <v>0</v>
      </c>
      <c r="AO143" s="173">
        <f>IF(AO$10="",0,IF(AO$9&lt;главная!$N$19,0,IF(AO106*12&lt;главная!$H$23,главная!$N$22*AO106,IF(AO106*12&lt;главная!$H$24,главная!$N$23*AO106,(главная!$H$24*главная!$N$23+(AO106*12-главная!$H$24)*главная!$N$24)/12))))</f>
        <v>0</v>
      </c>
      <c r="AP143" s="173">
        <f>IF(AP$10="",0,IF(AP$9&lt;главная!$N$19,0,IF(AP106*12&lt;главная!$H$23,главная!$N$22*AP106,IF(AP106*12&lt;главная!$H$24,главная!$N$23*AP106,(главная!$H$24*главная!$N$23+(AP106*12-главная!$H$24)*главная!$N$24)/12))))</f>
        <v>0</v>
      </c>
      <c r="AQ143" s="173">
        <f>IF(AQ$10="",0,IF(AQ$9&lt;главная!$N$19,0,IF(AQ106*12&lt;главная!$H$23,главная!$N$22*AQ106,IF(AQ106*12&lt;главная!$H$24,главная!$N$23*AQ106,(главная!$H$24*главная!$N$23+(AQ106*12-главная!$H$24)*главная!$N$24)/12))))</f>
        <v>0</v>
      </c>
      <c r="AR143" s="173">
        <f>IF(AR$10="",0,IF(AR$9&lt;главная!$N$19,0,IF(AR106*12&lt;главная!$H$23,главная!$N$22*AR106,IF(AR106*12&lt;главная!$H$24,главная!$N$23*AR106,(главная!$H$24*главная!$N$23+(AR106*12-главная!$H$24)*главная!$N$24)/12))))</f>
        <v>0</v>
      </c>
      <c r="AS143" s="173">
        <f>IF(AS$10="",0,IF(AS$9&lt;главная!$N$19,0,IF(AS106*12&lt;главная!$H$23,главная!$N$22*AS106,IF(AS106*12&lt;главная!$H$24,главная!$N$23*AS106,(главная!$H$24*главная!$N$23+(AS106*12-главная!$H$24)*главная!$N$24)/12))))</f>
        <v>0</v>
      </c>
      <c r="AT143" s="173">
        <f>IF(AT$10="",0,IF(AT$9&lt;главная!$N$19,0,IF(AT106*12&lt;главная!$H$23,главная!$N$22*AT106,IF(AT106*12&lt;главная!$H$24,главная!$N$23*AT106,(главная!$H$24*главная!$N$23+(AT106*12-главная!$H$24)*главная!$N$24)/12))))</f>
        <v>0</v>
      </c>
      <c r="AU143" s="173">
        <f>IF(AU$10="",0,IF(AU$9&lt;главная!$N$19,0,IF(AU106*12&lt;главная!$H$23,главная!$N$22*AU106,IF(AU106*12&lt;главная!$H$24,главная!$N$23*AU106,(главная!$H$24*главная!$N$23+(AU106*12-главная!$H$24)*главная!$N$24)/12))))</f>
        <v>0</v>
      </c>
      <c r="AV143" s="173">
        <f>IF(AV$10="",0,IF(AV$9&lt;главная!$N$19,0,IF(AV106*12&lt;главная!$H$23,главная!$N$22*AV106,IF(AV106*12&lt;главная!$H$24,главная!$N$23*AV106,(главная!$H$24*главная!$N$23+(AV106*12-главная!$H$24)*главная!$N$24)/12))))</f>
        <v>0</v>
      </c>
      <c r="AW143" s="173">
        <f>IF(AW$10="",0,IF(AW$9&lt;главная!$N$19,0,IF(AW106*12&lt;главная!$H$23,главная!$N$22*AW106,IF(AW106*12&lt;главная!$H$24,главная!$N$23*AW106,(главная!$H$24*главная!$N$23+(AW106*12-главная!$H$24)*главная!$N$24)/12))))</f>
        <v>0</v>
      </c>
      <c r="AX143" s="173">
        <f>IF(AX$10="",0,IF(AX$9&lt;главная!$N$19,0,IF(AX106*12&lt;главная!$H$23,главная!$N$22*AX106,IF(AX106*12&lt;главная!$H$24,главная!$N$23*AX106,(главная!$H$24*главная!$N$23+(AX106*12-главная!$H$24)*главная!$N$24)/12))))</f>
        <v>0</v>
      </c>
      <c r="AY143" s="173">
        <f>IF(AY$10="",0,IF(AY$9&lt;главная!$N$19,0,IF(AY106*12&lt;главная!$H$23,главная!$N$22*AY106,IF(AY106*12&lt;главная!$H$24,главная!$N$23*AY106,(главная!$H$24*главная!$N$23+(AY106*12-главная!$H$24)*главная!$N$24)/12))))</f>
        <v>0</v>
      </c>
      <c r="AZ143" s="173">
        <f>IF(AZ$10="",0,IF(AZ$9&lt;главная!$N$19,0,IF(AZ106*12&lt;главная!$H$23,главная!$N$22*AZ106,IF(AZ106*12&lt;главная!$H$24,главная!$N$23*AZ106,(главная!$H$24*главная!$N$23+(AZ106*12-главная!$H$24)*главная!$N$24)/12))))</f>
        <v>0</v>
      </c>
      <c r="BA143" s="173">
        <f>IF(BA$10="",0,IF(BA$9&lt;главная!$N$19,0,IF(BA106*12&lt;главная!$H$23,главная!$N$22*BA106,IF(BA106*12&lt;главная!$H$24,главная!$N$23*BA106,(главная!$H$24*главная!$N$23+(BA106*12-главная!$H$24)*главная!$N$24)/12))))</f>
        <v>0</v>
      </c>
      <c r="BB143" s="173">
        <f>IF(BB$10="",0,IF(BB$9&lt;главная!$N$19,0,IF(BB106*12&lt;главная!$H$23,главная!$N$22*BB106,IF(BB106*12&lt;главная!$H$24,главная!$N$23*BB106,(главная!$H$24*главная!$N$23+(BB106*12-главная!$H$24)*главная!$N$24)/12))))</f>
        <v>0</v>
      </c>
      <c r="BC143" s="173">
        <f>IF(BC$10="",0,IF(BC$9&lt;главная!$N$19,0,IF(BC106*12&lt;главная!$H$23,главная!$N$22*BC106,IF(BC106*12&lt;главная!$H$24,главная!$N$23*BC106,(главная!$H$24*главная!$N$23+(BC106*12-главная!$H$24)*главная!$N$24)/12))))</f>
        <v>0</v>
      </c>
      <c r="BD143" s="173">
        <f>IF(BD$10="",0,IF(BD$9&lt;главная!$N$19,0,IF(BD106*12&lt;главная!$H$23,главная!$N$22*BD106,IF(BD106*12&lt;главная!$H$24,главная!$N$23*BD106,(главная!$H$24*главная!$N$23+(BD106*12-главная!$H$24)*главная!$N$24)/12))))</f>
        <v>0</v>
      </c>
      <c r="BE143" s="173">
        <f>IF(BE$10="",0,IF(BE$9&lt;главная!$N$19,0,IF(BE106*12&lt;главная!$H$23,главная!$N$22*BE106,IF(BE106*12&lt;главная!$H$24,главная!$N$23*BE106,(главная!$H$24*главная!$N$23+(BE106*12-главная!$H$24)*главная!$N$24)/12))))</f>
        <v>0</v>
      </c>
      <c r="BF143" s="173">
        <f>IF(BF$10="",0,IF(BF$9&lt;главная!$N$19,0,IF(BF106*12&lt;главная!$H$23,главная!$N$22*BF106,IF(BF106*12&lt;главная!$H$24,главная!$N$23*BF106,(главная!$H$24*главная!$N$23+(BF106*12-главная!$H$24)*главная!$N$24)/12))))</f>
        <v>0</v>
      </c>
      <c r="BG143" s="173">
        <f>IF(BG$10="",0,IF(BG$9&lt;главная!$N$19,0,IF(BG106*12&lt;главная!$H$23,главная!$N$22*BG106,IF(BG106*12&lt;главная!$H$24,главная!$N$23*BG106,(главная!$H$24*главная!$N$23+(BG106*12-главная!$H$24)*главная!$N$24)/12))))</f>
        <v>0</v>
      </c>
      <c r="BH143" s="173">
        <f>IF(BH$10="",0,IF(BH$9&lt;главная!$N$19,0,IF(BH106*12&lt;главная!$H$23,главная!$N$22*BH106,IF(BH106*12&lt;главная!$H$24,главная!$N$23*BH106,(главная!$H$24*главная!$N$23+(BH106*12-главная!$H$24)*главная!$N$24)/12))))</f>
        <v>0</v>
      </c>
      <c r="BI143" s="173">
        <f>IF(BI$10="",0,IF(BI$9&lt;главная!$N$19,0,IF(BI106*12&lt;главная!$H$23,главная!$N$22*BI106,IF(BI106*12&lt;главная!$H$24,главная!$N$23*BI106,(главная!$H$24*главная!$N$23+(BI106*12-главная!$H$24)*главная!$N$24)/12))))</f>
        <v>0</v>
      </c>
      <c r="BJ143" s="173">
        <f>IF(BJ$10="",0,IF(BJ$9&lt;главная!$N$19,0,IF(BJ106*12&lt;главная!$H$23,главная!$N$22*BJ106,IF(BJ106*12&lt;главная!$H$24,главная!$N$23*BJ106,(главная!$H$24*главная!$N$23+(BJ106*12-главная!$H$24)*главная!$N$24)/12))))</f>
        <v>0</v>
      </c>
      <c r="BK143" s="173">
        <f>IF(BK$10="",0,IF(BK$9&lt;главная!$N$19,0,IF(BK106*12&lt;главная!$H$23,главная!$N$22*BK106,IF(BK106*12&lt;главная!$H$24,главная!$N$23*BK106,(главная!$H$24*главная!$N$23+(BK106*12-главная!$H$24)*главная!$N$24)/12))))</f>
        <v>0</v>
      </c>
      <c r="BL143" s="173">
        <f>IF(BL$10="",0,IF(BL$9&lt;главная!$N$19,0,IF(BL106*12&lt;главная!$H$23,главная!$N$22*BL106,IF(BL106*12&lt;главная!$H$24,главная!$N$23*BL106,(главная!$H$24*главная!$N$23+(BL106*12-главная!$H$24)*главная!$N$24)/12))))</f>
        <v>0</v>
      </c>
      <c r="BM143" s="173">
        <f>IF(BM$10="",0,IF(BM$9&lt;главная!$N$19,0,IF(BM106*12&lt;главная!$H$23,главная!$N$22*BM106,IF(BM106*12&lt;главная!$H$24,главная!$N$23*BM106,(главная!$H$24*главная!$N$23+(BM106*12-главная!$H$24)*главная!$N$24)/12))))</f>
        <v>0</v>
      </c>
      <c r="BN143" s="173">
        <f>IF(BN$10="",0,IF(BN$9&lt;главная!$N$19,0,IF(BN106*12&lt;главная!$H$23,главная!$N$22*BN106,IF(BN106*12&lt;главная!$H$24,главная!$N$23*BN106,(главная!$H$24*главная!$N$23+(BN106*12-главная!$H$24)*главная!$N$24)/12))))</f>
        <v>0</v>
      </c>
      <c r="BO143" s="173">
        <f>IF(BO$10="",0,IF(BO$9&lt;главная!$N$19,0,IF(BO106*12&lt;главная!$H$23,главная!$N$22*BO106,IF(BO106*12&lt;главная!$H$24,главная!$N$23*BO106,(главная!$H$24*главная!$N$23+(BO106*12-главная!$H$24)*главная!$N$24)/12))))</f>
        <v>0</v>
      </c>
      <c r="BP143" s="173">
        <f>IF(BP$10="",0,IF(BP$9&lt;главная!$N$19,0,IF(BP106*12&lt;главная!$H$23,главная!$N$22*BP106,IF(BP106*12&lt;главная!$H$24,главная!$N$23*BP106,(главная!$H$24*главная!$N$23+(BP106*12-главная!$H$24)*главная!$N$24)/12))))</f>
        <v>0</v>
      </c>
      <c r="BQ143" s="173">
        <f>IF(BQ$10="",0,IF(BQ$9&lt;главная!$N$19,0,IF(BQ106*12&lt;главная!$H$23,главная!$N$22*BQ106,IF(BQ106*12&lt;главная!$H$24,главная!$N$23*BQ106,(главная!$H$24*главная!$N$23+(BQ106*12-главная!$H$24)*главная!$N$24)/12))))</f>
        <v>0</v>
      </c>
      <c r="BR143" s="173">
        <f>IF(BR$10="",0,IF(BR$9&lt;главная!$N$19,0,IF(BR106*12&lt;главная!$H$23,главная!$N$22*BR106,IF(BR106*12&lt;главная!$H$24,главная!$N$23*BR106,(главная!$H$24*главная!$N$23+(BR106*12-главная!$H$24)*главная!$N$24)/12))))</f>
        <v>0</v>
      </c>
      <c r="BS143" s="173">
        <f>IF(BS$10="",0,IF(BS$9&lt;главная!$N$19,0,IF(BS106*12&lt;главная!$H$23,главная!$N$22*BS106,IF(BS106*12&lt;главная!$H$24,главная!$N$23*BS106,(главная!$H$24*главная!$N$23+(BS106*12-главная!$H$24)*главная!$N$24)/12))))</f>
        <v>0</v>
      </c>
      <c r="BT143" s="173">
        <f>IF(BT$10="",0,IF(BT$9&lt;главная!$N$19,0,IF(BT106*12&lt;главная!$H$23,главная!$N$22*BT106,IF(BT106*12&lt;главная!$H$24,главная!$N$23*BT106,(главная!$H$24*главная!$N$23+(BT106*12-главная!$H$24)*главная!$N$24)/12))))</f>
        <v>0</v>
      </c>
      <c r="BU143" s="173">
        <f>IF(BU$10="",0,IF(BU$9&lt;главная!$N$19,0,IF(BU106*12&lt;главная!$H$23,главная!$N$22*BU106,IF(BU106*12&lt;главная!$H$24,главная!$N$23*BU106,(главная!$H$24*главная!$N$23+(BU106*12-главная!$H$24)*главная!$N$24)/12))))</f>
        <v>0</v>
      </c>
      <c r="BV143" s="173">
        <f>IF(BV$10="",0,IF(BV$9&lt;главная!$N$19,0,IF(BV106*12&lt;главная!$H$23,главная!$N$22*BV106,IF(BV106*12&lt;главная!$H$24,главная!$N$23*BV106,(главная!$H$24*главная!$N$23+(BV106*12-главная!$H$24)*главная!$N$24)/12))))</f>
        <v>0</v>
      </c>
      <c r="BW143" s="173">
        <f>IF(BW$10="",0,IF(BW$9&lt;главная!$N$19,0,IF(BW106*12&lt;главная!$H$23,главная!$N$22*BW106,IF(BW106*12&lt;главная!$H$24,главная!$N$23*BW106,(главная!$H$24*главная!$N$23+(BW106*12-главная!$H$24)*главная!$N$24)/12))))</f>
        <v>0</v>
      </c>
      <c r="BX143" s="173">
        <f>IF(BX$10="",0,IF(BX$9&lt;главная!$N$19,0,IF(BX106*12&lt;главная!$H$23,главная!$N$22*BX106,IF(BX106*12&lt;главная!$H$24,главная!$N$23*BX106,(главная!$H$24*главная!$N$23+(BX106*12-главная!$H$24)*главная!$N$24)/12))))</f>
        <v>0</v>
      </c>
      <c r="BY143" s="173">
        <f>IF(BY$10="",0,IF(BY$9&lt;главная!$N$19,0,IF(BY106*12&lt;главная!$H$23,главная!$N$22*BY106,IF(BY106*12&lt;главная!$H$24,главная!$N$23*BY106,(главная!$H$24*главная!$N$23+(BY106*12-главная!$H$24)*главная!$N$24)/12))))</f>
        <v>0</v>
      </c>
      <c r="BZ143" s="173">
        <f>IF(BZ$10="",0,IF(BZ$9&lt;главная!$N$19,0,IF(BZ106*12&lt;главная!$H$23,главная!$N$22*BZ106,IF(BZ106*12&lt;главная!$H$24,главная!$N$23*BZ106,(главная!$H$24*главная!$N$23+(BZ106*12-главная!$H$24)*главная!$N$24)/12))))</f>
        <v>0</v>
      </c>
      <c r="CA143" s="173">
        <f>IF(CA$10="",0,IF(CA$9&lt;главная!$N$19,0,IF(CA106*12&lt;главная!$H$23,главная!$N$22*CA106,IF(CA106*12&lt;главная!$H$24,главная!$N$23*CA106,(главная!$H$24*главная!$N$23+(CA106*12-главная!$H$24)*главная!$N$24)/12))))</f>
        <v>0</v>
      </c>
      <c r="CB143" s="173">
        <f>IF(CB$10="",0,IF(CB$9&lt;главная!$N$19,0,IF(CB106*12&lt;главная!$H$23,главная!$N$22*CB106,IF(CB106*12&lt;главная!$H$24,главная!$N$23*CB106,(главная!$H$24*главная!$N$23+(CB106*12-главная!$H$24)*главная!$N$24)/12))))</f>
        <v>0</v>
      </c>
      <c r="CC143" s="173">
        <f>IF(CC$10="",0,IF(CC$9&lt;главная!$N$19,0,IF(CC106*12&lt;главная!$H$23,главная!$N$22*CC106,IF(CC106*12&lt;главная!$H$24,главная!$N$23*CC106,(главная!$H$24*главная!$N$23+(CC106*12-главная!$H$24)*главная!$N$24)/12))))</f>
        <v>0</v>
      </c>
      <c r="CD143" s="173">
        <f>IF(CD$10="",0,IF(CD$9&lt;главная!$N$19,0,IF(CD106*12&lt;главная!$H$23,главная!$N$22*CD106,IF(CD106*12&lt;главная!$H$24,главная!$N$23*CD106,(главная!$H$24*главная!$N$23+(CD106*12-главная!$H$24)*главная!$N$24)/12))))</f>
        <v>0</v>
      </c>
      <c r="CE143" s="173">
        <f>IF(CE$10="",0,IF(CE$9&lt;главная!$N$19,0,IF(CE106*12&lt;главная!$H$23,главная!$N$22*CE106,IF(CE106*12&lt;главная!$H$24,главная!$N$23*CE106,(главная!$H$24*главная!$N$23+(CE106*12-главная!$H$24)*главная!$N$24)/12))))</f>
        <v>0</v>
      </c>
      <c r="CF143" s="173">
        <f>IF(CF$10="",0,IF(CF$9&lt;главная!$N$19,0,IF(CF106*12&lt;главная!$H$23,главная!$N$22*CF106,IF(CF106*12&lt;главная!$H$24,главная!$N$23*CF106,(главная!$H$24*главная!$N$23+(CF106*12-главная!$H$24)*главная!$N$24)/12))))</f>
        <v>0</v>
      </c>
      <c r="CG143" s="173">
        <f>IF(CG$10="",0,IF(CG$9&lt;главная!$N$19,0,IF(CG106*12&lt;главная!$H$23,главная!$N$22*CG106,IF(CG106*12&lt;главная!$H$24,главная!$N$23*CG106,(главная!$H$24*главная!$N$23+(CG106*12-главная!$H$24)*главная!$N$24)/12))))</f>
        <v>0</v>
      </c>
      <c r="CH143" s="173">
        <f>IF(CH$10="",0,IF(CH$9&lt;главная!$N$19,0,IF(CH106*12&lt;главная!$H$23,главная!$N$22*CH106,IF(CH106*12&lt;главная!$H$24,главная!$N$23*CH106,(главная!$H$24*главная!$N$23+(CH106*12-главная!$H$24)*главная!$N$24)/12))))</f>
        <v>0</v>
      </c>
      <c r="CI143" s="173">
        <f>IF(CI$10="",0,IF(CI$9&lt;главная!$N$19,0,IF(CI106*12&lt;главная!$H$23,главная!$N$22*CI106,IF(CI106*12&lt;главная!$H$24,главная!$N$23*CI106,(главная!$H$24*главная!$N$23+(CI106*12-главная!$H$24)*главная!$N$24)/12))))</f>
        <v>0</v>
      </c>
      <c r="CJ143" s="173">
        <f>IF(CJ$10="",0,IF(CJ$9&lt;главная!$N$19,0,IF(CJ106*12&lt;главная!$H$23,главная!$N$22*CJ106,IF(CJ106*12&lt;главная!$H$24,главная!$N$23*CJ106,(главная!$H$24*главная!$N$23+(CJ106*12-главная!$H$24)*главная!$N$24)/12))))</f>
        <v>0</v>
      </c>
      <c r="CK143" s="173">
        <f>IF(CK$10="",0,IF(CK$9&lt;главная!$N$19,0,IF(CK106*12&lt;главная!$H$23,главная!$N$22*CK106,IF(CK106*12&lt;главная!$H$24,главная!$N$23*CK106,(главная!$H$24*главная!$N$23+(CK106*12-главная!$H$24)*главная!$N$24)/12))))</f>
        <v>0</v>
      </c>
      <c r="CL143" s="173">
        <f>IF(CL$10="",0,IF(CL$9&lt;главная!$N$19,0,IF(CL106*12&lt;главная!$H$23,главная!$N$22*CL106,IF(CL106*12&lt;главная!$H$24,главная!$N$23*CL106,(главная!$H$24*главная!$N$23+(CL106*12-главная!$H$24)*главная!$N$24)/12))))</f>
        <v>0</v>
      </c>
      <c r="CM143" s="173">
        <f>IF(CM$10="",0,IF(CM$9&lt;главная!$N$19,0,IF(CM106*12&lt;главная!$H$23,главная!$N$22*CM106,IF(CM106*12&lt;главная!$H$24,главная!$N$23*CM106,(главная!$H$24*главная!$N$23+(CM106*12-главная!$H$24)*главная!$N$24)/12))))</f>
        <v>0</v>
      </c>
      <c r="CN143" s="173">
        <f>IF(CN$10="",0,IF(CN$9&lt;главная!$N$19,0,IF(CN106*12&lt;главная!$H$23,главная!$N$22*CN106,IF(CN106*12&lt;главная!$H$24,главная!$N$23*CN106,(главная!$H$24*главная!$N$23+(CN106*12-главная!$H$24)*главная!$N$24)/12))))</f>
        <v>0</v>
      </c>
      <c r="CO143" s="173">
        <f>IF(CO$10="",0,IF(CO$9&lt;главная!$N$19,0,IF(CO106*12&lt;главная!$H$23,главная!$N$22*CO106,IF(CO106*12&lt;главная!$H$24,главная!$N$23*CO106,(главная!$H$24*главная!$N$23+(CO106*12-главная!$H$24)*главная!$N$24)/12))))</f>
        <v>0</v>
      </c>
      <c r="CP143" s="173">
        <f>IF(CP$10="",0,IF(CP$9&lt;главная!$N$19,0,IF(CP106*12&lt;главная!$H$23,главная!$N$22*CP106,IF(CP106*12&lt;главная!$H$24,главная!$N$23*CP106,(главная!$H$24*главная!$N$23+(CP106*12-главная!$H$24)*главная!$N$24)/12))))</f>
        <v>0</v>
      </c>
      <c r="CQ143" s="173">
        <f>IF(CQ$10="",0,IF(CQ$9&lt;главная!$N$19,0,IF(CQ106*12&lt;главная!$H$23,главная!$N$22*CQ106,IF(CQ106*12&lt;главная!$H$24,главная!$N$23*CQ106,(главная!$H$24*главная!$N$23+(CQ106*12-главная!$H$24)*главная!$N$24)/12))))</f>
        <v>0</v>
      </c>
      <c r="CR143" s="173">
        <f>IF(CR$10="",0,IF(CR$9&lt;главная!$N$19,0,IF(CR106*12&lt;главная!$H$23,главная!$N$22*CR106,IF(CR106*12&lt;главная!$H$24,главная!$N$23*CR106,(главная!$H$24*главная!$N$23+(CR106*12-главная!$H$24)*главная!$N$24)/12))))</f>
        <v>0</v>
      </c>
      <c r="CS143" s="173">
        <f>IF(CS$10="",0,IF(CS$9&lt;главная!$N$19,0,IF(CS106*12&lt;главная!$H$23,главная!$N$22*CS106,IF(CS106*12&lt;главная!$H$24,главная!$N$23*CS106,(главная!$H$24*главная!$N$23+(CS106*12-главная!$H$24)*главная!$N$24)/12))))</f>
        <v>0</v>
      </c>
      <c r="CT143" s="173">
        <f>IF(CT$10="",0,IF(CT$9&lt;главная!$N$19,0,IF(CT106*12&lt;главная!$H$23,главная!$N$22*CT106,IF(CT106*12&lt;главная!$H$24,главная!$N$23*CT106,(главная!$H$24*главная!$N$23+(CT106*12-главная!$H$24)*главная!$N$24)/12))))</f>
        <v>0</v>
      </c>
      <c r="CU143" s="173">
        <f>IF(CU$10="",0,IF(CU$9&lt;главная!$N$19,0,IF(CU106*12&lt;главная!$H$23,главная!$N$22*CU106,IF(CU106*12&lt;главная!$H$24,главная!$N$23*CU106,(главная!$H$24*главная!$N$23+(CU106*12-главная!$H$24)*главная!$N$24)/12))))</f>
        <v>0</v>
      </c>
      <c r="CV143" s="173">
        <f>IF(CV$10="",0,IF(CV$9&lt;главная!$N$19,0,IF(CV106*12&lt;главная!$H$23,главная!$N$22*CV106,IF(CV106*12&lt;главная!$H$24,главная!$N$23*CV106,(главная!$H$24*главная!$N$23+(CV106*12-главная!$H$24)*главная!$N$24)/12))))</f>
        <v>0</v>
      </c>
      <c r="CW143" s="173">
        <f>IF(CW$10="",0,IF(CW$9&lt;главная!$N$19,0,IF(CW106*12&lt;главная!$H$23,главная!$N$22*CW106,IF(CW106*12&lt;главная!$H$24,главная!$N$23*CW106,(главная!$H$24*главная!$N$23+(CW106*12-главная!$H$24)*главная!$N$24)/12))))</f>
        <v>0</v>
      </c>
      <c r="CX143" s="173">
        <f>IF(CX$10="",0,IF(CX$9&lt;главная!$N$19,0,IF(CX106*12&lt;главная!$H$23,главная!$N$22*CX106,IF(CX106*12&lt;главная!$H$24,главная!$N$23*CX106,(главная!$H$24*главная!$N$23+(CX106*12-главная!$H$24)*главная!$N$24)/12))))</f>
        <v>0</v>
      </c>
      <c r="CY143" s="173">
        <f>IF(CY$10="",0,IF(CY$9&lt;главная!$N$19,0,IF(CY106*12&lt;главная!$H$23,главная!$N$22*CY106,IF(CY106*12&lt;главная!$H$24,главная!$N$23*CY106,(главная!$H$24*главная!$N$23+(CY106*12-главная!$H$24)*главная!$N$24)/12))))</f>
        <v>0</v>
      </c>
      <c r="CZ143" s="173">
        <f>IF(CZ$10="",0,IF(CZ$9&lt;главная!$N$19,0,IF(CZ106*12&lt;главная!$H$23,главная!$N$22*CZ106,IF(CZ106*12&lt;главная!$H$24,главная!$N$23*CZ106,(главная!$H$24*главная!$N$23+(CZ106*12-главная!$H$24)*главная!$N$24)/12))))</f>
        <v>0</v>
      </c>
      <c r="DA143" s="173">
        <f>IF(DA$10="",0,IF(DA$9&lt;главная!$N$19,0,IF(DA106*12&lt;главная!$H$23,главная!$N$22*DA106,IF(DA106*12&lt;главная!$H$24,главная!$N$23*DA106,(главная!$H$24*главная!$N$23+(DA106*12-главная!$H$24)*главная!$N$24)/12))))</f>
        <v>0</v>
      </c>
      <c r="DB143" s="173">
        <f>IF(DB$10="",0,IF(DB$9&lt;главная!$N$19,0,IF(DB106*12&lt;главная!$H$23,главная!$N$22*DB106,IF(DB106*12&lt;главная!$H$24,главная!$N$23*DB106,(главная!$H$24*главная!$N$23+(DB106*12-главная!$H$24)*главная!$N$24)/12))))</f>
        <v>0</v>
      </c>
      <c r="DC143" s="173">
        <f>IF(DC$10="",0,IF(DC$9&lt;главная!$N$19,0,IF(DC106*12&lt;главная!$H$23,главная!$N$22*DC106,IF(DC106*12&lt;главная!$H$24,главная!$N$23*DC106,(главная!$H$24*главная!$N$23+(DC106*12-главная!$H$24)*главная!$N$24)/12))))</f>
        <v>0</v>
      </c>
      <c r="DD143" s="173">
        <f>IF(DD$10="",0,IF(DD$9&lt;главная!$N$19,0,IF(DD106*12&lt;главная!$H$23,главная!$N$22*DD106,IF(DD106*12&lt;главная!$H$24,главная!$N$23*DD106,(главная!$H$24*главная!$N$23+(DD106*12-главная!$H$24)*главная!$N$24)/12))))</f>
        <v>0</v>
      </c>
      <c r="DE143" s="173">
        <f>IF(DE$10="",0,IF(DE$9&lt;главная!$N$19,0,IF(DE106*12&lt;главная!$H$23,главная!$N$22*DE106,IF(DE106*12&lt;главная!$H$24,главная!$N$23*DE106,(главная!$H$24*главная!$N$23+(DE106*12-главная!$H$24)*главная!$N$24)/12))))</f>
        <v>0</v>
      </c>
      <c r="DF143" s="173">
        <f>IF(DF$10="",0,IF(DF$9&lt;главная!$N$19,0,IF(DF106*12&lt;главная!$H$23,главная!$N$22*DF106,IF(DF106*12&lt;главная!$H$24,главная!$N$23*DF106,(главная!$H$24*главная!$N$23+(DF106*12-главная!$H$24)*главная!$N$24)/12))))</f>
        <v>0</v>
      </c>
      <c r="DG143" s="173">
        <f>IF(DG$10="",0,IF(DG$9&lt;главная!$N$19,0,IF(DG106*12&lt;главная!$H$23,главная!$N$22*DG106,IF(DG106*12&lt;главная!$H$24,главная!$N$23*DG106,(главная!$H$24*главная!$N$23+(DG106*12-главная!$H$24)*главная!$N$24)/12))))</f>
        <v>0</v>
      </c>
      <c r="DH143" s="173">
        <f>IF(DH$10="",0,IF(DH$9&lt;главная!$N$19,0,IF(DH106*12&lt;главная!$H$23,главная!$N$22*DH106,IF(DH106*12&lt;главная!$H$24,главная!$N$23*DH106,(главная!$H$24*главная!$N$23+(DH106*12-главная!$H$24)*главная!$N$24)/12))))</f>
        <v>0</v>
      </c>
      <c r="DI143" s="173">
        <f>IF(DI$10="",0,IF(DI$9&lt;главная!$N$19,0,IF(DI106*12&lt;главная!$H$23,главная!$N$22*DI106,IF(DI106*12&lt;главная!$H$24,главная!$N$23*DI106,(главная!$H$24*главная!$N$23+(DI106*12-главная!$H$24)*главная!$N$24)/12))))</f>
        <v>0</v>
      </c>
      <c r="DJ143" s="173">
        <f>IF(DJ$10="",0,IF(DJ$9&lt;главная!$N$19,0,IF(DJ106*12&lt;главная!$H$23,главная!$N$22*DJ106,IF(DJ106*12&lt;главная!$H$24,главная!$N$23*DJ106,(главная!$H$24*главная!$N$23+(DJ106*12-главная!$H$24)*главная!$N$24)/12))))</f>
        <v>0</v>
      </c>
      <c r="DK143" s="173">
        <f>IF(DK$10="",0,IF(DK$9&lt;главная!$N$19,0,IF(DK106*12&lt;главная!$H$23,главная!$N$22*DK106,IF(DK106*12&lt;главная!$H$24,главная!$N$23*DK106,(главная!$H$24*главная!$N$23+(DK106*12-главная!$H$24)*главная!$N$24)/12))))</f>
        <v>0</v>
      </c>
      <c r="DL143" s="173">
        <f>IF(DL$10="",0,IF(DL$9&lt;главная!$N$19,0,IF(DL106*12&lt;главная!$H$23,главная!$N$22*DL106,IF(DL106*12&lt;главная!$H$24,главная!$N$23*DL106,(главная!$H$24*главная!$N$23+(DL106*12-главная!$H$24)*главная!$N$24)/12))))</f>
        <v>0</v>
      </c>
      <c r="DM143" s="173">
        <f>IF(DM$10="",0,IF(DM$9&lt;главная!$N$19,0,IF(DM106*12&lt;главная!$H$23,главная!$N$22*DM106,IF(DM106*12&lt;главная!$H$24,главная!$N$23*DM106,(главная!$H$24*главная!$N$23+(DM106*12-главная!$H$24)*главная!$N$24)/12))))</f>
        <v>0</v>
      </c>
      <c r="DN143" s="173">
        <f>IF(DN$10="",0,IF(DN$9&lt;главная!$N$19,0,IF(DN106*12&lt;главная!$H$23,главная!$N$22*DN106,IF(DN106*12&lt;главная!$H$24,главная!$N$23*DN106,(главная!$H$24*главная!$N$23+(DN106*12-главная!$H$24)*главная!$N$24)/12))))</f>
        <v>0</v>
      </c>
      <c r="DO143" s="173">
        <f>IF(DO$10="",0,IF(DO$9&lt;главная!$N$19,0,IF(DO106*12&lt;главная!$H$23,главная!$N$22*DO106,IF(DO106*12&lt;главная!$H$24,главная!$N$23*DO106,(главная!$H$24*главная!$N$23+(DO106*12-главная!$H$24)*главная!$N$24)/12))))</f>
        <v>0</v>
      </c>
      <c r="DP143" s="173">
        <f>IF(DP$10="",0,IF(DP$9&lt;главная!$N$19,0,IF(DP106*12&lt;главная!$H$23,главная!$N$22*DP106,IF(DP106*12&lt;главная!$H$24,главная!$N$23*DP106,(главная!$H$24*главная!$N$23+(DP106*12-главная!$H$24)*главная!$N$24)/12))))</f>
        <v>0</v>
      </c>
      <c r="DQ143" s="173">
        <f>IF(DQ$10="",0,IF(DQ$9&lt;главная!$N$19,0,IF(DQ106*12&lt;главная!$H$23,главная!$N$22*DQ106,IF(DQ106*12&lt;главная!$H$24,главная!$N$23*DQ106,(главная!$H$24*главная!$N$23+(DQ106*12-главная!$H$24)*главная!$N$24)/12))))</f>
        <v>0</v>
      </c>
      <c r="DR143" s="173">
        <f>IF(DR$10="",0,IF(DR$9&lt;главная!$N$19,0,IF(DR106*12&lt;главная!$H$23,главная!$N$22*DR106,IF(DR106*12&lt;главная!$H$24,главная!$N$23*DR106,(главная!$H$24*главная!$N$23+(DR106*12-главная!$H$24)*главная!$N$24)/12))))</f>
        <v>0</v>
      </c>
      <c r="DS143" s="173">
        <f>IF(DS$10="",0,IF(DS$9&lt;главная!$N$19,0,IF(DS106*12&lt;главная!$H$23,главная!$N$22*DS106,IF(DS106*12&lt;главная!$H$24,главная!$N$23*DS106,(главная!$H$24*главная!$N$23+(DS106*12-главная!$H$24)*главная!$N$24)/12))))</f>
        <v>0</v>
      </c>
      <c r="DT143" s="173">
        <f>IF(DT$10="",0,IF(DT$9&lt;главная!$N$19,0,IF(DT106*12&lt;главная!$H$23,главная!$N$22*DT106,IF(DT106*12&lt;главная!$H$24,главная!$N$23*DT106,(главная!$H$24*главная!$N$23+(DT106*12-главная!$H$24)*главная!$N$24)/12))))</f>
        <v>0</v>
      </c>
      <c r="DU143" s="173">
        <f>IF(DU$10="",0,IF(DU$9&lt;главная!$N$19,0,IF(DU106*12&lt;главная!$H$23,главная!$N$22*DU106,IF(DU106*12&lt;главная!$H$24,главная!$N$23*DU106,(главная!$H$24*главная!$N$23+(DU106*12-главная!$H$24)*главная!$N$24)/12))))</f>
        <v>0</v>
      </c>
      <c r="DV143" s="173">
        <f>IF(DV$10="",0,IF(DV$9&lt;главная!$N$19,0,IF(DV106*12&lt;главная!$H$23,главная!$N$22*DV106,IF(DV106*12&lt;главная!$H$24,главная!$N$23*DV106,(главная!$H$24*главная!$N$23+(DV106*12-главная!$H$24)*главная!$N$24)/12))))</f>
        <v>0</v>
      </c>
      <c r="DW143" s="173">
        <f>IF(DW$10="",0,IF(DW$9&lt;главная!$N$19,0,IF(DW106*12&lt;главная!$H$23,главная!$N$22*DW106,IF(DW106*12&lt;главная!$H$24,главная!$N$23*DW106,(главная!$H$24*главная!$N$23+(DW106*12-главная!$H$24)*главная!$N$24)/12))))</f>
        <v>0</v>
      </c>
      <c r="DX143" s="173">
        <f>IF(DX$10="",0,IF(DX$9&lt;главная!$N$19,0,IF(DX106*12&lt;главная!$H$23,главная!$N$22*DX106,IF(DX106*12&lt;главная!$H$24,главная!$N$23*DX106,(главная!$H$24*главная!$N$23+(DX106*12-главная!$H$24)*главная!$N$24)/12))))</f>
        <v>0</v>
      </c>
      <c r="DY143" s="173">
        <f>IF(DY$10="",0,IF(DY$9&lt;главная!$N$19,0,IF(DY106*12&lt;главная!$H$23,главная!$N$22*DY106,IF(DY106*12&lt;главная!$H$24,главная!$N$23*DY106,(главная!$H$24*главная!$N$23+(DY106*12-главная!$H$24)*главная!$N$24)/12))))</f>
        <v>0</v>
      </c>
      <c r="DZ143" s="173">
        <f>IF(DZ$10="",0,IF(DZ$9&lt;главная!$N$19,0,IF(DZ106*12&lt;главная!$H$23,главная!$N$22*DZ106,IF(DZ106*12&lt;главная!$H$24,главная!$N$23*DZ106,(главная!$H$24*главная!$N$23+(DZ106*12-главная!$H$24)*главная!$N$24)/12))))</f>
        <v>0</v>
      </c>
      <c r="EA143" s="173">
        <f>IF(EA$10="",0,IF(EA$9&lt;главная!$N$19,0,IF(EA106*12&lt;главная!$H$23,главная!$N$22*EA106,IF(EA106*12&lt;главная!$H$24,главная!$N$23*EA106,(главная!$H$24*главная!$N$23+(EA106*12-главная!$H$24)*главная!$N$24)/12))))</f>
        <v>0</v>
      </c>
      <c r="EB143" s="173">
        <f>IF(EB$10="",0,IF(EB$9&lt;главная!$N$19,0,IF(EB106*12&lt;главная!$H$23,главная!$N$22*EB106,IF(EB106*12&lt;главная!$H$24,главная!$N$23*EB106,(главная!$H$24*главная!$N$23+(EB106*12-главная!$H$24)*главная!$N$24)/12))))</f>
        <v>0</v>
      </c>
      <c r="EC143" s="173">
        <f>IF(EC$10="",0,IF(EC$9&lt;главная!$N$19,0,IF(EC106*12&lt;главная!$H$23,главная!$N$22*EC106,IF(EC106*12&lt;главная!$H$24,главная!$N$23*EC106,(главная!$H$24*главная!$N$23+(EC106*12-главная!$H$24)*главная!$N$24)/12))))</f>
        <v>0</v>
      </c>
      <c r="ED143" s="173">
        <f>IF(ED$10="",0,IF(ED$9&lt;главная!$N$19,0,IF(ED106*12&lt;главная!$H$23,главная!$N$22*ED106,IF(ED106*12&lt;главная!$H$24,главная!$N$23*ED106,(главная!$H$24*главная!$N$23+(ED106*12-главная!$H$24)*главная!$N$24)/12))))</f>
        <v>0</v>
      </c>
      <c r="EE143" s="173">
        <f>IF(EE$10="",0,IF(EE$9&lt;главная!$N$19,0,IF(EE106*12&lt;главная!$H$23,главная!$N$22*EE106,IF(EE106*12&lt;главная!$H$24,главная!$N$23*EE106,(главная!$H$24*главная!$N$23+(EE106*12-главная!$H$24)*главная!$N$24)/12))))</f>
        <v>0</v>
      </c>
      <c r="EF143" s="173">
        <f>IF(EF$10="",0,IF(EF$9&lt;главная!$N$19,0,IF(EF106*12&lt;главная!$H$23,главная!$N$22*EF106,IF(EF106*12&lt;главная!$H$24,главная!$N$23*EF106,(главная!$H$24*главная!$N$23+(EF106*12-главная!$H$24)*главная!$N$24)/12))))</f>
        <v>0</v>
      </c>
      <c r="EG143" s="173">
        <f>IF(EG$10="",0,IF(EG$9&lt;главная!$N$19,0,IF(EG106*12&lt;главная!$H$23,главная!$N$22*EG106,IF(EG106*12&lt;главная!$H$24,главная!$N$23*EG106,(главная!$H$24*главная!$N$23+(EG106*12-главная!$H$24)*главная!$N$24)/12))))</f>
        <v>0</v>
      </c>
      <c r="EH143" s="173">
        <f>IF(EH$10="",0,IF(EH$9&lt;главная!$N$19,0,IF(EH106*12&lt;главная!$H$23,главная!$N$22*EH106,IF(EH106*12&lt;главная!$H$24,главная!$N$23*EH106,(главная!$H$24*главная!$N$23+(EH106*12-главная!$H$24)*главная!$N$24)/12))))</f>
        <v>0</v>
      </c>
      <c r="EI143" s="173">
        <f>IF(EI$10="",0,IF(EI$9&lt;главная!$N$19,0,IF(EI106*12&lt;главная!$H$23,главная!$N$22*EI106,IF(EI106*12&lt;главная!$H$24,главная!$N$23*EI106,(главная!$H$24*главная!$N$23+(EI106*12-главная!$H$24)*главная!$N$24)/12))))</f>
        <v>0</v>
      </c>
      <c r="EJ143" s="173">
        <f>IF(EJ$10="",0,IF(EJ$9&lt;главная!$N$19,0,IF(EJ106*12&lt;главная!$H$23,главная!$N$22*EJ106,IF(EJ106*12&lt;главная!$H$24,главная!$N$23*EJ106,(главная!$H$24*главная!$N$23+(EJ106*12-главная!$H$24)*главная!$N$24)/12))))</f>
        <v>0</v>
      </c>
      <c r="EK143" s="173">
        <f>IF(EK$10="",0,IF(EK$9&lt;главная!$N$19,0,IF(EK106*12&lt;главная!$H$23,главная!$N$22*EK106,IF(EK106*12&lt;главная!$H$24,главная!$N$23*EK106,(главная!$H$24*главная!$N$23+(EK106*12-главная!$H$24)*главная!$N$24)/12))))</f>
        <v>0</v>
      </c>
      <c r="EL143" s="173">
        <f>IF(EL$10="",0,IF(EL$9&lt;главная!$N$19,0,IF(EL106*12&lt;главная!$H$23,главная!$N$22*EL106,IF(EL106*12&lt;главная!$H$24,главная!$N$23*EL106,(главная!$H$24*главная!$N$23+(EL106*12-главная!$H$24)*главная!$N$24)/12))))</f>
        <v>0</v>
      </c>
      <c r="EM143" s="173">
        <f>IF(EM$10="",0,IF(EM$9&lt;главная!$N$19,0,IF(EM106*12&lt;главная!$H$23,главная!$N$22*EM106,IF(EM106*12&lt;главная!$H$24,главная!$N$23*EM106,(главная!$H$24*главная!$N$23+(EM106*12-главная!$H$24)*главная!$N$24)/12))))</f>
        <v>0</v>
      </c>
      <c r="EN143" s="173">
        <f>IF(EN$10="",0,IF(EN$9&lt;главная!$N$19,0,IF(EN106*12&lt;главная!$H$23,главная!$N$22*EN106,IF(EN106*12&lt;главная!$H$24,главная!$N$23*EN106,(главная!$H$24*главная!$N$23+(EN106*12-главная!$H$24)*главная!$N$24)/12))))</f>
        <v>0</v>
      </c>
      <c r="EO143" s="173">
        <f>IF(EO$10="",0,IF(EO$9&lt;главная!$N$19,0,IF(EO106*12&lt;главная!$H$23,главная!$N$22*EO106,IF(EO106*12&lt;главная!$H$24,главная!$N$23*EO106,(главная!$H$24*главная!$N$23+(EO106*12-главная!$H$24)*главная!$N$24)/12))))</f>
        <v>0</v>
      </c>
      <c r="EP143" s="173">
        <f>IF(EP$10="",0,IF(EP$9&lt;главная!$N$19,0,IF(EP106*12&lt;главная!$H$23,главная!$N$22*EP106,IF(EP106*12&lt;главная!$H$24,главная!$N$23*EP106,(главная!$H$24*главная!$N$23+(EP106*12-главная!$H$24)*главная!$N$24)/12))))</f>
        <v>0</v>
      </c>
      <c r="EQ143" s="173">
        <f>IF(EQ$10="",0,IF(EQ$9&lt;главная!$N$19,0,IF(EQ106*12&lt;главная!$H$23,главная!$N$22*EQ106,IF(EQ106*12&lt;главная!$H$24,главная!$N$23*EQ106,(главная!$H$24*главная!$N$23+(EQ106*12-главная!$H$24)*главная!$N$24)/12))))</f>
        <v>0</v>
      </c>
      <c r="ER143" s="173">
        <f>IF(ER$10="",0,IF(ER$9&lt;главная!$N$19,0,IF(ER106*12&lt;главная!$H$23,главная!$N$22*ER106,IF(ER106*12&lt;главная!$H$24,главная!$N$23*ER106,(главная!$H$24*главная!$N$23+(ER106*12-главная!$H$24)*главная!$N$24)/12))))</f>
        <v>0</v>
      </c>
      <c r="ES143" s="173">
        <f>IF(ES$10="",0,IF(ES$9&lt;главная!$N$19,0,IF(ES106*12&lt;главная!$H$23,главная!$N$22*ES106,IF(ES106*12&lt;главная!$H$24,главная!$N$23*ES106,(главная!$H$24*главная!$N$23+(ES106*12-главная!$H$24)*главная!$N$24)/12))))</f>
        <v>0</v>
      </c>
      <c r="ET143" s="173">
        <f>IF(ET$10="",0,IF(ET$9&lt;главная!$N$19,0,IF(ET106*12&lt;главная!$H$23,главная!$N$22*ET106,IF(ET106*12&lt;главная!$H$24,главная!$N$23*ET106,(главная!$H$24*главная!$N$23+(ET106*12-главная!$H$24)*главная!$N$24)/12))))</f>
        <v>0</v>
      </c>
      <c r="EU143" s="173">
        <f>IF(EU$10="",0,IF(EU$9&lt;главная!$N$19,0,IF(EU106*12&lt;главная!$H$23,главная!$N$22*EU106,IF(EU106*12&lt;главная!$H$24,главная!$N$23*EU106,(главная!$H$24*главная!$N$23+(EU106*12-главная!$H$24)*главная!$N$24)/12))))</f>
        <v>0</v>
      </c>
      <c r="EV143" s="173">
        <f>IF(EV$10="",0,IF(EV$9&lt;главная!$N$19,0,IF(EV106*12&lt;главная!$H$23,главная!$N$22*EV106,IF(EV106*12&lt;главная!$H$24,главная!$N$23*EV106,(главная!$H$24*главная!$N$23+(EV106*12-главная!$H$24)*главная!$N$24)/12))))</f>
        <v>0</v>
      </c>
      <c r="EW143" s="173">
        <f>IF(EW$10="",0,IF(EW$9&lt;главная!$N$19,0,IF(EW106*12&lt;главная!$H$23,главная!$N$22*EW106,IF(EW106*12&lt;главная!$H$24,главная!$N$23*EW106,(главная!$H$24*главная!$N$23+(EW106*12-главная!$H$24)*главная!$N$24)/12))))</f>
        <v>0</v>
      </c>
      <c r="EX143" s="173">
        <f>IF(EX$10="",0,IF(EX$9&lt;главная!$N$19,0,IF(EX106*12&lt;главная!$H$23,главная!$N$22*EX106,IF(EX106*12&lt;главная!$H$24,главная!$N$23*EX106,(главная!$H$24*главная!$N$23+(EX106*12-главная!$H$24)*главная!$N$24)/12))))</f>
        <v>0</v>
      </c>
      <c r="EY143" s="173">
        <f>IF(EY$10="",0,IF(EY$9&lt;главная!$N$19,0,IF(EY106*12&lt;главная!$H$23,главная!$N$22*EY106,IF(EY106*12&lt;главная!$H$24,главная!$N$23*EY106,(главная!$H$24*главная!$N$23+(EY106*12-главная!$H$24)*главная!$N$24)/12))))</f>
        <v>0</v>
      </c>
      <c r="EZ143" s="173">
        <f>IF(EZ$10="",0,IF(EZ$9&lt;главная!$N$19,0,IF(EZ106*12&lt;главная!$H$23,главная!$N$22*EZ106,IF(EZ106*12&lt;главная!$H$24,главная!$N$23*EZ106,(главная!$H$24*главная!$N$23+(EZ106*12-главная!$H$24)*главная!$N$24)/12))))</f>
        <v>0</v>
      </c>
      <c r="FA143" s="173">
        <f>IF(FA$10="",0,IF(FA$9&lt;главная!$N$19,0,IF(FA106*12&lt;главная!$H$23,главная!$N$22*FA106,IF(FA106*12&lt;главная!$H$24,главная!$N$23*FA106,(главная!$H$24*главная!$N$23+(FA106*12-главная!$H$24)*главная!$N$24)/12))))</f>
        <v>0</v>
      </c>
      <c r="FB143" s="173">
        <f>IF(FB$10="",0,IF(FB$9&lt;главная!$N$19,0,IF(FB106*12&lt;главная!$H$23,главная!$N$22*FB106,IF(FB106*12&lt;главная!$H$24,главная!$N$23*FB106,(главная!$H$24*главная!$N$23+(FB106*12-главная!$H$24)*главная!$N$24)/12))))</f>
        <v>0</v>
      </c>
      <c r="FC143" s="173">
        <f>IF(FC$10="",0,IF(FC$9&lt;главная!$N$19,0,IF(FC106*12&lt;главная!$H$23,главная!$N$22*FC106,IF(FC106*12&lt;главная!$H$24,главная!$N$23*FC106,(главная!$H$24*главная!$N$23+(FC106*12-главная!$H$24)*главная!$N$24)/12))))</f>
        <v>0</v>
      </c>
      <c r="FD143" s="173">
        <f>IF(FD$10="",0,IF(FD$9&lt;главная!$N$19,0,IF(FD106*12&lt;главная!$H$23,главная!$N$22*FD106,IF(FD106*12&lt;главная!$H$24,главная!$N$23*FD106,(главная!$H$24*главная!$N$23+(FD106*12-главная!$H$24)*главная!$N$24)/12))))</f>
        <v>0</v>
      </c>
      <c r="FE143" s="173">
        <f>IF(FE$10="",0,IF(FE$9&lt;главная!$N$19,0,IF(FE106*12&lt;главная!$H$23,главная!$N$22*FE106,IF(FE106*12&lt;главная!$H$24,главная!$N$23*FE106,(главная!$H$24*главная!$N$23+(FE106*12-главная!$H$24)*главная!$N$24)/12))))</f>
        <v>0</v>
      </c>
      <c r="FF143" s="173">
        <f>IF(FF$10="",0,IF(FF$9&lt;главная!$N$19,0,IF(FF106*12&lt;главная!$H$23,главная!$N$22*FF106,IF(FF106*12&lt;главная!$H$24,главная!$N$23*FF106,(главная!$H$24*главная!$N$23+(FF106*12-главная!$H$24)*главная!$N$24)/12))))</f>
        <v>0</v>
      </c>
      <c r="FG143" s="173">
        <f>IF(FG$10="",0,IF(FG$9&lt;главная!$N$19,0,IF(FG106*12&lt;главная!$H$23,главная!$N$22*FG106,IF(FG106*12&lt;главная!$H$24,главная!$N$23*FG106,(главная!$H$24*главная!$N$23+(FG106*12-главная!$H$24)*главная!$N$24)/12))))</f>
        <v>0</v>
      </c>
      <c r="FH143" s="173">
        <f>IF(FH$10="",0,IF(FH$9&lt;главная!$N$19,0,IF(FH106*12&lt;главная!$H$23,главная!$N$22*FH106,IF(FH106*12&lt;главная!$H$24,главная!$N$23*FH106,(главная!$H$24*главная!$N$23+(FH106*12-главная!$H$24)*главная!$N$24)/12))))</f>
        <v>0</v>
      </c>
      <c r="FI143" s="173">
        <f>IF(FI$10="",0,IF(FI$9&lt;главная!$N$19,0,IF(FI106*12&lt;главная!$H$23,главная!$N$22*FI106,IF(FI106*12&lt;главная!$H$24,главная!$N$23*FI106,(главная!$H$24*главная!$N$23+(FI106*12-главная!$H$24)*главная!$N$24)/12))))</f>
        <v>0</v>
      </c>
      <c r="FJ143" s="173">
        <f>IF(FJ$10="",0,IF(FJ$9&lt;главная!$N$19,0,IF(FJ106*12&lt;главная!$H$23,главная!$N$22*FJ106,IF(FJ106*12&lt;главная!$H$24,главная!$N$23*FJ106,(главная!$H$24*главная!$N$23+(FJ106*12-главная!$H$24)*главная!$N$24)/12))))</f>
        <v>0</v>
      </c>
      <c r="FK143" s="173">
        <f>IF(FK$10="",0,IF(FK$9&lt;главная!$N$19,0,IF(FK106*12&lt;главная!$H$23,главная!$N$22*FK106,IF(FK106*12&lt;главная!$H$24,главная!$N$23*FK106,(главная!$H$24*главная!$N$23+(FK106*12-главная!$H$24)*главная!$N$24)/12))))</f>
        <v>0</v>
      </c>
      <c r="FL143" s="173">
        <f>IF(FL$10="",0,IF(FL$9&lt;главная!$N$19,0,IF(FL106*12&lt;главная!$H$23,главная!$N$22*FL106,IF(FL106*12&lt;главная!$H$24,главная!$N$23*FL106,(главная!$H$24*главная!$N$23+(FL106*12-главная!$H$24)*главная!$N$24)/12))))</f>
        <v>0</v>
      </c>
      <c r="FM143" s="173">
        <f>IF(FM$10="",0,IF(FM$9&lt;главная!$N$19,0,IF(FM106*12&lt;главная!$H$23,главная!$N$22*FM106,IF(FM106*12&lt;главная!$H$24,главная!$N$23*FM106,(главная!$H$24*главная!$N$23+(FM106*12-главная!$H$24)*главная!$N$24)/12))))</f>
        <v>0</v>
      </c>
      <c r="FN143" s="173">
        <f>IF(FN$10="",0,IF(FN$9&lt;главная!$N$19,0,IF(FN106*12&lt;главная!$H$23,главная!$N$22*FN106,IF(FN106*12&lt;главная!$H$24,главная!$N$23*FN106,(главная!$H$24*главная!$N$23+(FN106*12-главная!$H$24)*главная!$N$24)/12))))</f>
        <v>0</v>
      </c>
      <c r="FO143" s="173">
        <f>IF(FO$10="",0,IF(FO$9&lt;главная!$N$19,0,IF(FO106*12&lt;главная!$H$23,главная!$N$22*FO106,IF(FO106*12&lt;главная!$H$24,главная!$N$23*FO106,(главная!$H$24*главная!$N$23+(FO106*12-главная!$H$24)*главная!$N$24)/12))))</f>
        <v>0</v>
      </c>
      <c r="FP143" s="173">
        <f>IF(FP$10="",0,IF(FP$9&lt;главная!$N$19,0,IF(FP106*12&lt;главная!$H$23,главная!$N$22*FP106,IF(FP106*12&lt;главная!$H$24,главная!$N$23*FP106,(главная!$H$24*главная!$N$23+(FP106*12-главная!$H$24)*главная!$N$24)/12))))</f>
        <v>0</v>
      </c>
      <c r="FQ143" s="173">
        <f>IF(FQ$10="",0,IF(FQ$9&lt;главная!$N$19,0,IF(FQ106*12&lt;главная!$H$23,главная!$N$22*FQ106,IF(FQ106*12&lt;главная!$H$24,главная!$N$23*FQ106,(главная!$H$24*главная!$N$23+(FQ106*12-главная!$H$24)*главная!$N$24)/12))))</f>
        <v>0</v>
      </c>
      <c r="FR143" s="173">
        <f>IF(FR$10="",0,IF(FR$9&lt;главная!$N$19,0,IF(FR106*12&lt;главная!$H$23,главная!$N$22*FR106,IF(FR106*12&lt;главная!$H$24,главная!$N$23*FR106,(главная!$H$24*главная!$N$23+(FR106*12-главная!$H$24)*главная!$N$24)/12))))</f>
        <v>0</v>
      </c>
      <c r="FS143" s="173">
        <f>IF(FS$10="",0,IF(FS$9&lt;главная!$N$19,0,IF(FS106*12&lt;главная!$H$23,главная!$N$22*FS106,IF(FS106*12&lt;главная!$H$24,главная!$N$23*FS106,(главная!$H$24*главная!$N$23+(FS106*12-главная!$H$24)*главная!$N$24)/12))))</f>
        <v>0</v>
      </c>
      <c r="FT143" s="173">
        <f>IF(FT$10="",0,IF(FT$9&lt;главная!$N$19,0,IF(FT106*12&lt;главная!$H$23,главная!$N$22*FT106,IF(FT106*12&lt;главная!$H$24,главная!$N$23*FT106,(главная!$H$24*главная!$N$23+(FT106*12-главная!$H$24)*главная!$N$24)/12))))</f>
        <v>0</v>
      </c>
      <c r="FU143" s="173">
        <f>IF(FU$10="",0,IF(FU$9&lt;главная!$N$19,0,IF(FU106*12&lt;главная!$H$23,главная!$N$22*FU106,IF(FU106*12&lt;главная!$H$24,главная!$N$23*FU106,(главная!$H$24*главная!$N$23+(FU106*12-главная!$H$24)*главная!$N$24)/12))))</f>
        <v>0</v>
      </c>
      <c r="FV143" s="173">
        <f>IF(FV$10="",0,IF(FV$9&lt;главная!$N$19,0,IF(FV106*12&lt;главная!$H$23,главная!$N$22*FV106,IF(FV106*12&lt;главная!$H$24,главная!$N$23*FV106,(главная!$H$24*главная!$N$23+(FV106*12-главная!$H$24)*главная!$N$24)/12))))</f>
        <v>0</v>
      </c>
      <c r="FW143" s="173">
        <f>IF(FW$10="",0,IF(FW$9&lt;главная!$N$19,0,IF(FW106*12&lt;главная!$H$23,главная!$N$22*FW106,IF(FW106*12&lt;главная!$H$24,главная!$N$23*FW106,(главная!$H$24*главная!$N$23+(FW106*12-главная!$H$24)*главная!$N$24)/12))))</f>
        <v>0</v>
      </c>
      <c r="FX143" s="173">
        <f>IF(FX$10="",0,IF(FX$9&lt;главная!$N$19,0,IF(FX106*12&lt;главная!$H$23,главная!$N$22*FX106,IF(FX106*12&lt;главная!$H$24,главная!$N$23*FX106,(главная!$H$24*главная!$N$23+(FX106*12-главная!$H$24)*главная!$N$24)/12))))</f>
        <v>0</v>
      </c>
      <c r="FY143" s="173">
        <f>IF(FY$10="",0,IF(FY$9&lt;главная!$N$19,0,IF(FY106*12&lt;главная!$H$23,главная!$N$22*FY106,IF(FY106*12&lt;главная!$H$24,главная!$N$23*FY106,(главная!$H$24*главная!$N$23+(FY106*12-главная!$H$24)*главная!$N$24)/12))))</f>
        <v>0</v>
      </c>
      <c r="FZ143" s="173">
        <f>IF(FZ$10="",0,IF(FZ$9&lt;главная!$N$19,0,IF(FZ106*12&lt;главная!$H$23,главная!$N$22*FZ106,IF(FZ106*12&lt;главная!$H$24,главная!$N$23*FZ106,(главная!$H$24*главная!$N$23+(FZ106*12-главная!$H$24)*главная!$N$24)/12))))</f>
        <v>0</v>
      </c>
      <c r="GA143" s="173">
        <f>IF(GA$10="",0,IF(GA$9&lt;главная!$N$19,0,IF(GA106*12&lt;главная!$H$23,главная!$N$22*GA106,IF(GA106*12&lt;главная!$H$24,главная!$N$23*GA106,(главная!$H$24*главная!$N$23+(GA106*12-главная!$H$24)*главная!$N$24)/12))))</f>
        <v>0</v>
      </c>
      <c r="GB143" s="173">
        <f>IF(GB$10="",0,IF(GB$9&lt;главная!$N$19,0,IF(GB106*12&lt;главная!$H$23,главная!$N$22*GB106,IF(GB106*12&lt;главная!$H$24,главная!$N$23*GB106,(главная!$H$24*главная!$N$23+(GB106*12-главная!$H$24)*главная!$N$24)/12))))</f>
        <v>0</v>
      </c>
      <c r="GC143" s="173">
        <f>IF(GC$10="",0,IF(GC$9&lt;главная!$N$19,0,IF(GC106*12&lt;главная!$H$23,главная!$N$22*GC106,IF(GC106*12&lt;главная!$H$24,главная!$N$23*GC106,(главная!$H$24*главная!$N$23+(GC106*12-главная!$H$24)*главная!$N$24)/12))))</f>
        <v>0</v>
      </c>
      <c r="GD143" s="173">
        <f>IF(GD$10="",0,IF(GD$9&lt;главная!$N$19,0,IF(GD106*12&lt;главная!$H$23,главная!$N$22*GD106,IF(GD106*12&lt;главная!$H$24,главная!$N$23*GD106,(главная!$H$24*главная!$N$23+(GD106*12-главная!$H$24)*главная!$N$24)/12))))</f>
        <v>0</v>
      </c>
      <c r="GE143" s="173">
        <f>IF(GE$10="",0,IF(GE$9&lt;главная!$N$19,0,IF(GE106*12&lt;главная!$H$23,главная!$N$22*GE106,IF(GE106*12&lt;главная!$H$24,главная!$N$23*GE106,(главная!$H$24*главная!$N$23+(GE106*12-главная!$H$24)*главная!$N$24)/12))))</f>
        <v>0</v>
      </c>
      <c r="GF143" s="173">
        <f>IF(GF$10="",0,IF(GF$9&lt;главная!$N$19,0,IF(GF106*12&lt;главная!$H$23,главная!$N$22*GF106,IF(GF106*12&lt;главная!$H$24,главная!$N$23*GF106,(главная!$H$24*главная!$N$23+(GF106*12-главная!$H$24)*главная!$N$24)/12))))</f>
        <v>0</v>
      </c>
      <c r="GG143" s="173">
        <f>IF(GG$10="",0,IF(GG$9&lt;главная!$N$19,0,IF(GG106*12&lt;главная!$H$23,главная!$N$22*GG106,IF(GG106*12&lt;главная!$H$24,главная!$N$23*GG106,(главная!$H$24*главная!$N$23+(GG106*12-главная!$H$24)*главная!$N$24)/12))))</f>
        <v>0</v>
      </c>
      <c r="GH143" s="173">
        <f>IF(GH$10="",0,IF(GH$9&lt;главная!$N$19,0,IF(GH106*12&lt;главная!$H$23,главная!$N$22*GH106,IF(GH106*12&lt;главная!$H$24,главная!$N$23*GH106,(главная!$H$24*главная!$N$23+(GH106*12-главная!$H$24)*главная!$N$24)/12))))</f>
        <v>0</v>
      </c>
      <c r="GI143" s="173">
        <f>IF(GI$10="",0,IF(GI$9&lt;главная!$N$19,0,IF(GI106*12&lt;главная!$H$23,главная!$N$22*GI106,IF(GI106*12&lt;главная!$H$24,главная!$N$23*GI106,(главная!$H$24*главная!$N$23+(GI106*12-главная!$H$24)*главная!$N$24)/12))))</f>
        <v>0</v>
      </c>
      <c r="GJ143" s="173">
        <f>IF(GJ$10="",0,IF(GJ$9&lt;главная!$N$19,0,IF(GJ106*12&lt;главная!$H$23,главная!$N$22*GJ106,IF(GJ106*12&lt;главная!$H$24,главная!$N$23*GJ106,(главная!$H$24*главная!$N$23+(GJ106*12-главная!$H$24)*главная!$N$24)/12))))</f>
        <v>0</v>
      </c>
      <c r="GK143" s="173">
        <f>IF(GK$10="",0,IF(GK$9&lt;главная!$N$19,0,IF(GK106*12&lt;главная!$H$23,главная!$N$22*GK106,IF(GK106*12&lt;главная!$H$24,главная!$N$23*GK106,(главная!$H$24*главная!$N$23+(GK106*12-главная!$H$24)*главная!$N$24)/12))))</f>
        <v>0</v>
      </c>
      <c r="GL143" s="173">
        <f>IF(GL$10="",0,IF(GL$9&lt;главная!$N$19,0,IF(GL106*12&lt;главная!$H$23,главная!$N$22*GL106,IF(GL106*12&lt;главная!$H$24,главная!$N$23*GL106,(главная!$H$24*главная!$N$23+(GL106*12-главная!$H$24)*главная!$N$24)/12))))</f>
        <v>0</v>
      </c>
      <c r="GM143" s="173">
        <f>IF(GM$10="",0,IF(GM$9&lt;главная!$N$19,0,IF(GM106*12&lt;главная!$H$23,главная!$N$22*GM106,IF(GM106*12&lt;главная!$H$24,главная!$N$23*GM106,(главная!$H$24*главная!$N$23+(GM106*12-главная!$H$24)*главная!$N$24)/12))))</f>
        <v>0</v>
      </c>
      <c r="GN143" s="173">
        <f>IF(GN$10="",0,IF(GN$9&lt;главная!$N$19,0,IF(GN106*12&lt;главная!$H$23,главная!$N$22*GN106,IF(GN106*12&lt;главная!$H$24,главная!$N$23*GN106,(главная!$H$24*главная!$N$23+(GN106*12-главная!$H$24)*главная!$N$24)/12))))</f>
        <v>0</v>
      </c>
      <c r="GO143" s="173">
        <f>IF(GO$10="",0,IF(GO$9&lt;главная!$N$19,0,IF(GO106*12&lt;главная!$H$23,главная!$N$22*GO106,IF(GO106*12&lt;главная!$H$24,главная!$N$23*GO106,(главная!$H$24*главная!$N$23+(GO106*12-главная!$H$24)*главная!$N$24)/12))))</f>
        <v>0</v>
      </c>
      <c r="GP143" s="173">
        <f>IF(GP$10="",0,IF(GP$9&lt;главная!$N$19,0,IF(GP106*12&lt;главная!$H$23,главная!$N$22*GP106,IF(GP106*12&lt;главная!$H$24,главная!$N$23*GP106,(главная!$H$24*главная!$N$23+(GP106*12-главная!$H$24)*главная!$N$24)/12))))</f>
        <v>0</v>
      </c>
      <c r="GQ143" s="173">
        <f>IF(GQ$10="",0,IF(GQ$9&lt;главная!$N$19,0,IF(GQ106*12&lt;главная!$H$23,главная!$N$22*GQ106,IF(GQ106*12&lt;главная!$H$24,главная!$N$23*GQ106,(главная!$H$24*главная!$N$23+(GQ106*12-главная!$H$24)*главная!$N$24)/12))))</f>
        <v>0</v>
      </c>
      <c r="GR143" s="173">
        <f>IF(GR$10="",0,IF(GR$9&lt;главная!$N$19,0,IF(GR106*12&lt;главная!$H$23,главная!$N$22*GR106,IF(GR106*12&lt;главная!$H$24,главная!$N$23*GR106,(главная!$H$24*главная!$N$23+(GR106*12-главная!$H$24)*главная!$N$24)/12))))</f>
        <v>0</v>
      </c>
      <c r="GS143" s="173">
        <f>IF(GS$10="",0,IF(GS$9&lt;главная!$N$19,0,IF(GS106*12&lt;главная!$H$23,главная!$N$22*GS106,IF(GS106*12&lt;главная!$H$24,главная!$N$23*GS106,(главная!$H$24*главная!$N$23+(GS106*12-главная!$H$24)*главная!$N$24)/12))))</f>
        <v>0</v>
      </c>
      <c r="GT143" s="173">
        <f>IF(GT$10="",0,IF(GT$9&lt;главная!$N$19,0,IF(GT106*12&lt;главная!$H$23,главная!$N$22*GT106,IF(GT106*12&lt;главная!$H$24,главная!$N$23*GT106,(главная!$H$24*главная!$N$23+(GT106*12-главная!$H$24)*главная!$N$24)/12))))</f>
        <v>0</v>
      </c>
      <c r="GU143" s="173">
        <f>IF(GU$10="",0,IF(GU$9&lt;главная!$N$19,0,IF(GU106*12&lt;главная!$H$23,главная!$N$22*GU106,IF(GU106*12&lt;главная!$H$24,главная!$N$23*GU106,(главная!$H$24*главная!$N$23+(GU106*12-главная!$H$24)*главная!$N$24)/12))))</f>
        <v>0</v>
      </c>
      <c r="GV143" s="173">
        <f>IF(GV$10="",0,IF(GV$9&lt;главная!$N$19,0,IF(GV106*12&lt;главная!$H$23,главная!$N$22*GV106,IF(GV106*12&lt;главная!$H$24,главная!$N$23*GV106,(главная!$H$24*главная!$N$23+(GV106*12-главная!$H$24)*главная!$N$24)/12))))</f>
        <v>0</v>
      </c>
      <c r="GW143" s="173">
        <f>IF(GW$10="",0,IF(GW$9&lt;главная!$N$19,0,IF(GW106*12&lt;главная!$H$23,главная!$N$22*GW106,IF(GW106*12&lt;главная!$H$24,главная!$N$23*GW106,(главная!$H$24*главная!$N$23+(GW106*12-главная!$H$24)*главная!$N$24)/12))))</f>
        <v>0</v>
      </c>
      <c r="GX143" s="173">
        <f>IF(GX$10="",0,IF(GX$9&lt;главная!$N$19,0,IF(GX106*12&lt;главная!$H$23,главная!$N$22*GX106,IF(GX106*12&lt;главная!$H$24,главная!$N$23*GX106,(главная!$H$24*главная!$N$23+(GX106*12-главная!$H$24)*главная!$N$24)/12))))</f>
        <v>0</v>
      </c>
      <c r="GY143" s="173">
        <f>IF(GY$10="",0,IF(GY$9&lt;главная!$N$19,0,IF(GY106*12&lt;главная!$H$23,главная!$N$22*GY106,IF(GY106*12&lt;главная!$H$24,главная!$N$23*GY106,(главная!$H$24*главная!$N$23+(GY106*12-главная!$H$24)*главная!$N$24)/12))))</f>
        <v>0</v>
      </c>
      <c r="GZ143" s="173">
        <f>IF(GZ$10="",0,IF(GZ$9&lt;главная!$N$19,0,IF(GZ106*12&lt;главная!$H$23,главная!$N$22*GZ106,IF(GZ106*12&lt;главная!$H$24,главная!$N$23*GZ106,(главная!$H$24*главная!$N$23+(GZ106*12-главная!$H$24)*главная!$N$24)/12))))</f>
        <v>0</v>
      </c>
      <c r="HA143" s="173">
        <f>IF(HA$10="",0,IF(HA$9&lt;главная!$N$19,0,IF(HA106*12&lt;главная!$H$23,главная!$N$22*HA106,IF(HA106*12&lt;главная!$H$24,главная!$N$23*HA106,(главная!$H$24*главная!$N$23+(HA106*12-главная!$H$24)*главная!$N$24)/12))))</f>
        <v>0</v>
      </c>
      <c r="HB143" s="173">
        <f>IF(HB$10="",0,IF(HB$9&lt;главная!$N$19,0,IF(HB106*12&lt;главная!$H$23,главная!$N$22*HB106,IF(HB106*12&lt;главная!$H$24,главная!$N$23*HB106,(главная!$H$24*главная!$N$23+(HB106*12-главная!$H$24)*главная!$N$24)/12))))</f>
        <v>0</v>
      </c>
      <c r="HC143" s="173">
        <f>IF(HC$10="",0,IF(HC$9&lt;главная!$N$19,0,IF(HC106*12&lt;главная!$H$23,главная!$N$22*HC106,IF(HC106*12&lt;главная!$H$24,главная!$N$23*HC106,(главная!$H$24*главная!$N$23+(HC106*12-главная!$H$24)*главная!$N$24)/12))))</f>
        <v>0</v>
      </c>
      <c r="HD143" s="173">
        <f>IF(HD$10="",0,IF(HD$9&lt;главная!$N$19,0,IF(HD106*12&lt;главная!$H$23,главная!$N$22*HD106,IF(HD106*12&lt;главная!$H$24,главная!$N$23*HD106,(главная!$H$24*главная!$N$23+(HD106*12-главная!$H$24)*главная!$N$24)/12))))</f>
        <v>0</v>
      </c>
      <c r="HE143" s="173">
        <f>IF(HE$10="",0,IF(HE$9&lt;главная!$N$19,0,IF(HE106*12&lt;главная!$H$23,главная!$N$22*HE106,IF(HE106*12&lt;главная!$H$24,главная!$N$23*HE106,(главная!$H$24*главная!$N$23+(HE106*12-главная!$H$24)*главная!$N$24)/12))))</f>
        <v>0</v>
      </c>
      <c r="HF143" s="173">
        <f>IF(HF$10="",0,IF(HF$9&lt;главная!$N$19,0,IF(HF106*12&lt;главная!$H$23,главная!$N$22*HF106,IF(HF106*12&lt;главная!$H$24,главная!$N$23*HF106,(главная!$H$24*главная!$N$23+(HF106*12-главная!$H$24)*главная!$N$24)/12))))</f>
        <v>0</v>
      </c>
      <c r="HG143" s="173">
        <f>IF(HG$10="",0,IF(HG$9&lt;главная!$N$19,0,IF(HG106*12&lt;главная!$H$23,главная!$N$22*HG106,IF(HG106*12&lt;главная!$H$24,главная!$N$23*HG106,(главная!$H$24*главная!$N$23+(HG106*12-главная!$H$24)*главная!$N$24)/12))))</f>
        <v>0</v>
      </c>
      <c r="HH143" s="173">
        <f>IF(HH$10="",0,IF(HH$9&lt;главная!$N$19,0,IF(HH106*12&lt;главная!$H$23,главная!$N$22*HH106,IF(HH106*12&lt;главная!$H$24,главная!$N$23*HH106,(главная!$H$24*главная!$N$23+(HH106*12-главная!$H$24)*главная!$N$24)/12))))</f>
        <v>0</v>
      </c>
      <c r="HI143" s="173">
        <f>IF(HI$10="",0,IF(HI$9&lt;главная!$N$19,0,IF(HI106*12&lt;главная!$H$23,главная!$N$22*HI106,IF(HI106*12&lt;главная!$H$24,главная!$N$23*HI106,(главная!$H$24*главная!$N$23+(HI106*12-главная!$H$24)*главная!$N$24)/12))))</f>
        <v>0</v>
      </c>
      <c r="HJ143" s="173">
        <f>IF(HJ$10="",0,IF(HJ$9&lt;главная!$N$19,0,IF(HJ106*12&lt;главная!$H$23,главная!$N$22*HJ106,IF(HJ106*12&lt;главная!$H$24,главная!$N$23*HJ106,(главная!$H$24*главная!$N$23+(HJ106*12-главная!$H$24)*главная!$N$24)/12))))</f>
        <v>0</v>
      </c>
      <c r="HK143" s="173">
        <f>IF(HK$10="",0,IF(HK$9&lt;главная!$N$19,0,IF(HK106*12&lt;главная!$H$23,главная!$N$22*HK106,IF(HK106*12&lt;главная!$H$24,главная!$N$23*HK106,(главная!$H$24*главная!$N$23+(HK106*12-главная!$H$24)*главная!$N$24)/12))))</f>
        <v>0</v>
      </c>
      <c r="HL143" s="173">
        <f>IF(HL$10="",0,IF(HL$9&lt;главная!$N$19,0,IF(HL106*12&lt;главная!$H$23,главная!$N$22*HL106,IF(HL106*12&lt;главная!$H$24,главная!$N$23*HL106,(главная!$H$24*главная!$N$23+(HL106*12-главная!$H$24)*главная!$N$24)/12))))</f>
        <v>0</v>
      </c>
      <c r="HM143" s="173">
        <f>IF(HM$10="",0,IF(HM$9&lt;главная!$N$19,0,IF(HM106*12&lt;главная!$H$23,главная!$N$22*HM106,IF(HM106*12&lt;главная!$H$24,главная!$N$23*HM106,(главная!$H$24*главная!$N$23+(HM106*12-главная!$H$24)*главная!$N$24)/12))))</f>
        <v>0</v>
      </c>
      <c r="HN143" s="173">
        <f>IF(HN$10="",0,IF(HN$9&lt;главная!$N$19,0,IF(HN106*12&lt;главная!$H$23,главная!$N$22*HN106,IF(HN106*12&lt;главная!$H$24,главная!$N$23*HN106,(главная!$H$24*главная!$N$23+(HN106*12-главная!$H$24)*главная!$N$24)/12))))</f>
        <v>0</v>
      </c>
      <c r="HO143" s="173">
        <f>IF(HO$10="",0,IF(HO$9&lt;главная!$N$19,0,IF(HO106*12&lt;главная!$H$23,главная!$N$22*HO106,IF(HO106*12&lt;главная!$H$24,главная!$N$23*HO106,(главная!$H$24*главная!$N$23+(HO106*12-главная!$H$24)*главная!$N$24)/12))))</f>
        <v>0</v>
      </c>
      <c r="HP143" s="173">
        <f>IF(HP$10="",0,IF(HP$9&lt;главная!$N$19,0,IF(HP106*12&lt;главная!$H$23,главная!$N$22*HP106,IF(HP106*12&lt;главная!$H$24,главная!$N$23*HP106,(главная!$H$24*главная!$N$23+(HP106*12-главная!$H$24)*главная!$N$24)/12))))</f>
        <v>0</v>
      </c>
      <c r="HQ143" s="173">
        <f>IF(HQ$10="",0,IF(HQ$9&lt;главная!$N$19,0,IF(HQ106*12&lt;главная!$H$23,главная!$N$22*HQ106,IF(HQ106*12&lt;главная!$H$24,главная!$N$23*HQ106,(главная!$H$24*главная!$N$23+(HQ106*12-главная!$H$24)*главная!$N$24)/12))))</f>
        <v>0</v>
      </c>
      <c r="HR143" s="173">
        <f>IF(HR$10="",0,IF(HR$9&lt;главная!$N$19,0,IF(HR106*12&lt;главная!$H$23,главная!$N$22*HR106,IF(HR106*12&lt;главная!$H$24,главная!$N$23*HR106,(главная!$H$24*главная!$N$23+(HR106*12-главная!$H$24)*главная!$N$24)/12))))</f>
        <v>0</v>
      </c>
      <c r="HS143" s="173">
        <f>IF(HS$10="",0,IF(HS$9&lt;главная!$N$19,0,IF(HS106*12&lt;главная!$H$23,главная!$N$22*HS106,IF(HS106*12&lt;главная!$H$24,главная!$N$23*HS106,(главная!$H$24*главная!$N$23+(HS106*12-главная!$H$24)*главная!$N$24)/12))))</f>
        <v>0</v>
      </c>
      <c r="HT143" s="173">
        <f>IF(HT$10="",0,IF(HT$9&lt;главная!$N$19,0,IF(HT106*12&lt;главная!$H$23,главная!$N$22*HT106,IF(HT106*12&lt;главная!$H$24,главная!$N$23*HT106,(главная!$H$24*главная!$N$23+(HT106*12-главная!$H$24)*главная!$N$24)/12))))</f>
        <v>0</v>
      </c>
      <c r="HU143" s="173">
        <f>IF(HU$10="",0,IF(HU$9&lt;главная!$N$19,0,IF(HU106*12&lt;главная!$H$23,главная!$N$22*HU106,IF(HU106*12&lt;главная!$H$24,главная!$N$23*HU106,(главная!$H$24*главная!$N$23+(HU106*12-главная!$H$24)*главная!$N$24)/12))))</f>
        <v>0</v>
      </c>
      <c r="HV143" s="173">
        <f>IF(HV$10="",0,IF(HV$9&lt;главная!$N$19,0,IF(HV106*12&lt;главная!$H$23,главная!$N$22*HV106,IF(HV106*12&lt;главная!$H$24,главная!$N$23*HV106,(главная!$H$24*главная!$N$23+(HV106*12-главная!$H$24)*главная!$N$24)/12))))</f>
        <v>0</v>
      </c>
      <c r="HW143" s="173">
        <f>IF(HW$10="",0,IF(HW$9&lt;главная!$N$19,0,IF(HW106*12&lt;главная!$H$23,главная!$N$22*HW106,IF(HW106*12&lt;главная!$H$24,главная!$N$23*HW106,(главная!$H$24*главная!$N$23+(HW106*12-главная!$H$24)*главная!$N$24)/12))))</f>
        <v>0</v>
      </c>
      <c r="HX143" s="173">
        <f>IF(HX$10="",0,IF(HX$9&lt;главная!$N$19,0,IF(HX106*12&lt;главная!$H$23,главная!$N$22*HX106,IF(HX106*12&lt;главная!$H$24,главная!$N$23*HX106,(главная!$H$24*главная!$N$23+(HX106*12-главная!$H$24)*главная!$N$24)/12))))</f>
        <v>0</v>
      </c>
      <c r="HY143" s="173">
        <f>IF(HY$10="",0,IF(HY$9&lt;главная!$N$19,0,IF(HY106*12&lt;главная!$H$23,главная!$N$22*HY106,IF(HY106*12&lt;главная!$H$24,главная!$N$23*HY106,(главная!$H$24*главная!$N$23+(HY106*12-главная!$H$24)*главная!$N$24)/12))))</f>
        <v>0</v>
      </c>
      <c r="HZ143" s="173">
        <f>IF(HZ$10="",0,IF(HZ$9&lt;главная!$N$19,0,IF(HZ106*12&lt;главная!$H$23,главная!$N$22*HZ106,IF(HZ106*12&lt;главная!$H$24,главная!$N$23*HZ106,(главная!$H$24*главная!$N$23+(HZ106*12-главная!$H$24)*главная!$N$24)/12))))</f>
        <v>0</v>
      </c>
      <c r="IA143" s="173">
        <f>IF(IA$10="",0,IF(IA$9&lt;главная!$N$19,0,IF(IA106*12&lt;главная!$H$23,главная!$N$22*IA106,IF(IA106*12&lt;главная!$H$24,главная!$N$23*IA106,(главная!$H$24*главная!$N$23+(IA106*12-главная!$H$24)*главная!$N$24)/12))))</f>
        <v>0</v>
      </c>
      <c r="IB143" s="173">
        <f>IF(IB$10="",0,IF(IB$9&lt;главная!$N$19,0,IF(IB106*12&lt;главная!$H$23,главная!$N$22*IB106,IF(IB106*12&lt;главная!$H$24,главная!$N$23*IB106,(главная!$H$24*главная!$N$23+(IB106*12-главная!$H$24)*главная!$N$24)/12))))</f>
        <v>0</v>
      </c>
      <c r="IC143" s="173">
        <f>IF(IC$10="",0,IF(IC$9&lt;главная!$N$19,0,IF(IC106*12&lt;главная!$H$23,главная!$N$22*IC106,IF(IC106*12&lt;главная!$H$24,главная!$N$23*IC106,(главная!$H$24*главная!$N$23+(IC106*12-главная!$H$24)*главная!$N$24)/12))))</f>
        <v>0</v>
      </c>
      <c r="ID143" s="173">
        <f>IF(ID$10="",0,IF(ID$9&lt;главная!$N$19,0,IF(ID106*12&lt;главная!$H$23,главная!$N$22*ID106,IF(ID106*12&lt;главная!$H$24,главная!$N$23*ID106,(главная!$H$24*главная!$N$23+(ID106*12-главная!$H$24)*главная!$N$24)/12))))</f>
        <v>0</v>
      </c>
      <c r="IE143" s="173">
        <f>IF(IE$10="",0,IF(IE$9&lt;главная!$N$19,0,IF(IE106*12&lt;главная!$H$23,главная!$N$22*IE106,IF(IE106*12&lt;главная!$H$24,главная!$N$23*IE106,(главная!$H$24*главная!$N$23+(IE106*12-главная!$H$24)*главная!$N$24)/12))))</f>
        <v>0</v>
      </c>
      <c r="IF143" s="173">
        <f>IF(IF$10="",0,IF(IF$9&lt;главная!$N$19,0,IF(IF106*12&lt;главная!$H$23,главная!$N$22*IF106,IF(IF106*12&lt;главная!$H$24,главная!$N$23*IF106,(главная!$H$24*главная!$N$23+(IF106*12-главная!$H$24)*главная!$N$24)/12))))</f>
        <v>0</v>
      </c>
      <c r="IG143" s="173">
        <f>IF(IG$10="",0,IF(IG$9&lt;главная!$N$19,0,IF(IG106*12&lt;главная!$H$23,главная!$N$22*IG106,IF(IG106*12&lt;главная!$H$24,главная!$N$23*IG106,(главная!$H$24*главная!$N$23+(IG106*12-главная!$H$24)*главная!$N$24)/12))))</f>
        <v>0</v>
      </c>
      <c r="IH143" s="173">
        <f>IF(IH$10="",0,IF(IH$9&lt;главная!$N$19,0,IF(IH106*12&lt;главная!$H$23,главная!$N$22*IH106,IF(IH106*12&lt;главная!$H$24,главная!$N$23*IH106,(главная!$H$24*главная!$N$23+(IH106*12-главная!$H$24)*главная!$N$24)/12))))</f>
        <v>0</v>
      </c>
      <c r="II143" s="173">
        <f>IF(II$10="",0,IF(II$9&lt;главная!$N$19,0,IF(II106*12&lt;главная!$H$23,главная!$N$22*II106,IF(II106*12&lt;главная!$H$24,главная!$N$23*II106,(главная!$H$24*главная!$N$23+(II106*12-главная!$H$24)*главная!$N$24)/12))))</f>
        <v>0</v>
      </c>
      <c r="IJ143" s="173">
        <f>IF(IJ$10="",0,IF(IJ$9&lt;главная!$N$19,0,IF(IJ106*12&lt;главная!$H$23,главная!$N$22*IJ106,IF(IJ106*12&lt;главная!$H$24,главная!$N$23*IJ106,(главная!$H$24*главная!$N$23+(IJ106*12-главная!$H$24)*главная!$N$24)/12))))</f>
        <v>0</v>
      </c>
      <c r="IK143" s="173">
        <f>IF(IK$10="",0,IF(IK$9&lt;главная!$N$19,0,IF(IK106*12&lt;главная!$H$23,главная!$N$22*IK106,IF(IK106*12&lt;главная!$H$24,главная!$N$23*IK106,(главная!$H$24*главная!$N$23+(IK106*12-главная!$H$24)*главная!$N$24)/12))))</f>
        <v>0</v>
      </c>
      <c r="IL143" s="173">
        <f>IF(IL$10="",0,IF(IL$9&lt;главная!$N$19,0,IF(IL106*12&lt;главная!$H$23,главная!$N$22*IL106,IF(IL106*12&lt;главная!$H$24,главная!$N$23*IL106,(главная!$H$24*главная!$N$23+(IL106*12-главная!$H$24)*главная!$N$24)/12))))</f>
        <v>0</v>
      </c>
      <c r="IM143" s="173">
        <f>IF(IM$10="",0,IF(IM$9&lt;главная!$N$19,0,IF(IM106*12&lt;главная!$H$23,главная!$N$22*IM106,IF(IM106*12&lt;главная!$H$24,главная!$N$23*IM106,(главная!$H$24*главная!$N$23+(IM106*12-главная!$H$24)*главная!$N$24)/12))))</f>
        <v>0</v>
      </c>
      <c r="IN143" s="173">
        <f>IF(IN$10="",0,IF(IN$9&lt;главная!$N$19,0,IF(IN106*12&lt;главная!$H$23,главная!$N$22*IN106,IF(IN106*12&lt;главная!$H$24,главная!$N$23*IN106,(главная!$H$24*главная!$N$23+(IN106*12-главная!$H$24)*главная!$N$24)/12))))</f>
        <v>0</v>
      </c>
      <c r="IO143" s="173">
        <f>IF(IO$10="",0,IF(IO$9&lt;главная!$N$19,0,IF(IO106*12&lt;главная!$H$23,главная!$N$22*IO106,IF(IO106*12&lt;главная!$H$24,главная!$N$23*IO106,(главная!$H$24*главная!$N$23+(IO106*12-главная!$H$24)*главная!$N$24)/12))))</f>
        <v>0</v>
      </c>
      <c r="IP143" s="173">
        <f>IF(IP$10="",0,IF(IP$9&lt;главная!$N$19,0,IF(IP106*12&lt;главная!$H$23,главная!$N$22*IP106,IF(IP106*12&lt;главная!$H$24,главная!$N$23*IP106,(главная!$H$24*главная!$N$23+(IP106*12-главная!$H$24)*главная!$N$24)/12))))</f>
        <v>0</v>
      </c>
      <c r="IQ143" s="173">
        <f>IF(IQ$10="",0,IF(IQ$9&lt;главная!$N$19,0,IF(IQ106*12&lt;главная!$H$23,главная!$N$22*IQ106,IF(IQ106*12&lt;главная!$H$24,главная!$N$23*IQ106,(главная!$H$24*главная!$N$23+(IQ106*12-главная!$H$24)*главная!$N$24)/12))))</f>
        <v>0</v>
      </c>
      <c r="IR143" s="173">
        <f>IF(IR$10="",0,IF(IR$9&lt;главная!$N$19,0,IF(IR106*12&lt;главная!$H$23,главная!$N$22*IR106,IF(IR106*12&lt;главная!$H$24,главная!$N$23*IR106,(главная!$H$24*главная!$N$23+(IR106*12-главная!$H$24)*главная!$N$24)/12))))</f>
        <v>0</v>
      </c>
      <c r="IS143" s="173">
        <f>IF(IS$10="",0,IF(IS$9&lt;главная!$N$19,0,IF(IS106*12&lt;главная!$H$23,главная!$N$22*IS106,IF(IS106*12&lt;главная!$H$24,главная!$N$23*IS106,(главная!$H$24*главная!$N$23+(IS106*12-главная!$H$24)*главная!$N$24)/12))))</f>
        <v>0</v>
      </c>
      <c r="IT143" s="173">
        <f>IF(IT$10="",0,IF(IT$9&lt;главная!$N$19,0,IF(IT106*12&lt;главная!$H$23,главная!$N$22*IT106,IF(IT106*12&lt;главная!$H$24,главная!$N$23*IT106,(главная!$H$24*главная!$N$23+(IT106*12-главная!$H$24)*главная!$N$24)/12))))</f>
        <v>0</v>
      </c>
      <c r="IU143" s="173">
        <f>IF(IU$10="",0,IF(IU$9&lt;главная!$N$19,0,IF(IU106*12&lt;главная!$H$23,главная!$N$22*IU106,IF(IU106*12&lt;главная!$H$24,главная!$N$23*IU106,(главная!$H$24*главная!$N$23+(IU106*12-главная!$H$24)*главная!$N$24)/12))))</f>
        <v>0</v>
      </c>
      <c r="IV143" s="173">
        <f>IF(IV$10="",0,IF(IV$9&lt;главная!$N$19,0,IF(IV106*12&lt;главная!$H$23,главная!$N$22*IV106,IF(IV106*12&lt;главная!$H$24,главная!$N$23*IV106,(главная!$H$24*главная!$N$23+(IV106*12-главная!$H$24)*главная!$N$24)/12))))</f>
        <v>0</v>
      </c>
      <c r="IW143" s="173">
        <f>IF(IW$10="",0,IF(IW$9&lt;главная!$N$19,0,IF(IW106*12&lt;главная!$H$23,главная!$N$22*IW106,IF(IW106*12&lt;главная!$H$24,главная!$N$23*IW106,(главная!$H$24*главная!$N$23+(IW106*12-главная!$H$24)*главная!$N$24)/12))))</f>
        <v>0</v>
      </c>
      <c r="IX143" s="173">
        <f>IF(IX$10="",0,IF(IX$9&lt;главная!$N$19,0,IF(IX106*12&lt;главная!$H$23,главная!$N$22*IX106,IF(IX106*12&lt;главная!$H$24,главная!$N$23*IX106,(главная!$H$24*главная!$N$23+(IX106*12-главная!$H$24)*главная!$N$24)/12))))</f>
        <v>0</v>
      </c>
      <c r="IY143" s="173">
        <f>IF(IY$10="",0,IF(IY$9&lt;главная!$N$19,0,IF(IY106*12&lt;главная!$H$23,главная!$N$22*IY106,IF(IY106*12&lt;главная!$H$24,главная!$N$23*IY106,(главная!$H$24*главная!$N$23+(IY106*12-главная!$H$24)*главная!$N$24)/12))))</f>
        <v>0</v>
      </c>
      <c r="IZ143" s="173">
        <f>IF(IZ$10="",0,IF(IZ$9&lt;главная!$N$19,0,IF(IZ106*12&lt;главная!$H$23,главная!$N$22*IZ106,IF(IZ106*12&lt;главная!$H$24,главная!$N$23*IZ106,(главная!$H$24*главная!$N$23+(IZ106*12-главная!$H$24)*главная!$N$24)/12))))</f>
        <v>0</v>
      </c>
      <c r="JA143" s="173">
        <f>IF(JA$10="",0,IF(JA$9&lt;главная!$N$19,0,IF(JA106*12&lt;главная!$H$23,главная!$N$22*JA106,IF(JA106*12&lt;главная!$H$24,главная!$N$23*JA106,(главная!$H$24*главная!$N$23+(JA106*12-главная!$H$24)*главная!$N$24)/12))))</f>
        <v>0</v>
      </c>
      <c r="JB143" s="173">
        <f>IF(JB$10="",0,IF(JB$9&lt;главная!$N$19,0,IF(JB106*12&lt;главная!$H$23,главная!$N$22*JB106,IF(JB106*12&lt;главная!$H$24,главная!$N$23*JB106,(главная!$H$24*главная!$N$23+(JB106*12-главная!$H$24)*главная!$N$24)/12))))</f>
        <v>0</v>
      </c>
      <c r="JC143" s="173">
        <f>IF(JC$10="",0,IF(JC$9&lt;главная!$N$19,0,IF(JC106*12&lt;главная!$H$23,главная!$N$22*JC106,IF(JC106*12&lt;главная!$H$24,главная!$N$23*JC106,(главная!$H$24*главная!$N$23+(JC106*12-главная!$H$24)*главная!$N$24)/12))))</f>
        <v>0</v>
      </c>
      <c r="JD143" s="173">
        <f>IF(JD$10="",0,IF(JD$9&lt;главная!$N$19,0,IF(JD106*12&lt;главная!$H$23,главная!$N$22*JD106,IF(JD106*12&lt;главная!$H$24,главная!$N$23*JD106,(главная!$H$24*главная!$N$23+(JD106*12-главная!$H$24)*главная!$N$24)/12))))</f>
        <v>0</v>
      </c>
      <c r="JE143" s="173">
        <f>IF(JE$10="",0,IF(JE$9&lt;главная!$N$19,0,IF(JE106*12&lt;главная!$H$23,главная!$N$22*JE106,IF(JE106*12&lt;главная!$H$24,главная!$N$23*JE106,(главная!$H$24*главная!$N$23+(JE106*12-главная!$H$24)*главная!$N$24)/12))))</f>
        <v>0</v>
      </c>
      <c r="JF143" s="173">
        <f>IF(JF$10="",0,IF(JF$9&lt;главная!$N$19,0,IF(JF106*12&lt;главная!$H$23,главная!$N$22*JF106,IF(JF106*12&lt;главная!$H$24,главная!$N$23*JF106,(главная!$H$24*главная!$N$23+(JF106*12-главная!$H$24)*главная!$N$24)/12))))</f>
        <v>0</v>
      </c>
      <c r="JG143" s="173">
        <f>IF(JG$10="",0,IF(JG$9&lt;главная!$N$19,0,IF(JG106*12&lt;главная!$H$23,главная!$N$22*JG106,IF(JG106*12&lt;главная!$H$24,главная!$N$23*JG106,(главная!$H$24*главная!$N$23+(JG106*12-главная!$H$24)*главная!$N$24)/12))))</f>
        <v>0</v>
      </c>
      <c r="JH143" s="173">
        <f>IF(JH$10="",0,IF(JH$9&lt;главная!$N$19,0,IF(JH106*12&lt;главная!$H$23,главная!$N$22*JH106,IF(JH106*12&lt;главная!$H$24,главная!$N$23*JH106,(главная!$H$24*главная!$N$23+(JH106*12-главная!$H$24)*главная!$N$24)/12))))</f>
        <v>0</v>
      </c>
      <c r="JI143" s="173">
        <f>IF(JI$10="",0,IF(JI$9&lt;главная!$N$19,0,IF(JI106*12&lt;главная!$H$23,главная!$N$22*JI106,IF(JI106*12&lt;главная!$H$24,главная!$N$23*JI106,(главная!$H$24*главная!$N$23+(JI106*12-главная!$H$24)*главная!$N$24)/12))))</f>
        <v>0</v>
      </c>
      <c r="JJ143" s="173">
        <f>IF(JJ$10="",0,IF(JJ$9&lt;главная!$N$19,0,IF(JJ106*12&lt;главная!$H$23,главная!$N$22*JJ106,IF(JJ106*12&lt;главная!$H$24,главная!$N$23*JJ106,(главная!$H$24*главная!$N$23+(JJ106*12-главная!$H$24)*главная!$N$24)/12))))</f>
        <v>0</v>
      </c>
      <c r="JK143" s="173">
        <f>IF(JK$10="",0,IF(JK$9&lt;главная!$N$19,0,IF(JK106*12&lt;главная!$H$23,главная!$N$22*JK106,IF(JK106*12&lt;главная!$H$24,главная!$N$23*JK106,(главная!$H$24*главная!$N$23+(JK106*12-главная!$H$24)*главная!$N$24)/12))))</f>
        <v>0</v>
      </c>
      <c r="JL143" s="173">
        <f>IF(JL$10="",0,IF(JL$9&lt;главная!$N$19,0,IF(JL106*12&lt;главная!$H$23,главная!$N$22*JL106,IF(JL106*12&lt;главная!$H$24,главная!$N$23*JL106,(главная!$H$24*главная!$N$23+(JL106*12-главная!$H$24)*главная!$N$24)/12))))</f>
        <v>0</v>
      </c>
      <c r="JM143" s="173">
        <f>IF(JM$10="",0,IF(JM$9&lt;главная!$N$19,0,IF(JM106*12&lt;главная!$H$23,главная!$N$22*JM106,IF(JM106*12&lt;главная!$H$24,главная!$N$23*JM106,(главная!$H$24*главная!$N$23+(JM106*12-главная!$H$24)*главная!$N$24)/12))))</f>
        <v>0</v>
      </c>
      <c r="JN143" s="173">
        <f>IF(JN$10="",0,IF(JN$9&lt;главная!$N$19,0,IF(JN106*12&lt;главная!$H$23,главная!$N$22*JN106,IF(JN106*12&lt;главная!$H$24,главная!$N$23*JN106,(главная!$H$24*главная!$N$23+(JN106*12-главная!$H$24)*главная!$N$24)/12))))</f>
        <v>0</v>
      </c>
      <c r="JO143" s="173">
        <f>IF(JO$10="",0,IF(JO$9&lt;главная!$N$19,0,IF(JO106*12&lt;главная!$H$23,главная!$N$22*JO106,IF(JO106*12&lt;главная!$H$24,главная!$N$23*JO106,(главная!$H$24*главная!$N$23+(JO106*12-главная!$H$24)*главная!$N$24)/12))))</f>
        <v>0</v>
      </c>
      <c r="JP143" s="173">
        <f>IF(JP$10="",0,IF(JP$9&lt;главная!$N$19,0,IF(JP106*12&lt;главная!$H$23,главная!$N$22*JP106,IF(JP106*12&lt;главная!$H$24,главная!$N$23*JP106,(главная!$H$24*главная!$N$23+(JP106*12-главная!$H$24)*главная!$N$24)/12))))</f>
        <v>0</v>
      </c>
      <c r="JQ143" s="173">
        <f>IF(JQ$10="",0,IF(JQ$9&lt;главная!$N$19,0,IF(JQ106*12&lt;главная!$H$23,главная!$N$22*JQ106,IF(JQ106*12&lt;главная!$H$24,главная!$N$23*JQ106,(главная!$H$24*главная!$N$23+(JQ106*12-главная!$H$24)*главная!$N$24)/12))))</f>
        <v>0</v>
      </c>
      <c r="JR143" s="173">
        <f>IF(JR$10="",0,IF(JR$9&lt;главная!$N$19,0,IF(JR106*12&lt;главная!$H$23,главная!$N$22*JR106,IF(JR106*12&lt;главная!$H$24,главная!$N$23*JR106,(главная!$H$24*главная!$N$23+(JR106*12-главная!$H$24)*главная!$N$24)/12))))</f>
        <v>0</v>
      </c>
      <c r="JS143" s="173">
        <f>IF(JS$10="",0,IF(JS$9&lt;главная!$N$19,0,IF(JS106*12&lt;главная!$H$23,главная!$N$22*JS106,IF(JS106*12&lt;главная!$H$24,главная!$N$23*JS106,(главная!$H$24*главная!$N$23+(JS106*12-главная!$H$24)*главная!$N$24)/12))))</f>
        <v>0</v>
      </c>
      <c r="JT143" s="173">
        <f>IF(JT$10="",0,IF(JT$9&lt;главная!$N$19,0,IF(JT106*12&lt;главная!$H$23,главная!$N$22*JT106,IF(JT106*12&lt;главная!$H$24,главная!$N$23*JT106,(главная!$H$24*главная!$N$23+(JT106*12-главная!$H$24)*главная!$N$24)/12))))</f>
        <v>0</v>
      </c>
      <c r="JU143" s="173">
        <f>IF(JU$10="",0,IF(JU$9&lt;главная!$N$19,0,IF(JU106*12&lt;главная!$H$23,главная!$N$22*JU106,IF(JU106*12&lt;главная!$H$24,главная!$N$23*JU106,(главная!$H$24*главная!$N$23+(JU106*12-главная!$H$24)*главная!$N$24)/12))))</f>
        <v>0</v>
      </c>
      <c r="JV143" s="173">
        <f>IF(JV$10="",0,IF(JV$9&lt;главная!$N$19,0,IF(JV106*12&lt;главная!$H$23,главная!$N$22*JV106,IF(JV106*12&lt;главная!$H$24,главная!$N$23*JV106,(главная!$H$24*главная!$N$23+(JV106*12-главная!$H$24)*главная!$N$24)/12))))</f>
        <v>0</v>
      </c>
      <c r="JW143" s="173">
        <f>IF(JW$10="",0,IF(JW$9&lt;главная!$N$19,0,IF(JW106*12&lt;главная!$H$23,главная!$N$22*JW106,IF(JW106*12&lt;главная!$H$24,главная!$N$23*JW106,(главная!$H$24*главная!$N$23+(JW106*12-главная!$H$24)*главная!$N$24)/12))))</f>
        <v>0</v>
      </c>
      <c r="JX143" s="173">
        <f>IF(JX$10="",0,IF(JX$9&lt;главная!$N$19,0,IF(JX106*12&lt;главная!$H$23,главная!$N$22*JX106,IF(JX106*12&lt;главная!$H$24,главная!$N$23*JX106,(главная!$H$24*главная!$N$23+(JX106*12-главная!$H$24)*главная!$N$24)/12))))</f>
        <v>0</v>
      </c>
      <c r="JY143" s="173">
        <f>IF(JY$10="",0,IF(JY$9&lt;главная!$N$19,0,IF(JY106*12&lt;главная!$H$23,главная!$N$22*JY106,IF(JY106*12&lt;главная!$H$24,главная!$N$23*JY106,(главная!$H$24*главная!$N$23+(JY106*12-главная!$H$24)*главная!$N$24)/12))))</f>
        <v>0</v>
      </c>
      <c r="JZ143" s="173">
        <f>IF(JZ$10="",0,IF(JZ$9&lt;главная!$N$19,0,IF(JZ106*12&lt;главная!$H$23,главная!$N$22*JZ106,IF(JZ106*12&lt;главная!$H$24,главная!$N$23*JZ106,(главная!$H$24*главная!$N$23+(JZ106*12-главная!$H$24)*главная!$N$24)/12))))</f>
        <v>0</v>
      </c>
      <c r="KA143" s="173">
        <f>IF(KA$10="",0,IF(KA$9&lt;главная!$N$19,0,IF(KA106*12&lt;главная!$H$23,главная!$N$22*KA106,IF(KA106*12&lt;главная!$H$24,главная!$N$23*KA106,(главная!$H$24*главная!$N$23+(KA106*12-главная!$H$24)*главная!$N$24)/12))))</f>
        <v>0</v>
      </c>
      <c r="KB143" s="173">
        <f>IF(KB$10="",0,IF(KB$9&lt;главная!$N$19,0,IF(KB106*12&lt;главная!$H$23,главная!$N$22*KB106,IF(KB106*12&lt;главная!$H$24,главная!$N$23*KB106,(главная!$H$24*главная!$N$23+(KB106*12-главная!$H$24)*главная!$N$24)/12))))</f>
        <v>0</v>
      </c>
      <c r="KC143" s="173">
        <f>IF(KC$10="",0,IF(KC$9&lt;главная!$N$19,0,IF(KC106*12&lt;главная!$H$23,главная!$N$22*KC106,IF(KC106*12&lt;главная!$H$24,главная!$N$23*KC106,(главная!$H$24*главная!$N$23+(KC106*12-главная!$H$24)*главная!$N$24)/12))))</f>
        <v>0</v>
      </c>
      <c r="KD143" s="173">
        <f>IF(KD$10="",0,IF(KD$9&lt;главная!$N$19,0,IF(KD106*12&lt;главная!$H$23,главная!$N$22*KD106,IF(KD106*12&lt;главная!$H$24,главная!$N$23*KD106,(главная!$H$24*главная!$N$23+(KD106*12-главная!$H$24)*главная!$N$24)/12))))</f>
        <v>0</v>
      </c>
      <c r="KE143" s="173">
        <f>IF(KE$10="",0,IF(KE$9&lt;главная!$N$19,0,IF(KE106*12&lt;главная!$H$23,главная!$N$22*KE106,IF(KE106*12&lt;главная!$H$24,главная!$N$23*KE106,(главная!$H$24*главная!$N$23+(KE106*12-главная!$H$24)*главная!$N$24)/12))))</f>
        <v>0</v>
      </c>
      <c r="KF143" s="173">
        <f>IF(KF$10="",0,IF(KF$9&lt;главная!$N$19,0,IF(KF106*12&lt;главная!$H$23,главная!$N$22*KF106,IF(KF106*12&lt;главная!$H$24,главная!$N$23*KF106,(главная!$H$24*главная!$N$23+(KF106*12-главная!$H$24)*главная!$N$24)/12))))</f>
        <v>0</v>
      </c>
      <c r="KG143" s="173">
        <f>IF(KG$10="",0,IF(KG$9&lt;главная!$N$19,0,IF(KG106*12&lt;главная!$H$23,главная!$N$22*KG106,IF(KG106*12&lt;главная!$H$24,главная!$N$23*KG106,(главная!$H$24*главная!$N$23+(KG106*12-главная!$H$24)*главная!$N$24)/12))))</f>
        <v>0</v>
      </c>
      <c r="KH143" s="173">
        <f>IF(KH$10="",0,IF(KH$9&lt;главная!$N$19,0,IF(KH106*12&lt;главная!$H$23,главная!$N$22*KH106,IF(KH106*12&lt;главная!$H$24,главная!$N$23*KH106,(главная!$H$24*главная!$N$23+(KH106*12-главная!$H$24)*главная!$N$24)/12))))</f>
        <v>0</v>
      </c>
      <c r="KI143" s="173">
        <f>IF(KI$10="",0,IF(KI$9&lt;главная!$N$19,0,IF(KI106*12&lt;главная!$H$23,главная!$N$22*KI106,IF(KI106*12&lt;главная!$H$24,главная!$N$23*KI106,(главная!$H$24*главная!$N$23+(KI106*12-главная!$H$24)*главная!$N$24)/12))))</f>
        <v>0</v>
      </c>
      <c r="KJ143" s="173">
        <f>IF(KJ$10="",0,IF(KJ$9&lt;главная!$N$19,0,IF(KJ106*12&lt;главная!$H$23,главная!$N$22*KJ106,IF(KJ106*12&lt;главная!$H$24,главная!$N$23*KJ106,(главная!$H$24*главная!$N$23+(KJ106*12-главная!$H$24)*главная!$N$24)/12))))</f>
        <v>0</v>
      </c>
      <c r="KK143" s="173">
        <f>IF(KK$10="",0,IF(KK$9&lt;главная!$N$19,0,IF(KK106*12&lt;главная!$H$23,главная!$N$22*KK106,IF(KK106*12&lt;главная!$H$24,главная!$N$23*KK106,(главная!$H$24*главная!$N$23+(KK106*12-главная!$H$24)*главная!$N$24)/12))))</f>
        <v>0</v>
      </c>
      <c r="KL143" s="173">
        <f>IF(KL$10="",0,IF(KL$9&lt;главная!$N$19,0,IF(KL106*12&lt;главная!$H$23,главная!$N$22*KL106,IF(KL106*12&lt;главная!$H$24,главная!$N$23*KL106,(главная!$H$24*главная!$N$23+(KL106*12-главная!$H$24)*главная!$N$24)/12))))</f>
        <v>0</v>
      </c>
      <c r="KM143" s="173">
        <f>IF(KM$10="",0,IF(KM$9&lt;главная!$N$19,0,IF(KM106*12&lt;главная!$H$23,главная!$N$22*KM106,IF(KM106*12&lt;главная!$H$24,главная!$N$23*KM106,(главная!$H$24*главная!$N$23+(KM106*12-главная!$H$24)*главная!$N$24)/12))))</f>
        <v>0</v>
      </c>
      <c r="KN143" s="173">
        <f>IF(KN$10="",0,IF(KN$9&lt;главная!$N$19,0,IF(KN106*12&lt;главная!$H$23,главная!$N$22*KN106,IF(KN106*12&lt;главная!$H$24,главная!$N$23*KN106,(главная!$H$24*главная!$N$23+(KN106*12-главная!$H$24)*главная!$N$24)/12))))</f>
        <v>0</v>
      </c>
      <c r="KO143" s="173">
        <f>IF(KO$10="",0,IF(KO$9&lt;главная!$N$19,0,IF(KO106*12&lt;главная!$H$23,главная!$N$22*KO106,IF(KO106*12&lt;главная!$H$24,главная!$N$23*KO106,(главная!$H$24*главная!$N$23+(KO106*12-главная!$H$24)*главная!$N$24)/12))))</f>
        <v>0</v>
      </c>
      <c r="KP143" s="173">
        <f>IF(KP$10="",0,IF(KP$9&lt;главная!$N$19,0,IF(KP106*12&lt;главная!$H$23,главная!$N$22*KP106,IF(KP106*12&lt;главная!$H$24,главная!$N$23*KP106,(главная!$H$24*главная!$N$23+(KP106*12-главная!$H$24)*главная!$N$24)/12))))</f>
        <v>0</v>
      </c>
      <c r="KQ143" s="173">
        <f>IF(KQ$10="",0,IF(KQ$9&lt;главная!$N$19,0,IF(KQ106*12&lt;главная!$H$23,главная!$N$22*KQ106,IF(KQ106*12&lt;главная!$H$24,главная!$N$23*KQ106,(главная!$H$24*главная!$N$23+(KQ106*12-главная!$H$24)*главная!$N$24)/12))))</f>
        <v>0</v>
      </c>
      <c r="KR143" s="173">
        <f>IF(KR$10="",0,IF(KR$9&lt;главная!$N$19,0,IF(KR106*12&lt;главная!$H$23,главная!$N$22*KR106,IF(KR106*12&lt;главная!$H$24,главная!$N$23*KR106,(главная!$H$24*главная!$N$23+(KR106*12-главная!$H$24)*главная!$N$24)/12))))</f>
        <v>0</v>
      </c>
      <c r="KS143" s="173">
        <f>IF(KS$10="",0,IF(KS$9&lt;главная!$N$19,0,IF(KS106*12&lt;главная!$H$23,главная!$N$22*KS106,IF(KS106*12&lt;главная!$H$24,главная!$N$23*KS106,(главная!$H$24*главная!$N$23+(KS106*12-главная!$H$24)*главная!$N$24)/12))))</f>
        <v>0</v>
      </c>
      <c r="KT143" s="173">
        <f>IF(KT$10="",0,IF(KT$9&lt;главная!$N$19,0,IF(KT106*12&lt;главная!$H$23,главная!$N$22*KT106,IF(KT106*12&lt;главная!$H$24,главная!$N$23*KT106,(главная!$H$24*главная!$N$23+(KT106*12-главная!$H$24)*главная!$N$24)/12))))</f>
        <v>0</v>
      </c>
      <c r="KU143" s="173">
        <f>IF(KU$10="",0,IF(KU$9&lt;главная!$N$19,0,IF(KU106*12&lt;главная!$H$23,главная!$N$22*KU106,IF(KU106*12&lt;главная!$H$24,главная!$N$23*KU106,(главная!$H$24*главная!$N$23+(KU106*12-главная!$H$24)*главная!$N$24)/12))))</f>
        <v>0</v>
      </c>
      <c r="KV143" s="173">
        <f>IF(KV$10="",0,IF(KV$9&lt;главная!$N$19,0,IF(KV106*12&lt;главная!$H$23,главная!$N$22*KV106,IF(KV106*12&lt;главная!$H$24,главная!$N$23*KV106,(главная!$H$24*главная!$N$23+(KV106*12-главная!$H$24)*главная!$N$24)/12))))</f>
        <v>0</v>
      </c>
      <c r="KW143" s="173">
        <f>IF(KW$10="",0,IF(KW$9&lt;главная!$N$19,0,IF(KW106*12&lt;главная!$H$23,главная!$N$22*KW106,IF(KW106*12&lt;главная!$H$24,главная!$N$23*KW106,(главная!$H$24*главная!$N$23+(KW106*12-главная!$H$24)*главная!$N$24)/12))))</f>
        <v>0</v>
      </c>
      <c r="KX143" s="173">
        <f>IF(KX$10="",0,IF(KX$9&lt;главная!$N$19,0,IF(KX106*12&lt;главная!$H$23,главная!$N$22*KX106,IF(KX106*12&lt;главная!$H$24,главная!$N$23*KX106,(главная!$H$24*главная!$N$23+(KX106*12-главная!$H$24)*главная!$N$24)/12))))</f>
        <v>0</v>
      </c>
      <c r="KY143" s="173">
        <f>IF(KY$10="",0,IF(KY$9&lt;главная!$N$19,0,IF(KY106*12&lt;главная!$H$23,главная!$N$22*KY106,IF(KY106*12&lt;главная!$H$24,главная!$N$23*KY106,(главная!$H$24*главная!$N$23+(KY106*12-главная!$H$24)*главная!$N$24)/12))))</f>
        <v>0</v>
      </c>
      <c r="KZ143" s="173">
        <f>IF(KZ$10="",0,IF(KZ$9&lt;главная!$N$19,0,IF(KZ106*12&lt;главная!$H$23,главная!$N$22*KZ106,IF(KZ106*12&lt;главная!$H$24,главная!$N$23*KZ106,(главная!$H$24*главная!$N$23+(KZ106*12-главная!$H$24)*главная!$N$24)/12))))</f>
        <v>0</v>
      </c>
      <c r="LA143" s="173">
        <f>IF(LA$10="",0,IF(LA$9&lt;главная!$N$19,0,IF(LA106*12&lt;главная!$H$23,главная!$N$22*LA106,IF(LA106*12&lt;главная!$H$24,главная!$N$23*LA106,(главная!$H$24*главная!$N$23+(LA106*12-главная!$H$24)*главная!$N$24)/12))))</f>
        <v>0</v>
      </c>
      <c r="LB143" s="173">
        <f>IF(LB$10="",0,IF(LB$9&lt;главная!$N$19,0,IF(LB106*12&lt;главная!$H$23,главная!$N$22*LB106,IF(LB106*12&lt;главная!$H$24,главная!$N$23*LB106,(главная!$H$24*главная!$N$23+(LB106*12-главная!$H$24)*главная!$N$24)/12))))</f>
        <v>0</v>
      </c>
      <c r="LC143" s="173">
        <f>IF(LC$10="",0,IF(LC$9&lt;главная!$N$19,0,IF(LC106*12&lt;главная!$H$23,главная!$N$22*LC106,IF(LC106*12&lt;главная!$H$24,главная!$N$23*LC106,(главная!$H$24*главная!$N$23+(LC106*12-главная!$H$24)*главная!$N$24)/12))))</f>
        <v>0</v>
      </c>
      <c r="LD143" s="173">
        <f>IF(LD$10="",0,IF(LD$9&lt;главная!$N$19,0,IF(LD106*12&lt;главная!$H$23,главная!$N$22*LD106,IF(LD106*12&lt;главная!$H$24,главная!$N$23*LD106,(главная!$H$24*главная!$N$23+(LD106*12-главная!$H$24)*главная!$N$24)/12))))</f>
        <v>0</v>
      </c>
      <c r="LE143" s="173">
        <f>IF(LE$10="",0,IF(LE$9&lt;главная!$N$19,0,IF(LE106*12&lt;главная!$H$23,главная!$N$22*LE106,IF(LE106*12&lt;главная!$H$24,главная!$N$23*LE106,(главная!$H$24*главная!$N$23+(LE106*12-главная!$H$24)*главная!$N$24)/12))))</f>
        <v>0</v>
      </c>
      <c r="LF143" s="173">
        <f>IF(LF$10="",0,IF(LF$9&lt;главная!$N$19,0,IF(LF106*12&lt;главная!$H$23,главная!$N$22*LF106,IF(LF106*12&lt;главная!$H$24,главная!$N$23*LF106,(главная!$H$24*главная!$N$23+(LF106*12-главная!$H$24)*главная!$N$24)/12))))</f>
        <v>0</v>
      </c>
      <c r="LG143" s="173">
        <f>IF(LG$10="",0,IF(LG$9&lt;главная!$N$19,0,IF(LG106*12&lt;главная!$H$23,главная!$N$22*LG106,IF(LG106*12&lt;главная!$H$24,главная!$N$23*LG106,(главная!$H$24*главная!$N$23+(LG106*12-главная!$H$24)*главная!$N$24)/12))))</f>
        <v>0</v>
      </c>
      <c r="LH143" s="173">
        <f>IF(LH$10="",0,IF(LH$9&lt;главная!$N$19,0,IF(LH106*12&lt;главная!$H$23,главная!$N$22*LH106,IF(LH106*12&lt;главная!$H$24,главная!$N$23*LH106,(главная!$H$24*главная!$N$23+(LH106*12-главная!$H$24)*главная!$N$24)/12))))</f>
        <v>0</v>
      </c>
      <c r="LI143" s="51"/>
      <c r="LJ143" s="51"/>
    </row>
    <row r="144" spans="1:322" s="3" customFormat="1" ht="10.199999999999999" x14ac:dyDescent="0.2">
      <c r="A144" s="5"/>
      <c r="B144" s="5"/>
      <c r="C144" s="5"/>
      <c r="D144" s="12"/>
      <c r="E144" s="121" t="str">
        <f t="shared" si="380"/>
        <v>Отдел развития</v>
      </c>
      <c r="F144" s="5"/>
      <c r="G144" s="5"/>
      <c r="H144" s="121" t="str">
        <f t="shared" si="381"/>
        <v>соцсборы</v>
      </c>
      <c r="I144" s="5"/>
      <c r="J144" s="5"/>
      <c r="K144" s="49" t="str">
        <f t="shared" si="382"/>
        <v>долл.</v>
      </c>
      <c r="L144" s="5"/>
      <c r="M144" s="12"/>
      <c r="N144" s="5"/>
      <c r="O144" s="19"/>
      <c r="P144" s="5"/>
      <c r="Q144" s="5"/>
      <c r="R144" s="68"/>
      <c r="S144" s="5"/>
      <c r="T144" s="63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46"/>
      <c r="CS144" s="46"/>
      <c r="CT144" s="46"/>
      <c r="CU144" s="46"/>
      <c r="CV144" s="46"/>
      <c r="CW144" s="46"/>
      <c r="CX144" s="46"/>
      <c r="CY144" s="46"/>
      <c r="CZ144" s="46"/>
      <c r="DA144" s="46"/>
      <c r="DB144" s="46"/>
      <c r="DC144" s="46"/>
      <c r="DD144" s="46"/>
      <c r="DE144" s="46"/>
      <c r="DF144" s="46"/>
      <c r="DG144" s="46"/>
      <c r="DH144" s="46"/>
      <c r="DI144" s="46"/>
      <c r="DJ144" s="46"/>
      <c r="DK144" s="46"/>
      <c r="DL144" s="46"/>
      <c r="DM144" s="46"/>
      <c r="DN144" s="46"/>
      <c r="DO144" s="46"/>
      <c r="DP144" s="46"/>
      <c r="DQ144" s="46"/>
      <c r="DR144" s="46"/>
      <c r="DS144" s="46"/>
      <c r="DT144" s="46"/>
      <c r="DU144" s="46"/>
      <c r="DV144" s="46"/>
      <c r="DW144" s="46"/>
      <c r="DX144" s="46"/>
      <c r="DY144" s="46"/>
      <c r="DZ144" s="46"/>
      <c r="EA144" s="46"/>
      <c r="EB144" s="46"/>
      <c r="EC144" s="46"/>
      <c r="ED144" s="46"/>
      <c r="EE144" s="46"/>
      <c r="EF144" s="46"/>
      <c r="EG144" s="46"/>
      <c r="EH144" s="46"/>
      <c r="EI144" s="46"/>
      <c r="EJ144" s="46"/>
      <c r="EK144" s="46"/>
      <c r="EL144" s="46"/>
      <c r="EM144" s="46"/>
      <c r="EN144" s="46"/>
      <c r="EO144" s="46"/>
      <c r="EP144" s="46"/>
      <c r="EQ144" s="46"/>
      <c r="ER144" s="46"/>
      <c r="ES144" s="46"/>
      <c r="ET144" s="46"/>
      <c r="EU144" s="46"/>
      <c r="EV144" s="46"/>
      <c r="EW144" s="46"/>
      <c r="EX144" s="46"/>
      <c r="EY144" s="46"/>
      <c r="EZ144" s="46"/>
      <c r="FA144" s="46"/>
      <c r="FB144" s="46"/>
      <c r="FC144" s="46"/>
      <c r="FD144" s="46"/>
      <c r="FE144" s="46"/>
      <c r="FF144" s="46"/>
      <c r="FG144" s="46"/>
      <c r="FH144" s="46"/>
      <c r="FI144" s="46"/>
      <c r="FJ144" s="46"/>
      <c r="FK144" s="46"/>
      <c r="FL144" s="46"/>
      <c r="FM144" s="46"/>
      <c r="FN144" s="46"/>
      <c r="FO144" s="46"/>
      <c r="FP144" s="46"/>
      <c r="FQ144" s="46"/>
      <c r="FR144" s="46"/>
      <c r="FS144" s="46"/>
      <c r="FT144" s="46"/>
      <c r="FU144" s="46"/>
      <c r="FV144" s="46"/>
      <c r="FW144" s="46"/>
      <c r="FX144" s="46"/>
      <c r="FY144" s="46"/>
      <c r="FZ144" s="46"/>
      <c r="GA144" s="46"/>
      <c r="GB144" s="46"/>
      <c r="GC144" s="46"/>
      <c r="GD144" s="46"/>
      <c r="GE144" s="46"/>
      <c r="GF144" s="46"/>
      <c r="GG144" s="46"/>
      <c r="GH144" s="46"/>
      <c r="GI144" s="46"/>
      <c r="GJ144" s="46"/>
      <c r="GK144" s="46"/>
      <c r="GL144" s="46"/>
      <c r="GM144" s="46"/>
      <c r="GN144" s="46"/>
      <c r="GO144" s="46"/>
      <c r="GP144" s="46"/>
      <c r="GQ144" s="46"/>
      <c r="GR144" s="46"/>
      <c r="GS144" s="46"/>
      <c r="GT144" s="46"/>
      <c r="GU144" s="46"/>
      <c r="GV144" s="46"/>
      <c r="GW144" s="46"/>
      <c r="GX144" s="46"/>
      <c r="GY144" s="46"/>
      <c r="GZ144" s="46"/>
      <c r="HA144" s="46"/>
      <c r="HB144" s="46"/>
      <c r="HC144" s="46"/>
      <c r="HD144" s="46"/>
      <c r="HE144" s="46"/>
      <c r="HF144" s="46"/>
      <c r="HG144" s="46"/>
      <c r="HH144" s="46"/>
      <c r="HI144" s="46"/>
      <c r="HJ144" s="46"/>
      <c r="HK144" s="46"/>
      <c r="HL144" s="46"/>
      <c r="HM144" s="46"/>
      <c r="HN144" s="46"/>
      <c r="HO144" s="46"/>
      <c r="HP144" s="46"/>
      <c r="HQ144" s="46"/>
      <c r="HR144" s="46"/>
      <c r="HS144" s="46"/>
      <c r="HT144" s="46"/>
      <c r="HU144" s="46"/>
      <c r="HV144" s="46"/>
      <c r="HW144" s="46"/>
      <c r="HX144" s="46"/>
      <c r="HY144" s="46"/>
      <c r="HZ144" s="46"/>
      <c r="IA144" s="46"/>
      <c r="IB144" s="46"/>
      <c r="IC144" s="46"/>
      <c r="ID144" s="46"/>
      <c r="IE144" s="46"/>
      <c r="IF144" s="46"/>
      <c r="IG144" s="46"/>
      <c r="IH144" s="46"/>
      <c r="II144" s="46"/>
      <c r="IJ144" s="46"/>
      <c r="IK144" s="46"/>
      <c r="IL144" s="46"/>
      <c r="IM144" s="46"/>
      <c r="IN144" s="46"/>
      <c r="IO144" s="46"/>
      <c r="IP144" s="46"/>
      <c r="IQ144" s="46"/>
      <c r="IR144" s="46"/>
      <c r="IS144" s="46"/>
      <c r="IT144" s="46"/>
      <c r="IU144" s="46"/>
      <c r="IV144" s="46"/>
      <c r="IW144" s="46"/>
      <c r="IX144" s="46"/>
      <c r="IY144" s="46"/>
      <c r="IZ144" s="46"/>
      <c r="JA144" s="46"/>
      <c r="JB144" s="46"/>
      <c r="JC144" s="46"/>
      <c r="JD144" s="46"/>
      <c r="JE144" s="46"/>
      <c r="JF144" s="46"/>
      <c r="JG144" s="46"/>
      <c r="JH144" s="46"/>
      <c r="JI144" s="46"/>
      <c r="JJ144" s="46"/>
      <c r="JK144" s="46"/>
      <c r="JL144" s="46"/>
      <c r="JM144" s="46"/>
      <c r="JN144" s="46"/>
      <c r="JO144" s="46"/>
      <c r="JP144" s="46"/>
      <c r="JQ144" s="46"/>
      <c r="JR144" s="46"/>
      <c r="JS144" s="46"/>
      <c r="JT144" s="46"/>
      <c r="JU144" s="46"/>
      <c r="JV144" s="46"/>
      <c r="JW144" s="46"/>
      <c r="JX144" s="46"/>
      <c r="JY144" s="46"/>
      <c r="JZ144" s="46"/>
      <c r="KA144" s="46"/>
      <c r="KB144" s="46"/>
      <c r="KC144" s="46"/>
      <c r="KD144" s="46"/>
      <c r="KE144" s="46"/>
      <c r="KF144" s="46"/>
      <c r="KG144" s="46"/>
      <c r="KH144" s="46"/>
      <c r="KI144" s="46"/>
      <c r="KJ144" s="46"/>
      <c r="KK144" s="46"/>
      <c r="KL144" s="46"/>
      <c r="KM144" s="46"/>
      <c r="KN144" s="46"/>
      <c r="KO144" s="46"/>
      <c r="KP144" s="46"/>
      <c r="KQ144" s="46"/>
      <c r="KR144" s="46"/>
      <c r="KS144" s="46"/>
      <c r="KT144" s="46"/>
      <c r="KU144" s="46"/>
      <c r="KV144" s="46"/>
      <c r="KW144" s="46"/>
      <c r="KX144" s="46"/>
      <c r="KY144" s="46"/>
      <c r="KZ144" s="46"/>
      <c r="LA144" s="46"/>
      <c r="LB144" s="46"/>
      <c r="LC144" s="46"/>
      <c r="LD144" s="46"/>
      <c r="LE144" s="46"/>
      <c r="LF144" s="46"/>
      <c r="LG144" s="46"/>
      <c r="LH144" s="46"/>
      <c r="LI144" s="5"/>
      <c r="LJ144" s="5"/>
    </row>
    <row r="145" spans="1:322" s="59" customFormat="1" ht="10.199999999999999" x14ac:dyDescent="0.2">
      <c r="A145" s="51"/>
      <c r="B145" s="51"/>
      <c r="C145" s="51"/>
      <c r="D145" s="12"/>
      <c r="E145" s="98" t="str">
        <f t="shared" si="380"/>
        <v>Руководитель отдела</v>
      </c>
      <c r="F145" s="51"/>
      <c r="G145" s="51"/>
      <c r="H145" s="98" t="str">
        <f t="shared" si="381"/>
        <v>соцсборы</v>
      </c>
      <c r="I145" s="51"/>
      <c r="J145" s="51"/>
      <c r="K145" s="55" t="str">
        <f t="shared" si="382"/>
        <v>долл.</v>
      </c>
      <c r="L145" s="51"/>
      <c r="M145" s="58"/>
      <c r="N145" s="51"/>
      <c r="O145" s="61"/>
      <c r="P145" s="51"/>
      <c r="Q145" s="51"/>
      <c r="R145" s="99"/>
      <c r="S145" s="51"/>
      <c r="T145" s="171"/>
      <c r="U145" s="173">
        <f>IF(U$10="",0,IF(U$9&lt;главная!$N$19,0,IF(U108*12&lt;главная!$H$23,главная!$N$22*U108,IF(U108*12&lt;главная!$H$24,главная!$N$23*U108,(главная!$H$24*главная!$N$23+(U108*12-главная!$H$24)*главная!$N$24)/12))))</f>
        <v>0</v>
      </c>
      <c r="V145" s="173">
        <f>IF(V$10="",0,IF(V$9&lt;главная!$N$19,0,IF(V108*12&lt;главная!$H$23,главная!$N$22*V108,IF(V108*12&lt;главная!$H$24,главная!$N$23*V108,(главная!$H$24*главная!$N$23+(V108*12-главная!$H$24)*главная!$N$24)/12))))</f>
        <v>0</v>
      </c>
      <c r="W145" s="173">
        <f>IF(W$10="",0,IF(W$9&lt;главная!$N$19,0,IF(W108*12&lt;главная!$H$23,главная!$N$22*W108,IF(W108*12&lt;главная!$H$24,главная!$N$23*W108,(главная!$H$24*главная!$N$23+(W108*12-главная!$H$24)*главная!$N$24)/12))))</f>
        <v>0</v>
      </c>
      <c r="X145" s="173">
        <f>IF(X$10="",0,IF(X$9&lt;главная!$N$19,0,IF(X108*12&lt;главная!$H$23,главная!$N$22*X108,IF(X108*12&lt;главная!$H$24,главная!$N$23*X108,(главная!$H$24*главная!$N$23+(X108*12-главная!$H$24)*главная!$N$24)/12))))</f>
        <v>0</v>
      </c>
      <c r="Y145" s="173">
        <f>IF(Y$10="",0,IF(Y$9&lt;главная!$N$19,0,IF(Y108*12&lt;главная!$H$23,главная!$N$22*Y108,IF(Y108*12&lt;главная!$H$24,главная!$N$23*Y108,(главная!$H$24*главная!$N$23+(Y108*12-главная!$H$24)*главная!$N$24)/12))))</f>
        <v>0</v>
      </c>
      <c r="Z145" s="173">
        <f>IF(Z$10="",0,IF(Z$9&lt;главная!$N$19,0,IF(Z108*12&lt;главная!$H$23,главная!$N$22*Z108,IF(Z108*12&lt;главная!$H$24,главная!$N$23*Z108,(главная!$H$24*главная!$N$23+(Z108*12-главная!$H$24)*главная!$N$24)/12))))</f>
        <v>0</v>
      </c>
      <c r="AA145" s="173">
        <f>IF(AA$10="",0,IF(AA$9&lt;главная!$N$19,0,IF(AA108*12&lt;главная!$H$23,главная!$N$22*AA108,IF(AA108*12&lt;главная!$H$24,главная!$N$23*AA108,(главная!$H$24*главная!$N$23+(AA108*12-главная!$H$24)*главная!$N$24)/12))))</f>
        <v>0</v>
      </c>
      <c r="AB145" s="173">
        <f>IF(AB$10="",0,IF(AB$9&lt;главная!$N$19,0,IF(AB108*12&lt;главная!$H$23,главная!$N$22*AB108,IF(AB108*12&lt;главная!$H$24,главная!$N$23*AB108,(главная!$H$24*главная!$N$23+(AB108*12-главная!$H$24)*главная!$N$24)/12))))</f>
        <v>0</v>
      </c>
      <c r="AC145" s="173">
        <f>IF(AC$10="",0,IF(AC$9&lt;главная!$N$19,0,IF(AC108*12&lt;главная!$H$23,главная!$N$22*AC108,IF(AC108*12&lt;главная!$H$24,главная!$N$23*AC108,(главная!$H$24*главная!$N$23+(AC108*12-главная!$H$24)*главная!$N$24)/12))))</f>
        <v>0</v>
      </c>
      <c r="AD145" s="173">
        <f>IF(AD$10="",0,IF(AD$9&lt;главная!$N$19,0,IF(AD108*12&lt;главная!$H$23,главная!$N$22*AD108,IF(AD108*12&lt;главная!$H$24,главная!$N$23*AD108,(главная!$H$24*главная!$N$23+(AD108*12-главная!$H$24)*главная!$N$24)/12))))</f>
        <v>0</v>
      </c>
      <c r="AE145" s="173">
        <f>IF(AE$10="",0,IF(AE$9&lt;главная!$N$19,0,IF(AE108*12&lt;главная!$H$23,главная!$N$22*AE108,IF(AE108*12&lt;главная!$H$24,главная!$N$23*AE108,(главная!$H$24*главная!$N$23+(AE108*12-главная!$H$24)*главная!$N$24)/12))))</f>
        <v>0</v>
      </c>
      <c r="AF145" s="173">
        <f>IF(AF$10="",0,IF(AF$9&lt;главная!$N$19,0,IF(AF108*12&lt;главная!$H$23,главная!$N$22*AF108,IF(AF108*12&lt;главная!$H$24,главная!$N$23*AF108,(главная!$H$24*главная!$N$23+(AF108*12-главная!$H$24)*главная!$N$24)/12))))</f>
        <v>0</v>
      </c>
      <c r="AG145" s="173">
        <f>IF(AG$10="",0,IF(AG$9&lt;главная!$N$19,0,IF(AG108*12&lt;главная!$H$23,главная!$N$22*AG108,IF(AG108*12&lt;главная!$H$24,главная!$N$23*AG108,(главная!$H$24*главная!$N$23+(AG108*12-главная!$H$24)*главная!$N$24)/12))))</f>
        <v>0</v>
      </c>
      <c r="AH145" s="173">
        <f>IF(AH$10="",0,IF(AH$9&lt;главная!$N$19,0,IF(AH108*12&lt;главная!$H$23,главная!$N$22*AH108,IF(AH108*12&lt;главная!$H$24,главная!$N$23*AH108,(главная!$H$24*главная!$N$23+(AH108*12-главная!$H$24)*главная!$N$24)/12))))</f>
        <v>0</v>
      </c>
      <c r="AI145" s="173">
        <f>IF(AI$10="",0,IF(AI$9&lt;главная!$N$19,0,IF(AI108*12&lt;главная!$H$23,главная!$N$22*AI108,IF(AI108*12&lt;главная!$H$24,главная!$N$23*AI108,(главная!$H$24*главная!$N$23+(AI108*12-главная!$H$24)*главная!$N$24)/12))))</f>
        <v>0</v>
      </c>
      <c r="AJ145" s="173">
        <f>IF(AJ$10="",0,IF(AJ$9&lt;главная!$N$19,0,IF(AJ108*12&lt;главная!$H$23,главная!$N$22*AJ108,IF(AJ108*12&lt;главная!$H$24,главная!$N$23*AJ108,(главная!$H$24*главная!$N$23+(AJ108*12-главная!$H$24)*главная!$N$24)/12))))</f>
        <v>0</v>
      </c>
      <c r="AK145" s="173">
        <f>IF(AK$10="",0,IF(AK$9&lt;главная!$N$19,0,IF(AK108*12&lt;главная!$H$23,главная!$N$22*AK108,IF(AK108*12&lt;главная!$H$24,главная!$N$23*AK108,(главная!$H$24*главная!$N$23+(AK108*12-главная!$H$24)*главная!$N$24)/12))))</f>
        <v>0</v>
      </c>
      <c r="AL145" s="173">
        <f>IF(AL$10="",0,IF(AL$9&lt;главная!$N$19,0,IF(AL108*12&lt;главная!$H$23,главная!$N$22*AL108,IF(AL108*12&lt;главная!$H$24,главная!$N$23*AL108,(главная!$H$24*главная!$N$23+(AL108*12-главная!$H$24)*главная!$N$24)/12))))</f>
        <v>0</v>
      </c>
      <c r="AM145" s="173">
        <f>IF(AM$10="",0,IF(AM$9&lt;главная!$N$19,0,IF(AM108*12&lt;главная!$H$23,главная!$N$22*AM108,IF(AM108*12&lt;главная!$H$24,главная!$N$23*AM108,(главная!$H$24*главная!$N$23+(AM108*12-главная!$H$24)*главная!$N$24)/12))))</f>
        <v>0</v>
      </c>
      <c r="AN145" s="173">
        <f>IF(AN$10="",0,IF(AN$9&lt;главная!$N$19,0,IF(AN108*12&lt;главная!$H$23,главная!$N$22*AN108,IF(AN108*12&lt;главная!$H$24,главная!$N$23*AN108,(главная!$H$24*главная!$N$23+(AN108*12-главная!$H$24)*главная!$N$24)/12))))</f>
        <v>0</v>
      </c>
      <c r="AO145" s="173">
        <f>IF(AO$10="",0,IF(AO$9&lt;главная!$N$19,0,IF(AO108*12&lt;главная!$H$23,главная!$N$22*AO108,IF(AO108*12&lt;главная!$H$24,главная!$N$23*AO108,(главная!$H$24*главная!$N$23+(AO108*12-главная!$H$24)*главная!$N$24)/12))))</f>
        <v>0</v>
      </c>
      <c r="AP145" s="173">
        <f>IF(AP$10="",0,IF(AP$9&lt;главная!$N$19,0,IF(AP108*12&lt;главная!$H$23,главная!$N$22*AP108,IF(AP108*12&lt;главная!$H$24,главная!$N$23*AP108,(главная!$H$24*главная!$N$23+(AP108*12-главная!$H$24)*главная!$N$24)/12))))</f>
        <v>0</v>
      </c>
      <c r="AQ145" s="173">
        <f>IF(AQ$10="",0,IF(AQ$9&lt;главная!$N$19,0,IF(AQ108*12&lt;главная!$H$23,главная!$N$22*AQ108,IF(AQ108*12&lt;главная!$H$24,главная!$N$23*AQ108,(главная!$H$24*главная!$N$23+(AQ108*12-главная!$H$24)*главная!$N$24)/12))))</f>
        <v>0</v>
      </c>
      <c r="AR145" s="173">
        <f>IF(AR$10="",0,IF(AR$9&lt;главная!$N$19,0,IF(AR108*12&lt;главная!$H$23,главная!$N$22*AR108,IF(AR108*12&lt;главная!$H$24,главная!$N$23*AR108,(главная!$H$24*главная!$N$23+(AR108*12-главная!$H$24)*главная!$N$24)/12))))</f>
        <v>0</v>
      </c>
      <c r="AS145" s="173">
        <f>IF(AS$10="",0,IF(AS$9&lt;главная!$N$19,0,IF(AS108*12&lt;главная!$H$23,главная!$N$22*AS108,IF(AS108*12&lt;главная!$H$24,главная!$N$23*AS108,(главная!$H$24*главная!$N$23+(AS108*12-главная!$H$24)*главная!$N$24)/12))))</f>
        <v>0</v>
      </c>
      <c r="AT145" s="173">
        <f>IF(AT$10="",0,IF(AT$9&lt;главная!$N$19,0,IF(AT108*12&lt;главная!$H$23,главная!$N$22*AT108,IF(AT108*12&lt;главная!$H$24,главная!$N$23*AT108,(главная!$H$24*главная!$N$23+(AT108*12-главная!$H$24)*главная!$N$24)/12))))</f>
        <v>0</v>
      </c>
      <c r="AU145" s="173">
        <f>IF(AU$10="",0,IF(AU$9&lt;главная!$N$19,0,IF(AU108*12&lt;главная!$H$23,главная!$N$22*AU108,IF(AU108*12&lt;главная!$H$24,главная!$N$23*AU108,(главная!$H$24*главная!$N$23+(AU108*12-главная!$H$24)*главная!$N$24)/12))))</f>
        <v>0</v>
      </c>
      <c r="AV145" s="173">
        <f>IF(AV$10="",0,IF(AV$9&lt;главная!$N$19,0,IF(AV108*12&lt;главная!$H$23,главная!$N$22*AV108,IF(AV108*12&lt;главная!$H$24,главная!$N$23*AV108,(главная!$H$24*главная!$N$23+(AV108*12-главная!$H$24)*главная!$N$24)/12))))</f>
        <v>0</v>
      </c>
      <c r="AW145" s="173">
        <f>IF(AW$10="",0,IF(AW$9&lt;главная!$N$19,0,IF(AW108*12&lt;главная!$H$23,главная!$N$22*AW108,IF(AW108*12&lt;главная!$H$24,главная!$N$23*AW108,(главная!$H$24*главная!$N$23+(AW108*12-главная!$H$24)*главная!$N$24)/12))))</f>
        <v>0</v>
      </c>
      <c r="AX145" s="173">
        <f>IF(AX$10="",0,IF(AX$9&lt;главная!$N$19,0,IF(AX108*12&lt;главная!$H$23,главная!$N$22*AX108,IF(AX108*12&lt;главная!$H$24,главная!$N$23*AX108,(главная!$H$24*главная!$N$23+(AX108*12-главная!$H$24)*главная!$N$24)/12))))</f>
        <v>0</v>
      </c>
      <c r="AY145" s="173">
        <f>IF(AY$10="",0,IF(AY$9&lt;главная!$N$19,0,IF(AY108*12&lt;главная!$H$23,главная!$N$22*AY108,IF(AY108*12&lt;главная!$H$24,главная!$N$23*AY108,(главная!$H$24*главная!$N$23+(AY108*12-главная!$H$24)*главная!$N$24)/12))))</f>
        <v>0</v>
      </c>
      <c r="AZ145" s="173">
        <f>IF(AZ$10="",0,IF(AZ$9&lt;главная!$N$19,0,IF(AZ108*12&lt;главная!$H$23,главная!$N$22*AZ108,IF(AZ108*12&lt;главная!$H$24,главная!$N$23*AZ108,(главная!$H$24*главная!$N$23+(AZ108*12-главная!$H$24)*главная!$N$24)/12))))</f>
        <v>0</v>
      </c>
      <c r="BA145" s="173">
        <f>IF(BA$10="",0,IF(BA$9&lt;главная!$N$19,0,IF(BA108*12&lt;главная!$H$23,главная!$N$22*BA108,IF(BA108*12&lt;главная!$H$24,главная!$N$23*BA108,(главная!$H$24*главная!$N$23+(BA108*12-главная!$H$24)*главная!$N$24)/12))))</f>
        <v>0</v>
      </c>
      <c r="BB145" s="173">
        <f>IF(BB$10="",0,IF(BB$9&lt;главная!$N$19,0,IF(BB108*12&lt;главная!$H$23,главная!$N$22*BB108,IF(BB108*12&lt;главная!$H$24,главная!$N$23*BB108,(главная!$H$24*главная!$N$23+(BB108*12-главная!$H$24)*главная!$N$24)/12))))</f>
        <v>0</v>
      </c>
      <c r="BC145" s="173">
        <f>IF(BC$10="",0,IF(BC$9&lt;главная!$N$19,0,IF(BC108*12&lt;главная!$H$23,главная!$N$22*BC108,IF(BC108*12&lt;главная!$H$24,главная!$N$23*BC108,(главная!$H$24*главная!$N$23+(BC108*12-главная!$H$24)*главная!$N$24)/12))))</f>
        <v>0</v>
      </c>
      <c r="BD145" s="173">
        <f>IF(BD$10="",0,IF(BD$9&lt;главная!$N$19,0,IF(BD108*12&lt;главная!$H$23,главная!$N$22*BD108,IF(BD108*12&lt;главная!$H$24,главная!$N$23*BD108,(главная!$H$24*главная!$N$23+(BD108*12-главная!$H$24)*главная!$N$24)/12))))</f>
        <v>0</v>
      </c>
      <c r="BE145" s="173">
        <f>IF(BE$10="",0,IF(BE$9&lt;главная!$N$19,0,IF(BE108*12&lt;главная!$H$23,главная!$N$22*BE108,IF(BE108*12&lt;главная!$H$24,главная!$N$23*BE108,(главная!$H$24*главная!$N$23+(BE108*12-главная!$H$24)*главная!$N$24)/12))))</f>
        <v>0</v>
      </c>
      <c r="BF145" s="173">
        <f>IF(BF$10="",0,IF(BF$9&lt;главная!$N$19,0,IF(BF108*12&lt;главная!$H$23,главная!$N$22*BF108,IF(BF108*12&lt;главная!$H$24,главная!$N$23*BF108,(главная!$H$24*главная!$N$23+(BF108*12-главная!$H$24)*главная!$N$24)/12))))</f>
        <v>0</v>
      </c>
      <c r="BG145" s="173">
        <f>IF(BG$10="",0,IF(BG$9&lt;главная!$N$19,0,IF(BG108*12&lt;главная!$H$23,главная!$N$22*BG108,IF(BG108*12&lt;главная!$H$24,главная!$N$23*BG108,(главная!$H$24*главная!$N$23+(BG108*12-главная!$H$24)*главная!$N$24)/12))))</f>
        <v>0</v>
      </c>
      <c r="BH145" s="173">
        <f>IF(BH$10="",0,IF(BH$9&lt;главная!$N$19,0,IF(BH108*12&lt;главная!$H$23,главная!$N$22*BH108,IF(BH108*12&lt;главная!$H$24,главная!$N$23*BH108,(главная!$H$24*главная!$N$23+(BH108*12-главная!$H$24)*главная!$N$24)/12))))</f>
        <v>0</v>
      </c>
      <c r="BI145" s="173">
        <f>IF(BI$10="",0,IF(BI$9&lt;главная!$N$19,0,IF(BI108*12&lt;главная!$H$23,главная!$N$22*BI108,IF(BI108*12&lt;главная!$H$24,главная!$N$23*BI108,(главная!$H$24*главная!$N$23+(BI108*12-главная!$H$24)*главная!$N$24)/12))))</f>
        <v>0</v>
      </c>
      <c r="BJ145" s="173">
        <f>IF(BJ$10="",0,IF(BJ$9&lt;главная!$N$19,0,IF(BJ108*12&lt;главная!$H$23,главная!$N$22*BJ108,IF(BJ108*12&lt;главная!$H$24,главная!$N$23*BJ108,(главная!$H$24*главная!$N$23+(BJ108*12-главная!$H$24)*главная!$N$24)/12))))</f>
        <v>0</v>
      </c>
      <c r="BK145" s="173">
        <f>IF(BK$10="",0,IF(BK$9&lt;главная!$N$19,0,IF(BK108*12&lt;главная!$H$23,главная!$N$22*BK108,IF(BK108*12&lt;главная!$H$24,главная!$N$23*BK108,(главная!$H$24*главная!$N$23+(BK108*12-главная!$H$24)*главная!$N$24)/12))))</f>
        <v>0</v>
      </c>
      <c r="BL145" s="173">
        <f>IF(BL$10="",0,IF(BL$9&lt;главная!$N$19,0,IF(BL108*12&lt;главная!$H$23,главная!$N$22*BL108,IF(BL108*12&lt;главная!$H$24,главная!$N$23*BL108,(главная!$H$24*главная!$N$23+(BL108*12-главная!$H$24)*главная!$N$24)/12))))</f>
        <v>0</v>
      </c>
      <c r="BM145" s="173">
        <f>IF(BM$10="",0,IF(BM$9&lt;главная!$N$19,0,IF(BM108*12&lt;главная!$H$23,главная!$N$22*BM108,IF(BM108*12&lt;главная!$H$24,главная!$N$23*BM108,(главная!$H$24*главная!$N$23+(BM108*12-главная!$H$24)*главная!$N$24)/12))))</f>
        <v>0</v>
      </c>
      <c r="BN145" s="173">
        <f>IF(BN$10="",0,IF(BN$9&lt;главная!$N$19,0,IF(BN108*12&lt;главная!$H$23,главная!$N$22*BN108,IF(BN108*12&lt;главная!$H$24,главная!$N$23*BN108,(главная!$H$24*главная!$N$23+(BN108*12-главная!$H$24)*главная!$N$24)/12))))</f>
        <v>0</v>
      </c>
      <c r="BO145" s="173">
        <f>IF(BO$10="",0,IF(BO$9&lt;главная!$N$19,0,IF(BO108*12&lt;главная!$H$23,главная!$N$22*BO108,IF(BO108*12&lt;главная!$H$24,главная!$N$23*BO108,(главная!$H$24*главная!$N$23+(BO108*12-главная!$H$24)*главная!$N$24)/12))))</f>
        <v>0</v>
      </c>
      <c r="BP145" s="173">
        <f>IF(BP$10="",0,IF(BP$9&lt;главная!$N$19,0,IF(BP108*12&lt;главная!$H$23,главная!$N$22*BP108,IF(BP108*12&lt;главная!$H$24,главная!$N$23*BP108,(главная!$H$24*главная!$N$23+(BP108*12-главная!$H$24)*главная!$N$24)/12))))</f>
        <v>0</v>
      </c>
      <c r="BQ145" s="173">
        <f>IF(BQ$10="",0,IF(BQ$9&lt;главная!$N$19,0,IF(BQ108*12&lt;главная!$H$23,главная!$N$22*BQ108,IF(BQ108*12&lt;главная!$H$24,главная!$N$23*BQ108,(главная!$H$24*главная!$N$23+(BQ108*12-главная!$H$24)*главная!$N$24)/12))))</f>
        <v>0</v>
      </c>
      <c r="BR145" s="173">
        <f>IF(BR$10="",0,IF(BR$9&lt;главная!$N$19,0,IF(BR108*12&lt;главная!$H$23,главная!$N$22*BR108,IF(BR108*12&lt;главная!$H$24,главная!$N$23*BR108,(главная!$H$24*главная!$N$23+(BR108*12-главная!$H$24)*главная!$N$24)/12))))</f>
        <v>0</v>
      </c>
      <c r="BS145" s="173">
        <f>IF(BS$10="",0,IF(BS$9&lt;главная!$N$19,0,IF(BS108*12&lt;главная!$H$23,главная!$N$22*BS108,IF(BS108*12&lt;главная!$H$24,главная!$N$23*BS108,(главная!$H$24*главная!$N$23+(BS108*12-главная!$H$24)*главная!$N$24)/12))))</f>
        <v>0</v>
      </c>
      <c r="BT145" s="173">
        <f>IF(BT$10="",0,IF(BT$9&lt;главная!$N$19,0,IF(BT108*12&lt;главная!$H$23,главная!$N$22*BT108,IF(BT108*12&lt;главная!$H$24,главная!$N$23*BT108,(главная!$H$24*главная!$N$23+(BT108*12-главная!$H$24)*главная!$N$24)/12))))</f>
        <v>0</v>
      </c>
      <c r="BU145" s="173">
        <f>IF(BU$10="",0,IF(BU$9&lt;главная!$N$19,0,IF(BU108*12&lt;главная!$H$23,главная!$N$22*BU108,IF(BU108*12&lt;главная!$H$24,главная!$N$23*BU108,(главная!$H$24*главная!$N$23+(BU108*12-главная!$H$24)*главная!$N$24)/12))))</f>
        <v>0</v>
      </c>
      <c r="BV145" s="173">
        <f>IF(BV$10="",0,IF(BV$9&lt;главная!$N$19,0,IF(BV108*12&lt;главная!$H$23,главная!$N$22*BV108,IF(BV108*12&lt;главная!$H$24,главная!$N$23*BV108,(главная!$H$24*главная!$N$23+(BV108*12-главная!$H$24)*главная!$N$24)/12))))</f>
        <v>0</v>
      </c>
      <c r="BW145" s="173">
        <f>IF(BW$10="",0,IF(BW$9&lt;главная!$N$19,0,IF(BW108*12&lt;главная!$H$23,главная!$N$22*BW108,IF(BW108*12&lt;главная!$H$24,главная!$N$23*BW108,(главная!$H$24*главная!$N$23+(BW108*12-главная!$H$24)*главная!$N$24)/12))))</f>
        <v>0</v>
      </c>
      <c r="BX145" s="173">
        <f>IF(BX$10="",0,IF(BX$9&lt;главная!$N$19,0,IF(BX108*12&lt;главная!$H$23,главная!$N$22*BX108,IF(BX108*12&lt;главная!$H$24,главная!$N$23*BX108,(главная!$H$24*главная!$N$23+(BX108*12-главная!$H$24)*главная!$N$24)/12))))</f>
        <v>0</v>
      </c>
      <c r="BY145" s="173">
        <f>IF(BY$10="",0,IF(BY$9&lt;главная!$N$19,0,IF(BY108*12&lt;главная!$H$23,главная!$N$22*BY108,IF(BY108*12&lt;главная!$H$24,главная!$N$23*BY108,(главная!$H$24*главная!$N$23+(BY108*12-главная!$H$24)*главная!$N$24)/12))))</f>
        <v>0</v>
      </c>
      <c r="BZ145" s="173">
        <f>IF(BZ$10="",0,IF(BZ$9&lt;главная!$N$19,0,IF(BZ108*12&lt;главная!$H$23,главная!$N$22*BZ108,IF(BZ108*12&lt;главная!$H$24,главная!$N$23*BZ108,(главная!$H$24*главная!$N$23+(BZ108*12-главная!$H$24)*главная!$N$24)/12))))</f>
        <v>0</v>
      </c>
      <c r="CA145" s="173">
        <f>IF(CA$10="",0,IF(CA$9&lt;главная!$N$19,0,IF(CA108*12&lt;главная!$H$23,главная!$N$22*CA108,IF(CA108*12&lt;главная!$H$24,главная!$N$23*CA108,(главная!$H$24*главная!$N$23+(CA108*12-главная!$H$24)*главная!$N$24)/12))))</f>
        <v>0</v>
      </c>
      <c r="CB145" s="173">
        <f>IF(CB$10="",0,IF(CB$9&lt;главная!$N$19,0,IF(CB108*12&lt;главная!$H$23,главная!$N$22*CB108,IF(CB108*12&lt;главная!$H$24,главная!$N$23*CB108,(главная!$H$24*главная!$N$23+(CB108*12-главная!$H$24)*главная!$N$24)/12))))</f>
        <v>0</v>
      </c>
      <c r="CC145" s="173">
        <f>IF(CC$10="",0,IF(CC$9&lt;главная!$N$19,0,IF(CC108*12&lt;главная!$H$23,главная!$N$22*CC108,IF(CC108*12&lt;главная!$H$24,главная!$N$23*CC108,(главная!$H$24*главная!$N$23+(CC108*12-главная!$H$24)*главная!$N$24)/12))))</f>
        <v>0</v>
      </c>
      <c r="CD145" s="173">
        <f>IF(CD$10="",0,IF(CD$9&lt;главная!$N$19,0,IF(CD108*12&lt;главная!$H$23,главная!$N$22*CD108,IF(CD108*12&lt;главная!$H$24,главная!$N$23*CD108,(главная!$H$24*главная!$N$23+(CD108*12-главная!$H$24)*главная!$N$24)/12))))</f>
        <v>0</v>
      </c>
      <c r="CE145" s="173">
        <f>IF(CE$10="",0,IF(CE$9&lt;главная!$N$19,0,IF(CE108*12&lt;главная!$H$23,главная!$N$22*CE108,IF(CE108*12&lt;главная!$H$24,главная!$N$23*CE108,(главная!$H$24*главная!$N$23+(CE108*12-главная!$H$24)*главная!$N$24)/12))))</f>
        <v>0</v>
      </c>
      <c r="CF145" s="173">
        <f>IF(CF$10="",0,IF(CF$9&lt;главная!$N$19,0,IF(CF108*12&lt;главная!$H$23,главная!$N$22*CF108,IF(CF108*12&lt;главная!$H$24,главная!$N$23*CF108,(главная!$H$24*главная!$N$23+(CF108*12-главная!$H$24)*главная!$N$24)/12))))</f>
        <v>0</v>
      </c>
      <c r="CG145" s="173">
        <f>IF(CG$10="",0,IF(CG$9&lt;главная!$N$19,0,IF(CG108*12&lt;главная!$H$23,главная!$N$22*CG108,IF(CG108*12&lt;главная!$H$24,главная!$N$23*CG108,(главная!$H$24*главная!$N$23+(CG108*12-главная!$H$24)*главная!$N$24)/12))))</f>
        <v>0</v>
      </c>
      <c r="CH145" s="173">
        <f>IF(CH$10="",0,IF(CH$9&lt;главная!$N$19,0,IF(CH108*12&lt;главная!$H$23,главная!$N$22*CH108,IF(CH108*12&lt;главная!$H$24,главная!$N$23*CH108,(главная!$H$24*главная!$N$23+(CH108*12-главная!$H$24)*главная!$N$24)/12))))</f>
        <v>0</v>
      </c>
      <c r="CI145" s="173">
        <f>IF(CI$10="",0,IF(CI$9&lt;главная!$N$19,0,IF(CI108*12&lt;главная!$H$23,главная!$N$22*CI108,IF(CI108*12&lt;главная!$H$24,главная!$N$23*CI108,(главная!$H$24*главная!$N$23+(CI108*12-главная!$H$24)*главная!$N$24)/12))))</f>
        <v>0</v>
      </c>
      <c r="CJ145" s="173">
        <f>IF(CJ$10="",0,IF(CJ$9&lt;главная!$N$19,0,IF(CJ108*12&lt;главная!$H$23,главная!$N$22*CJ108,IF(CJ108*12&lt;главная!$H$24,главная!$N$23*CJ108,(главная!$H$24*главная!$N$23+(CJ108*12-главная!$H$24)*главная!$N$24)/12))))</f>
        <v>0</v>
      </c>
      <c r="CK145" s="173">
        <f>IF(CK$10="",0,IF(CK$9&lt;главная!$N$19,0,IF(CK108*12&lt;главная!$H$23,главная!$N$22*CK108,IF(CK108*12&lt;главная!$H$24,главная!$N$23*CK108,(главная!$H$24*главная!$N$23+(CK108*12-главная!$H$24)*главная!$N$24)/12))))</f>
        <v>0</v>
      </c>
      <c r="CL145" s="173">
        <f>IF(CL$10="",0,IF(CL$9&lt;главная!$N$19,0,IF(CL108*12&lt;главная!$H$23,главная!$N$22*CL108,IF(CL108*12&lt;главная!$H$24,главная!$N$23*CL108,(главная!$H$24*главная!$N$23+(CL108*12-главная!$H$24)*главная!$N$24)/12))))</f>
        <v>0</v>
      </c>
      <c r="CM145" s="173">
        <f>IF(CM$10="",0,IF(CM$9&lt;главная!$N$19,0,IF(CM108*12&lt;главная!$H$23,главная!$N$22*CM108,IF(CM108*12&lt;главная!$H$24,главная!$N$23*CM108,(главная!$H$24*главная!$N$23+(CM108*12-главная!$H$24)*главная!$N$24)/12))))</f>
        <v>0</v>
      </c>
      <c r="CN145" s="173">
        <f>IF(CN$10="",0,IF(CN$9&lt;главная!$N$19,0,IF(CN108*12&lt;главная!$H$23,главная!$N$22*CN108,IF(CN108*12&lt;главная!$H$24,главная!$N$23*CN108,(главная!$H$24*главная!$N$23+(CN108*12-главная!$H$24)*главная!$N$24)/12))))</f>
        <v>0</v>
      </c>
      <c r="CO145" s="173">
        <f>IF(CO$10="",0,IF(CO$9&lt;главная!$N$19,0,IF(CO108*12&lt;главная!$H$23,главная!$N$22*CO108,IF(CO108*12&lt;главная!$H$24,главная!$N$23*CO108,(главная!$H$24*главная!$N$23+(CO108*12-главная!$H$24)*главная!$N$24)/12))))</f>
        <v>0</v>
      </c>
      <c r="CP145" s="173">
        <f>IF(CP$10="",0,IF(CP$9&lt;главная!$N$19,0,IF(CP108*12&lt;главная!$H$23,главная!$N$22*CP108,IF(CP108*12&lt;главная!$H$24,главная!$N$23*CP108,(главная!$H$24*главная!$N$23+(CP108*12-главная!$H$24)*главная!$N$24)/12))))</f>
        <v>0</v>
      </c>
      <c r="CQ145" s="173">
        <f>IF(CQ$10="",0,IF(CQ$9&lt;главная!$N$19,0,IF(CQ108*12&lt;главная!$H$23,главная!$N$22*CQ108,IF(CQ108*12&lt;главная!$H$24,главная!$N$23*CQ108,(главная!$H$24*главная!$N$23+(CQ108*12-главная!$H$24)*главная!$N$24)/12))))</f>
        <v>0</v>
      </c>
      <c r="CR145" s="173">
        <f>IF(CR$10="",0,IF(CR$9&lt;главная!$N$19,0,IF(CR108*12&lt;главная!$H$23,главная!$N$22*CR108,IF(CR108*12&lt;главная!$H$24,главная!$N$23*CR108,(главная!$H$24*главная!$N$23+(CR108*12-главная!$H$24)*главная!$N$24)/12))))</f>
        <v>0</v>
      </c>
      <c r="CS145" s="173">
        <f>IF(CS$10="",0,IF(CS$9&lt;главная!$N$19,0,IF(CS108*12&lt;главная!$H$23,главная!$N$22*CS108,IF(CS108*12&lt;главная!$H$24,главная!$N$23*CS108,(главная!$H$24*главная!$N$23+(CS108*12-главная!$H$24)*главная!$N$24)/12))))</f>
        <v>0</v>
      </c>
      <c r="CT145" s="173">
        <f>IF(CT$10="",0,IF(CT$9&lt;главная!$N$19,0,IF(CT108*12&lt;главная!$H$23,главная!$N$22*CT108,IF(CT108*12&lt;главная!$H$24,главная!$N$23*CT108,(главная!$H$24*главная!$N$23+(CT108*12-главная!$H$24)*главная!$N$24)/12))))</f>
        <v>0</v>
      </c>
      <c r="CU145" s="173">
        <f>IF(CU$10="",0,IF(CU$9&lt;главная!$N$19,0,IF(CU108*12&lt;главная!$H$23,главная!$N$22*CU108,IF(CU108*12&lt;главная!$H$24,главная!$N$23*CU108,(главная!$H$24*главная!$N$23+(CU108*12-главная!$H$24)*главная!$N$24)/12))))</f>
        <v>0</v>
      </c>
      <c r="CV145" s="173">
        <f>IF(CV$10="",0,IF(CV$9&lt;главная!$N$19,0,IF(CV108*12&lt;главная!$H$23,главная!$N$22*CV108,IF(CV108*12&lt;главная!$H$24,главная!$N$23*CV108,(главная!$H$24*главная!$N$23+(CV108*12-главная!$H$24)*главная!$N$24)/12))))</f>
        <v>0</v>
      </c>
      <c r="CW145" s="173">
        <f>IF(CW$10="",0,IF(CW$9&lt;главная!$N$19,0,IF(CW108*12&lt;главная!$H$23,главная!$N$22*CW108,IF(CW108*12&lt;главная!$H$24,главная!$N$23*CW108,(главная!$H$24*главная!$N$23+(CW108*12-главная!$H$24)*главная!$N$24)/12))))</f>
        <v>0</v>
      </c>
      <c r="CX145" s="173">
        <f>IF(CX$10="",0,IF(CX$9&lt;главная!$N$19,0,IF(CX108*12&lt;главная!$H$23,главная!$N$22*CX108,IF(CX108*12&lt;главная!$H$24,главная!$N$23*CX108,(главная!$H$24*главная!$N$23+(CX108*12-главная!$H$24)*главная!$N$24)/12))))</f>
        <v>0</v>
      </c>
      <c r="CY145" s="173">
        <f>IF(CY$10="",0,IF(CY$9&lt;главная!$N$19,0,IF(CY108*12&lt;главная!$H$23,главная!$N$22*CY108,IF(CY108*12&lt;главная!$H$24,главная!$N$23*CY108,(главная!$H$24*главная!$N$23+(CY108*12-главная!$H$24)*главная!$N$24)/12))))</f>
        <v>0</v>
      </c>
      <c r="CZ145" s="173">
        <f>IF(CZ$10="",0,IF(CZ$9&lt;главная!$N$19,0,IF(CZ108*12&lt;главная!$H$23,главная!$N$22*CZ108,IF(CZ108*12&lt;главная!$H$24,главная!$N$23*CZ108,(главная!$H$24*главная!$N$23+(CZ108*12-главная!$H$24)*главная!$N$24)/12))))</f>
        <v>0</v>
      </c>
      <c r="DA145" s="173">
        <f>IF(DA$10="",0,IF(DA$9&lt;главная!$N$19,0,IF(DA108*12&lt;главная!$H$23,главная!$N$22*DA108,IF(DA108*12&lt;главная!$H$24,главная!$N$23*DA108,(главная!$H$24*главная!$N$23+(DA108*12-главная!$H$24)*главная!$N$24)/12))))</f>
        <v>0</v>
      </c>
      <c r="DB145" s="173">
        <f>IF(DB$10="",0,IF(DB$9&lt;главная!$N$19,0,IF(DB108*12&lt;главная!$H$23,главная!$N$22*DB108,IF(DB108*12&lt;главная!$H$24,главная!$N$23*DB108,(главная!$H$24*главная!$N$23+(DB108*12-главная!$H$24)*главная!$N$24)/12))))</f>
        <v>0</v>
      </c>
      <c r="DC145" s="173">
        <f>IF(DC$10="",0,IF(DC$9&lt;главная!$N$19,0,IF(DC108*12&lt;главная!$H$23,главная!$N$22*DC108,IF(DC108*12&lt;главная!$H$24,главная!$N$23*DC108,(главная!$H$24*главная!$N$23+(DC108*12-главная!$H$24)*главная!$N$24)/12))))</f>
        <v>0</v>
      </c>
      <c r="DD145" s="173">
        <f>IF(DD$10="",0,IF(DD$9&lt;главная!$N$19,0,IF(DD108*12&lt;главная!$H$23,главная!$N$22*DD108,IF(DD108*12&lt;главная!$H$24,главная!$N$23*DD108,(главная!$H$24*главная!$N$23+(DD108*12-главная!$H$24)*главная!$N$24)/12))))</f>
        <v>0</v>
      </c>
      <c r="DE145" s="173">
        <f>IF(DE$10="",0,IF(DE$9&lt;главная!$N$19,0,IF(DE108*12&lt;главная!$H$23,главная!$N$22*DE108,IF(DE108*12&lt;главная!$H$24,главная!$N$23*DE108,(главная!$H$24*главная!$N$23+(DE108*12-главная!$H$24)*главная!$N$24)/12))))</f>
        <v>0</v>
      </c>
      <c r="DF145" s="173">
        <f>IF(DF$10="",0,IF(DF$9&lt;главная!$N$19,0,IF(DF108*12&lt;главная!$H$23,главная!$N$22*DF108,IF(DF108*12&lt;главная!$H$24,главная!$N$23*DF108,(главная!$H$24*главная!$N$23+(DF108*12-главная!$H$24)*главная!$N$24)/12))))</f>
        <v>0</v>
      </c>
      <c r="DG145" s="173">
        <f>IF(DG$10="",0,IF(DG$9&lt;главная!$N$19,0,IF(DG108*12&lt;главная!$H$23,главная!$N$22*DG108,IF(DG108*12&lt;главная!$H$24,главная!$N$23*DG108,(главная!$H$24*главная!$N$23+(DG108*12-главная!$H$24)*главная!$N$24)/12))))</f>
        <v>0</v>
      </c>
      <c r="DH145" s="173">
        <f>IF(DH$10="",0,IF(DH$9&lt;главная!$N$19,0,IF(DH108*12&lt;главная!$H$23,главная!$N$22*DH108,IF(DH108*12&lt;главная!$H$24,главная!$N$23*DH108,(главная!$H$24*главная!$N$23+(DH108*12-главная!$H$24)*главная!$N$24)/12))))</f>
        <v>0</v>
      </c>
      <c r="DI145" s="173">
        <f>IF(DI$10="",0,IF(DI$9&lt;главная!$N$19,0,IF(DI108*12&lt;главная!$H$23,главная!$N$22*DI108,IF(DI108*12&lt;главная!$H$24,главная!$N$23*DI108,(главная!$H$24*главная!$N$23+(DI108*12-главная!$H$24)*главная!$N$24)/12))))</f>
        <v>0</v>
      </c>
      <c r="DJ145" s="173">
        <f>IF(DJ$10="",0,IF(DJ$9&lt;главная!$N$19,0,IF(DJ108*12&lt;главная!$H$23,главная!$N$22*DJ108,IF(DJ108*12&lt;главная!$H$24,главная!$N$23*DJ108,(главная!$H$24*главная!$N$23+(DJ108*12-главная!$H$24)*главная!$N$24)/12))))</f>
        <v>0</v>
      </c>
      <c r="DK145" s="173">
        <f>IF(DK$10="",0,IF(DK$9&lt;главная!$N$19,0,IF(DK108*12&lt;главная!$H$23,главная!$N$22*DK108,IF(DK108*12&lt;главная!$H$24,главная!$N$23*DK108,(главная!$H$24*главная!$N$23+(DK108*12-главная!$H$24)*главная!$N$24)/12))))</f>
        <v>0</v>
      </c>
      <c r="DL145" s="173">
        <f>IF(DL$10="",0,IF(DL$9&lt;главная!$N$19,0,IF(DL108*12&lt;главная!$H$23,главная!$N$22*DL108,IF(DL108*12&lt;главная!$H$24,главная!$N$23*DL108,(главная!$H$24*главная!$N$23+(DL108*12-главная!$H$24)*главная!$N$24)/12))))</f>
        <v>0</v>
      </c>
      <c r="DM145" s="173">
        <f>IF(DM$10="",0,IF(DM$9&lt;главная!$N$19,0,IF(DM108*12&lt;главная!$H$23,главная!$N$22*DM108,IF(DM108*12&lt;главная!$H$24,главная!$N$23*DM108,(главная!$H$24*главная!$N$23+(DM108*12-главная!$H$24)*главная!$N$24)/12))))</f>
        <v>0</v>
      </c>
      <c r="DN145" s="173">
        <f>IF(DN$10="",0,IF(DN$9&lt;главная!$N$19,0,IF(DN108*12&lt;главная!$H$23,главная!$N$22*DN108,IF(DN108*12&lt;главная!$H$24,главная!$N$23*DN108,(главная!$H$24*главная!$N$23+(DN108*12-главная!$H$24)*главная!$N$24)/12))))</f>
        <v>0</v>
      </c>
      <c r="DO145" s="173">
        <f>IF(DO$10="",0,IF(DO$9&lt;главная!$N$19,0,IF(DO108*12&lt;главная!$H$23,главная!$N$22*DO108,IF(DO108*12&lt;главная!$H$24,главная!$N$23*DO108,(главная!$H$24*главная!$N$23+(DO108*12-главная!$H$24)*главная!$N$24)/12))))</f>
        <v>0</v>
      </c>
      <c r="DP145" s="173">
        <f>IF(DP$10="",0,IF(DP$9&lt;главная!$N$19,0,IF(DP108*12&lt;главная!$H$23,главная!$N$22*DP108,IF(DP108*12&lt;главная!$H$24,главная!$N$23*DP108,(главная!$H$24*главная!$N$23+(DP108*12-главная!$H$24)*главная!$N$24)/12))))</f>
        <v>0</v>
      </c>
      <c r="DQ145" s="173">
        <f>IF(DQ$10="",0,IF(DQ$9&lt;главная!$N$19,0,IF(DQ108*12&lt;главная!$H$23,главная!$N$22*DQ108,IF(DQ108*12&lt;главная!$H$24,главная!$N$23*DQ108,(главная!$H$24*главная!$N$23+(DQ108*12-главная!$H$24)*главная!$N$24)/12))))</f>
        <v>0</v>
      </c>
      <c r="DR145" s="173">
        <f>IF(DR$10="",0,IF(DR$9&lt;главная!$N$19,0,IF(DR108*12&lt;главная!$H$23,главная!$N$22*DR108,IF(DR108*12&lt;главная!$H$24,главная!$N$23*DR108,(главная!$H$24*главная!$N$23+(DR108*12-главная!$H$24)*главная!$N$24)/12))))</f>
        <v>0</v>
      </c>
      <c r="DS145" s="173">
        <f>IF(DS$10="",0,IF(DS$9&lt;главная!$N$19,0,IF(DS108*12&lt;главная!$H$23,главная!$N$22*DS108,IF(DS108*12&lt;главная!$H$24,главная!$N$23*DS108,(главная!$H$24*главная!$N$23+(DS108*12-главная!$H$24)*главная!$N$24)/12))))</f>
        <v>0</v>
      </c>
      <c r="DT145" s="173">
        <f>IF(DT$10="",0,IF(DT$9&lt;главная!$N$19,0,IF(DT108*12&lt;главная!$H$23,главная!$N$22*DT108,IF(DT108*12&lt;главная!$H$24,главная!$N$23*DT108,(главная!$H$24*главная!$N$23+(DT108*12-главная!$H$24)*главная!$N$24)/12))))</f>
        <v>0</v>
      </c>
      <c r="DU145" s="173">
        <f>IF(DU$10="",0,IF(DU$9&lt;главная!$N$19,0,IF(DU108*12&lt;главная!$H$23,главная!$N$22*DU108,IF(DU108*12&lt;главная!$H$24,главная!$N$23*DU108,(главная!$H$24*главная!$N$23+(DU108*12-главная!$H$24)*главная!$N$24)/12))))</f>
        <v>0</v>
      </c>
      <c r="DV145" s="173">
        <f>IF(DV$10="",0,IF(DV$9&lt;главная!$N$19,0,IF(DV108*12&lt;главная!$H$23,главная!$N$22*DV108,IF(DV108*12&lt;главная!$H$24,главная!$N$23*DV108,(главная!$H$24*главная!$N$23+(DV108*12-главная!$H$24)*главная!$N$24)/12))))</f>
        <v>0</v>
      </c>
      <c r="DW145" s="173">
        <f>IF(DW$10="",0,IF(DW$9&lt;главная!$N$19,0,IF(DW108*12&lt;главная!$H$23,главная!$N$22*DW108,IF(DW108*12&lt;главная!$H$24,главная!$N$23*DW108,(главная!$H$24*главная!$N$23+(DW108*12-главная!$H$24)*главная!$N$24)/12))))</f>
        <v>0</v>
      </c>
      <c r="DX145" s="173">
        <f>IF(DX$10="",0,IF(DX$9&lt;главная!$N$19,0,IF(DX108*12&lt;главная!$H$23,главная!$N$22*DX108,IF(DX108*12&lt;главная!$H$24,главная!$N$23*DX108,(главная!$H$24*главная!$N$23+(DX108*12-главная!$H$24)*главная!$N$24)/12))))</f>
        <v>0</v>
      </c>
      <c r="DY145" s="173">
        <f>IF(DY$10="",0,IF(DY$9&lt;главная!$N$19,0,IF(DY108*12&lt;главная!$H$23,главная!$N$22*DY108,IF(DY108*12&lt;главная!$H$24,главная!$N$23*DY108,(главная!$H$24*главная!$N$23+(DY108*12-главная!$H$24)*главная!$N$24)/12))))</f>
        <v>0</v>
      </c>
      <c r="DZ145" s="173">
        <f>IF(DZ$10="",0,IF(DZ$9&lt;главная!$N$19,0,IF(DZ108*12&lt;главная!$H$23,главная!$N$22*DZ108,IF(DZ108*12&lt;главная!$H$24,главная!$N$23*DZ108,(главная!$H$24*главная!$N$23+(DZ108*12-главная!$H$24)*главная!$N$24)/12))))</f>
        <v>0</v>
      </c>
      <c r="EA145" s="173">
        <f>IF(EA$10="",0,IF(EA$9&lt;главная!$N$19,0,IF(EA108*12&lt;главная!$H$23,главная!$N$22*EA108,IF(EA108*12&lt;главная!$H$24,главная!$N$23*EA108,(главная!$H$24*главная!$N$23+(EA108*12-главная!$H$24)*главная!$N$24)/12))))</f>
        <v>0</v>
      </c>
      <c r="EB145" s="173">
        <f>IF(EB$10="",0,IF(EB$9&lt;главная!$N$19,0,IF(EB108*12&lt;главная!$H$23,главная!$N$22*EB108,IF(EB108*12&lt;главная!$H$24,главная!$N$23*EB108,(главная!$H$24*главная!$N$23+(EB108*12-главная!$H$24)*главная!$N$24)/12))))</f>
        <v>0</v>
      </c>
      <c r="EC145" s="173">
        <f>IF(EC$10="",0,IF(EC$9&lt;главная!$N$19,0,IF(EC108*12&lt;главная!$H$23,главная!$N$22*EC108,IF(EC108*12&lt;главная!$H$24,главная!$N$23*EC108,(главная!$H$24*главная!$N$23+(EC108*12-главная!$H$24)*главная!$N$24)/12))))</f>
        <v>0</v>
      </c>
      <c r="ED145" s="173">
        <f>IF(ED$10="",0,IF(ED$9&lt;главная!$N$19,0,IF(ED108*12&lt;главная!$H$23,главная!$N$22*ED108,IF(ED108*12&lt;главная!$H$24,главная!$N$23*ED108,(главная!$H$24*главная!$N$23+(ED108*12-главная!$H$24)*главная!$N$24)/12))))</f>
        <v>0</v>
      </c>
      <c r="EE145" s="173">
        <f>IF(EE$10="",0,IF(EE$9&lt;главная!$N$19,0,IF(EE108*12&lt;главная!$H$23,главная!$N$22*EE108,IF(EE108*12&lt;главная!$H$24,главная!$N$23*EE108,(главная!$H$24*главная!$N$23+(EE108*12-главная!$H$24)*главная!$N$24)/12))))</f>
        <v>0</v>
      </c>
      <c r="EF145" s="173">
        <f>IF(EF$10="",0,IF(EF$9&lt;главная!$N$19,0,IF(EF108*12&lt;главная!$H$23,главная!$N$22*EF108,IF(EF108*12&lt;главная!$H$24,главная!$N$23*EF108,(главная!$H$24*главная!$N$23+(EF108*12-главная!$H$24)*главная!$N$24)/12))))</f>
        <v>0</v>
      </c>
      <c r="EG145" s="173">
        <f>IF(EG$10="",0,IF(EG$9&lt;главная!$N$19,0,IF(EG108*12&lt;главная!$H$23,главная!$N$22*EG108,IF(EG108*12&lt;главная!$H$24,главная!$N$23*EG108,(главная!$H$24*главная!$N$23+(EG108*12-главная!$H$24)*главная!$N$24)/12))))</f>
        <v>0</v>
      </c>
      <c r="EH145" s="173">
        <f>IF(EH$10="",0,IF(EH$9&lt;главная!$N$19,0,IF(EH108*12&lt;главная!$H$23,главная!$N$22*EH108,IF(EH108*12&lt;главная!$H$24,главная!$N$23*EH108,(главная!$H$24*главная!$N$23+(EH108*12-главная!$H$24)*главная!$N$24)/12))))</f>
        <v>0</v>
      </c>
      <c r="EI145" s="173">
        <f>IF(EI$10="",0,IF(EI$9&lt;главная!$N$19,0,IF(EI108*12&lt;главная!$H$23,главная!$N$22*EI108,IF(EI108*12&lt;главная!$H$24,главная!$N$23*EI108,(главная!$H$24*главная!$N$23+(EI108*12-главная!$H$24)*главная!$N$24)/12))))</f>
        <v>0</v>
      </c>
      <c r="EJ145" s="173">
        <f>IF(EJ$10="",0,IF(EJ$9&lt;главная!$N$19,0,IF(EJ108*12&lt;главная!$H$23,главная!$N$22*EJ108,IF(EJ108*12&lt;главная!$H$24,главная!$N$23*EJ108,(главная!$H$24*главная!$N$23+(EJ108*12-главная!$H$24)*главная!$N$24)/12))))</f>
        <v>0</v>
      </c>
      <c r="EK145" s="173">
        <f>IF(EK$10="",0,IF(EK$9&lt;главная!$N$19,0,IF(EK108*12&lt;главная!$H$23,главная!$N$22*EK108,IF(EK108*12&lt;главная!$H$24,главная!$N$23*EK108,(главная!$H$24*главная!$N$23+(EK108*12-главная!$H$24)*главная!$N$24)/12))))</f>
        <v>0</v>
      </c>
      <c r="EL145" s="173">
        <f>IF(EL$10="",0,IF(EL$9&lt;главная!$N$19,0,IF(EL108*12&lt;главная!$H$23,главная!$N$22*EL108,IF(EL108*12&lt;главная!$H$24,главная!$N$23*EL108,(главная!$H$24*главная!$N$23+(EL108*12-главная!$H$24)*главная!$N$24)/12))))</f>
        <v>0</v>
      </c>
      <c r="EM145" s="173">
        <f>IF(EM$10="",0,IF(EM$9&lt;главная!$N$19,0,IF(EM108*12&lt;главная!$H$23,главная!$N$22*EM108,IF(EM108*12&lt;главная!$H$24,главная!$N$23*EM108,(главная!$H$24*главная!$N$23+(EM108*12-главная!$H$24)*главная!$N$24)/12))))</f>
        <v>0</v>
      </c>
      <c r="EN145" s="173">
        <f>IF(EN$10="",0,IF(EN$9&lt;главная!$N$19,0,IF(EN108*12&lt;главная!$H$23,главная!$N$22*EN108,IF(EN108*12&lt;главная!$H$24,главная!$N$23*EN108,(главная!$H$24*главная!$N$23+(EN108*12-главная!$H$24)*главная!$N$24)/12))))</f>
        <v>0</v>
      </c>
      <c r="EO145" s="173">
        <f>IF(EO$10="",0,IF(EO$9&lt;главная!$N$19,0,IF(EO108*12&lt;главная!$H$23,главная!$N$22*EO108,IF(EO108*12&lt;главная!$H$24,главная!$N$23*EO108,(главная!$H$24*главная!$N$23+(EO108*12-главная!$H$24)*главная!$N$24)/12))))</f>
        <v>0</v>
      </c>
      <c r="EP145" s="173">
        <f>IF(EP$10="",0,IF(EP$9&lt;главная!$N$19,0,IF(EP108*12&lt;главная!$H$23,главная!$N$22*EP108,IF(EP108*12&lt;главная!$H$24,главная!$N$23*EP108,(главная!$H$24*главная!$N$23+(EP108*12-главная!$H$24)*главная!$N$24)/12))))</f>
        <v>0</v>
      </c>
      <c r="EQ145" s="173">
        <f>IF(EQ$10="",0,IF(EQ$9&lt;главная!$N$19,0,IF(EQ108*12&lt;главная!$H$23,главная!$N$22*EQ108,IF(EQ108*12&lt;главная!$H$24,главная!$N$23*EQ108,(главная!$H$24*главная!$N$23+(EQ108*12-главная!$H$24)*главная!$N$24)/12))))</f>
        <v>0</v>
      </c>
      <c r="ER145" s="173">
        <f>IF(ER$10="",0,IF(ER$9&lt;главная!$N$19,0,IF(ER108*12&lt;главная!$H$23,главная!$N$22*ER108,IF(ER108*12&lt;главная!$H$24,главная!$N$23*ER108,(главная!$H$24*главная!$N$23+(ER108*12-главная!$H$24)*главная!$N$24)/12))))</f>
        <v>0</v>
      </c>
      <c r="ES145" s="173">
        <f>IF(ES$10="",0,IF(ES$9&lt;главная!$N$19,0,IF(ES108*12&lt;главная!$H$23,главная!$N$22*ES108,IF(ES108*12&lt;главная!$H$24,главная!$N$23*ES108,(главная!$H$24*главная!$N$23+(ES108*12-главная!$H$24)*главная!$N$24)/12))))</f>
        <v>0</v>
      </c>
      <c r="ET145" s="173">
        <f>IF(ET$10="",0,IF(ET$9&lt;главная!$N$19,0,IF(ET108*12&lt;главная!$H$23,главная!$N$22*ET108,IF(ET108*12&lt;главная!$H$24,главная!$N$23*ET108,(главная!$H$24*главная!$N$23+(ET108*12-главная!$H$24)*главная!$N$24)/12))))</f>
        <v>0</v>
      </c>
      <c r="EU145" s="173">
        <f>IF(EU$10="",0,IF(EU$9&lt;главная!$N$19,0,IF(EU108*12&lt;главная!$H$23,главная!$N$22*EU108,IF(EU108*12&lt;главная!$H$24,главная!$N$23*EU108,(главная!$H$24*главная!$N$23+(EU108*12-главная!$H$24)*главная!$N$24)/12))))</f>
        <v>0</v>
      </c>
      <c r="EV145" s="173">
        <f>IF(EV$10="",0,IF(EV$9&lt;главная!$N$19,0,IF(EV108*12&lt;главная!$H$23,главная!$N$22*EV108,IF(EV108*12&lt;главная!$H$24,главная!$N$23*EV108,(главная!$H$24*главная!$N$23+(EV108*12-главная!$H$24)*главная!$N$24)/12))))</f>
        <v>0</v>
      </c>
      <c r="EW145" s="173">
        <f>IF(EW$10="",0,IF(EW$9&lt;главная!$N$19,0,IF(EW108*12&lt;главная!$H$23,главная!$N$22*EW108,IF(EW108*12&lt;главная!$H$24,главная!$N$23*EW108,(главная!$H$24*главная!$N$23+(EW108*12-главная!$H$24)*главная!$N$24)/12))))</f>
        <v>0</v>
      </c>
      <c r="EX145" s="173">
        <f>IF(EX$10="",0,IF(EX$9&lt;главная!$N$19,0,IF(EX108*12&lt;главная!$H$23,главная!$N$22*EX108,IF(EX108*12&lt;главная!$H$24,главная!$N$23*EX108,(главная!$H$24*главная!$N$23+(EX108*12-главная!$H$24)*главная!$N$24)/12))))</f>
        <v>0</v>
      </c>
      <c r="EY145" s="173">
        <f>IF(EY$10="",0,IF(EY$9&lt;главная!$N$19,0,IF(EY108*12&lt;главная!$H$23,главная!$N$22*EY108,IF(EY108*12&lt;главная!$H$24,главная!$N$23*EY108,(главная!$H$24*главная!$N$23+(EY108*12-главная!$H$24)*главная!$N$24)/12))))</f>
        <v>0</v>
      </c>
      <c r="EZ145" s="173">
        <f>IF(EZ$10="",0,IF(EZ$9&lt;главная!$N$19,0,IF(EZ108*12&lt;главная!$H$23,главная!$N$22*EZ108,IF(EZ108*12&lt;главная!$H$24,главная!$N$23*EZ108,(главная!$H$24*главная!$N$23+(EZ108*12-главная!$H$24)*главная!$N$24)/12))))</f>
        <v>0</v>
      </c>
      <c r="FA145" s="173">
        <f>IF(FA$10="",0,IF(FA$9&lt;главная!$N$19,0,IF(FA108*12&lt;главная!$H$23,главная!$N$22*FA108,IF(FA108*12&lt;главная!$H$24,главная!$N$23*FA108,(главная!$H$24*главная!$N$23+(FA108*12-главная!$H$24)*главная!$N$24)/12))))</f>
        <v>0</v>
      </c>
      <c r="FB145" s="173">
        <f>IF(FB$10="",0,IF(FB$9&lt;главная!$N$19,0,IF(FB108*12&lt;главная!$H$23,главная!$N$22*FB108,IF(FB108*12&lt;главная!$H$24,главная!$N$23*FB108,(главная!$H$24*главная!$N$23+(FB108*12-главная!$H$24)*главная!$N$24)/12))))</f>
        <v>0</v>
      </c>
      <c r="FC145" s="173">
        <f>IF(FC$10="",0,IF(FC$9&lt;главная!$N$19,0,IF(FC108*12&lt;главная!$H$23,главная!$N$22*FC108,IF(FC108*12&lt;главная!$H$24,главная!$N$23*FC108,(главная!$H$24*главная!$N$23+(FC108*12-главная!$H$24)*главная!$N$24)/12))))</f>
        <v>0</v>
      </c>
      <c r="FD145" s="173">
        <f>IF(FD$10="",0,IF(FD$9&lt;главная!$N$19,0,IF(FD108*12&lt;главная!$H$23,главная!$N$22*FD108,IF(FD108*12&lt;главная!$H$24,главная!$N$23*FD108,(главная!$H$24*главная!$N$23+(FD108*12-главная!$H$24)*главная!$N$24)/12))))</f>
        <v>0</v>
      </c>
      <c r="FE145" s="173">
        <f>IF(FE$10="",0,IF(FE$9&lt;главная!$N$19,0,IF(FE108*12&lt;главная!$H$23,главная!$N$22*FE108,IF(FE108*12&lt;главная!$H$24,главная!$N$23*FE108,(главная!$H$24*главная!$N$23+(FE108*12-главная!$H$24)*главная!$N$24)/12))))</f>
        <v>0</v>
      </c>
      <c r="FF145" s="173">
        <f>IF(FF$10="",0,IF(FF$9&lt;главная!$N$19,0,IF(FF108*12&lt;главная!$H$23,главная!$N$22*FF108,IF(FF108*12&lt;главная!$H$24,главная!$N$23*FF108,(главная!$H$24*главная!$N$23+(FF108*12-главная!$H$24)*главная!$N$24)/12))))</f>
        <v>0</v>
      </c>
      <c r="FG145" s="173">
        <f>IF(FG$10="",0,IF(FG$9&lt;главная!$N$19,0,IF(FG108*12&lt;главная!$H$23,главная!$N$22*FG108,IF(FG108*12&lt;главная!$H$24,главная!$N$23*FG108,(главная!$H$24*главная!$N$23+(FG108*12-главная!$H$24)*главная!$N$24)/12))))</f>
        <v>0</v>
      </c>
      <c r="FH145" s="173">
        <f>IF(FH$10="",0,IF(FH$9&lt;главная!$N$19,0,IF(FH108*12&lt;главная!$H$23,главная!$N$22*FH108,IF(FH108*12&lt;главная!$H$24,главная!$N$23*FH108,(главная!$H$24*главная!$N$23+(FH108*12-главная!$H$24)*главная!$N$24)/12))))</f>
        <v>0</v>
      </c>
      <c r="FI145" s="173">
        <f>IF(FI$10="",0,IF(FI$9&lt;главная!$N$19,0,IF(FI108*12&lt;главная!$H$23,главная!$N$22*FI108,IF(FI108*12&lt;главная!$H$24,главная!$N$23*FI108,(главная!$H$24*главная!$N$23+(FI108*12-главная!$H$24)*главная!$N$24)/12))))</f>
        <v>0</v>
      </c>
      <c r="FJ145" s="173">
        <f>IF(FJ$10="",0,IF(FJ$9&lt;главная!$N$19,0,IF(FJ108*12&lt;главная!$H$23,главная!$N$22*FJ108,IF(FJ108*12&lt;главная!$H$24,главная!$N$23*FJ108,(главная!$H$24*главная!$N$23+(FJ108*12-главная!$H$24)*главная!$N$24)/12))))</f>
        <v>0</v>
      </c>
      <c r="FK145" s="173">
        <f>IF(FK$10="",0,IF(FK$9&lt;главная!$N$19,0,IF(FK108*12&lt;главная!$H$23,главная!$N$22*FK108,IF(FK108*12&lt;главная!$H$24,главная!$N$23*FK108,(главная!$H$24*главная!$N$23+(FK108*12-главная!$H$24)*главная!$N$24)/12))))</f>
        <v>0</v>
      </c>
      <c r="FL145" s="173">
        <f>IF(FL$10="",0,IF(FL$9&lt;главная!$N$19,0,IF(FL108*12&lt;главная!$H$23,главная!$N$22*FL108,IF(FL108*12&lt;главная!$H$24,главная!$N$23*FL108,(главная!$H$24*главная!$N$23+(FL108*12-главная!$H$24)*главная!$N$24)/12))))</f>
        <v>0</v>
      </c>
      <c r="FM145" s="173">
        <f>IF(FM$10="",0,IF(FM$9&lt;главная!$N$19,0,IF(FM108*12&lt;главная!$H$23,главная!$N$22*FM108,IF(FM108*12&lt;главная!$H$24,главная!$N$23*FM108,(главная!$H$24*главная!$N$23+(FM108*12-главная!$H$24)*главная!$N$24)/12))))</f>
        <v>0</v>
      </c>
      <c r="FN145" s="173">
        <f>IF(FN$10="",0,IF(FN$9&lt;главная!$N$19,0,IF(FN108*12&lt;главная!$H$23,главная!$N$22*FN108,IF(FN108*12&lt;главная!$H$24,главная!$N$23*FN108,(главная!$H$24*главная!$N$23+(FN108*12-главная!$H$24)*главная!$N$24)/12))))</f>
        <v>0</v>
      </c>
      <c r="FO145" s="173">
        <f>IF(FO$10="",0,IF(FO$9&lt;главная!$N$19,0,IF(FO108*12&lt;главная!$H$23,главная!$N$22*FO108,IF(FO108*12&lt;главная!$H$24,главная!$N$23*FO108,(главная!$H$24*главная!$N$23+(FO108*12-главная!$H$24)*главная!$N$24)/12))))</f>
        <v>0</v>
      </c>
      <c r="FP145" s="173">
        <f>IF(FP$10="",0,IF(FP$9&lt;главная!$N$19,0,IF(FP108*12&lt;главная!$H$23,главная!$N$22*FP108,IF(FP108*12&lt;главная!$H$24,главная!$N$23*FP108,(главная!$H$24*главная!$N$23+(FP108*12-главная!$H$24)*главная!$N$24)/12))))</f>
        <v>0</v>
      </c>
      <c r="FQ145" s="173">
        <f>IF(FQ$10="",0,IF(FQ$9&lt;главная!$N$19,0,IF(FQ108*12&lt;главная!$H$23,главная!$N$22*FQ108,IF(FQ108*12&lt;главная!$H$24,главная!$N$23*FQ108,(главная!$H$24*главная!$N$23+(FQ108*12-главная!$H$24)*главная!$N$24)/12))))</f>
        <v>0</v>
      </c>
      <c r="FR145" s="173">
        <f>IF(FR$10="",0,IF(FR$9&lt;главная!$N$19,0,IF(FR108*12&lt;главная!$H$23,главная!$N$22*FR108,IF(FR108*12&lt;главная!$H$24,главная!$N$23*FR108,(главная!$H$24*главная!$N$23+(FR108*12-главная!$H$24)*главная!$N$24)/12))))</f>
        <v>0</v>
      </c>
      <c r="FS145" s="173">
        <f>IF(FS$10="",0,IF(FS$9&lt;главная!$N$19,0,IF(FS108*12&lt;главная!$H$23,главная!$N$22*FS108,IF(FS108*12&lt;главная!$H$24,главная!$N$23*FS108,(главная!$H$24*главная!$N$23+(FS108*12-главная!$H$24)*главная!$N$24)/12))))</f>
        <v>0</v>
      </c>
      <c r="FT145" s="173">
        <f>IF(FT$10="",0,IF(FT$9&lt;главная!$N$19,0,IF(FT108*12&lt;главная!$H$23,главная!$N$22*FT108,IF(FT108*12&lt;главная!$H$24,главная!$N$23*FT108,(главная!$H$24*главная!$N$23+(FT108*12-главная!$H$24)*главная!$N$24)/12))))</f>
        <v>0</v>
      </c>
      <c r="FU145" s="173">
        <f>IF(FU$10="",0,IF(FU$9&lt;главная!$N$19,0,IF(FU108*12&lt;главная!$H$23,главная!$N$22*FU108,IF(FU108*12&lt;главная!$H$24,главная!$N$23*FU108,(главная!$H$24*главная!$N$23+(FU108*12-главная!$H$24)*главная!$N$24)/12))))</f>
        <v>0</v>
      </c>
      <c r="FV145" s="173">
        <f>IF(FV$10="",0,IF(FV$9&lt;главная!$N$19,0,IF(FV108*12&lt;главная!$H$23,главная!$N$22*FV108,IF(FV108*12&lt;главная!$H$24,главная!$N$23*FV108,(главная!$H$24*главная!$N$23+(FV108*12-главная!$H$24)*главная!$N$24)/12))))</f>
        <v>0</v>
      </c>
      <c r="FW145" s="173">
        <f>IF(FW$10="",0,IF(FW$9&lt;главная!$N$19,0,IF(FW108*12&lt;главная!$H$23,главная!$N$22*FW108,IF(FW108*12&lt;главная!$H$24,главная!$N$23*FW108,(главная!$H$24*главная!$N$23+(FW108*12-главная!$H$24)*главная!$N$24)/12))))</f>
        <v>0</v>
      </c>
      <c r="FX145" s="173">
        <f>IF(FX$10="",0,IF(FX$9&lt;главная!$N$19,0,IF(FX108*12&lt;главная!$H$23,главная!$N$22*FX108,IF(FX108*12&lt;главная!$H$24,главная!$N$23*FX108,(главная!$H$24*главная!$N$23+(FX108*12-главная!$H$24)*главная!$N$24)/12))))</f>
        <v>0</v>
      </c>
      <c r="FY145" s="173">
        <f>IF(FY$10="",0,IF(FY$9&lt;главная!$N$19,0,IF(FY108*12&lt;главная!$H$23,главная!$N$22*FY108,IF(FY108*12&lt;главная!$H$24,главная!$N$23*FY108,(главная!$H$24*главная!$N$23+(FY108*12-главная!$H$24)*главная!$N$24)/12))))</f>
        <v>0</v>
      </c>
      <c r="FZ145" s="173">
        <f>IF(FZ$10="",0,IF(FZ$9&lt;главная!$N$19,0,IF(FZ108*12&lt;главная!$H$23,главная!$N$22*FZ108,IF(FZ108*12&lt;главная!$H$24,главная!$N$23*FZ108,(главная!$H$24*главная!$N$23+(FZ108*12-главная!$H$24)*главная!$N$24)/12))))</f>
        <v>0</v>
      </c>
      <c r="GA145" s="173">
        <f>IF(GA$10="",0,IF(GA$9&lt;главная!$N$19,0,IF(GA108*12&lt;главная!$H$23,главная!$N$22*GA108,IF(GA108*12&lt;главная!$H$24,главная!$N$23*GA108,(главная!$H$24*главная!$N$23+(GA108*12-главная!$H$24)*главная!$N$24)/12))))</f>
        <v>0</v>
      </c>
      <c r="GB145" s="173">
        <f>IF(GB$10="",0,IF(GB$9&lt;главная!$N$19,0,IF(GB108*12&lt;главная!$H$23,главная!$N$22*GB108,IF(GB108*12&lt;главная!$H$24,главная!$N$23*GB108,(главная!$H$24*главная!$N$23+(GB108*12-главная!$H$24)*главная!$N$24)/12))))</f>
        <v>0</v>
      </c>
      <c r="GC145" s="173">
        <f>IF(GC$10="",0,IF(GC$9&lt;главная!$N$19,0,IF(GC108*12&lt;главная!$H$23,главная!$N$22*GC108,IF(GC108*12&lt;главная!$H$24,главная!$N$23*GC108,(главная!$H$24*главная!$N$23+(GC108*12-главная!$H$24)*главная!$N$24)/12))))</f>
        <v>0</v>
      </c>
      <c r="GD145" s="173">
        <f>IF(GD$10="",0,IF(GD$9&lt;главная!$N$19,0,IF(GD108*12&lt;главная!$H$23,главная!$N$22*GD108,IF(GD108*12&lt;главная!$H$24,главная!$N$23*GD108,(главная!$H$24*главная!$N$23+(GD108*12-главная!$H$24)*главная!$N$24)/12))))</f>
        <v>0</v>
      </c>
      <c r="GE145" s="173">
        <f>IF(GE$10="",0,IF(GE$9&lt;главная!$N$19,0,IF(GE108*12&lt;главная!$H$23,главная!$N$22*GE108,IF(GE108*12&lt;главная!$H$24,главная!$N$23*GE108,(главная!$H$24*главная!$N$23+(GE108*12-главная!$H$24)*главная!$N$24)/12))))</f>
        <v>0</v>
      </c>
      <c r="GF145" s="173">
        <f>IF(GF$10="",0,IF(GF$9&lt;главная!$N$19,0,IF(GF108*12&lt;главная!$H$23,главная!$N$22*GF108,IF(GF108*12&lt;главная!$H$24,главная!$N$23*GF108,(главная!$H$24*главная!$N$23+(GF108*12-главная!$H$24)*главная!$N$24)/12))))</f>
        <v>0</v>
      </c>
      <c r="GG145" s="173">
        <f>IF(GG$10="",0,IF(GG$9&lt;главная!$N$19,0,IF(GG108*12&lt;главная!$H$23,главная!$N$22*GG108,IF(GG108*12&lt;главная!$H$24,главная!$N$23*GG108,(главная!$H$24*главная!$N$23+(GG108*12-главная!$H$24)*главная!$N$24)/12))))</f>
        <v>0</v>
      </c>
      <c r="GH145" s="173">
        <f>IF(GH$10="",0,IF(GH$9&lt;главная!$N$19,0,IF(GH108*12&lt;главная!$H$23,главная!$N$22*GH108,IF(GH108*12&lt;главная!$H$24,главная!$N$23*GH108,(главная!$H$24*главная!$N$23+(GH108*12-главная!$H$24)*главная!$N$24)/12))))</f>
        <v>0</v>
      </c>
      <c r="GI145" s="173">
        <f>IF(GI$10="",0,IF(GI$9&lt;главная!$N$19,0,IF(GI108*12&lt;главная!$H$23,главная!$N$22*GI108,IF(GI108*12&lt;главная!$H$24,главная!$N$23*GI108,(главная!$H$24*главная!$N$23+(GI108*12-главная!$H$24)*главная!$N$24)/12))))</f>
        <v>0</v>
      </c>
      <c r="GJ145" s="173">
        <f>IF(GJ$10="",0,IF(GJ$9&lt;главная!$N$19,0,IF(GJ108*12&lt;главная!$H$23,главная!$N$22*GJ108,IF(GJ108*12&lt;главная!$H$24,главная!$N$23*GJ108,(главная!$H$24*главная!$N$23+(GJ108*12-главная!$H$24)*главная!$N$24)/12))))</f>
        <v>0</v>
      </c>
      <c r="GK145" s="173">
        <f>IF(GK$10="",0,IF(GK$9&lt;главная!$N$19,0,IF(GK108*12&lt;главная!$H$23,главная!$N$22*GK108,IF(GK108*12&lt;главная!$H$24,главная!$N$23*GK108,(главная!$H$24*главная!$N$23+(GK108*12-главная!$H$24)*главная!$N$24)/12))))</f>
        <v>0</v>
      </c>
      <c r="GL145" s="173">
        <f>IF(GL$10="",0,IF(GL$9&lt;главная!$N$19,0,IF(GL108*12&lt;главная!$H$23,главная!$N$22*GL108,IF(GL108*12&lt;главная!$H$24,главная!$N$23*GL108,(главная!$H$24*главная!$N$23+(GL108*12-главная!$H$24)*главная!$N$24)/12))))</f>
        <v>0</v>
      </c>
      <c r="GM145" s="173">
        <f>IF(GM$10="",0,IF(GM$9&lt;главная!$N$19,0,IF(GM108*12&lt;главная!$H$23,главная!$N$22*GM108,IF(GM108*12&lt;главная!$H$24,главная!$N$23*GM108,(главная!$H$24*главная!$N$23+(GM108*12-главная!$H$24)*главная!$N$24)/12))))</f>
        <v>0</v>
      </c>
      <c r="GN145" s="173">
        <f>IF(GN$10="",0,IF(GN$9&lt;главная!$N$19,0,IF(GN108*12&lt;главная!$H$23,главная!$N$22*GN108,IF(GN108*12&lt;главная!$H$24,главная!$N$23*GN108,(главная!$H$24*главная!$N$23+(GN108*12-главная!$H$24)*главная!$N$24)/12))))</f>
        <v>0</v>
      </c>
      <c r="GO145" s="173">
        <f>IF(GO$10="",0,IF(GO$9&lt;главная!$N$19,0,IF(GO108*12&lt;главная!$H$23,главная!$N$22*GO108,IF(GO108*12&lt;главная!$H$24,главная!$N$23*GO108,(главная!$H$24*главная!$N$23+(GO108*12-главная!$H$24)*главная!$N$24)/12))))</f>
        <v>0</v>
      </c>
      <c r="GP145" s="173">
        <f>IF(GP$10="",0,IF(GP$9&lt;главная!$N$19,0,IF(GP108*12&lt;главная!$H$23,главная!$N$22*GP108,IF(GP108*12&lt;главная!$H$24,главная!$N$23*GP108,(главная!$H$24*главная!$N$23+(GP108*12-главная!$H$24)*главная!$N$24)/12))))</f>
        <v>0</v>
      </c>
      <c r="GQ145" s="173">
        <f>IF(GQ$10="",0,IF(GQ$9&lt;главная!$N$19,0,IF(GQ108*12&lt;главная!$H$23,главная!$N$22*GQ108,IF(GQ108*12&lt;главная!$H$24,главная!$N$23*GQ108,(главная!$H$24*главная!$N$23+(GQ108*12-главная!$H$24)*главная!$N$24)/12))))</f>
        <v>0</v>
      </c>
      <c r="GR145" s="173">
        <f>IF(GR$10="",0,IF(GR$9&lt;главная!$N$19,0,IF(GR108*12&lt;главная!$H$23,главная!$N$22*GR108,IF(GR108*12&lt;главная!$H$24,главная!$N$23*GR108,(главная!$H$24*главная!$N$23+(GR108*12-главная!$H$24)*главная!$N$24)/12))))</f>
        <v>0</v>
      </c>
      <c r="GS145" s="173">
        <f>IF(GS$10="",0,IF(GS$9&lt;главная!$N$19,0,IF(GS108*12&lt;главная!$H$23,главная!$N$22*GS108,IF(GS108*12&lt;главная!$H$24,главная!$N$23*GS108,(главная!$H$24*главная!$N$23+(GS108*12-главная!$H$24)*главная!$N$24)/12))))</f>
        <v>0</v>
      </c>
      <c r="GT145" s="173">
        <f>IF(GT$10="",0,IF(GT$9&lt;главная!$N$19,0,IF(GT108*12&lt;главная!$H$23,главная!$N$22*GT108,IF(GT108*12&lt;главная!$H$24,главная!$N$23*GT108,(главная!$H$24*главная!$N$23+(GT108*12-главная!$H$24)*главная!$N$24)/12))))</f>
        <v>0</v>
      </c>
      <c r="GU145" s="173">
        <f>IF(GU$10="",0,IF(GU$9&lt;главная!$N$19,0,IF(GU108*12&lt;главная!$H$23,главная!$N$22*GU108,IF(GU108*12&lt;главная!$H$24,главная!$N$23*GU108,(главная!$H$24*главная!$N$23+(GU108*12-главная!$H$24)*главная!$N$24)/12))))</f>
        <v>0</v>
      </c>
      <c r="GV145" s="173">
        <f>IF(GV$10="",0,IF(GV$9&lt;главная!$N$19,0,IF(GV108*12&lt;главная!$H$23,главная!$N$22*GV108,IF(GV108*12&lt;главная!$H$24,главная!$N$23*GV108,(главная!$H$24*главная!$N$23+(GV108*12-главная!$H$24)*главная!$N$24)/12))))</f>
        <v>0</v>
      </c>
      <c r="GW145" s="173">
        <f>IF(GW$10="",0,IF(GW$9&lt;главная!$N$19,0,IF(GW108*12&lt;главная!$H$23,главная!$N$22*GW108,IF(GW108*12&lt;главная!$H$24,главная!$N$23*GW108,(главная!$H$24*главная!$N$23+(GW108*12-главная!$H$24)*главная!$N$24)/12))))</f>
        <v>0</v>
      </c>
      <c r="GX145" s="173">
        <f>IF(GX$10="",0,IF(GX$9&lt;главная!$N$19,0,IF(GX108*12&lt;главная!$H$23,главная!$N$22*GX108,IF(GX108*12&lt;главная!$H$24,главная!$N$23*GX108,(главная!$H$24*главная!$N$23+(GX108*12-главная!$H$24)*главная!$N$24)/12))))</f>
        <v>0</v>
      </c>
      <c r="GY145" s="173">
        <f>IF(GY$10="",0,IF(GY$9&lt;главная!$N$19,0,IF(GY108*12&lt;главная!$H$23,главная!$N$22*GY108,IF(GY108*12&lt;главная!$H$24,главная!$N$23*GY108,(главная!$H$24*главная!$N$23+(GY108*12-главная!$H$24)*главная!$N$24)/12))))</f>
        <v>0</v>
      </c>
      <c r="GZ145" s="173">
        <f>IF(GZ$10="",0,IF(GZ$9&lt;главная!$N$19,0,IF(GZ108*12&lt;главная!$H$23,главная!$N$22*GZ108,IF(GZ108*12&lt;главная!$H$24,главная!$N$23*GZ108,(главная!$H$24*главная!$N$23+(GZ108*12-главная!$H$24)*главная!$N$24)/12))))</f>
        <v>0</v>
      </c>
      <c r="HA145" s="173">
        <f>IF(HA$10="",0,IF(HA$9&lt;главная!$N$19,0,IF(HA108*12&lt;главная!$H$23,главная!$N$22*HA108,IF(HA108*12&lt;главная!$H$24,главная!$N$23*HA108,(главная!$H$24*главная!$N$23+(HA108*12-главная!$H$24)*главная!$N$24)/12))))</f>
        <v>0</v>
      </c>
      <c r="HB145" s="173">
        <f>IF(HB$10="",0,IF(HB$9&lt;главная!$N$19,0,IF(HB108*12&lt;главная!$H$23,главная!$N$22*HB108,IF(HB108*12&lt;главная!$H$24,главная!$N$23*HB108,(главная!$H$24*главная!$N$23+(HB108*12-главная!$H$24)*главная!$N$24)/12))))</f>
        <v>0</v>
      </c>
      <c r="HC145" s="173">
        <f>IF(HC$10="",0,IF(HC$9&lt;главная!$N$19,0,IF(HC108*12&lt;главная!$H$23,главная!$N$22*HC108,IF(HC108*12&lt;главная!$H$24,главная!$N$23*HC108,(главная!$H$24*главная!$N$23+(HC108*12-главная!$H$24)*главная!$N$24)/12))))</f>
        <v>0</v>
      </c>
      <c r="HD145" s="173">
        <f>IF(HD$10="",0,IF(HD$9&lt;главная!$N$19,0,IF(HD108*12&lt;главная!$H$23,главная!$N$22*HD108,IF(HD108*12&lt;главная!$H$24,главная!$N$23*HD108,(главная!$H$24*главная!$N$23+(HD108*12-главная!$H$24)*главная!$N$24)/12))))</f>
        <v>0</v>
      </c>
      <c r="HE145" s="173">
        <f>IF(HE$10="",0,IF(HE$9&lt;главная!$N$19,0,IF(HE108*12&lt;главная!$H$23,главная!$N$22*HE108,IF(HE108*12&lt;главная!$H$24,главная!$N$23*HE108,(главная!$H$24*главная!$N$23+(HE108*12-главная!$H$24)*главная!$N$24)/12))))</f>
        <v>0</v>
      </c>
      <c r="HF145" s="173">
        <f>IF(HF$10="",0,IF(HF$9&lt;главная!$N$19,0,IF(HF108*12&lt;главная!$H$23,главная!$N$22*HF108,IF(HF108*12&lt;главная!$H$24,главная!$N$23*HF108,(главная!$H$24*главная!$N$23+(HF108*12-главная!$H$24)*главная!$N$24)/12))))</f>
        <v>0</v>
      </c>
      <c r="HG145" s="173">
        <f>IF(HG$10="",0,IF(HG$9&lt;главная!$N$19,0,IF(HG108*12&lt;главная!$H$23,главная!$N$22*HG108,IF(HG108*12&lt;главная!$H$24,главная!$N$23*HG108,(главная!$H$24*главная!$N$23+(HG108*12-главная!$H$24)*главная!$N$24)/12))))</f>
        <v>0</v>
      </c>
      <c r="HH145" s="173">
        <f>IF(HH$10="",0,IF(HH$9&lt;главная!$N$19,0,IF(HH108*12&lt;главная!$H$23,главная!$N$22*HH108,IF(HH108*12&lt;главная!$H$24,главная!$N$23*HH108,(главная!$H$24*главная!$N$23+(HH108*12-главная!$H$24)*главная!$N$24)/12))))</f>
        <v>0</v>
      </c>
      <c r="HI145" s="173">
        <f>IF(HI$10="",0,IF(HI$9&lt;главная!$N$19,0,IF(HI108*12&lt;главная!$H$23,главная!$N$22*HI108,IF(HI108*12&lt;главная!$H$24,главная!$N$23*HI108,(главная!$H$24*главная!$N$23+(HI108*12-главная!$H$24)*главная!$N$24)/12))))</f>
        <v>0</v>
      </c>
      <c r="HJ145" s="173">
        <f>IF(HJ$10="",0,IF(HJ$9&lt;главная!$N$19,0,IF(HJ108*12&lt;главная!$H$23,главная!$N$22*HJ108,IF(HJ108*12&lt;главная!$H$24,главная!$N$23*HJ108,(главная!$H$24*главная!$N$23+(HJ108*12-главная!$H$24)*главная!$N$24)/12))))</f>
        <v>0</v>
      </c>
      <c r="HK145" s="173">
        <f>IF(HK$10="",0,IF(HK$9&lt;главная!$N$19,0,IF(HK108*12&lt;главная!$H$23,главная!$N$22*HK108,IF(HK108*12&lt;главная!$H$24,главная!$N$23*HK108,(главная!$H$24*главная!$N$23+(HK108*12-главная!$H$24)*главная!$N$24)/12))))</f>
        <v>0</v>
      </c>
      <c r="HL145" s="173">
        <f>IF(HL$10="",0,IF(HL$9&lt;главная!$N$19,0,IF(HL108*12&lt;главная!$H$23,главная!$N$22*HL108,IF(HL108*12&lt;главная!$H$24,главная!$N$23*HL108,(главная!$H$24*главная!$N$23+(HL108*12-главная!$H$24)*главная!$N$24)/12))))</f>
        <v>0</v>
      </c>
      <c r="HM145" s="173">
        <f>IF(HM$10="",0,IF(HM$9&lt;главная!$N$19,0,IF(HM108*12&lt;главная!$H$23,главная!$N$22*HM108,IF(HM108*12&lt;главная!$H$24,главная!$N$23*HM108,(главная!$H$24*главная!$N$23+(HM108*12-главная!$H$24)*главная!$N$24)/12))))</f>
        <v>0</v>
      </c>
      <c r="HN145" s="173">
        <f>IF(HN$10="",0,IF(HN$9&lt;главная!$N$19,0,IF(HN108*12&lt;главная!$H$23,главная!$N$22*HN108,IF(HN108*12&lt;главная!$H$24,главная!$N$23*HN108,(главная!$H$24*главная!$N$23+(HN108*12-главная!$H$24)*главная!$N$24)/12))))</f>
        <v>0</v>
      </c>
      <c r="HO145" s="173">
        <f>IF(HO$10="",0,IF(HO$9&lt;главная!$N$19,0,IF(HO108*12&lt;главная!$H$23,главная!$N$22*HO108,IF(HO108*12&lt;главная!$H$24,главная!$N$23*HO108,(главная!$H$24*главная!$N$23+(HO108*12-главная!$H$24)*главная!$N$24)/12))))</f>
        <v>0</v>
      </c>
      <c r="HP145" s="173">
        <f>IF(HP$10="",0,IF(HP$9&lt;главная!$N$19,0,IF(HP108*12&lt;главная!$H$23,главная!$N$22*HP108,IF(HP108*12&lt;главная!$H$24,главная!$N$23*HP108,(главная!$H$24*главная!$N$23+(HP108*12-главная!$H$24)*главная!$N$24)/12))))</f>
        <v>0</v>
      </c>
      <c r="HQ145" s="173">
        <f>IF(HQ$10="",0,IF(HQ$9&lt;главная!$N$19,0,IF(HQ108*12&lt;главная!$H$23,главная!$N$22*HQ108,IF(HQ108*12&lt;главная!$H$24,главная!$N$23*HQ108,(главная!$H$24*главная!$N$23+(HQ108*12-главная!$H$24)*главная!$N$24)/12))))</f>
        <v>0</v>
      </c>
      <c r="HR145" s="173">
        <f>IF(HR$10="",0,IF(HR$9&lt;главная!$N$19,0,IF(HR108*12&lt;главная!$H$23,главная!$N$22*HR108,IF(HR108*12&lt;главная!$H$24,главная!$N$23*HR108,(главная!$H$24*главная!$N$23+(HR108*12-главная!$H$24)*главная!$N$24)/12))))</f>
        <v>0</v>
      </c>
      <c r="HS145" s="173">
        <f>IF(HS$10="",0,IF(HS$9&lt;главная!$N$19,0,IF(HS108*12&lt;главная!$H$23,главная!$N$22*HS108,IF(HS108*12&lt;главная!$H$24,главная!$N$23*HS108,(главная!$H$24*главная!$N$23+(HS108*12-главная!$H$24)*главная!$N$24)/12))))</f>
        <v>0</v>
      </c>
      <c r="HT145" s="173">
        <f>IF(HT$10="",0,IF(HT$9&lt;главная!$N$19,0,IF(HT108*12&lt;главная!$H$23,главная!$N$22*HT108,IF(HT108*12&lt;главная!$H$24,главная!$N$23*HT108,(главная!$H$24*главная!$N$23+(HT108*12-главная!$H$24)*главная!$N$24)/12))))</f>
        <v>0</v>
      </c>
      <c r="HU145" s="173">
        <f>IF(HU$10="",0,IF(HU$9&lt;главная!$N$19,0,IF(HU108*12&lt;главная!$H$23,главная!$N$22*HU108,IF(HU108*12&lt;главная!$H$24,главная!$N$23*HU108,(главная!$H$24*главная!$N$23+(HU108*12-главная!$H$24)*главная!$N$24)/12))))</f>
        <v>0</v>
      </c>
      <c r="HV145" s="173">
        <f>IF(HV$10="",0,IF(HV$9&lt;главная!$N$19,0,IF(HV108*12&lt;главная!$H$23,главная!$N$22*HV108,IF(HV108*12&lt;главная!$H$24,главная!$N$23*HV108,(главная!$H$24*главная!$N$23+(HV108*12-главная!$H$24)*главная!$N$24)/12))))</f>
        <v>0</v>
      </c>
      <c r="HW145" s="173">
        <f>IF(HW$10="",0,IF(HW$9&lt;главная!$N$19,0,IF(HW108*12&lt;главная!$H$23,главная!$N$22*HW108,IF(HW108*12&lt;главная!$H$24,главная!$N$23*HW108,(главная!$H$24*главная!$N$23+(HW108*12-главная!$H$24)*главная!$N$24)/12))))</f>
        <v>0</v>
      </c>
      <c r="HX145" s="173">
        <f>IF(HX$10="",0,IF(HX$9&lt;главная!$N$19,0,IF(HX108*12&lt;главная!$H$23,главная!$N$22*HX108,IF(HX108*12&lt;главная!$H$24,главная!$N$23*HX108,(главная!$H$24*главная!$N$23+(HX108*12-главная!$H$24)*главная!$N$24)/12))))</f>
        <v>0</v>
      </c>
      <c r="HY145" s="173">
        <f>IF(HY$10="",0,IF(HY$9&lt;главная!$N$19,0,IF(HY108*12&lt;главная!$H$23,главная!$N$22*HY108,IF(HY108*12&lt;главная!$H$24,главная!$N$23*HY108,(главная!$H$24*главная!$N$23+(HY108*12-главная!$H$24)*главная!$N$24)/12))))</f>
        <v>0</v>
      </c>
      <c r="HZ145" s="173">
        <f>IF(HZ$10="",0,IF(HZ$9&lt;главная!$N$19,0,IF(HZ108*12&lt;главная!$H$23,главная!$N$22*HZ108,IF(HZ108*12&lt;главная!$H$24,главная!$N$23*HZ108,(главная!$H$24*главная!$N$23+(HZ108*12-главная!$H$24)*главная!$N$24)/12))))</f>
        <v>0</v>
      </c>
      <c r="IA145" s="173">
        <f>IF(IA$10="",0,IF(IA$9&lt;главная!$N$19,0,IF(IA108*12&lt;главная!$H$23,главная!$N$22*IA108,IF(IA108*12&lt;главная!$H$24,главная!$N$23*IA108,(главная!$H$24*главная!$N$23+(IA108*12-главная!$H$24)*главная!$N$24)/12))))</f>
        <v>0</v>
      </c>
      <c r="IB145" s="173">
        <f>IF(IB$10="",0,IF(IB$9&lt;главная!$N$19,0,IF(IB108*12&lt;главная!$H$23,главная!$N$22*IB108,IF(IB108*12&lt;главная!$H$24,главная!$N$23*IB108,(главная!$H$24*главная!$N$23+(IB108*12-главная!$H$24)*главная!$N$24)/12))))</f>
        <v>0</v>
      </c>
      <c r="IC145" s="173">
        <f>IF(IC$10="",0,IF(IC$9&lt;главная!$N$19,0,IF(IC108*12&lt;главная!$H$23,главная!$N$22*IC108,IF(IC108*12&lt;главная!$H$24,главная!$N$23*IC108,(главная!$H$24*главная!$N$23+(IC108*12-главная!$H$24)*главная!$N$24)/12))))</f>
        <v>0</v>
      </c>
      <c r="ID145" s="173">
        <f>IF(ID$10="",0,IF(ID$9&lt;главная!$N$19,0,IF(ID108*12&lt;главная!$H$23,главная!$N$22*ID108,IF(ID108*12&lt;главная!$H$24,главная!$N$23*ID108,(главная!$H$24*главная!$N$23+(ID108*12-главная!$H$24)*главная!$N$24)/12))))</f>
        <v>0</v>
      </c>
      <c r="IE145" s="173">
        <f>IF(IE$10="",0,IF(IE$9&lt;главная!$N$19,0,IF(IE108*12&lt;главная!$H$23,главная!$N$22*IE108,IF(IE108*12&lt;главная!$H$24,главная!$N$23*IE108,(главная!$H$24*главная!$N$23+(IE108*12-главная!$H$24)*главная!$N$24)/12))))</f>
        <v>0</v>
      </c>
      <c r="IF145" s="173">
        <f>IF(IF$10="",0,IF(IF$9&lt;главная!$N$19,0,IF(IF108*12&lt;главная!$H$23,главная!$N$22*IF108,IF(IF108*12&lt;главная!$H$24,главная!$N$23*IF108,(главная!$H$24*главная!$N$23+(IF108*12-главная!$H$24)*главная!$N$24)/12))))</f>
        <v>0</v>
      </c>
      <c r="IG145" s="173">
        <f>IF(IG$10="",0,IF(IG$9&lt;главная!$N$19,0,IF(IG108*12&lt;главная!$H$23,главная!$N$22*IG108,IF(IG108*12&lt;главная!$H$24,главная!$N$23*IG108,(главная!$H$24*главная!$N$23+(IG108*12-главная!$H$24)*главная!$N$24)/12))))</f>
        <v>0</v>
      </c>
      <c r="IH145" s="173">
        <f>IF(IH$10="",0,IF(IH$9&lt;главная!$N$19,0,IF(IH108*12&lt;главная!$H$23,главная!$N$22*IH108,IF(IH108*12&lt;главная!$H$24,главная!$N$23*IH108,(главная!$H$24*главная!$N$23+(IH108*12-главная!$H$24)*главная!$N$24)/12))))</f>
        <v>0</v>
      </c>
      <c r="II145" s="173">
        <f>IF(II$10="",0,IF(II$9&lt;главная!$N$19,0,IF(II108*12&lt;главная!$H$23,главная!$N$22*II108,IF(II108*12&lt;главная!$H$24,главная!$N$23*II108,(главная!$H$24*главная!$N$23+(II108*12-главная!$H$24)*главная!$N$24)/12))))</f>
        <v>0</v>
      </c>
      <c r="IJ145" s="173">
        <f>IF(IJ$10="",0,IF(IJ$9&lt;главная!$N$19,0,IF(IJ108*12&lt;главная!$H$23,главная!$N$22*IJ108,IF(IJ108*12&lt;главная!$H$24,главная!$N$23*IJ108,(главная!$H$24*главная!$N$23+(IJ108*12-главная!$H$24)*главная!$N$24)/12))))</f>
        <v>0</v>
      </c>
      <c r="IK145" s="173">
        <f>IF(IK$10="",0,IF(IK$9&lt;главная!$N$19,0,IF(IK108*12&lt;главная!$H$23,главная!$N$22*IK108,IF(IK108*12&lt;главная!$H$24,главная!$N$23*IK108,(главная!$H$24*главная!$N$23+(IK108*12-главная!$H$24)*главная!$N$24)/12))))</f>
        <v>0</v>
      </c>
      <c r="IL145" s="173">
        <f>IF(IL$10="",0,IF(IL$9&lt;главная!$N$19,0,IF(IL108*12&lt;главная!$H$23,главная!$N$22*IL108,IF(IL108*12&lt;главная!$H$24,главная!$N$23*IL108,(главная!$H$24*главная!$N$23+(IL108*12-главная!$H$24)*главная!$N$24)/12))))</f>
        <v>0</v>
      </c>
      <c r="IM145" s="173">
        <f>IF(IM$10="",0,IF(IM$9&lt;главная!$N$19,0,IF(IM108*12&lt;главная!$H$23,главная!$N$22*IM108,IF(IM108*12&lt;главная!$H$24,главная!$N$23*IM108,(главная!$H$24*главная!$N$23+(IM108*12-главная!$H$24)*главная!$N$24)/12))))</f>
        <v>0</v>
      </c>
      <c r="IN145" s="173">
        <f>IF(IN$10="",0,IF(IN$9&lt;главная!$N$19,0,IF(IN108*12&lt;главная!$H$23,главная!$N$22*IN108,IF(IN108*12&lt;главная!$H$24,главная!$N$23*IN108,(главная!$H$24*главная!$N$23+(IN108*12-главная!$H$24)*главная!$N$24)/12))))</f>
        <v>0</v>
      </c>
      <c r="IO145" s="173">
        <f>IF(IO$10="",0,IF(IO$9&lt;главная!$N$19,0,IF(IO108*12&lt;главная!$H$23,главная!$N$22*IO108,IF(IO108*12&lt;главная!$H$24,главная!$N$23*IO108,(главная!$H$24*главная!$N$23+(IO108*12-главная!$H$24)*главная!$N$24)/12))))</f>
        <v>0</v>
      </c>
      <c r="IP145" s="173">
        <f>IF(IP$10="",0,IF(IP$9&lt;главная!$N$19,0,IF(IP108*12&lt;главная!$H$23,главная!$N$22*IP108,IF(IP108*12&lt;главная!$H$24,главная!$N$23*IP108,(главная!$H$24*главная!$N$23+(IP108*12-главная!$H$24)*главная!$N$24)/12))))</f>
        <v>0</v>
      </c>
      <c r="IQ145" s="173">
        <f>IF(IQ$10="",0,IF(IQ$9&lt;главная!$N$19,0,IF(IQ108*12&lt;главная!$H$23,главная!$N$22*IQ108,IF(IQ108*12&lt;главная!$H$24,главная!$N$23*IQ108,(главная!$H$24*главная!$N$23+(IQ108*12-главная!$H$24)*главная!$N$24)/12))))</f>
        <v>0</v>
      </c>
      <c r="IR145" s="173">
        <f>IF(IR$10="",0,IF(IR$9&lt;главная!$N$19,0,IF(IR108*12&lt;главная!$H$23,главная!$N$22*IR108,IF(IR108*12&lt;главная!$H$24,главная!$N$23*IR108,(главная!$H$24*главная!$N$23+(IR108*12-главная!$H$24)*главная!$N$24)/12))))</f>
        <v>0</v>
      </c>
      <c r="IS145" s="173">
        <f>IF(IS$10="",0,IF(IS$9&lt;главная!$N$19,0,IF(IS108*12&lt;главная!$H$23,главная!$N$22*IS108,IF(IS108*12&lt;главная!$H$24,главная!$N$23*IS108,(главная!$H$24*главная!$N$23+(IS108*12-главная!$H$24)*главная!$N$24)/12))))</f>
        <v>0</v>
      </c>
      <c r="IT145" s="173">
        <f>IF(IT$10="",0,IF(IT$9&lt;главная!$N$19,0,IF(IT108*12&lt;главная!$H$23,главная!$N$22*IT108,IF(IT108*12&lt;главная!$H$24,главная!$N$23*IT108,(главная!$H$24*главная!$N$23+(IT108*12-главная!$H$24)*главная!$N$24)/12))))</f>
        <v>0</v>
      </c>
      <c r="IU145" s="173">
        <f>IF(IU$10="",0,IF(IU$9&lt;главная!$N$19,0,IF(IU108*12&lt;главная!$H$23,главная!$N$22*IU108,IF(IU108*12&lt;главная!$H$24,главная!$N$23*IU108,(главная!$H$24*главная!$N$23+(IU108*12-главная!$H$24)*главная!$N$24)/12))))</f>
        <v>0</v>
      </c>
      <c r="IV145" s="173">
        <f>IF(IV$10="",0,IF(IV$9&lt;главная!$N$19,0,IF(IV108*12&lt;главная!$H$23,главная!$N$22*IV108,IF(IV108*12&lt;главная!$H$24,главная!$N$23*IV108,(главная!$H$24*главная!$N$23+(IV108*12-главная!$H$24)*главная!$N$24)/12))))</f>
        <v>0</v>
      </c>
      <c r="IW145" s="173">
        <f>IF(IW$10="",0,IF(IW$9&lt;главная!$N$19,0,IF(IW108*12&lt;главная!$H$23,главная!$N$22*IW108,IF(IW108*12&lt;главная!$H$24,главная!$N$23*IW108,(главная!$H$24*главная!$N$23+(IW108*12-главная!$H$24)*главная!$N$24)/12))))</f>
        <v>0</v>
      </c>
      <c r="IX145" s="173">
        <f>IF(IX$10="",0,IF(IX$9&lt;главная!$N$19,0,IF(IX108*12&lt;главная!$H$23,главная!$N$22*IX108,IF(IX108*12&lt;главная!$H$24,главная!$N$23*IX108,(главная!$H$24*главная!$N$23+(IX108*12-главная!$H$24)*главная!$N$24)/12))))</f>
        <v>0</v>
      </c>
      <c r="IY145" s="173">
        <f>IF(IY$10="",0,IF(IY$9&lt;главная!$N$19,0,IF(IY108*12&lt;главная!$H$23,главная!$N$22*IY108,IF(IY108*12&lt;главная!$H$24,главная!$N$23*IY108,(главная!$H$24*главная!$N$23+(IY108*12-главная!$H$24)*главная!$N$24)/12))))</f>
        <v>0</v>
      </c>
      <c r="IZ145" s="173">
        <f>IF(IZ$10="",0,IF(IZ$9&lt;главная!$N$19,0,IF(IZ108*12&lt;главная!$H$23,главная!$N$22*IZ108,IF(IZ108*12&lt;главная!$H$24,главная!$N$23*IZ108,(главная!$H$24*главная!$N$23+(IZ108*12-главная!$H$24)*главная!$N$24)/12))))</f>
        <v>0</v>
      </c>
      <c r="JA145" s="173">
        <f>IF(JA$10="",0,IF(JA$9&lt;главная!$N$19,0,IF(JA108*12&lt;главная!$H$23,главная!$N$22*JA108,IF(JA108*12&lt;главная!$H$24,главная!$N$23*JA108,(главная!$H$24*главная!$N$23+(JA108*12-главная!$H$24)*главная!$N$24)/12))))</f>
        <v>0</v>
      </c>
      <c r="JB145" s="173">
        <f>IF(JB$10="",0,IF(JB$9&lt;главная!$N$19,0,IF(JB108*12&lt;главная!$H$23,главная!$N$22*JB108,IF(JB108*12&lt;главная!$H$24,главная!$N$23*JB108,(главная!$H$24*главная!$N$23+(JB108*12-главная!$H$24)*главная!$N$24)/12))))</f>
        <v>0</v>
      </c>
      <c r="JC145" s="173">
        <f>IF(JC$10="",0,IF(JC$9&lt;главная!$N$19,0,IF(JC108*12&lt;главная!$H$23,главная!$N$22*JC108,IF(JC108*12&lt;главная!$H$24,главная!$N$23*JC108,(главная!$H$24*главная!$N$23+(JC108*12-главная!$H$24)*главная!$N$24)/12))))</f>
        <v>0</v>
      </c>
      <c r="JD145" s="173">
        <f>IF(JD$10="",0,IF(JD$9&lt;главная!$N$19,0,IF(JD108*12&lt;главная!$H$23,главная!$N$22*JD108,IF(JD108*12&lt;главная!$H$24,главная!$N$23*JD108,(главная!$H$24*главная!$N$23+(JD108*12-главная!$H$24)*главная!$N$24)/12))))</f>
        <v>0</v>
      </c>
      <c r="JE145" s="173">
        <f>IF(JE$10="",0,IF(JE$9&lt;главная!$N$19,0,IF(JE108*12&lt;главная!$H$23,главная!$N$22*JE108,IF(JE108*12&lt;главная!$H$24,главная!$N$23*JE108,(главная!$H$24*главная!$N$23+(JE108*12-главная!$H$24)*главная!$N$24)/12))))</f>
        <v>0</v>
      </c>
      <c r="JF145" s="173">
        <f>IF(JF$10="",0,IF(JF$9&lt;главная!$N$19,0,IF(JF108*12&lt;главная!$H$23,главная!$N$22*JF108,IF(JF108*12&lt;главная!$H$24,главная!$N$23*JF108,(главная!$H$24*главная!$N$23+(JF108*12-главная!$H$24)*главная!$N$24)/12))))</f>
        <v>0</v>
      </c>
      <c r="JG145" s="173">
        <f>IF(JG$10="",0,IF(JG$9&lt;главная!$N$19,0,IF(JG108*12&lt;главная!$H$23,главная!$N$22*JG108,IF(JG108*12&lt;главная!$H$24,главная!$N$23*JG108,(главная!$H$24*главная!$N$23+(JG108*12-главная!$H$24)*главная!$N$24)/12))))</f>
        <v>0</v>
      </c>
      <c r="JH145" s="173">
        <f>IF(JH$10="",0,IF(JH$9&lt;главная!$N$19,0,IF(JH108*12&lt;главная!$H$23,главная!$N$22*JH108,IF(JH108*12&lt;главная!$H$24,главная!$N$23*JH108,(главная!$H$24*главная!$N$23+(JH108*12-главная!$H$24)*главная!$N$24)/12))))</f>
        <v>0</v>
      </c>
      <c r="JI145" s="173">
        <f>IF(JI$10="",0,IF(JI$9&lt;главная!$N$19,0,IF(JI108*12&lt;главная!$H$23,главная!$N$22*JI108,IF(JI108*12&lt;главная!$H$24,главная!$N$23*JI108,(главная!$H$24*главная!$N$23+(JI108*12-главная!$H$24)*главная!$N$24)/12))))</f>
        <v>0</v>
      </c>
      <c r="JJ145" s="173">
        <f>IF(JJ$10="",0,IF(JJ$9&lt;главная!$N$19,0,IF(JJ108*12&lt;главная!$H$23,главная!$N$22*JJ108,IF(JJ108*12&lt;главная!$H$24,главная!$N$23*JJ108,(главная!$H$24*главная!$N$23+(JJ108*12-главная!$H$24)*главная!$N$24)/12))))</f>
        <v>0</v>
      </c>
      <c r="JK145" s="173">
        <f>IF(JK$10="",0,IF(JK$9&lt;главная!$N$19,0,IF(JK108*12&lt;главная!$H$23,главная!$N$22*JK108,IF(JK108*12&lt;главная!$H$24,главная!$N$23*JK108,(главная!$H$24*главная!$N$23+(JK108*12-главная!$H$24)*главная!$N$24)/12))))</f>
        <v>0</v>
      </c>
      <c r="JL145" s="173">
        <f>IF(JL$10="",0,IF(JL$9&lt;главная!$N$19,0,IF(JL108*12&lt;главная!$H$23,главная!$N$22*JL108,IF(JL108*12&lt;главная!$H$24,главная!$N$23*JL108,(главная!$H$24*главная!$N$23+(JL108*12-главная!$H$24)*главная!$N$24)/12))))</f>
        <v>0</v>
      </c>
      <c r="JM145" s="173">
        <f>IF(JM$10="",0,IF(JM$9&lt;главная!$N$19,0,IF(JM108*12&lt;главная!$H$23,главная!$N$22*JM108,IF(JM108*12&lt;главная!$H$24,главная!$N$23*JM108,(главная!$H$24*главная!$N$23+(JM108*12-главная!$H$24)*главная!$N$24)/12))))</f>
        <v>0</v>
      </c>
      <c r="JN145" s="173">
        <f>IF(JN$10="",0,IF(JN$9&lt;главная!$N$19,0,IF(JN108*12&lt;главная!$H$23,главная!$N$22*JN108,IF(JN108*12&lt;главная!$H$24,главная!$N$23*JN108,(главная!$H$24*главная!$N$23+(JN108*12-главная!$H$24)*главная!$N$24)/12))))</f>
        <v>0</v>
      </c>
      <c r="JO145" s="173">
        <f>IF(JO$10="",0,IF(JO$9&lt;главная!$N$19,0,IF(JO108*12&lt;главная!$H$23,главная!$N$22*JO108,IF(JO108*12&lt;главная!$H$24,главная!$N$23*JO108,(главная!$H$24*главная!$N$23+(JO108*12-главная!$H$24)*главная!$N$24)/12))))</f>
        <v>0</v>
      </c>
      <c r="JP145" s="173">
        <f>IF(JP$10="",0,IF(JP$9&lt;главная!$N$19,0,IF(JP108*12&lt;главная!$H$23,главная!$N$22*JP108,IF(JP108*12&lt;главная!$H$24,главная!$N$23*JP108,(главная!$H$24*главная!$N$23+(JP108*12-главная!$H$24)*главная!$N$24)/12))))</f>
        <v>0</v>
      </c>
      <c r="JQ145" s="173">
        <f>IF(JQ$10="",0,IF(JQ$9&lt;главная!$N$19,0,IF(JQ108*12&lt;главная!$H$23,главная!$N$22*JQ108,IF(JQ108*12&lt;главная!$H$24,главная!$N$23*JQ108,(главная!$H$24*главная!$N$23+(JQ108*12-главная!$H$24)*главная!$N$24)/12))))</f>
        <v>0</v>
      </c>
      <c r="JR145" s="173">
        <f>IF(JR$10="",0,IF(JR$9&lt;главная!$N$19,0,IF(JR108*12&lt;главная!$H$23,главная!$N$22*JR108,IF(JR108*12&lt;главная!$H$24,главная!$N$23*JR108,(главная!$H$24*главная!$N$23+(JR108*12-главная!$H$24)*главная!$N$24)/12))))</f>
        <v>0</v>
      </c>
      <c r="JS145" s="173">
        <f>IF(JS$10="",0,IF(JS$9&lt;главная!$N$19,0,IF(JS108*12&lt;главная!$H$23,главная!$N$22*JS108,IF(JS108*12&lt;главная!$H$24,главная!$N$23*JS108,(главная!$H$24*главная!$N$23+(JS108*12-главная!$H$24)*главная!$N$24)/12))))</f>
        <v>0</v>
      </c>
      <c r="JT145" s="173">
        <f>IF(JT$10="",0,IF(JT$9&lt;главная!$N$19,0,IF(JT108*12&lt;главная!$H$23,главная!$N$22*JT108,IF(JT108*12&lt;главная!$H$24,главная!$N$23*JT108,(главная!$H$24*главная!$N$23+(JT108*12-главная!$H$24)*главная!$N$24)/12))))</f>
        <v>0</v>
      </c>
      <c r="JU145" s="173">
        <f>IF(JU$10="",0,IF(JU$9&lt;главная!$N$19,0,IF(JU108*12&lt;главная!$H$23,главная!$N$22*JU108,IF(JU108*12&lt;главная!$H$24,главная!$N$23*JU108,(главная!$H$24*главная!$N$23+(JU108*12-главная!$H$24)*главная!$N$24)/12))))</f>
        <v>0</v>
      </c>
      <c r="JV145" s="173">
        <f>IF(JV$10="",0,IF(JV$9&lt;главная!$N$19,0,IF(JV108*12&lt;главная!$H$23,главная!$N$22*JV108,IF(JV108*12&lt;главная!$H$24,главная!$N$23*JV108,(главная!$H$24*главная!$N$23+(JV108*12-главная!$H$24)*главная!$N$24)/12))))</f>
        <v>0</v>
      </c>
      <c r="JW145" s="173">
        <f>IF(JW$10="",0,IF(JW$9&lt;главная!$N$19,0,IF(JW108*12&lt;главная!$H$23,главная!$N$22*JW108,IF(JW108*12&lt;главная!$H$24,главная!$N$23*JW108,(главная!$H$24*главная!$N$23+(JW108*12-главная!$H$24)*главная!$N$24)/12))))</f>
        <v>0</v>
      </c>
      <c r="JX145" s="173">
        <f>IF(JX$10="",0,IF(JX$9&lt;главная!$N$19,0,IF(JX108*12&lt;главная!$H$23,главная!$N$22*JX108,IF(JX108*12&lt;главная!$H$24,главная!$N$23*JX108,(главная!$H$24*главная!$N$23+(JX108*12-главная!$H$24)*главная!$N$24)/12))))</f>
        <v>0</v>
      </c>
      <c r="JY145" s="173">
        <f>IF(JY$10="",0,IF(JY$9&lt;главная!$N$19,0,IF(JY108*12&lt;главная!$H$23,главная!$N$22*JY108,IF(JY108*12&lt;главная!$H$24,главная!$N$23*JY108,(главная!$H$24*главная!$N$23+(JY108*12-главная!$H$24)*главная!$N$24)/12))))</f>
        <v>0</v>
      </c>
      <c r="JZ145" s="173">
        <f>IF(JZ$10="",0,IF(JZ$9&lt;главная!$N$19,0,IF(JZ108*12&lt;главная!$H$23,главная!$N$22*JZ108,IF(JZ108*12&lt;главная!$H$24,главная!$N$23*JZ108,(главная!$H$24*главная!$N$23+(JZ108*12-главная!$H$24)*главная!$N$24)/12))))</f>
        <v>0</v>
      </c>
      <c r="KA145" s="173">
        <f>IF(KA$10="",0,IF(KA$9&lt;главная!$N$19,0,IF(KA108*12&lt;главная!$H$23,главная!$N$22*KA108,IF(KA108*12&lt;главная!$H$24,главная!$N$23*KA108,(главная!$H$24*главная!$N$23+(KA108*12-главная!$H$24)*главная!$N$24)/12))))</f>
        <v>0</v>
      </c>
      <c r="KB145" s="173">
        <f>IF(KB$10="",0,IF(KB$9&lt;главная!$N$19,0,IF(KB108*12&lt;главная!$H$23,главная!$N$22*KB108,IF(KB108*12&lt;главная!$H$24,главная!$N$23*KB108,(главная!$H$24*главная!$N$23+(KB108*12-главная!$H$24)*главная!$N$24)/12))))</f>
        <v>0</v>
      </c>
      <c r="KC145" s="173">
        <f>IF(KC$10="",0,IF(KC$9&lt;главная!$N$19,0,IF(KC108*12&lt;главная!$H$23,главная!$N$22*KC108,IF(KC108*12&lt;главная!$H$24,главная!$N$23*KC108,(главная!$H$24*главная!$N$23+(KC108*12-главная!$H$24)*главная!$N$24)/12))))</f>
        <v>0</v>
      </c>
      <c r="KD145" s="173">
        <f>IF(KD$10="",0,IF(KD$9&lt;главная!$N$19,0,IF(KD108*12&lt;главная!$H$23,главная!$N$22*KD108,IF(KD108*12&lt;главная!$H$24,главная!$N$23*KD108,(главная!$H$24*главная!$N$23+(KD108*12-главная!$H$24)*главная!$N$24)/12))))</f>
        <v>0</v>
      </c>
      <c r="KE145" s="173">
        <f>IF(KE$10="",0,IF(KE$9&lt;главная!$N$19,0,IF(KE108*12&lt;главная!$H$23,главная!$N$22*KE108,IF(KE108*12&lt;главная!$H$24,главная!$N$23*KE108,(главная!$H$24*главная!$N$23+(KE108*12-главная!$H$24)*главная!$N$24)/12))))</f>
        <v>0</v>
      </c>
      <c r="KF145" s="173">
        <f>IF(KF$10="",0,IF(KF$9&lt;главная!$N$19,0,IF(KF108*12&lt;главная!$H$23,главная!$N$22*KF108,IF(KF108*12&lt;главная!$H$24,главная!$N$23*KF108,(главная!$H$24*главная!$N$23+(KF108*12-главная!$H$24)*главная!$N$24)/12))))</f>
        <v>0</v>
      </c>
      <c r="KG145" s="173">
        <f>IF(KG$10="",0,IF(KG$9&lt;главная!$N$19,0,IF(KG108*12&lt;главная!$H$23,главная!$N$22*KG108,IF(KG108*12&lt;главная!$H$24,главная!$N$23*KG108,(главная!$H$24*главная!$N$23+(KG108*12-главная!$H$24)*главная!$N$24)/12))))</f>
        <v>0</v>
      </c>
      <c r="KH145" s="173">
        <f>IF(KH$10="",0,IF(KH$9&lt;главная!$N$19,0,IF(KH108*12&lt;главная!$H$23,главная!$N$22*KH108,IF(KH108*12&lt;главная!$H$24,главная!$N$23*KH108,(главная!$H$24*главная!$N$23+(KH108*12-главная!$H$24)*главная!$N$24)/12))))</f>
        <v>0</v>
      </c>
      <c r="KI145" s="173">
        <f>IF(KI$10="",0,IF(KI$9&lt;главная!$N$19,0,IF(KI108*12&lt;главная!$H$23,главная!$N$22*KI108,IF(KI108*12&lt;главная!$H$24,главная!$N$23*KI108,(главная!$H$24*главная!$N$23+(KI108*12-главная!$H$24)*главная!$N$24)/12))))</f>
        <v>0</v>
      </c>
      <c r="KJ145" s="173">
        <f>IF(KJ$10="",0,IF(KJ$9&lt;главная!$N$19,0,IF(KJ108*12&lt;главная!$H$23,главная!$N$22*KJ108,IF(KJ108*12&lt;главная!$H$24,главная!$N$23*KJ108,(главная!$H$24*главная!$N$23+(KJ108*12-главная!$H$24)*главная!$N$24)/12))))</f>
        <v>0</v>
      </c>
      <c r="KK145" s="173">
        <f>IF(KK$10="",0,IF(KK$9&lt;главная!$N$19,0,IF(KK108*12&lt;главная!$H$23,главная!$N$22*KK108,IF(KK108*12&lt;главная!$H$24,главная!$N$23*KK108,(главная!$H$24*главная!$N$23+(KK108*12-главная!$H$24)*главная!$N$24)/12))))</f>
        <v>0</v>
      </c>
      <c r="KL145" s="173">
        <f>IF(KL$10="",0,IF(KL$9&lt;главная!$N$19,0,IF(KL108*12&lt;главная!$H$23,главная!$N$22*KL108,IF(KL108*12&lt;главная!$H$24,главная!$N$23*KL108,(главная!$H$24*главная!$N$23+(KL108*12-главная!$H$24)*главная!$N$24)/12))))</f>
        <v>0</v>
      </c>
      <c r="KM145" s="173">
        <f>IF(KM$10="",0,IF(KM$9&lt;главная!$N$19,0,IF(KM108*12&lt;главная!$H$23,главная!$N$22*KM108,IF(KM108*12&lt;главная!$H$24,главная!$N$23*KM108,(главная!$H$24*главная!$N$23+(KM108*12-главная!$H$24)*главная!$N$24)/12))))</f>
        <v>0</v>
      </c>
      <c r="KN145" s="173">
        <f>IF(KN$10="",0,IF(KN$9&lt;главная!$N$19,0,IF(KN108*12&lt;главная!$H$23,главная!$N$22*KN108,IF(KN108*12&lt;главная!$H$24,главная!$N$23*KN108,(главная!$H$24*главная!$N$23+(KN108*12-главная!$H$24)*главная!$N$24)/12))))</f>
        <v>0</v>
      </c>
      <c r="KO145" s="173">
        <f>IF(KO$10="",0,IF(KO$9&lt;главная!$N$19,0,IF(KO108*12&lt;главная!$H$23,главная!$N$22*KO108,IF(KO108*12&lt;главная!$H$24,главная!$N$23*KO108,(главная!$H$24*главная!$N$23+(KO108*12-главная!$H$24)*главная!$N$24)/12))))</f>
        <v>0</v>
      </c>
      <c r="KP145" s="173">
        <f>IF(KP$10="",0,IF(KP$9&lt;главная!$N$19,0,IF(KP108*12&lt;главная!$H$23,главная!$N$22*KP108,IF(KP108*12&lt;главная!$H$24,главная!$N$23*KP108,(главная!$H$24*главная!$N$23+(KP108*12-главная!$H$24)*главная!$N$24)/12))))</f>
        <v>0</v>
      </c>
      <c r="KQ145" s="173">
        <f>IF(KQ$10="",0,IF(KQ$9&lt;главная!$N$19,0,IF(KQ108*12&lt;главная!$H$23,главная!$N$22*KQ108,IF(KQ108*12&lt;главная!$H$24,главная!$N$23*KQ108,(главная!$H$24*главная!$N$23+(KQ108*12-главная!$H$24)*главная!$N$24)/12))))</f>
        <v>0</v>
      </c>
      <c r="KR145" s="173">
        <f>IF(KR$10="",0,IF(KR$9&lt;главная!$N$19,0,IF(KR108*12&lt;главная!$H$23,главная!$N$22*KR108,IF(KR108*12&lt;главная!$H$24,главная!$N$23*KR108,(главная!$H$24*главная!$N$23+(KR108*12-главная!$H$24)*главная!$N$24)/12))))</f>
        <v>0</v>
      </c>
      <c r="KS145" s="173">
        <f>IF(KS$10="",0,IF(KS$9&lt;главная!$N$19,0,IF(KS108*12&lt;главная!$H$23,главная!$N$22*KS108,IF(KS108*12&lt;главная!$H$24,главная!$N$23*KS108,(главная!$H$24*главная!$N$23+(KS108*12-главная!$H$24)*главная!$N$24)/12))))</f>
        <v>0</v>
      </c>
      <c r="KT145" s="173">
        <f>IF(KT$10="",0,IF(KT$9&lt;главная!$N$19,0,IF(KT108*12&lt;главная!$H$23,главная!$N$22*KT108,IF(KT108*12&lt;главная!$H$24,главная!$N$23*KT108,(главная!$H$24*главная!$N$23+(KT108*12-главная!$H$24)*главная!$N$24)/12))))</f>
        <v>0</v>
      </c>
      <c r="KU145" s="173">
        <f>IF(KU$10="",0,IF(KU$9&lt;главная!$N$19,0,IF(KU108*12&lt;главная!$H$23,главная!$N$22*KU108,IF(KU108*12&lt;главная!$H$24,главная!$N$23*KU108,(главная!$H$24*главная!$N$23+(KU108*12-главная!$H$24)*главная!$N$24)/12))))</f>
        <v>0</v>
      </c>
      <c r="KV145" s="173">
        <f>IF(KV$10="",0,IF(KV$9&lt;главная!$N$19,0,IF(KV108*12&lt;главная!$H$23,главная!$N$22*KV108,IF(KV108*12&lt;главная!$H$24,главная!$N$23*KV108,(главная!$H$24*главная!$N$23+(KV108*12-главная!$H$24)*главная!$N$24)/12))))</f>
        <v>0</v>
      </c>
      <c r="KW145" s="173">
        <f>IF(KW$10="",0,IF(KW$9&lt;главная!$N$19,0,IF(KW108*12&lt;главная!$H$23,главная!$N$22*KW108,IF(KW108*12&lt;главная!$H$24,главная!$N$23*KW108,(главная!$H$24*главная!$N$23+(KW108*12-главная!$H$24)*главная!$N$24)/12))))</f>
        <v>0</v>
      </c>
      <c r="KX145" s="173">
        <f>IF(KX$10="",0,IF(KX$9&lt;главная!$N$19,0,IF(KX108*12&lt;главная!$H$23,главная!$N$22*KX108,IF(KX108*12&lt;главная!$H$24,главная!$N$23*KX108,(главная!$H$24*главная!$N$23+(KX108*12-главная!$H$24)*главная!$N$24)/12))))</f>
        <v>0</v>
      </c>
      <c r="KY145" s="173">
        <f>IF(KY$10="",0,IF(KY$9&lt;главная!$N$19,0,IF(KY108*12&lt;главная!$H$23,главная!$N$22*KY108,IF(KY108*12&lt;главная!$H$24,главная!$N$23*KY108,(главная!$H$24*главная!$N$23+(KY108*12-главная!$H$24)*главная!$N$24)/12))))</f>
        <v>0</v>
      </c>
      <c r="KZ145" s="173">
        <f>IF(KZ$10="",0,IF(KZ$9&lt;главная!$N$19,0,IF(KZ108*12&lt;главная!$H$23,главная!$N$22*KZ108,IF(KZ108*12&lt;главная!$H$24,главная!$N$23*KZ108,(главная!$H$24*главная!$N$23+(KZ108*12-главная!$H$24)*главная!$N$24)/12))))</f>
        <v>0</v>
      </c>
      <c r="LA145" s="173">
        <f>IF(LA$10="",0,IF(LA$9&lt;главная!$N$19,0,IF(LA108*12&lt;главная!$H$23,главная!$N$22*LA108,IF(LA108*12&lt;главная!$H$24,главная!$N$23*LA108,(главная!$H$24*главная!$N$23+(LA108*12-главная!$H$24)*главная!$N$24)/12))))</f>
        <v>0</v>
      </c>
      <c r="LB145" s="173">
        <f>IF(LB$10="",0,IF(LB$9&lt;главная!$N$19,0,IF(LB108*12&lt;главная!$H$23,главная!$N$22*LB108,IF(LB108*12&lt;главная!$H$24,главная!$N$23*LB108,(главная!$H$24*главная!$N$23+(LB108*12-главная!$H$24)*главная!$N$24)/12))))</f>
        <v>0</v>
      </c>
      <c r="LC145" s="173">
        <f>IF(LC$10="",0,IF(LC$9&lt;главная!$N$19,0,IF(LC108*12&lt;главная!$H$23,главная!$N$22*LC108,IF(LC108*12&lt;главная!$H$24,главная!$N$23*LC108,(главная!$H$24*главная!$N$23+(LC108*12-главная!$H$24)*главная!$N$24)/12))))</f>
        <v>0</v>
      </c>
      <c r="LD145" s="173">
        <f>IF(LD$10="",0,IF(LD$9&lt;главная!$N$19,0,IF(LD108*12&lt;главная!$H$23,главная!$N$22*LD108,IF(LD108*12&lt;главная!$H$24,главная!$N$23*LD108,(главная!$H$24*главная!$N$23+(LD108*12-главная!$H$24)*главная!$N$24)/12))))</f>
        <v>0</v>
      </c>
      <c r="LE145" s="173">
        <f>IF(LE$10="",0,IF(LE$9&lt;главная!$N$19,0,IF(LE108*12&lt;главная!$H$23,главная!$N$22*LE108,IF(LE108*12&lt;главная!$H$24,главная!$N$23*LE108,(главная!$H$24*главная!$N$23+(LE108*12-главная!$H$24)*главная!$N$24)/12))))</f>
        <v>0</v>
      </c>
      <c r="LF145" s="173">
        <f>IF(LF$10="",0,IF(LF$9&lt;главная!$N$19,0,IF(LF108*12&lt;главная!$H$23,главная!$N$22*LF108,IF(LF108*12&lt;главная!$H$24,главная!$N$23*LF108,(главная!$H$24*главная!$N$23+(LF108*12-главная!$H$24)*главная!$N$24)/12))))</f>
        <v>0</v>
      </c>
      <c r="LG145" s="173">
        <f>IF(LG$10="",0,IF(LG$9&lt;главная!$N$19,0,IF(LG108*12&lt;главная!$H$23,главная!$N$22*LG108,IF(LG108*12&lt;главная!$H$24,главная!$N$23*LG108,(главная!$H$24*главная!$N$23+(LG108*12-главная!$H$24)*главная!$N$24)/12))))</f>
        <v>0</v>
      </c>
      <c r="LH145" s="173">
        <f>IF(LH$10="",0,IF(LH$9&lt;главная!$N$19,0,IF(LH108*12&lt;главная!$H$23,главная!$N$22*LH108,IF(LH108*12&lt;главная!$H$24,главная!$N$23*LH108,(главная!$H$24*главная!$N$23+(LH108*12-главная!$H$24)*главная!$N$24)/12))))</f>
        <v>0</v>
      </c>
      <c r="LI145" s="51"/>
      <c r="LJ145" s="51"/>
    </row>
    <row r="146" spans="1:322" s="59" customFormat="1" ht="10.199999999999999" x14ac:dyDescent="0.2">
      <c r="A146" s="51"/>
      <c r="B146" s="51"/>
      <c r="C146" s="51"/>
      <c r="D146" s="12"/>
      <c r="E146" s="98" t="str">
        <f t="shared" si="380"/>
        <v>HR-специалист</v>
      </c>
      <c r="F146" s="51"/>
      <c r="G146" s="51"/>
      <c r="H146" s="98" t="str">
        <f t="shared" si="381"/>
        <v>соцсборы</v>
      </c>
      <c r="I146" s="51"/>
      <c r="J146" s="51"/>
      <c r="K146" s="55" t="str">
        <f t="shared" si="382"/>
        <v>долл.</v>
      </c>
      <c r="L146" s="51"/>
      <c r="M146" s="58"/>
      <c r="N146" s="51"/>
      <c r="O146" s="61"/>
      <c r="P146" s="51"/>
      <c r="Q146" s="51"/>
      <c r="R146" s="99"/>
      <c r="S146" s="51"/>
      <c r="T146" s="171"/>
      <c r="U146" s="173">
        <f>IF(U$10="",0,IF(U$9&lt;главная!$N$19,0,IF(U109*12&lt;главная!$H$23,главная!$N$22*U109,IF(U109*12&lt;главная!$H$24,главная!$N$23*U109,(главная!$H$24*главная!$N$23+(U109*12-главная!$H$24)*главная!$N$24)/12))))</f>
        <v>0</v>
      </c>
      <c r="V146" s="173">
        <f>IF(V$10="",0,IF(V$9&lt;главная!$N$19,0,IF(V109*12&lt;главная!$H$23,главная!$N$22*V109,IF(V109*12&lt;главная!$H$24,главная!$N$23*V109,(главная!$H$24*главная!$N$23+(V109*12-главная!$H$24)*главная!$N$24)/12))))</f>
        <v>0</v>
      </c>
      <c r="W146" s="173">
        <f>IF(W$10="",0,IF(W$9&lt;главная!$N$19,0,IF(W109*12&lt;главная!$H$23,главная!$N$22*W109,IF(W109*12&lt;главная!$H$24,главная!$N$23*W109,(главная!$H$24*главная!$N$23+(W109*12-главная!$H$24)*главная!$N$24)/12))))</f>
        <v>0</v>
      </c>
      <c r="X146" s="173">
        <f>IF(X$10="",0,IF(X$9&lt;главная!$N$19,0,IF(X109*12&lt;главная!$H$23,главная!$N$22*X109,IF(X109*12&lt;главная!$H$24,главная!$N$23*X109,(главная!$H$24*главная!$N$23+(X109*12-главная!$H$24)*главная!$N$24)/12))))</f>
        <v>0</v>
      </c>
      <c r="Y146" s="173">
        <f>IF(Y$10="",0,IF(Y$9&lt;главная!$N$19,0,IF(Y109*12&lt;главная!$H$23,главная!$N$22*Y109,IF(Y109*12&lt;главная!$H$24,главная!$N$23*Y109,(главная!$H$24*главная!$N$23+(Y109*12-главная!$H$24)*главная!$N$24)/12))))</f>
        <v>0</v>
      </c>
      <c r="Z146" s="173">
        <f>IF(Z$10="",0,IF(Z$9&lt;главная!$N$19,0,IF(Z109*12&lt;главная!$H$23,главная!$N$22*Z109,IF(Z109*12&lt;главная!$H$24,главная!$N$23*Z109,(главная!$H$24*главная!$N$23+(Z109*12-главная!$H$24)*главная!$N$24)/12))))</f>
        <v>0</v>
      </c>
      <c r="AA146" s="173">
        <f>IF(AA$10="",0,IF(AA$9&lt;главная!$N$19,0,IF(AA109*12&lt;главная!$H$23,главная!$N$22*AA109,IF(AA109*12&lt;главная!$H$24,главная!$N$23*AA109,(главная!$H$24*главная!$N$23+(AA109*12-главная!$H$24)*главная!$N$24)/12))))</f>
        <v>0</v>
      </c>
      <c r="AB146" s="173">
        <f>IF(AB$10="",0,IF(AB$9&lt;главная!$N$19,0,IF(AB109*12&lt;главная!$H$23,главная!$N$22*AB109,IF(AB109*12&lt;главная!$H$24,главная!$N$23*AB109,(главная!$H$24*главная!$N$23+(AB109*12-главная!$H$24)*главная!$N$24)/12))))</f>
        <v>0</v>
      </c>
      <c r="AC146" s="173">
        <f>IF(AC$10="",0,IF(AC$9&lt;главная!$N$19,0,IF(AC109*12&lt;главная!$H$23,главная!$N$22*AC109,IF(AC109*12&lt;главная!$H$24,главная!$N$23*AC109,(главная!$H$24*главная!$N$23+(AC109*12-главная!$H$24)*главная!$N$24)/12))))</f>
        <v>0</v>
      </c>
      <c r="AD146" s="173">
        <f>IF(AD$10="",0,IF(AD$9&lt;главная!$N$19,0,IF(AD109*12&lt;главная!$H$23,главная!$N$22*AD109,IF(AD109*12&lt;главная!$H$24,главная!$N$23*AD109,(главная!$H$24*главная!$N$23+(AD109*12-главная!$H$24)*главная!$N$24)/12))))</f>
        <v>0</v>
      </c>
      <c r="AE146" s="173">
        <f>IF(AE$10="",0,IF(AE$9&lt;главная!$N$19,0,IF(AE109*12&lt;главная!$H$23,главная!$N$22*AE109,IF(AE109*12&lt;главная!$H$24,главная!$N$23*AE109,(главная!$H$24*главная!$N$23+(AE109*12-главная!$H$24)*главная!$N$24)/12))))</f>
        <v>0</v>
      </c>
      <c r="AF146" s="173">
        <f>IF(AF$10="",0,IF(AF$9&lt;главная!$N$19,0,IF(AF109*12&lt;главная!$H$23,главная!$N$22*AF109,IF(AF109*12&lt;главная!$H$24,главная!$N$23*AF109,(главная!$H$24*главная!$N$23+(AF109*12-главная!$H$24)*главная!$N$24)/12))))</f>
        <v>0</v>
      </c>
      <c r="AG146" s="173">
        <f>IF(AG$10="",0,IF(AG$9&lt;главная!$N$19,0,IF(AG109*12&lt;главная!$H$23,главная!$N$22*AG109,IF(AG109*12&lt;главная!$H$24,главная!$N$23*AG109,(главная!$H$24*главная!$N$23+(AG109*12-главная!$H$24)*главная!$N$24)/12))))</f>
        <v>0</v>
      </c>
      <c r="AH146" s="173">
        <f>IF(AH$10="",0,IF(AH$9&lt;главная!$N$19,0,IF(AH109*12&lt;главная!$H$23,главная!$N$22*AH109,IF(AH109*12&lt;главная!$H$24,главная!$N$23*AH109,(главная!$H$24*главная!$N$23+(AH109*12-главная!$H$24)*главная!$N$24)/12))))</f>
        <v>0</v>
      </c>
      <c r="AI146" s="173">
        <f>IF(AI$10="",0,IF(AI$9&lt;главная!$N$19,0,IF(AI109*12&lt;главная!$H$23,главная!$N$22*AI109,IF(AI109*12&lt;главная!$H$24,главная!$N$23*AI109,(главная!$H$24*главная!$N$23+(AI109*12-главная!$H$24)*главная!$N$24)/12))))</f>
        <v>0</v>
      </c>
      <c r="AJ146" s="173">
        <f>IF(AJ$10="",0,IF(AJ$9&lt;главная!$N$19,0,IF(AJ109*12&lt;главная!$H$23,главная!$N$22*AJ109,IF(AJ109*12&lt;главная!$H$24,главная!$N$23*AJ109,(главная!$H$24*главная!$N$23+(AJ109*12-главная!$H$24)*главная!$N$24)/12))))</f>
        <v>0</v>
      </c>
      <c r="AK146" s="173">
        <f>IF(AK$10="",0,IF(AK$9&lt;главная!$N$19,0,IF(AK109*12&lt;главная!$H$23,главная!$N$22*AK109,IF(AK109*12&lt;главная!$H$24,главная!$N$23*AK109,(главная!$H$24*главная!$N$23+(AK109*12-главная!$H$24)*главная!$N$24)/12))))</f>
        <v>0</v>
      </c>
      <c r="AL146" s="173">
        <f>IF(AL$10="",0,IF(AL$9&lt;главная!$N$19,0,IF(AL109*12&lt;главная!$H$23,главная!$N$22*AL109,IF(AL109*12&lt;главная!$H$24,главная!$N$23*AL109,(главная!$H$24*главная!$N$23+(AL109*12-главная!$H$24)*главная!$N$24)/12))))</f>
        <v>0</v>
      </c>
      <c r="AM146" s="173">
        <f>IF(AM$10="",0,IF(AM$9&lt;главная!$N$19,0,IF(AM109*12&lt;главная!$H$23,главная!$N$22*AM109,IF(AM109*12&lt;главная!$H$24,главная!$N$23*AM109,(главная!$H$24*главная!$N$23+(AM109*12-главная!$H$24)*главная!$N$24)/12))))</f>
        <v>0</v>
      </c>
      <c r="AN146" s="173">
        <f>IF(AN$10="",0,IF(AN$9&lt;главная!$N$19,0,IF(AN109*12&lt;главная!$H$23,главная!$N$22*AN109,IF(AN109*12&lt;главная!$H$24,главная!$N$23*AN109,(главная!$H$24*главная!$N$23+(AN109*12-главная!$H$24)*главная!$N$24)/12))))</f>
        <v>0</v>
      </c>
      <c r="AO146" s="173">
        <f>IF(AO$10="",0,IF(AO$9&lt;главная!$N$19,0,IF(AO109*12&lt;главная!$H$23,главная!$N$22*AO109,IF(AO109*12&lt;главная!$H$24,главная!$N$23*AO109,(главная!$H$24*главная!$N$23+(AO109*12-главная!$H$24)*главная!$N$24)/12))))</f>
        <v>0</v>
      </c>
      <c r="AP146" s="173">
        <f>IF(AP$10="",0,IF(AP$9&lt;главная!$N$19,0,IF(AP109*12&lt;главная!$H$23,главная!$N$22*AP109,IF(AP109*12&lt;главная!$H$24,главная!$N$23*AP109,(главная!$H$24*главная!$N$23+(AP109*12-главная!$H$24)*главная!$N$24)/12))))</f>
        <v>0</v>
      </c>
      <c r="AQ146" s="173">
        <f>IF(AQ$10="",0,IF(AQ$9&lt;главная!$N$19,0,IF(AQ109*12&lt;главная!$H$23,главная!$N$22*AQ109,IF(AQ109*12&lt;главная!$H$24,главная!$N$23*AQ109,(главная!$H$24*главная!$N$23+(AQ109*12-главная!$H$24)*главная!$N$24)/12))))</f>
        <v>0</v>
      </c>
      <c r="AR146" s="173">
        <f>IF(AR$10="",0,IF(AR$9&lt;главная!$N$19,0,IF(AR109*12&lt;главная!$H$23,главная!$N$22*AR109,IF(AR109*12&lt;главная!$H$24,главная!$N$23*AR109,(главная!$H$24*главная!$N$23+(AR109*12-главная!$H$24)*главная!$N$24)/12))))</f>
        <v>0</v>
      </c>
      <c r="AS146" s="173">
        <f>IF(AS$10="",0,IF(AS$9&lt;главная!$N$19,0,IF(AS109*12&lt;главная!$H$23,главная!$N$22*AS109,IF(AS109*12&lt;главная!$H$24,главная!$N$23*AS109,(главная!$H$24*главная!$N$23+(AS109*12-главная!$H$24)*главная!$N$24)/12))))</f>
        <v>0</v>
      </c>
      <c r="AT146" s="173">
        <f>IF(AT$10="",0,IF(AT$9&lt;главная!$N$19,0,IF(AT109*12&lt;главная!$H$23,главная!$N$22*AT109,IF(AT109*12&lt;главная!$H$24,главная!$N$23*AT109,(главная!$H$24*главная!$N$23+(AT109*12-главная!$H$24)*главная!$N$24)/12))))</f>
        <v>0</v>
      </c>
      <c r="AU146" s="173">
        <f>IF(AU$10="",0,IF(AU$9&lt;главная!$N$19,0,IF(AU109*12&lt;главная!$H$23,главная!$N$22*AU109,IF(AU109*12&lt;главная!$H$24,главная!$N$23*AU109,(главная!$H$24*главная!$N$23+(AU109*12-главная!$H$24)*главная!$N$24)/12))))</f>
        <v>0</v>
      </c>
      <c r="AV146" s="173">
        <f>IF(AV$10="",0,IF(AV$9&lt;главная!$N$19,0,IF(AV109*12&lt;главная!$H$23,главная!$N$22*AV109,IF(AV109*12&lt;главная!$H$24,главная!$N$23*AV109,(главная!$H$24*главная!$N$23+(AV109*12-главная!$H$24)*главная!$N$24)/12))))</f>
        <v>0</v>
      </c>
      <c r="AW146" s="173">
        <f>IF(AW$10="",0,IF(AW$9&lt;главная!$N$19,0,IF(AW109*12&lt;главная!$H$23,главная!$N$22*AW109,IF(AW109*12&lt;главная!$H$24,главная!$N$23*AW109,(главная!$H$24*главная!$N$23+(AW109*12-главная!$H$24)*главная!$N$24)/12))))</f>
        <v>0</v>
      </c>
      <c r="AX146" s="173">
        <f>IF(AX$10="",0,IF(AX$9&lt;главная!$N$19,0,IF(AX109*12&lt;главная!$H$23,главная!$N$22*AX109,IF(AX109*12&lt;главная!$H$24,главная!$N$23*AX109,(главная!$H$24*главная!$N$23+(AX109*12-главная!$H$24)*главная!$N$24)/12))))</f>
        <v>0</v>
      </c>
      <c r="AY146" s="173">
        <f>IF(AY$10="",0,IF(AY$9&lt;главная!$N$19,0,IF(AY109*12&lt;главная!$H$23,главная!$N$22*AY109,IF(AY109*12&lt;главная!$H$24,главная!$N$23*AY109,(главная!$H$24*главная!$N$23+(AY109*12-главная!$H$24)*главная!$N$24)/12))))</f>
        <v>0</v>
      </c>
      <c r="AZ146" s="173">
        <f>IF(AZ$10="",0,IF(AZ$9&lt;главная!$N$19,0,IF(AZ109*12&lt;главная!$H$23,главная!$N$22*AZ109,IF(AZ109*12&lt;главная!$H$24,главная!$N$23*AZ109,(главная!$H$24*главная!$N$23+(AZ109*12-главная!$H$24)*главная!$N$24)/12))))</f>
        <v>0</v>
      </c>
      <c r="BA146" s="173">
        <f>IF(BA$10="",0,IF(BA$9&lt;главная!$N$19,0,IF(BA109*12&lt;главная!$H$23,главная!$N$22*BA109,IF(BA109*12&lt;главная!$H$24,главная!$N$23*BA109,(главная!$H$24*главная!$N$23+(BA109*12-главная!$H$24)*главная!$N$24)/12))))</f>
        <v>0</v>
      </c>
      <c r="BB146" s="173">
        <f>IF(BB$10="",0,IF(BB$9&lt;главная!$N$19,0,IF(BB109*12&lt;главная!$H$23,главная!$N$22*BB109,IF(BB109*12&lt;главная!$H$24,главная!$N$23*BB109,(главная!$H$24*главная!$N$23+(BB109*12-главная!$H$24)*главная!$N$24)/12))))</f>
        <v>0</v>
      </c>
      <c r="BC146" s="173">
        <f>IF(BC$10="",0,IF(BC$9&lt;главная!$N$19,0,IF(BC109*12&lt;главная!$H$23,главная!$N$22*BC109,IF(BC109*12&lt;главная!$H$24,главная!$N$23*BC109,(главная!$H$24*главная!$N$23+(BC109*12-главная!$H$24)*главная!$N$24)/12))))</f>
        <v>0</v>
      </c>
      <c r="BD146" s="173">
        <f>IF(BD$10="",0,IF(BD$9&lt;главная!$N$19,0,IF(BD109*12&lt;главная!$H$23,главная!$N$22*BD109,IF(BD109*12&lt;главная!$H$24,главная!$N$23*BD109,(главная!$H$24*главная!$N$23+(BD109*12-главная!$H$24)*главная!$N$24)/12))))</f>
        <v>0</v>
      </c>
      <c r="BE146" s="173">
        <f>IF(BE$10="",0,IF(BE$9&lt;главная!$N$19,0,IF(BE109*12&lt;главная!$H$23,главная!$N$22*BE109,IF(BE109*12&lt;главная!$H$24,главная!$N$23*BE109,(главная!$H$24*главная!$N$23+(BE109*12-главная!$H$24)*главная!$N$24)/12))))</f>
        <v>0</v>
      </c>
      <c r="BF146" s="173">
        <f>IF(BF$10="",0,IF(BF$9&lt;главная!$N$19,0,IF(BF109*12&lt;главная!$H$23,главная!$N$22*BF109,IF(BF109*12&lt;главная!$H$24,главная!$N$23*BF109,(главная!$H$24*главная!$N$23+(BF109*12-главная!$H$24)*главная!$N$24)/12))))</f>
        <v>0</v>
      </c>
      <c r="BG146" s="173">
        <f>IF(BG$10="",0,IF(BG$9&lt;главная!$N$19,0,IF(BG109*12&lt;главная!$H$23,главная!$N$22*BG109,IF(BG109*12&lt;главная!$H$24,главная!$N$23*BG109,(главная!$H$24*главная!$N$23+(BG109*12-главная!$H$24)*главная!$N$24)/12))))</f>
        <v>0</v>
      </c>
      <c r="BH146" s="173">
        <f>IF(BH$10="",0,IF(BH$9&lt;главная!$N$19,0,IF(BH109*12&lt;главная!$H$23,главная!$N$22*BH109,IF(BH109*12&lt;главная!$H$24,главная!$N$23*BH109,(главная!$H$24*главная!$N$23+(BH109*12-главная!$H$24)*главная!$N$24)/12))))</f>
        <v>0</v>
      </c>
      <c r="BI146" s="173">
        <f>IF(BI$10="",0,IF(BI$9&lt;главная!$N$19,0,IF(BI109*12&lt;главная!$H$23,главная!$N$22*BI109,IF(BI109*12&lt;главная!$H$24,главная!$N$23*BI109,(главная!$H$24*главная!$N$23+(BI109*12-главная!$H$24)*главная!$N$24)/12))))</f>
        <v>0</v>
      </c>
      <c r="BJ146" s="173">
        <f>IF(BJ$10="",0,IF(BJ$9&lt;главная!$N$19,0,IF(BJ109*12&lt;главная!$H$23,главная!$N$22*BJ109,IF(BJ109*12&lt;главная!$H$24,главная!$N$23*BJ109,(главная!$H$24*главная!$N$23+(BJ109*12-главная!$H$24)*главная!$N$24)/12))))</f>
        <v>0</v>
      </c>
      <c r="BK146" s="173">
        <f>IF(BK$10="",0,IF(BK$9&lt;главная!$N$19,0,IF(BK109*12&lt;главная!$H$23,главная!$N$22*BK109,IF(BK109*12&lt;главная!$H$24,главная!$N$23*BK109,(главная!$H$24*главная!$N$23+(BK109*12-главная!$H$24)*главная!$N$24)/12))))</f>
        <v>0</v>
      </c>
      <c r="BL146" s="173">
        <f>IF(BL$10="",0,IF(BL$9&lt;главная!$N$19,0,IF(BL109*12&lt;главная!$H$23,главная!$N$22*BL109,IF(BL109*12&lt;главная!$H$24,главная!$N$23*BL109,(главная!$H$24*главная!$N$23+(BL109*12-главная!$H$24)*главная!$N$24)/12))))</f>
        <v>0</v>
      </c>
      <c r="BM146" s="173">
        <f>IF(BM$10="",0,IF(BM$9&lt;главная!$N$19,0,IF(BM109*12&lt;главная!$H$23,главная!$N$22*BM109,IF(BM109*12&lt;главная!$H$24,главная!$N$23*BM109,(главная!$H$24*главная!$N$23+(BM109*12-главная!$H$24)*главная!$N$24)/12))))</f>
        <v>0</v>
      </c>
      <c r="BN146" s="173">
        <f>IF(BN$10="",0,IF(BN$9&lt;главная!$N$19,0,IF(BN109*12&lt;главная!$H$23,главная!$N$22*BN109,IF(BN109*12&lt;главная!$H$24,главная!$N$23*BN109,(главная!$H$24*главная!$N$23+(BN109*12-главная!$H$24)*главная!$N$24)/12))))</f>
        <v>0</v>
      </c>
      <c r="BO146" s="173">
        <f>IF(BO$10="",0,IF(BO$9&lt;главная!$N$19,0,IF(BO109*12&lt;главная!$H$23,главная!$N$22*BO109,IF(BO109*12&lt;главная!$H$24,главная!$N$23*BO109,(главная!$H$24*главная!$N$23+(BO109*12-главная!$H$24)*главная!$N$24)/12))))</f>
        <v>0</v>
      </c>
      <c r="BP146" s="173">
        <f>IF(BP$10="",0,IF(BP$9&lt;главная!$N$19,0,IF(BP109*12&lt;главная!$H$23,главная!$N$22*BP109,IF(BP109*12&lt;главная!$H$24,главная!$N$23*BP109,(главная!$H$24*главная!$N$23+(BP109*12-главная!$H$24)*главная!$N$24)/12))))</f>
        <v>0</v>
      </c>
      <c r="BQ146" s="173">
        <f>IF(BQ$10="",0,IF(BQ$9&lt;главная!$N$19,0,IF(BQ109*12&lt;главная!$H$23,главная!$N$22*BQ109,IF(BQ109*12&lt;главная!$H$24,главная!$N$23*BQ109,(главная!$H$24*главная!$N$23+(BQ109*12-главная!$H$24)*главная!$N$24)/12))))</f>
        <v>0</v>
      </c>
      <c r="BR146" s="173">
        <f>IF(BR$10="",0,IF(BR$9&lt;главная!$N$19,0,IF(BR109*12&lt;главная!$H$23,главная!$N$22*BR109,IF(BR109*12&lt;главная!$H$24,главная!$N$23*BR109,(главная!$H$24*главная!$N$23+(BR109*12-главная!$H$24)*главная!$N$24)/12))))</f>
        <v>0</v>
      </c>
      <c r="BS146" s="173">
        <f>IF(BS$10="",0,IF(BS$9&lt;главная!$N$19,0,IF(BS109*12&lt;главная!$H$23,главная!$N$22*BS109,IF(BS109*12&lt;главная!$H$24,главная!$N$23*BS109,(главная!$H$24*главная!$N$23+(BS109*12-главная!$H$24)*главная!$N$24)/12))))</f>
        <v>0</v>
      </c>
      <c r="BT146" s="173">
        <f>IF(BT$10="",0,IF(BT$9&lt;главная!$N$19,0,IF(BT109*12&lt;главная!$H$23,главная!$N$22*BT109,IF(BT109*12&lt;главная!$H$24,главная!$N$23*BT109,(главная!$H$24*главная!$N$23+(BT109*12-главная!$H$24)*главная!$N$24)/12))))</f>
        <v>0</v>
      </c>
      <c r="BU146" s="173">
        <f>IF(BU$10="",0,IF(BU$9&lt;главная!$N$19,0,IF(BU109*12&lt;главная!$H$23,главная!$N$22*BU109,IF(BU109*12&lt;главная!$H$24,главная!$N$23*BU109,(главная!$H$24*главная!$N$23+(BU109*12-главная!$H$24)*главная!$N$24)/12))))</f>
        <v>0</v>
      </c>
      <c r="BV146" s="173">
        <f>IF(BV$10="",0,IF(BV$9&lt;главная!$N$19,0,IF(BV109*12&lt;главная!$H$23,главная!$N$22*BV109,IF(BV109*12&lt;главная!$H$24,главная!$N$23*BV109,(главная!$H$24*главная!$N$23+(BV109*12-главная!$H$24)*главная!$N$24)/12))))</f>
        <v>0</v>
      </c>
      <c r="BW146" s="173">
        <f>IF(BW$10="",0,IF(BW$9&lt;главная!$N$19,0,IF(BW109*12&lt;главная!$H$23,главная!$N$22*BW109,IF(BW109*12&lt;главная!$H$24,главная!$N$23*BW109,(главная!$H$24*главная!$N$23+(BW109*12-главная!$H$24)*главная!$N$24)/12))))</f>
        <v>0</v>
      </c>
      <c r="BX146" s="173">
        <f>IF(BX$10="",0,IF(BX$9&lt;главная!$N$19,0,IF(BX109*12&lt;главная!$H$23,главная!$N$22*BX109,IF(BX109*12&lt;главная!$H$24,главная!$N$23*BX109,(главная!$H$24*главная!$N$23+(BX109*12-главная!$H$24)*главная!$N$24)/12))))</f>
        <v>0</v>
      </c>
      <c r="BY146" s="173">
        <f>IF(BY$10="",0,IF(BY$9&lt;главная!$N$19,0,IF(BY109*12&lt;главная!$H$23,главная!$N$22*BY109,IF(BY109*12&lt;главная!$H$24,главная!$N$23*BY109,(главная!$H$24*главная!$N$23+(BY109*12-главная!$H$24)*главная!$N$24)/12))))</f>
        <v>0</v>
      </c>
      <c r="BZ146" s="173">
        <f>IF(BZ$10="",0,IF(BZ$9&lt;главная!$N$19,0,IF(BZ109*12&lt;главная!$H$23,главная!$N$22*BZ109,IF(BZ109*12&lt;главная!$H$24,главная!$N$23*BZ109,(главная!$H$24*главная!$N$23+(BZ109*12-главная!$H$24)*главная!$N$24)/12))))</f>
        <v>0</v>
      </c>
      <c r="CA146" s="173">
        <f>IF(CA$10="",0,IF(CA$9&lt;главная!$N$19,0,IF(CA109*12&lt;главная!$H$23,главная!$N$22*CA109,IF(CA109*12&lt;главная!$H$24,главная!$N$23*CA109,(главная!$H$24*главная!$N$23+(CA109*12-главная!$H$24)*главная!$N$24)/12))))</f>
        <v>0</v>
      </c>
      <c r="CB146" s="173">
        <f>IF(CB$10="",0,IF(CB$9&lt;главная!$N$19,0,IF(CB109*12&lt;главная!$H$23,главная!$N$22*CB109,IF(CB109*12&lt;главная!$H$24,главная!$N$23*CB109,(главная!$H$24*главная!$N$23+(CB109*12-главная!$H$24)*главная!$N$24)/12))))</f>
        <v>0</v>
      </c>
      <c r="CC146" s="173">
        <f>IF(CC$10="",0,IF(CC$9&lt;главная!$N$19,0,IF(CC109*12&lt;главная!$H$23,главная!$N$22*CC109,IF(CC109*12&lt;главная!$H$24,главная!$N$23*CC109,(главная!$H$24*главная!$N$23+(CC109*12-главная!$H$24)*главная!$N$24)/12))))</f>
        <v>0</v>
      </c>
      <c r="CD146" s="173">
        <f>IF(CD$10="",0,IF(CD$9&lt;главная!$N$19,0,IF(CD109*12&lt;главная!$H$23,главная!$N$22*CD109,IF(CD109*12&lt;главная!$H$24,главная!$N$23*CD109,(главная!$H$24*главная!$N$23+(CD109*12-главная!$H$24)*главная!$N$24)/12))))</f>
        <v>0</v>
      </c>
      <c r="CE146" s="173">
        <f>IF(CE$10="",0,IF(CE$9&lt;главная!$N$19,0,IF(CE109*12&lt;главная!$H$23,главная!$N$22*CE109,IF(CE109*12&lt;главная!$H$24,главная!$N$23*CE109,(главная!$H$24*главная!$N$23+(CE109*12-главная!$H$24)*главная!$N$24)/12))))</f>
        <v>0</v>
      </c>
      <c r="CF146" s="173">
        <f>IF(CF$10="",0,IF(CF$9&lt;главная!$N$19,0,IF(CF109*12&lt;главная!$H$23,главная!$N$22*CF109,IF(CF109*12&lt;главная!$H$24,главная!$N$23*CF109,(главная!$H$24*главная!$N$23+(CF109*12-главная!$H$24)*главная!$N$24)/12))))</f>
        <v>0</v>
      </c>
      <c r="CG146" s="173">
        <f>IF(CG$10="",0,IF(CG$9&lt;главная!$N$19,0,IF(CG109*12&lt;главная!$H$23,главная!$N$22*CG109,IF(CG109*12&lt;главная!$H$24,главная!$N$23*CG109,(главная!$H$24*главная!$N$23+(CG109*12-главная!$H$24)*главная!$N$24)/12))))</f>
        <v>0</v>
      </c>
      <c r="CH146" s="173">
        <f>IF(CH$10="",0,IF(CH$9&lt;главная!$N$19,0,IF(CH109*12&lt;главная!$H$23,главная!$N$22*CH109,IF(CH109*12&lt;главная!$H$24,главная!$N$23*CH109,(главная!$H$24*главная!$N$23+(CH109*12-главная!$H$24)*главная!$N$24)/12))))</f>
        <v>0</v>
      </c>
      <c r="CI146" s="173">
        <f>IF(CI$10="",0,IF(CI$9&lt;главная!$N$19,0,IF(CI109*12&lt;главная!$H$23,главная!$N$22*CI109,IF(CI109*12&lt;главная!$H$24,главная!$N$23*CI109,(главная!$H$24*главная!$N$23+(CI109*12-главная!$H$24)*главная!$N$24)/12))))</f>
        <v>0</v>
      </c>
      <c r="CJ146" s="173">
        <f>IF(CJ$10="",0,IF(CJ$9&lt;главная!$N$19,0,IF(CJ109*12&lt;главная!$H$23,главная!$N$22*CJ109,IF(CJ109*12&lt;главная!$H$24,главная!$N$23*CJ109,(главная!$H$24*главная!$N$23+(CJ109*12-главная!$H$24)*главная!$N$24)/12))))</f>
        <v>0</v>
      </c>
      <c r="CK146" s="173">
        <f>IF(CK$10="",0,IF(CK$9&lt;главная!$N$19,0,IF(CK109*12&lt;главная!$H$23,главная!$N$22*CK109,IF(CK109*12&lt;главная!$H$24,главная!$N$23*CK109,(главная!$H$24*главная!$N$23+(CK109*12-главная!$H$24)*главная!$N$24)/12))))</f>
        <v>0</v>
      </c>
      <c r="CL146" s="173">
        <f>IF(CL$10="",0,IF(CL$9&lt;главная!$N$19,0,IF(CL109*12&lt;главная!$H$23,главная!$N$22*CL109,IF(CL109*12&lt;главная!$H$24,главная!$N$23*CL109,(главная!$H$24*главная!$N$23+(CL109*12-главная!$H$24)*главная!$N$24)/12))))</f>
        <v>0</v>
      </c>
      <c r="CM146" s="173">
        <f>IF(CM$10="",0,IF(CM$9&lt;главная!$N$19,0,IF(CM109*12&lt;главная!$H$23,главная!$N$22*CM109,IF(CM109*12&lt;главная!$H$24,главная!$N$23*CM109,(главная!$H$24*главная!$N$23+(CM109*12-главная!$H$24)*главная!$N$24)/12))))</f>
        <v>0</v>
      </c>
      <c r="CN146" s="173">
        <f>IF(CN$10="",0,IF(CN$9&lt;главная!$N$19,0,IF(CN109*12&lt;главная!$H$23,главная!$N$22*CN109,IF(CN109*12&lt;главная!$H$24,главная!$N$23*CN109,(главная!$H$24*главная!$N$23+(CN109*12-главная!$H$24)*главная!$N$24)/12))))</f>
        <v>0</v>
      </c>
      <c r="CO146" s="173">
        <f>IF(CO$10="",0,IF(CO$9&lt;главная!$N$19,0,IF(CO109*12&lt;главная!$H$23,главная!$N$22*CO109,IF(CO109*12&lt;главная!$H$24,главная!$N$23*CO109,(главная!$H$24*главная!$N$23+(CO109*12-главная!$H$24)*главная!$N$24)/12))))</f>
        <v>0</v>
      </c>
      <c r="CP146" s="173">
        <f>IF(CP$10="",0,IF(CP$9&lt;главная!$N$19,0,IF(CP109*12&lt;главная!$H$23,главная!$N$22*CP109,IF(CP109*12&lt;главная!$H$24,главная!$N$23*CP109,(главная!$H$24*главная!$N$23+(CP109*12-главная!$H$24)*главная!$N$24)/12))))</f>
        <v>0</v>
      </c>
      <c r="CQ146" s="173">
        <f>IF(CQ$10="",0,IF(CQ$9&lt;главная!$N$19,0,IF(CQ109*12&lt;главная!$H$23,главная!$N$22*CQ109,IF(CQ109*12&lt;главная!$H$24,главная!$N$23*CQ109,(главная!$H$24*главная!$N$23+(CQ109*12-главная!$H$24)*главная!$N$24)/12))))</f>
        <v>0</v>
      </c>
      <c r="CR146" s="173">
        <f>IF(CR$10="",0,IF(CR$9&lt;главная!$N$19,0,IF(CR109*12&lt;главная!$H$23,главная!$N$22*CR109,IF(CR109*12&lt;главная!$H$24,главная!$N$23*CR109,(главная!$H$24*главная!$N$23+(CR109*12-главная!$H$24)*главная!$N$24)/12))))</f>
        <v>0</v>
      </c>
      <c r="CS146" s="173">
        <f>IF(CS$10="",0,IF(CS$9&lt;главная!$N$19,0,IF(CS109*12&lt;главная!$H$23,главная!$N$22*CS109,IF(CS109*12&lt;главная!$H$24,главная!$N$23*CS109,(главная!$H$24*главная!$N$23+(CS109*12-главная!$H$24)*главная!$N$24)/12))))</f>
        <v>0</v>
      </c>
      <c r="CT146" s="173">
        <f>IF(CT$10="",0,IF(CT$9&lt;главная!$N$19,0,IF(CT109*12&lt;главная!$H$23,главная!$N$22*CT109,IF(CT109*12&lt;главная!$H$24,главная!$N$23*CT109,(главная!$H$24*главная!$N$23+(CT109*12-главная!$H$24)*главная!$N$24)/12))))</f>
        <v>0</v>
      </c>
      <c r="CU146" s="173">
        <f>IF(CU$10="",0,IF(CU$9&lt;главная!$N$19,0,IF(CU109*12&lt;главная!$H$23,главная!$N$22*CU109,IF(CU109*12&lt;главная!$H$24,главная!$N$23*CU109,(главная!$H$24*главная!$N$23+(CU109*12-главная!$H$24)*главная!$N$24)/12))))</f>
        <v>0</v>
      </c>
      <c r="CV146" s="173">
        <f>IF(CV$10="",0,IF(CV$9&lt;главная!$N$19,0,IF(CV109*12&lt;главная!$H$23,главная!$N$22*CV109,IF(CV109*12&lt;главная!$H$24,главная!$N$23*CV109,(главная!$H$24*главная!$N$23+(CV109*12-главная!$H$24)*главная!$N$24)/12))))</f>
        <v>0</v>
      </c>
      <c r="CW146" s="173">
        <f>IF(CW$10="",0,IF(CW$9&lt;главная!$N$19,0,IF(CW109*12&lt;главная!$H$23,главная!$N$22*CW109,IF(CW109*12&lt;главная!$H$24,главная!$N$23*CW109,(главная!$H$24*главная!$N$23+(CW109*12-главная!$H$24)*главная!$N$24)/12))))</f>
        <v>0</v>
      </c>
      <c r="CX146" s="173">
        <f>IF(CX$10="",0,IF(CX$9&lt;главная!$N$19,0,IF(CX109*12&lt;главная!$H$23,главная!$N$22*CX109,IF(CX109*12&lt;главная!$H$24,главная!$N$23*CX109,(главная!$H$24*главная!$N$23+(CX109*12-главная!$H$24)*главная!$N$24)/12))))</f>
        <v>0</v>
      </c>
      <c r="CY146" s="173">
        <f>IF(CY$10="",0,IF(CY$9&lt;главная!$N$19,0,IF(CY109*12&lt;главная!$H$23,главная!$N$22*CY109,IF(CY109*12&lt;главная!$H$24,главная!$N$23*CY109,(главная!$H$24*главная!$N$23+(CY109*12-главная!$H$24)*главная!$N$24)/12))))</f>
        <v>0</v>
      </c>
      <c r="CZ146" s="173">
        <f>IF(CZ$10="",0,IF(CZ$9&lt;главная!$N$19,0,IF(CZ109*12&lt;главная!$H$23,главная!$N$22*CZ109,IF(CZ109*12&lt;главная!$H$24,главная!$N$23*CZ109,(главная!$H$24*главная!$N$23+(CZ109*12-главная!$H$24)*главная!$N$24)/12))))</f>
        <v>0</v>
      </c>
      <c r="DA146" s="173">
        <f>IF(DA$10="",0,IF(DA$9&lt;главная!$N$19,0,IF(DA109*12&lt;главная!$H$23,главная!$N$22*DA109,IF(DA109*12&lt;главная!$H$24,главная!$N$23*DA109,(главная!$H$24*главная!$N$23+(DA109*12-главная!$H$24)*главная!$N$24)/12))))</f>
        <v>0</v>
      </c>
      <c r="DB146" s="173">
        <f>IF(DB$10="",0,IF(DB$9&lt;главная!$N$19,0,IF(DB109*12&lt;главная!$H$23,главная!$N$22*DB109,IF(DB109*12&lt;главная!$H$24,главная!$N$23*DB109,(главная!$H$24*главная!$N$23+(DB109*12-главная!$H$24)*главная!$N$24)/12))))</f>
        <v>0</v>
      </c>
      <c r="DC146" s="173">
        <f>IF(DC$10="",0,IF(DC$9&lt;главная!$N$19,0,IF(DC109*12&lt;главная!$H$23,главная!$N$22*DC109,IF(DC109*12&lt;главная!$H$24,главная!$N$23*DC109,(главная!$H$24*главная!$N$23+(DC109*12-главная!$H$24)*главная!$N$24)/12))))</f>
        <v>0</v>
      </c>
      <c r="DD146" s="173">
        <f>IF(DD$10="",0,IF(DD$9&lt;главная!$N$19,0,IF(DD109*12&lt;главная!$H$23,главная!$N$22*DD109,IF(DD109*12&lt;главная!$H$24,главная!$N$23*DD109,(главная!$H$24*главная!$N$23+(DD109*12-главная!$H$24)*главная!$N$24)/12))))</f>
        <v>0</v>
      </c>
      <c r="DE146" s="173">
        <f>IF(DE$10="",0,IF(DE$9&lt;главная!$N$19,0,IF(DE109*12&lt;главная!$H$23,главная!$N$22*DE109,IF(DE109*12&lt;главная!$H$24,главная!$N$23*DE109,(главная!$H$24*главная!$N$23+(DE109*12-главная!$H$24)*главная!$N$24)/12))))</f>
        <v>0</v>
      </c>
      <c r="DF146" s="173">
        <f>IF(DF$10="",0,IF(DF$9&lt;главная!$N$19,0,IF(DF109*12&lt;главная!$H$23,главная!$N$22*DF109,IF(DF109*12&lt;главная!$H$24,главная!$N$23*DF109,(главная!$H$24*главная!$N$23+(DF109*12-главная!$H$24)*главная!$N$24)/12))))</f>
        <v>0</v>
      </c>
      <c r="DG146" s="173">
        <f>IF(DG$10="",0,IF(DG$9&lt;главная!$N$19,0,IF(DG109*12&lt;главная!$H$23,главная!$N$22*DG109,IF(DG109*12&lt;главная!$H$24,главная!$N$23*DG109,(главная!$H$24*главная!$N$23+(DG109*12-главная!$H$24)*главная!$N$24)/12))))</f>
        <v>0</v>
      </c>
      <c r="DH146" s="173">
        <f>IF(DH$10="",0,IF(DH$9&lt;главная!$N$19,0,IF(DH109*12&lt;главная!$H$23,главная!$N$22*DH109,IF(DH109*12&lt;главная!$H$24,главная!$N$23*DH109,(главная!$H$24*главная!$N$23+(DH109*12-главная!$H$24)*главная!$N$24)/12))))</f>
        <v>0</v>
      </c>
      <c r="DI146" s="173">
        <f>IF(DI$10="",0,IF(DI$9&lt;главная!$N$19,0,IF(DI109*12&lt;главная!$H$23,главная!$N$22*DI109,IF(DI109*12&lt;главная!$H$24,главная!$N$23*DI109,(главная!$H$24*главная!$N$23+(DI109*12-главная!$H$24)*главная!$N$24)/12))))</f>
        <v>0</v>
      </c>
      <c r="DJ146" s="173">
        <f>IF(DJ$10="",0,IF(DJ$9&lt;главная!$N$19,0,IF(DJ109*12&lt;главная!$H$23,главная!$N$22*DJ109,IF(DJ109*12&lt;главная!$H$24,главная!$N$23*DJ109,(главная!$H$24*главная!$N$23+(DJ109*12-главная!$H$24)*главная!$N$24)/12))))</f>
        <v>0</v>
      </c>
      <c r="DK146" s="173">
        <f>IF(DK$10="",0,IF(DK$9&lt;главная!$N$19,0,IF(DK109*12&lt;главная!$H$23,главная!$N$22*DK109,IF(DK109*12&lt;главная!$H$24,главная!$N$23*DK109,(главная!$H$24*главная!$N$23+(DK109*12-главная!$H$24)*главная!$N$24)/12))))</f>
        <v>0</v>
      </c>
      <c r="DL146" s="173">
        <f>IF(DL$10="",0,IF(DL$9&lt;главная!$N$19,0,IF(DL109*12&lt;главная!$H$23,главная!$N$22*DL109,IF(DL109*12&lt;главная!$H$24,главная!$N$23*DL109,(главная!$H$24*главная!$N$23+(DL109*12-главная!$H$24)*главная!$N$24)/12))))</f>
        <v>0</v>
      </c>
      <c r="DM146" s="173">
        <f>IF(DM$10="",0,IF(DM$9&lt;главная!$N$19,0,IF(DM109*12&lt;главная!$H$23,главная!$N$22*DM109,IF(DM109*12&lt;главная!$H$24,главная!$N$23*DM109,(главная!$H$24*главная!$N$23+(DM109*12-главная!$H$24)*главная!$N$24)/12))))</f>
        <v>0</v>
      </c>
      <c r="DN146" s="173">
        <f>IF(DN$10="",0,IF(DN$9&lt;главная!$N$19,0,IF(DN109*12&lt;главная!$H$23,главная!$N$22*DN109,IF(DN109*12&lt;главная!$H$24,главная!$N$23*DN109,(главная!$H$24*главная!$N$23+(DN109*12-главная!$H$24)*главная!$N$24)/12))))</f>
        <v>0</v>
      </c>
      <c r="DO146" s="173">
        <f>IF(DO$10="",0,IF(DO$9&lt;главная!$N$19,0,IF(DO109*12&lt;главная!$H$23,главная!$N$22*DO109,IF(DO109*12&lt;главная!$H$24,главная!$N$23*DO109,(главная!$H$24*главная!$N$23+(DO109*12-главная!$H$24)*главная!$N$24)/12))))</f>
        <v>0</v>
      </c>
      <c r="DP146" s="173">
        <f>IF(DP$10="",0,IF(DP$9&lt;главная!$N$19,0,IF(DP109*12&lt;главная!$H$23,главная!$N$22*DP109,IF(DP109*12&lt;главная!$H$24,главная!$N$23*DP109,(главная!$H$24*главная!$N$23+(DP109*12-главная!$H$24)*главная!$N$24)/12))))</f>
        <v>0</v>
      </c>
      <c r="DQ146" s="173">
        <f>IF(DQ$10="",0,IF(DQ$9&lt;главная!$N$19,0,IF(DQ109*12&lt;главная!$H$23,главная!$N$22*DQ109,IF(DQ109*12&lt;главная!$H$24,главная!$N$23*DQ109,(главная!$H$24*главная!$N$23+(DQ109*12-главная!$H$24)*главная!$N$24)/12))))</f>
        <v>0</v>
      </c>
      <c r="DR146" s="173">
        <f>IF(DR$10="",0,IF(DR$9&lt;главная!$N$19,0,IF(DR109*12&lt;главная!$H$23,главная!$N$22*DR109,IF(DR109*12&lt;главная!$H$24,главная!$N$23*DR109,(главная!$H$24*главная!$N$23+(DR109*12-главная!$H$24)*главная!$N$24)/12))))</f>
        <v>0</v>
      </c>
      <c r="DS146" s="173">
        <f>IF(DS$10="",0,IF(DS$9&lt;главная!$N$19,0,IF(DS109*12&lt;главная!$H$23,главная!$N$22*DS109,IF(DS109*12&lt;главная!$H$24,главная!$N$23*DS109,(главная!$H$24*главная!$N$23+(DS109*12-главная!$H$24)*главная!$N$24)/12))))</f>
        <v>0</v>
      </c>
      <c r="DT146" s="173">
        <f>IF(DT$10="",0,IF(DT$9&lt;главная!$N$19,0,IF(DT109*12&lt;главная!$H$23,главная!$N$22*DT109,IF(DT109*12&lt;главная!$H$24,главная!$N$23*DT109,(главная!$H$24*главная!$N$23+(DT109*12-главная!$H$24)*главная!$N$24)/12))))</f>
        <v>0</v>
      </c>
      <c r="DU146" s="173">
        <f>IF(DU$10="",0,IF(DU$9&lt;главная!$N$19,0,IF(DU109*12&lt;главная!$H$23,главная!$N$22*DU109,IF(DU109*12&lt;главная!$H$24,главная!$N$23*DU109,(главная!$H$24*главная!$N$23+(DU109*12-главная!$H$24)*главная!$N$24)/12))))</f>
        <v>0</v>
      </c>
      <c r="DV146" s="173">
        <f>IF(DV$10="",0,IF(DV$9&lt;главная!$N$19,0,IF(DV109*12&lt;главная!$H$23,главная!$N$22*DV109,IF(DV109*12&lt;главная!$H$24,главная!$N$23*DV109,(главная!$H$24*главная!$N$23+(DV109*12-главная!$H$24)*главная!$N$24)/12))))</f>
        <v>0</v>
      </c>
      <c r="DW146" s="173">
        <f>IF(DW$10="",0,IF(DW$9&lt;главная!$N$19,0,IF(DW109*12&lt;главная!$H$23,главная!$N$22*DW109,IF(DW109*12&lt;главная!$H$24,главная!$N$23*DW109,(главная!$H$24*главная!$N$23+(DW109*12-главная!$H$24)*главная!$N$24)/12))))</f>
        <v>0</v>
      </c>
      <c r="DX146" s="173">
        <f>IF(DX$10="",0,IF(DX$9&lt;главная!$N$19,0,IF(DX109*12&lt;главная!$H$23,главная!$N$22*DX109,IF(DX109*12&lt;главная!$H$24,главная!$N$23*DX109,(главная!$H$24*главная!$N$23+(DX109*12-главная!$H$24)*главная!$N$24)/12))))</f>
        <v>0</v>
      </c>
      <c r="DY146" s="173">
        <f>IF(DY$10="",0,IF(DY$9&lt;главная!$N$19,0,IF(DY109*12&lt;главная!$H$23,главная!$N$22*DY109,IF(DY109*12&lt;главная!$H$24,главная!$N$23*DY109,(главная!$H$24*главная!$N$23+(DY109*12-главная!$H$24)*главная!$N$24)/12))))</f>
        <v>0</v>
      </c>
      <c r="DZ146" s="173">
        <f>IF(DZ$10="",0,IF(DZ$9&lt;главная!$N$19,0,IF(DZ109*12&lt;главная!$H$23,главная!$N$22*DZ109,IF(DZ109*12&lt;главная!$H$24,главная!$N$23*DZ109,(главная!$H$24*главная!$N$23+(DZ109*12-главная!$H$24)*главная!$N$24)/12))))</f>
        <v>0</v>
      </c>
      <c r="EA146" s="173">
        <f>IF(EA$10="",0,IF(EA$9&lt;главная!$N$19,0,IF(EA109*12&lt;главная!$H$23,главная!$N$22*EA109,IF(EA109*12&lt;главная!$H$24,главная!$N$23*EA109,(главная!$H$24*главная!$N$23+(EA109*12-главная!$H$24)*главная!$N$24)/12))))</f>
        <v>0</v>
      </c>
      <c r="EB146" s="173">
        <f>IF(EB$10="",0,IF(EB$9&lt;главная!$N$19,0,IF(EB109*12&lt;главная!$H$23,главная!$N$22*EB109,IF(EB109*12&lt;главная!$H$24,главная!$N$23*EB109,(главная!$H$24*главная!$N$23+(EB109*12-главная!$H$24)*главная!$N$24)/12))))</f>
        <v>0</v>
      </c>
      <c r="EC146" s="173">
        <f>IF(EC$10="",0,IF(EC$9&lt;главная!$N$19,0,IF(EC109*12&lt;главная!$H$23,главная!$N$22*EC109,IF(EC109*12&lt;главная!$H$24,главная!$N$23*EC109,(главная!$H$24*главная!$N$23+(EC109*12-главная!$H$24)*главная!$N$24)/12))))</f>
        <v>0</v>
      </c>
      <c r="ED146" s="173">
        <f>IF(ED$10="",0,IF(ED$9&lt;главная!$N$19,0,IF(ED109*12&lt;главная!$H$23,главная!$N$22*ED109,IF(ED109*12&lt;главная!$H$24,главная!$N$23*ED109,(главная!$H$24*главная!$N$23+(ED109*12-главная!$H$24)*главная!$N$24)/12))))</f>
        <v>0</v>
      </c>
      <c r="EE146" s="173">
        <f>IF(EE$10="",0,IF(EE$9&lt;главная!$N$19,0,IF(EE109*12&lt;главная!$H$23,главная!$N$22*EE109,IF(EE109*12&lt;главная!$H$24,главная!$N$23*EE109,(главная!$H$24*главная!$N$23+(EE109*12-главная!$H$24)*главная!$N$24)/12))))</f>
        <v>0</v>
      </c>
      <c r="EF146" s="173">
        <f>IF(EF$10="",0,IF(EF$9&lt;главная!$N$19,0,IF(EF109*12&lt;главная!$H$23,главная!$N$22*EF109,IF(EF109*12&lt;главная!$H$24,главная!$N$23*EF109,(главная!$H$24*главная!$N$23+(EF109*12-главная!$H$24)*главная!$N$24)/12))))</f>
        <v>0</v>
      </c>
      <c r="EG146" s="173">
        <f>IF(EG$10="",0,IF(EG$9&lt;главная!$N$19,0,IF(EG109*12&lt;главная!$H$23,главная!$N$22*EG109,IF(EG109*12&lt;главная!$H$24,главная!$N$23*EG109,(главная!$H$24*главная!$N$23+(EG109*12-главная!$H$24)*главная!$N$24)/12))))</f>
        <v>0</v>
      </c>
      <c r="EH146" s="173">
        <f>IF(EH$10="",0,IF(EH$9&lt;главная!$N$19,0,IF(EH109*12&lt;главная!$H$23,главная!$N$22*EH109,IF(EH109*12&lt;главная!$H$24,главная!$N$23*EH109,(главная!$H$24*главная!$N$23+(EH109*12-главная!$H$24)*главная!$N$24)/12))))</f>
        <v>0</v>
      </c>
      <c r="EI146" s="173">
        <f>IF(EI$10="",0,IF(EI$9&lt;главная!$N$19,0,IF(EI109*12&lt;главная!$H$23,главная!$N$22*EI109,IF(EI109*12&lt;главная!$H$24,главная!$N$23*EI109,(главная!$H$24*главная!$N$23+(EI109*12-главная!$H$24)*главная!$N$24)/12))))</f>
        <v>0</v>
      </c>
      <c r="EJ146" s="173">
        <f>IF(EJ$10="",0,IF(EJ$9&lt;главная!$N$19,0,IF(EJ109*12&lt;главная!$H$23,главная!$N$22*EJ109,IF(EJ109*12&lt;главная!$H$24,главная!$N$23*EJ109,(главная!$H$24*главная!$N$23+(EJ109*12-главная!$H$24)*главная!$N$24)/12))))</f>
        <v>0</v>
      </c>
      <c r="EK146" s="173">
        <f>IF(EK$10="",0,IF(EK$9&lt;главная!$N$19,0,IF(EK109*12&lt;главная!$H$23,главная!$N$22*EK109,IF(EK109*12&lt;главная!$H$24,главная!$N$23*EK109,(главная!$H$24*главная!$N$23+(EK109*12-главная!$H$24)*главная!$N$24)/12))))</f>
        <v>0</v>
      </c>
      <c r="EL146" s="173">
        <f>IF(EL$10="",0,IF(EL$9&lt;главная!$N$19,0,IF(EL109*12&lt;главная!$H$23,главная!$N$22*EL109,IF(EL109*12&lt;главная!$H$24,главная!$N$23*EL109,(главная!$H$24*главная!$N$23+(EL109*12-главная!$H$24)*главная!$N$24)/12))))</f>
        <v>0</v>
      </c>
      <c r="EM146" s="173">
        <f>IF(EM$10="",0,IF(EM$9&lt;главная!$N$19,0,IF(EM109*12&lt;главная!$H$23,главная!$N$22*EM109,IF(EM109*12&lt;главная!$H$24,главная!$N$23*EM109,(главная!$H$24*главная!$N$23+(EM109*12-главная!$H$24)*главная!$N$24)/12))))</f>
        <v>0</v>
      </c>
      <c r="EN146" s="173">
        <f>IF(EN$10="",0,IF(EN$9&lt;главная!$N$19,0,IF(EN109*12&lt;главная!$H$23,главная!$N$22*EN109,IF(EN109*12&lt;главная!$H$24,главная!$N$23*EN109,(главная!$H$24*главная!$N$23+(EN109*12-главная!$H$24)*главная!$N$24)/12))))</f>
        <v>0</v>
      </c>
      <c r="EO146" s="173">
        <f>IF(EO$10="",0,IF(EO$9&lt;главная!$N$19,0,IF(EO109*12&lt;главная!$H$23,главная!$N$22*EO109,IF(EO109*12&lt;главная!$H$24,главная!$N$23*EO109,(главная!$H$24*главная!$N$23+(EO109*12-главная!$H$24)*главная!$N$24)/12))))</f>
        <v>0</v>
      </c>
      <c r="EP146" s="173">
        <f>IF(EP$10="",0,IF(EP$9&lt;главная!$N$19,0,IF(EP109*12&lt;главная!$H$23,главная!$N$22*EP109,IF(EP109*12&lt;главная!$H$24,главная!$N$23*EP109,(главная!$H$24*главная!$N$23+(EP109*12-главная!$H$24)*главная!$N$24)/12))))</f>
        <v>0</v>
      </c>
      <c r="EQ146" s="173">
        <f>IF(EQ$10="",0,IF(EQ$9&lt;главная!$N$19,0,IF(EQ109*12&lt;главная!$H$23,главная!$N$22*EQ109,IF(EQ109*12&lt;главная!$H$24,главная!$N$23*EQ109,(главная!$H$24*главная!$N$23+(EQ109*12-главная!$H$24)*главная!$N$24)/12))))</f>
        <v>0</v>
      </c>
      <c r="ER146" s="173">
        <f>IF(ER$10="",0,IF(ER$9&lt;главная!$N$19,0,IF(ER109*12&lt;главная!$H$23,главная!$N$22*ER109,IF(ER109*12&lt;главная!$H$24,главная!$N$23*ER109,(главная!$H$24*главная!$N$23+(ER109*12-главная!$H$24)*главная!$N$24)/12))))</f>
        <v>0</v>
      </c>
      <c r="ES146" s="173">
        <f>IF(ES$10="",0,IF(ES$9&lt;главная!$N$19,0,IF(ES109*12&lt;главная!$H$23,главная!$N$22*ES109,IF(ES109*12&lt;главная!$H$24,главная!$N$23*ES109,(главная!$H$24*главная!$N$23+(ES109*12-главная!$H$24)*главная!$N$24)/12))))</f>
        <v>0</v>
      </c>
      <c r="ET146" s="173">
        <f>IF(ET$10="",0,IF(ET$9&lt;главная!$N$19,0,IF(ET109*12&lt;главная!$H$23,главная!$N$22*ET109,IF(ET109*12&lt;главная!$H$24,главная!$N$23*ET109,(главная!$H$24*главная!$N$23+(ET109*12-главная!$H$24)*главная!$N$24)/12))))</f>
        <v>0</v>
      </c>
      <c r="EU146" s="173">
        <f>IF(EU$10="",0,IF(EU$9&lt;главная!$N$19,0,IF(EU109*12&lt;главная!$H$23,главная!$N$22*EU109,IF(EU109*12&lt;главная!$H$24,главная!$N$23*EU109,(главная!$H$24*главная!$N$23+(EU109*12-главная!$H$24)*главная!$N$24)/12))))</f>
        <v>0</v>
      </c>
      <c r="EV146" s="173">
        <f>IF(EV$10="",0,IF(EV$9&lt;главная!$N$19,0,IF(EV109*12&lt;главная!$H$23,главная!$N$22*EV109,IF(EV109*12&lt;главная!$H$24,главная!$N$23*EV109,(главная!$H$24*главная!$N$23+(EV109*12-главная!$H$24)*главная!$N$24)/12))))</f>
        <v>0</v>
      </c>
      <c r="EW146" s="173">
        <f>IF(EW$10="",0,IF(EW$9&lt;главная!$N$19,0,IF(EW109*12&lt;главная!$H$23,главная!$N$22*EW109,IF(EW109*12&lt;главная!$H$24,главная!$N$23*EW109,(главная!$H$24*главная!$N$23+(EW109*12-главная!$H$24)*главная!$N$24)/12))))</f>
        <v>0</v>
      </c>
      <c r="EX146" s="173">
        <f>IF(EX$10="",0,IF(EX$9&lt;главная!$N$19,0,IF(EX109*12&lt;главная!$H$23,главная!$N$22*EX109,IF(EX109*12&lt;главная!$H$24,главная!$N$23*EX109,(главная!$H$24*главная!$N$23+(EX109*12-главная!$H$24)*главная!$N$24)/12))))</f>
        <v>0</v>
      </c>
      <c r="EY146" s="173">
        <f>IF(EY$10="",0,IF(EY$9&lt;главная!$N$19,0,IF(EY109*12&lt;главная!$H$23,главная!$N$22*EY109,IF(EY109*12&lt;главная!$H$24,главная!$N$23*EY109,(главная!$H$24*главная!$N$23+(EY109*12-главная!$H$24)*главная!$N$24)/12))))</f>
        <v>0</v>
      </c>
      <c r="EZ146" s="173">
        <f>IF(EZ$10="",0,IF(EZ$9&lt;главная!$N$19,0,IF(EZ109*12&lt;главная!$H$23,главная!$N$22*EZ109,IF(EZ109*12&lt;главная!$H$24,главная!$N$23*EZ109,(главная!$H$24*главная!$N$23+(EZ109*12-главная!$H$24)*главная!$N$24)/12))))</f>
        <v>0</v>
      </c>
      <c r="FA146" s="173">
        <f>IF(FA$10="",0,IF(FA$9&lt;главная!$N$19,0,IF(FA109*12&lt;главная!$H$23,главная!$N$22*FA109,IF(FA109*12&lt;главная!$H$24,главная!$N$23*FA109,(главная!$H$24*главная!$N$23+(FA109*12-главная!$H$24)*главная!$N$24)/12))))</f>
        <v>0</v>
      </c>
      <c r="FB146" s="173">
        <f>IF(FB$10="",0,IF(FB$9&lt;главная!$N$19,0,IF(FB109*12&lt;главная!$H$23,главная!$N$22*FB109,IF(FB109*12&lt;главная!$H$24,главная!$N$23*FB109,(главная!$H$24*главная!$N$23+(FB109*12-главная!$H$24)*главная!$N$24)/12))))</f>
        <v>0</v>
      </c>
      <c r="FC146" s="173">
        <f>IF(FC$10="",0,IF(FC$9&lt;главная!$N$19,0,IF(FC109*12&lt;главная!$H$23,главная!$N$22*FC109,IF(FC109*12&lt;главная!$H$24,главная!$N$23*FC109,(главная!$H$24*главная!$N$23+(FC109*12-главная!$H$24)*главная!$N$24)/12))))</f>
        <v>0</v>
      </c>
      <c r="FD146" s="173">
        <f>IF(FD$10="",0,IF(FD$9&lt;главная!$N$19,0,IF(FD109*12&lt;главная!$H$23,главная!$N$22*FD109,IF(FD109*12&lt;главная!$H$24,главная!$N$23*FD109,(главная!$H$24*главная!$N$23+(FD109*12-главная!$H$24)*главная!$N$24)/12))))</f>
        <v>0</v>
      </c>
      <c r="FE146" s="173">
        <f>IF(FE$10="",0,IF(FE$9&lt;главная!$N$19,0,IF(FE109*12&lt;главная!$H$23,главная!$N$22*FE109,IF(FE109*12&lt;главная!$H$24,главная!$N$23*FE109,(главная!$H$24*главная!$N$23+(FE109*12-главная!$H$24)*главная!$N$24)/12))))</f>
        <v>0</v>
      </c>
      <c r="FF146" s="173">
        <f>IF(FF$10="",0,IF(FF$9&lt;главная!$N$19,0,IF(FF109*12&lt;главная!$H$23,главная!$N$22*FF109,IF(FF109*12&lt;главная!$H$24,главная!$N$23*FF109,(главная!$H$24*главная!$N$23+(FF109*12-главная!$H$24)*главная!$N$24)/12))))</f>
        <v>0</v>
      </c>
      <c r="FG146" s="173">
        <f>IF(FG$10="",0,IF(FG$9&lt;главная!$N$19,0,IF(FG109*12&lt;главная!$H$23,главная!$N$22*FG109,IF(FG109*12&lt;главная!$H$24,главная!$N$23*FG109,(главная!$H$24*главная!$N$23+(FG109*12-главная!$H$24)*главная!$N$24)/12))))</f>
        <v>0</v>
      </c>
      <c r="FH146" s="173">
        <f>IF(FH$10="",0,IF(FH$9&lt;главная!$N$19,0,IF(FH109*12&lt;главная!$H$23,главная!$N$22*FH109,IF(FH109*12&lt;главная!$H$24,главная!$N$23*FH109,(главная!$H$24*главная!$N$23+(FH109*12-главная!$H$24)*главная!$N$24)/12))))</f>
        <v>0</v>
      </c>
      <c r="FI146" s="173">
        <f>IF(FI$10="",0,IF(FI$9&lt;главная!$N$19,0,IF(FI109*12&lt;главная!$H$23,главная!$N$22*FI109,IF(FI109*12&lt;главная!$H$24,главная!$N$23*FI109,(главная!$H$24*главная!$N$23+(FI109*12-главная!$H$24)*главная!$N$24)/12))))</f>
        <v>0</v>
      </c>
      <c r="FJ146" s="173">
        <f>IF(FJ$10="",0,IF(FJ$9&lt;главная!$N$19,0,IF(FJ109*12&lt;главная!$H$23,главная!$N$22*FJ109,IF(FJ109*12&lt;главная!$H$24,главная!$N$23*FJ109,(главная!$H$24*главная!$N$23+(FJ109*12-главная!$H$24)*главная!$N$24)/12))))</f>
        <v>0</v>
      </c>
      <c r="FK146" s="173">
        <f>IF(FK$10="",0,IF(FK$9&lt;главная!$N$19,0,IF(FK109*12&lt;главная!$H$23,главная!$N$22*FK109,IF(FK109*12&lt;главная!$H$24,главная!$N$23*FK109,(главная!$H$24*главная!$N$23+(FK109*12-главная!$H$24)*главная!$N$24)/12))))</f>
        <v>0</v>
      </c>
      <c r="FL146" s="173">
        <f>IF(FL$10="",0,IF(FL$9&lt;главная!$N$19,0,IF(FL109*12&lt;главная!$H$23,главная!$N$22*FL109,IF(FL109*12&lt;главная!$H$24,главная!$N$23*FL109,(главная!$H$24*главная!$N$23+(FL109*12-главная!$H$24)*главная!$N$24)/12))))</f>
        <v>0</v>
      </c>
      <c r="FM146" s="173">
        <f>IF(FM$10="",0,IF(FM$9&lt;главная!$N$19,0,IF(FM109*12&lt;главная!$H$23,главная!$N$22*FM109,IF(FM109*12&lt;главная!$H$24,главная!$N$23*FM109,(главная!$H$24*главная!$N$23+(FM109*12-главная!$H$24)*главная!$N$24)/12))))</f>
        <v>0</v>
      </c>
      <c r="FN146" s="173">
        <f>IF(FN$10="",0,IF(FN$9&lt;главная!$N$19,0,IF(FN109*12&lt;главная!$H$23,главная!$N$22*FN109,IF(FN109*12&lt;главная!$H$24,главная!$N$23*FN109,(главная!$H$24*главная!$N$23+(FN109*12-главная!$H$24)*главная!$N$24)/12))))</f>
        <v>0</v>
      </c>
      <c r="FO146" s="173">
        <f>IF(FO$10="",0,IF(FO$9&lt;главная!$N$19,0,IF(FO109*12&lt;главная!$H$23,главная!$N$22*FO109,IF(FO109*12&lt;главная!$H$24,главная!$N$23*FO109,(главная!$H$24*главная!$N$23+(FO109*12-главная!$H$24)*главная!$N$24)/12))))</f>
        <v>0</v>
      </c>
      <c r="FP146" s="173">
        <f>IF(FP$10="",0,IF(FP$9&lt;главная!$N$19,0,IF(FP109*12&lt;главная!$H$23,главная!$N$22*FP109,IF(FP109*12&lt;главная!$H$24,главная!$N$23*FP109,(главная!$H$24*главная!$N$23+(FP109*12-главная!$H$24)*главная!$N$24)/12))))</f>
        <v>0</v>
      </c>
      <c r="FQ146" s="173">
        <f>IF(FQ$10="",0,IF(FQ$9&lt;главная!$N$19,0,IF(FQ109*12&lt;главная!$H$23,главная!$N$22*FQ109,IF(FQ109*12&lt;главная!$H$24,главная!$N$23*FQ109,(главная!$H$24*главная!$N$23+(FQ109*12-главная!$H$24)*главная!$N$24)/12))))</f>
        <v>0</v>
      </c>
      <c r="FR146" s="173">
        <f>IF(FR$10="",0,IF(FR$9&lt;главная!$N$19,0,IF(FR109*12&lt;главная!$H$23,главная!$N$22*FR109,IF(FR109*12&lt;главная!$H$24,главная!$N$23*FR109,(главная!$H$24*главная!$N$23+(FR109*12-главная!$H$24)*главная!$N$24)/12))))</f>
        <v>0</v>
      </c>
      <c r="FS146" s="173">
        <f>IF(FS$10="",0,IF(FS$9&lt;главная!$N$19,0,IF(FS109*12&lt;главная!$H$23,главная!$N$22*FS109,IF(FS109*12&lt;главная!$H$24,главная!$N$23*FS109,(главная!$H$24*главная!$N$23+(FS109*12-главная!$H$24)*главная!$N$24)/12))))</f>
        <v>0</v>
      </c>
      <c r="FT146" s="173">
        <f>IF(FT$10="",0,IF(FT$9&lt;главная!$N$19,0,IF(FT109*12&lt;главная!$H$23,главная!$N$22*FT109,IF(FT109*12&lt;главная!$H$24,главная!$N$23*FT109,(главная!$H$24*главная!$N$23+(FT109*12-главная!$H$24)*главная!$N$24)/12))))</f>
        <v>0</v>
      </c>
      <c r="FU146" s="173">
        <f>IF(FU$10="",0,IF(FU$9&lt;главная!$N$19,0,IF(FU109*12&lt;главная!$H$23,главная!$N$22*FU109,IF(FU109*12&lt;главная!$H$24,главная!$N$23*FU109,(главная!$H$24*главная!$N$23+(FU109*12-главная!$H$24)*главная!$N$24)/12))))</f>
        <v>0</v>
      </c>
      <c r="FV146" s="173">
        <f>IF(FV$10="",0,IF(FV$9&lt;главная!$N$19,0,IF(FV109*12&lt;главная!$H$23,главная!$N$22*FV109,IF(FV109*12&lt;главная!$H$24,главная!$N$23*FV109,(главная!$H$24*главная!$N$23+(FV109*12-главная!$H$24)*главная!$N$24)/12))))</f>
        <v>0</v>
      </c>
      <c r="FW146" s="173">
        <f>IF(FW$10="",0,IF(FW$9&lt;главная!$N$19,0,IF(FW109*12&lt;главная!$H$23,главная!$N$22*FW109,IF(FW109*12&lt;главная!$H$24,главная!$N$23*FW109,(главная!$H$24*главная!$N$23+(FW109*12-главная!$H$24)*главная!$N$24)/12))))</f>
        <v>0</v>
      </c>
      <c r="FX146" s="173">
        <f>IF(FX$10="",0,IF(FX$9&lt;главная!$N$19,0,IF(FX109*12&lt;главная!$H$23,главная!$N$22*FX109,IF(FX109*12&lt;главная!$H$24,главная!$N$23*FX109,(главная!$H$24*главная!$N$23+(FX109*12-главная!$H$24)*главная!$N$24)/12))))</f>
        <v>0</v>
      </c>
      <c r="FY146" s="173">
        <f>IF(FY$10="",0,IF(FY$9&lt;главная!$N$19,0,IF(FY109*12&lt;главная!$H$23,главная!$N$22*FY109,IF(FY109*12&lt;главная!$H$24,главная!$N$23*FY109,(главная!$H$24*главная!$N$23+(FY109*12-главная!$H$24)*главная!$N$24)/12))))</f>
        <v>0</v>
      </c>
      <c r="FZ146" s="173">
        <f>IF(FZ$10="",0,IF(FZ$9&lt;главная!$N$19,0,IF(FZ109*12&lt;главная!$H$23,главная!$N$22*FZ109,IF(FZ109*12&lt;главная!$H$24,главная!$N$23*FZ109,(главная!$H$24*главная!$N$23+(FZ109*12-главная!$H$24)*главная!$N$24)/12))))</f>
        <v>0</v>
      </c>
      <c r="GA146" s="173">
        <f>IF(GA$10="",0,IF(GA$9&lt;главная!$N$19,0,IF(GA109*12&lt;главная!$H$23,главная!$N$22*GA109,IF(GA109*12&lt;главная!$H$24,главная!$N$23*GA109,(главная!$H$24*главная!$N$23+(GA109*12-главная!$H$24)*главная!$N$24)/12))))</f>
        <v>0</v>
      </c>
      <c r="GB146" s="173">
        <f>IF(GB$10="",0,IF(GB$9&lt;главная!$N$19,0,IF(GB109*12&lt;главная!$H$23,главная!$N$22*GB109,IF(GB109*12&lt;главная!$H$24,главная!$N$23*GB109,(главная!$H$24*главная!$N$23+(GB109*12-главная!$H$24)*главная!$N$24)/12))))</f>
        <v>0</v>
      </c>
      <c r="GC146" s="173">
        <f>IF(GC$10="",0,IF(GC$9&lt;главная!$N$19,0,IF(GC109*12&lt;главная!$H$23,главная!$N$22*GC109,IF(GC109*12&lt;главная!$H$24,главная!$N$23*GC109,(главная!$H$24*главная!$N$23+(GC109*12-главная!$H$24)*главная!$N$24)/12))))</f>
        <v>0</v>
      </c>
      <c r="GD146" s="173">
        <f>IF(GD$10="",0,IF(GD$9&lt;главная!$N$19,0,IF(GD109*12&lt;главная!$H$23,главная!$N$22*GD109,IF(GD109*12&lt;главная!$H$24,главная!$N$23*GD109,(главная!$H$24*главная!$N$23+(GD109*12-главная!$H$24)*главная!$N$24)/12))))</f>
        <v>0</v>
      </c>
      <c r="GE146" s="173">
        <f>IF(GE$10="",0,IF(GE$9&lt;главная!$N$19,0,IF(GE109*12&lt;главная!$H$23,главная!$N$22*GE109,IF(GE109*12&lt;главная!$H$24,главная!$N$23*GE109,(главная!$H$24*главная!$N$23+(GE109*12-главная!$H$24)*главная!$N$24)/12))))</f>
        <v>0</v>
      </c>
      <c r="GF146" s="173">
        <f>IF(GF$10="",0,IF(GF$9&lt;главная!$N$19,0,IF(GF109*12&lt;главная!$H$23,главная!$N$22*GF109,IF(GF109*12&lt;главная!$H$24,главная!$N$23*GF109,(главная!$H$24*главная!$N$23+(GF109*12-главная!$H$24)*главная!$N$24)/12))))</f>
        <v>0</v>
      </c>
      <c r="GG146" s="173">
        <f>IF(GG$10="",0,IF(GG$9&lt;главная!$N$19,0,IF(GG109*12&lt;главная!$H$23,главная!$N$22*GG109,IF(GG109*12&lt;главная!$H$24,главная!$N$23*GG109,(главная!$H$24*главная!$N$23+(GG109*12-главная!$H$24)*главная!$N$24)/12))))</f>
        <v>0</v>
      </c>
      <c r="GH146" s="173">
        <f>IF(GH$10="",0,IF(GH$9&lt;главная!$N$19,0,IF(GH109*12&lt;главная!$H$23,главная!$N$22*GH109,IF(GH109*12&lt;главная!$H$24,главная!$N$23*GH109,(главная!$H$24*главная!$N$23+(GH109*12-главная!$H$24)*главная!$N$24)/12))))</f>
        <v>0</v>
      </c>
      <c r="GI146" s="173">
        <f>IF(GI$10="",0,IF(GI$9&lt;главная!$N$19,0,IF(GI109*12&lt;главная!$H$23,главная!$N$22*GI109,IF(GI109*12&lt;главная!$H$24,главная!$N$23*GI109,(главная!$H$24*главная!$N$23+(GI109*12-главная!$H$24)*главная!$N$24)/12))))</f>
        <v>0</v>
      </c>
      <c r="GJ146" s="173">
        <f>IF(GJ$10="",0,IF(GJ$9&lt;главная!$N$19,0,IF(GJ109*12&lt;главная!$H$23,главная!$N$22*GJ109,IF(GJ109*12&lt;главная!$H$24,главная!$N$23*GJ109,(главная!$H$24*главная!$N$23+(GJ109*12-главная!$H$24)*главная!$N$24)/12))))</f>
        <v>0</v>
      </c>
      <c r="GK146" s="173">
        <f>IF(GK$10="",0,IF(GK$9&lt;главная!$N$19,0,IF(GK109*12&lt;главная!$H$23,главная!$N$22*GK109,IF(GK109*12&lt;главная!$H$24,главная!$N$23*GK109,(главная!$H$24*главная!$N$23+(GK109*12-главная!$H$24)*главная!$N$24)/12))))</f>
        <v>0</v>
      </c>
      <c r="GL146" s="173">
        <f>IF(GL$10="",0,IF(GL$9&lt;главная!$N$19,0,IF(GL109*12&lt;главная!$H$23,главная!$N$22*GL109,IF(GL109*12&lt;главная!$H$24,главная!$N$23*GL109,(главная!$H$24*главная!$N$23+(GL109*12-главная!$H$24)*главная!$N$24)/12))))</f>
        <v>0</v>
      </c>
      <c r="GM146" s="173">
        <f>IF(GM$10="",0,IF(GM$9&lt;главная!$N$19,0,IF(GM109*12&lt;главная!$H$23,главная!$N$22*GM109,IF(GM109*12&lt;главная!$H$24,главная!$N$23*GM109,(главная!$H$24*главная!$N$23+(GM109*12-главная!$H$24)*главная!$N$24)/12))))</f>
        <v>0</v>
      </c>
      <c r="GN146" s="173">
        <f>IF(GN$10="",0,IF(GN$9&lt;главная!$N$19,0,IF(GN109*12&lt;главная!$H$23,главная!$N$22*GN109,IF(GN109*12&lt;главная!$H$24,главная!$N$23*GN109,(главная!$H$24*главная!$N$23+(GN109*12-главная!$H$24)*главная!$N$24)/12))))</f>
        <v>0</v>
      </c>
      <c r="GO146" s="173">
        <f>IF(GO$10="",0,IF(GO$9&lt;главная!$N$19,0,IF(GO109*12&lt;главная!$H$23,главная!$N$22*GO109,IF(GO109*12&lt;главная!$H$24,главная!$N$23*GO109,(главная!$H$24*главная!$N$23+(GO109*12-главная!$H$24)*главная!$N$24)/12))))</f>
        <v>0</v>
      </c>
      <c r="GP146" s="173">
        <f>IF(GP$10="",0,IF(GP$9&lt;главная!$N$19,0,IF(GP109*12&lt;главная!$H$23,главная!$N$22*GP109,IF(GP109*12&lt;главная!$H$24,главная!$N$23*GP109,(главная!$H$24*главная!$N$23+(GP109*12-главная!$H$24)*главная!$N$24)/12))))</f>
        <v>0</v>
      </c>
      <c r="GQ146" s="173">
        <f>IF(GQ$10="",0,IF(GQ$9&lt;главная!$N$19,0,IF(GQ109*12&lt;главная!$H$23,главная!$N$22*GQ109,IF(GQ109*12&lt;главная!$H$24,главная!$N$23*GQ109,(главная!$H$24*главная!$N$23+(GQ109*12-главная!$H$24)*главная!$N$24)/12))))</f>
        <v>0</v>
      </c>
      <c r="GR146" s="173">
        <f>IF(GR$10="",0,IF(GR$9&lt;главная!$N$19,0,IF(GR109*12&lt;главная!$H$23,главная!$N$22*GR109,IF(GR109*12&lt;главная!$H$24,главная!$N$23*GR109,(главная!$H$24*главная!$N$23+(GR109*12-главная!$H$24)*главная!$N$24)/12))))</f>
        <v>0</v>
      </c>
      <c r="GS146" s="173">
        <f>IF(GS$10="",0,IF(GS$9&lt;главная!$N$19,0,IF(GS109*12&lt;главная!$H$23,главная!$N$22*GS109,IF(GS109*12&lt;главная!$H$24,главная!$N$23*GS109,(главная!$H$24*главная!$N$23+(GS109*12-главная!$H$24)*главная!$N$24)/12))))</f>
        <v>0</v>
      </c>
      <c r="GT146" s="173">
        <f>IF(GT$10="",0,IF(GT$9&lt;главная!$N$19,0,IF(GT109*12&lt;главная!$H$23,главная!$N$22*GT109,IF(GT109*12&lt;главная!$H$24,главная!$N$23*GT109,(главная!$H$24*главная!$N$23+(GT109*12-главная!$H$24)*главная!$N$24)/12))))</f>
        <v>0</v>
      </c>
      <c r="GU146" s="173">
        <f>IF(GU$10="",0,IF(GU$9&lt;главная!$N$19,0,IF(GU109*12&lt;главная!$H$23,главная!$N$22*GU109,IF(GU109*12&lt;главная!$H$24,главная!$N$23*GU109,(главная!$H$24*главная!$N$23+(GU109*12-главная!$H$24)*главная!$N$24)/12))))</f>
        <v>0</v>
      </c>
      <c r="GV146" s="173">
        <f>IF(GV$10="",0,IF(GV$9&lt;главная!$N$19,0,IF(GV109*12&lt;главная!$H$23,главная!$N$22*GV109,IF(GV109*12&lt;главная!$H$24,главная!$N$23*GV109,(главная!$H$24*главная!$N$23+(GV109*12-главная!$H$24)*главная!$N$24)/12))))</f>
        <v>0</v>
      </c>
      <c r="GW146" s="173">
        <f>IF(GW$10="",0,IF(GW$9&lt;главная!$N$19,0,IF(GW109*12&lt;главная!$H$23,главная!$N$22*GW109,IF(GW109*12&lt;главная!$H$24,главная!$N$23*GW109,(главная!$H$24*главная!$N$23+(GW109*12-главная!$H$24)*главная!$N$24)/12))))</f>
        <v>0</v>
      </c>
      <c r="GX146" s="173">
        <f>IF(GX$10="",0,IF(GX$9&lt;главная!$N$19,0,IF(GX109*12&lt;главная!$H$23,главная!$N$22*GX109,IF(GX109*12&lt;главная!$H$24,главная!$N$23*GX109,(главная!$H$24*главная!$N$23+(GX109*12-главная!$H$24)*главная!$N$24)/12))))</f>
        <v>0</v>
      </c>
      <c r="GY146" s="173">
        <f>IF(GY$10="",0,IF(GY$9&lt;главная!$N$19,0,IF(GY109*12&lt;главная!$H$23,главная!$N$22*GY109,IF(GY109*12&lt;главная!$H$24,главная!$N$23*GY109,(главная!$H$24*главная!$N$23+(GY109*12-главная!$H$24)*главная!$N$24)/12))))</f>
        <v>0</v>
      </c>
      <c r="GZ146" s="173">
        <f>IF(GZ$10="",0,IF(GZ$9&lt;главная!$N$19,0,IF(GZ109*12&lt;главная!$H$23,главная!$N$22*GZ109,IF(GZ109*12&lt;главная!$H$24,главная!$N$23*GZ109,(главная!$H$24*главная!$N$23+(GZ109*12-главная!$H$24)*главная!$N$24)/12))))</f>
        <v>0</v>
      </c>
      <c r="HA146" s="173">
        <f>IF(HA$10="",0,IF(HA$9&lt;главная!$N$19,0,IF(HA109*12&lt;главная!$H$23,главная!$N$22*HA109,IF(HA109*12&lt;главная!$H$24,главная!$N$23*HA109,(главная!$H$24*главная!$N$23+(HA109*12-главная!$H$24)*главная!$N$24)/12))))</f>
        <v>0</v>
      </c>
      <c r="HB146" s="173">
        <f>IF(HB$10="",0,IF(HB$9&lt;главная!$N$19,0,IF(HB109*12&lt;главная!$H$23,главная!$N$22*HB109,IF(HB109*12&lt;главная!$H$24,главная!$N$23*HB109,(главная!$H$24*главная!$N$23+(HB109*12-главная!$H$24)*главная!$N$24)/12))))</f>
        <v>0</v>
      </c>
      <c r="HC146" s="173">
        <f>IF(HC$10="",0,IF(HC$9&lt;главная!$N$19,0,IF(HC109*12&lt;главная!$H$23,главная!$N$22*HC109,IF(HC109*12&lt;главная!$H$24,главная!$N$23*HC109,(главная!$H$24*главная!$N$23+(HC109*12-главная!$H$24)*главная!$N$24)/12))))</f>
        <v>0</v>
      </c>
      <c r="HD146" s="173">
        <f>IF(HD$10="",0,IF(HD$9&lt;главная!$N$19,0,IF(HD109*12&lt;главная!$H$23,главная!$N$22*HD109,IF(HD109*12&lt;главная!$H$24,главная!$N$23*HD109,(главная!$H$24*главная!$N$23+(HD109*12-главная!$H$24)*главная!$N$24)/12))))</f>
        <v>0</v>
      </c>
      <c r="HE146" s="173">
        <f>IF(HE$10="",0,IF(HE$9&lt;главная!$N$19,0,IF(HE109*12&lt;главная!$H$23,главная!$N$22*HE109,IF(HE109*12&lt;главная!$H$24,главная!$N$23*HE109,(главная!$H$24*главная!$N$23+(HE109*12-главная!$H$24)*главная!$N$24)/12))))</f>
        <v>0</v>
      </c>
      <c r="HF146" s="173">
        <f>IF(HF$10="",0,IF(HF$9&lt;главная!$N$19,0,IF(HF109*12&lt;главная!$H$23,главная!$N$22*HF109,IF(HF109*12&lt;главная!$H$24,главная!$N$23*HF109,(главная!$H$24*главная!$N$23+(HF109*12-главная!$H$24)*главная!$N$24)/12))))</f>
        <v>0</v>
      </c>
      <c r="HG146" s="173">
        <f>IF(HG$10="",0,IF(HG$9&lt;главная!$N$19,0,IF(HG109*12&lt;главная!$H$23,главная!$N$22*HG109,IF(HG109*12&lt;главная!$H$24,главная!$N$23*HG109,(главная!$H$24*главная!$N$23+(HG109*12-главная!$H$24)*главная!$N$24)/12))))</f>
        <v>0</v>
      </c>
      <c r="HH146" s="173">
        <f>IF(HH$10="",0,IF(HH$9&lt;главная!$N$19,0,IF(HH109*12&lt;главная!$H$23,главная!$N$22*HH109,IF(HH109*12&lt;главная!$H$24,главная!$N$23*HH109,(главная!$H$24*главная!$N$23+(HH109*12-главная!$H$24)*главная!$N$24)/12))))</f>
        <v>0</v>
      </c>
      <c r="HI146" s="173">
        <f>IF(HI$10="",0,IF(HI$9&lt;главная!$N$19,0,IF(HI109*12&lt;главная!$H$23,главная!$N$22*HI109,IF(HI109*12&lt;главная!$H$24,главная!$N$23*HI109,(главная!$H$24*главная!$N$23+(HI109*12-главная!$H$24)*главная!$N$24)/12))))</f>
        <v>0</v>
      </c>
      <c r="HJ146" s="173">
        <f>IF(HJ$10="",0,IF(HJ$9&lt;главная!$N$19,0,IF(HJ109*12&lt;главная!$H$23,главная!$N$22*HJ109,IF(HJ109*12&lt;главная!$H$24,главная!$N$23*HJ109,(главная!$H$24*главная!$N$23+(HJ109*12-главная!$H$24)*главная!$N$24)/12))))</f>
        <v>0</v>
      </c>
      <c r="HK146" s="173">
        <f>IF(HK$10="",0,IF(HK$9&lt;главная!$N$19,0,IF(HK109*12&lt;главная!$H$23,главная!$N$22*HK109,IF(HK109*12&lt;главная!$H$24,главная!$N$23*HK109,(главная!$H$24*главная!$N$23+(HK109*12-главная!$H$24)*главная!$N$24)/12))))</f>
        <v>0</v>
      </c>
      <c r="HL146" s="173">
        <f>IF(HL$10="",0,IF(HL$9&lt;главная!$N$19,0,IF(HL109*12&lt;главная!$H$23,главная!$N$22*HL109,IF(HL109*12&lt;главная!$H$24,главная!$N$23*HL109,(главная!$H$24*главная!$N$23+(HL109*12-главная!$H$24)*главная!$N$24)/12))))</f>
        <v>0</v>
      </c>
      <c r="HM146" s="173">
        <f>IF(HM$10="",0,IF(HM$9&lt;главная!$N$19,0,IF(HM109*12&lt;главная!$H$23,главная!$N$22*HM109,IF(HM109*12&lt;главная!$H$24,главная!$N$23*HM109,(главная!$H$24*главная!$N$23+(HM109*12-главная!$H$24)*главная!$N$24)/12))))</f>
        <v>0</v>
      </c>
      <c r="HN146" s="173">
        <f>IF(HN$10="",0,IF(HN$9&lt;главная!$N$19,0,IF(HN109*12&lt;главная!$H$23,главная!$N$22*HN109,IF(HN109*12&lt;главная!$H$24,главная!$N$23*HN109,(главная!$H$24*главная!$N$23+(HN109*12-главная!$H$24)*главная!$N$24)/12))))</f>
        <v>0</v>
      </c>
      <c r="HO146" s="173">
        <f>IF(HO$10="",0,IF(HO$9&lt;главная!$N$19,0,IF(HO109*12&lt;главная!$H$23,главная!$N$22*HO109,IF(HO109*12&lt;главная!$H$24,главная!$N$23*HO109,(главная!$H$24*главная!$N$23+(HO109*12-главная!$H$24)*главная!$N$24)/12))))</f>
        <v>0</v>
      </c>
      <c r="HP146" s="173">
        <f>IF(HP$10="",0,IF(HP$9&lt;главная!$N$19,0,IF(HP109*12&lt;главная!$H$23,главная!$N$22*HP109,IF(HP109*12&lt;главная!$H$24,главная!$N$23*HP109,(главная!$H$24*главная!$N$23+(HP109*12-главная!$H$24)*главная!$N$24)/12))))</f>
        <v>0</v>
      </c>
      <c r="HQ146" s="173">
        <f>IF(HQ$10="",0,IF(HQ$9&lt;главная!$N$19,0,IF(HQ109*12&lt;главная!$H$23,главная!$N$22*HQ109,IF(HQ109*12&lt;главная!$H$24,главная!$N$23*HQ109,(главная!$H$24*главная!$N$23+(HQ109*12-главная!$H$24)*главная!$N$24)/12))))</f>
        <v>0</v>
      </c>
      <c r="HR146" s="173">
        <f>IF(HR$10="",0,IF(HR$9&lt;главная!$N$19,0,IF(HR109*12&lt;главная!$H$23,главная!$N$22*HR109,IF(HR109*12&lt;главная!$H$24,главная!$N$23*HR109,(главная!$H$24*главная!$N$23+(HR109*12-главная!$H$24)*главная!$N$24)/12))))</f>
        <v>0</v>
      </c>
      <c r="HS146" s="173">
        <f>IF(HS$10="",0,IF(HS$9&lt;главная!$N$19,0,IF(HS109*12&lt;главная!$H$23,главная!$N$22*HS109,IF(HS109*12&lt;главная!$H$24,главная!$N$23*HS109,(главная!$H$24*главная!$N$23+(HS109*12-главная!$H$24)*главная!$N$24)/12))))</f>
        <v>0</v>
      </c>
      <c r="HT146" s="173">
        <f>IF(HT$10="",0,IF(HT$9&lt;главная!$N$19,0,IF(HT109*12&lt;главная!$H$23,главная!$N$22*HT109,IF(HT109*12&lt;главная!$H$24,главная!$N$23*HT109,(главная!$H$24*главная!$N$23+(HT109*12-главная!$H$24)*главная!$N$24)/12))))</f>
        <v>0</v>
      </c>
      <c r="HU146" s="173">
        <f>IF(HU$10="",0,IF(HU$9&lt;главная!$N$19,0,IF(HU109*12&lt;главная!$H$23,главная!$N$22*HU109,IF(HU109*12&lt;главная!$H$24,главная!$N$23*HU109,(главная!$H$24*главная!$N$23+(HU109*12-главная!$H$24)*главная!$N$24)/12))))</f>
        <v>0</v>
      </c>
      <c r="HV146" s="173">
        <f>IF(HV$10="",0,IF(HV$9&lt;главная!$N$19,0,IF(HV109*12&lt;главная!$H$23,главная!$N$22*HV109,IF(HV109*12&lt;главная!$H$24,главная!$N$23*HV109,(главная!$H$24*главная!$N$23+(HV109*12-главная!$H$24)*главная!$N$24)/12))))</f>
        <v>0</v>
      </c>
      <c r="HW146" s="173">
        <f>IF(HW$10="",0,IF(HW$9&lt;главная!$N$19,0,IF(HW109*12&lt;главная!$H$23,главная!$N$22*HW109,IF(HW109*12&lt;главная!$H$24,главная!$N$23*HW109,(главная!$H$24*главная!$N$23+(HW109*12-главная!$H$24)*главная!$N$24)/12))))</f>
        <v>0</v>
      </c>
      <c r="HX146" s="173">
        <f>IF(HX$10="",0,IF(HX$9&lt;главная!$N$19,0,IF(HX109*12&lt;главная!$H$23,главная!$N$22*HX109,IF(HX109*12&lt;главная!$H$24,главная!$N$23*HX109,(главная!$H$24*главная!$N$23+(HX109*12-главная!$H$24)*главная!$N$24)/12))))</f>
        <v>0</v>
      </c>
      <c r="HY146" s="173">
        <f>IF(HY$10="",0,IF(HY$9&lt;главная!$N$19,0,IF(HY109*12&lt;главная!$H$23,главная!$N$22*HY109,IF(HY109*12&lt;главная!$H$24,главная!$N$23*HY109,(главная!$H$24*главная!$N$23+(HY109*12-главная!$H$24)*главная!$N$24)/12))))</f>
        <v>0</v>
      </c>
      <c r="HZ146" s="173">
        <f>IF(HZ$10="",0,IF(HZ$9&lt;главная!$N$19,0,IF(HZ109*12&lt;главная!$H$23,главная!$N$22*HZ109,IF(HZ109*12&lt;главная!$H$24,главная!$N$23*HZ109,(главная!$H$24*главная!$N$23+(HZ109*12-главная!$H$24)*главная!$N$24)/12))))</f>
        <v>0</v>
      </c>
      <c r="IA146" s="173">
        <f>IF(IA$10="",0,IF(IA$9&lt;главная!$N$19,0,IF(IA109*12&lt;главная!$H$23,главная!$N$22*IA109,IF(IA109*12&lt;главная!$H$24,главная!$N$23*IA109,(главная!$H$24*главная!$N$23+(IA109*12-главная!$H$24)*главная!$N$24)/12))))</f>
        <v>0</v>
      </c>
      <c r="IB146" s="173">
        <f>IF(IB$10="",0,IF(IB$9&lt;главная!$N$19,0,IF(IB109*12&lt;главная!$H$23,главная!$N$22*IB109,IF(IB109*12&lt;главная!$H$24,главная!$N$23*IB109,(главная!$H$24*главная!$N$23+(IB109*12-главная!$H$24)*главная!$N$24)/12))))</f>
        <v>0</v>
      </c>
      <c r="IC146" s="173">
        <f>IF(IC$10="",0,IF(IC$9&lt;главная!$N$19,0,IF(IC109*12&lt;главная!$H$23,главная!$N$22*IC109,IF(IC109*12&lt;главная!$H$24,главная!$N$23*IC109,(главная!$H$24*главная!$N$23+(IC109*12-главная!$H$24)*главная!$N$24)/12))))</f>
        <v>0</v>
      </c>
      <c r="ID146" s="173">
        <f>IF(ID$10="",0,IF(ID$9&lt;главная!$N$19,0,IF(ID109*12&lt;главная!$H$23,главная!$N$22*ID109,IF(ID109*12&lt;главная!$H$24,главная!$N$23*ID109,(главная!$H$24*главная!$N$23+(ID109*12-главная!$H$24)*главная!$N$24)/12))))</f>
        <v>0</v>
      </c>
      <c r="IE146" s="173">
        <f>IF(IE$10="",0,IF(IE$9&lt;главная!$N$19,0,IF(IE109*12&lt;главная!$H$23,главная!$N$22*IE109,IF(IE109*12&lt;главная!$H$24,главная!$N$23*IE109,(главная!$H$24*главная!$N$23+(IE109*12-главная!$H$24)*главная!$N$24)/12))))</f>
        <v>0</v>
      </c>
      <c r="IF146" s="173">
        <f>IF(IF$10="",0,IF(IF$9&lt;главная!$N$19,0,IF(IF109*12&lt;главная!$H$23,главная!$N$22*IF109,IF(IF109*12&lt;главная!$H$24,главная!$N$23*IF109,(главная!$H$24*главная!$N$23+(IF109*12-главная!$H$24)*главная!$N$24)/12))))</f>
        <v>0</v>
      </c>
      <c r="IG146" s="173">
        <f>IF(IG$10="",0,IF(IG$9&lt;главная!$N$19,0,IF(IG109*12&lt;главная!$H$23,главная!$N$22*IG109,IF(IG109*12&lt;главная!$H$24,главная!$N$23*IG109,(главная!$H$24*главная!$N$23+(IG109*12-главная!$H$24)*главная!$N$24)/12))))</f>
        <v>0</v>
      </c>
      <c r="IH146" s="173">
        <f>IF(IH$10="",0,IF(IH$9&lt;главная!$N$19,0,IF(IH109*12&lt;главная!$H$23,главная!$N$22*IH109,IF(IH109*12&lt;главная!$H$24,главная!$N$23*IH109,(главная!$H$24*главная!$N$23+(IH109*12-главная!$H$24)*главная!$N$24)/12))))</f>
        <v>0</v>
      </c>
      <c r="II146" s="173">
        <f>IF(II$10="",0,IF(II$9&lt;главная!$N$19,0,IF(II109*12&lt;главная!$H$23,главная!$N$22*II109,IF(II109*12&lt;главная!$H$24,главная!$N$23*II109,(главная!$H$24*главная!$N$23+(II109*12-главная!$H$24)*главная!$N$24)/12))))</f>
        <v>0</v>
      </c>
      <c r="IJ146" s="173">
        <f>IF(IJ$10="",0,IF(IJ$9&lt;главная!$N$19,0,IF(IJ109*12&lt;главная!$H$23,главная!$N$22*IJ109,IF(IJ109*12&lt;главная!$H$24,главная!$N$23*IJ109,(главная!$H$24*главная!$N$23+(IJ109*12-главная!$H$24)*главная!$N$24)/12))))</f>
        <v>0</v>
      </c>
      <c r="IK146" s="173">
        <f>IF(IK$10="",0,IF(IK$9&lt;главная!$N$19,0,IF(IK109*12&lt;главная!$H$23,главная!$N$22*IK109,IF(IK109*12&lt;главная!$H$24,главная!$N$23*IK109,(главная!$H$24*главная!$N$23+(IK109*12-главная!$H$24)*главная!$N$24)/12))))</f>
        <v>0</v>
      </c>
      <c r="IL146" s="173">
        <f>IF(IL$10="",0,IF(IL$9&lt;главная!$N$19,0,IF(IL109*12&lt;главная!$H$23,главная!$N$22*IL109,IF(IL109*12&lt;главная!$H$24,главная!$N$23*IL109,(главная!$H$24*главная!$N$23+(IL109*12-главная!$H$24)*главная!$N$24)/12))))</f>
        <v>0</v>
      </c>
      <c r="IM146" s="173">
        <f>IF(IM$10="",0,IF(IM$9&lt;главная!$N$19,0,IF(IM109*12&lt;главная!$H$23,главная!$N$22*IM109,IF(IM109*12&lt;главная!$H$24,главная!$N$23*IM109,(главная!$H$24*главная!$N$23+(IM109*12-главная!$H$24)*главная!$N$24)/12))))</f>
        <v>0</v>
      </c>
      <c r="IN146" s="173">
        <f>IF(IN$10="",0,IF(IN$9&lt;главная!$N$19,0,IF(IN109*12&lt;главная!$H$23,главная!$N$22*IN109,IF(IN109*12&lt;главная!$H$24,главная!$N$23*IN109,(главная!$H$24*главная!$N$23+(IN109*12-главная!$H$24)*главная!$N$24)/12))))</f>
        <v>0</v>
      </c>
      <c r="IO146" s="173">
        <f>IF(IO$10="",0,IF(IO$9&lt;главная!$N$19,0,IF(IO109*12&lt;главная!$H$23,главная!$N$22*IO109,IF(IO109*12&lt;главная!$H$24,главная!$N$23*IO109,(главная!$H$24*главная!$N$23+(IO109*12-главная!$H$24)*главная!$N$24)/12))))</f>
        <v>0</v>
      </c>
      <c r="IP146" s="173">
        <f>IF(IP$10="",0,IF(IP$9&lt;главная!$N$19,0,IF(IP109*12&lt;главная!$H$23,главная!$N$22*IP109,IF(IP109*12&lt;главная!$H$24,главная!$N$23*IP109,(главная!$H$24*главная!$N$23+(IP109*12-главная!$H$24)*главная!$N$24)/12))))</f>
        <v>0</v>
      </c>
      <c r="IQ146" s="173">
        <f>IF(IQ$10="",0,IF(IQ$9&lt;главная!$N$19,0,IF(IQ109*12&lt;главная!$H$23,главная!$N$22*IQ109,IF(IQ109*12&lt;главная!$H$24,главная!$N$23*IQ109,(главная!$H$24*главная!$N$23+(IQ109*12-главная!$H$24)*главная!$N$24)/12))))</f>
        <v>0</v>
      </c>
      <c r="IR146" s="173">
        <f>IF(IR$10="",0,IF(IR$9&lt;главная!$N$19,0,IF(IR109*12&lt;главная!$H$23,главная!$N$22*IR109,IF(IR109*12&lt;главная!$H$24,главная!$N$23*IR109,(главная!$H$24*главная!$N$23+(IR109*12-главная!$H$24)*главная!$N$24)/12))))</f>
        <v>0</v>
      </c>
      <c r="IS146" s="173">
        <f>IF(IS$10="",0,IF(IS$9&lt;главная!$N$19,0,IF(IS109*12&lt;главная!$H$23,главная!$N$22*IS109,IF(IS109*12&lt;главная!$H$24,главная!$N$23*IS109,(главная!$H$24*главная!$N$23+(IS109*12-главная!$H$24)*главная!$N$24)/12))))</f>
        <v>0</v>
      </c>
      <c r="IT146" s="173">
        <f>IF(IT$10="",0,IF(IT$9&lt;главная!$N$19,0,IF(IT109*12&lt;главная!$H$23,главная!$N$22*IT109,IF(IT109*12&lt;главная!$H$24,главная!$N$23*IT109,(главная!$H$24*главная!$N$23+(IT109*12-главная!$H$24)*главная!$N$24)/12))))</f>
        <v>0</v>
      </c>
      <c r="IU146" s="173">
        <f>IF(IU$10="",0,IF(IU$9&lt;главная!$N$19,0,IF(IU109*12&lt;главная!$H$23,главная!$N$22*IU109,IF(IU109*12&lt;главная!$H$24,главная!$N$23*IU109,(главная!$H$24*главная!$N$23+(IU109*12-главная!$H$24)*главная!$N$24)/12))))</f>
        <v>0</v>
      </c>
      <c r="IV146" s="173">
        <f>IF(IV$10="",0,IF(IV$9&lt;главная!$N$19,0,IF(IV109*12&lt;главная!$H$23,главная!$N$22*IV109,IF(IV109*12&lt;главная!$H$24,главная!$N$23*IV109,(главная!$H$24*главная!$N$23+(IV109*12-главная!$H$24)*главная!$N$24)/12))))</f>
        <v>0</v>
      </c>
      <c r="IW146" s="173">
        <f>IF(IW$10="",0,IF(IW$9&lt;главная!$N$19,0,IF(IW109*12&lt;главная!$H$23,главная!$N$22*IW109,IF(IW109*12&lt;главная!$H$24,главная!$N$23*IW109,(главная!$H$24*главная!$N$23+(IW109*12-главная!$H$24)*главная!$N$24)/12))))</f>
        <v>0</v>
      </c>
      <c r="IX146" s="173">
        <f>IF(IX$10="",0,IF(IX$9&lt;главная!$N$19,0,IF(IX109*12&lt;главная!$H$23,главная!$N$22*IX109,IF(IX109*12&lt;главная!$H$24,главная!$N$23*IX109,(главная!$H$24*главная!$N$23+(IX109*12-главная!$H$24)*главная!$N$24)/12))))</f>
        <v>0</v>
      </c>
      <c r="IY146" s="173">
        <f>IF(IY$10="",0,IF(IY$9&lt;главная!$N$19,0,IF(IY109*12&lt;главная!$H$23,главная!$N$22*IY109,IF(IY109*12&lt;главная!$H$24,главная!$N$23*IY109,(главная!$H$24*главная!$N$23+(IY109*12-главная!$H$24)*главная!$N$24)/12))))</f>
        <v>0</v>
      </c>
      <c r="IZ146" s="173">
        <f>IF(IZ$10="",0,IF(IZ$9&lt;главная!$N$19,0,IF(IZ109*12&lt;главная!$H$23,главная!$N$22*IZ109,IF(IZ109*12&lt;главная!$H$24,главная!$N$23*IZ109,(главная!$H$24*главная!$N$23+(IZ109*12-главная!$H$24)*главная!$N$24)/12))))</f>
        <v>0</v>
      </c>
      <c r="JA146" s="173">
        <f>IF(JA$10="",0,IF(JA$9&lt;главная!$N$19,0,IF(JA109*12&lt;главная!$H$23,главная!$N$22*JA109,IF(JA109*12&lt;главная!$H$24,главная!$N$23*JA109,(главная!$H$24*главная!$N$23+(JA109*12-главная!$H$24)*главная!$N$24)/12))))</f>
        <v>0</v>
      </c>
      <c r="JB146" s="173">
        <f>IF(JB$10="",0,IF(JB$9&lt;главная!$N$19,0,IF(JB109*12&lt;главная!$H$23,главная!$N$22*JB109,IF(JB109*12&lt;главная!$H$24,главная!$N$23*JB109,(главная!$H$24*главная!$N$23+(JB109*12-главная!$H$24)*главная!$N$24)/12))))</f>
        <v>0</v>
      </c>
      <c r="JC146" s="173">
        <f>IF(JC$10="",0,IF(JC$9&lt;главная!$N$19,0,IF(JC109*12&lt;главная!$H$23,главная!$N$22*JC109,IF(JC109*12&lt;главная!$H$24,главная!$N$23*JC109,(главная!$H$24*главная!$N$23+(JC109*12-главная!$H$24)*главная!$N$24)/12))))</f>
        <v>0</v>
      </c>
      <c r="JD146" s="173">
        <f>IF(JD$10="",0,IF(JD$9&lt;главная!$N$19,0,IF(JD109*12&lt;главная!$H$23,главная!$N$22*JD109,IF(JD109*12&lt;главная!$H$24,главная!$N$23*JD109,(главная!$H$24*главная!$N$23+(JD109*12-главная!$H$24)*главная!$N$24)/12))))</f>
        <v>0</v>
      </c>
      <c r="JE146" s="173">
        <f>IF(JE$10="",0,IF(JE$9&lt;главная!$N$19,0,IF(JE109*12&lt;главная!$H$23,главная!$N$22*JE109,IF(JE109*12&lt;главная!$H$24,главная!$N$23*JE109,(главная!$H$24*главная!$N$23+(JE109*12-главная!$H$24)*главная!$N$24)/12))))</f>
        <v>0</v>
      </c>
      <c r="JF146" s="173">
        <f>IF(JF$10="",0,IF(JF$9&lt;главная!$N$19,0,IF(JF109*12&lt;главная!$H$23,главная!$N$22*JF109,IF(JF109*12&lt;главная!$H$24,главная!$N$23*JF109,(главная!$H$24*главная!$N$23+(JF109*12-главная!$H$24)*главная!$N$24)/12))))</f>
        <v>0</v>
      </c>
      <c r="JG146" s="173">
        <f>IF(JG$10="",0,IF(JG$9&lt;главная!$N$19,0,IF(JG109*12&lt;главная!$H$23,главная!$N$22*JG109,IF(JG109*12&lt;главная!$H$24,главная!$N$23*JG109,(главная!$H$24*главная!$N$23+(JG109*12-главная!$H$24)*главная!$N$24)/12))))</f>
        <v>0</v>
      </c>
      <c r="JH146" s="173">
        <f>IF(JH$10="",0,IF(JH$9&lt;главная!$N$19,0,IF(JH109*12&lt;главная!$H$23,главная!$N$22*JH109,IF(JH109*12&lt;главная!$H$24,главная!$N$23*JH109,(главная!$H$24*главная!$N$23+(JH109*12-главная!$H$24)*главная!$N$24)/12))))</f>
        <v>0</v>
      </c>
      <c r="JI146" s="173">
        <f>IF(JI$10="",0,IF(JI$9&lt;главная!$N$19,0,IF(JI109*12&lt;главная!$H$23,главная!$N$22*JI109,IF(JI109*12&lt;главная!$H$24,главная!$N$23*JI109,(главная!$H$24*главная!$N$23+(JI109*12-главная!$H$24)*главная!$N$24)/12))))</f>
        <v>0</v>
      </c>
      <c r="JJ146" s="173">
        <f>IF(JJ$10="",0,IF(JJ$9&lt;главная!$N$19,0,IF(JJ109*12&lt;главная!$H$23,главная!$N$22*JJ109,IF(JJ109*12&lt;главная!$H$24,главная!$N$23*JJ109,(главная!$H$24*главная!$N$23+(JJ109*12-главная!$H$24)*главная!$N$24)/12))))</f>
        <v>0</v>
      </c>
      <c r="JK146" s="173">
        <f>IF(JK$10="",0,IF(JK$9&lt;главная!$N$19,0,IF(JK109*12&lt;главная!$H$23,главная!$N$22*JK109,IF(JK109*12&lt;главная!$H$24,главная!$N$23*JK109,(главная!$H$24*главная!$N$23+(JK109*12-главная!$H$24)*главная!$N$24)/12))))</f>
        <v>0</v>
      </c>
      <c r="JL146" s="173">
        <f>IF(JL$10="",0,IF(JL$9&lt;главная!$N$19,0,IF(JL109*12&lt;главная!$H$23,главная!$N$22*JL109,IF(JL109*12&lt;главная!$H$24,главная!$N$23*JL109,(главная!$H$24*главная!$N$23+(JL109*12-главная!$H$24)*главная!$N$24)/12))))</f>
        <v>0</v>
      </c>
      <c r="JM146" s="173">
        <f>IF(JM$10="",0,IF(JM$9&lt;главная!$N$19,0,IF(JM109*12&lt;главная!$H$23,главная!$N$22*JM109,IF(JM109*12&lt;главная!$H$24,главная!$N$23*JM109,(главная!$H$24*главная!$N$23+(JM109*12-главная!$H$24)*главная!$N$24)/12))))</f>
        <v>0</v>
      </c>
      <c r="JN146" s="173">
        <f>IF(JN$10="",0,IF(JN$9&lt;главная!$N$19,0,IF(JN109*12&lt;главная!$H$23,главная!$N$22*JN109,IF(JN109*12&lt;главная!$H$24,главная!$N$23*JN109,(главная!$H$24*главная!$N$23+(JN109*12-главная!$H$24)*главная!$N$24)/12))))</f>
        <v>0</v>
      </c>
      <c r="JO146" s="173">
        <f>IF(JO$10="",0,IF(JO$9&lt;главная!$N$19,0,IF(JO109*12&lt;главная!$H$23,главная!$N$22*JO109,IF(JO109*12&lt;главная!$H$24,главная!$N$23*JO109,(главная!$H$24*главная!$N$23+(JO109*12-главная!$H$24)*главная!$N$24)/12))))</f>
        <v>0</v>
      </c>
      <c r="JP146" s="173">
        <f>IF(JP$10="",0,IF(JP$9&lt;главная!$N$19,0,IF(JP109*12&lt;главная!$H$23,главная!$N$22*JP109,IF(JP109*12&lt;главная!$H$24,главная!$N$23*JP109,(главная!$H$24*главная!$N$23+(JP109*12-главная!$H$24)*главная!$N$24)/12))))</f>
        <v>0</v>
      </c>
      <c r="JQ146" s="173">
        <f>IF(JQ$10="",0,IF(JQ$9&lt;главная!$N$19,0,IF(JQ109*12&lt;главная!$H$23,главная!$N$22*JQ109,IF(JQ109*12&lt;главная!$H$24,главная!$N$23*JQ109,(главная!$H$24*главная!$N$23+(JQ109*12-главная!$H$24)*главная!$N$24)/12))))</f>
        <v>0</v>
      </c>
      <c r="JR146" s="173">
        <f>IF(JR$10="",0,IF(JR$9&lt;главная!$N$19,0,IF(JR109*12&lt;главная!$H$23,главная!$N$22*JR109,IF(JR109*12&lt;главная!$H$24,главная!$N$23*JR109,(главная!$H$24*главная!$N$23+(JR109*12-главная!$H$24)*главная!$N$24)/12))))</f>
        <v>0</v>
      </c>
      <c r="JS146" s="173">
        <f>IF(JS$10="",0,IF(JS$9&lt;главная!$N$19,0,IF(JS109*12&lt;главная!$H$23,главная!$N$22*JS109,IF(JS109*12&lt;главная!$H$24,главная!$N$23*JS109,(главная!$H$24*главная!$N$23+(JS109*12-главная!$H$24)*главная!$N$24)/12))))</f>
        <v>0</v>
      </c>
      <c r="JT146" s="173">
        <f>IF(JT$10="",0,IF(JT$9&lt;главная!$N$19,0,IF(JT109*12&lt;главная!$H$23,главная!$N$22*JT109,IF(JT109*12&lt;главная!$H$24,главная!$N$23*JT109,(главная!$H$24*главная!$N$23+(JT109*12-главная!$H$24)*главная!$N$24)/12))))</f>
        <v>0</v>
      </c>
      <c r="JU146" s="173">
        <f>IF(JU$10="",0,IF(JU$9&lt;главная!$N$19,0,IF(JU109*12&lt;главная!$H$23,главная!$N$22*JU109,IF(JU109*12&lt;главная!$H$24,главная!$N$23*JU109,(главная!$H$24*главная!$N$23+(JU109*12-главная!$H$24)*главная!$N$24)/12))))</f>
        <v>0</v>
      </c>
      <c r="JV146" s="173">
        <f>IF(JV$10="",0,IF(JV$9&lt;главная!$N$19,0,IF(JV109*12&lt;главная!$H$23,главная!$N$22*JV109,IF(JV109*12&lt;главная!$H$24,главная!$N$23*JV109,(главная!$H$24*главная!$N$23+(JV109*12-главная!$H$24)*главная!$N$24)/12))))</f>
        <v>0</v>
      </c>
      <c r="JW146" s="173">
        <f>IF(JW$10="",0,IF(JW$9&lt;главная!$N$19,0,IF(JW109*12&lt;главная!$H$23,главная!$N$22*JW109,IF(JW109*12&lt;главная!$H$24,главная!$N$23*JW109,(главная!$H$24*главная!$N$23+(JW109*12-главная!$H$24)*главная!$N$24)/12))))</f>
        <v>0</v>
      </c>
      <c r="JX146" s="173">
        <f>IF(JX$10="",0,IF(JX$9&lt;главная!$N$19,0,IF(JX109*12&lt;главная!$H$23,главная!$N$22*JX109,IF(JX109*12&lt;главная!$H$24,главная!$N$23*JX109,(главная!$H$24*главная!$N$23+(JX109*12-главная!$H$24)*главная!$N$24)/12))))</f>
        <v>0</v>
      </c>
      <c r="JY146" s="173">
        <f>IF(JY$10="",0,IF(JY$9&lt;главная!$N$19,0,IF(JY109*12&lt;главная!$H$23,главная!$N$22*JY109,IF(JY109*12&lt;главная!$H$24,главная!$N$23*JY109,(главная!$H$24*главная!$N$23+(JY109*12-главная!$H$24)*главная!$N$24)/12))))</f>
        <v>0</v>
      </c>
      <c r="JZ146" s="173">
        <f>IF(JZ$10="",0,IF(JZ$9&lt;главная!$N$19,0,IF(JZ109*12&lt;главная!$H$23,главная!$N$22*JZ109,IF(JZ109*12&lt;главная!$H$24,главная!$N$23*JZ109,(главная!$H$24*главная!$N$23+(JZ109*12-главная!$H$24)*главная!$N$24)/12))))</f>
        <v>0</v>
      </c>
      <c r="KA146" s="173">
        <f>IF(KA$10="",0,IF(KA$9&lt;главная!$N$19,0,IF(KA109*12&lt;главная!$H$23,главная!$N$22*KA109,IF(KA109*12&lt;главная!$H$24,главная!$N$23*KA109,(главная!$H$24*главная!$N$23+(KA109*12-главная!$H$24)*главная!$N$24)/12))))</f>
        <v>0</v>
      </c>
      <c r="KB146" s="173">
        <f>IF(KB$10="",0,IF(KB$9&lt;главная!$N$19,0,IF(KB109*12&lt;главная!$H$23,главная!$N$22*KB109,IF(KB109*12&lt;главная!$H$24,главная!$N$23*KB109,(главная!$H$24*главная!$N$23+(KB109*12-главная!$H$24)*главная!$N$24)/12))))</f>
        <v>0</v>
      </c>
      <c r="KC146" s="173">
        <f>IF(KC$10="",0,IF(KC$9&lt;главная!$N$19,0,IF(KC109*12&lt;главная!$H$23,главная!$N$22*KC109,IF(KC109*12&lt;главная!$H$24,главная!$N$23*KC109,(главная!$H$24*главная!$N$23+(KC109*12-главная!$H$24)*главная!$N$24)/12))))</f>
        <v>0</v>
      </c>
      <c r="KD146" s="173">
        <f>IF(KD$10="",0,IF(KD$9&lt;главная!$N$19,0,IF(KD109*12&lt;главная!$H$23,главная!$N$22*KD109,IF(KD109*12&lt;главная!$H$24,главная!$N$23*KD109,(главная!$H$24*главная!$N$23+(KD109*12-главная!$H$24)*главная!$N$24)/12))))</f>
        <v>0</v>
      </c>
      <c r="KE146" s="173">
        <f>IF(KE$10="",0,IF(KE$9&lt;главная!$N$19,0,IF(KE109*12&lt;главная!$H$23,главная!$N$22*KE109,IF(KE109*12&lt;главная!$H$24,главная!$N$23*KE109,(главная!$H$24*главная!$N$23+(KE109*12-главная!$H$24)*главная!$N$24)/12))))</f>
        <v>0</v>
      </c>
      <c r="KF146" s="173">
        <f>IF(KF$10="",0,IF(KF$9&lt;главная!$N$19,0,IF(KF109*12&lt;главная!$H$23,главная!$N$22*KF109,IF(KF109*12&lt;главная!$H$24,главная!$N$23*KF109,(главная!$H$24*главная!$N$23+(KF109*12-главная!$H$24)*главная!$N$24)/12))))</f>
        <v>0</v>
      </c>
      <c r="KG146" s="173">
        <f>IF(KG$10="",0,IF(KG$9&lt;главная!$N$19,0,IF(KG109*12&lt;главная!$H$23,главная!$N$22*KG109,IF(KG109*12&lt;главная!$H$24,главная!$N$23*KG109,(главная!$H$24*главная!$N$23+(KG109*12-главная!$H$24)*главная!$N$24)/12))))</f>
        <v>0</v>
      </c>
      <c r="KH146" s="173">
        <f>IF(KH$10="",0,IF(KH$9&lt;главная!$N$19,0,IF(KH109*12&lt;главная!$H$23,главная!$N$22*KH109,IF(KH109*12&lt;главная!$H$24,главная!$N$23*KH109,(главная!$H$24*главная!$N$23+(KH109*12-главная!$H$24)*главная!$N$24)/12))))</f>
        <v>0</v>
      </c>
      <c r="KI146" s="173">
        <f>IF(KI$10="",0,IF(KI$9&lt;главная!$N$19,0,IF(KI109*12&lt;главная!$H$23,главная!$N$22*KI109,IF(KI109*12&lt;главная!$H$24,главная!$N$23*KI109,(главная!$H$24*главная!$N$23+(KI109*12-главная!$H$24)*главная!$N$24)/12))))</f>
        <v>0</v>
      </c>
      <c r="KJ146" s="173">
        <f>IF(KJ$10="",0,IF(KJ$9&lt;главная!$N$19,0,IF(KJ109*12&lt;главная!$H$23,главная!$N$22*KJ109,IF(KJ109*12&lt;главная!$H$24,главная!$N$23*KJ109,(главная!$H$24*главная!$N$23+(KJ109*12-главная!$H$24)*главная!$N$24)/12))))</f>
        <v>0</v>
      </c>
      <c r="KK146" s="173">
        <f>IF(KK$10="",0,IF(KK$9&lt;главная!$N$19,0,IF(KK109*12&lt;главная!$H$23,главная!$N$22*KK109,IF(KK109*12&lt;главная!$H$24,главная!$N$23*KK109,(главная!$H$24*главная!$N$23+(KK109*12-главная!$H$24)*главная!$N$24)/12))))</f>
        <v>0</v>
      </c>
      <c r="KL146" s="173">
        <f>IF(KL$10="",0,IF(KL$9&lt;главная!$N$19,0,IF(KL109*12&lt;главная!$H$23,главная!$N$22*KL109,IF(KL109*12&lt;главная!$H$24,главная!$N$23*KL109,(главная!$H$24*главная!$N$23+(KL109*12-главная!$H$24)*главная!$N$24)/12))))</f>
        <v>0</v>
      </c>
      <c r="KM146" s="173">
        <f>IF(KM$10="",0,IF(KM$9&lt;главная!$N$19,0,IF(KM109*12&lt;главная!$H$23,главная!$N$22*KM109,IF(KM109*12&lt;главная!$H$24,главная!$N$23*KM109,(главная!$H$24*главная!$N$23+(KM109*12-главная!$H$24)*главная!$N$24)/12))))</f>
        <v>0</v>
      </c>
      <c r="KN146" s="173">
        <f>IF(KN$10="",0,IF(KN$9&lt;главная!$N$19,0,IF(KN109*12&lt;главная!$H$23,главная!$N$22*KN109,IF(KN109*12&lt;главная!$H$24,главная!$N$23*KN109,(главная!$H$24*главная!$N$23+(KN109*12-главная!$H$24)*главная!$N$24)/12))))</f>
        <v>0</v>
      </c>
      <c r="KO146" s="173">
        <f>IF(KO$10="",0,IF(KO$9&lt;главная!$N$19,0,IF(KO109*12&lt;главная!$H$23,главная!$N$22*KO109,IF(KO109*12&lt;главная!$H$24,главная!$N$23*KO109,(главная!$H$24*главная!$N$23+(KO109*12-главная!$H$24)*главная!$N$24)/12))))</f>
        <v>0</v>
      </c>
      <c r="KP146" s="173">
        <f>IF(KP$10="",0,IF(KP$9&lt;главная!$N$19,0,IF(KP109*12&lt;главная!$H$23,главная!$N$22*KP109,IF(KP109*12&lt;главная!$H$24,главная!$N$23*KP109,(главная!$H$24*главная!$N$23+(KP109*12-главная!$H$24)*главная!$N$24)/12))))</f>
        <v>0</v>
      </c>
      <c r="KQ146" s="173">
        <f>IF(KQ$10="",0,IF(KQ$9&lt;главная!$N$19,0,IF(KQ109*12&lt;главная!$H$23,главная!$N$22*KQ109,IF(KQ109*12&lt;главная!$H$24,главная!$N$23*KQ109,(главная!$H$24*главная!$N$23+(KQ109*12-главная!$H$24)*главная!$N$24)/12))))</f>
        <v>0</v>
      </c>
      <c r="KR146" s="173">
        <f>IF(KR$10="",0,IF(KR$9&lt;главная!$N$19,0,IF(KR109*12&lt;главная!$H$23,главная!$N$22*KR109,IF(KR109*12&lt;главная!$H$24,главная!$N$23*KR109,(главная!$H$24*главная!$N$23+(KR109*12-главная!$H$24)*главная!$N$24)/12))))</f>
        <v>0</v>
      </c>
      <c r="KS146" s="173">
        <f>IF(KS$10="",0,IF(KS$9&lt;главная!$N$19,0,IF(KS109*12&lt;главная!$H$23,главная!$N$22*KS109,IF(KS109*12&lt;главная!$H$24,главная!$N$23*KS109,(главная!$H$24*главная!$N$23+(KS109*12-главная!$H$24)*главная!$N$24)/12))))</f>
        <v>0</v>
      </c>
      <c r="KT146" s="173">
        <f>IF(KT$10="",0,IF(KT$9&lt;главная!$N$19,0,IF(KT109*12&lt;главная!$H$23,главная!$N$22*KT109,IF(KT109*12&lt;главная!$H$24,главная!$N$23*KT109,(главная!$H$24*главная!$N$23+(KT109*12-главная!$H$24)*главная!$N$24)/12))))</f>
        <v>0</v>
      </c>
      <c r="KU146" s="173">
        <f>IF(KU$10="",0,IF(KU$9&lt;главная!$N$19,0,IF(KU109*12&lt;главная!$H$23,главная!$N$22*KU109,IF(KU109*12&lt;главная!$H$24,главная!$N$23*KU109,(главная!$H$24*главная!$N$23+(KU109*12-главная!$H$24)*главная!$N$24)/12))))</f>
        <v>0</v>
      </c>
      <c r="KV146" s="173">
        <f>IF(KV$10="",0,IF(KV$9&lt;главная!$N$19,0,IF(KV109*12&lt;главная!$H$23,главная!$N$22*KV109,IF(KV109*12&lt;главная!$H$24,главная!$N$23*KV109,(главная!$H$24*главная!$N$23+(KV109*12-главная!$H$24)*главная!$N$24)/12))))</f>
        <v>0</v>
      </c>
      <c r="KW146" s="173">
        <f>IF(KW$10="",0,IF(KW$9&lt;главная!$N$19,0,IF(KW109*12&lt;главная!$H$23,главная!$N$22*KW109,IF(KW109*12&lt;главная!$H$24,главная!$N$23*KW109,(главная!$H$24*главная!$N$23+(KW109*12-главная!$H$24)*главная!$N$24)/12))))</f>
        <v>0</v>
      </c>
      <c r="KX146" s="173">
        <f>IF(KX$10="",0,IF(KX$9&lt;главная!$N$19,0,IF(KX109*12&lt;главная!$H$23,главная!$N$22*KX109,IF(KX109*12&lt;главная!$H$24,главная!$N$23*KX109,(главная!$H$24*главная!$N$23+(KX109*12-главная!$H$24)*главная!$N$24)/12))))</f>
        <v>0</v>
      </c>
      <c r="KY146" s="173">
        <f>IF(KY$10="",0,IF(KY$9&lt;главная!$N$19,0,IF(KY109*12&lt;главная!$H$23,главная!$N$22*KY109,IF(KY109*12&lt;главная!$H$24,главная!$N$23*KY109,(главная!$H$24*главная!$N$23+(KY109*12-главная!$H$24)*главная!$N$24)/12))))</f>
        <v>0</v>
      </c>
      <c r="KZ146" s="173">
        <f>IF(KZ$10="",0,IF(KZ$9&lt;главная!$N$19,0,IF(KZ109*12&lt;главная!$H$23,главная!$N$22*KZ109,IF(KZ109*12&lt;главная!$H$24,главная!$N$23*KZ109,(главная!$H$24*главная!$N$23+(KZ109*12-главная!$H$24)*главная!$N$24)/12))))</f>
        <v>0</v>
      </c>
      <c r="LA146" s="173">
        <f>IF(LA$10="",0,IF(LA$9&lt;главная!$N$19,0,IF(LA109*12&lt;главная!$H$23,главная!$N$22*LA109,IF(LA109*12&lt;главная!$H$24,главная!$N$23*LA109,(главная!$H$24*главная!$N$23+(LA109*12-главная!$H$24)*главная!$N$24)/12))))</f>
        <v>0</v>
      </c>
      <c r="LB146" s="173">
        <f>IF(LB$10="",0,IF(LB$9&lt;главная!$N$19,0,IF(LB109*12&lt;главная!$H$23,главная!$N$22*LB109,IF(LB109*12&lt;главная!$H$24,главная!$N$23*LB109,(главная!$H$24*главная!$N$23+(LB109*12-главная!$H$24)*главная!$N$24)/12))))</f>
        <v>0</v>
      </c>
      <c r="LC146" s="173">
        <f>IF(LC$10="",0,IF(LC$9&lt;главная!$N$19,0,IF(LC109*12&lt;главная!$H$23,главная!$N$22*LC109,IF(LC109*12&lt;главная!$H$24,главная!$N$23*LC109,(главная!$H$24*главная!$N$23+(LC109*12-главная!$H$24)*главная!$N$24)/12))))</f>
        <v>0</v>
      </c>
      <c r="LD146" s="173">
        <f>IF(LD$10="",0,IF(LD$9&lt;главная!$N$19,0,IF(LD109*12&lt;главная!$H$23,главная!$N$22*LD109,IF(LD109*12&lt;главная!$H$24,главная!$N$23*LD109,(главная!$H$24*главная!$N$23+(LD109*12-главная!$H$24)*главная!$N$24)/12))))</f>
        <v>0</v>
      </c>
      <c r="LE146" s="173">
        <f>IF(LE$10="",0,IF(LE$9&lt;главная!$N$19,0,IF(LE109*12&lt;главная!$H$23,главная!$N$22*LE109,IF(LE109*12&lt;главная!$H$24,главная!$N$23*LE109,(главная!$H$24*главная!$N$23+(LE109*12-главная!$H$24)*главная!$N$24)/12))))</f>
        <v>0</v>
      </c>
      <c r="LF146" s="173">
        <f>IF(LF$10="",0,IF(LF$9&lt;главная!$N$19,0,IF(LF109*12&lt;главная!$H$23,главная!$N$22*LF109,IF(LF109*12&lt;главная!$H$24,главная!$N$23*LF109,(главная!$H$24*главная!$N$23+(LF109*12-главная!$H$24)*главная!$N$24)/12))))</f>
        <v>0</v>
      </c>
      <c r="LG146" s="173">
        <f>IF(LG$10="",0,IF(LG$9&lt;главная!$N$19,0,IF(LG109*12&lt;главная!$H$23,главная!$N$22*LG109,IF(LG109*12&lt;главная!$H$24,главная!$N$23*LG109,(главная!$H$24*главная!$N$23+(LG109*12-главная!$H$24)*главная!$N$24)/12))))</f>
        <v>0</v>
      </c>
      <c r="LH146" s="173">
        <f>IF(LH$10="",0,IF(LH$9&lt;главная!$N$19,0,IF(LH109*12&lt;главная!$H$23,главная!$N$22*LH109,IF(LH109*12&lt;главная!$H$24,главная!$N$23*LH109,(главная!$H$24*главная!$N$23+(LH109*12-главная!$H$24)*главная!$N$24)/12))))</f>
        <v>0</v>
      </c>
      <c r="LI146" s="51"/>
      <c r="LJ146" s="51"/>
    </row>
    <row r="147" spans="1:322" s="59" customFormat="1" ht="10.199999999999999" x14ac:dyDescent="0.2">
      <c r="A147" s="51"/>
      <c r="B147" s="51"/>
      <c r="C147" s="51"/>
      <c r="D147" s="12"/>
      <c r="E147" s="98" t="str">
        <f t="shared" si="380"/>
        <v>Специалист службы поддержки</v>
      </c>
      <c r="F147" s="51"/>
      <c r="G147" s="51"/>
      <c r="H147" s="98" t="str">
        <f t="shared" si="381"/>
        <v>соцсборы</v>
      </c>
      <c r="I147" s="51"/>
      <c r="J147" s="51"/>
      <c r="K147" s="55" t="str">
        <f t="shared" si="382"/>
        <v>долл.</v>
      </c>
      <c r="L147" s="51"/>
      <c r="M147" s="58"/>
      <c r="N147" s="51"/>
      <c r="O147" s="61"/>
      <c r="P147" s="51"/>
      <c r="Q147" s="51"/>
      <c r="R147" s="99"/>
      <c r="S147" s="51"/>
      <c r="T147" s="171"/>
      <c r="U147" s="173">
        <f>IF(U$10="",0,IF(U$9&lt;главная!$N$19,0,IF(U110*12&lt;главная!$H$23,главная!$N$22*U110,IF(U110*12&lt;главная!$H$24,главная!$N$23*U110,(главная!$H$24*главная!$N$23+(U110*12-главная!$H$24)*главная!$N$24)/12))))</f>
        <v>0</v>
      </c>
      <c r="V147" s="173">
        <f>IF(V$10="",0,IF(V$9&lt;главная!$N$19,0,IF(V110*12&lt;главная!$H$23,главная!$N$22*V110,IF(V110*12&lt;главная!$H$24,главная!$N$23*V110,(главная!$H$24*главная!$N$23+(V110*12-главная!$H$24)*главная!$N$24)/12))))</f>
        <v>0</v>
      </c>
      <c r="W147" s="173">
        <f>IF(W$10="",0,IF(W$9&lt;главная!$N$19,0,IF(W110*12&lt;главная!$H$23,главная!$N$22*W110,IF(W110*12&lt;главная!$H$24,главная!$N$23*W110,(главная!$H$24*главная!$N$23+(W110*12-главная!$H$24)*главная!$N$24)/12))))</f>
        <v>0</v>
      </c>
      <c r="X147" s="173">
        <f>IF(X$10="",0,IF(X$9&lt;главная!$N$19,0,IF(X110*12&lt;главная!$H$23,главная!$N$22*X110,IF(X110*12&lt;главная!$H$24,главная!$N$23*X110,(главная!$H$24*главная!$N$23+(X110*12-главная!$H$24)*главная!$N$24)/12))))</f>
        <v>0</v>
      </c>
      <c r="Y147" s="173">
        <f>IF(Y$10="",0,IF(Y$9&lt;главная!$N$19,0,IF(Y110*12&lt;главная!$H$23,главная!$N$22*Y110,IF(Y110*12&lt;главная!$H$24,главная!$N$23*Y110,(главная!$H$24*главная!$N$23+(Y110*12-главная!$H$24)*главная!$N$24)/12))))</f>
        <v>0</v>
      </c>
      <c r="Z147" s="173">
        <f>IF(Z$10="",0,IF(Z$9&lt;главная!$N$19,0,IF(Z110*12&lt;главная!$H$23,главная!$N$22*Z110,IF(Z110*12&lt;главная!$H$24,главная!$N$23*Z110,(главная!$H$24*главная!$N$23+(Z110*12-главная!$H$24)*главная!$N$24)/12))))</f>
        <v>0</v>
      </c>
      <c r="AA147" s="173">
        <f>IF(AA$10="",0,IF(AA$9&lt;главная!$N$19,0,IF(AA110*12&lt;главная!$H$23,главная!$N$22*AA110,IF(AA110*12&lt;главная!$H$24,главная!$N$23*AA110,(главная!$H$24*главная!$N$23+(AA110*12-главная!$H$24)*главная!$N$24)/12))))</f>
        <v>0</v>
      </c>
      <c r="AB147" s="173">
        <f>IF(AB$10="",0,IF(AB$9&lt;главная!$N$19,0,IF(AB110*12&lt;главная!$H$23,главная!$N$22*AB110,IF(AB110*12&lt;главная!$H$24,главная!$N$23*AB110,(главная!$H$24*главная!$N$23+(AB110*12-главная!$H$24)*главная!$N$24)/12))))</f>
        <v>0</v>
      </c>
      <c r="AC147" s="173">
        <f>IF(AC$10="",0,IF(AC$9&lt;главная!$N$19,0,IF(AC110*12&lt;главная!$H$23,главная!$N$22*AC110,IF(AC110*12&lt;главная!$H$24,главная!$N$23*AC110,(главная!$H$24*главная!$N$23+(AC110*12-главная!$H$24)*главная!$N$24)/12))))</f>
        <v>0</v>
      </c>
      <c r="AD147" s="173">
        <f>IF(AD$10="",0,IF(AD$9&lt;главная!$N$19,0,IF(AD110*12&lt;главная!$H$23,главная!$N$22*AD110,IF(AD110*12&lt;главная!$H$24,главная!$N$23*AD110,(главная!$H$24*главная!$N$23+(AD110*12-главная!$H$24)*главная!$N$24)/12))))</f>
        <v>0</v>
      </c>
      <c r="AE147" s="173">
        <f>IF(AE$10="",0,IF(AE$9&lt;главная!$N$19,0,IF(AE110*12&lt;главная!$H$23,главная!$N$22*AE110,IF(AE110*12&lt;главная!$H$24,главная!$N$23*AE110,(главная!$H$24*главная!$N$23+(AE110*12-главная!$H$24)*главная!$N$24)/12))))</f>
        <v>0</v>
      </c>
      <c r="AF147" s="173">
        <f>IF(AF$10="",0,IF(AF$9&lt;главная!$N$19,0,IF(AF110*12&lt;главная!$H$23,главная!$N$22*AF110,IF(AF110*12&lt;главная!$H$24,главная!$N$23*AF110,(главная!$H$24*главная!$N$23+(AF110*12-главная!$H$24)*главная!$N$24)/12))))</f>
        <v>0</v>
      </c>
      <c r="AG147" s="173">
        <f>IF(AG$10="",0,IF(AG$9&lt;главная!$N$19,0,IF(AG110*12&lt;главная!$H$23,главная!$N$22*AG110,IF(AG110*12&lt;главная!$H$24,главная!$N$23*AG110,(главная!$H$24*главная!$N$23+(AG110*12-главная!$H$24)*главная!$N$24)/12))))</f>
        <v>0</v>
      </c>
      <c r="AH147" s="173">
        <f>IF(AH$10="",0,IF(AH$9&lt;главная!$N$19,0,IF(AH110*12&lt;главная!$H$23,главная!$N$22*AH110,IF(AH110*12&lt;главная!$H$24,главная!$N$23*AH110,(главная!$H$24*главная!$N$23+(AH110*12-главная!$H$24)*главная!$N$24)/12))))</f>
        <v>0</v>
      </c>
      <c r="AI147" s="173">
        <f>IF(AI$10="",0,IF(AI$9&lt;главная!$N$19,0,IF(AI110*12&lt;главная!$H$23,главная!$N$22*AI110,IF(AI110*12&lt;главная!$H$24,главная!$N$23*AI110,(главная!$H$24*главная!$N$23+(AI110*12-главная!$H$24)*главная!$N$24)/12))))</f>
        <v>0</v>
      </c>
      <c r="AJ147" s="173">
        <f>IF(AJ$10="",0,IF(AJ$9&lt;главная!$N$19,0,IF(AJ110*12&lt;главная!$H$23,главная!$N$22*AJ110,IF(AJ110*12&lt;главная!$H$24,главная!$N$23*AJ110,(главная!$H$24*главная!$N$23+(AJ110*12-главная!$H$24)*главная!$N$24)/12))))</f>
        <v>0</v>
      </c>
      <c r="AK147" s="173">
        <f>IF(AK$10="",0,IF(AK$9&lt;главная!$N$19,0,IF(AK110*12&lt;главная!$H$23,главная!$N$22*AK110,IF(AK110*12&lt;главная!$H$24,главная!$N$23*AK110,(главная!$H$24*главная!$N$23+(AK110*12-главная!$H$24)*главная!$N$24)/12))))</f>
        <v>0</v>
      </c>
      <c r="AL147" s="173">
        <f>IF(AL$10="",0,IF(AL$9&lt;главная!$N$19,0,IF(AL110*12&lt;главная!$H$23,главная!$N$22*AL110,IF(AL110*12&lt;главная!$H$24,главная!$N$23*AL110,(главная!$H$24*главная!$N$23+(AL110*12-главная!$H$24)*главная!$N$24)/12))))</f>
        <v>0</v>
      </c>
      <c r="AM147" s="173">
        <f>IF(AM$10="",0,IF(AM$9&lt;главная!$N$19,0,IF(AM110*12&lt;главная!$H$23,главная!$N$22*AM110,IF(AM110*12&lt;главная!$H$24,главная!$N$23*AM110,(главная!$H$24*главная!$N$23+(AM110*12-главная!$H$24)*главная!$N$24)/12))))</f>
        <v>0</v>
      </c>
      <c r="AN147" s="173">
        <f>IF(AN$10="",0,IF(AN$9&lt;главная!$N$19,0,IF(AN110*12&lt;главная!$H$23,главная!$N$22*AN110,IF(AN110*12&lt;главная!$H$24,главная!$N$23*AN110,(главная!$H$24*главная!$N$23+(AN110*12-главная!$H$24)*главная!$N$24)/12))))</f>
        <v>0</v>
      </c>
      <c r="AO147" s="173">
        <f>IF(AO$10="",0,IF(AO$9&lt;главная!$N$19,0,IF(AO110*12&lt;главная!$H$23,главная!$N$22*AO110,IF(AO110*12&lt;главная!$H$24,главная!$N$23*AO110,(главная!$H$24*главная!$N$23+(AO110*12-главная!$H$24)*главная!$N$24)/12))))</f>
        <v>0</v>
      </c>
      <c r="AP147" s="173">
        <f>IF(AP$10="",0,IF(AP$9&lt;главная!$N$19,0,IF(AP110*12&lt;главная!$H$23,главная!$N$22*AP110,IF(AP110*12&lt;главная!$H$24,главная!$N$23*AP110,(главная!$H$24*главная!$N$23+(AP110*12-главная!$H$24)*главная!$N$24)/12))))</f>
        <v>0</v>
      </c>
      <c r="AQ147" s="173">
        <f>IF(AQ$10="",0,IF(AQ$9&lt;главная!$N$19,0,IF(AQ110*12&lt;главная!$H$23,главная!$N$22*AQ110,IF(AQ110*12&lt;главная!$H$24,главная!$N$23*AQ110,(главная!$H$24*главная!$N$23+(AQ110*12-главная!$H$24)*главная!$N$24)/12))))</f>
        <v>0</v>
      </c>
      <c r="AR147" s="173">
        <f>IF(AR$10="",0,IF(AR$9&lt;главная!$N$19,0,IF(AR110*12&lt;главная!$H$23,главная!$N$22*AR110,IF(AR110*12&lt;главная!$H$24,главная!$N$23*AR110,(главная!$H$24*главная!$N$23+(AR110*12-главная!$H$24)*главная!$N$24)/12))))</f>
        <v>0</v>
      </c>
      <c r="AS147" s="173">
        <f>IF(AS$10="",0,IF(AS$9&lt;главная!$N$19,0,IF(AS110*12&lt;главная!$H$23,главная!$N$22*AS110,IF(AS110*12&lt;главная!$H$24,главная!$N$23*AS110,(главная!$H$24*главная!$N$23+(AS110*12-главная!$H$24)*главная!$N$24)/12))))</f>
        <v>0</v>
      </c>
      <c r="AT147" s="173">
        <f>IF(AT$10="",0,IF(AT$9&lt;главная!$N$19,0,IF(AT110*12&lt;главная!$H$23,главная!$N$22*AT110,IF(AT110*12&lt;главная!$H$24,главная!$N$23*AT110,(главная!$H$24*главная!$N$23+(AT110*12-главная!$H$24)*главная!$N$24)/12))))</f>
        <v>0</v>
      </c>
      <c r="AU147" s="173">
        <f>IF(AU$10="",0,IF(AU$9&lt;главная!$N$19,0,IF(AU110*12&lt;главная!$H$23,главная!$N$22*AU110,IF(AU110*12&lt;главная!$H$24,главная!$N$23*AU110,(главная!$H$24*главная!$N$23+(AU110*12-главная!$H$24)*главная!$N$24)/12))))</f>
        <v>0</v>
      </c>
      <c r="AV147" s="173">
        <f>IF(AV$10="",0,IF(AV$9&lt;главная!$N$19,0,IF(AV110*12&lt;главная!$H$23,главная!$N$22*AV110,IF(AV110*12&lt;главная!$H$24,главная!$N$23*AV110,(главная!$H$24*главная!$N$23+(AV110*12-главная!$H$24)*главная!$N$24)/12))))</f>
        <v>0</v>
      </c>
      <c r="AW147" s="173">
        <f>IF(AW$10="",0,IF(AW$9&lt;главная!$N$19,0,IF(AW110*12&lt;главная!$H$23,главная!$N$22*AW110,IF(AW110*12&lt;главная!$H$24,главная!$N$23*AW110,(главная!$H$24*главная!$N$23+(AW110*12-главная!$H$24)*главная!$N$24)/12))))</f>
        <v>0</v>
      </c>
      <c r="AX147" s="173">
        <f>IF(AX$10="",0,IF(AX$9&lt;главная!$N$19,0,IF(AX110*12&lt;главная!$H$23,главная!$N$22*AX110,IF(AX110*12&lt;главная!$H$24,главная!$N$23*AX110,(главная!$H$24*главная!$N$23+(AX110*12-главная!$H$24)*главная!$N$24)/12))))</f>
        <v>0</v>
      </c>
      <c r="AY147" s="173">
        <f>IF(AY$10="",0,IF(AY$9&lt;главная!$N$19,0,IF(AY110*12&lt;главная!$H$23,главная!$N$22*AY110,IF(AY110*12&lt;главная!$H$24,главная!$N$23*AY110,(главная!$H$24*главная!$N$23+(AY110*12-главная!$H$24)*главная!$N$24)/12))))</f>
        <v>0</v>
      </c>
      <c r="AZ147" s="173">
        <f>IF(AZ$10="",0,IF(AZ$9&lt;главная!$N$19,0,IF(AZ110*12&lt;главная!$H$23,главная!$N$22*AZ110,IF(AZ110*12&lt;главная!$H$24,главная!$N$23*AZ110,(главная!$H$24*главная!$N$23+(AZ110*12-главная!$H$24)*главная!$N$24)/12))))</f>
        <v>0</v>
      </c>
      <c r="BA147" s="173">
        <f>IF(BA$10="",0,IF(BA$9&lt;главная!$N$19,0,IF(BA110*12&lt;главная!$H$23,главная!$N$22*BA110,IF(BA110*12&lt;главная!$H$24,главная!$N$23*BA110,(главная!$H$24*главная!$N$23+(BA110*12-главная!$H$24)*главная!$N$24)/12))))</f>
        <v>0</v>
      </c>
      <c r="BB147" s="173">
        <f>IF(BB$10="",0,IF(BB$9&lt;главная!$N$19,0,IF(BB110*12&lt;главная!$H$23,главная!$N$22*BB110,IF(BB110*12&lt;главная!$H$24,главная!$N$23*BB110,(главная!$H$24*главная!$N$23+(BB110*12-главная!$H$24)*главная!$N$24)/12))))</f>
        <v>0</v>
      </c>
      <c r="BC147" s="173">
        <f>IF(BC$10="",0,IF(BC$9&lt;главная!$N$19,0,IF(BC110*12&lt;главная!$H$23,главная!$N$22*BC110,IF(BC110*12&lt;главная!$H$24,главная!$N$23*BC110,(главная!$H$24*главная!$N$23+(BC110*12-главная!$H$24)*главная!$N$24)/12))))</f>
        <v>0</v>
      </c>
      <c r="BD147" s="173">
        <f>IF(BD$10="",0,IF(BD$9&lt;главная!$N$19,0,IF(BD110*12&lt;главная!$H$23,главная!$N$22*BD110,IF(BD110*12&lt;главная!$H$24,главная!$N$23*BD110,(главная!$H$24*главная!$N$23+(BD110*12-главная!$H$24)*главная!$N$24)/12))))</f>
        <v>0</v>
      </c>
      <c r="BE147" s="173">
        <f>IF(BE$10="",0,IF(BE$9&lt;главная!$N$19,0,IF(BE110*12&lt;главная!$H$23,главная!$N$22*BE110,IF(BE110*12&lt;главная!$H$24,главная!$N$23*BE110,(главная!$H$24*главная!$N$23+(BE110*12-главная!$H$24)*главная!$N$24)/12))))</f>
        <v>0</v>
      </c>
      <c r="BF147" s="173">
        <f>IF(BF$10="",0,IF(BF$9&lt;главная!$N$19,0,IF(BF110*12&lt;главная!$H$23,главная!$N$22*BF110,IF(BF110*12&lt;главная!$H$24,главная!$N$23*BF110,(главная!$H$24*главная!$N$23+(BF110*12-главная!$H$24)*главная!$N$24)/12))))</f>
        <v>0</v>
      </c>
      <c r="BG147" s="173">
        <f>IF(BG$10="",0,IF(BG$9&lt;главная!$N$19,0,IF(BG110*12&lt;главная!$H$23,главная!$N$22*BG110,IF(BG110*12&lt;главная!$H$24,главная!$N$23*BG110,(главная!$H$24*главная!$N$23+(BG110*12-главная!$H$24)*главная!$N$24)/12))))</f>
        <v>0</v>
      </c>
      <c r="BH147" s="173">
        <f>IF(BH$10="",0,IF(BH$9&lt;главная!$N$19,0,IF(BH110*12&lt;главная!$H$23,главная!$N$22*BH110,IF(BH110*12&lt;главная!$H$24,главная!$N$23*BH110,(главная!$H$24*главная!$N$23+(BH110*12-главная!$H$24)*главная!$N$24)/12))))</f>
        <v>0</v>
      </c>
      <c r="BI147" s="173">
        <f>IF(BI$10="",0,IF(BI$9&lt;главная!$N$19,0,IF(BI110*12&lt;главная!$H$23,главная!$N$22*BI110,IF(BI110*12&lt;главная!$H$24,главная!$N$23*BI110,(главная!$H$24*главная!$N$23+(BI110*12-главная!$H$24)*главная!$N$24)/12))))</f>
        <v>0</v>
      </c>
      <c r="BJ147" s="173">
        <f>IF(BJ$10="",0,IF(BJ$9&lt;главная!$N$19,0,IF(BJ110*12&lt;главная!$H$23,главная!$N$22*BJ110,IF(BJ110*12&lt;главная!$H$24,главная!$N$23*BJ110,(главная!$H$24*главная!$N$23+(BJ110*12-главная!$H$24)*главная!$N$24)/12))))</f>
        <v>0</v>
      </c>
      <c r="BK147" s="173">
        <f>IF(BK$10="",0,IF(BK$9&lt;главная!$N$19,0,IF(BK110*12&lt;главная!$H$23,главная!$N$22*BK110,IF(BK110*12&lt;главная!$H$24,главная!$N$23*BK110,(главная!$H$24*главная!$N$23+(BK110*12-главная!$H$24)*главная!$N$24)/12))))</f>
        <v>0</v>
      </c>
      <c r="BL147" s="173">
        <f>IF(BL$10="",0,IF(BL$9&lt;главная!$N$19,0,IF(BL110*12&lt;главная!$H$23,главная!$N$22*BL110,IF(BL110*12&lt;главная!$H$24,главная!$N$23*BL110,(главная!$H$24*главная!$N$23+(BL110*12-главная!$H$24)*главная!$N$24)/12))))</f>
        <v>0</v>
      </c>
      <c r="BM147" s="173">
        <f>IF(BM$10="",0,IF(BM$9&lt;главная!$N$19,0,IF(BM110*12&lt;главная!$H$23,главная!$N$22*BM110,IF(BM110*12&lt;главная!$H$24,главная!$N$23*BM110,(главная!$H$24*главная!$N$23+(BM110*12-главная!$H$24)*главная!$N$24)/12))))</f>
        <v>0</v>
      </c>
      <c r="BN147" s="173">
        <f>IF(BN$10="",0,IF(BN$9&lt;главная!$N$19,0,IF(BN110*12&lt;главная!$H$23,главная!$N$22*BN110,IF(BN110*12&lt;главная!$H$24,главная!$N$23*BN110,(главная!$H$24*главная!$N$23+(BN110*12-главная!$H$24)*главная!$N$24)/12))))</f>
        <v>0</v>
      </c>
      <c r="BO147" s="173">
        <f>IF(BO$10="",0,IF(BO$9&lt;главная!$N$19,0,IF(BO110*12&lt;главная!$H$23,главная!$N$22*BO110,IF(BO110*12&lt;главная!$H$24,главная!$N$23*BO110,(главная!$H$24*главная!$N$23+(BO110*12-главная!$H$24)*главная!$N$24)/12))))</f>
        <v>0</v>
      </c>
      <c r="BP147" s="173">
        <f>IF(BP$10="",0,IF(BP$9&lt;главная!$N$19,0,IF(BP110*12&lt;главная!$H$23,главная!$N$22*BP110,IF(BP110*12&lt;главная!$H$24,главная!$N$23*BP110,(главная!$H$24*главная!$N$23+(BP110*12-главная!$H$24)*главная!$N$24)/12))))</f>
        <v>0</v>
      </c>
      <c r="BQ147" s="173">
        <f>IF(BQ$10="",0,IF(BQ$9&lt;главная!$N$19,0,IF(BQ110*12&lt;главная!$H$23,главная!$N$22*BQ110,IF(BQ110*12&lt;главная!$H$24,главная!$N$23*BQ110,(главная!$H$24*главная!$N$23+(BQ110*12-главная!$H$24)*главная!$N$24)/12))))</f>
        <v>0</v>
      </c>
      <c r="BR147" s="173">
        <f>IF(BR$10="",0,IF(BR$9&lt;главная!$N$19,0,IF(BR110*12&lt;главная!$H$23,главная!$N$22*BR110,IF(BR110*12&lt;главная!$H$24,главная!$N$23*BR110,(главная!$H$24*главная!$N$23+(BR110*12-главная!$H$24)*главная!$N$24)/12))))</f>
        <v>0</v>
      </c>
      <c r="BS147" s="173">
        <f>IF(BS$10="",0,IF(BS$9&lt;главная!$N$19,0,IF(BS110*12&lt;главная!$H$23,главная!$N$22*BS110,IF(BS110*12&lt;главная!$H$24,главная!$N$23*BS110,(главная!$H$24*главная!$N$23+(BS110*12-главная!$H$24)*главная!$N$24)/12))))</f>
        <v>0</v>
      </c>
      <c r="BT147" s="173">
        <f>IF(BT$10="",0,IF(BT$9&lt;главная!$N$19,0,IF(BT110*12&lt;главная!$H$23,главная!$N$22*BT110,IF(BT110*12&lt;главная!$H$24,главная!$N$23*BT110,(главная!$H$24*главная!$N$23+(BT110*12-главная!$H$24)*главная!$N$24)/12))))</f>
        <v>0</v>
      </c>
      <c r="BU147" s="173">
        <f>IF(BU$10="",0,IF(BU$9&lt;главная!$N$19,0,IF(BU110*12&lt;главная!$H$23,главная!$N$22*BU110,IF(BU110*12&lt;главная!$H$24,главная!$N$23*BU110,(главная!$H$24*главная!$N$23+(BU110*12-главная!$H$24)*главная!$N$24)/12))))</f>
        <v>0</v>
      </c>
      <c r="BV147" s="173">
        <f>IF(BV$10="",0,IF(BV$9&lt;главная!$N$19,0,IF(BV110*12&lt;главная!$H$23,главная!$N$22*BV110,IF(BV110*12&lt;главная!$H$24,главная!$N$23*BV110,(главная!$H$24*главная!$N$23+(BV110*12-главная!$H$24)*главная!$N$24)/12))))</f>
        <v>0</v>
      </c>
      <c r="BW147" s="173">
        <f>IF(BW$10="",0,IF(BW$9&lt;главная!$N$19,0,IF(BW110*12&lt;главная!$H$23,главная!$N$22*BW110,IF(BW110*12&lt;главная!$H$24,главная!$N$23*BW110,(главная!$H$24*главная!$N$23+(BW110*12-главная!$H$24)*главная!$N$24)/12))))</f>
        <v>0</v>
      </c>
      <c r="BX147" s="173">
        <f>IF(BX$10="",0,IF(BX$9&lt;главная!$N$19,0,IF(BX110*12&lt;главная!$H$23,главная!$N$22*BX110,IF(BX110*12&lt;главная!$H$24,главная!$N$23*BX110,(главная!$H$24*главная!$N$23+(BX110*12-главная!$H$24)*главная!$N$24)/12))))</f>
        <v>0</v>
      </c>
      <c r="BY147" s="173">
        <f>IF(BY$10="",0,IF(BY$9&lt;главная!$N$19,0,IF(BY110*12&lt;главная!$H$23,главная!$N$22*BY110,IF(BY110*12&lt;главная!$H$24,главная!$N$23*BY110,(главная!$H$24*главная!$N$23+(BY110*12-главная!$H$24)*главная!$N$24)/12))))</f>
        <v>0</v>
      </c>
      <c r="BZ147" s="173">
        <f>IF(BZ$10="",0,IF(BZ$9&lt;главная!$N$19,0,IF(BZ110*12&lt;главная!$H$23,главная!$N$22*BZ110,IF(BZ110*12&lt;главная!$H$24,главная!$N$23*BZ110,(главная!$H$24*главная!$N$23+(BZ110*12-главная!$H$24)*главная!$N$24)/12))))</f>
        <v>0</v>
      </c>
      <c r="CA147" s="173">
        <f>IF(CA$10="",0,IF(CA$9&lt;главная!$N$19,0,IF(CA110*12&lt;главная!$H$23,главная!$N$22*CA110,IF(CA110*12&lt;главная!$H$24,главная!$N$23*CA110,(главная!$H$24*главная!$N$23+(CA110*12-главная!$H$24)*главная!$N$24)/12))))</f>
        <v>0</v>
      </c>
      <c r="CB147" s="173">
        <f>IF(CB$10="",0,IF(CB$9&lt;главная!$N$19,0,IF(CB110*12&lt;главная!$H$23,главная!$N$22*CB110,IF(CB110*12&lt;главная!$H$24,главная!$N$23*CB110,(главная!$H$24*главная!$N$23+(CB110*12-главная!$H$24)*главная!$N$24)/12))))</f>
        <v>0</v>
      </c>
      <c r="CC147" s="173">
        <f>IF(CC$10="",0,IF(CC$9&lt;главная!$N$19,0,IF(CC110*12&lt;главная!$H$23,главная!$N$22*CC110,IF(CC110*12&lt;главная!$H$24,главная!$N$23*CC110,(главная!$H$24*главная!$N$23+(CC110*12-главная!$H$24)*главная!$N$24)/12))))</f>
        <v>0</v>
      </c>
      <c r="CD147" s="173">
        <f>IF(CD$10="",0,IF(CD$9&lt;главная!$N$19,0,IF(CD110*12&lt;главная!$H$23,главная!$N$22*CD110,IF(CD110*12&lt;главная!$H$24,главная!$N$23*CD110,(главная!$H$24*главная!$N$23+(CD110*12-главная!$H$24)*главная!$N$24)/12))))</f>
        <v>0</v>
      </c>
      <c r="CE147" s="173">
        <f>IF(CE$10="",0,IF(CE$9&lt;главная!$N$19,0,IF(CE110*12&lt;главная!$H$23,главная!$N$22*CE110,IF(CE110*12&lt;главная!$H$24,главная!$N$23*CE110,(главная!$H$24*главная!$N$23+(CE110*12-главная!$H$24)*главная!$N$24)/12))))</f>
        <v>0</v>
      </c>
      <c r="CF147" s="173">
        <f>IF(CF$10="",0,IF(CF$9&lt;главная!$N$19,0,IF(CF110*12&lt;главная!$H$23,главная!$N$22*CF110,IF(CF110*12&lt;главная!$H$24,главная!$N$23*CF110,(главная!$H$24*главная!$N$23+(CF110*12-главная!$H$24)*главная!$N$24)/12))))</f>
        <v>0</v>
      </c>
      <c r="CG147" s="173">
        <f>IF(CG$10="",0,IF(CG$9&lt;главная!$N$19,0,IF(CG110*12&lt;главная!$H$23,главная!$N$22*CG110,IF(CG110*12&lt;главная!$H$24,главная!$N$23*CG110,(главная!$H$24*главная!$N$23+(CG110*12-главная!$H$24)*главная!$N$24)/12))))</f>
        <v>0</v>
      </c>
      <c r="CH147" s="173">
        <f>IF(CH$10="",0,IF(CH$9&lt;главная!$N$19,0,IF(CH110*12&lt;главная!$H$23,главная!$N$22*CH110,IF(CH110*12&lt;главная!$H$24,главная!$N$23*CH110,(главная!$H$24*главная!$N$23+(CH110*12-главная!$H$24)*главная!$N$24)/12))))</f>
        <v>0</v>
      </c>
      <c r="CI147" s="173">
        <f>IF(CI$10="",0,IF(CI$9&lt;главная!$N$19,0,IF(CI110*12&lt;главная!$H$23,главная!$N$22*CI110,IF(CI110*12&lt;главная!$H$24,главная!$N$23*CI110,(главная!$H$24*главная!$N$23+(CI110*12-главная!$H$24)*главная!$N$24)/12))))</f>
        <v>0</v>
      </c>
      <c r="CJ147" s="173">
        <f>IF(CJ$10="",0,IF(CJ$9&lt;главная!$N$19,0,IF(CJ110*12&lt;главная!$H$23,главная!$N$22*CJ110,IF(CJ110*12&lt;главная!$H$24,главная!$N$23*CJ110,(главная!$H$24*главная!$N$23+(CJ110*12-главная!$H$24)*главная!$N$24)/12))))</f>
        <v>0</v>
      </c>
      <c r="CK147" s="173">
        <f>IF(CK$10="",0,IF(CK$9&lt;главная!$N$19,0,IF(CK110*12&lt;главная!$H$23,главная!$N$22*CK110,IF(CK110*12&lt;главная!$H$24,главная!$N$23*CK110,(главная!$H$24*главная!$N$23+(CK110*12-главная!$H$24)*главная!$N$24)/12))))</f>
        <v>0</v>
      </c>
      <c r="CL147" s="173">
        <f>IF(CL$10="",0,IF(CL$9&lt;главная!$N$19,0,IF(CL110*12&lt;главная!$H$23,главная!$N$22*CL110,IF(CL110*12&lt;главная!$H$24,главная!$N$23*CL110,(главная!$H$24*главная!$N$23+(CL110*12-главная!$H$24)*главная!$N$24)/12))))</f>
        <v>0</v>
      </c>
      <c r="CM147" s="173">
        <f>IF(CM$10="",0,IF(CM$9&lt;главная!$N$19,0,IF(CM110*12&lt;главная!$H$23,главная!$N$22*CM110,IF(CM110*12&lt;главная!$H$24,главная!$N$23*CM110,(главная!$H$24*главная!$N$23+(CM110*12-главная!$H$24)*главная!$N$24)/12))))</f>
        <v>0</v>
      </c>
      <c r="CN147" s="173">
        <f>IF(CN$10="",0,IF(CN$9&lt;главная!$N$19,0,IF(CN110*12&lt;главная!$H$23,главная!$N$22*CN110,IF(CN110*12&lt;главная!$H$24,главная!$N$23*CN110,(главная!$H$24*главная!$N$23+(CN110*12-главная!$H$24)*главная!$N$24)/12))))</f>
        <v>0</v>
      </c>
      <c r="CO147" s="173">
        <f>IF(CO$10="",0,IF(CO$9&lt;главная!$N$19,0,IF(CO110*12&lt;главная!$H$23,главная!$N$22*CO110,IF(CO110*12&lt;главная!$H$24,главная!$N$23*CO110,(главная!$H$24*главная!$N$23+(CO110*12-главная!$H$24)*главная!$N$24)/12))))</f>
        <v>0</v>
      </c>
      <c r="CP147" s="173">
        <f>IF(CP$10="",0,IF(CP$9&lt;главная!$N$19,0,IF(CP110*12&lt;главная!$H$23,главная!$N$22*CP110,IF(CP110*12&lt;главная!$H$24,главная!$N$23*CP110,(главная!$H$24*главная!$N$23+(CP110*12-главная!$H$24)*главная!$N$24)/12))))</f>
        <v>0</v>
      </c>
      <c r="CQ147" s="173">
        <f>IF(CQ$10="",0,IF(CQ$9&lt;главная!$N$19,0,IF(CQ110*12&lt;главная!$H$23,главная!$N$22*CQ110,IF(CQ110*12&lt;главная!$H$24,главная!$N$23*CQ110,(главная!$H$24*главная!$N$23+(CQ110*12-главная!$H$24)*главная!$N$24)/12))))</f>
        <v>0</v>
      </c>
      <c r="CR147" s="173">
        <f>IF(CR$10="",0,IF(CR$9&lt;главная!$N$19,0,IF(CR110*12&lt;главная!$H$23,главная!$N$22*CR110,IF(CR110*12&lt;главная!$H$24,главная!$N$23*CR110,(главная!$H$24*главная!$N$23+(CR110*12-главная!$H$24)*главная!$N$24)/12))))</f>
        <v>0</v>
      </c>
      <c r="CS147" s="173">
        <f>IF(CS$10="",0,IF(CS$9&lt;главная!$N$19,0,IF(CS110*12&lt;главная!$H$23,главная!$N$22*CS110,IF(CS110*12&lt;главная!$H$24,главная!$N$23*CS110,(главная!$H$24*главная!$N$23+(CS110*12-главная!$H$24)*главная!$N$24)/12))))</f>
        <v>0</v>
      </c>
      <c r="CT147" s="173">
        <f>IF(CT$10="",0,IF(CT$9&lt;главная!$N$19,0,IF(CT110*12&lt;главная!$H$23,главная!$N$22*CT110,IF(CT110*12&lt;главная!$H$24,главная!$N$23*CT110,(главная!$H$24*главная!$N$23+(CT110*12-главная!$H$24)*главная!$N$24)/12))))</f>
        <v>0</v>
      </c>
      <c r="CU147" s="173">
        <f>IF(CU$10="",0,IF(CU$9&lt;главная!$N$19,0,IF(CU110*12&lt;главная!$H$23,главная!$N$22*CU110,IF(CU110*12&lt;главная!$H$24,главная!$N$23*CU110,(главная!$H$24*главная!$N$23+(CU110*12-главная!$H$24)*главная!$N$24)/12))))</f>
        <v>0</v>
      </c>
      <c r="CV147" s="173">
        <f>IF(CV$10="",0,IF(CV$9&lt;главная!$N$19,0,IF(CV110*12&lt;главная!$H$23,главная!$N$22*CV110,IF(CV110*12&lt;главная!$H$24,главная!$N$23*CV110,(главная!$H$24*главная!$N$23+(CV110*12-главная!$H$24)*главная!$N$24)/12))))</f>
        <v>0</v>
      </c>
      <c r="CW147" s="173">
        <f>IF(CW$10="",0,IF(CW$9&lt;главная!$N$19,0,IF(CW110*12&lt;главная!$H$23,главная!$N$22*CW110,IF(CW110*12&lt;главная!$H$24,главная!$N$23*CW110,(главная!$H$24*главная!$N$23+(CW110*12-главная!$H$24)*главная!$N$24)/12))))</f>
        <v>0</v>
      </c>
      <c r="CX147" s="173">
        <f>IF(CX$10="",0,IF(CX$9&lt;главная!$N$19,0,IF(CX110*12&lt;главная!$H$23,главная!$N$22*CX110,IF(CX110*12&lt;главная!$H$24,главная!$N$23*CX110,(главная!$H$24*главная!$N$23+(CX110*12-главная!$H$24)*главная!$N$24)/12))))</f>
        <v>0</v>
      </c>
      <c r="CY147" s="173">
        <f>IF(CY$10="",0,IF(CY$9&lt;главная!$N$19,0,IF(CY110*12&lt;главная!$H$23,главная!$N$22*CY110,IF(CY110*12&lt;главная!$H$24,главная!$N$23*CY110,(главная!$H$24*главная!$N$23+(CY110*12-главная!$H$24)*главная!$N$24)/12))))</f>
        <v>0</v>
      </c>
      <c r="CZ147" s="173">
        <f>IF(CZ$10="",0,IF(CZ$9&lt;главная!$N$19,0,IF(CZ110*12&lt;главная!$H$23,главная!$N$22*CZ110,IF(CZ110*12&lt;главная!$H$24,главная!$N$23*CZ110,(главная!$H$24*главная!$N$23+(CZ110*12-главная!$H$24)*главная!$N$24)/12))))</f>
        <v>0</v>
      </c>
      <c r="DA147" s="173">
        <f>IF(DA$10="",0,IF(DA$9&lt;главная!$N$19,0,IF(DA110*12&lt;главная!$H$23,главная!$N$22*DA110,IF(DA110*12&lt;главная!$H$24,главная!$N$23*DA110,(главная!$H$24*главная!$N$23+(DA110*12-главная!$H$24)*главная!$N$24)/12))))</f>
        <v>0</v>
      </c>
      <c r="DB147" s="173">
        <f>IF(DB$10="",0,IF(DB$9&lt;главная!$N$19,0,IF(DB110*12&lt;главная!$H$23,главная!$N$22*DB110,IF(DB110*12&lt;главная!$H$24,главная!$N$23*DB110,(главная!$H$24*главная!$N$23+(DB110*12-главная!$H$24)*главная!$N$24)/12))))</f>
        <v>0</v>
      </c>
      <c r="DC147" s="173">
        <f>IF(DC$10="",0,IF(DC$9&lt;главная!$N$19,0,IF(DC110*12&lt;главная!$H$23,главная!$N$22*DC110,IF(DC110*12&lt;главная!$H$24,главная!$N$23*DC110,(главная!$H$24*главная!$N$23+(DC110*12-главная!$H$24)*главная!$N$24)/12))))</f>
        <v>0</v>
      </c>
      <c r="DD147" s="173">
        <f>IF(DD$10="",0,IF(DD$9&lt;главная!$N$19,0,IF(DD110*12&lt;главная!$H$23,главная!$N$22*DD110,IF(DD110*12&lt;главная!$H$24,главная!$N$23*DD110,(главная!$H$24*главная!$N$23+(DD110*12-главная!$H$24)*главная!$N$24)/12))))</f>
        <v>0</v>
      </c>
      <c r="DE147" s="173">
        <f>IF(DE$10="",0,IF(DE$9&lt;главная!$N$19,0,IF(DE110*12&lt;главная!$H$23,главная!$N$22*DE110,IF(DE110*12&lt;главная!$H$24,главная!$N$23*DE110,(главная!$H$24*главная!$N$23+(DE110*12-главная!$H$24)*главная!$N$24)/12))))</f>
        <v>0</v>
      </c>
      <c r="DF147" s="173">
        <f>IF(DF$10="",0,IF(DF$9&lt;главная!$N$19,0,IF(DF110*12&lt;главная!$H$23,главная!$N$22*DF110,IF(DF110*12&lt;главная!$H$24,главная!$N$23*DF110,(главная!$H$24*главная!$N$23+(DF110*12-главная!$H$24)*главная!$N$24)/12))))</f>
        <v>0</v>
      </c>
      <c r="DG147" s="173">
        <f>IF(DG$10="",0,IF(DG$9&lt;главная!$N$19,0,IF(DG110*12&lt;главная!$H$23,главная!$N$22*DG110,IF(DG110*12&lt;главная!$H$24,главная!$N$23*DG110,(главная!$H$24*главная!$N$23+(DG110*12-главная!$H$24)*главная!$N$24)/12))))</f>
        <v>0</v>
      </c>
      <c r="DH147" s="173">
        <f>IF(DH$10="",0,IF(DH$9&lt;главная!$N$19,0,IF(DH110*12&lt;главная!$H$23,главная!$N$22*DH110,IF(DH110*12&lt;главная!$H$24,главная!$N$23*DH110,(главная!$H$24*главная!$N$23+(DH110*12-главная!$H$24)*главная!$N$24)/12))))</f>
        <v>0</v>
      </c>
      <c r="DI147" s="173">
        <f>IF(DI$10="",0,IF(DI$9&lt;главная!$N$19,0,IF(DI110*12&lt;главная!$H$23,главная!$N$22*DI110,IF(DI110*12&lt;главная!$H$24,главная!$N$23*DI110,(главная!$H$24*главная!$N$23+(DI110*12-главная!$H$24)*главная!$N$24)/12))))</f>
        <v>0</v>
      </c>
      <c r="DJ147" s="173">
        <f>IF(DJ$10="",0,IF(DJ$9&lt;главная!$N$19,0,IF(DJ110*12&lt;главная!$H$23,главная!$N$22*DJ110,IF(DJ110*12&lt;главная!$H$24,главная!$N$23*DJ110,(главная!$H$24*главная!$N$23+(DJ110*12-главная!$H$24)*главная!$N$24)/12))))</f>
        <v>0</v>
      </c>
      <c r="DK147" s="173">
        <f>IF(DK$10="",0,IF(DK$9&lt;главная!$N$19,0,IF(DK110*12&lt;главная!$H$23,главная!$N$22*DK110,IF(DK110*12&lt;главная!$H$24,главная!$N$23*DK110,(главная!$H$24*главная!$N$23+(DK110*12-главная!$H$24)*главная!$N$24)/12))))</f>
        <v>0</v>
      </c>
      <c r="DL147" s="173">
        <f>IF(DL$10="",0,IF(DL$9&lt;главная!$N$19,0,IF(DL110*12&lt;главная!$H$23,главная!$N$22*DL110,IF(DL110*12&lt;главная!$H$24,главная!$N$23*DL110,(главная!$H$24*главная!$N$23+(DL110*12-главная!$H$24)*главная!$N$24)/12))))</f>
        <v>0</v>
      </c>
      <c r="DM147" s="173">
        <f>IF(DM$10="",0,IF(DM$9&lt;главная!$N$19,0,IF(DM110*12&lt;главная!$H$23,главная!$N$22*DM110,IF(DM110*12&lt;главная!$H$24,главная!$N$23*DM110,(главная!$H$24*главная!$N$23+(DM110*12-главная!$H$24)*главная!$N$24)/12))))</f>
        <v>0</v>
      </c>
      <c r="DN147" s="173">
        <f>IF(DN$10="",0,IF(DN$9&lt;главная!$N$19,0,IF(DN110*12&lt;главная!$H$23,главная!$N$22*DN110,IF(DN110*12&lt;главная!$H$24,главная!$N$23*DN110,(главная!$H$24*главная!$N$23+(DN110*12-главная!$H$24)*главная!$N$24)/12))))</f>
        <v>0</v>
      </c>
      <c r="DO147" s="173">
        <f>IF(DO$10="",0,IF(DO$9&lt;главная!$N$19,0,IF(DO110*12&lt;главная!$H$23,главная!$N$22*DO110,IF(DO110*12&lt;главная!$H$24,главная!$N$23*DO110,(главная!$H$24*главная!$N$23+(DO110*12-главная!$H$24)*главная!$N$24)/12))))</f>
        <v>0</v>
      </c>
      <c r="DP147" s="173">
        <f>IF(DP$10="",0,IF(DP$9&lt;главная!$N$19,0,IF(DP110*12&lt;главная!$H$23,главная!$N$22*DP110,IF(DP110*12&lt;главная!$H$24,главная!$N$23*DP110,(главная!$H$24*главная!$N$23+(DP110*12-главная!$H$24)*главная!$N$24)/12))))</f>
        <v>0</v>
      </c>
      <c r="DQ147" s="173">
        <f>IF(DQ$10="",0,IF(DQ$9&lt;главная!$N$19,0,IF(DQ110*12&lt;главная!$H$23,главная!$N$22*DQ110,IF(DQ110*12&lt;главная!$H$24,главная!$N$23*DQ110,(главная!$H$24*главная!$N$23+(DQ110*12-главная!$H$24)*главная!$N$24)/12))))</f>
        <v>0</v>
      </c>
      <c r="DR147" s="173">
        <f>IF(DR$10="",0,IF(DR$9&lt;главная!$N$19,0,IF(DR110*12&lt;главная!$H$23,главная!$N$22*DR110,IF(DR110*12&lt;главная!$H$24,главная!$N$23*DR110,(главная!$H$24*главная!$N$23+(DR110*12-главная!$H$24)*главная!$N$24)/12))))</f>
        <v>0</v>
      </c>
      <c r="DS147" s="173">
        <f>IF(DS$10="",0,IF(DS$9&lt;главная!$N$19,0,IF(DS110*12&lt;главная!$H$23,главная!$N$22*DS110,IF(DS110*12&lt;главная!$H$24,главная!$N$23*DS110,(главная!$H$24*главная!$N$23+(DS110*12-главная!$H$24)*главная!$N$24)/12))))</f>
        <v>0</v>
      </c>
      <c r="DT147" s="173">
        <f>IF(DT$10="",0,IF(DT$9&lt;главная!$N$19,0,IF(DT110*12&lt;главная!$H$23,главная!$N$22*DT110,IF(DT110*12&lt;главная!$H$24,главная!$N$23*DT110,(главная!$H$24*главная!$N$23+(DT110*12-главная!$H$24)*главная!$N$24)/12))))</f>
        <v>0</v>
      </c>
      <c r="DU147" s="173">
        <f>IF(DU$10="",0,IF(DU$9&lt;главная!$N$19,0,IF(DU110*12&lt;главная!$H$23,главная!$N$22*DU110,IF(DU110*12&lt;главная!$H$24,главная!$N$23*DU110,(главная!$H$24*главная!$N$23+(DU110*12-главная!$H$24)*главная!$N$24)/12))))</f>
        <v>0</v>
      </c>
      <c r="DV147" s="173">
        <f>IF(DV$10="",0,IF(DV$9&lt;главная!$N$19,0,IF(DV110*12&lt;главная!$H$23,главная!$N$22*DV110,IF(DV110*12&lt;главная!$H$24,главная!$N$23*DV110,(главная!$H$24*главная!$N$23+(DV110*12-главная!$H$24)*главная!$N$24)/12))))</f>
        <v>0</v>
      </c>
      <c r="DW147" s="173">
        <f>IF(DW$10="",0,IF(DW$9&lt;главная!$N$19,0,IF(DW110*12&lt;главная!$H$23,главная!$N$22*DW110,IF(DW110*12&lt;главная!$H$24,главная!$N$23*DW110,(главная!$H$24*главная!$N$23+(DW110*12-главная!$H$24)*главная!$N$24)/12))))</f>
        <v>0</v>
      </c>
      <c r="DX147" s="173">
        <f>IF(DX$10="",0,IF(DX$9&lt;главная!$N$19,0,IF(DX110*12&lt;главная!$H$23,главная!$N$22*DX110,IF(DX110*12&lt;главная!$H$24,главная!$N$23*DX110,(главная!$H$24*главная!$N$23+(DX110*12-главная!$H$24)*главная!$N$24)/12))))</f>
        <v>0</v>
      </c>
      <c r="DY147" s="173">
        <f>IF(DY$10="",0,IF(DY$9&lt;главная!$N$19,0,IF(DY110*12&lt;главная!$H$23,главная!$N$22*DY110,IF(DY110*12&lt;главная!$H$24,главная!$N$23*DY110,(главная!$H$24*главная!$N$23+(DY110*12-главная!$H$24)*главная!$N$24)/12))))</f>
        <v>0</v>
      </c>
      <c r="DZ147" s="173">
        <f>IF(DZ$10="",0,IF(DZ$9&lt;главная!$N$19,0,IF(DZ110*12&lt;главная!$H$23,главная!$N$22*DZ110,IF(DZ110*12&lt;главная!$H$24,главная!$N$23*DZ110,(главная!$H$24*главная!$N$23+(DZ110*12-главная!$H$24)*главная!$N$24)/12))))</f>
        <v>0</v>
      </c>
      <c r="EA147" s="173">
        <f>IF(EA$10="",0,IF(EA$9&lt;главная!$N$19,0,IF(EA110*12&lt;главная!$H$23,главная!$N$22*EA110,IF(EA110*12&lt;главная!$H$24,главная!$N$23*EA110,(главная!$H$24*главная!$N$23+(EA110*12-главная!$H$24)*главная!$N$24)/12))))</f>
        <v>0</v>
      </c>
      <c r="EB147" s="173">
        <f>IF(EB$10="",0,IF(EB$9&lt;главная!$N$19,0,IF(EB110*12&lt;главная!$H$23,главная!$N$22*EB110,IF(EB110*12&lt;главная!$H$24,главная!$N$23*EB110,(главная!$H$24*главная!$N$23+(EB110*12-главная!$H$24)*главная!$N$24)/12))))</f>
        <v>0</v>
      </c>
      <c r="EC147" s="173">
        <f>IF(EC$10="",0,IF(EC$9&lt;главная!$N$19,0,IF(EC110*12&lt;главная!$H$23,главная!$N$22*EC110,IF(EC110*12&lt;главная!$H$24,главная!$N$23*EC110,(главная!$H$24*главная!$N$23+(EC110*12-главная!$H$24)*главная!$N$24)/12))))</f>
        <v>0</v>
      </c>
      <c r="ED147" s="173">
        <f>IF(ED$10="",0,IF(ED$9&lt;главная!$N$19,0,IF(ED110*12&lt;главная!$H$23,главная!$N$22*ED110,IF(ED110*12&lt;главная!$H$24,главная!$N$23*ED110,(главная!$H$24*главная!$N$23+(ED110*12-главная!$H$24)*главная!$N$24)/12))))</f>
        <v>0</v>
      </c>
      <c r="EE147" s="173">
        <f>IF(EE$10="",0,IF(EE$9&lt;главная!$N$19,0,IF(EE110*12&lt;главная!$H$23,главная!$N$22*EE110,IF(EE110*12&lt;главная!$H$24,главная!$N$23*EE110,(главная!$H$24*главная!$N$23+(EE110*12-главная!$H$24)*главная!$N$24)/12))))</f>
        <v>0</v>
      </c>
      <c r="EF147" s="173">
        <f>IF(EF$10="",0,IF(EF$9&lt;главная!$N$19,0,IF(EF110*12&lt;главная!$H$23,главная!$N$22*EF110,IF(EF110*12&lt;главная!$H$24,главная!$N$23*EF110,(главная!$H$24*главная!$N$23+(EF110*12-главная!$H$24)*главная!$N$24)/12))))</f>
        <v>0</v>
      </c>
      <c r="EG147" s="173">
        <f>IF(EG$10="",0,IF(EG$9&lt;главная!$N$19,0,IF(EG110*12&lt;главная!$H$23,главная!$N$22*EG110,IF(EG110*12&lt;главная!$H$24,главная!$N$23*EG110,(главная!$H$24*главная!$N$23+(EG110*12-главная!$H$24)*главная!$N$24)/12))))</f>
        <v>0</v>
      </c>
      <c r="EH147" s="173">
        <f>IF(EH$10="",0,IF(EH$9&lt;главная!$N$19,0,IF(EH110*12&lt;главная!$H$23,главная!$N$22*EH110,IF(EH110*12&lt;главная!$H$24,главная!$N$23*EH110,(главная!$H$24*главная!$N$23+(EH110*12-главная!$H$24)*главная!$N$24)/12))))</f>
        <v>0</v>
      </c>
      <c r="EI147" s="173">
        <f>IF(EI$10="",0,IF(EI$9&lt;главная!$N$19,0,IF(EI110*12&lt;главная!$H$23,главная!$N$22*EI110,IF(EI110*12&lt;главная!$H$24,главная!$N$23*EI110,(главная!$H$24*главная!$N$23+(EI110*12-главная!$H$24)*главная!$N$24)/12))))</f>
        <v>0</v>
      </c>
      <c r="EJ147" s="173">
        <f>IF(EJ$10="",0,IF(EJ$9&lt;главная!$N$19,0,IF(EJ110*12&lt;главная!$H$23,главная!$N$22*EJ110,IF(EJ110*12&lt;главная!$H$24,главная!$N$23*EJ110,(главная!$H$24*главная!$N$23+(EJ110*12-главная!$H$24)*главная!$N$24)/12))))</f>
        <v>0</v>
      </c>
      <c r="EK147" s="173">
        <f>IF(EK$10="",0,IF(EK$9&lt;главная!$N$19,0,IF(EK110*12&lt;главная!$H$23,главная!$N$22*EK110,IF(EK110*12&lt;главная!$H$24,главная!$N$23*EK110,(главная!$H$24*главная!$N$23+(EK110*12-главная!$H$24)*главная!$N$24)/12))))</f>
        <v>0</v>
      </c>
      <c r="EL147" s="173">
        <f>IF(EL$10="",0,IF(EL$9&lt;главная!$N$19,0,IF(EL110*12&lt;главная!$H$23,главная!$N$22*EL110,IF(EL110*12&lt;главная!$H$24,главная!$N$23*EL110,(главная!$H$24*главная!$N$23+(EL110*12-главная!$H$24)*главная!$N$24)/12))))</f>
        <v>0</v>
      </c>
      <c r="EM147" s="173">
        <f>IF(EM$10="",0,IF(EM$9&lt;главная!$N$19,0,IF(EM110*12&lt;главная!$H$23,главная!$N$22*EM110,IF(EM110*12&lt;главная!$H$24,главная!$N$23*EM110,(главная!$H$24*главная!$N$23+(EM110*12-главная!$H$24)*главная!$N$24)/12))))</f>
        <v>0</v>
      </c>
      <c r="EN147" s="173">
        <f>IF(EN$10="",0,IF(EN$9&lt;главная!$N$19,0,IF(EN110*12&lt;главная!$H$23,главная!$N$22*EN110,IF(EN110*12&lt;главная!$H$24,главная!$N$23*EN110,(главная!$H$24*главная!$N$23+(EN110*12-главная!$H$24)*главная!$N$24)/12))))</f>
        <v>0</v>
      </c>
      <c r="EO147" s="173">
        <f>IF(EO$10="",0,IF(EO$9&lt;главная!$N$19,0,IF(EO110*12&lt;главная!$H$23,главная!$N$22*EO110,IF(EO110*12&lt;главная!$H$24,главная!$N$23*EO110,(главная!$H$24*главная!$N$23+(EO110*12-главная!$H$24)*главная!$N$24)/12))))</f>
        <v>0</v>
      </c>
      <c r="EP147" s="173">
        <f>IF(EP$10="",0,IF(EP$9&lt;главная!$N$19,0,IF(EP110*12&lt;главная!$H$23,главная!$N$22*EP110,IF(EP110*12&lt;главная!$H$24,главная!$N$23*EP110,(главная!$H$24*главная!$N$23+(EP110*12-главная!$H$24)*главная!$N$24)/12))))</f>
        <v>0</v>
      </c>
      <c r="EQ147" s="173">
        <f>IF(EQ$10="",0,IF(EQ$9&lt;главная!$N$19,0,IF(EQ110*12&lt;главная!$H$23,главная!$N$22*EQ110,IF(EQ110*12&lt;главная!$H$24,главная!$N$23*EQ110,(главная!$H$24*главная!$N$23+(EQ110*12-главная!$H$24)*главная!$N$24)/12))))</f>
        <v>0</v>
      </c>
      <c r="ER147" s="173">
        <f>IF(ER$10="",0,IF(ER$9&lt;главная!$N$19,0,IF(ER110*12&lt;главная!$H$23,главная!$N$22*ER110,IF(ER110*12&lt;главная!$H$24,главная!$N$23*ER110,(главная!$H$24*главная!$N$23+(ER110*12-главная!$H$24)*главная!$N$24)/12))))</f>
        <v>0</v>
      </c>
      <c r="ES147" s="173">
        <f>IF(ES$10="",0,IF(ES$9&lt;главная!$N$19,0,IF(ES110*12&lt;главная!$H$23,главная!$N$22*ES110,IF(ES110*12&lt;главная!$H$24,главная!$N$23*ES110,(главная!$H$24*главная!$N$23+(ES110*12-главная!$H$24)*главная!$N$24)/12))))</f>
        <v>0</v>
      </c>
      <c r="ET147" s="173">
        <f>IF(ET$10="",0,IF(ET$9&lt;главная!$N$19,0,IF(ET110*12&lt;главная!$H$23,главная!$N$22*ET110,IF(ET110*12&lt;главная!$H$24,главная!$N$23*ET110,(главная!$H$24*главная!$N$23+(ET110*12-главная!$H$24)*главная!$N$24)/12))))</f>
        <v>0</v>
      </c>
      <c r="EU147" s="173">
        <f>IF(EU$10="",0,IF(EU$9&lt;главная!$N$19,0,IF(EU110*12&lt;главная!$H$23,главная!$N$22*EU110,IF(EU110*12&lt;главная!$H$24,главная!$N$23*EU110,(главная!$H$24*главная!$N$23+(EU110*12-главная!$H$24)*главная!$N$24)/12))))</f>
        <v>0</v>
      </c>
      <c r="EV147" s="173">
        <f>IF(EV$10="",0,IF(EV$9&lt;главная!$N$19,0,IF(EV110*12&lt;главная!$H$23,главная!$N$22*EV110,IF(EV110*12&lt;главная!$H$24,главная!$N$23*EV110,(главная!$H$24*главная!$N$23+(EV110*12-главная!$H$24)*главная!$N$24)/12))))</f>
        <v>0</v>
      </c>
      <c r="EW147" s="173">
        <f>IF(EW$10="",0,IF(EW$9&lt;главная!$N$19,0,IF(EW110*12&lt;главная!$H$23,главная!$N$22*EW110,IF(EW110*12&lt;главная!$H$24,главная!$N$23*EW110,(главная!$H$24*главная!$N$23+(EW110*12-главная!$H$24)*главная!$N$24)/12))))</f>
        <v>0</v>
      </c>
      <c r="EX147" s="173">
        <f>IF(EX$10="",0,IF(EX$9&lt;главная!$N$19,0,IF(EX110*12&lt;главная!$H$23,главная!$N$22*EX110,IF(EX110*12&lt;главная!$H$24,главная!$N$23*EX110,(главная!$H$24*главная!$N$23+(EX110*12-главная!$H$24)*главная!$N$24)/12))))</f>
        <v>0</v>
      </c>
      <c r="EY147" s="173">
        <f>IF(EY$10="",0,IF(EY$9&lt;главная!$N$19,0,IF(EY110*12&lt;главная!$H$23,главная!$N$22*EY110,IF(EY110*12&lt;главная!$H$24,главная!$N$23*EY110,(главная!$H$24*главная!$N$23+(EY110*12-главная!$H$24)*главная!$N$24)/12))))</f>
        <v>0</v>
      </c>
      <c r="EZ147" s="173">
        <f>IF(EZ$10="",0,IF(EZ$9&lt;главная!$N$19,0,IF(EZ110*12&lt;главная!$H$23,главная!$N$22*EZ110,IF(EZ110*12&lt;главная!$H$24,главная!$N$23*EZ110,(главная!$H$24*главная!$N$23+(EZ110*12-главная!$H$24)*главная!$N$24)/12))))</f>
        <v>0</v>
      </c>
      <c r="FA147" s="173">
        <f>IF(FA$10="",0,IF(FA$9&lt;главная!$N$19,0,IF(FA110*12&lt;главная!$H$23,главная!$N$22*FA110,IF(FA110*12&lt;главная!$H$24,главная!$N$23*FA110,(главная!$H$24*главная!$N$23+(FA110*12-главная!$H$24)*главная!$N$24)/12))))</f>
        <v>0</v>
      </c>
      <c r="FB147" s="173">
        <f>IF(FB$10="",0,IF(FB$9&lt;главная!$N$19,0,IF(FB110*12&lt;главная!$H$23,главная!$N$22*FB110,IF(FB110*12&lt;главная!$H$24,главная!$N$23*FB110,(главная!$H$24*главная!$N$23+(FB110*12-главная!$H$24)*главная!$N$24)/12))))</f>
        <v>0</v>
      </c>
      <c r="FC147" s="173">
        <f>IF(FC$10="",0,IF(FC$9&lt;главная!$N$19,0,IF(FC110*12&lt;главная!$H$23,главная!$N$22*FC110,IF(FC110*12&lt;главная!$H$24,главная!$N$23*FC110,(главная!$H$24*главная!$N$23+(FC110*12-главная!$H$24)*главная!$N$24)/12))))</f>
        <v>0</v>
      </c>
      <c r="FD147" s="173">
        <f>IF(FD$10="",0,IF(FD$9&lt;главная!$N$19,0,IF(FD110*12&lt;главная!$H$23,главная!$N$22*FD110,IF(FD110*12&lt;главная!$H$24,главная!$N$23*FD110,(главная!$H$24*главная!$N$23+(FD110*12-главная!$H$24)*главная!$N$24)/12))))</f>
        <v>0</v>
      </c>
      <c r="FE147" s="173">
        <f>IF(FE$10="",0,IF(FE$9&lt;главная!$N$19,0,IF(FE110*12&lt;главная!$H$23,главная!$N$22*FE110,IF(FE110*12&lt;главная!$H$24,главная!$N$23*FE110,(главная!$H$24*главная!$N$23+(FE110*12-главная!$H$24)*главная!$N$24)/12))))</f>
        <v>0</v>
      </c>
      <c r="FF147" s="173">
        <f>IF(FF$10="",0,IF(FF$9&lt;главная!$N$19,0,IF(FF110*12&lt;главная!$H$23,главная!$N$22*FF110,IF(FF110*12&lt;главная!$H$24,главная!$N$23*FF110,(главная!$H$24*главная!$N$23+(FF110*12-главная!$H$24)*главная!$N$24)/12))))</f>
        <v>0</v>
      </c>
      <c r="FG147" s="173">
        <f>IF(FG$10="",0,IF(FG$9&lt;главная!$N$19,0,IF(FG110*12&lt;главная!$H$23,главная!$N$22*FG110,IF(FG110*12&lt;главная!$H$24,главная!$N$23*FG110,(главная!$H$24*главная!$N$23+(FG110*12-главная!$H$24)*главная!$N$24)/12))))</f>
        <v>0</v>
      </c>
      <c r="FH147" s="173">
        <f>IF(FH$10="",0,IF(FH$9&lt;главная!$N$19,0,IF(FH110*12&lt;главная!$H$23,главная!$N$22*FH110,IF(FH110*12&lt;главная!$H$24,главная!$N$23*FH110,(главная!$H$24*главная!$N$23+(FH110*12-главная!$H$24)*главная!$N$24)/12))))</f>
        <v>0</v>
      </c>
      <c r="FI147" s="173">
        <f>IF(FI$10="",0,IF(FI$9&lt;главная!$N$19,0,IF(FI110*12&lt;главная!$H$23,главная!$N$22*FI110,IF(FI110*12&lt;главная!$H$24,главная!$N$23*FI110,(главная!$H$24*главная!$N$23+(FI110*12-главная!$H$24)*главная!$N$24)/12))))</f>
        <v>0</v>
      </c>
      <c r="FJ147" s="173">
        <f>IF(FJ$10="",0,IF(FJ$9&lt;главная!$N$19,0,IF(FJ110*12&lt;главная!$H$23,главная!$N$22*FJ110,IF(FJ110*12&lt;главная!$H$24,главная!$N$23*FJ110,(главная!$H$24*главная!$N$23+(FJ110*12-главная!$H$24)*главная!$N$24)/12))))</f>
        <v>0</v>
      </c>
      <c r="FK147" s="173">
        <f>IF(FK$10="",0,IF(FK$9&lt;главная!$N$19,0,IF(FK110*12&lt;главная!$H$23,главная!$N$22*FK110,IF(FK110*12&lt;главная!$H$24,главная!$N$23*FK110,(главная!$H$24*главная!$N$23+(FK110*12-главная!$H$24)*главная!$N$24)/12))))</f>
        <v>0</v>
      </c>
      <c r="FL147" s="173">
        <f>IF(FL$10="",0,IF(FL$9&lt;главная!$N$19,0,IF(FL110*12&lt;главная!$H$23,главная!$N$22*FL110,IF(FL110*12&lt;главная!$H$24,главная!$N$23*FL110,(главная!$H$24*главная!$N$23+(FL110*12-главная!$H$24)*главная!$N$24)/12))))</f>
        <v>0</v>
      </c>
      <c r="FM147" s="173">
        <f>IF(FM$10="",0,IF(FM$9&lt;главная!$N$19,0,IF(FM110*12&lt;главная!$H$23,главная!$N$22*FM110,IF(FM110*12&lt;главная!$H$24,главная!$N$23*FM110,(главная!$H$24*главная!$N$23+(FM110*12-главная!$H$24)*главная!$N$24)/12))))</f>
        <v>0</v>
      </c>
      <c r="FN147" s="173">
        <f>IF(FN$10="",0,IF(FN$9&lt;главная!$N$19,0,IF(FN110*12&lt;главная!$H$23,главная!$N$22*FN110,IF(FN110*12&lt;главная!$H$24,главная!$N$23*FN110,(главная!$H$24*главная!$N$23+(FN110*12-главная!$H$24)*главная!$N$24)/12))))</f>
        <v>0</v>
      </c>
      <c r="FO147" s="173">
        <f>IF(FO$10="",0,IF(FO$9&lt;главная!$N$19,0,IF(FO110*12&lt;главная!$H$23,главная!$N$22*FO110,IF(FO110*12&lt;главная!$H$24,главная!$N$23*FO110,(главная!$H$24*главная!$N$23+(FO110*12-главная!$H$24)*главная!$N$24)/12))))</f>
        <v>0</v>
      </c>
      <c r="FP147" s="173">
        <f>IF(FP$10="",0,IF(FP$9&lt;главная!$N$19,0,IF(FP110*12&lt;главная!$H$23,главная!$N$22*FP110,IF(FP110*12&lt;главная!$H$24,главная!$N$23*FP110,(главная!$H$24*главная!$N$23+(FP110*12-главная!$H$24)*главная!$N$24)/12))))</f>
        <v>0</v>
      </c>
      <c r="FQ147" s="173">
        <f>IF(FQ$10="",0,IF(FQ$9&lt;главная!$N$19,0,IF(FQ110*12&lt;главная!$H$23,главная!$N$22*FQ110,IF(FQ110*12&lt;главная!$H$24,главная!$N$23*FQ110,(главная!$H$24*главная!$N$23+(FQ110*12-главная!$H$24)*главная!$N$24)/12))))</f>
        <v>0</v>
      </c>
      <c r="FR147" s="173">
        <f>IF(FR$10="",0,IF(FR$9&lt;главная!$N$19,0,IF(FR110*12&lt;главная!$H$23,главная!$N$22*FR110,IF(FR110*12&lt;главная!$H$24,главная!$N$23*FR110,(главная!$H$24*главная!$N$23+(FR110*12-главная!$H$24)*главная!$N$24)/12))))</f>
        <v>0</v>
      </c>
      <c r="FS147" s="173">
        <f>IF(FS$10="",0,IF(FS$9&lt;главная!$N$19,0,IF(FS110*12&lt;главная!$H$23,главная!$N$22*FS110,IF(FS110*12&lt;главная!$H$24,главная!$N$23*FS110,(главная!$H$24*главная!$N$23+(FS110*12-главная!$H$24)*главная!$N$24)/12))))</f>
        <v>0</v>
      </c>
      <c r="FT147" s="173">
        <f>IF(FT$10="",0,IF(FT$9&lt;главная!$N$19,0,IF(FT110*12&lt;главная!$H$23,главная!$N$22*FT110,IF(FT110*12&lt;главная!$H$24,главная!$N$23*FT110,(главная!$H$24*главная!$N$23+(FT110*12-главная!$H$24)*главная!$N$24)/12))))</f>
        <v>0</v>
      </c>
      <c r="FU147" s="173">
        <f>IF(FU$10="",0,IF(FU$9&lt;главная!$N$19,0,IF(FU110*12&lt;главная!$H$23,главная!$N$22*FU110,IF(FU110*12&lt;главная!$H$24,главная!$N$23*FU110,(главная!$H$24*главная!$N$23+(FU110*12-главная!$H$24)*главная!$N$24)/12))))</f>
        <v>0</v>
      </c>
      <c r="FV147" s="173">
        <f>IF(FV$10="",0,IF(FV$9&lt;главная!$N$19,0,IF(FV110*12&lt;главная!$H$23,главная!$N$22*FV110,IF(FV110*12&lt;главная!$H$24,главная!$N$23*FV110,(главная!$H$24*главная!$N$23+(FV110*12-главная!$H$24)*главная!$N$24)/12))))</f>
        <v>0</v>
      </c>
      <c r="FW147" s="173">
        <f>IF(FW$10="",0,IF(FW$9&lt;главная!$N$19,0,IF(FW110*12&lt;главная!$H$23,главная!$N$22*FW110,IF(FW110*12&lt;главная!$H$24,главная!$N$23*FW110,(главная!$H$24*главная!$N$23+(FW110*12-главная!$H$24)*главная!$N$24)/12))))</f>
        <v>0</v>
      </c>
      <c r="FX147" s="173">
        <f>IF(FX$10="",0,IF(FX$9&lt;главная!$N$19,0,IF(FX110*12&lt;главная!$H$23,главная!$N$22*FX110,IF(FX110*12&lt;главная!$H$24,главная!$N$23*FX110,(главная!$H$24*главная!$N$23+(FX110*12-главная!$H$24)*главная!$N$24)/12))))</f>
        <v>0</v>
      </c>
      <c r="FY147" s="173">
        <f>IF(FY$10="",0,IF(FY$9&lt;главная!$N$19,0,IF(FY110*12&lt;главная!$H$23,главная!$N$22*FY110,IF(FY110*12&lt;главная!$H$24,главная!$N$23*FY110,(главная!$H$24*главная!$N$23+(FY110*12-главная!$H$24)*главная!$N$24)/12))))</f>
        <v>0</v>
      </c>
      <c r="FZ147" s="173">
        <f>IF(FZ$10="",0,IF(FZ$9&lt;главная!$N$19,0,IF(FZ110*12&lt;главная!$H$23,главная!$N$22*FZ110,IF(FZ110*12&lt;главная!$H$24,главная!$N$23*FZ110,(главная!$H$24*главная!$N$23+(FZ110*12-главная!$H$24)*главная!$N$24)/12))))</f>
        <v>0</v>
      </c>
      <c r="GA147" s="173">
        <f>IF(GA$10="",0,IF(GA$9&lt;главная!$N$19,0,IF(GA110*12&lt;главная!$H$23,главная!$N$22*GA110,IF(GA110*12&lt;главная!$H$24,главная!$N$23*GA110,(главная!$H$24*главная!$N$23+(GA110*12-главная!$H$24)*главная!$N$24)/12))))</f>
        <v>0</v>
      </c>
      <c r="GB147" s="173">
        <f>IF(GB$10="",0,IF(GB$9&lt;главная!$N$19,0,IF(GB110*12&lt;главная!$H$23,главная!$N$22*GB110,IF(GB110*12&lt;главная!$H$24,главная!$N$23*GB110,(главная!$H$24*главная!$N$23+(GB110*12-главная!$H$24)*главная!$N$24)/12))))</f>
        <v>0</v>
      </c>
      <c r="GC147" s="173">
        <f>IF(GC$10="",0,IF(GC$9&lt;главная!$N$19,0,IF(GC110*12&lt;главная!$H$23,главная!$N$22*GC110,IF(GC110*12&lt;главная!$H$24,главная!$N$23*GC110,(главная!$H$24*главная!$N$23+(GC110*12-главная!$H$24)*главная!$N$24)/12))))</f>
        <v>0</v>
      </c>
      <c r="GD147" s="173">
        <f>IF(GD$10="",0,IF(GD$9&lt;главная!$N$19,0,IF(GD110*12&lt;главная!$H$23,главная!$N$22*GD110,IF(GD110*12&lt;главная!$H$24,главная!$N$23*GD110,(главная!$H$24*главная!$N$23+(GD110*12-главная!$H$24)*главная!$N$24)/12))))</f>
        <v>0</v>
      </c>
      <c r="GE147" s="173">
        <f>IF(GE$10="",0,IF(GE$9&lt;главная!$N$19,0,IF(GE110*12&lt;главная!$H$23,главная!$N$22*GE110,IF(GE110*12&lt;главная!$H$24,главная!$N$23*GE110,(главная!$H$24*главная!$N$23+(GE110*12-главная!$H$24)*главная!$N$24)/12))))</f>
        <v>0</v>
      </c>
      <c r="GF147" s="173">
        <f>IF(GF$10="",0,IF(GF$9&lt;главная!$N$19,0,IF(GF110*12&lt;главная!$H$23,главная!$N$22*GF110,IF(GF110*12&lt;главная!$H$24,главная!$N$23*GF110,(главная!$H$24*главная!$N$23+(GF110*12-главная!$H$24)*главная!$N$24)/12))))</f>
        <v>0</v>
      </c>
      <c r="GG147" s="173">
        <f>IF(GG$10="",0,IF(GG$9&lt;главная!$N$19,0,IF(GG110*12&lt;главная!$H$23,главная!$N$22*GG110,IF(GG110*12&lt;главная!$H$24,главная!$N$23*GG110,(главная!$H$24*главная!$N$23+(GG110*12-главная!$H$24)*главная!$N$24)/12))))</f>
        <v>0</v>
      </c>
      <c r="GH147" s="173">
        <f>IF(GH$10="",0,IF(GH$9&lt;главная!$N$19,0,IF(GH110*12&lt;главная!$H$23,главная!$N$22*GH110,IF(GH110*12&lt;главная!$H$24,главная!$N$23*GH110,(главная!$H$24*главная!$N$23+(GH110*12-главная!$H$24)*главная!$N$24)/12))))</f>
        <v>0</v>
      </c>
      <c r="GI147" s="173">
        <f>IF(GI$10="",0,IF(GI$9&lt;главная!$N$19,0,IF(GI110*12&lt;главная!$H$23,главная!$N$22*GI110,IF(GI110*12&lt;главная!$H$24,главная!$N$23*GI110,(главная!$H$24*главная!$N$23+(GI110*12-главная!$H$24)*главная!$N$24)/12))))</f>
        <v>0</v>
      </c>
      <c r="GJ147" s="173">
        <f>IF(GJ$10="",0,IF(GJ$9&lt;главная!$N$19,0,IF(GJ110*12&lt;главная!$H$23,главная!$N$22*GJ110,IF(GJ110*12&lt;главная!$H$24,главная!$N$23*GJ110,(главная!$H$24*главная!$N$23+(GJ110*12-главная!$H$24)*главная!$N$24)/12))))</f>
        <v>0</v>
      </c>
      <c r="GK147" s="173">
        <f>IF(GK$10="",0,IF(GK$9&lt;главная!$N$19,0,IF(GK110*12&lt;главная!$H$23,главная!$N$22*GK110,IF(GK110*12&lt;главная!$H$24,главная!$N$23*GK110,(главная!$H$24*главная!$N$23+(GK110*12-главная!$H$24)*главная!$N$24)/12))))</f>
        <v>0</v>
      </c>
      <c r="GL147" s="173">
        <f>IF(GL$10="",0,IF(GL$9&lt;главная!$N$19,0,IF(GL110*12&lt;главная!$H$23,главная!$N$22*GL110,IF(GL110*12&lt;главная!$H$24,главная!$N$23*GL110,(главная!$H$24*главная!$N$23+(GL110*12-главная!$H$24)*главная!$N$24)/12))))</f>
        <v>0</v>
      </c>
      <c r="GM147" s="173">
        <f>IF(GM$10="",0,IF(GM$9&lt;главная!$N$19,0,IF(GM110*12&lt;главная!$H$23,главная!$N$22*GM110,IF(GM110*12&lt;главная!$H$24,главная!$N$23*GM110,(главная!$H$24*главная!$N$23+(GM110*12-главная!$H$24)*главная!$N$24)/12))))</f>
        <v>0</v>
      </c>
      <c r="GN147" s="173">
        <f>IF(GN$10="",0,IF(GN$9&lt;главная!$N$19,0,IF(GN110*12&lt;главная!$H$23,главная!$N$22*GN110,IF(GN110*12&lt;главная!$H$24,главная!$N$23*GN110,(главная!$H$24*главная!$N$23+(GN110*12-главная!$H$24)*главная!$N$24)/12))))</f>
        <v>0</v>
      </c>
      <c r="GO147" s="173">
        <f>IF(GO$10="",0,IF(GO$9&lt;главная!$N$19,0,IF(GO110*12&lt;главная!$H$23,главная!$N$22*GO110,IF(GO110*12&lt;главная!$H$24,главная!$N$23*GO110,(главная!$H$24*главная!$N$23+(GO110*12-главная!$H$24)*главная!$N$24)/12))))</f>
        <v>0</v>
      </c>
      <c r="GP147" s="173">
        <f>IF(GP$10="",0,IF(GP$9&lt;главная!$N$19,0,IF(GP110*12&lt;главная!$H$23,главная!$N$22*GP110,IF(GP110*12&lt;главная!$H$24,главная!$N$23*GP110,(главная!$H$24*главная!$N$23+(GP110*12-главная!$H$24)*главная!$N$24)/12))))</f>
        <v>0</v>
      </c>
      <c r="GQ147" s="173">
        <f>IF(GQ$10="",0,IF(GQ$9&lt;главная!$N$19,0,IF(GQ110*12&lt;главная!$H$23,главная!$N$22*GQ110,IF(GQ110*12&lt;главная!$H$24,главная!$N$23*GQ110,(главная!$H$24*главная!$N$23+(GQ110*12-главная!$H$24)*главная!$N$24)/12))))</f>
        <v>0</v>
      </c>
      <c r="GR147" s="173">
        <f>IF(GR$10="",0,IF(GR$9&lt;главная!$N$19,0,IF(GR110*12&lt;главная!$H$23,главная!$N$22*GR110,IF(GR110*12&lt;главная!$H$24,главная!$N$23*GR110,(главная!$H$24*главная!$N$23+(GR110*12-главная!$H$24)*главная!$N$24)/12))))</f>
        <v>0</v>
      </c>
      <c r="GS147" s="173">
        <f>IF(GS$10="",0,IF(GS$9&lt;главная!$N$19,0,IF(GS110*12&lt;главная!$H$23,главная!$N$22*GS110,IF(GS110*12&lt;главная!$H$24,главная!$N$23*GS110,(главная!$H$24*главная!$N$23+(GS110*12-главная!$H$24)*главная!$N$24)/12))))</f>
        <v>0</v>
      </c>
      <c r="GT147" s="173">
        <f>IF(GT$10="",0,IF(GT$9&lt;главная!$N$19,0,IF(GT110*12&lt;главная!$H$23,главная!$N$22*GT110,IF(GT110*12&lt;главная!$H$24,главная!$N$23*GT110,(главная!$H$24*главная!$N$23+(GT110*12-главная!$H$24)*главная!$N$24)/12))))</f>
        <v>0</v>
      </c>
      <c r="GU147" s="173">
        <f>IF(GU$10="",0,IF(GU$9&lt;главная!$N$19,0,IF(GU110*12&lt;главная!$H$23,главная!$N$22*GU110,IF(GU110*12&lt;главная!$H$24,главная!$N$23*GU110,(главная!$H$24*главная!$N$23+(GU110*12-главная!$H$24)*главная!$N$24)/12))))</f>
        <v>0</v>
      </c>
      <c r="GV147" s="173">
        <f>IF(GV$10="",0,IF(GV$9&lt;главная!$N$19,0,IF(GV110*12&lt;главная!$H$23,главная!$N$22*GV110,IF(GV110*12&lt;главная!$H$24,главная!$N$23*GV110,(главная!$H$24*главная!$N$23+(GV110*12-главная!$H$24)*главная!$N$24)/12))))</f>
        <v>0</v>
      </c>
      <c r="GW147" s="173">
        <f>IF(GW$10="",0,IF(GW$9&lt;главная!$N$19,0,IF(GW110*12&lt;главная!$H$23,главная!$N$22*GW110,IF(GW110*12&lt;главная!$H$24,главная!$N$23*GW110,(главная!$H$24*главная!$N$23+(GW110*12-главная!$H$24)*главная!$N$24)/12))))</f>
        <v>0</v>
      </c>
      <c r="GX147" s="173">
        <f>IF(GX$10="",0,IF(GX$9&lt;главная!$N$19,0,IF(GX110*12&lt;главная!$H$23,главная!$N$22*GX110,IF(GX110*12&lt;главная!$H$24,главная!$N$23*GX110,(главная!$H$24*главная!$N$23+(GX110*12-главная!$H$24)*главная!$N$24)/12))))</f>
        <v>0</v>
      </c>
      <c r="GY147" s="173">
        <f>IF(GY$10="",0,IF(GY$9&lt;главная!$N$19,0,IF(GY110*12&lt;главная!$H$23,главная!$N$22*GY110,IF(GY110*12&lt;главная!$H$24,главная!$N$23*GY110,(главная!$H$24*главная!$N$23+(GY110*12-главная!$H$24)*главная!$N$24)/12))))</f>
        <v>0</v>
      </c>
      <c r="GZ147" s="173">
        <f>IF(GZ$10="",0,IF(GZ$9&lt;главная!$N$19,0,IF(GZ110*12&lt;главная!$H$23,главная!$N$22*GZ110,IF(GZ110*12&lt;главная!$H$24,главная!$N$23*GZ110,(главная!$H$24*главная!$N$23+(GZ110*12-главная!$H$24)*главная!$N$24)/12))))</f>
        <v>0</v>
      </c>
      <c r="HA147" s="173">
        <f>IF(HA$10="",0,IF(HA$9&lt;главная!$N$19,0,IF(HA110*12&lt;главная!$H$23,главная!$N$22*HA110,IF(HA110*12&lt;главная!$H$24,главная!$N$23*HA110,(главная!$H$24*главная!$N$23+(HA110*12-главная!$H$24)*главная!$N$24)/12))))</f>
        <v>0</v>
      </c>
      <c r="HB147" s="173">
        <f>IF(HB$10="",0,IF(HB$9&lt;главная!$N$19,0,IF(HB110*12&lt;главная!$H$23,главная!$N$22*HB110,IF(HB110*12&lt;главная!$H$24,главная!$N$23*HB110,(главная!$H$24*главная!$N$23+(HB110*12-главная!$H$24)*главная!$N$24)/12))))</f>
        <v>0</v>
      </c>
      <c r="HC147" s="173">
        <f>IF(HC$10="",0,IF(HC$9&lt;главная!$N$19,0,IF(HC110*12&lt;главная!$H$23,главная!$N$22*HC110,IF(HC110*12&lt;главная!$H$24,главная!$N$23*HC110,(главная!$H$24*главная!$N$23+(HC110*12-главная!$H$24)*главная!$N$24)/12))))</f>
        <v>0</v>
      </c>
      <c r="HD147" s="173">
        <f>IF(HD$10="",0,IF(HD$9&lt;главная!$N$19,0,IF(HD110*12&lt;главная!$H$23,главная!$N$22*HD110,IF(HD110*12&lt;главная!$H$24,главная!$N$23*HD110,(главная!$H$24*главная!$N$23+(HD110*12-главная!$H$24)*главная!$N$24)/12))))</f>
        <v>0</v>
      </c>
      <c r="HE147" s="173">
        <f>IF(HE$10="",0,IF(HE$9&lt;главная!$N$19,0,IF(HE110*12&lt;главная!$H$23,главная!$N$22*HE110,IF(HE110*12&lt;главная!$H$24,главная!$N$23*HE110,(главная!$H$24*главная!$N$23+(HE110*12-главная!$H$24)*главная!$N$24)/12))))</f>
        <v>0</v>
      </c>
      <c r="HF147" s="173">
        <f>IF(HF$10="",0,IF(HF$9&lt;главная!$N$19,0,IF(HF110*12&lt;главная!$H$23,главная!$N$22*HF110,IF(HF110*12&lt;главная!$H$24,главная!$N$23*HF110,(главная!$H$24*главная!$N$23+(HF110*12-главная!$H$24)*главная!$N$24)/12))))</f>
        <v>0</v>
      </c>
      <c r="HG147" s="173">
        <f>IF(HG$10="",0,IF(HG$9&lt;главная!$N$19,0,IF(HG110*12&lt;главная!$H$23,главная!$N$22*HG110,IF(HG110*12&lt;главная!$H$24,главная!$N$23*HG110,(главная!$H$24*главная!$N$23+(HG110*12-главная!$H$24)*главная!$N$24)/12))))</f>
        <v>0</v>
      </c>
      <c r="HH147" s="173">
        <f>IF(HH$10="",0,IF(HH$9&lt;главная!$N$19,0,IF(HH110*12&lt;главная!$H$23,главная!$N$22*HH110,IF(HH110*12&lt;главная!$H$24,главная!$N$23*HH110,(главная!$H$24*главная!$N$23+(HH110*12-главная!$H$24)*главная!$N$24)/12))))</f>
        <v>0</v>
      </c>
      <c r="HI147" s="173">
        <f>IF(HI$10="",0,IF(HI$9&lt;главная!$N$19,0,IF(HI110*12&lt;главная!$H$23,главная!$N$22*HI110,IF(HI110*12&lt;главная!$H$24,главная!$N$23*HI110,(главная!$H$24*главная!$N$23+(HI110*12-главная!$H$24)*главная!$N$24)/12))))</f>
        <v>0</v>
      </c>
      <c r="HJ147" s="173">
        <f>IF(HJ$10="",0,IF(HJ$9&lt;главная!$N$19,0,IF(HJ110*12&lt;главная!$H$23,главная!$N$22*HJ110,IF(HJ110*12&lt;главная!$H$24,главная!$N$23*HJ110,(главная!$H$24*главная!$N$23+(HJ110*12-главная!$H$24)*главная!$N$24)/12))))</f>
        <v>0</v>
      </c>
      <c r="HK147" s="173">
        <f>IF(HK$10="",0,IF(HK$9&lt;главная!$N$19,0,IF(HK110*12&lt;главная!$H$23,главная!$N$22*HK110,IF(HK110*12&lt;главная!$H$24,главная!$N$23*HK110,(главная!$H$24*главная!$N$23+(HK110*12-главная!$H$24)*главная!$N$24)/12))))</f>
        <v>0</v>
      </c>
      <c r="HL147" s="173">
        <f>IF(HL$10="",0,IF(HL$9&lt;главная!$N$19,0,IF(HL110*12&lt;главная!$H$23,главная!$N$22*HL110,IF(HL110*12&lt;главная!$H$24,главная!$N$23*HL110,(главная!$H$24*главная!$N$23+(HL110*12-главная!$H$24)*главная!$N$24)/12))))</f>
        <v>0</v>
      </c>
      <c r="HM147" s="173">
        <f>IF(HM$10="",0,IF(HM$9&lt;главная!$N$19,0,IF(HM110*12&lt;главная!$H$23,главная!$N$22*HM110,IF(HM110*12&lt;главная!$H$24,главная!$N$23*HM110,(главная!$H$24*главная!$N$23+(HM110*12-главная!$H$24)*главная!$N$24)/12))))</f>
        <v>0</v>
      </c>
      <c r="HN147" s="173">
        <f>IF(HN$10="",0,IF(HN$9&lt;главная!$N$19,0,IF(HN110*12&lt;главная!$H$23,главная!$N$22*HN110,IF(HN110*12&lt;главная!$H$24,главная!$N$23*HN110,(главная!$H$24*главная!$N$23+(HN110*12-главная!$H$24)*главная!$N$24)/12))))</f>
        <v>0</v>
      </c>
      <c r="HO147" s="173">
        <f>IF(HO$10="",0,IF(HO$9&lt;главная!$N$19,0,IF(HO110*12&lt;главная!$H$23,главная!$N$22*HO110,IF(HO110*12&lt;главная!$H$24,главная!$N$23*HO110,(главная!$H$24*главная!$N$23+(HO110*12-главная!$H$24)*главная!$N$24)/12))))</f>
        <v>0</v>
      </c>
      <c r="HP147" s="173">
        <f>IF(HP$10="",0,IF(HP$9&lt;главная!$N$19,0,IF(HP110*12&lt;главная!$H$23,главная!$N$22*HP110,IF(HP110*12&lt;главная!$H$24,главная!$N$23*HP110,(главная!$H$24*главная!$N$23+(HP110*12-главная!$H$24)*главная!$N$24)/12))))</f>
        <v>0</v>
      </c>
      <c r="HQ147" s="173">
        <f>IF(HQ$10="",0,IF(HQ$9&lt;главная!$N$19,0,IF(HQ110*12&lt;главная!$H$23,главная!$N$22*HQ110,IF(HQ110*12&lt;главная!$H$24,главная!$N$23*HQ110,(главная!$H$24*главная!$N$23+(HQ110*12-главная!$H$24)*главная!$N$24)/12))))</f>
        <v>0</v>
      </c>
      <c r="HR147" s="173">
        <f>IF(HR$10="",0,IF(HR$9&lt;главная!$N$19,0,IF(HR110*12&lt;главная!$H$23,главная!$N$22*HR110,IF(HR110*12&lt;главная!$H$24,главная!$N$23*HR110,(главная!$H$24*главная!$N$23+(HR110*12-главная!$H$24)*главная!$N$24)/12))))</f>
        <v>0</v>
      </c>
      <c r="HS147" s="173">
        <f>IF(HS$10="",0,IF(HS$9&lt;главная!$N$19,0,IF(HS110*12&lt;главная!$H$23,главная!$N$22*HS110,IF(HS110*12&lt;главная!$H$24,главная!$N$23*HS110,(главная!$H$24*главная!$N$23+(HS110*12-главная!$H$24)*главная!$N$24)/12))))</f>
        <v>0</v>
      </c>
      <c r="HT147" s="173">
        <f>IF(HT$10="",0,IF(HT$9&lt;главная!$N$19,0,IF(HT110*12&lt;главная!$H$23,главная!$N$22*HT110,IF(HT110*12&lt;главная!$H$24,главная!$N$23*HT110,(главная!$H$24*главная!$N$23+(HT110*12-главная!$H$24)*главная!$N$24)/12))))</f>
        <v>0</v>
      </c>
      <c r="HU147" s="173">
        <f>IF(HU$10="",0,IF(HU$9&lt;главная!$N$19,0,IF(HU110*12&lt;главная!$H$23,главная!$N$22*HU110,IF(HU110*12&lt;главная!$H$24,главная!$N$23*HU110,(главная!$H$24*главная!$N$23+(HU110*12-главная!$H$24)*главная!$N$24)/12))))</f>
        <v>0</v>
      </c>
      <c r="HV147" s="173">
        <f>IF(HV$10="",0,IF(HV$9&lt;главная!$N$19,0,IF(HV110*12&lt;главная!$H$23,главная!$N$22*HV110,IF(HV110*12&lt;главная!$H$24,главная!$N$23*HV110,(главная!$H$24*главная!$N$23+(HV110*12-главная!$H$24)*главная!$N$24)/12))))</f>
        <v>0</v>
      </c>
      <c r="HW147" s="173">
        <f>IF(HW$10="",0,IF(HW$9&lt;главная!$N$19,0,IF(HW110*12&lt;главная!$H$23,главная!$N$22*HW110,IF(HW110*12&lt;главная!$H$24,главная!$N$23*HW110,(главная!$H$24*главная!$N$23+(HW110*12-главная!$H$24)*главная!$N$24)/12))))</f>
        <v>0</v>
      </c>
      <c r="HX147" s="173">
        <f>IF(HX$10="",0,IF(HX$9&lt;главная!$N$19,0,IF(HX110*12&lt;главная!$H$23,главная!$N$22*HX110,IF(HX110*12&lt;главная!$H$24,главная!$N$23*HX110,(главная!$H$24*главная!$N$23+(HX110*12-главная!$H$24)*главная!$N$24)/12))))</f>
        <v>0</v>
      </c>
      <c r="HY147" s="173">
        <f>IF(HY$10="",0,IF(HY$9&lt;главная!$N$19,0,IF(HY110*12&lt;главная!$H$23,главная!$N$22*HY110,IF(HY110*12&lt;главная!$H$24,главная!$N$23*HY110,(главная!$H$24*главная!$N$23+(HY110*12-главная!$H$24)*главная!$N$24)/12))))</f>
        <v>0</v>
      </c>
      <c r="HZ147" s="173">
        <f>IF(HZ$10="",0,IF(HZ$9&lt;главная!$N$19,0,IF(HZ110*12&lt;главная!$H$23,главная!$N$22*HZ110,IF(HZ110*12&lt;главная!$H$24,главная!$N$23*HZ110,(главная!$H$24*главная!$N$23+(HZ110*12-главная!$H$24)*главная!$N$24)/12))))</f>
        <v>0</v>
      </c>
      <c r="IA147" s="173">
        <f>IF(IA$10="",0,IF(IA$9&lt;главная!$N$19,0,IF(IA110*12&lt;главная!$H$23,главная!$N$22*IA110,IF(IA110*12&lt;главная!$H$24,главная!$N$23*IA110,(главная!$H$24*главная!$N$23+(IA110*12-главная!$H$24)*главная!$N$24)/12))))</f>
        <v>0</v>
      </c>
      <c r="IB147" s="173">
        <f>IF(IB$10="",0,IF(IB$9&lt;главная!$N$19,0,IF(IB110*12&lt;главная!$H$23,главная!$N$22*IB110,IF(IB110*12&lt;главная!$H$24,главная!$N$23*IB110,(главная!$H$24*главная!$N$23+(IB110*12-главная!$H$24)*главная!$N$24)/12))))</f>
        <v>0</v>
      </c>
      <c r="IC147" s="173">
        <f>IF(IC$10="",0,IF(IC$9&lt;главная!$N$19,0,IF(IC110*12&lt;главная!$H$23,главная!$N$22*IC110,IF(IC110*12&lt;главная!$H$24,главная!$N$23*IC110,(главная!$H$24*главная!$N$23+(IC110*12-главная!$H$24)*главная!$N$24)/12))))</f>
        <v>0</v>
      </c>
      <c r="ID147" s="173">
        <f>IF(ID$10="",0,IF(ID$9&lt;главная!$N$19,0,IF(ID110*12&lt;главная!$H$23,главная!$N$22*ID110,IF(ID110*12&lt;главная!$H$24,главная!$N$23*ID110,(главная!$H$24*главная!$N$23+(ID110*12-главная!$H$24)*главная!$N$24)/12))))</f>
        <v>0</v>
      </c>
      <c r="IE147" s="173">
        <f>IF(IE$10="",0,IF(IE$9&lt;главная!$N$19,0,IF(IE110*12&lt;главная!$H$23,главная!$N$22*IE110,IF(IE110*12&lt;главная!$H$24,главная!$N$23*IE110,(главная!$H$24*главная!$N$23+(IE110*12-главная!$H$24)*главная!$N$24)/12))))</f>
        <v>0</v>
      </c>
      <c r="IF147" s="173">
        <f>IF(IF$10="",0,IF(IF$9&lt;главная!$N$19,0,IF(IF110*12&lt;главная!$H$23,главная!$N$22*IF110,IF(IF110*12&lt;главная!$H$24,главная!$N$23*IF110,(главная!$H$24*главная!$N$23+(IF110*12-главная!$H$24)*главная!$N$24)/12))))</f>
        <v>0</v>
      </c>
      <c r="IG147" s="173">
        <f>IF(IG$10="",0,IF(IG$9&lt;главная!$N$19,0,IF(IG110*12&lt;главная!$H$23,главная!$N$22*IG110,IF(IG110*12&lt;главная!$H$24,главная!$N$23*IG110,(главная!$H$24*главная!$N$23+(IG110*12-главная!$H$24)*главная!$N$24)/12))))</f>
        <v>0</v>
      </c>
      <c r="IH147" s="173">
        <f>IF(IH$10="",0,IF(IH$9&lt;главная!$N$19,0,IF(IH110*12&lt;главная!$H$23,главная!$N$22*IH110,IF(IH110*12&lt;главная!$H$24,главная!$N$23*IH110,(главная!$H$24*главная!$N$23+(IH110*12-главная!$H$24)*главная!$N$24)/12))))</f>
        <v>0</v>
      </c>
      <c r="II147" s="173">
        <f>IF(II$10="",0,IF(II$9&lt;главная!$N$19,0,IF(II110*12&lt;главная!$H$23,главная!$N$22*II110,IF(II110*12&lt;главная!$H$24,главная!$N$23*II110,(главная!$H$24*главная!$N$23+(II110*12-главная!$H$24)*главная!$N$24)/12))))</f>
        <v>0</v>
      </c>
      <c r="IJ147" s="173">
        <f>IF(IJ$10="",0,IF(IJ$9&lt;главная!$N$19,0,IF(IJ110*12&lt;главная!$H$23,главная!$N$22*IJ110,IF(IJ110*12&lt;главная!$H$24,главная!$N$23*IJ110,(главная!$H$24*главная!$N$23+(IJ110*12-главная!$H$24)*главная!$N$24)/12))))</f>
        <v>0</v>
      </c>
      <c r="IK147" s="173">
        <f>IF(IK$10="",0,IF(IK$9&lt;главная!$N$19,0,IF(IK110*12&lt;главная!$H$23,главная!$N$22*IK110,IF(IK110*12&lt;главная!$H$24,главная!$N$23*IK110,(главная!$H$24*главная!$N$23+(IK110*12-главная!$H$24)*главная!$N$24)/12))))</f>
        <v>0</v>
      </c>
      <c r="IL147" s="173">
        <f>IF(IL$10="",0,IF(IL$9&lt;главная!$N$19,0,IF(IL110*12&lt;главная!$H$23,главная!$N$22*IL110,IF(IL110*12&lt;главная!$H$24,главная!$N$23*IL110,(главная!$H$24*главная!$N$23+(IL110*12-главная!$H$24)*главная!$N$24)/12))))</f>
        <v>0</v>
      </c>
      <c r="IM147" s="173">
        <f>IF(IM$10="",0,IF(IM$9&lt;главная!$N$19,0,IF(IM110*12&lt;главная!$H$23,главная!$N$22*IM110,IF(IM110*12&lt;главная!$H$24,главная!$N$23*IM110,(главная!$H$24*главная!$N$23+(IM110*12-главная!$H$24)*главная!$N$24)/12))))</f>
        <v>0</v>
      </c>
      <c r="IN147" s="173">
        <f>IF(IN$10="",0,IF(IN$9&lt;главная!$N$19,0,IF(IN110*12&lt;главная!$H$23,главная!$N$22*IN110,IF(IN110*12&lt;главная!$H$24,главная!$N$23*IN110,(главная!$H$24*главная!$N$23+(IN110*12-главная!$H$24)*главная!$N$24)/12))))</f>
        <v>0</v>
      </c>
      <c r="IO147" s="173">
        <f>IF(IO$10="",0,IF(IO$9&lt;главная!$N$19,0,IF(IO110*12&lt;главная!$H$23,главная!$N$22*IO110,IF(IO110*12&lt;главная!$H$24,главная!$N$23*IO110,(главная!$H$24*главная!$N$23+(IO110*12-главная!$H$24)*главная!$N$24)/12))))</f>
        <v>0</v>
      </c>
      <c r="IP147" s="173">
        <f>IF(IP$10="",0,IF(IP$9&lt;главная!$N$19,0,IF(IP110*12&lt;главная!$H$23,главная!$N$22*IP110,IF(IP110*12&lt;главная!$H$24,главная!$N$23*IP110,(главная!$H$24*главная!$N$23+(IP110*12-главная!$H$24)*главная!$N$24)/12))))</f>
        <v>0</v>
      </c>
      <c r="IQ147" s="173">
        <f>IF(IQ$10="",0,IF(IQ$9&lt;главная!$N$19,0,IF(IQ110*12&lt;главная!$H$23,главная!$N$22*IQ110,IF(IQ110*12&lt;главная!$H$24,главная!$N$23*IQ110,(главная!$H$24*главная!$N$23+(IQ110*12-главная!$H$24)*главная!$N$24)/12))))</f>
        <v>0</v>
      </c>
      <c r="IR147" s="173">
        <f>IF(IR$10="",0,IF(IR$9&lt;главная!$N$19,0,IF(IR110*12&lt;главная!$H$23,главная!$N$22*IR110,IF(IR110*12&lt;главная!$H$24,главная!$N$23*IR110,(главная!$H$24*главная!$N$23+(IR110*12-главная!$H$24)*главная!$N$24)/12))))</f>
        <v>0</v>
      </c>
      <c r="IS147" s="173">
        <f>IF(IS$10="",0,IF(IS$9&lt;главная!$N$19,0,IF(IS110*12&lt;главная!$H$23,главная!$N$22*IS110,IF(IS110*12&lt;главная!$H$24,главная!$N$23*IS110,(главная!$H$24*главная!$N$23+(IS110*12-главная!$H$24)*главная!$N$24)/12))))</f>
        <v>0</v>
      </c>
      <c r="IT147" s="173">
        <f>IF(IT$10="",0,IF(IT$9&lt;главная!$N$19,0,IF(IT110*12&lt;главная!$H$23,главная!$N$22*IT110,IF(IT110*12&lt;главная!$H$24,главная!$N$23*IT110,(главная!$H$24*главная!$N$23+(IT110*12-главная!$H$24)*главная!$N$24)/12))))</f>
        <v>0</v>
      </c>
      <c r="IU147" s="173">
        <f>IF(IU$10="",0,IF(IU$9&lt;главная!$N$19,0,IF(IU110*12&lt;главная!$H$23,главная!$N$22*IU110,IF(IU110*12&lt;главная!$H$24,главная!$N$23*IU110,(главная!$H$24*главная!$N$23+(IU110*12-главная!$H$24)*главная!$N$24)/12))))</f>
        <v>0</v>
      </c>
      <c r="IV147" s="173">
        <f>IF(IV$10="",0,IF(IV$9&lt;главная!$N$19,0,IF(IV110*12&lt;главная!$H$23,главная!$N$22*IV110,IF(IV110*12&lt;главная!$H$24,главная!$N$23*IV110,(главная!$H$24*главная!$N$23+(IV110*12-главная!$H$24)*главная!$N$24)/12))))</f>
        <v>0</v>
      </c>
      <c r="IW147" s="173">
        <f>IF(IW$10="",0,IF(IW$9&lt;главная!$N$19,0,IF(IW110*12&lt;главная!$H$23,главная!$N$22*IW110,IF(IW110*12&lt;главная!$H$24,главная!$N$23*IW110,(главная!$H$24*главная!$N$23+(IW110*12-главная!$H$24)*главная!$N$24)/12))))</f>
        <v>0</v>
      </c>
      <c r="IX147" s="173">
        <f>IF(IX$10="",0,IF(IX$9&lt;главная!$N$19,0,IF(IX110*12&lt;главная!$H$23,главная!$N$22*IX110,IF(IX110*12&lt;главная!$H$24,главная!$N$23*IX110,(главная!$H$24*главная!$N$23+(IX110*12-главная!$H$24)*главная!$N$24)/12))))</f>
        <v>0</v>
      </c>
      <c r="IY147" s="173">
        <f>IF(IY$10="",0,IF(IY$9&lt;главная!$N$19,0,IF(IY110*12&lt;главная!$H$23,главная!$N$22*IY110,IF(IY110*12&lt;главная!$H$24,главная!$N$23*IY110,(главная!$H$24*главная!$N$23+(IY110*12-главная!$H$24)*главная!$N$24)/12))))</f>
        <v>0</v>
      </c>
      <c r="IZ147" s="173">
        <f>IF(IZ$10="",0,IF(IZ$9&lt;главная!$N$19,0,IF(IZ110*12&lt;главная!$H$23,главная!$N$22*IZ110,IF(IZ110*12&lt;главная!$H$24,главная!$N$23*IZ110,(главная!$H$24*главная!$N$23+(IZ110*12-главная!$H$24)*главная!$N$24)/12))))</f>
        <v>0</v>
      </c>
      <c r="JA147" s="173">
        <f>IF(JA$10="",0,IF(JA$9&lt;главная!$N$19,0,IF(JA110*12&lt;главная!$H$23,главная!$N$22*JA110,IF(JA110*12&lt;главная!$H$24,главная!$N$23*JA110,(главная!$H$24*главная!$N$23+(JA110*12-главная!$H$24)*главная!$N$24)/12))))</f>
        <v>0</v>
      </c>
      <c r="JB147" s="173">
        <f>IF(JB$10="",0,IF(JB$9&lt;главная!$N$19,0,IF(JB110*12&lt;главная!$H$23,главная!$N$22*JB110,IF(JB110*12&lt;главная!$H$24,главная!$N$23*JB110,(главная!$H$24*главная!$N$23+(JB110*12-главная!$H$24)*главная!$N$24)/12))))</f>
        <v>0</v>
      </c>
      <c r="JC147" s="173">
        <f>IF(JC$10="",0,IF(JC$9&lt;главная!$N$19,0,IF(JC110*12&lt;главная!$H$23,главная!$N$22*JC110,IF(JC110*12&lt;главная!$H$24,главная!$N$23*JC110,(главная!$H$24*главная!$N$23+(JC110*12-главная!$H$24)*главная!$N$24)/12))))</f>
        <v>0</v>
      </c>
      <c r="JD147" s="173">
        <f>IF(JD$10="",0,IF(JD$9&lt;главная!$N$19,0,IF(JD110*12&lt;главная!$H$23,главная!$N$22*JD110,IF(JD110*12&lt;главная!$H$24,главная!$N$23*JD110,(главная!$H$24*главная!$N$23+(JD110*12-главная!$H$24)*главная!$N$24)/12))))</f>
        <v>0</v>
      </c>
      <c r="JE147" s="173">
        <f>IF(JE$10="",0,IF(JE$9&lt;главная!$N$19,0,IF(JE110*12&lt;главная!$H$23,главная!$N$22*JE110,IF(JE110*12&lt;главная!$H$24,главная!$N$23*JE110,(главная!$H$24*главная!$N$23+(JE110*12-главная!$H$24)*главная!$N$24)/12))))</f>
        <v>0</v>
      </c>
      <c r="JF147" s="173">
        <f>IF(JF$10="",0,IF(JF$9&lt;главная!$N$19,0,IF(JF110*12&lt;главная!$H$23,главная!$N$22*JF110,IF(JF110*12&lt;главная!$H$24,главная!$N$23*JF110,(главная!$H$24*главная!$N$23+(JF110*12-главная!$H$24)*главная!$N$24)/12))))</f>
        <v>0</v>
      </c>
      <c r="JG147" s="173">
        <f>IF(JG$10="",0,IF(JG$9&lt;главная!$N$19,0,IF(JG110*12&lt;главная!$H$23,главная!$N$22*JG110,IF(JG110*12&lt;главная!$H$24,главная!$N$23*JG110,(главная!$H$24*главная!$N$23+(JG110*12-главная!$H$24)*главная!$N$24)/12))))</f>
        <v>0</v>
      </c>
      <c r="JH147" s="173">
        <f>IF(JH$10="",0,IF(JH$9&lt;главная!$N$19,0,IF(JH110*12&lt;главная!$H$23,главная!$N$22*JH110,IF(JH110*12&lt;главная!$H$24,главная!$N$23*JH110,(главная!$H$24*главная!$N$23+(JH110*12-главная!$H$24)*главная!$N$24)/12))))</f>
        <v>0</v>
      </c>
      <c r="JI147" s="173">
        <f>IF(JI$10="",0,IF(JI$9&lt;главная!$N$19,0,IF(JI110*12&lt;главная!$H$23,главная!$N$22*JI110,IF(JI110*12&lt;главная!$H$24,главная!$N$23*JI110,(главная!$H$24*главная!$N$23+(JI110*12-главная!$H$24)*главная!$N$24)/12))))</f>
        <v>0</v>
      </c>
      <c r="JJ147" s="173">
        <f>IF(JJ$10="",0,IF(JJ$9&lt;главная!$N$19,0,IF(JJ110*12&lt;главная!$H$23,главная!$N$22*JJ110,IF(JJ110*12&lt;главная!$H$24,главная!$N$23*JJ110,(главная!$H$24*главная!$N$23+(JJ110*12-главная!$H$24)*главная!$N$24)/12))))</f>
        <v>0</v>
      </c>
      <c r="JK147" s="173">
        <f>IF(JK$10="",0,IF(JK$9&lt;главная!$N$19,0,IF(JK110*12&lt;главная!$H$23,главная!$N$22*JK110,IF(JK110*12&lt;главная!$H$24,главная!$N$23*JK110,(главная!$H$24*главная!$N$23+(JK110*12-главная!$H$24)*главная!$N$24)/12))))</f>
        <v>0</v>
      </c>
      <c r="JL147" s="173">
        <f>IF(JL$10="",0,IF(JL$9&lt;главная!$N$19,0,IF(JL110*12&lt;главная!$H$23,главная!$N$22*JL110,IF(JL110*12&lt;главная!$H$24,главная!$N$23*JL110,(главная!$H$24*главная!$N$23+(JL110*12-главная!$H$24)*главная!$N$24)/12))))</f>
        <v>0</v>
      </c>
      <c r="JM147" s="173">
        <f>IF(JM$10="",0,IF(JM$9&lt;главная!$N$19,0,IF(JM110*12&lt;главная!$H$23,главная!$N$22*JM110,IF(JM110*12&lt;главная!$H$24,главная!$N$23*JM110,(главная!$H$24*главная!$N$23+(JM110*12-главная!$H$24)*главная!$N$24)/12))))</f>
        <v>0</v>
      </c>
      <c r="JN147" s="173">
        <f>IF(JN$10="",0,IF(JN$9&lt;главная!$N$19,0,IF(JN110*12&lt;главная!$H$23,главная!$N$22*JN110,IF(JN110*12&lt;главная!$H$24,главная!$N$23*JN110,(главная!$H$24*главная!$N$23+(JN110*12-главная!$H$24)*главная!$N$24)/12))))</f>
        <v>0</v>
      </c>
      <c r="JO147" s="173">
        <f>IF(JO$10="",0,IF(JO$9&lt;главная!$N$19,0,IF(JO110*12&lt;главная!$H$23,главная!$N$22*JO110,IF(JO110*12&lt;главная!$H$24,главная!$N$23*JO110,(главная!$H$24*главная!$N$23+(JO110*12-главная!$H$24)*главная!$N$24)/12))))</f>
        <v>0</v>
      </c>
      <c r="JP147" s="173">
        <f>IF(JP$10="",0,IF(JP$9&lt;главная!$N$19,0,IF(JP110*12&lt;главная!$H$23,главная!$N$22*JP110,IF(JP110*12&lt;главная!$H$24,главная!$N$23*JP110,(главная!$H$24*главная!$N$23+(JP110*12-главная!$H$24)*главная!$N$24)/12))))</f>
        <v>0</v>
      </c>
      <c r="JQ147" s="173">
        <f>IF(JQ$10="",0,IF(JQ$9&lt;главная!$N$19,0,IF(JQ110*12&lt;главная!$H$23,главная!$N$22*JQ110,IF(JQ110*12&lt;главная!$H$24,главная!$N$23*JQ110,(главная!$H$24*главная!$N$23+(JQ110*12-главная!$H$24)*главная!$N$24)/12))))</f>
        <v>0</v>
      </c>
      <c r="JR147" s="173">
        <f>IF(JR$10="",0,IF(JR$9&lt;главная!$N$19,0,IF(JR110*12&lt;главная!$H$23,главная!$N$22*JR110,IF(JR110*12&lt;главная!$H$24,главная!$N$23*JR110,(главная!$H$24*главная!$N$23+(JR110*12-главная!$H$24)*главная!$N$24)/12))))</f>
        <v>0</v>
      </c>
      <c r="JS147" s="173">
        <f>IF(JS$10="",0,IF(JS$9&lt;главная!$N$19,0,IF(JS110*12&lt;главная!$H$23,главная!$N$22*JS110,IF(JS110*12&lt;главная!$H$24,главная!$N$23*JS110,(главная!$H$24*главная!$N$23+(JS110*12-главная!$H$24)*главная!$N$24)/12))))</f>
        <v>0</v>
      </c>
      <c r="JT147" s="173">
        <f>IF(JT$10="",0,IF(JT$9&lt;главная!$N$19,0,IF(JT110*12&lt;главная!$H$23,главная!$N$22*JT110,IF(JT110*12&lt;главная!$H$24,главная!$N$23*JT110,(главная!$H$24*главная!$N$23+(JT110*12-главная!$H$24)*главная!$N$24)/12))))</f>
        <v>0</v>
      </c>
      <c r="JU147" s="173">
        <f>IF(JU$10="",0,IF(JU$9&lt;главная!$N$19,0,IF(JU110*12&lt;главная!$H$23,главная!$N$22*JU110,IF(JU110*12&lt;главная!$H$24,главная!$N$23*JU110,(главная!$H$24*главная!$N$23+(JU110*12-главная!$H$24)*главная!$N$24)/12))))</f>
        <v>0</v>
      </c>
      <c r="JV147" s="173">
        <f>IF(JV$10="",0,IF(JV$9&lt;главная!$N$19,0,IF(JV110*12&lt;главная!$H$23,главная!$N$22*JV110,IF(JV110*12&lt;главная!$H$24,главная!$N$23*JV110,(главная!$H$24*главная!$N$23+(JV110*12-главная!$H$24)*главная!$N$24)/12))))</f>
        <v>0</v>
      </c>
      <c r="JW147" s="173">
        <f>IF(JW$10="",0,IF(JW$9&lt;главная!$N$19,0,IF(JW110*12&lt;главная!$H$23,главная!$N$22*JW110,IF(JW110*12&lt;главная!$H$24,главная!$N$23*JW110,(главная!$H$24*главная!$N$23+(JW110*12-главная!$H$24)*главная!$N$24)/12))))</f>
        <v>0</v>
      </c>
      <c r="JX147" s="173">
        <f>IF(JX$10="",0,IF(JX$9&lt;главная!$N$19,0,IF(JX110*12&lt;главная!$H$23,главная!$N$22*JX110,IF(JX110*12&lt;главная!$H$24,главная!$N$23*JX110,(главная!$H$24*главная!$N$23+(JX110*12-главная!$H$24)*главная!$N$24)/12))))</f>
        <v>0</v>
      </c>
      <c r="JY147" s="173">
        <f>IF(JY$10="",0,IF(JY$9&lt;главная!$N$19,0,IF(JY110*12&lt;главная!$H$23,главная!$N$22*JY110,IF(JY110*12&lt;главная!$H$24,главная!$N$23*JY110,(главная!$H$24*главная!$N$23+(JY110*12-главная!$H$24)*главная!$N$24)/12))))</f>
        <v>0</v>
      </c>
      <c r="JZ147" s="173">
        <f>IF(JZ$10="",0,IF(JZ$9&lt;главная!$N$19,0,IF(JZ110*12&lt;главная!$H$23,главная!$N$22*JZ110,IF(JZ110*12&lt;главная!$H$24,главная!$N$23*JZ110,(главная!$H$24*главная!$N$23+(JZ110*12-главная!$H$24)*главная!$N$24)/12))))</f>
        <v>0</v>
      </c>
      <c r="KA147" s="173">
        <f>IF(KA$10="",0,IF(KA$9&lt;главная!$N$19,0,IF(KA110*12&lt;главная!$H$23,главная!$N$22*KA110,IF(KA110*12&lt;главная!$H$24,главная!$N$23*KA110,(главная!$H$24*главная!$N$23+(KA110*12-главная!$H$24)*главная!$N$24)/12))))</f>
        <v>0</v>
      </c>
      <c r="KB147" s="173">
        <f>IF(KB$10="",0,IF(KB$9&lt;главная!$N$19,0,IF(KB110*12&lt;главная!$H$23,главная!$N$22*KB110,IF(KB110*12&lt;главная!$H$24,главная!$N$23*KB110,(главная!$H$24*главная!$N$23+(KB110*12-главная!$H$24)*главная!$N$24)/12))))</f>
        <v>0</v>
      </c>
      <c r="KC147" s="173">
        <f>IF(KC$10="",0,IF(KC$9&lt;главная!$N$19,0,IF(KC110*12&lt;главная!$H$23,главная!$N$22*KC110,IF(KC110*12&lt;главная!$H$24,главная!$N$23*KC110,(главная!$H$24*главная!$N$23+(KC110*12-главная!$H$24)*главная!$N$24)/12))))</f>
        <v>0</v>
      </c>
      <c r="KD147" s="173">
        <f>IF(KD$10="",0,IF(KD$9&lt;главная!$N$19,0,IF(KD110*12&lt;главная!$H$23,главная!$N$22*KD110,IF(KD110*12&lt;главная!$H$24,главная!$N$23*KD110,(главная!$H$24*главная!$N$23+(KD110*12-главная!$H$24)*главная!$N$24)/12))))</f>
        <v>0</v>
      </c>
      <c r="KE147" s="173">
        <f>IF(KE$10="",0,IF(KE$9&lt;главная!$N$19,0,IF(KE110*12&lt;главная!$H$23,главная!$N$22*KE110,IF(KE110*12&lt;главная!$H$24,главная!$N$23*KE110,(главная!$H$24*главная!$N$23+(KE110*12-главная!$H$24)*главная!$N$24)/12))))</f>
        <v>0</v>
      </c>
      <c r="KF147" s="173">
        <f>IF(KF$10="",0,IF(KF$9&lt;главная!$N$19,0,IF(KF110*12&lt;главная!$H$23,главная!$N$22*KF110,IF(KF110*12&lt;главная!$H$24,главная!$N$23*KF110,(главная!$H$24*главная!$N$23+(KF110*12-главная!$H$24)*главная!$N$24)/12))))</f>
        <v>0</v>
      </c>
      <c r="KG147" s="173">
        <f>IF(KG$10="",0,IF(KG$9&lt;главная!$N$19,0,IF(KG110*12&lt;главная!$H$23,главная!$N$22*KG110,IF(KG110*12&lt;главная!$H$24,главная!$N$23*KG110,(главная!$H$24*главная!$N$23+(KG110*12-главная!$H$24)*главная!$N$24)/12))))</f>
        <v>0</v>
      </c>
      <c r="KH147" s="173">
        <f>IF(KH$10="",0,IF(KH$9&lt;главная!$N$19,0,IF(KH110*12&lt;главная!$H$23,главная!$N$22*KH110,IF(KH110*12&lt;главная!$H$24,главная!$N$23*KH110,(главная!$H$24*главная!$N$23+(KH110*12-главная!$H$24)*главная!$N$24)/12))))</f>
        <v>0</v>
      </c>
      <c r="KI147" s="173">
        <f>IF(KI$10="",0,IF(KI$9&lt;главная!$N$19,0,IF(KI110*12&lt;главная!$H$23,главная!$N$22*KI110,IF(KI110*12&lt;главная!$H$24,главная!$N$23*KI110,(главная!$H$24*главная!$N$23+(KI110*12-главная!$H$24)*главная!$N$24)/12))))</f>
        <v>0</v>
      </c>
      <c r="KJ147" s="173">
        <f>IF(KJ$10="",0,IF(KJ$9&lt;главная!$N$19,0,IF(KJ110*12&lt;главная!$H$23,главная!$N$22*KJ110,IF(KJ110*12&lt;главная!$H$24,главная!$N$23*KJ110,(главная!$H$24*главная!$N$23+(KJ110*12-главная!$H$24)*главная!$N$24)/12))))</f>
        <v>0</v>
      </c>
      <c r="KK147" s="173">
        <f>IF(KK$10="",0,IF(KK$9&lt;главная!$N$19,0,IF(KK110*12&lt;главная!$H$23,главная!$N$22*KK110,IF(KK110*12&lt;главная!$H$24,главная!$N$23*KK110,(главная!$H$24*главная!$N$23+(KK110*12-главная!$H$24)*главная!$N$24)/12))))</f>
        <v>0</v>
      </c>
      <c r="KL147" s="173">
        <f>IF(KL$10="",0,IF(KL$9&lt;главная!$N$19,0,IF(KL110*12&lt;главная!$H$23,главная!$N$22*KL110,IF(KL110*12&lt;главная!$H$24,главная!$N$23*KL110,(главная!$H$24*главная!$N$23+(KL110*12-главная!$H$24)*главная!$N$24)/12))))</f>
        <v>0</v>
      </c>
      <c r="KM147" s="173">
        <f>IF(KM$10="",0,IF(KM$9&lt;главная!$N$19,0,IF(KM110*12&lt;главная!$H$23,главная!$N$22*KM110,IF(KM110*12&lt;главная!$H$24,главная!$N$23*KM110,(главная!$H$24*главная!$N$23+(KM110*12-главная!$H$24)*главная!$N$24)/12))))</f>
        <v>0</v>
      </c>
      <c r="KN147" s="173">
        <f>IF(KN$10="",0,IF(KN$9&lt;главная!$N$19,0,IF(KN110*12&lt;главная!$H$23,главная!$N$22*KN110,IF(KN110*12&lt;главная!$H$24,главная!$N$23*KN110,(главная!$H$24*главная!$N$23+(KN110*12-главная!$H$24)*главная!$N$24)/12))))</f>
        <v>0</v>
      </c>
      <c r="KO147" s="173">
        <f>IF(KO$10="",0,IF(KO$9&lt;главная!$N$19,0,IF(KO110*12&lt;главная!$H$23,главная!$N$22*KO110,IF(KO110*12&lt;главная!$H$24,главная!$N$23*KO110,(главная!$H$24*главная!$N$23+(KO110*12-главная!$H$24)*главная!$N$24)/12))))</f>
        <v>0</v>
      </c>
      <c r="KP147" s="173">
        <f>IF(KP$10="",0,IF(KP$9&lt;главная!$N$19,0,IF(KP110*12&lt;главная!$H$23,главная!$N$22*KP110,IF(KP110*12&lt;главная!$H$24,главная!$N$23*KP110,(главная!$H$24*главная!$N$23+(KP110*12-главная!$H$24)*главная!$N$24)/12))))</f>
        <v>0</v>
      </c>
      <c r="KQ147" s="173">
        <f>IF(KQ$10="",0,IF(KQ$9&lt;главная!$N$19,0,IF(KQ110*12&lt;главная!$H$23,главная!$N$22*KQ110,IF(KQ110*12&lt;главная!$H$24,главная!$N$23*KQ110,(главная!$H$24*главная!$N$23+(KQ110*12-главная!$H$24)*главная!$N$24)/12))))</f>
        <v>0</v>
      </c>
      <c r="KR147" s="173">
        <f>IF(KR$10="",0,IF(KR$9&lt;главная!$N$19,0,IF(KR110*12&lt;главная!$H$23,главная!$N$22*KR110,IF(KR110*12&lt;главная!$H$24,главная!$N$23*KR110,(главная!$H$24*главная!$N$23+(KR110*12-главная!$H$24)*главная!$N$24)/12))))</f>
        <v>0</v>
      </c>
      <c r="KS147" s="173">
        <f>IF(KS$10="",0,IF(KS$9&lt;главная!$N$19,0,IF(KS110*12&lt;главная!$H$23,главная!$N$22*KS110,IF(KS110*12&lt;главная!$H$24,главная!$N$23*KS110,(главная!$H$24*главная!$N$23+(KS110*12-главная!$H$24)*главная!$N$24)/12))))</f>
        <v>0</v>
      </c>
      <c r="KT147" s="173">
        <f>IF(KT$10="",0,IF(KT$9&lt;главная!$N$19,0,IF(KT110*12&lt;главная!$H$23,главная!$N$22*KT110,IF(KT110*12&lt;главная!$H$24,главная!$N$23*KT110,(главная!$H$24*главная!$N$23+(KT110*12-главная!$H$24)*главная!$N$24)/12))))</f>
        <v>0</v>
      </c>
      <c r="KU147" s="173">
        <f>IF(KU$10="",0,IF(KU$9&lt;главная!$N$19,0,IF(KU110*12&lt;главная!$H$23,главная!$N$22*KU110,IF(KU110*12&lt;главная!$H$24,главная!$N$23*KU110,(главная!$H$24*главная!$N$23+(KU110*12-главная!$H$24)*главная!$N$24)/12))))</f>
        <v>0</v>
      </c>
      <c r="KV147" s="173">
        <f>IF(KV$10="",0,IF(KV$9&lt;главная!$N$19,0,IF(KV110*12&lt;главная!$H$23,главная!$N$22*KV110,IF(KV110*12&lt;главная!$H$24,главная!$N$23*KV110,(главная!$H$24*главная!$N$23+(KV110*12-главная!$H$24)*главная!$N$24)/12))))</f>
        <v>0</v>
      </c>
      <c r="KW147" s="173">
        <f>IF(KW$10="",0,IF(KW$9&lt;главная!$N$19,0,IF(KW110*12&lt;главная!$H$23,главная!$N$22*KW110,IF(KW110*12&lt;главная!$H$24,главная!$N$23*KW110,(главная!$H$24*главная!$N$23+(KW110*12-главная!$H$24)*главная!$N$24)/12))))</f>
        <v>0</v>
      </c>
      <c r="KX147" s="173">
        <f>IF(KX$10="",0,IF(KX$9&lt;главная!$N$19,0,IF(KX110*12&lt;главная!$H$23,главная!$N$22*KX110,IF(KX110*12&lt;главная!$H$24,главная!$N$23*KX110,(главная!$H$24*главная!$N$23+(KX110*12-главная!$H$24)*главная!$N$24)/12))))</f>
        <v>0</v>
      </c>
      <c r="KY147" s="173">
        <f>IF(KY$10="",0,IF(KY$9&lt;главная!$N$19,0,IF(KY110*12&lt;главная!$H$23,главная!$N$22*KY110,IF(KY110*12&lt;главная!$H$24,главная!$N$23*KY110,(главная!$H$24*главная!$N$23+(KY110*12-главная!$H$24)*главная!$N$24)/12))))</f>
        <v>0</v>
      </c>
      <c r="KZ147" s="173">
        <f>IF(KZ$10="",0,IF(KZ$9&lt;главная!$N$19,0,IF(KZ110*12&lt;главная!$H$23,главная!$N$22*KZ110,IF(KZ110*12&lt;главная!$H$24,главная!$N$23*KZ110,(главная!$H$24*главная!$N$23+(KZ110*12-главная!$H$24)*главная!$N$24)/12))))</f>
        <v>0</v>
      </c>
      <c r="LA147" s="173">
        <f>IF(LA$10="",0,IF(LA$9&lt;главная!$N$19,0,IF(LA110*12&lt;главная!$H$23,главная!$N$22*LA110,IF(LA110*12&lt;главная!$H$24,главная!$N$23*LA110,(главная!$H$24*главная!$N$23+(LA110*12-главная!$H$24)*главная!$N$24)/12))))</f>
        <v>0</v>
      </c>
      <c r="LB147" s="173">
        <f>IF(LB$10="",0,IF(LB$9&lt;главная!$N$19,0,IF(LB110*12&lt;главная!$H$23,главная!$N$22*LB110,IF(LB110*12&lt;главная!$H$24,главная!$N$23*LB110,(главная!$H$24*главная!$N$23+(LB110*12-главная!$H$24)*главная!$N$24)/12))))</f>
        <v>0</v>
      </c>
      <c r="LC147" s="173">
        <f>IF(LC$10="",0,IF(LC$9&lt;главная!$N$19,0,IF(LC110*12&lt;главная!$H$23,главная!$N$22*LC110,IF(LC110*12&lt;главная!$H$24,главная!$N$23*LC110,(главная!$H$24*главная!$N$23+(LC110*12-главная!$H$24)*главная!$N$24)/12))))</f>
        <v>0</v>
      </c>
      <c r="LD147" s="173">
        <f>IF(LD$10="",0,IF(LD$9&lt;главная!$N$19,0,IF(LD110*12&lt;главная!$H$23,главная!$N$22*LD110,IF(LD110*12&lt;главная!$H$24,главная!$N$23*LD110,(главная!$H$24*главная!$N$23+(LD110*12-главная!$H$24)*главная!$N$24)/12))))</f>
        <v>0</v>
      </c>
      <c r="LE147" s="173">
        <f>IF(LE$10="",0,IF(LE$9&lt;главная!$N$19,0,IF(LE110*12&lt;главная!$H$23,главная!$N$22*LE110,IF(LE110*12&lt;главная!$H$24,главная!$N$23*LE110,(главная!$H$24*главная!$N$23+(LE110*12-главная!$H$24)*главная!$N$24)/12))))</f>
        <v>0</v>
      </c>
      <c r="LF147" s="173">
        <f>IF(LF$10="",0,IF(LF$9&lt;главная!$N$19,0,IF(LF110*12&lt;главная!$H$23,главная!$N$22*LF110,IF(LF110*12&lt;главная!$H$24,главная!$N$23*LF110,(главная!$H$24*главная!$N$23+(LF110*12-главная!$H$24)*главная!$N$24)/12))))</f>
        <v>0</v>
      </c>
      <c r="LG147" s="173">
        <f>IF(LG$10="",0,IF(LG$9&lt;главная!$N$19,0,IF(LG110*12&lt;главная!$H$23,главная!$N$22*LG110,IF(LG110*12&lt;главная!$H$24,главная!$N$23*LG110,(главная!$H$24*главная!$N$23+(LG110*12-главная!$H$24)*главная!$N$24)/12))))</f>
        <v>0</v>
      </c>
      <c r="LH147" s="173">
        <f>IF(LH$10="",0,IF(LH$9&lt;главная!$N$19,0,IF(LH110*12&lt;главная!$H$23,главная!$N$22*LH110,IF(LH110*12&lt;главная!$H$24,главная!$N$23*LH110,(главная!$H$24*главная!$N$23+(LH110*12-главная!$H$24)*главная!$N$24)/12))))</f>
        <v>0</v>
      </c>
      <c r="LI147" s="51"/>
      <c r="LJ147" s="51"/>
    </row>
    <row r="148" spans="1:322" s="59" customFormat="1" ht="10.199999999999999" x14ac:dyDescent="0.2">
      <c r="A148" s="51"/>
      <c r="B148" s="51"/>
      <c r="C148" s="51"/>
      <c r="D148" s="12"/>
      <c r="E148" s="98" t="str">
        <f t="shared" si="380"/>
        <v>менеджер по качеству</v>
      </c>
      <c r="F148" s="51"/>
      <c r="G148" s="51"/>
      <c r="H148" s="98" t="str">
        <f t="shared" si="381"/>
        <v>соцсборы</v>
      </c>
      <c r="I148" s="51"/>
      <c r="J148" s="51"/>
      <c r="K148" s="55" t="str">
        <f t="shared" si="382"/>
        <v>долл.</v>
      </c>
      <c r="L148" s="51"/>
      <c r="M148" s="58"/>
      <c r="N148" s="51"/>
      <c r="O148" s="61"/>
      <c r="P148" s="51"/>
      <c r="Q148" s="51"/>
      <c r="R148" s="99"/>
      <c r="S148" s="51"/>
      <c r="T148" s="171"/>
      <c r="U148" s="173">
        <f>IF(U$10="",0,IF(U$9&lt;главная!$N$19,0,IF(U111*12&lt;главная!$H$23,главная!$N$22*U111,IF(U111*12&lt;главная!$H$24,главная!$N$23*U111,(главная!$H$24*главная!$N$23+(U111*12-главная!$H$24)*главная!$N$24)/12))))</f>
        <v>0</v>
      </c>
      <c r="V148" s="173">
        <f>IF(V$10="",0,IF(V$9&lt;главная!$N$19,0,IF(V111*12&lt;главная!$H$23,главная!$N$22*V111,IF(V111*12&lt;главная!$H$24,главная!$N$23*V111,(главная!$H$24*главная!$N$23+(V111*12-главная!$H$24)*главная!$N$24)/12))))</f>
        <v>0</v>
      </c>
      <c r="W148" s="173">
        <f>IF(W$10="",0,IF(W$9&lt;главная!$N$19,0,IF(W111*12&lt;главная!$H$23,главная!$N$22*W111,IF(W111*12&lt;главная!$H$24,главная!$N$23*W111,(главная!$H$24*главная!$N$23+(W111*12-главная!$H$24)*главная!$N$24)/12))))</f>
        <v>0</v>
      </c>
      <c r="X148" s="173">
        <f>IF(X$10="",0,IF(X$9&lt;главная!$N$19,0,IF(X111*12&lt;главная!$H$23,главная!$N$22*X111,IF(X111*12&lt;главная!$H$24,главная!$N$23*X111,(главная!$H$24*главная!$N$23+(X111*12-главная!$H$24)*главная!$N$24)/12))))</f>
        <v>0</v>
      </c>
      <c r="Y148" s="173">
        <f>IF(Y$10="",0,IF(Y$9&lt;главная!$N$19,0,IF(Y111*12&lt;главная!$H$23,главная!$N$22*Y111,IF(Y111*12&lt;главная!$H$24,главная!$N$23*Y111,(главная!$H$24*главная!$N$23+(Y111*12-главная!$H$24)*главная!$N$24)/12))))</f>
        <v>0</v>
      </c>
      <c r="Z148" s="173">
        <f>IF(Z$10="",0,IF(Z$9&lt;главная!$N$19,0,IF(Z111*12&lt;главная!$H$23,главная!$N$22*Z111,IF(Z111*12&lt;главная!$H$24,главная!$N$23*Z111,(главная!$H$24*главная!$N$23+(Z111*12-главная!$H$24)*главная!$N$24)/12))))</f>
        <v>0</v>
      </c>
      <c r="AA148" s="173">
        <f>IF(AA$10="",0,IF(AA$9&lt;главная!$N$19,0,IF(AA111*12&lt;главная!$H$23,главная!$N$22*AA111,IF(AA111*12&lt;главная!$H$24,главная!$N$23*AA111,(главная!$H$24*главная!$N$23+(AA111*12-главная!$H$24)*главная!$N$24)/12))))</f>
        <v>0</v>
      </c>
      <c r="AB148" s="173">
        <f>IF(AB$10="",0,IF(AB$9&lt;главная!$N$19,0,IF(AB111*12&lt;главная!$H$23,главная!$N$22*AB111,IF(AB111*12&lt;главная!$H$24,главная!$N$23*AB111,(главная!$H$24*главная!$N$23+(AB111*12-главная!$H$24)*главная!$N$24)/12))))</f>
        <v>0</v>
      </c>
      <c r="AC148" s="173">
        <f>IF(AC$10="",0,IF(AC$9&lt;главная!$N$19,0,IF(AC111*12&lt;главная!$H$23,главная!$N$22*AC111,IF(AC111*12&lt;главная!$H$24,главная!$N$23*AC111,(главная!$H$24*главная!$N$23+(AC111*12-главная!$H$24)*главная!$N$24)/12))))</f>
        <v>0</v>
      </c>
      <c r="AD148" s="173">
        <f>IF(AD$10="",0,IF(AD$9&lt;главная!$N$19,0,IF(AD111*12&lt;главная!$H$23,главная!$N$22*AD111,IF(AD111*12&lt;главная!$H$24,главная!$N$23*AD111,(главная!$H$24*главная!$N$23+(AD111*12-главная!$H$24)*главная!$N$24)/12))))</f>
        <v>0</v>
      </c>
      <c r="AE148" s="173">
        <f>IF(AE$10="",0,IF(AE$9&lt;главная!$N$19,0,IF(AE111*12&lt;главная!$H$23,главная!$N$22*AE111,IF(AE111*12&lt;главная!$H$24,главная!$N$23*AE111,(главная!$H$24*главная!$N$23+(AE111*12-главная!$H$24)*главная!$N$24)/12))))</f>
        <v>0</v>
      </c>
      <c r="AF148" s="173">
        <f>IF(AF$10="",0,IF(AF$9&lt;главная!$N$19,0,IF(AF111*12&lt;главная!$H$23,главная!$N$22*AF111,IF(AF111*12&lt;главная!$H$24,главная!$N$23*AF111,(главная!$H$24*главная!$N$23+(AF111*12-главная!$H$24)*главная!$N$24)/12))))</f>
        <v>0</v>
      </c>
      <c r="AG148" s="173">
        <f>IF(AG$10="",0,IF(AG$9&lt;главная!$N$19,0,IF(AG111*12&lt;главная!$H$23,главная!$N$22*AG111,IF(AG111*12&lt;главная!$H$24,главная!$N$23*AG111,(главная!$H$24*главная!$N$23+(AG111*12-главная!$H$24)*главная!$N$24)/12))))</f>
        <v>0</v>
      </c>
      <c r="AH148" s="173">
        <f>IF(AH$10="",0,IF(AH$9&lt;главная!$N$19,0,IF(AH111*12&lt;главная!$H$23,главная!$N$22*AH111,IF(AH111*12&lt;главная!$H$24,главная!$N$23*AH111,(главная!$H$24*главная!$N$23+(AH111*12-главная!$H$24)*главная!$N$24)/12))))</f>
        <v>0</v>
      </c>
      <c r="AI148" s="173">
        <f>IF(AI$10="",0,IF(AI$9&lt;главная!$N$19,0,IF(AI111*12&lt;главная!$H$23,главная!$N$22*AI111,IF(AI111*12&lt;главная!$H$24,главная!$N$23*AI111,(главная!$H$24*главная!$N$23+(AI111*12-главная!$H$24)*главная!$N$24)/12))))</f>
        <v>0</v>
      </c>
      <c r="AJ148" s="173">
        <f>IF(AJ$10="",0,IF(AJ$9&lt;главная!$N$19,0,IF(AJ111*12&lt;главная!$H$23,главная!$N$22*AJ111,IF(AJ111*12&lt;главная!$H$24,главная!$N$23*AJ111,(главная!$H$24*главная!$N$23+(AJ111*12-главная!$H$24)*главная!$N$24)/12))))</f>
        <v>0</v>
      </c>
      <c r="AK148" s="173">
        <f>IF(AK$10="",0,IF(AK$9&lt;главная!$N$19,0,IF(AK111*12&lt;главная!$H$23,главная!$N$22*AK111,IF(AK111*12&lt;главная!$H$24,главная!$N$23*AK111,(главная!$H$24*главная!$N$23+(AK111*12-главная!$H$24)*главная!$N$24)/12))))</f>
        <v>0</v>
      </c>
      <c r="AL148" s="173">
        <f>IF(AL$10="",0,IF(AL$9&lt;главная!$N$19,0,IF(AL111*12&lt;главная!$H$23,главная!$N$22*AL111,IF(AL111*12&lt;главная!$H$24,главная!$N$23*AL111,(главная!$H$24*главная!$N$23+(AL111*12-главная!$H$24)*главная!$N$24)/12))))</f>
        <v>0</v>
      </c>
      <c r="AM148" s="173">
        <f>IF(AM$10="",0,IF(AM$9&lt;главная!$N$19,0,IF(AM111*12&lt;главная!$H$23,главная!$N$22*AM111,IF(AM111*12&lt;главная!$H$24,главная!$N$23*AM111,(главная!$H$24*главная!$N$23+(AM111*12-главная!$H$24)*главная!$N$24)/12))))</f>
        <v>0</v>
      </c>
      <c r="AN148" s="173">
        <f>IF(AN$10="",0,IF(AN$9&lt;главная!$N$19,0,IF(AN111*12&lt;главная!$H$23,главная!$N$22*AN111,IF(AN111*12&lt;главная!$H$24,главная!$N$23*AN111,(главная!$H$24*главная!$N$23+(AN111*12-главная!$H$24)*главная!$N$24)/12))))</f>
        <v>0</v>
      </c>
      <c r="AO148" s="173">
        <f>IF(AO$10="",0,IF(AO$9&lt;главная!$N$19,0,IF(AO111*12&lt;главная!$H$23,главная!$N$22*AO111,IF(AO111*12&lt;главная!$H$24,главная!$N$23*AO111,(главная!$H$24*главная!$N$23+(AO111*12-главная!$H$24)*главная!$N$24)/12))))</f>
        <v>0</v>
      </c>
      <c r="AP148" s="173">
        <f>IF(AP$10="",0,IF(AP$9&lt;главная!$N$19,0,IF(AP111*12&lt;главная!$H$23,главная!$N$22*AP111,IF(AP111*12&lt;главная!$H$24,главная!$N$23*AP111,(главная!$H$24*главная!$N$23+(AP111*12-главная!$H$24)*главная!$N$24)/12))))</f>
        <v>0</v>
      </c>
      <c r="AQ148" s="173">
        <f>IF(AQ$10="",0,IF(AQ$9&lt;главная!$N$19,0,IF(AQ111*12&lt;главная!$H$23,главная!$N$22*AQ111,IF(AQ111*12&lt;главная!$H$24,главная!$N$23*AQ111,(главная!$H$24*главная!$N$23+(AQ111*12-главная!$H$24)*главная!$N$24)/12))))</f>
        <v>0</v>
      </c>
      <c r="AR148" s="173">
        <f>IF(AR$10="",0,IF(AR$9&lt;главная!$N$19,0,IF(AR111*12&lt;главная!$H$23,главная!$N$22*AR111,IF(AR111*12&lt;главная!$H$24,главная!$N$23*AR111,(главная!$H$24*главная!$N$23+(AR111*12-главная!$H$24)*главная!$N$24)/12))))</f>
        <v>0</v>
      </c>
      <c r="AS148" s="173">
        <f>IF(AS$10="",0,IF(AS$9&lt;главная!$N$19,0,IF(AS111*12&lt;главная!$H$23,главная!$N$22*AS111,IF(AS111*12&lt;главная!$H$24,главная!$N$23*AS111,(главная!$H$24*главная!$N$23+(AS111*12-главная!$H$24)*главная!$N$24)/12))))</f>
        <v>0</v>
      </c>
      <c r="AT148" s="173">
        <f>IF(AT$10="",0,IF(AT$9&lt;главная!$N$19,0,IF(AT111*12&lt;главная!$H$23,главная!$N$22*AT111,IF(AT111*12&lt;главная!$H$24,главная!$N$23*AT111,(главная!$H$24*главная!$N$23+(AT111*12-главная!$H$24)*главная!$N$24)/12))))</f>
        <v>0</v>
      </c>
      <c r="AU148" s="173">
        <f>IF(AU$10="",0,IF(AU$9&lt;главная!$N$19,0,IF(AU111*12&lt;главная!$H$23,главная!$N$22*AU111,IF(AU111*12&lt;главная!$H$24,главная!$N$23*AU111,(главная!$H$24*главная!$N$23+(AU111*12-главная!$H$24)*главная!$N$24)/12))))</f>
        <v>0</v>
      </c>
      <c r="AV148" s="173">
        <f>IF(AV$10="",0,IF(AV$9&lt;главная!$N$19,0,IF(AV111*12&lt;главная!$H$23,главная!$N$22*AV111,IF(AV111*12&lt;главная!$H$24,главная!$N$23*AV111,(главная!$H$24*главная!$N$23+(AV111*12-главная!$H$24)*главная!$N$24)/12))))</f>
        <v>0</v>
      </c>
      <c r="AW148" s="173">
        <f>IF(AW$10="",0,IF(AW$9&lt;главная!$N$19,0,IF(AW111*12&lt;главная!$H$23,главная!$N$22*AW111,IF(AW111*12&lt;главная!$H$24,главная!$N$23*AW111,(главная!$H$24*главная!$N$23+(AW111*12-главная!$H$24)*главная!$N$24)/12))))</f>
        <v>0</v>
      </c>
      <c r="AX148" s="173">
        <f>IF(AX$10="",0,IF(AX$9&lt;главная!$N$19,0,IF(AX111*12&lt;главная!$H$23,главная!$N$22*AX111,IF(AX111*12&lt;главная!$H$24,главная!$N$23*AX111,(главная!$H$24*главная!$N$23+(AX111*12-главная!$H$24)*главная!$N$24)/12))))</f>
        <v>0</v>
      </c>
      <c r="AY148" s="173">
        <f>IF(AY$10="",0,IF(AY$9&lt;главная!$N$19,0,IF(AY111*12&lt;главная!$H$23,главная!$N$22*AY111,IF(AY111*12&lt;главная!$H$24,главная!$N$23*AY111,(главная!$H$24*главная!$N$23+(AY111*12-главная!$H$24)*главная!$N$24)/12))))</f>
        <v>0</v>
      </c>
      <c r="AZ148" s="173">
        <f>IF(AZ$10="",0,IF(AZ$9&lt;главная!$N$19,0,IF(AZ111*12&lt;главная!$H$23,главная!$N$22*AZ111,IF(AZ111*12&lt;главная!$H$24,главная!$N$23*AZ111,(главная!$H$24*главная!$N$23+(AZ111*12-главная!$H$24)*главная!$N$24)/12))))</f>
        <v>0</v>
      </c>
      <c r="BA148" s="173">
        <f>IF(BA$10="",0,IF(BA$9&lt;главная!$N$19,0,IF(BA111*12&lt;главная!$H$23,главная!$N$22*BA111,IF(BA111*12&lt;главная!$H$24,главная!$N$23*BA111,(главная!$H$24*главная!$N$23+(BA111*12-главная!$H$24)*главная!$N$24)/12))))</f>
        <v>0</v>
      </c>
      <c r="BB148" s="173">
        <f>IF(BB$10="",0,IF(BB$9&lt;главная!$N$19,0,IF(BB111*12&lt;главная!$H$23,главная!$N$22*BB111,IF(BB111*12&lt;главная!$H$24,главная!$N$23*BB111,(главная!$H$24*главная!$N$23+(BB111*12-главная!$H$24)*главная!$N$24)/12))))</f>
        <v>0</v>
      </c>
      <c r="BC148" s="173">
        <f>IF(BC$10="",0,IF(BC$9&lt;главная!$N$19,0,IF(BC111*12&lt;главная!$H$23,главная!$N$22*BC111,IF(BC111*12&lt;главная!$H$24,главная!$N$23*BC111,(главная!$H$24*главная!$N$23+(BC111*12-главная!$H$24)*главная!$N$24)/12))))</f>
        <v>0</v>
      </c>
      <c r="BD148" s="173">
        <f>IF(BD$10="",0,IF(BD$9&lt;главная!$N$19,0,IF(BD111*12&lt;главная!$H$23,главная!$N$22*BD111,IF(BD111*12&lt;главная!$H$24,главная!$N$23*BD111,(главная!$H$24*главная!$N$23+(BD111*12-главная!$H$24)*главная!$N$24)/12))))</f>
        <v>0</v>
      </c>
      <c r="BE148" s="173">
        <f>IF(BE$10="",0,IF(BE$9&lt;главная!$N$19,0,IF(BE111*12&lt;главная!$H$23,главная!$N$22*BE111,IF(BE111*12&lt;главная!$H$24,главная!$N$23*BE111,(главная!$H$24*главная!$N$23+(BE111*12-главная!$H$24)*главная!$N$24)/12))))</f>
        <v>0</v>
      </c>
      <c r="BF148" s="173">
        <f>IF(BF$10="",0,IF(BF$9&lt;главная!$N$19,0,IF(BF111*12&lt;главная!$H$23,главная!$N$22*BF111,IF(BF111*12&lt;главная!$H$24,главная!$N$23*BF111,(главная!$H$24*главная!$N$23+(BF111*12-главная!$H$24)*главная!$N$24)/12))))</f>
        <v>0</v>
      </c>
      <c r="BG148" s="173">
        <f>IF(BG$10="",0,IF(BG$9&lt;главная!$N$19,0,IF(BG111*12&lt;главная!$H$23,главная!$N$22*BG111,IF(BG111*12&lt;главная!$H$24,главная!$N$23*BG111,(главная!$H$24*главная!$N$23+(BG111*12-главная!$H$24)*главная!$N$24)/12))))</f>
        <v>0</v>
      </c>
      <c r="BH148" s="173">
        <f>IF(BH$10="",0,IF(BH$9&lt;главная!$N$19,0,IF(BH111*12&lt;главная!$H$23,главная!$N$22*BH111,IF(BH111*12&lt;главная!$H$24,главная!$N$23*BH111,(главная!$H$24*главная!$N$23+(BH111*12-главная!$H$24)*главная!$N$24)/12))))</f>
        <v>0</v>
      </c>
      <c r="BI148" s="173">
        <f>IF(BI$10="",0,IF(BI$9&lt;главная!$N$19,0,IF(BI111*12&lt;главная!$H$23,главная!$N$22*BI111,IF(BI111*12&lt;главная!$H$24,главная!$N$23*BI111,(главная!$H$24*главная!$N$23+(BI111*12-главная!$H$24)*главная!$N$24)/12))))</f>
        <v>0</v>
      </c>
      <c r="BJ148" s="173">
        <f>IF(BJ$10="",0,IF(BJ$9&lt;главная!$N$19,0,IF(BJ111*12&lt;главная!$H$23,главная!$N$22*BJ111,IF(BJ111*12&lt;главная!$H$24,главная!$N$23*BJ111,(главная!$H$24*главная!$N$23+(BJ111*12-главная!$H$24)*главная!$N$24)/12))))</f>
        <v>0</v>
      </c>
      <c r="BK148" s="173">
        <f>IF(BK$10="",0,IF(BK$9&lt;главная!$N$19,0,IF(BK111*12&lt;главная!$H$23,главная!$N$22*BK111,IF(BK111*12&lt;главная!$H$24,главная!$N$23*BK111,(главная!$H$24*главная!$N$23+(BK111*12-главная!$H$24)*главная!$N$24)/12))))</f>
        <v>0</v>
      </c>
      <c r="BL148" s="173">
        <f>IF(BL$10="",0,IF(BL$9&lt;главная!$N$19,0,IF(BL111*12&lt;главная!$H$23,главная!$N$22*BL111,IF(BL111*12&lt;главная!$H$24,главная!$N$23*BL111,(главная!$H$24*главная!$N$23+(BL111*12-главная!$H$24)*главная!$N$24)/12))))</f>
        <v>0</v>
      </c>
      <c r="BM148" s="173">
        <f>IF(BM$10="",0,IF(BM$9&lt;главная!$N$19,0,IF(BM111*12&lt;главная!$H$23,главная!$N$22*BM111,IF(BM111*12&lt;главная!$H$24,главная!$N$23*BM111,(главная!$H$24*главная!$N$23+(BM111*12-главная!$H$24)*главная!$N$24)/12))))</f>
        <v>0</v>
      </c>
      <c r="BN148" s="173">
        <f>IF(BN$10="",0,IF(BN$9&lt;главная!$N$19,0,IF(BN111*12&lt;главная!$H$23,главная!$N$22*BN111,IF(BN111*12&lt;главная!$H$24,главная!$N$23*BN111,(главная!$H$24*главная!$N$23+(BN111*12-главная!$H$24)*главная!$N$24)/12))))</f>
        <v>0</v>
      </c>
      <c r="BO148" s="173">
        <f>IF(BO$10="",0,IF(BO$9&lt;главная!$N$19,0,IF(BO111*12&lt;главная!$H$23,главная!$N$22*BO111,IF(BO111*12&lt;главная!$H$24,главная!$N$23*BO111,(главная!$H$24*главная!$N$23+(BO111*12-главная!$H$24)*главная!$N$24)/12))))</f>
        <v>0</v>
      </c>
      <c r="BP148" s="173">
        <f>IF(BP$10="",0,IF(BP$9&lt;главная!$N$19,0,IF(BP111*12&lt;главная!$H$23,главная!$N$22*BP111,IF(BP111*12&lt;главная!$H$24,главная!$N$23*BP111,(главная!$H$24*главная!$N$23+(BP111*12-главная!$H$24)*главная!$N$24)/12))))</f>
        <v>0</v>
      </c>
      <c r="BQ148" s="173">
        <f>IF(BQ$10="",0,IF(BQ$9&lt;главная!$N$19,0,IF(BQ111*12&lt;главная!$H$23,главная!$N$22*BQ111,IF(BQ111*12&lt;главная!$H$24,главная!$N$23*BQ111,(главная!$H$24*главная!$N$23+(BQ111*12-главная!$H$24)*главная!$N$24)/12))))</f>
        <v>0</v>
      </c>
      <c r="BR148" s="173">
        <f>IF(BR$10="",0,IF(BR$9&lt;главная!$N$19,0,IF(BR111*12&lt;главная!$H$23,главная!$N$22*BR111,IF(BR111*12&lt;главная!$H$24,главная!$N$23*BR111,(главная!$H$24*главная!$N$23+(BR111*12-главная!$H$24)*главная!$N$24)/12))))</f>
        <v>0</v>
      </c>
      <c r="BS148" s="173">
        <f>IF(BS$10="",0,IF(BS$9&lt;главная!$N$19,0,IF(BS111*12&lt;главная!$H$23,главная!$N$22*BS111,IF(BS111*12&lt;главная!$H$24,главная!$N$23*BS111,(главная!$H$24*главная!$N$23+(BS111*12-главная!$H$24)*главная!$N$24)/12))))</f>
        <v>0</v>
      </c>
      <c r="BT148" s="173">
        <f>IF(BT$10="",0,IF(BT$9&lt;главная!$N$19,0,IF(BT111*12&lt;главная!$H$23,главная!$N$22*BT111,IF(BT111*12&lt;главная!$H$24,главная!$N$23*BT111,(главная!$H$24*главная!$N$23+(BT111*12-главная!$H$24)*главная!$N$24)/12))))</f>
        <v>0</v>
      </c>
      <c r="BU148" s="173">
        <f>IF(BU$10="",0,IF(BU$9&lt;главная!$N$19,0,IF(BU111*12&lt;главная!$H$23,главная!$N$22*BU111,IF(BU111*12&lt;главная!$H$24,главная!$N$23*BU111,(главная!$H$24*главная!$N$23+(BU111*12-главная!$H$24)*главная!$N$24)/12))))</f>
        <v>0</v>
      </c>
      <c r="BV148" s="173">
        <f>IF(BV$10="",0,IF(BV$9&lt;главная!$N$19,0,IF(BV111*12&lt;главная!$H$23,главная!$N$22*BV111,IF(BV111*12&lt;главная!$H$24,главная!$N$23*BV111,(главная!$H$24*главная!$N$23+(BV111*12-главная!$H$24)*главная!$N$24)/12))))</f>
        <v>0</v>
      </c>
      <c r="BW148" s="173">
        <f>IF(BW$10="",0,IF(BW$9&lt;главная!$N$19,0,IF(BW111*12&lt;главная!$H$23,главная!$N$22*BW111,IF(BW111*12&lt;главная!$H$24,главная!$N$23*BW111,(главная!$H$24*главная!$N$23+(BW111*12-главная!$H$24)*главная!$N$24)/12))))</f>
        <v>0</v>
      </c>
      <c r="BX148" s="173">
        <f>IF(BX$10="",0,IF(BX$9&lt;главная!$N$19,0,IF(BX111*12&lt;главная!$H$23,главная!$N$22*BX111,IF(BX111*12&lt;главная!$H$24,главная!$N$23*BX111,(главная!$H$24*главная!$N$23+(BX111*12-главная!$H$24)*главная!$N$24)/12))))</f>
        <v>0</v>
      </c>
      <c r="BY148" s="173">
        <f>IF(BY$10="",0,IF(BY$9&lt;главная!$N$19,0,IF(BY111*12&lt;главная!$H$23,главная!$N$22*BY111,IF(BY111*12&lt;главная!$H$24,главная!$N$23*BY111,(главная!$H$24*главная!$N$23+(BY111*12-главная!$H$24)*главная!$N$24)/12))))</f>
        <v>0</v>
      </c>
      <c r="BZ148" s="173">
        <f>IF(BZ$10="",0,IF(BZ$9&lt;главная!$N$19,0,IF(BZ111*12&lt;главная!$H$23,главная!$N$22*BZ111,IF(BZ111*12&lt;главная!$H$24,главная!$N$23*BZ111,(главная!$H$24*главная!$N$23+(BZ111*12-главная!$H$24)*главная!$N$24)/12))))</f>
        <v>0</v>
      </c>
      <c r="CA148" s="173">
        <f>IF(CA$10="",0,IF(CA$9&lt;главная!$N$19,0,IF(CA111*12&lt;главная!$H$23,главная!$N$22*CA111,IF(CA111*12&lt;главная!$H$24,главная!$N$23*CA111,(главная!$H$24*главная!$N$23+(CA111*12-главная!$H$24)*главная!$N$24)/12))))</f>
        <v>0</v>
      </c>
      <c r="CB148" s="173">
        <f>IF(CB$10="",0,IF(CB$9&lt;главная!$N$19,0,IF(CB111*12&lt;главная!$H$23,главная!$N$22*CB111,IF(CB111*12&lt;главная!$H$24,главная!$N$23*CB111,(главная!$H$24*главная!$N$23+(CB111*12-главная!$H$24)*главная!$N$24)/12))))</f>
        <v>0</v>
      </c>
      <c r="CC148" s="173">
        <f>IF(CC$10="",0,IF(CC$9&lt;главная!$N$19,0,IF(CC111*12&lt;главная!$H$23,главная!$N$22*CC111,IF(CC111*12&lt;главная!$H$24,главная!$N$23*CC111,(главная!$H$24*главная!$N$23+(CC111*12-главная!$H$24)*главная!$N$24)/12))))</f>
        <v>0</v>
      </c>
      <c r="CD148" s="173">
        <f>IF(CD$10="",0,IF(CD$9&lt;главная!$N$19,0,IF(CD111*12&lt;главная!$H$23,главная!$N$22*CD111,IF(CD111*12&lt;главная!$H$24,главная!$N$23*CD111,(главная!$H$24*главная!$N$23+(CD111*12-главная!$H$24)*главная!$N$24)/12))))</f>
        <v>0</v>
      </c>
      <c r="CE148" s="173">
        <f>IF(CE$10="",0,IF(CE$9&lt;главная!$N$19,0,IF(CE111*12&lt;главная!$H$23,главная!$N$22*CE111,IF(CE111*12&lt;главная!$H$24,главная!$N$23*CE111,(главная!$H$24*главная!$N$23+(CE111*12-главная!$H$24)*главная!$N$24)/12))))</f>
        <v>0</v>
      </c>
      <c r="CF148" s="173">
        <f>IF(CF$10="",0,IF(CF$9&lt;главная!$N$19,0,IF(CF111*12&lt;главная!$H$23,главная!$N$22*CF111,IF(CF111*12&lt;главная!$H$24,главная!$N$23*CF111,(главная!$H$24*главная!$N$23+(CF111*12-главная!$H$24)*главная!$N$24)/12))))</f>
        <v>0</v>
      </c>
      <c r="CG148" s="173">
        <f>IF(CG$10="",0,IF(CG$9&lt;главная!$N$19,0,IF(CG111*12&lt;главная!$H$23,главная!$N$22*CG111,IF(CG111*12&lt;главная!$H$24,главная!$N$23*CG111,(главная!$H$24*главная!$N$23+(CG111*12-главная!$H$24)*главная!$N$24)/12))))</f>
        <v>0</v>
      </c>
      <c r="CH148" s="173">
        <f>IF(CH$10="",0,IF(CH$9&lt;главная!$N$19,0,IF(CH111*12&lt;главная!$H$23,главная!$N$22*CH111,IF(CH111*12&lt;главная!$H$24,главная!$N$23*CH111,(главная!$H$24*главная!$N$23+(CH111*12-главная!$H$24)*главная!$N$24)/12))))</f>
        <v>0</v>
      </c>
      <c r="CI148" s="173">
        <f>IF(CI$10="",0,IF(CI$9&lt;главная!$N$19,0,IF(CI111*12&lt;главная!$H$23,главная!$N$22*CI111,IF(CI111*12&lt;главная!$H$24,главная!$N$23*CI111,(главная!$H$24*главная!$N$23+(CI111*12-главная!$H$24)*главная!$N$24)/12))))</f>
        <v>0</v>
      </c>
      <c r="CJ148" s="173">
        <f>IF(CJ$10="",0,IF(CJ$9&lt;главная!$N$19,0,IF(CJ111*12&lt;главная!$H$23,главная!$N$22*CJ111,IF(CJ111*12&lt;главная!$H$24,главная!$N$23*CJ111,(главная!$H$24*главная!$N$23+(CJ111*12-главная!$H$24)*главная!$N$24)/12))))</f>
        <v>0</v>
      </c>
      <c r="CK148" s="173">
        <f>IF(CK$10="",0,IF(CK$9&lt;главная!$N$19,0,IF(CK111*12&lt;главная!$H$23,главная!$N$22*CK111,IF(CK111*12&lt;главная!$H$24,главная!$N$23*CK111,(главная!$H$24*главная!$N$23+(CK111*12-главная!$H$24)*главная!$N$24)/12))))</f>
        <v>0</v>
      </c>
      <c r="CL148" s="173">
        <f>IF(CL$10="",0,IF(CL$9&lt;главная!$N$19,0,IF(CL111*12&lt;главная!$H$23,главная!$N$22*CL111,IF(CL111*12&lt;главная!$H$24,главная!$N$23*CL111,(главная!$H$24*главная!$N$23+(CL111*12-главная!$H$24)*главная!$N$24)/12))))</f>
        <v>0</v>
      </c>
      <c r="CM148" s="173">
        <f>IF(CM$10="",0,IF(CM$9&lt;главная!$N$19,0,IF(CM111*12&lt;главная!$H$23,главная!$N$22*CM111,IF(CM111*12&lt;главная!$H$24,главная!$N$23*CM111,(главная!$H$24*главная!$N$23+(CM111*12-главная!$H$24)*главная!$N$24)/12))))</f>
        <v>0</v>
      </c>
      <c r="CN148" s="173">
        <f>IF(CN$10="",0,IF(CN$9&lt;главная!$N$19,0,IF(CN111*12&lt;главная!$H$23,главная!$N$22*CN111,IF(CN111*12&lt;главная!$H$24,главная!$N$23*CN111,(главная!$H$24*главная!$N$23+(CN111*12-главная!$H$24)*главная!$N$24)/12))))</f>
        <v>0</v>
      </c>
      <c r="CO148" s="173">
        <f>IF(CO$10="",0,IF(CO$9&lt;главная!$N$19,0,IF(CO111*12&lt;главная!$H$23,главная!$N$22*CO111,IF(CO111*12&lt;главная!$H$24,главная!$N$23*CO111,(главная!$H$24*главная!$N$23+(CO111*12-главная!$H$24)*главная!$N$24)/12))))</f>
        <v>0</v>
      </c>
      <c r="CP148" s="173">
        <f>IF(CP$10="",0,IF(CP$9&lt;главная!$N$19,0,IF(CP111*12&lt;главная!$H$23,главная!$N$22*CP111,IF(CP111*12&lt;главная!$H$24,главная!$N$23*CP111,(главная!$H$24*главная!$N$23+(CP111*12-главная!$H$24)*главная!$N$24)/12))))</f>
        <v>0</v>
      </c>
      <c r="CQ148" s="173">
        <f>IF(CQ$10="",0,IF(CQ$9&lt;главная!$N$19,0,IF(CQ111*12&lt;главная!$H$23,главная!$N$22*CQ111,IF(CQ111*12&lt;главная!$H$24,главная!$N$23*CQ111,(главная!$H$24*главная!$N$23+(CQ111*12-главная!$H$24)*главная!$N$24)/12))))</f>
        <v>0</v>
      </c>
      <c r="CR148" s="173">
        <f>IF(CR$10="",0,IF(CR$9&lt;главная!$N$19,0,IF(CR111*12&lt;главная!$H$23,главная!$N$22*CR111,IF(CR111*12&lt;главная!$H$24,главная!$N$23*CR111,(главная!$H$24*главная!$N$23+(CR111*12-главная!$H$24)*главная!$N$24)/12))))</f>
        <v>0</v>
      </c>
      <c r="CS148" s="173">
        <f>IF(CS$10="",0,IF(CS$9&lt;главная!$N$19,0,IF(CS111*12&lt;главная!$H$23,главная!$N$22*CS111,IF(CS111*12&lt;главная!$H$24,главная!$N$23*CS111,(главная!$H$24*главная!$N$23+(CS111*12-главная!$H$24)*главная!$N$24)/12))))</f>
        <v>0</v>
      </c>
      <c r="CT148" s="173">
        <f>IF(CT$10="",0,IF(CT$9&lt;главная!$N$19,0,IF(CT111*12&lt;главная!$H$23,главная!$N$22*CT111,IF(CT111*12&lt;главная!$H$24,главная!$N$23*CT111,(главная!$H$24*главная!$N$23+(CT111*12-главная!$H$24)*главная!$N$24)/12))))</f>
        <v>0</v>
      </c>
      <c r="CU148" s="173">
        <f>IF(CU$10="",0,IF(CU$9&lt;главная!$N$19,0,IF(CU111*12&lt;главная!$H$23,главная!$N$22*CU111,IF(CU111*12&lt;главная!$H$24,главная!$N$23*CU111,(главная!$H$24*главная!$N$23+(CU111*12-главная!$H$24)*главная!$N$24)/12))))</f>
        <v>0</v>
      </c>
      <c r="CV148" s="173">
        <f>IF(CV$10="",0,IF(CV$9&lt;главная!$N$19,0,IF(CV111*12&lt;главная!$H$23,главная!$N$22*CV111,IF(CV111*12&lt;главная!$H$24,главная!$N$23*CV111,(главная!$H$24*главная!$N$23+(CV111*12-главная!$H$24)*главная!$N$24)/12))))</f>
        <v>0</v>
      </c>
      <c r="CW148" s="173">
        <f>IF(CW$10="",0,IF(CW$9&lt;главная!$N$19,0,IF(CW111*12&lt;главная!$H$23,главная!$N$22*CW111,IF(CW111*12&lt;главная!$H$24,главная!$N$23*CW111,(главная!$H$24*главная!$N$23+(CW111*12-главная!$H$24)*главная!$N$24)/12))))</f>
        <v>0</v>
      </c>
      <c r="CX148" s="173">
        <f>IF(CX$10="",0,IF(CX$9&lt;главная!$N$19,0,IF(CX111*12&lt;главная!$H$23,главная!$N$22*CX111,IF(CX111*12&lt;главная!$H$24,главная!$N$23*CX111,(главная!$H$24*главная!$N$23+(CX111*12-главная!$H$24)*главная!$N$24)/12))))</f>
        <v>0</v>
      </c>
      <c r="CY148" s="173">
        <f>IF(CY$10="",0,IF(CY$9&lt;главная!$N$19,0,IF(CY111*12&lt;главная!$H$23,главная!$N$22*CY111,IF(CY111*12&lt;главная!$H$24,главная!$N$23*CY111,(главная!$H$24*главная!$N$23+(CY111*12-главная!$H$24)*главная!$N$24)/12))))</f>
        <v>0</v>
      </c>
      <c r="CZ148" s="173">
        <f>IF(CZ$10="",0,IF(CZ$9&lt;главная!$N$19,0,IF(CZ111*12&lt;главная!$H$23,главная!$N$22*CZ111,IF(CZ111*12&lt;главная!$H$24,главная!$N$23*CZ111,(главная!$H$24*главная!$N$23+(CZ111*12-главная!$H$24)*главная!$N$24)/12))))</f>
        <v>0</v>
      </c>
      <c r="DA148" s="173">
        <f>IF(DA$10="",0,IF(DA$9&lt;главная!$N$19,0,IF(DA111*12&lt;главная!$H$23,главная!$N$22*DA111,IF(DA111*12&lt;главная!$H$24,главная!$N$23*DA111,(главная!$H$24*главная!$N$23+(DA111*12-главная!$H$24)*главная!$N$24)/12))))</f>
        <v>0</v>
      </c>
      <c r="DB148" s="173">
        <f>IF(DB$10="",0,IF(DB$9&lt;главная!$N$19,0,IF(DB111*12&lt;главная!$H$23,главная!$N$22*DB111,IF(DB111*12&lt;главная!$H$24,главная!$N$23*DB111,(главная!$H$24*главная!$N$23+(DB111*12-главная!$H$24)*главная!$N$24)/12))))</f>
        <v>0</v>
      </c>
      <c r="DC148" s="173">
        <f>IF(DC$10="",0,IF(DC$9&lt;главная!$N$19,0,IF(DC111*12&lt;главная!$H$23,главная!$N$22*DC111,IF(DC111*12&lt;главная!$H$24,главная!$N$23*DC111,(главная!$H$24*главная!$N$23+(DC111*12-главная!$H$24)*главная!$N$24)/12))))</f>
        <v>0</v>
      </c>
      <c r="DD148" s="173">
        <f>IF(DD$10="",0,IF(DD$9&lt;главная!$N$19,0,IF(DD111*12&lt;главная!$H$23,главная!$N$22*DD111,IF(DD111*12&lt;главная!$H$24,главная!$N$23*DD111,(главная!$H$24*главная!$N$23+(DD111*12-главная!$H$24)*главная!$N$24)/12))))</f>
        <v>0</v>
      </c>
      <c r="DE148" s="173">
        <f>IF(DE$10="",0,IF(DE$9&lt;главная!$N$19,0,IF(DE111*12&lt;главная!$H$23,главная!$N$22*DE111,IF(DE111*12&lt;главная!$H$24,главная!$N$23*DE111,(главная!$H$24*главная!$N$23+(DE111*12-главная!$H$24)*главная!$N$24)/12))))</f>
        <v>0</v>
      </c>
      <c r="DF148" s="173">
        <f>IF(DF$10="",0,IF(DF$9&lt;главная!$N$19,0,IF(DF111*12&lt;главная!$H$23,главная!$N$22*DF111,IF(DF111*12&lt;главная!$H$24,главная!$N$23*DF111,(главная!$H$24*главная!$N$23+(DF111*12-главная!$H$24)*главная!$N$24)/12))))</f>
        <v>0</v>
      </c>
      <c r="DG148" s="173">
        <f>IF(DG$10="",0,IF(DG$9&lt;главная!$N$19,0,IF(DG111*12&lt;главная!$H$23,главная!$N$22*DG111,IF(DG111*12&lt;главная!$H$24,главная!$N$23*DG111,(главная!$H$24*главная!$N$23+(DG111*12-главная!$H$24)*главная!$N$24)/12))))</f>
        <v>0</v>
      </c>
      <c r="DH148" s="173">
        <f>IF(DH$10="",0,IF(DH$9&lt;главная!$N$19,0,IF(DH111*12&lt;главная!$H$23,главная!$N$22*DH111,IF(DH111*12&lt;главная!$H$24,главная!$N$23*DH111,(главная!$H$24*главная!$N$23+(DH111*12-главная!$H$24)*главная!$N$24)/12))))</f>
        <v>0</v>
      </c>
      <c r="DI148" s="173">
        <f>IF(DI$10="",0,IF(DI$9&lt;главная!$N$19,0,IF(DI111*12&lt;главная!$H$23,главная!$N$22*DI111,IF(DI111*12&lt;главная!$H$24,главная!$N$23*DI111,(главная!$H$24*главная!$N$23+(DI111*12-главная!$H$24)*главная!$N$24)/12))))</f>
        <v>0</v>
      </c>
      <c r="DJ148" s="173">
        <f>IF(DJ$10="",0,IF(DJ$9&lt;главная!$N$19,0,IF(DJ111*12&lt;главная!$H$23,главная!$N$22*DJ111,IF(DJ111*12&lt;главная!$H$24,главная!$N$23*DJ111,(главная!$H$24*главная!$N$23+(DJ111*12-главная!$H$24)*главная!$N$24)/12))))</f>
        <v>0</v>
      </c>
      <c r="DK148" s="173">
        <f>IF(DK$10="",0,IF(DK$9&lt;главная!$N$19,0,IF(DK111*12&lt;главная!$H$23,главная!$N$22*DK111,IF(DK111*12&lt;главная!$H$24,главная!$N$23*DK111,(главная!$H$24*главная!$N$23+(DK111*12-главная!$H$24)*главная!$N$24)/12))))</f>
        <v>0</v>
      </c>
      <c r="DL148" s="173">
        <f>IF(DL$10="",0,IF(DL$9&lt;главная!$N$19,0,IF(DL111*12&lt;главная!$H$23,главная!$N$22*DL111,IF(DL111*12&lt;главная!$H$24,главная!$N$23*DL111,(главная!$H$24*главная!$N$23+(DL111*12-главная!$H$24)*главная!$N$24)/12))))</f>
        <v>0</v>
      </c>
      <c r="DM148" s="173">
        <f>IF(DM$10="",0,IF(DM$9&lt;главная!$N$19,0,IF(DM111*12&lt;главная!$H$23,главная!$N$22*DM111,IF(DM111*12&lt;главная!$H$24,главная!$N$23*DM111,(главная!$H$24*главная!$N$23+(DM111*12-главная!$H$24)*главная!$N$24)/12))))</f>
        <v>0</v>
      </c>
      <c r="DN148" s="173">
        <f>IF(DN$10="",0,IF(DN$9&lt;главная!$N$19,0,IF(DN111*12&lt;главная!$H$23,главная!$N$22*DN111,IF(DN111*12&lt;главная!$H$24,главная!$N$23*DN111,(главная!$H$24*главная!$N$23+(DN111*12-главная!$H$24)*главная!$N$24)/12))))</f>
        <v>0</v>
      </c>
      <c r="DO148" s="173">
        <f>IF(DO$10="",0,IF(DO$9&lt;главная!$N$19,0,IF(DO111*12&lt;главная!$H$23,главная!$N$22*DO111,IF(DO111*12&lt;главная!$H$24,главная!$N$23*DO111,(главная!$H$24*главная!$N$23+(DO111*12-главная!$H$24)*главная!$N$24)/12))))</f>
        <v>0</v>
      </c>
      <c r="DP148" s="173">
        <f>IF(DP$10="",0,IF(DP$9&lt;главная!$N$19,0,IF(DP111*12&lt;главная!$H$23,главная!$N$22*DP111,IF(DP111*12&lt;главная!$H$24,главная!$N$23*DP111,(главная!$H$24*главная!$N$23+(DP111*12-главная!$H$24)*главная!$N$24)/12))))</f>
        <v>0</v>
      </c>
      <c r="DQ148" s="173">
        <f>IF(DQ$10="",0,IF(DQ$9&lt;главная!$N$19,0,IF(DQ111*12&lt;главная!$H$23,главная!$N$22*DQ111,IF(DQ111*12&lt;главная!$H$24,главная!$N$23*DQ111,(главная!$H$24*главная!$N$23+(DQ111*12-главная!$H$24)*главная!$N$24)/12))))</f>
        <v>0</v>
      </c>
      <c r="DR148" s="173">
        <f>IF(DR$10="",0,IF(DR$9&lt;главная!$N$19,0,IF(DR111*12&lt;главная!$H$23,главная!$N$22*DR111,IF(DR111*12&lt;главная!$H$24,главная!$N$23*DR111,(главная!$H$24*главная!$N$23+(DR111*12-главная!$H$24)*главная!$N$24)/12))))</f>
        <v>0</v>
      </c>
      <c r="DS148" s="173">
        <f>IF(DS$10="",0,IF(DS$9&lt;главная!$N$19,0,IF(DS111*12&lt;главная!$H$23,главная!$N$22*DS111,IF(DS111*12&lt;главная!$H$24,главная!$N$23*DS111,(главная!$H$24*главная!$N$23+(DS111*12-главная!$H$24)*главная!$N$24)/12))))</f>
        <v>0</v>
      </c>
      <c r="DT148" s="173">
        <f>IF(DT$10="",0,IF(DT$9&lt;главная!$N$19,0,IF(DT111*12&lt;главная!$H$23,главная!$N$22*DT111,IF(DT111*12&lt;главная!$H$24,главная!$N$23*DT111,(главная!$H$24*главная!$N$23+(DT111*12-главная!$H$24)*главная!$N$24)/12))))</f>
        <v>0</v>
      </c>
      <c r="DU148" s="173">
        <f>IF(DU$10="",0,IF(DU$9&lt;главная!$N$19,0,IF(DU111*12&lt;главная!$H$23,главная!$N$22*DU111,IF(DU111*12&lt;главная!$H$24,главная!$N$23*DU111,(главная!$H$24*главная!$N$23+(DU111*12-главная!$H$24)*главная!$N$24)/12))))</f>
        <v>0</v>
      </c>
      <c r="DV148" s="173">
        <f>IF(DV$10="",0,IF(DV$9&lt;главная!$N$19,0,IF(DV111*12&lt;главная!$H$23,главная!$N$22*DV111,IF(DV111*12&lt;главная!$H$24,главная!$N$23*DV111,(главная!$H$24*главная!$N$23+(DV111*12-главная!$H$24)*главная!$N$24)/12))))</f>
        <v>0</v>
      </c>
      <c r="DW148" s="173">
        <f>IF(DW$10="",0,IF(DW$9&lt;главная!$N$19,0,IF(DW111*12&lt;главная!$H$23,главная!$N$22*DW111,IF(DW111*12&lt;главная!$H$24,главная!$N$23*DW111,(главная!$H$24*главная!$N$23+(DW111*12-главная!$H$24)*главная!$N$24)/12))))</f>
        <v>0</v>
      </c>
      <c r="DX148" s="173">
        <f>IF(DX$10="",0,IF(DX$9&lt;главная!$N$19,0,IF(DX111*12&lt;главная!$H$23,главная!$N$22*DX111,IF(DX111*12&lt;главная!$H$24,главная!$N$23*DX111,(главная!$H$24*главная!$N$23+(DX111*12-главная!$H$24)*главная!$N$24)/12))))</f>
        <v>0</v>
      </c>
      <c r="DY148" s="173">
        <f>IF(DY$10="",0,IF(DY$9&lt;главная!$N$19,0,IF(DY111*12&lt;главная!$H$23,главная!$N$22*DY111,IF(DY111*12&lt;главная!$H$24,главная!$N$23*DY111,(главная!$H$24*главная!$N$23+(DY111*12-главная!$H$24)*главная!$N$24)/12))))</f>
        <v>0</v>
      </c>
      <c r="DZ148" s="173">
        <f>IF(DZ$10="",0,IF(DZ$9&lt;главная!$N$19,0,IF(DZ111*12&lt;главная!$H$23,главная!$N$22*DZ111,IF(DZ111*12&lt;главная!$H$24,главная!$N$23*DZ111,(главная!$H$24*главная!$N$23+(DZ111*12-главная!$H$24)*главная!$N$24)/12))))</f>
        <v>0</v>
      </c>
      <c r="EA148" s="173">
        <f>IF(EA$10="",0,IF(EA$9&lt;главная!$N$19,0,IF(EA111*12&lt;главная!$H$23,главная!$N$22*EA111,IF(EA111*12&lt;главная!$H$24,главная!$N$23*EA111,(главная!$H$24*главная!$N$23+(EA111*12-главная!$H$24)*главная!$N$24)/12))))</f>
        <v>0</v>
      </c>
      <c r="EB148" s="173">
        <f>IF(EB$10="",0,IF(EB$9&lt;главная!$N$19,0,IF(EB111*12&lt;главная!$H$23,главная!$N$22*EB111,IF(EB111*12&lt;главная!$H$24,главная!$N$23*EB111,(главная!$H$24*главная!$N$23+(EB111*12-главная!$H$24)*главная!$N$24)/12))))</f>
        <v>0</v>
      </c>
      <c r="EC148" s="173">
        <f>IF(EC$10="",0,IF(EC$9&lt;главная!$N$19,0,IF(EC111*12&lt;главная!$H$23,главная!$N$22*EC111,IF(EC111*12&lt;главная!$H$24,главная!$N$23*EC111,(главная!$H$24*главная!$N$23+(EC111*12-главная!$H$24)*главная!$N$24)/12))))</f>
        <v>0</v>
      </c>
      <c r="ED148" s="173">
        <f>IF(ED$10="",0,IF(ED$9&lt;главная!$N$19,0,IF(ED111*12&lt;главная!$H$23,главная!$N$22*ED111,IF(ED111*12&lt;главная!$H$24,главная!$N$23*ED111,(главная!$H$24*главная!$N$23+(ED111*12-главная!$H$24)*главная!$N$24)/12))))</f>
        <v>0</v>
      </c>
      <c r="EE148" s="173">
        <f>IF(EE$10="",0,IF(EE$9&lt;главная!$N$19,0,IF(EE111*12&lt;главная!$H$23,главная!$N$22*EE111,IF(EE111*12&lt;главная!$H$24,главная!$N$23*EE111,(главная!$H$24*главная!$N$23+(EE111*12-главная!$H$24)*главная!$N$24)/12))))</f>
        <v>0</v>
      </c>
      <c r="EF148" s="173">
        <f>IF(EF$10="",0,IF(EF$9&lt;главная!$N$19,0,IF(EF111*12&lt;главная!$H$23,главная!$N$22*EF111,IF(EF111*12&lt;главная!$H$24,главная!$N$23*EF111,(главная!$H$24*главная!$N$23+(EF111*12-главная!$H$24)*главная!$N$24)/12))))</f>
        <v>0</v>
      </c>
      <c r="EG148" s="173">
        <f>IF(EG$10="",0,IF(EG$9&lt;главная!$N$19,0,IF(EG111*12&lt;главная!$H$23,главная!$N$22*EG111,IF(EG111*12&lt;главная!$H$24,главная!$N$23*EG111,(главная!$H$24*главная!$N$23+(EG111*12-главная!$H$24)*главная!$N$24)/12))))</f>
        <v>0</v>
      </c>
      <c r="EH148" s="173">
        <f>IF(EH$10="",0,IF(EH$9&lt;главная!$N$19,0,IF(EH111*12&lt;главная!$H$23,главная!$N$22*EH111,IF(EH111*12&lt;главная!$H$24,главная!$N$23*EH111,(главная!$H$24*главная!$N$23+(EH111*12-главная!$H$24)*главная!$N$24)/12))))</f>
        <v>0</v>
      </c>
      <c r="EI148" s="173">
        <f>IF(EI$10="",0,IF(EI$9&lt;главная!$N$19,0,IF(EI111*12&lt;главная!$H$23,главная!$N$22*EI111,IF(EI111*12&lt;главная!$H$24,главная!$N$23*EI111,(главная!$H$24*главная!$N$23+(EI111*12-главная!$H$24)*главная!$N$24)/12))))</f>
        <v>0</v>
      </c>
      <c r="EJ148" s="173">
        <f>IF(EJ$10="",0,IF(EJ$9&lt;главная!$N$19,0,IF(EJ111*12&lt;главная!$H$23,главная!$N$22*EJ111,IF(EJ111*12&lt;главная!$H$24,главная!$N$23*EJ111,(главная!$H$24*главная!$N$23+(EJ111*12-главная!$H$24)*главная!$N$24)/12))))</f>
        <v>0</v>
      </c>
      <c r="EK148" s="173">
        <f>IF(EK$10="",0,IF(EK$9&lt;главная!$N$19,0,IF(EK111*12&lt;главная!$H$23,главная!$N$22*EK111,IF(EK111*12&lt;главная!$H$24,главная!$N$23*EK111,(главная!$H$24*главная!$N$23+(EK111*12-главная!$H$24)*главная!$N$24)/12))))</f>
        <v>0</v>
      </c>
      <c r="EL148" s="173">
        <f>IF(EL$10="",0,IF(EL$9&lt;главная!$N$19,0,IF(EL111*12&lt;главная!$H$23,главная!$N$22*EL111,IF(EL111*12&lt;главная!$H$24,главная!$N$23*EL111,(главная!$H$24*главная!$N$23+(EL111*12-главная!$H$24)*главная!$N$24)/12))))</f>
        <v>0</v>
      </c>
      <c r="EM148" s="173">
        <f>IF(EM$10="",0,IF(EM$9&lt;главная!$N$19,0,IF(EM111*12&lt;главная!$H$23,главная!$N$22*EM111,IF(EM111*12&lt;главная!$H$24,главная!$N$23*EM111,(главная!$H$24*главная!$N$23+(EM111*12-главная!$H$24)*главная!$N$24)/12))))</f>
        <v>0</v>
      </c>
      <c r="EN148" s="173">
        <f>IF(EN$10="",0,IF(EN$9&lt;главная!$N$19,0,IF(EN111*12&lt;главная!$H$23,главная!$N$22*EN111,IF(EN111*12&lt;главная!$H$24,главная!$N$23*EN111,(главная!$H$24*главная!$N$23+(EN111*12-главная!$H$24)*главная!$N$24)/12))))</f>
        <v>0</v>
      </c>
      <c r="EO148" s="173">
        <f>IF(EO$10="",0,IF(EO$9&lt;главная!$N$19,0,IF(EO111*12&lt;главная!$H$23,главная!$N$22*EO111,IF(EO111*12&lt;главная!$H$24,главная!$N$23*EO111,(главная!$H$24*главная!$N$23+(EO111*12-главная!$H$24)*главная!$N$24)/12))))</f>
        <v>0</v>
      </c>
      <c r="EP148" s="173">
        <f>IF(EP$10="",0,IF(EP$9&lt;главная!$N$19,0,IF(EP111*12&lt;главная!$H$23,главная!$N$22*EP111,IF(EP111*12&lt;главная!$H$24,главная!$N$23*EP111,(главная!$H$24*главная!$N$23+(EP111*12-главная!$H$24)*главная!$N$24)/12))))</f>
        <v>0</v>
      </c>
      <c r="EQ148" s="173">
        <f>IF(EQ$10="",0,IF(EQ$9&lt;главная!$N$19,0,IF(EQ111*12&lt;главная!$H$23,главная!$N$22*EQ111,IF(EQ111*12&lt;главная!$H$24,главная!$N$23*EQ111,(главная!$H$24*главная!$N$23+(EQ111*12-главная!$H$24)*главная!$N$24)/12))))</f>
        <v>0</v>
      </c>
      <c r="ER148" s="173">
        <f>IF(ER$10="",0,IF(ER$9&lt;главная!$N$19,0,IF(ER111*12&lt;главная!$H$23,главная!$N$22*ER111,IF(ER111*12&lt;главная!$H$24,главная!$N$23*ER111,(главная!$H$24*главная!$N$23+(ER111*12-главная!$H$24)*главная!$N$24)/12))))</f>
        <v>0</v>
      </c>
      <c r="ES148" s="173">
        <f>IF(ES$10="",0,IF(ES$9&lt;главная!$N$19,0,IF(ES111*12&lt;главная!$H$23,главная!$N$22*ES111,IF(ES111*12&lt;главная!$H$24,главная!$N$23*ES111,(главная!$H$24*главная!$N$23+(ES111*12-главная!$H$24)*главная!$N$24)/12))))</f>
        <v>0</v>
      </c>
      <c r="ET148" s="173">
        <f>IF(ET$10="",0,IF(ET$9&lt;главная!$N$19,0,IF(ET111*12&lt;главная!$H$23,главная!$N$22*ET111,IF(ET111*12&lt;главная!$H$24,главная!$N$23*ET111,(главная!$H$24*главная!$N$23+(ET111*12-главная!$H$24)*главная!$N$24)/12))))</f>
        <v>0</v>
      </c>
      <c r="EU148" s="173">
        <f>IF(EU$10="",0,IF(EU$9&lt;главная!$N$19,0,IF(EU111*12&lt;главная!$H$23,главная!$N$22*EU111,IF(EU111*12&lt;главная!$H$24,главная!$N$23*EU111,(главная!$H$24*главная!$N$23+(EU111*12-главная!$H$24)*главная!$N$24)/12))))</f>
        <v>0</v>
      </c>
      <c r="EV148" s="173">
        <f>IF(EV$10="",0,IF(EV$9&lt;главная!$N$19,0,IF(EV111*12&lt;главная!$H$23,главная!$N$22*EV111,IF(EV111*12&lt;главная!$H$24,главная!$N$23*EV111,(главная!$H$24*главная!$N$23+(EV111*12-главная!$H$24)*главная!$N$24)/12))))</f>
        <v>0</v>
      </c>
      <c r="EW148" s="173">
        <f>IF(EW$10="",0,IF(EW$9&lt;главная!$N$19,0,IF(EW111*12&lt;главная!$H$23,главная!$N$22*EW111,IF(EW111*12&lt;главная!$H$24,главная!$N$23*EW111,(главная!$H$24*главная!$N$23+(EW111*12-главная!$H$24)*главная!$N$24)/12))))</f>
        <v>0</v>
      </c>
      <c r="EX148" s="173">
        <f>IF(EX$10="",0,IF(EX$9&lt;главная!$N$19,0,IF(EX111*12&lt;главная!$H$23,главная!$N$22*EX111,IF(EX111*12&lt;главная!$H$24,главная!$N$23*EX111,(главная!$H$24*главная!$N$23+(EX111*12-главная!$H$24)*главная!$N$24)/12))))</f>
        <v>0</v>
      </c>
      <c r="EY148" s="173">
        <f>IF(EY$10="",0,IF(EY$9&lt;главная!$N$19,0,IF(EY111*12&lt;главная!$H$23,главная!$N$22*EY111,IF(EY111*12&lt;главная!$H$24,главная!$N$23*EY111,(главная!$H$24*главная!$N$23+(EY111*12-главная!$H$24)*главная!$N$24)/12))))</f>
        <v>0</v>
      </c>
      <c r="EZ148" s="173">
        <f>IF(EZ$10="",0,IF(EZ$9&lt;главная!$N$19,0,IF(EZ111*12&lt;главная!$H$23,главная!$N$22*EZ111,IF(EZ111*12&lt;главная!$H$24,главная!$N$23*EZ111,(главная!$H$24*главная!$N$23+(EZ111*12-главная!$H$24)*главная!$N$24)/12))))</f>
        <v>0</v>
      </c>
      <c r="FA148" s="173">
        <f>IF(FA$10="",0,IF(FA$9&lt;главная!$N$19,0,IF(FA111*12&lt;главная!$H$23,главная!$N$22*FA111,IF(FA111*12&lt;главная!$H$24,главная!$N$23*FA111,(главная!$H$24*главная!$N$23+(FA111*12-главная!$H$24)*главная!$N$24)/12))))</f>
        <v>0</v>
      </c>
      <c r="FB148" s="173">
        <f>IF(FB$10="",0,IF(FB$9&lt;главная!$N$19,0,IF(FB111*12&lt;главная!$H$23,главная!$N$22*FB111,IF(FB111*12&lt;главная!$H$24,главная!$N$23*FB111,(главная!$H$24*главная!$N$23+(FB111*12-главная!$H$24)*главная!$N$24)/12))))</f>
        <v>0</v>
      </c>
      <c r="FC148" s="173">
        <f>IF(FC$10="",0,IF(FC$9&lt;главная!$N$19,0,IF(FC111*12&lt;главная!$H$23,главная!$N$22*FC111,IF(FC111*12&lt;главная!$H$24,главная!$N$23*FC111,(главная!$H$24*главная!$N$23+(FC111*12-главная!$H$24)*главная!$N$24)/12))))</f>
        <v>0</v>
      </c>
      <c r="FD148" s="173">
        <f>IF(FD$10="",0,IF(FD$9&lt;главная!$N$19,0,IF(FD111*12&lt;главная!$H$23,главная!$N$22*FD111,IF(FD111*12&lt;главная!$H$24,главная!$N$23*FD111,(главная!$H$24*главная!$N$23+(FD111*12-главная!$H$24)*главная!$N$24)/12))))</f>
        <v>0</v>
      </c>
      <c r="FE148" s="173">
        <f>IF(FE$10="",0,IF(FE$9&lt;главная!$N$19,0,IF(FE111*12&lt;главная!$H$23,главная!$N$22*FE111,IF(FE111*12&lt;главная!$H$24,главная!$N$23*FE111,(главная!$H$24*главная!$N$23+(FE111*12-главная!$H$24)*главная!$N$24)/12))))</f>
        <v>0</v>
      </c>
      <c r="FF148" s="173">
        <f>IF(FF$10="",0,IF(FF$9&lt;главная!$N$19,0,IF(FF111*12&lt;главная!$H$23,главная!$N$22*FF111,IF(FF111*12&lt;главная!$H$24,главная!$N$23*FF111,(главная!$H$24*главная!$N$23+(FF111*12-главная!$H$24)*главная!$N$24)/12))))</f>
        <v>0</v>
      </c>
      <c r="FG148" s="173">
        <f>IF(FG$10="",0,IF(FG$9&lt;главная!$N$19,0,IF(FG111*12&lt;главная!$H$23,главная!$N$22*FG111,IF(FG111*12&lt;главная!$H$24,главная!$N$23*FG111,(главная!$H$24*главная!$N$23+(FG111*12-главная!$H$24)*главная!$N$24)/12))))</f>
        <v>0</v>
      </c>
      <c r="FH148" s="173">
        <f>IF(FH$10="",0,IF(FH$9&lt;главная!$N$19,0,IF(FH111*12&lt;главная!$H$23,главная!$N$22*FH111,IF(FH111*12&lt;главная!$H$24,главная!$N$23*FH111,(главная!$H$24*главная!$N$23+(FH111*12-главная!$H$24)*главная!$N$24)/12))))</f>
        <v>0</v>
      </c>
      <c r="FI148" s="173">
        <f>IF(FI$10="",0,IF(FI$9&lt;главная!$N$19,0,IF(FI111*12&lt;главная!$H$23,главная!$N$22*FI111,IF(FI111*12&lt;главная!$H$24,главная!$N$23*FI111,(главная!$H$24*главная!$N$23+(FI111*12-главная!$H$24)*главная!$N$24)/12))))</f>
        <v>0</v>
      </c>
      <c r="FJ148" s="173">
        <f>IF(FJ$10="",0,IF(FJ$9&lt;главная!$N$19,0,IF(FJ111*12&lt;главная!$H$23,главная!$N$22*FJ111,IF(FJ111*12&lt;главная!$H$24,главная!$N$23*FJ111,(главная!$H$24*главная!$N$23+(FJ111*12-главная!$H$24)*главная!$N$24)/12))))</f>
        <v>0</v>
      </c>
      <c r="FK148" s="173">
        <f>IF(FK$10="",0,IF(FK$9&lt;главная!$N$19,0,IF(FK111*12&lt;главная!$H$23,главная!$N$22*FK111,IF(FK111*12&lt;главная!$H$24,главная!$N$23*FK111,(главная!$H$24*главная!$N$23+(FK111*12-главная!$H$24)*главная!$N$24)/12))))</f>
        <v>0</v>
      </c>
      <c r="FL148" s="173">
        <f>IF(FL$10="",0,IF(FL$9&lt;главная!$N$19,0,IF(FL111*12&lt;главная!$H$23,главная!$N$22*FL111,IF(FL111*12&lt;главная!$H$24,главная!$N$23*FL111,(главная!$H$24*главная!$N$23+(FL111*12-главная!$H$24)*главная!$N$24)/12))))</f>
        <v>0</v>
      </c>
      <c r="FM148" s="173">
        <f>IF(FM$10="",0,IF(FM$9&lt;главная!$N$19,0,IF(FM111*12&lt;главная!$H$23,главная!$N$22*FM111,IF(FM111*12&lt;главная!$H$24,главная!$N$23*FM111,(главная!$H$24*главная!$N$23+(FM111*12-главная!$H$24)*главная!$N$24)/12))))</f>
        <v>0</v>
      </c>
      <c r="FN148" s="173">
        <f>IF(FN$10="",0,IF(FN$9&lt;главная!$N$19,0,IF(FN111*12&lt;главная!$H$23,главная!$N$22*FN111,IF(FN111*12&lt;главная!$H$24,главная!$N$23*FN111,(главная!$H$24*главная!$N$23+(FN111*12-главная!$H$24)*главная!$N$24)/12))))</f>
        <v>0</v>
      </c>
      <c r="FO148" s="173">
        <f>IF(FO$10="",0,IF(FO$9&lt;главная!$N$19,0,IF(FO111*12&lt;главная!$H$23,главная!$N$22*FO111,IF(FO111*12&lt;главная!$H$24,главная!$N$23*FO111,(главная!$H$24*главная!$N$23+(FO111*12-главная!$H$24)*главная!$N$24)/12))))</f>
        <v>0</v>
      </c>
      <c r="FP148" s="173">
        <f>IF(FP$10="",0,IF(FP$9&lt;главная!$N$19,0,IF(FP111*12&lt;главная!$H$23,главная!$N$22*FP111,IF(FP111*12&lt;главная!$H$24,главная!$N$23*FP111,(главная!$H$24*главная!$N$23+(FP111*12-главная!$H$24)*главная!$N$24)/12))))</f>
        <v>0</v>
      </c>
      <c r="FQ148" s="173">
        <f>IF(FQ$10="",0,IF(FQ$9&lt;главная!$N$19,0,IF(FQ111*12&lt;главная!$H$23,главная!$N$22*FQ111,IF(FQ111*12&lt;главная!$H$24,главная!$N$23*FQ111,(главная!$H$24*главная!$N$23+(FQ111*12-главная!$H$24)*главная!$N$24)/12))))</f>
        <v>0</v>
      </c>
      <c r="FR148" s="173">
        <f>IF(FR$10="",0,IF(FR$9&lt;главная!$N$19,0,IF(FR111*12&lt;главная!$H$23,главная!$N$22*FR111,IF(FR111*12&lt;главная!$H$24,главная!$N$23*FR111,(главная!$H$24*главная!$N$23+(FR111*12-главная!$H$24)*главная!$N$24)/12))))</f>
        <v>0</v>
      </c>
      <c r="FS148" s="173">
        <f>IF(FS$10="",0,IF(FS$9&lt;главная!$N$19,0,IF(FS111*12&lt;главная!$H$23,главная!$N$22*FS111,IF(FS111*12&lt;главная!$H$24,главная!$N$23*FS111,(главная!$H$24*главная!$N$23+(FS111*12-главная!$H$24)*главная!$N$24)/12))))</f>
        <v>0</v>
      </c>
      <c r="FT148" s="173">
        <f>IF(FT$10="",0,IF(FT$9&lt;главная!$N$19,0,IF(FT111*12&lt;главная!$H$23,главная!$N$22*FT111,IF(FT111*12&lt;главная!$H$24,главная!$N$23*FT111,(главная!$H$24*главная!$N$23+(FT111*12-главная!$H$24)*главная!$N$24)/12))))</f>
        <v>0</v>
      </c>
      <c r="FU148" s="173">
        <f>IF(FU$10="",0,IF(FU$9&lt;главная!$N$19,0,IF(FU111*12&lt;главная!$H$23,главная!$N$22*FU111,IF(FU111*12&lt;главная!$H$24,главная!$N$23*FU111,(главная!$H$24*главная!$N$23+(FU111*12-главная!$H$24)*главная!$N$24)/12))))</f>
        <v>0</v>
      </c>
      <c r="FV148" s="173">
        <f>IF(FV$10="",0,IF(FV$9&lt;главная!$N$19,0,IF(FV111*12&lt;главная!$H$23,главная!$N$22*FV111,IF(FV111*12&lt;главная!$H$24,главная!$N$23*FV111,(главная!$H$24*главная!$N$23+(FV111*12-главная!$H$24)*главная!$N$24)/12))))</f>
        <v>0</v>
      </c>
      <c r="FW148" s="173">
        <f>IF(FW$10="",0,IF(FW$9&lt;главная!$N$19,0,IF(FW111*12&lt;главная!$H$23,главная!$N$22*FW111,IF(FW111*12&lt;главная!$H$24,главная!$N$23*FW111,(главная!$H$24*главная!$N$23+(FW111*12-главная!$H$24)*главная!$N$24)/12))))</f>
        <v>0</v>
      </c>
      <c r="FX148" s="173">
        <f>IF(FX$10="",0,IF(FX$9&lt;главная!$N$19,0,IF(FX111*12&lt;главная!$H$23,главная!$N$22*FX111,IF(FX111*12&lt;главная!$H$24,главная!$N$23*FX111,(главная!$H$24*главная!$N$23+(FX111*12-главная!$H$24)*главная!$N$24)/12))))</f>
        <v>0</v>
      </c>
      <c r="FY148" s="173">
        <f>IF(FY$10="",0,IF(FY$9&lt;главная!$N$19,0,IF(FY111*12&lt;главная!$H$23,главная!$N$22*FY111,IF(FY111*12&lt;главная!$H$24,главная!$N$23*FY111,(главная!$H$24*главная!$N$23+(FY111*12-главная!$H$24)*главная!$N$24)/12))))</f>
        <v>0</v>
      </c>
      <c r="FZ148" s="173">
        <f>IF(FZ$10="",0,IF(FZ$9&lt;главная!$N$19,0,IF(FZ111*12&lt;главная!$H$23,главная!$N$22*FZ111,IF(FZ111*12&lt;главная!$H$24,главная!$N$23*FZ111,(главная!$H$24*главная!$N$23+(FZ111*12-главная!$H$24)*главная!$N$24)/12))))</f>
        <v>0</v>
      </c>
      <c r="GA148" s="173">
        <f>IF(GA$10="",0,IF(GA$9&lt;главная!$N$19,0,IF(GA111*12&lt;главная!$H$23,главная!$N$22*GA111,IF(GA111*12&lt;главная!$H$24,главная!$N$23*GA111,(главная!$H$24*главная!$N$23+(GA111*12-главная!$H$24)*главная!$N$24)/12))))</f>
        <v>0</v>
      </c>
      <c r="GB148" s="173">
        <f>IF(GB$10="",0,IF(GB$9&lt;главная!$N$19,0,IF(GB111*12&lt;главная!$H$23,главная!$N$22*GB111,IF(GB111*12&lt;главная!$H$24,главная!$N$23*GB111,(главная!$H$24*главная!$N$23+(GB111*12-главная!$H$24)*главная!$N$24)/12))))</f>
        <v>0</v>
      </c>
      <c r="GC148" s="173">
        <f>IF(GC$10="",0,IF(GC$9&lt;главная!$N$19,0,IF(GC111*12&lt;главная!$H$23,главная!$N$22*GC111,IF(GC111*12&lt;главная!$H$24,главная!$N$23*GC111,(главная!$H$24*главная!$N$23+(GC111*12-главная!$H$24)*главная!$N$24)/12))))</f>
        <v>0</v>
      </c>
      <c r="GD148" s="173">
        <f>IF(GD$10="",0,IF(GD$9&lt;главная!$N$19,0,IF(GD111*12&lt;главная!$H$23,главная!$N$22*GD111,IF(GD111*12&lt;главная!$H$24,главная!$N$23*GD111,(главная!$H$24*главная!$N$23+(GD111*12-главная!$H$24)*главная!$N$24)/12))))</f>
        <v>0</v>
      </c>
      <c r="GE148" s="173">
        <f>IF(GE$10="",0,IF(GE$9&lt;главная!$N$19,0,IF(GE111*12&lt;главная!$H$23,главная!$N$22*GE111,IF(GE111*12&lt;главная!$H$24,главная!$N$23*GE111,(главная!$H$24*главная!$N$23+(GE111*12-главная!$H$24)*главная!$N$24)/12))))</f>
        <v>0</v>
      </c>
      <c r="GF148" s="173">
        <f>IF(GF$10="",0,IF(GF$9&lt;главная!$N$19,0,IF(GF111*12&lt;главная!$H$23,главная!$N$22*GF111,IF(GF111*12&lt;главная!$H$24,главная!$N$23*GF111,(главная!$H$24*главная!$N$23+(GF111*12-главная!$H$24)*главная!$N$24)/12))))</f>
        <v>0</v>
      </c>
      <c r="GG148" s="173">
        <f>IF(GG$10="",0,IF(GG$9&lt;главная!$N$19,0,IF(GG111*12&lt;главная!$H$23,главная!$N$22*GG111,IF(GG111*12&lt;главная!$H$24,главная!$N$23*GG111,(главная!$H$24*главная!$N$23+(GG111*12-главная!$H$24)*главная!$N$24)/12))))</f>
        <v>0</v>
      </c>
      <c r="GH148" s="173">
        <f>IF(GH$10="",0,IF(GH$9&lt;главная!$N$19,0,IF(GH111*12&lt;главная!$H$23,главная!$N$22*GH111,IF(GH111*12&lt;главная!$H$24,главная!$N$23*GH111,(главная!$H$24*главная!$N$23+(GH111*12-главная!$H$24)*главная!$N$24)/12))))</f>
        <v>0</v>
      </c>
      <c r="GI148" s="173">
        <f>IF(GI$10="",0,IF(GI$9&lt;главная!$N$19,0,IF(GI111*12&lt;главная!$H$23,главная!$N$22*GI111,IF(GI111*12&lt;главная!$H$24,главная!$N$23*GI111,(главная!$H$24*главная!$N$23+(GI111*12-главная!$H$24)*главная!$N$24)/12))))</f>
        <v>0</v>
      </c>
      <c r="GJ148" s="173">
        <f>IF(GJ$10="",0,IF(GJ$9&lt;главная!$N$19,0,IF(GJ111*12&lt;главная!$H$23,главная!$N$22*GJ111,IF(GJ111*12&lt;главная!$H$24,главная!$N$23*GJ111,(главная!$H$24*главная!$N$23+(GJ111*12-главная!$H$24)*главная!$N$24)/12))))</f>
        <v>0</v>
      </c>
      <c r="GK148" s="173">
        <f>IF(GK$10="",0,IF(GK$9&lt;главная!$N$19,0,IF(GK111*12&lt;главная!$H$23,главная!$N$22*GK111,IF(GK111*12&lt;главная!$H$24,главная!$N$23*GK111,(главная!$H$24*главная!$N$23+(GK111*12-главная!$H$24)*главная!$N$24)/12))))</f>
        <v>0</v>
      </c>
      <c r="GL148" s="173">
        <f>IF(GL$10="",0,IF(GL$9&lt;главная!$N$19,0,IF(GL111*12&lt;главная!$H$23,главная!$N$22*GL111,IF(GL111*12&lt;главная!$H$24,главная!$N$23*GL111,(главная!$H$24*главная!$N$23+(GL111*12-главная!$H$24)*главная!$N$24)/12))))</f>
        <v>0</v>
      </c>
      <c r="GM148" s="173">
        <f>IF(GM$10="",0,IF(GM$9&lt;главная!$N$19,0,IF(GM111*12&lt;главная!$H$23,главная!$N$22*GM111,IF(GM111*12&lt;главная!$H$24,главная!$N$23*GM111,(главная!$H$24*главная!$N$23+(GM111*12-главная!$H$24)*главная!$N$24)/12))))</f>
        <v>0</v>
      </c>
      <c r="GN148" s="173">
        <f>IF(GN$10="",0,IF(GN$9&lt;главная!$N$19,0,IF(GN111*12&lt;главная!$H$23,главная!$N$22*GN111,IF(GN111*12&lt;главная!$H$24,главная!$N$23*GN111,(главная!$H$24*главная!$N$23+(GN111*12-главная!$H$24)*главная!$N$24)/12))))</f>
        <v>0</v>
      </c>
      <c r="GO148" s="173">
        <f>IF(GO$10="",0,IF(GO$9&lt;главная!$N$19,0,IF(GO111*12&lt;главная!$H$23,главная!$N$22*GO111,IF(GO111*12&lt;главная!$H$24,главная!$N$23*GO111,(главная!$H$24*главная!$N$23+(GO111*12-главная!$H$24)*главная!$N$24)/12))))</f>
        <v>0</v>
      </c>
      <c r="GP148" s="173">
        <f>IF(GP$10="",0,IF(GP$9&lt;главная!$N$19,0,IF(GP111*12&lt;главная!$H$23,главная!$N$22*GP111,IF(GP111*12&lt;главная!$H$24,главная!$N$23*GP111,(главная!$H$24*главная!$N$23+(GP111*12-главная!$H$24)*главная!$N$24)/12))))</f>
        <v>0</v>
      </c>
      <c r="GQ148" s="173">
        <f>IF(GQ$10="",0,IF(GQ$9&lt;главная!$N$19,0,IF(GQ111*12&lt;главная!$H$23,главная!$N$22*GQ111,IF(GQ111*12&lt;главная!$H$24,главная!$N$23*GQ111,(главная!$H$24*главная!$N$23+(GQ111*12-главная!$H$24)*главная!$N$24)/12))))</f>
        <v>0</v>
      </c>
      <c r="GR148" s="173">
        <f>IF(GR$10="",0,IF(GR$9&lt;главная!$N$19,0,IF(GR111*12&lt;главная!$H$23,главная!$N$22*GR111,IF(GR111*12&lt;главная!$H$24,главная!$N$23*GR111,(главная!$H$24*главная!$N$23+(GR111*12-главная!$H$24)*главная!$N$24)/12))))</f>
        <v>0</v>
      </c>
      <c r="GS148" s="173">
        <f>IF(GS$10="",0,IF(GS$9&lt;главная!$N$19,0,IF(GS111*12&lt;главная!$H$23,главная!$N$22*GS111,IF(GS111*12&lt;главная!$H$24,главная!$N$23*GS111,(главная!$H$24*главная!$N$23+(GS111*12-главная!$H$24)*главная!$N$24)/12))))</f>
        <v>0</v>
      </c>
      <c r="GT148" s="173">
        <f>IF(GT$10="",0,IF(GT$9&lt;главная!$N$19,0,IF(GT111*12&lt;главная!$H$23,главная!$N$22*GT111,IF(GT111*12&lt;главная!$H$24,главная!$N$23*GT111,(главная!$H$24*главная!$N$23+(GT111*12-главная!$H$24)*главная!$N$24)/12))))</f>
        <v>0</v>
      </c>
      <c r="GU148" s="173">
        <f>IF(GU$10="",0,IF(GU$9&lt;главная!$N$19,0,IF(GU111*12&lt;главная!$H$23,главная!$N$22*GU111,IF(GU111*12&lt;главная!$H$24,главная!$N$23*GU111,(главная!$H$24*главная!$N$23+(GU111*12-главная!$H$24)*главная!$N$24)/12))))</f>
        <v>0</v>
      </c>
      <c r="GV148" s="173">
        <f>IF(GV$10="",0,IF(GV$9&lt;главная!$N$19,0,IF(GV111*12&lt;главная!$H$23,главная!$N$22*GV111,IF(GV111*12&lt;главная!$H$24,главная!$N$23*GV111,(главная!$H$24*главная!$N$23+(GV111*12-главная!$H$24)*главная!$N$24)/12))))</f>
        <v>0</v>
      </c>
      <c r="GW148" s="173">
        <f>IF(GW$10="",0,IF(GW$9&lt;главная!$N$19,0,IF(GW111*12&lt;главная!$H$23,главная!$N$22*GW111,IF(GW111*12&lt;главная!$H$24,главная!$N$23*GW111,(главная!$H$24*главная!$N$23+(GW111*12-главная!$H$24)*главная!$N$24)/12))))</f>
        <v>0</v>
      </c>
      <c r="GX148" s="173">
        <f>IF(GX$10="",0,IF(GX$9&lt;главная!$N$19,0,IF(GX111*12&lt;главная!$H$23,главная!$N$22*GX111,IF(GX111*12&lt;главная!$H$24,главная!$N$23*GX111,(главная!$H$24*главная!$N$23+(GX111*12-главная!$H$24)*главная!$N$24)/12))))</f>
        <v>0</v>
      </c>
      <c r="GY148" s="173">
        <f>IF(GY$10="",0,IF(GY$9&lt;главная!$N$19,0,IF(GY111*12&lt;главная!$H$23,главная!$N$22*GY111,IF(GY111*12&lt;главная!$H$24,главная!$N$23*GY111,(главная!$H$24*главная!$N$23+(GY111*12-главная!$H$24)*главная!$N$24)/12))))</f>
        <v>0</v>
      </c>
      <c r="GZ148" s="173">
        <f>IF(GZ$10="",0,IF(GZ$9&lt;главная!$N$19,0,IF(GZ111*12&lt;главная!$H$23,главная!$N$22*GZ111,IF(GZ111*12&lt;главная!$H$24,главная!$N$23*GZ111,(главная!$H$24*главная!$N$23+(GZ111*12-главная!$H$24)*главная!$N$24)/12))))</f>
        <v>0</v>
      </c>
      <c r="HA148" s="173">
        <f>IF(HA$10="",0,IF(HA$9&lt;главная!$N$19,0,IF(HA111*12&lt;главная!$H$23,главная!$N$22*HA111,IF(HA111*12&lt;главная!$H$24,главная!$N$23*HA111,(главная!$H$24*главная!$N$23+(HA111*12-главная!$H$24)*главная!$N$24)/12))))</f>
        <v>0</v>
      </c>
      <c r="HB148" s="173">
        <f>IF(HB$10="",0,IF(HB$9&lt;главная!$N$19,0,IF(HB111*12&lt;главная!$H$23,главная!$N$22*HB111,IF(HB111*12&lt;главная!$H$24,главная!$N$23*HB111,(главная!$H$24*главная!$N$23+(HB111*12-главная!$H$24)*главная!$N$24)/12))))</f>
        <v>0</v>
      </c>
      <c r="HC148" s="173">
        <f>IF(HC$10="",0,IF(HC$9&lt;главная!$N$19,0,IF(HC111*12&lt;главная!$H$23,главная!$N$22*HC111,IF(HC111*12&lt;главная!$H$24,главная!$N$23*HC111,(главная!$H$24*главная!$N$23+(HC111*12-главная!$H$24)*главная!$N$24)/12))))</f>
        <v>0</v>
      </c>
      <c r="HD148" s="173">
        <f>IF(HD$10="",0,IF(HD$9&lt;главная!$N$19,0,IF(HD111*12&lt;главная!$H$23,главная!$N$22*HD111,IF(HD111*12&lt;главная!$H$24,главная!$N$23*HD111,(главная!$H$24*главная!$N$23+(HD111*12-главная!$H$24)*главная!$N$24)/12))))</f>
        <v>0</v>
      </c>
      <c r="HE148" s="173">
        <f>IF(HE$10="",0,IF(HE$9&lt;главная!$N$19,0,IF(HE111*12&lt;главная!$H$23,главная!$N$22*HE111,IF(HE111*12&lt;главная!$H$24,главная!$N$23*HE111,(главная!$H$24*главная!$N$23+(HE111*12-главная!$H$24)*главная!$N$24)/12))))</f>
        <v>0</v>
      </c>
      <c r="HF148" s="173">
        <f>IF(HF$10="",0,IF(HF$9&lt;главная!$N$19,0,IF(HF111*12&lt;главная!$H$23,главная!$N$22*HF111,IF(HF111*12&lt;главная!$H$24,главная!$N$23*HF111,(главная!$H$24*главная!$N$23+(HF111*12-главная!$H$24)*главная!$N$24)/12))))</f>
        <v>0</v>
      </c>
      <c r="HG148" s="173">
        <f>IF(HG$10="",0,IF(HG$9&lt;главная!$N$19,0,IF(HG111*12&lt;главная!$H$23,главная!$N$22*HG111,IF(HG111*12&lt;главная!$H$24,главная!$N$23*HG111,(главная!$H$24*главная!$N$23+(HG111*12-главная!$H$24)*главная!$N$24)/12))))</f>
        <v>0</v>
      </c>
      <c r="HH148" s="173">
        <f>IF(HH$10="",0,IF(HH$9&lt;главная!$N$19,0,IF(HH111*12&lt;главная!$H$23,главная!$N$22*HH111,IF(HH111*12&lt;главная!$H$24,главная!$N$23*HH111,(главная!$H$24*главная!$N$23+(HH111*12-главная!$H$24)*главная!$N$24)/12))))</f>
        <v>0</v>
      </c>
      <c r="HI148" s="173">
        <f>IF(HI$10="",0,IF(HI$9&lt;главная!$N$19,0,IF(HI111*12&lt;главная!$H$23,главная!$N$22*HI111,IF(HI111*12&lt;главная!$H$24,главная!$N$23*HI111,(главная!$H$24*главная!$N$23+(HI111*12-главная!$H$24)*главная!$N$24)/12))))</f>
        <v>0</v>
      </c>
      <c r="HJ148" s="173">
        <f>IF(HJ$10="",0,IF(HJ$9&lt;главная!$N$19,0,IF(HJ111*12&lt;главная!$H$23,главная!$N$22*HJ111,IF(HJ111*12&lt;главная!$H$24,главная!$N$23*HJ111,(главная!$H$24*главная!$N$23+(HJ111*12-главная!$H$24)*главная!$N$24)/12))))</f>
        <v>0</v>
      </c>
      <c r="HK148" s="173">
        <f>IF(HK$10="",0,IF(HK$9&lt;главная!$N$19,0,IF(HK111*12&lt;главная!$H$23,главная!$N$22*HK111,IF(HK111*12&lt;главная!$H$24,главная!$N$23*HK111,(главная!$H$24*главная!$N$23+(HK111*12-главная!$H$24)*главная!$N$24)/12))))</f>
        <v>0</v>
      </c>
      <c r="HL148" s="173">
        <f>IF(HL$10="",0,IF(HL$9&lt;главная!$N$19,0,IF(HL111*12&lt;главная!$H$23,главная!$N$22*HL111,IF(HL111*12&lt;главная!$H$24,главная!$N$23*HL111,(главная!$H$24*главная!$N$23+(HL111*12-главная!$H$24)*главная!$N$24)/12))))</f>
        <v>0</v>
      </c>
      <c r="HM148" s="173">
        <f>IF(HM$10="",0,IF(HM$9&lt;главная!$N$19,0,IF(HM111*12&lt;главная!$H$23,главная!$N$22*HM111,IF(HM111*12&lt;главная!$H$24,главная!$N$23*HM111,(главная!$H$24*главная!$N$23+(HM111*12-главная!$H$24)*главная!$N$24)/12))))</f>
        <v>0</v>
      </c>
      <c r="HN148" s="173">
        <f>IF(HN$10="",0,IF(HN$9&lt;главная!$N$19,0,IF(HN111*12&lt;главная!$H$23,главная!$N$22*HN111,IF(HN111*12&lt;главная!$H$24,главная!$N$23*HN111,(главная!$H$24*главная!$N$23+(HN111*12-главная!$H$24)*главная!$N$24)/12))))</f>
        <v>0</v>
      </c>
      <c r="HO148" s="173">
        <f>IF(HO$10="",0,IF(HO$9&lt;главная!$N$19,0,IF(HO111*12&lt;главная!$H$23,главная!$N$22*HO111,IF(HO111*12&lt;главная!$H$24,главная!$N$23*HO111,(главная!$H$24*главная!$N$23+(HO111*12-главная!$H$24)*главная!$N$24)/12))))</f>
        <v>0</v>
      </c>
      <c r="HP148" s="173">
        <f>IF(HP$10="",0,IF(HP$9&lt;главная!$N$19,0,IF(HP111*12&lt;главная!$H$23,главная!$N$22*HP111,IF(HP111*12&lt;главная!$H$24,главная!$N$23*HP111,(главная!$H$24*главная!$N$23+(HP111*12-главная!$H$24)*главная!$N$24)/12))))</f>
        <v>0</v>
      </c>
      <c r="HQ148" s="173">
        <f>IF(HQ$10="",0,IF(HQ$9&lt;главная!$N$19,0,IF(HQ111*12&lt;главная!$H$23,главная!$N$22*HQ111,IF(HQ111*12&lt;главная!$H$24,главная!$N$23*HQ111,(главная!$H$24*главная!$N$23+(HQ111*12-главная!$H$24)*главная!$N$24)/12))))</f>
        <v>0</v>
      </c>
      <c r="HR148" s="173">
        <f>IF(HR$10="",0,IF(HR$9&lt;главная!$N$19,0,IF(HR111*12&lt;главная!$H$23,главная!$N$22*HR111,IF(HR111*12&lt;главная!$H$24,главная!$N$23*HR111,(главная!$H$24*главная!$N$23+(HR111*12-главная!$H$24)*главная!$N$24)/12))))</f>
        <v>0</v>
      </c>
      <c r="HS148" s="173">
        <f>IF(HS$10="",0,IF(HS$9&lt;главная!$N$19,0,IF(HS111*12&lt;главная!$H$23,главная!$N$22*HS111,IF(HS111*12&lt;главная!$H$24,главная!$N$23*HS111,(главная!$H$24*главная!$N$23+(HS111*12-главная!$H$24)*главная!$N$24)/12))))</f>
        <v>0</v>
      </c>
      <c r="HT148" s="173">
        <f>IF(HT$10="",0,IF(HT$9&lt;главная!$N$19,0,IF(HT111*12&lt;главная!$H$23,главная!$N$22*HT111,IF(HT111*12&lt;главная!$H$24,главная!$N$23*HT111,(главная!$H$24*главная!$N$23+(HT111*12-главная!$H$24)*главная!$N$24)/12))))</f>
        <v>0</v>
      </c>
      <c r="HU148" s="173">
        <f>IF(HU$10="",0,IF(HU$9&lt;главная!$N$19,0,IF(HU111*12&lt;главная!$H$23,главная!$N$22*HU111,IF(HU111*12&lt;главная!$H$24,главная!$N$23*HU111,(главная!$H$24*главная!$N$23+(HU111*12-главная!$H$24)*главная!$N$24)/12))))</f>
        <v>0</v>
      </c>
      <c r="HV148" s="173">
        <f>IF(HV$10="",0,IF(HV$9&lt;главная!$N$19,0,IF(HV111*12&lt;главная!$H$23,главная!$N$22*HV111,IF(HV111*12&lt;главная!$H$24,главная!$N$23*HV111,(главная!$H$24*главная!$N$23+(HV111*12-главная!$H$24)*главная!$N$24)/12))))</f>
        <v>0</v>
      </c>
      <c r="HW148" s="173">
        <f>IF(HW$10="",0,IF(HW$9&lt;главная!$N$19,0,IF(HW111*12&lt;главная!$H$23,главная!$N$22*HW111,IF(HW111*12&lt;главная!$H$24,главная!$N$23*HW111,(главная!$H$24*главная!$N$23+(HW111*12-главная!$H$24)*главная!$N$24)/12))))</f>
        <v>0</v>
      </c>
      <c r="HX148" s="173">
        <f>IF(HX$10="",0,IF(HX$9&lt;главная!$N$19,0,IF(HX111*12&lt;главная!$H$23,главная!$N$22*HX111,IF(HX111*12&lt;главная!$H$24,главная!$N$23*HX111,(главная!$H$24*главная!$N$23+(HX111*12-главная!$H$24)*главная!$N$24)/12))))</f>
        <v>0</v>
      </c>
      <c r="HY148" s="173">
        <f>IF(HY$10="",0,IF(HY$9&lt;главная!$N$19,0,IF(HY111*12&lt;главная!$H$23,главная!$N$22*HY111,IF(HY111*12&lt;главная!$H$24,главная!$N$23*HY111,(главная!$H$24*главная!$N$23+(HY111*12-главная!$H$24)*главная!$N$24)/12))))</f>
        <v>0</v>
      </c>
      <c r="HZ148" s="173">
        <f>IF(HZ$10="",0,IF(HZ$9&lt;главная!$N$19,0,IF(HZ111*12&lt;главная!$H$23,главная!$N$22*HZ111,IF(HZ111*12&lt;главная!$H$24,главная!$N$23*HZ111,(главная!$H$24*главная!$N$23+(HZ111*12-главная!$H$24)*главная!$N$24)/12))))</f>
        <v>0</v>
      </c>
      <c r="IA148" s="173">
        <f>IF(IA$10="",0,IF(IA$9&lt;главная!$N$19,0,IF(IA111*12&lt;главная!$H$23,главная!$N$22*IA111,IF(IA111*12&lt;главная!$H$24,главная!$N$23*IA111,(главная!$H$24*главная!$N$23+(IA111*12-главная!$H$24)*главная!$N$24)/12))))</f>
        <v>0</v>
      </c>
      <c r="IB148" s="173">
        <f>IF(IB$10="",0,IF(IB$9&lt;главная!$N$19,0,IF(IB111*12&lt;главная!$H$23,главная!$N$22*IB111,IF(IB111*12&lt;главная!$H$24,главная!$N$23*IB111,(главная!$H$24*главная!$N$23+(IB111*12-главная!$H$24)*главная!$N$24)/12))))</f>
        <v>0</v>
      </c>
      <c r="IC148" s="173">
        <f>IF(IC$10="",0,IF(IC$9&lt;главная!$N$19,0,IF(IC111*12&lt;главная!$H$23,главная!$N$22*IC111,IF(IC111*12&lt;главная!$H$24,главная!$N$23*IC111,(главная!$H$24*главная!$N$23+(IC111*12-главная!$H$24)*главная!$N$24)/12))))</f>
        <v>0</v>
      </c>
      <c r="ID148" s="173">
        <f>IF(ID$10="",0,IF(ID$9&lt;главная!$N$19,0,IF(ID111*12&lt;главная!$H$23,главная!$N$22*ID111,IF(ID111*12&lt;главная!$H$24,главная!$N$23*ID111,(главная!$H$24*главная!$N$23+(ID111*12-главная!$H$24)*главная!$N$24)/12))))</f>
        <v>0</v>
      </c>
      <c r="IE148" s="173">
        <f>IF(IE$10="",0,IF(IE$9&lt;главная!$N$19,0,IF(IE111*12&lt;главная!$H$23,главная!$N$22*IE111,IF(IE111*12&lt;главная!$H$24,главная!$N$23*IE111,(главная!$H$24*главная!$N$23+(IE111*12-главная!$H$24)*главная!$N$24)/12))))</f>
        <v>0</v>
      </c>
      <c r="IF148" s="173">
        <f>IF(IF$10="",0,IF(IF$9&lt;главная!$N$19,0,IF(IF111*12&lt;главная!$H$23,главная!$N$22*IF111,IF(IF111*12&lt;главная!$H$24,главная!$N$23*IF111,(главная!$H$24*главная!$N$23+(IF111*12-главная!$H$24)*главная!$N$24)/12))))</f>
        <v>0</v>
      </c>
      <c r="IG148" s="173">
        <f>IF(IG$10="",0,IF(IG$9&lt;главная!$N$19,0,IF(IG111*12&lt;главная!$H$23,главная!$N$22*IG111,IF(IG111*12&lt;главная!$H$24,главная!$N$23*IG111,(главная!$H$24*главная!$N$23+(IG111*12-главная!$H$24)*главная!$N$24)/12))))</f>
        <v>0</v>
      </c>
      <c r="IH148" s="173">
        <f>IF(IH$10="",0,IF(IH$9&lt;главная!$N$19,0,IF(IH111*12&lt;главная!$H$23,главная!$N$22*IH111,IF(IH111*12&lt;главная!$H$24,главная!$N$23*IH111,(главная!$H$24*главная!$N$23+(IH111*12-главная!$H$24)*главная!$N$24)/12))))</f>
        <v>0</v>
      </c>
      <c r="II148" s="173">
        <f>IF(II$10="",0,IF(II$9&lt;главная!$N$19,0,IF(II111*12&lt;главная!$H$23,главная!$N$22*II111,IF(II111*12&lt;главная!$H$24,главная!$N$23*II111,(главная!$H$24*главная!$N$23+(II111*12-главная!$H$24)*главная!$N$24)/12))))</f>
        <v>0</v>
      </c>
      <c r="IJ148" s="173">
        <f>IF(IJ$10="",0,IF(IJ$9&lt;главная!$N$19,0,IF(IJ111*12&lt;главная!$H$23,главная!$N$22*IJ111,IF(IJ111*12&lt;главная!$H$24,главная!$N$23*IJ111,(главная!$H$24*главная!$N$23+(IJ111*12-главная!$H$24)*главная!$N$24)/12))))</f>
        <v>0</v>
      </c>
      <c r="IK148" s="173">
        <f>IF(IK$10="",0,IF(IK$9&lt;главная!$N$19,0,IF(IK111*12&lt;главная!$H$23,главная!$N$22*IK111,IF(IK111*12&lt;главная!$H$24,главная!$N$23*IK111,(главная!$H$24*главная!$N$23+(IK111*12-главная!$H$24)*главная!$N$24)/12))))</f>
        <v>0</v>
      </c>
      <c r="IL148" s="173">
        <f>IF(IL$10="",0,IF(IL$9&lt;главная!$N$19,0,IF(IL111*12&lt;главная!$H$23,главная!$N$22*IL111,IF(IL111*12&lt;главная!$H$24,главная!$N$23*IL111,(главная!$H$24*главная!$N$23+(IL111*12-главная!$H$24)*главная!$N$24)/12))))</f>
        <v>0</v>
      </c>
      <c r="IM148" s="173">
        <f>IF(IM$10="",0,IF(IM$9&lt;главная!$N$19,0,IF(IM111*12&lt;главная!$H$23,главная!$N$22*IM111,IF(IM111*12&lt;главная!$H$24,главная!$N$23*IM111,(главная!$H$24*главная!$N$23+(IM111*12-главная!$H$24)*главная!$N$24)/12))))</f>
        <v>0</v>
      </c>
      <c r="IN148" s="173">
        <f>IF(IN$10="",0,IF(IN$9&lt;главная!$N$19,0,IF(IN111*12&lt;главная!$H$23,главная!$N$22*IN111,IF(IN111*12&lt;главная!$H$24,главная!$N$23*IN111,(главная!$H$24*главная!$N$23+(IN111*12-главная!$H$24)*главная!$N$24)/12))))</f>
        <v>0</v>
      </c>
      <c r="IO148" s="173">
        <f>IF(IO$10="",0,IF(IO$9&lt;главная!$N$19,0,IF(IO111*12&lt;главная!$H$23,главная!$N$22*IO111,IF(IO111*12&lt;главная!$H$24,главная!$N$23*IO111,(главная!$H$24*главная!$N$23+(IO111*12-главная!$H$24)*главная!$N$24)/12))))</f>
        <v>0</v>
      </c>
      <c r="IP148" s="173">
        <f>IF(IP$10="",0,IF(IP$9&lt;главная!$N$19,0,IF(IP111*12&lt;главная!$H$23,главная!$N$22*IP111,IF(IP111*12&lt;главная!$H$24,главная!$N$23*IP111,(главная!$H$24*главная!$N$23+(IP111*12-главная!$H$24)*главная!$N$24)/12))))</f>
        <v>0</v>
      </c>
      <c r="IQ148" s="173">
        <f>IF(IQ$10="",0,IF(IQ$9&lt;главная!$N$19,0,IF(IQ111*12&lt;главная!$H$23,главная!$N$22*IQ111,IF(IQ111*12&lt;главная!$H$24,главная!$N$23*IQ111,(главная!$H$24*главная!$N$23+(IQ111*12-главная!$H$24)*главная!$N$24)/12))))</f>
        <v>0</v>
      </c>
      <c r="IR148" s="173">
        <f>IF(IR$10="",0,IF(IR$9&lt;главная!$N$19,0,IF(IR111*12&lt;главная!$H$23,главная!$N$22*IR111,IF(IR111*12&lt;главная!$H$24,главная!$N$23*IR111,(главная!$H$24*главная!$N$23+(IR111*12-главная!$H$24)*главная!$N$24)/12))))</f>
        <v>0</v>
      </c>
      <c r="IS148" s="173">
        <f>IF(IS$10="",0,IF(IS$9&lt;главная!$N$19,0,IF(IS111*12&lt;главная!$H$23,главная!$N$22*IS111,IF(IS111*12&lt;главная!$H$24,главная!$N$23*IS111,(главная!$H$24*главная!$N$23+(IS111*12-главная!$H$24)*главная!$N$24)/12))))</f>
        <v>0</v>
      </c>
      <c r="IT148" s="173">
        <f>IF(IT$10="",0,IF(IT$9&lt;главная!$N$19,0,IF(IT111*12&lt;главная!$H$23,главная!$N$22*IT111,IF(IT111*12&lt;главная!$H$24,главная!$N$23*IT111,(главная!$H$24*главная!$N$23+(IT111*12-главная!$H$24)*главная!$N$24)/12))))</f>
        <v>0</v>
      </c>
      <c r="IU148" s="173">
        <f>IF(IU$10="",0,IF(IU$9&lt;главная!$N$19,0,IF(IU111*12&lt;главная!$H$23,главная!$N$22*IU111,IF(IU111*12&lt;главная!$H$24,главная!$N$23*IU111,(главная!$H$24*главная!$N$23+(IU111*12-главная!$H$24)*главная!$N$24)/12))))</f>
        <v>0</v>
      </c>
      <c r="IV148" s="173">
        <f>IF(IV$10="",0,IF(IV$9&lt;главная!$N$19,0,IF(IV111*12&lt;главная!$H$23,главная!$N$22*IV111,IF(IV111*12&lt;главная!$H$24,главная!$N$23*IV111,(главная!$H$24*главная!$N$23+(IV111*12-главная!$H$24)*главная!$N$24)/12))))</f>
        <v>0</v>
      </c>
      <c r="IW148" s="173">
        <f>IF(IW$10="",0,IF(IW$9&lt;главная!$N$19,0,IF(IW111*12&lt;главная!$H$23,главная!$N$22*IW111,IF(IW111*12&lt;главная!$H$24,главная!$N$23*IW111,(главная!$H$24*главная!$N$23+(IW111*12-главная!$H$24)*главная!$N$24)/12))))</f>
        <v>0</v>
      </c>
      <c r="IX148" s="173">
        <f>IF(IX$10="",0,IF(IX$9&lt;главная!$N$19,0,IF(IX111*12&lt;главная!$H$23,главная!$N$22*IX111,IF(IX111*12&lt;главная!$H$24,главная!$N$23*IX111,(главная!$H$24*главная!$N$23+(IX111*12-главная!$H$24)*главная!$N$24)/12))))</f>
        <v>0</v>
      </c>
      <c r="IY148" s="173">
        <f>IF(IY$10="",0,IF(IY$9&lt;главная!$N$19,0,IF(IY111*12&lt;главная!$H$23,главная!$N$22*IY111,IF(IY111*12&lt;главная!$H$24,главная!$N$23*IY111,(главная!$H$24*главная!$N$23+(IY111*12-главная!$H$24)*главная!$N$24)/12))))</f>
        <v>0</v>
      </c>
      <c r="IZ148" s="173">
        <f>IF(IZ$10="",0,IF(IZ$9&lt;главная!$N$19,0,IF(IZ111*12&lt;главная!$H$23,главная!$N$22*IZ111,IF(IZ111*12&lt;главная!$H$24,главная!$N$23*IZ111,(главная!$H$24*главная!$N$23+(IZ111*12-главная!$H$24)*главная!$N$24)/12))))</f>
        <v>0</v>
      </c>
      <c r="JA148" s="173">
        <f>IF(JA$10="",0,IF(JA$9&lt;главная!$N$19,0,IF(JA111*12&lt;главная!$H$23,главная!$N$22*JA111,IF(JA111*12&lt;главная!$H$24,главная!$N$23*JA111,(главная!$H$24*главная!$N$23+(JA111*12-главная!$H$24)*главная!$N$24)/12))))</f>
        <v>0</v>
      </c>
      <c r="JB148" s="173">
        <f>IF(JB$10="",0,IF(JB$9&lt;главная!$N$19,0,IF(JB111*12&lt;главная!$H$23,главная!$N$22*JB111,IF(JB111*12&lt;главная!$H$24,главная!$N$23*JB111,(главная!$H$24*главная!$N$23+(JB111*12-главная!$H$24)*главная!$N$24)/12))))</f>
        <v>0</v>
      </c>
      <c r="JC148" s="173">
        <f>IF(JC$10="",0,IF(JC$9&lt;главная!$N$19,0,IF(JC111*12&lt;главная!$H$23,главная!$N$22*JC111,IF(JC111*12&lt;главная!$H$24,главная!$N$23*JC111,(главная!$H$24*главная!$N$23+(JC111*12-главная!$H$24)*главная!$N$24)/12))))</f>
        <v>0</v>
      </c>
      <c r="JD148" s="173">
        <f>IF(JD$10="",0,IF(JD$9&lt;главная!$N$19,0,IF(JD111*12&lt;главная!$H$23,главная!$N$22*JD111,IF(JD111*12&lt;главная!$H$24,главная!$N$23*JD111,(главная!$H$24*главная!$N$23+(JD111*12-главная!$H$24)*главная!$N$24)/12))))</f>
        <v>0</v>
      </c>
      <c r="JE148" s="173">
        <f>IF(JE$10="",0,IF(JE$9&lt;главная!$N$19,0,IF(JE111*12&lt;главная!$H$23,главная!$N$22*JE111,IF(JE111*12&lt;главная!$H$24,главная!$N$23*JE111,(главная!$H$24*главная!$N$23+(JE111*12-главная!$H$24)*главная!$N$24)/12))))</f>
        <v>0</v>
      </c>
      <c r="JF148" s="173">
        <f>IF(JF$10="",0,IF(JF$9&lt;главная!$N$19,0,IF(JF111*12&lt;главная!$H$23,главная!$N$22*JF111,IF(JF111*12&lt;главная!$H$24,главная!$N$23*JF111,(главная!$H$24*главная!$N$23+(JF111*12-главная!$H$24)*главная!$N$24)/12))))</f>
        <v>0</v>
      </c>
      <c r="JG148" s="173">
        <f>IF(JG$10="",0,IF(JG$9&lt;главная!$N$19,0,IF(JG111*12&lt;главная!$H$23,главная!$N$22*JG111,IF(JG111*12&lt;главная!$H$24,главная!$N$23*JG111,(главная!$H$24*главная!$N$23+(JG111*12-главная!$H$24)*главная!$N$24)/12))))</f>
        <v>0</v>
      </c>
      <c r="JH148" s="173">
        <f>IF(JH$10="",0,IF(JH$9&lt;главная!$N$19,0,IF(JH111*12&lt;главная!$H$23,главная!$N$22*JH111,IF(JH111*12&lt;главная!$H$24,главная!$N$23*JH111,(главная!$H$24*главная!$N$23+(JH111*12-главная!$H$24)*главная!$N$24)/12))))</f>
        <v>0</v>
      </c>
      <c r="JI148" s="173">
        <f>IF(JI$10="",0,IF(JI$9&lt;главная!$N$19,0,IF(JI111*12&lt;главная!$H$23,главная!$N$22*JI111,IF(JI111*12&lt;главная!$H$24,главная!$N$23*JI111,(главная!$H$24*главная!$N$23+(JI111*12-главная!$H$24)*главная!$N$24)/12))))</f>
        <v>0</v>
      </c>
      <c r="JJ148" s="173">
        <f>IF(JJ$10="",0,IF(JJ$9&lt;главная!$N$19,0,IF(JJ111*12&lt;главная!$H$23,главная!$N$22*JJ111,IF(JJ111*12&lt;главная!$H$24,главная!$N$23*JJ111,(главная!$H$24*главная!$N$23+(JJ111*12-главная!$H$24)*главная!$N$24)/12))))</f>
        <v>0</v>
      </c>
      <c r="JK148" s="173">
        <f>IF(JK$10="",0,IF(JK$9&lt;главная!$N$19,0,IF(JK111*12&lt;главная!$H$23,главная!$N$22*JK111,IF(JK111*12&lt;главная!$H$24,главная!$N$23*JK111,(главная!$H$24*главная!$N$23+(JK111*12-главная!$H$24)*главная!$N$24)/12))))</f>
        <v>0</v>
      </c>
      <c r="JL148" s="173">
        <f>IF(JL$10="",0,IF(JL$9&lt;главная!$N$19,0,IF(JL111*12&lt;главная!$H$23,главная!$N$22*JL111,IF(JL111*12&lt;главная!$H$24,главная!$N$23*JL111,(главная!$H$24*главная!$N$23+(JL111*12-главная!$H$24)*главная!$N$24)/12))))</f>
        <v>0</v>
      </c>
      <c r="JM148" s="173">
        <f>IF(JM$10="",0,IF(JM$9&lt;главная!$N$19,0,IF(JM111*12&lt;главная!$H$23,главная!$N$22*JM111,IF(JM111*12&lt;главная!$H$24,главная!$N$23*JM111,(главная!$H$24*главная!$N$23+(JM111*12-главная!$H$24)*главная!$N$24)/12))))</f>
        <v>0</v>
      </c>
      <c r="JN148" s="173">
        <f>IF(JN$10="",0,IF(JN$9&lt;главная!$N$19,0,IF(JN111*12&lt;главная!$H$23,главная!$N$22*JN111,IF(JN111*12&lt;главная!$H$24,главная!$N$23*JN111,(главная!$H$24*главная!$N$23+(JN111*12-главная!$H$24)*главная!$N$24)/12))))</f>
        <v>0</v>
      </c>
      <c r="JO148" s="173">
        <f>IF(JO$10="",0,IF(JO$9&lt;главная!$N$19,0,IF(JO111*12&lt;главная!$H$23,главная!$N$22*JO111,IF(JO111*12&lt;главная!$H$24,главная!$N$23*JO111,(главная!$H$24*главная!$N$23+(JO111*12-главная!$H$24)*главная!$N$24)/12))))</f>
        <v>0</v>
      </c>
      <c r="JP148" s="173">
        <f>IF(JP$10="",0,IF(JP$9&lt;главная!$N$19,0,IF(JP111*12&lt;главная!$H$23,главная!$N$22*JP111,IF(JP111*12&lt;главная!$H$24,главная!$N$23*JP111,(главная!$H$24*главная!$N$23+(JP111*12-главная!$H$24)*главная!$N$24)/12))))</f>
        <v>0</v>
      </c>
      <c r="JQ148" s="173">
        <f>IF(JQ$10="",0,IF(JQ$9&lt;главная!$N$19,0,IF(JQ111*12&lt;главная!$H$23,главная!$N$22*JQ111,IF(JQ111*12&lt;главная!$H$24,главная!$N$23*JQ111,(главная!$H$24*главная!$N$23+(JQ111*12-главная!$H$24)*главная!$N$24)/12))))</f>
        <v>0</v>
      </c>
      <c r="JR148" s="173">
        <f>IF(JR$10="",0,IF(JR$9&lt;главная!$N$19,0,IF(JR111*12&lt;главная!$H$23,главная!$N$22*JR111,IF(JR111*12&lt;главная!$H$24,главная!$N$23*JR111,(главная!$H$24*главная!$N$23+(JR111*12-главная!$H$24)*главная!$N$24)/12))))</f>
        <v>0</v>
      </c>
      <c r="JS148" s="173">
        <f>IF(JS$10="",0,IF(JS$9&lt;главная!$N$19,0,IF(JS111*12&lt;главная!$H$23,главная!$N$22*JS111,IF(JS111*12&lt;главная!$H$24,главная!$N$23*JS111,(главная!$H$24*главная!$N$23+(JS111*12-главная!$H$24)*главная!$N$24)/12))))</f>
        <v>0</v>
      </c>
      <c r="JT148" s="173">
        <f>IF(JT$10="",0,IF(JT$9&lt;главная!$N$19,0,IF(JT111*12&lt;главная!$H$23,главная!$N$22*JT111,IF(JT111*12&lt;главная!$H$24,главная!$N$23*JT111,(главная!$H$24*главная!$N$23+(JT111*12-главная!$H$24)*главная!$N$24)/12))))</f>
        <v>0</v>
      </c>
      <c r="JU148" s="173">
        <f>IF(JU$10="",0,IF(JU$9&lt;главная!$N$19,0,IF(JU111*12&lt;главная!$H$23,главная!$N$22*JU111,IF(JU111*12&lt;главная!$H$24,главная!$N$23*JU111,(главная!$H$24*главная!$N$23+(JU111*12-главная!$H$24)*главная!$N$24)/12))))</f>
        <v>0</v>
      </c>
      <c r="JV148" s="173">
        <f>IF(JV$10="",0,IF(JV$9&lt;главная!$N$19,0,IF(JV111*12&lt;главная!$H$23,главная!$N$22*JV111,IF(JV111*12&lt;главная!$H$24,главная!$N$23*JV111,(главная!$H$24*главная!$N$23+(JV111*12-главная!$H$24)*главная!$N$24)/12))))</f>
        <v>0</v>
      </c>
      <c r="JW148" s="173">
        <f>IF(JW$10="",0,IF(JW$9&lt;главная!$N$19,0,IF(JW111*12&lt;главная!$H$23,главная!$N$22*JW111,IF(JW111*12&lt;главная!$H$24,главная!$N$23*JW111,(главная!$H$24*главная!$N$23+(JW111*12-главная!$H$24)*главная!$N$24)/12))))</f>
        <v>0</v>
      </c>
      <c r="JX148" s="173">
        <f>IF(JX$10="",0,IF(JX$9&lt;главная!$N$19,0,IF(JX111*12&lt;главная!$H$23,главная!$N$22*JX111,IF(JX111*12&lt;главная!$H$24,главная!$N$23*JX111,(главная!$H$24*главная!$N$23+(JX111*12-главная!$H$24)*главная!$N$24)/12))))</f>
        <v>0</v>
      </c>
      <c r="JY148" s="173">
        <f>IF(JY$10="",0,IF(JY$9&lt;главная!$N$19,0,IF(JY111*12&lt;главная!$H$23,главная!$N$22*JY111,IF(JY111*12&lt;главная!$H$24,главная!$N$23*JY111,(главная!$H$24*главная!$N$23+(JY111*12-главная!$H$24)*главная!$N$24)/12))))</f>
        <v>0</v>
      </c>
      <c r="JZ148" s="173">
        <f>IF(JZ$10="",0,IF(JZ$9&lt;главная!$N$19,0,IF(JZ111*12&lt;главная!$H$23,главная!$N$22*JZ111,IF(JZ111*12&lt;главная!$H$24,главная!$N$23*JZ111,(главная!$H$24*главная!$N$23+(JZ111*12-главная!$H$24)*главная!$N$24)/12))))</f>
        <v>0</v>
      </c>
      <c r="KA148" s="173">
        <f>IF(KA$10="",0,IF(KA$9&lt;главная!$N$19,0,IF(KA111*12&lt;главная!$H$23,главная!$N$22*KA111,IF(KA111*12&lt;главная!$H$24,главная!$N$23*KA111,(главная!$H$24*главная!$N$23+(KA111*12-главная!$H$24)*главная!$N$24)/12))))</f>
        <v>0</v>
      </c>
      <c r="KB148" s="173">
        <f>IF(KB$10="",0,IF(KB$9&lt;главная!$N$19,0,IF(KB111*12&lt;главная!$H$23,главная!$N$22*KB111,IF(KB111*12&lt;главная!$H$24,главная!$N$23*KB111,(главная!$H$24*главная!$N$23+(KB111*12-главная!$H$24)*главная!$N$24)/12))))</f>
        <v>0</v>
      </c>
      <c r="KC148" s="173">
        <f>IF(KC$10="",0,IF(KC$9&lt;главная!$N$19,0,IF(KC111*12&lt;главная!$H$23,главная!$N$22*KC111,IF(KC111*12&lt;главная!$H$24,главная!$N$23*KC111,(главная!$H$24*главная!$N$23+(KC111*12-главная!$H$24)*главная!$N$24)/12))))</f>
        <v>0</v>
      </c>
      <c r="KD148" s="173">
        <f>IF(KD$10="",0,IF(KD$9&lt;главная!$N$19,0,IF(KD111*12&lt;главная!$H$23,главная!$N$22*KD111,IF(KD111*12&lt;главная!$H$24,главная!$N$23*KD111,(главная!$H$24*главная!$N$23+(KD111*12-главная!$H$24)*главная!$N$24)/12))))</f>
        <v>0</v>
      </c>
      <c r="KE148" s="173">
        <f>IF(KE$10="",0,IF(KE$9&lt;главная!$N$19,0,IF(KE111*12&lt;главная!$H$23,главная!$N$22*KE111,IF(KE111*12&lt;главная!$H$24,главная!$N$23*KE111,(главная!$H$24*главная!$N$23+(KE111*12-главная!$H$24)*главная!$N$24)/12))))</f>
        <v>0</v>
      </c>
      <c r="KF148" s="173">
        <f>IF(KF$10="",0,IF(KF$9&lt;главная!$N$19,0,IF(KF111*12&lt;главная!$H$23,главная!$N$22*KF111,IF(KF111*12&lt;главная!$H$24,главная!$N$23*KF111,(главная!$H$24*главная!$N$23+(KF111*12-главная!$H$24)*главная!$N$24)/12))))</f>
        <v>0</v>
      </c>
      <c r="KG148" s="173">
        <f>IF(KG$10="",0,IF(KG$9&lt;главная!$N$19,0,IF(KG111*12&lt;главная!$H$23,главная!$N$22*KG111,IF(KG111*12&lt;главная!$H$24,главная!$N$23*KG111,(главная!$H$24*главная!$N$23+(KG111*12-главная!$H$24)*главная!$N$24)/12))))</f>
        <v>0</v>
      </c>
      <c r="KH148" s="173">
        <f>IF(KH$10="",0,IF(KH$9&lt;главная!$N$19,0,IF(KH111*12&lt;главная!$H$23,главная!$N$22*KH111,IF(KH111*12&lt;главная!$H$24,главная!$N$23*KH111,(главная!$H$24*главная!$N$23+(KH111*12-главная!$H$24)*главная!$N$24)/12))))</f>
        <v>0</v>
      </c>
      <c r="KI148" s="173">
        <f>IF(KI$10="",0,IF(KI$9&lt;главная!$N$19,0,IF(KI111*12&lt;главная!$H$23,главная!$N$22*KI111,IF(KI111*12&lt;главная!$H$24,главная!$N$23*KI111,(главная!$H$24*главная!$N$23+(KI111*12-главная!$H$24)*главная!$N$24)/12))))</f>
        <v>0</v>
      </c>
      <c r="KJ148" s="173">
        <f>IF(KJ$10="",0,IF(KJ$9&lt;главная!$N$19,0,IF(KJ111*12&lt;главная!$H$23,главная!$N$22*KJ111,IF(KJ111*12&lt;главная!$H$24,главная!$N$23*KJ111,(главная!$H$24*главная!$N$23+(KJ111*12-главная!$H$24)*главная!$N$24)/12))))</f>
        <v>0</v>
      </c>
      <c r="KK148" s="173">
        <f>IF(KK$10="",0,IF(KK$9&lt;главная!$N$19,0,IF(KK111*12&lt;главная!$H$23,главная!$N$22*KK111,IF(KK111*12&lt;главная!$H$24,главная!$N$23*KK111,(главная!$H$24*главная!$N$23+(KK111*12-главная!$H$24)*главная!$N$24)/12))))</f>
        <v>0</v>
      </c>
      <c r="KL148" s="173">
        <f>IF(KL$10="",0,IF(KL$9&lt;главная!$N$19,0,IF(KL111*12&lt;главная!$H$23,главная!$N$22*KL111,IF(KL111*12&lt;главная!$H$24,главная!$N$23*KL111,(главная!$H$24*главная!$N$23+(KL111*12-главная!$H$24)*главная!$N$24)/12))))</f>
        <v>0</v>
      </c>
      <c r="KM148" s="173">
        <f>IF(KM$10="",0,IF(KM$9&lt;главная!$N$19,0,IF(KM111*12&lt;главная!$H$23,главная!$N$22*KM111,IF(KM111*12&lt;главная!$H$24,главная!$N$23*KM111,(главная!$H$24*главная!$N$23+(KM111*12-главная!$H$24)*главная!$N$24)/12))))</f>
        <v>0</v>
      </c>
      <c r="KN148" s="173">
        <f>IF(KN$10="",0,IF(KN$9&lt;главная!$N$19,0,IF(KN111*12&lt;главная!$H$23,главная!$N$22*KN111,IF(KN111*12&lt;главная!$H$24,главная!$N$23*KN111,(главная!$H$24*главная!$N$23+(KN111*12-главная!$H$24)*главная!$N$24)/12))))</f>
        <v>0</v>
      </c>
      <c r="KO148" s="173">
        <f>IF(KO$10="",0,IF(KO$9&lt;главная!$N$19,0,IF(KO111*12&lt;главная!$H$23,главная!$N$22*KO111,IF(KO111*12&lt;главная!$H$24,главная!$N$23*KO111,(главная!$H$24*главная!$N$23+(KO111*12-главная!$H$24)*главная!$N$24)/12))))</f>
        <v>0</v>
      </c>
      <c r="KP148" s="173">
        <f>IF(KP$10="",0,IF(KP$9&lt;главная!$N$19,0,IF(KP111*12&lt;главная!$H$23,главная!$N$22*KP111,IF(KP111*12&lt;главная!$H$24,главная!$N$23*KP111,(главная!$H$24*главная!$N$23+(KP111*12-главная!$H$24)*главная!$N$24)/12))))</f>
        <v>0</v>
      </c>
      <c r="KQ148" s="173">
        <f>IF(KQ$10="",0,IF(KQ$9&lt;главная!$N$19,0,IF(KQ111*12&lt;главная!$H$23,главная!$N$22*KQ111,IF(KQ111*12&lt;главная!$H$24,главная!$N$23*KQ111,(главная!$H$24*главная!$N$23+(KQ111*12-главная!$H$24)*главная!$N$24)/12))))</f>
        <v>0</v>
      </c>
      <c r="KR148" s="173">
        <f>IF(KR$10="",0,IF(KR$9&lt;главная!$N$19,0,IF(KR111*12&lt;главная!$H$23,главная!$N$22*KR111,IF(KR111*12&lt;главная!$H$24,главная!$N$23*KR111,(главная!$H$24*главная!$N$23+(KR111*12-главная!$H$24)*главная!$N$24)/12))))</f>
        <v>0</v>
      </c>
      <c r="KS148" s="173">
        <f>IF(KS$10="",0,IF(KS$9&lt;главная!$N$19,0,IF(KS111*12&lt;главная!$H$23,главная!$N$22*KS111,IF(KS111*12&lt;главная!$H$24,главная!$N$23*KS111,(главная!$H$24*главная!$N$23+(KS111*12-главная!$H$24)*главная!$N$24)/12))))</f>
        <v>0</v>
      </c>
      <c r="KT148" s="173">
        <f>IF(KT$10="",0,IF(KT$9&lt;главная!$N$19,0,IF(KT111*12&lt;главная!$H$23,главная!$N$22*KT111,IF(KT111*12&lt;главная!$H$24,главная!$N$23*KT111,(главная!$H$24*главная!$N$23+(KT111*12-главная!$H$24)*главная!$N$24)/12))))</f>
        <v>0</v>
      </c>
      <c r="KU148" s="173">
        <f>IF(KU$10="",0,IF(KU$9&lt;главная!$N$19,0,IF(KU111*12&lt;главная!$H$23,главная!$N$22*KU111,IF(KU111*12&lt;главная!$H$24,главная!$N$23*KU111,(главная!$H$24*главная!$N$23+(KU111*12-главная!$H$24)*главная!$N$24)/12))))</f>
        <v>0</v>
      </c>
      <c r="KV148" s="173">
        <f>IF(KV$10="",0,IF(KV$9&lt;главная!$N$19,0,IF(KV111*12&lt;главная!$H$23,главная!$N$22*KV111,IF(KV111*12&lt;главная!$H$24,главная!$N$23*KV111,(главная!$H$24*главная!$N$23+(KV111*12-главная!$H$24)*главная!$N$24)/12))))</f>
        <v>0</v>
      </c>
      <c r="KW148" s="173">
        <f>IF(KW$10="",0,IF(KW$9&lt;главная!$N$19,0,IF(KW111*12&lt;главная!$H$23,главная!$N$22*KW111,IF(KW111*12&lt;главная!$H$24,главная!$N$23*KW111,(главная!$H$24*главная!$N$23+(KW111*12-главная!$H$24)*главная!$N$24)/12))))</f>
        <v>0</v>
      </c>
      <c r="KX148" s="173">
        <f>IF(KX$10="",0,IF(KX$9&lt;главная!$N$19,0,IF(KX111*12&lt;главная!$H$23,главная!$N$22*KX111,IF(KX111*12&lt;главная!$H$24,главная!$N$23*KX111,(главная!$H$24*главная!$N$23+(KX111*12-главная!$H$24)*главная!$N$24)/12))))</f>
        <v>0</v>
      </c>
      <c r="KY148" s="173">
        <f>IF(KY$10="",0,IF(KY$9&lt;главная!$N$19,0,IF(KY111*12&lt;главная!$H$23,главная!$N$22*KY111,IF(KY111*12&lt;главная!$H$24,главная!$N$23*KY111,(главная!$H$24*главная!$N$23+(KY111*12-главная!$H$24)*главная!$N$24)/12))))</f>
        <v>0</v>
      </c>
      <c r="KZ148" s="173">
        <f>IF(KZ$10="",0,IF(KZ$9&lt;главная!$N$19,0,IF(KZ111*12&lt;главная!$H$23,главная!$N$22*KZ111,IF(KZ111*12&lt;главная!$H$24,главная!$N$23*KZ111,(главная!$H$24*главная!$N$23+(KZ111*12-главная!$H$24)*главная!$N$24)/12))))</f>
        <v>0</v>
      </c>
      <c r="LA148" s="173">
        <f>IF(LA$10="",0,IF(LA$9&lt;главная!$N$19,0,IF(LA111*12&lt;главная!$H$23,главная!$N$22*LA111,IF(LA111*12&lt;главная!$H$24,главная!$N$23*LA111,(главная!$H$24*главная!$N$23+(LA111*12-главная!$H$24)*главная!$N$24)/12))))</f>
        <v>0</v>
      </c>
      <c r="LB148" s="173">
        <f>IF(LB$10="",0,IF(LB$9&lt;главная!$N$19,0,IF(LB111*12&lt;главная!$H$23,главная!$N$22*LB111,IF(LB111*12&lt;главная!$H$24,главная!$N$23*LB111,(главная!$H$24*главная!$N$23+(LB111*12-главная!$H$24)*главная!$N$24)/12))))</f>
        <v>0</v>
      </c>
      <c r="LC148" s="173">
        <f>IF(LC$10="",0,IF(LC$9&lt;главная!$N$19,0,IF(LC111*12&lt;главная!$H$23,главная!$N$22*LC111,IF(LC111*12&lt;главная!$H$24,главная!$N$23*LC111,(главная!$H$24*главная!$N$23+(LC111*12-главная!$H$24)*главная!$N$24)/12))))</f>
        <v>0</v>
      </c>
      <c r="LD148" s="173">
        <f>IF(LD$10="",0,IF(LD$9&lt;главная!$N$19,0,IF(LD111*12&lt;главная!$H$23,главная!$N$22*LD111,IF(LD111*12&lt;главная!$H$24,главная!$N$23*LD111,(главная!$H$24*главная!$N$23+(LD111*12-главная!$H$24)*главная!$N$24)/12))))</f>
        <v>0</v>
      </c>
      <c r="LE148" s="173">
        <f>IF(LE$10="",0,IF(LE$9&lt;главная!$N$19,0,IF(LE111*12&lt;главная!$H$23,главная!$N$22*LE111,IF(LE111*12&lt;главная!$H$24,главная!$N$23*LE111,(главная!$H$24*главная!$N$23+(LE111*12-главная!$H$24)*главная!$N$24)/12))))</f>
        <v>0</v>
      </c>
      <c r="LF148" s="173">
        <f>IF(LF$10="",0,IF(LF$9&lt;главная!$N$19,0,IF(LF111*12&lt;главная!$H$23,главная!$N$22*LF111,IF(LF111*12&lt;главная!$H$24,главная!$N$23*LF111,(главная!$H$24*главная!$N$23+(LF111*12-главная!$H$24)*главная!$N$24)/12))))</f>
        <v>0</v>
      </c>
      <c r="LG148" s="173">
        <f>IF(LG$10="",0,IF(LG$9&lt;главная!$N$19,0,IF(LG111*12&lt;главная!$H$23,главная!$N$22*LG111,IF(LG111*12&lt;главная!$H$24,главная!$N$23*LG111,(главная!$H$24*главная!$N$23+(LG111*12-главная!$H$24)*главная!$N$24)/12))))</f>
        <v>0</v>
      </c>
      <c r="LH148" s="173">
        <f>IF(LH$10="",0,IF(LH$9&lt;главная!$N$19,0,IF(LH111*12&lt;главная!$H$23,главная!$N$22*LH111,IF(LH111*12&lt;главная!$H$24,главная!$N$23*LH111,(главная!$H$24*главная!$N$23+(LH111*12-главная!$H$24)*главная!$N$24)/12))))</f>
        <v>0</v>
      </c>
      <c r="LI148" s="51"/>
      <c r="LJ148" s="51"/>
    </row>
    <row r="149" spans="1:322" ht="7.2" customHeight="1" x14ac:dyDescent="0.25">
      <c r="A149" s="6"/>
      <c r="B149" s="6"/>
      <c r="C149" s="6"/>
      <c r="D149" s="13"/>
      <c r="E149" s="6"/>
      <c r="F149" s="6"/>
      <c r="G149" s="6"/>
      <c r="H149" s="6"/>
      <c r="I149" s="6"/>
      <c r="J149" s="6"/>
      <c r="K149" s="31"/>
      <c r="L149" s="6"/>
      <c r="M149" s="13"/>
      <c r="N149" s="6"/>
      <c r="O149" s="20"/>
      <c r="P149" s="6"/>
      <c r="Q149" s="6"/>
      <c r="R149" s="64"/>
      <c r="S149" s="6"/>
      <c r="T149" s="135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  <c r="IW149" s="6"/>
      <c r="IX149" s="6"/>
      <c r="IY149" s="6"/>
      <c r="IZ149" s="6"/>
      <c r="JA149" s="6"/>
      <c r="JB149" s="6"/>
      <c r="JC149" s="6"/>
      <c r="JD149" s="6"/>
      <c r="JE149" s="6"/>
      <c r="JF149" s="6"/>
      <c r="JG149" s="6"/>
      <c r="JH149" s="6"/>
      <c r="JI149" s="6"/>
      <c r="JJ149" s="6"/>
      <c r="JK149" s="6"/>
      <c r="JL149" s="6"/>
      <c r="JM149" s="6"/>
      <c r="JN149" s="6"/>
      <c r="JO149" s="6"/>
      <c r="JP149" s="6"/>
      <c r="JQ149" s="6"/>
      <c r="JR149" s="6"/>
      <c r="JS149" s="6"/>
      <c r="JT149" s="6"/>
      <c r="JU149" s="6"/>
      <c r="JV149" s="6"/>
      <c r="JW149" s="6"/>
      <c r="JX149" s="6"/>
      <c r="JY149" s="6"/>
      <c r="JZ149" s="6"/>
      <c r="KA149" s="6"/>
      <c r="KB149" s="6"/>
      <c r="KC149" s="6"/>
      <c r="KD149" s="6"/>
      <c r="KE149" s="6"/>
      <c r="KF149" s="6"/>
      <c r="KG149" s="6"/>
      <c r="KH149" s="6"/>
      <c r="KI149" s="6"/>
      <c r="KJ149" s="6"/>
      <c r="KK149" s="6"/>
      <c r="KL149" s="6"/>
      <c r="KM149" s="6"/>
      <c r="KN149" s="6"/>
      <c r="KO149" s="6"/>
      <c r="KP149" s="6"/>
      <c r="KQ149" s="6"/>
      <c r="KR149" s="6"/>
      <c r="KS149" s="6"/>
      <c r="KT149" s="6"/>
      <c r="KU149" s="6"/>
      <c r="KV149" s="6"/>
      <c r="KW149" s="6"/>
      <c r="KX149" s="6"/>
      <c r="KY149" s="6"/>
      <c r="KZ149" s="6"/>
      <c r="LA149" s="6"/>
      <c r="LB149" s="6"/>
      <c r="LC149" s="6"/>
      <c r="LD149" s="6"/>
      <c r="LE149" s="6"/>
      <c r="LF149" s="6"/>
      <c r="LG149" s="6"/>
      <c r="LH149" s="6"/>
      <c r="LI149" s="6"/>
      <c r="LJ149" s="6"/>
    </row>
    <row r="150" spans="1:322" s="84" customFormat="1" x14ac:dyDescent="0.25">
      <c r="A150" s="79"/>
      <c r="B150" s="79"/>
      <c r="C150" s="79"/>
      <c r="D150" s="13"/>
      <c r="E150" s="80" t="str">
        <f>kpi!$E$20</f>
        <v>соцсборы</v>
      </c>
      <c r="F150" s="79"/>
      <c r="G150" s="79"/>
      <c r="H150" s="80"/>
      <c r="I150" s="79"/>
      <c r="J150" s="79"/>
      <c r="K150" s="79" t="str">
        <f>IF($E150="","",INDEX(kpi!$H:$H,SUMIFS(kpi!$B:$B,kpi!$E:$E,$E150)))</f>
        <v>долл.</v>
      </c>
      <c r="L150" s="79"/>
      <c r="M150" s="81"/>
      <c r="N150" s="79"/>
      <c r="O150" s="81"/>
      <c r="P150" s="79"/>
      <c r="Q150" s="79"/>
      <c r="R150" s="82">
        <f>SUMIFS($T150:$LI150,$T$1:$LI$1,"&lt;="&amp;MAX($1:$1),$T$1:$LI$1,"&gt;="&amp;1)</f>
        <v>0</v>
      </c>
      <c r="S150" s="79"/>
      <c r="T150" s="172"/>
      <c r="U150" s="83">
        <f>IF(U$10="",0,IF(U$9&lt;главная!$N$19,0,SUMPRODUCT(U44:U77,U115:U148)))</f>
        <v>0</v>
      </c>
      <c r="V150" s="83">
        <f>IF(V$10="",0,IF(V$9&lt;главная!$N$19,0,SUMPRODUCT(V44:V77,V115:V148)))</f>
        <v>0</v>
      </c>
      <c r="W150" s="83">
        <f>IF(W$10="",0,IF(W$9&lt;главная!$N$19,0,SUMPRODUCT(W44:W77,W115:W148)))</f>
        <v>0</v>
      </c>
      <c r="X150" s="83">
        <f>IF(X$10="",0,IF(X$9&lt;главная!$N$19,0,SUMPRODUCT(X44:X77,X115:X148)))</f>
        <v>0</v>
      </c>
      <c r="Y150" s="83">
        <f>IF(Y$10="",0,IF(Y$9&lt;главная!$N$19,0,SUMPRODUCT(Y44:Y77,Y115:Y148)))</f>
        <v>0</v>
      </c>
      <c r="Z150" s="83">
        <f>IF(Z$10="",0,IF(Z$9&lt;главная!$N$19,0,SUMPRODUCT(Z44:Z77,Z115:Z148)))</f>
        <v>0</v>
      </c>
      <c r="AA150" s="83">
        <f>IF(AA$10="",0,IF(AA$9&lt;главная!$N$19,0,SUMPRODUCT(AA44:AA77,AA115:AA148)))</f>
        <v>0</v>
      </c>
      <c r="AB150" s="83">
        <f>IF(AB$10="",0,IF(AB$9&lt;главная!$N$19,0,SUMPRODUCT(AB44:AB77,AB115:AB148)))</f>
        <v>0</v>
      </c>
      <c r="AC150" s="83">
        <f>IF(AC$10="",0,IF(AC$9&lt;главная!$N$19,0,SUMPRODUCT(AC44:AC77,AC115:AC148)))</f>
        <v>0</v>
      </c>
      <c r="AD150" s="83">
        <f>IF(AD$10="",0,IF(AD$9&lt;главная!$N$19,0,SUMPRODUCT(AD44:AD77,AD115:AD148)))</f>
        <v>0</v>
      </c>
      <c r="AE150" s="83">
        <f>IF(AE$10="",0,IF(AE$9&lt;главная!$N$19,0,SUMPRODUCT(AE44:AE77,AE115:AE148)))</f>
        <v>0</v>
      </c>
      <c r="AF150" s="83">
        <f>IF(AF$10="",0,IF(AF$9&lt;главная!$N$19,0,SUMPRODUCT(AF44:AF77,AF115:AF148)))</f>
        <v>0</v>
      </c>
      <c r="AG150" s="83">
        <f>IF(AG$10="",0,IF(AG$9&lt;главная!$N$19,0,SUMPRODUCT(AG44:AG77,AG115:AG148)))</f>
        <v>0</v>
      </c>
      <c r="AH150" s="83">
        <f>IF(AH$10="",0,IF(AH$9&lt;главная!$N$19,0,SUMPRODUCT(AH44:AH77,AH115:AH148)))</f>
        <v>0</v>
      </c>
      <c r="AI150" s="83">
        <f>IF(AI$10="",0,IF(AI$9&lt;главная!$N$19,0,SUMPRODUCT(AI44:AI77,AI115:AI148)))</f>
        <v>0</v>
      </c>
      <c r="AJ150" s="83">
        <f>IF(AJ$10="",0,IF(AJ$9&lt;главная!$N$19,0,SUMPRODUCT(AJ44:AJ77,AJ115:AJ148)))</f>
        <v>0</v>
      </c>
      <c r="AK150" s="83">
        <f>IF(AK$10="",0,IF(AK$9&lt;главная!$N$19,0,SUMPRODUCT(AK44:AK77,AK115:AK148)))</f>
        <v>0</v>
      </c>
      <c r="AL150" s="83">
        <f>IF(AL$10="",0,IF(AL$9&lt;главная!$N$19,0,SUMPRODUCT(AL44:AL77,AL115:AL148)))</f>
        <v>0</v>
      </c>
      <c r="AM150" s="83">
        <f>IF(AM$10="",0,IF(AM$9&lt;главная!$N$19,0,SUMPRODUCT(AM44:AM77,AM115:AM148)))</f>
        <v>0</v>
      </c>
      <c r="AN150" s="83">
        <f>IF(AN$10="",0,IF(AN$9&lt;главная!$N$19,0,SUMPRODUCT(AN44:AN77,AN115:AN148)))</f>
        <v>0</v>
      </c>
      <c r="AO150" s="83">
        <f>IF(AO$10="",0,IF(AO$9&lt;главная!$N$19,0,SUMPRODUCT(AO44:AO77,AO115:AO148)))</f>
        <v>0</v>
      </c>
      <c r="AP150" s="83">
        <f>IF(AP$10="",0,IF(AP$9&lt;главная!$N$19,0,SUMPRODUCT(AP44:AP77,AP115:AP148)))</f>
        <v>0</v>
      </c>
      <c r="AQ150" s="83">
        <f>IF(AQ$10="",0,IF(AQ$9&lt;главная!$N$19,0,SUMPRODUCT(AQ44:AQ77,AQ115:AQ148)))</f>
        <v>0</v>
      </c>
      <c r="AR150" s="83">
        <f>IF(AR$10="",0,IF(AR$9&lt;главная!$N$19,0,SUMPRODUCT(AR44:AR77,AR115:AR148)))</f>
        <v>0</v>
      </c>
      <c r="AS150" s="83">
        <f>IF(AS$10="",0,IF(AS$9&lt;главная!$N$19,0,SUMPRODUCT(AS44:AS77,AS115:AS148)))</f>
        <v>0</v>
      </c>
      <c r="AT150" s="83">
        <f>IF(AT$10="",0,IF(AT$9&lt;главная!$N$19,0,SUMPRODUCT(AT44:AT77,AT115:AT148)))</f>
        <v>0</v>
      </c>
      <c r="AU150" s="83">
        <f>IF(AU$10="",0,IF(AU$9&lt;главная!$N$19,0,SUMPRODUCT(AU44:AU77,AU115:AU148)))</f>
        <v>0</v>
      </c>
      <c r="AV150" s="83">
        <f>IF(AV$10="",0,IF(AV$9&lt;главная!$N$19,0,SUMPRODUCT(AV44:AV77,AV115:AV148)))</f>
        <v>0</v>
      </c>
      <c r="AW150" s="83">
        <f>IF(AW$10="",0,IF(AW$9&lt;главная!$N$19,0,SUMPRODUCT(AW44:AW77,AW115:AW148)))</f>
        <v>0</v>
      </c>
      <c r="AX150" s="83">
        <f>IF(AX$10="",0,IF(AX$9&lt;главная!$N$19,0,SUMPRODUCT(AX44:AX77,AX115:AX148)))</f>
        <v>0</v>
      </c>
      <c r="AY150" s="83">
        <f>IF(AY$10="",0,IF(AY$9&lt;главная!$N$19,0,SUMPRODUCT(AY44:AY77,AY115:AY148)))</f>
        <v>0</v>
      </c>
      <c r="AZ150" s="83">
        <f>IF(AZ$10="",0,IF(AZ$9&lt;главная!$N$19,0,SUMPRODUCT(AZ44:AZ77,AZ115:AZ148)))</f>
        <v>0</v>
      </c>
      <c r="BA150" s="83">
        <f>IF(BA$10="",0,IF(BA$9&lt;главная!$N$19,0,SUMPRODUCT(BA44:BA77,BA115:BA148)))</f>
        <v>0</v>
      </c>
      <c r="BB150" s="83">
        <f>IF(BB$10="",0,IF(BB$9&lt;главная!$N$19,0,SUMPRODUCT(BB44:BB77,BB115:BB148)))</f>
        <v>0</v>
      </c>
      <c r="BC150" s="83">
        <f>IF(BC$10="",0,IF(BC$9&lt;главная!$N$19,0,SUMPRODUCT(BC44:BC77,BC115:BC148)))</f>
        <v>0</v>
      </c>
      <c r="BD150" s="83">
        <f>IF(BD$10="",0,IF(BD$9&lt;главная!$N$19,0,SUMPRODUCT(BD44:BD77,BD115:BD148)))</f>
        <v>0</v>
      </c>
      <c r="BE150" s="83">
        <f>IF(BE$10="",0,IF(BE$9&lt;главная!$N$19,0,SUMPRODUCT(BE44:BE77,BE115:BE148)))</f>
        <v>0</v>
      </c>
      <c r="BF150" s="83">
        <f>IF(BF$10="",0,IF(BF$9&lt;главная!$N$19,0,SUMPRODUCT(BF44:BF77,BF115:BF148)))</f>
        <v>0</v>
      </c>
      <c r="BG150" s="83">
        <f>IF(BG$10="",0,IF(BG$9&lt;главная!$N$19,0,SUMPRODUCT(BG44:BG77,BG115:BG148)))</f>
        <v>0</v>
      </c>
      <c r="BH150" s="83">
        <f>IF(BH$10="",0,IF(BH$9&lt;главная!$N$19,0,SUMPRODUCT(BH44:BH77,BH115:BH148)))</f>
        <v>0</v>
      </c>
      <c r="BI150" s="83">
        <f>IF(BI$10="",0,IF(BI$9&lt;главная!$N$19,0,SUMPRODUCT(BI44:BI77,BI115:BI148)))</f>
        <v>0</v>
      </c>
      <c r="BJ150" s="83">
        <f>IF(BJ$10="",0,IF(BJ$9&lt;главная!$N$19,0,SUMPRODUCT(BJ44:BJ77,BJ115:BJ148)))</f>
        <v>0</v>
      </c>
      <c r="BK150" s="83">
        <f>IF(BK$10="",0,IF(BK$9&lt;главная!$N$19,0,SUMPRODUCT(BK44:BK77,BK115:BK148)))</f>
        <v>0</v>
      </c>
      <c r="BL150" s="83">
        <f>IF(BL$10="",0,IF(BL$9&lt;главная!$N$19,0,SUMPRODUCT(BL44:BL77,BL115:BL148)))</f>
        <v>0</v>
      </c>
      <c r="BM150" s="83">
        <f>IF(BM$10="",0,IF(BM$9&lt;главная!$N$19,0,SUMPRODUCT(BM44:BM77,BM115:BM148)))</f>
        <v>0</v>
      </c>
      <c r="BN150" s="83">
        <f>IF(BN$10="",0,IF(BN$9&lt;главная!$N$19,0,SUMPRODUCT(BN44:BN77,BN115:BN148)))</f>
        <v>0</v>
      </c>
      <c r="BO150" s="83">
        <f>IF(BO$10="",0,IF(BO$9&lt;главная!$N$19,0,SUMPRODUCT(BO44:BO77,BO115:BO148)))</f>
        <v>0</v>
      </c>
      <c r="BP150" s="83">
        <f>IF(BP$10="",0,IF(BP$9&lt;главная!$N$19,0,SUMPRODUCT(BP44:BP77,BP115:BP148)))</f>
        <v>0</v>
      </c>
      <c r="BQ150" s="83">
        <f>IF(BQ$10="",0,IF(BQ$9&lt;главная!$N$19,0,SUMPRODUCT(BQ44:BQ77,BQ115:BQ148)))</f>
        <v>0</v>
      </c>
      <c r="BR150" s="83">
        <f>IF(BR$10="",0,IF(BR$9&lt;главная!$N$19,0,SUMPRODUCT(BR44:BR77,BR115:BR148)))</f>
        <v>0</v>
      </c>
      <c r="BS150" s="83">
        <f>IF(BS$10="",0,IF(BS$9&lt;главная!$N$19,0,SUMPRODUCT(BS44:BS77,BS115:BS148)))</f>
        <v>0</v>
      </c>
      <c r="BT150" s="83">
        <f>IF(BT$10="",0,IF(BT$9&lt;главная!$N$19,0,SUMPRODUCT(BT44:BT77,BT115:BT148)))</f>
        <v>0</v>
      </c>
      <c r="BU150" s="83">
        <f>IF(BU$10="",0,IF(BU$9&lt;главная!$N$19,0,SUMPRODUCT(BU44:BU77,BU115:BU148)))</f>
        <v>0</v>
      </c>
      <c r="BV150" s="83">
        <f>IF(BV$10="",0,IF(BV$9&lt;главная!$N$19,0,SUMPRODUCT(BV44:BV77,BV115:BV148)))</f>
        <v>0</v>
      </c>
      <c r="BW150" s="83">
        <f>IF(BW$10="",0,IF(BW$9&lt;главная!$N$19,0,SUMPRODUCT(BW44:BW77,BW115:BW148)))</f>
        <v>0</v>
      </c>
      <c r="BX150" s="83">
        <f>IF(BX$10="",0,IF(BX$9&lt;главная!$N$19,0,SUMPRODUCT(BX44:BX77,BX115:BX148)))</f>
        <v>0</v>
      </c>
      <c r="BY150" s="83">
        <f>IF(BY$10="",0,IF(BY$9&lt;главная!$N$19,0,SUMPRODUCT(BY44:BY77,BY115:BY148)))</f>
        <v>0</v>
      </c>
      <c r="BZ150" s="83">
        <f>IF(BZ$10="",0,IF(BZ$9&lt;главная!$N$19,0,SUMPRODUCT(BZ44:BZ77,BZ115:BZ148)))</f>
        <v>0</v>
      </c>
      <c r="CA150" s="83">
        <f>IF(CA$10="",0,IF(CA$9&lt;главная!$N$19,0,SUMPRODUCT(CA44:CA77,CA115:CA148)))</f>
        <v>0</v>
      </c>
      <c r="CB150" s="83">
        <f>IF(CB$10="",0,IF(CB$9&lt;главная!$N$19,0,SUMPRODUCT(CB44:CB77,CB115:CB148)))</f>
        <v>0</v>
      </c>
      <c r="CC150" s="83">
        <f>IF(CC$10="",0,IF(CC$9&lt;главная!$N$19,0,SUMPRODUCT(CC44:CC77,CC115:CC148)))</f>
        <v>0</v>
      </c>
      <c r="CD150" s="83">
        <f>IF(CD$10="",0,IF(CD$9&lt;главная!$N$19,0,SUMPRODUCT(CD44:CD77,CD115:CD148)))</f>
        <v>0</v>
      </c>
      <c r="CE150" s="83">
        <f>IF(CE$10="",0,IF(CE$9&lt;главная!$N$19,0,SUMPRODUCT(CE44:CE77,CE115:CE148)))</f>
        <v>0</v>
      </c>
      <c r="CF150" s="83">
        <f>IF(CF$10="",0,IF(CF$9&lt;главная!$N$19,0,SUMPRODUCT(CF44:CF77,CF115:CF148)))</f>
        <v>0</v>
      </c>
      <c r="CG150" s="83">
        <f>IF(CG$10="",0,IF(CG$9&lt;главная!$N$19,0,SUMPRODUCT(CG44:CG77,CG115:CG148)))</f>
        <v>0</v>
      </c>
      <c r="CH150" s="83">
        <f>IF(CH$10="",0,IF(CH$9&lt;главная!$N$19,0,SUMPRODUCT(CH44:CH77,CH115:CH148)))</f>
        <v>0</v>
      </c>
      <c r="CI150" s="83">
        <f>IF(CI$10="",0,IF(CI$9&lt;главная!$N$19,0,SUMPRODUCT(CI44:CI77,CI115:CI148)))</f>
        <v>0</v>
      </c>
      <c r="CJ150" s="83">
        <f>IF(CJ$10="",0,IF(CJ$9&lt;главная!$N$19,0,SUMPRODUCT(CJ44:CJ77,CJ115:CJ148)))</f>
        <v>0</v>
      </c>
      <c r="CK150" s="83">
        <f>IF(CK$10="",0,IF(CK$9&lt;главная!$N$19,0,SUMPRODUCT(CK44:CK77,CK115:CK148)))</f>
        <v>0</v>
      </c>
      <c r="CL150" s="83">
        <f>IF(CL$10="",0,IF(CL$9&lt;главная!$N$19,0,SUMPRODUCT(CL44:CL77,CL115:CL148)))</f>
        <v>0</v>
      </c>
      <c r="CM150" s="83">
        <f>IF(CM$10="",0,IF(CM$9&lt;главная!$N$19,0,SUMPRODUCT(CM44:CM77,CM115:CM148)))</f>
        <v>0</v>
      </c>
      <c r="CN150" s="83">
        <f>IF(CN$10="",0,IF(CN$9&lt;главная!$N$19,0,SUMPRODUCT(CN44:CN77,CN115:CN148)))</f>
        <v>0</v>
      </c>
      <c r="CO150" s="83">
        <f>IF(CO$10="",0,IF(CO$9&lt;главная!$N$19,0,SUMPRODUCT(CO44:CO77,CO115:CO148)))</f>
        <v>0</v>
      </c>
      <c r="CP150" s="83">
        <f>IF(CP$10="",0,IF(CP$9&lt;главная!$N$19,0,SUMPRODUCT(CP44:CP77,CP115:CP148)))</f>
        <v>0</v>
      </c>
      <c r="CQ150" s="83">
        <f>IF(CQ$10="",0,IF(CQ$9&lt;главная!$N$19,0,SUMPRODUCT(CQ44:CQ77,CQ115:CQ148)))</f>
        <v>0</v>
      </c>
      <c r="CR150" s="83">
        <f>IF(CR$10="",0,IF(CR$9&lt;главная!$N$19,0,SUMPRODUCT(CR44:CR77,CR115:CR148)))</f>
        <v>0</v>
      </c>
      <c r="CS150" s="83">
        <f>IF(CS$10="",0,IF(CS$9&lt;главная!$N$19,0,SUMPRODUCT(CS44:CS77,CS115:CS148)))</f>
        <v>0</v>
      </c>
      <c r="CT150" s="83">
        <f>IF(CT$10="",0,IF(CT$9&lt;главная!$N$19,0,SUMPRODUCT(CT44:CT77,CT115:CT148)))</f>
        <v>0</v>
      </c>
      <c r="CU150" s="83">
        <f>IF(CU$10="",0,IF(CU$9&lt;главная!$N$19,0,SUMPRODUCT(CU44:CU77,CU115:CU148)))</f>
        <v>0</v>
      </c>
      <c r="CV150" s="83">
        <f>IF(CV$10="",0,IF(CV$9&lt;главная!$N$19,0,SUMPRODUCT(CV44:CV77,CV115:CV148)))</f>
        <v>0</v>
      </c>
      <c r="CW150" s="83">
        <f>IF(CW$10="",0,IF(CW$9&lt;главная!$N$19,0,SUMPRODUCT(CW44:CW77,CW115:CW148)))</f>
        <v>0</v>
      </c>
      <c r="CX150" s="83">
        <f>IF(CX$10="",0,IF(CX$9&lt;главная!$N$19,0,SUMPRODUCT(CX44:CX77,CX115:CX148)))</f>
        <v>0</v>
      </c>
      <c r="CY150" s="83">
        <f>IF(CY$10="",0,IF(CY$9&lt;главная!$N$19,0,SUMPRODUCT(CY44:CY77,CY115:CY148)))</f>
        <v>0</v>
      </c>
      <c r="CZ150" s="83">
        <f>IF(CZ$10="",0,IF(CZ$9&lt;главная!$N$19,0,SUMPRODUCT(CZ44:CZ77,CZ115:CZ148)))</f>
        <v>0</v>
      </c>
      <c r="DA150" s="83">
        <f>IF(DA$10="",0,IF(DA$9&lt;главная!$N$19,0,SUMPRODUCT(DA44:DA77,DA115:DA148)))</f>
        <v>0</v>
      </c>
      <c r="DB150" s="83">
        <f>IF(DB$10="",0,IF(DB$9&lt;главная!$N$19,0,SUMPRODUCT(DB44:DB77,DB115:DB148)))</f>
        <v>0</v>
      </c>
      <c r="DC150" s="83">
        <f>IF(DC$10="",0,IF(DC$9&lt;главная!$N$19,0,SUMPRODUCT(DC44:DC77,DC115:DC148)))</f>
        <v>0</v>
      </c>
      <c r="DD150" s="83">
        <f>IF(DD$10="",0,IF(DD$9&lt;главная!$N$19,0,SUMPRODUCT(DD44:DD77,DD115:DD148)))</f>
        <v>0</v>
      </c>
      <c r="DE150" s="83">
        <f>IF(DE$10="",0,IF(DE$9&lt;главная!$N$19,0,SUMPRODUCT(DE44:DE77,DE115:DE148)))</f>
        <v>0</v>
      </c>
      <c r="DF150" s="83">
        <f>IF(DF$10="",0,IF(DF$9&lt;главная!$N$19,0,SUMPRODUCT(DF44:DF77,DF115:DF148)))</f>
        <v>0</v>
      </c>
      <c r="DG150" s="83">
        <f>IF(DG$10="",0,IF(DG$9&lt;главная!$N$19,0,SUMPRODUCT(DG44:DG77,DG115:DG148)))</f>
        <v>0</v>
      </c>
      <c r="DH150" s="83">
        <f>IF(DH$10="",0,IF(DH$9&lt;главная!$N$19,0,SUMPRODUCT(DH44:DH77,DH115:DH148)))</f>
        <v>0</v>
      </c>
      <c r="DI150" s="83">
        <f>IF(DI$10="",0,IF(DI$9&lt;главная!$N$19,0,SUMPRODUCT(DI44:DI77,DI115:DI148)))</f>
        <v>0</v>
      </c>
      <c r="DJ150" s="83">
        <f>IF(DJ$10="",0,IF(DJ$9&lt;главная!$N$19,0,SUMPRODUCT(DJ44:DJ77,DJ115:DJ148)))</f>
        <v>0</v>
      </c>
      <c r="DK150" s="83">
        <f>IF(DK$10="",0,IF(DK$9&lt;главная!$N$19,0,SUMPRODUCT(DK44:DK77,DK115:DK148)))</f>
        <v>0</v>
      </c>
      <c r="DL150" s="83">
        <f>IF(DL$10="",0,IF(DL$9&lt;главная!$N$19,0,SUMPRODUCT(DL44:DL77,DL115:DL148)))</f>
        <v>0</v>
      </c>
      <c r="DM150" s="83">
        <f>IF(DM$10="",0,IF(DM$9&lt;главная!$N$19,0,SUMPRODUCT(DM44:DM77,DM115:DM148)))</f>
        <v>0</v>
      </c>
      <c r="DN150" s="83">
        <f>IF(DN$10="",0,IF(DN$9&lt;главная!$N$19,0,SUMPRODUCT(DN44:DN77,DN115:DN148)))</f>
        <v>0</v>
      </c>
      <c r="DO150" s="83">
        <f>IF(DO$10="",0,IF(DO$9&lt;главная!$N$19,0,SUMPRODUCT(DO44:DO77,DO115:DO148)))</f>
        <v>0</v>
      </c>
      <c r="DP150" s="83">
        <f>IF(DP$10="",0,IF(DP$9&lt;главная!$N$19,0,SUMPRODUCT(DP44:DP77,DP115:DP148)))</f>
        <v>0</v>
      </c>
      <c r="DQ150" s="83">
        <f>IF(DQ$10="",0,IF(DQ$9&lt;главная!$N$19,0,SUMPRODUCT(DQ44:DQ77,DQ115:DQ148)))</f>
        <v>0</v>
      </c>
      <c r="DR150" s="83">
        <f>IF(DR$10="",0,IF(DR$9&lt;главная!$N$19,0,SUMPRODUCT(DR44:DR77,DR115:DR148)))</f>
        <v>0</v>
      </c>
      <c r="DS150" s="83">
        <f>IF(DS$10="",0,IF(DS$9&lt;главная!$N$19,0,SUMPRODUCT(DS44:DS77,DS115:DS148)))</f>
        <v>0</v>
      </c>
      <c r="DT150" s="83">
        <f>IF(DT$10="",0,IF(DT$9&lt;главная!$N$19,0,SUMPRODUCT(DT44:DT77,DT115:DT148)))</f>
        <v>0</v>
      </c>
      <c r="DU150" s="83">
        <f>IF(DU$10="",0,IF(DU$9&lt;главная!$N$19,0,SUMPRODUCT(DU44:DU77,DU115:DU148)))</f>
        <v>0</v>
      </c>
      <c r="DV150" s="83">
        <f>IF(DV$10="",0,IF(DV$9&lt;главная!$N$19,0,SUMPRODUCT(DV44:DV77,DV115:DV148)))</f>
        <v>0</v>
      </c>
      <c r="DW150" s="83">
        <f>IF(DW$10="",0,IF(DW$9&lt;главная!$N$19,0,SUMPRODUCT(DW44:DW77,DW115:DW148)))</f>
        <v>0</v>
      </c>
      <c r="DX150" s="83">
        <f>IF(DX$10="",0,IF(DX$9&lt;главная!$N$19,0,SUMPRODUCT(DX44:DX77,DX115:DX148)))</f>
        <v>0</v>
      </c>
      <c r="DY150" s="83">
        <f>IF(DY$10="",0,IF(DY$9&lt;главная!$N$19,0,SUMPRODUCT(DY44:DY77,DY115:DY148)))</f>
        <v>0</v>
      </c>
      <c r="DZ150" s="83">
        <f>IF(DZ$10="",0,IF(DZ$9&lt;главная!$N$19,0,SUMPRODUCT(DZ44:DZ77,DZ115:DZ148)))</f>
        <v>0</v>
      </c>
      <c r="EA150" s="83">
        <f>IF(EA$10="",0,IF(EA$9&lt;главная!$N$19,0,SUMPRODUCT(EA44:EA77,EA115:EA148)))</f>
        <v>0</v>
      </c>
      <c r="EB150" s="83">
        <f>IF(EB$10="",0,IF(EB$9&lt;главная!$N$19,0,SUMPRODUCT(EB44:EB77,EB115:EB148)))</f>
        <v>0</v>
      </c>
      <c r="EC150" s="83">
        <f>IF(EC$10="",0,IF(EC$9&lt;главная!$N$19,0,SUMPRODUCT(EC44:EC77,EC115:EC148)))</f>
        <v>0</v>
      </c>
      <c r="ED150" s="83">
        <f>IF(ED$10="",0,IF(ED$9&lt;главная!$N$19,0,SUMPRODUCT(ED44:ED77,ED115:ED148)))</f>
        <v>0</v>
      </c>
      <c r="EE150" s="83">
        <f>IF(EE$10="",0,IF(EE$9&lt;главная!$N$19,0,SUMPRODUCT(EE44:EE77,EE115:EE148)))</f>
        <v>0</v>
      </c>
      <c r="EF150" s="83">
        <f>IF(EF$10="",0,IF(EF$9&lt;главная!$N$19,0,SUMPRODUCT(EF44:EF77,EF115:EF148)))</f>
        <v>0</v>
      </c>
      <c r="EG150" s="83">
        <f>IF(EG$10="",0,IF(EG$9&lt;главная!$N$19,0,SUMPRODUCT(EG44:EG77,EG115:EG148)))</f>
        <v>0</v>
      </c>
      <c r="EH150" s="83">
        <f>IF(EH$10="",0,IF(EH$9&lt;главная!$N$19,0,SUMPRODUCT(EH44:EH77,EH115:EH148)))</f>
        <v>0</v>
      </c>
      <c r="EI150" s="83">
        <f>IF(EI$10="",0,IF(EI$9&lt;главная!$N$19,0,SUMPRODUCT(EI44:EI77,EI115:EI148)))</f>
        <v>0</v>
      </c>
      <c r="EJ150" s="83">
        <f>IF(EJ$10="",0,IF(EJ$9&lt;главная!$N$19,0,SUMPRODUCT(EJ44:EJ77,EJ115:EJ148)))</f>
        <v>0</v>
      </c>
      <c r="EK150" s="83">
        <f>IF(EK$10="",0,IF(EK$9&lt;главная!$N$19,0,SUMPRODUCT(EK44:EK77,EK115:EK148)))</f>
        <v>0</v>
      </c>
      <c r="EL150" s="83">
        <f>IF(EL$10="",0,IF(EL$9&lt;главная!$N$19,0,SUMPRODUCT(EL44:EL77,EL115:EL148)))</f>
        <v>0</v>
      </c>
      <c r="EM150" s="83">
        <f>IF(EM$10="",0,IF(EM$9&lt;главная!$N$19,0,SUMPRODUCT(EM44:EM77,EM115:EM148)))</f>
        <v>0</v>
      </c>
      <c r="EN150" s="83">
        <f>IF(EN$10="",0,IF(EN$9&lt;главная!$N$19,0,SUMPRODUCT(EN44:EN77,EN115:EN148)))</f>
        <v>0</v>
      </c>
      <c r="EO150" s="83">
        <f>IF(EO$10="",0,IF(EO$9&lt;главная!$N$19,0,SUMPRODUCT(EO44:EO77,EO115:EO148)))</f>
        <v>0</v>
      </c>
      <c r="EP150" s="83">
        <f>IF(EP$10="",0,IF(EP$9&lt;главная!$N$19,0,SUMPRODUCT(EP44:EP77,EP115:EP148)))</f>
        <v>0</v>
      </c>
      <c r="EQ150" s="83">
        <f>IF(EQ$10="",0,IF(EQ$9&lt;главная!$N$19,0,SUMPRODUCT(EQ44:EQ77,EQ115:EQ148)))</f>
        <v>0</v>
      </c>
      <c r="ER150" s="83">
        <f>IF(ER$10="",0,IF(ER$9&lt;главная!$N$19,0,SUMPRODUCT(ER44:ER77,ER115:ER148)))</f>
        <v>0</v>
      </c>
      <c r="ES150" s="83">
        <f>IF(ES$10="",0,IF(ES$9&lt;главная!$N$19,0,SUMPRODUCT(ES44:ES77,ES115:ES148)))</f>
        <v>0</v>
      </c>
      <c r="ET150" s="83">
        <f>IF(ET$10="",0,IF(ET$9&lt;главная!$N$19,0,SUMPRODUCT(ET44:ET77,ET115:ET148)))</f>
        <v>0</v>
      </c>
      <c r="EU150" s="83">
        <f>IF(EU$10="",0,IF(EU$9&lt;главная!$N$19,0,SUMPRODUCT(EU44:EU77,EU115:EU148)))</f>
        <v>0</v>
      </c>
      <c r="EV150" s="83">
        <f>IF(EV$10="",0,IF(EV$9&lt;главная!$N$19,0,SUMPRODUCT(EV44:EV77,EV115:EV148)))</f>
        <v>0</v>
      </c>
      <c r="EW150" s="83">
        <f>IF(EW$10="",0,IF(EW$9&lt;главная!$N$19,0,SUMPRODUCT(EW44:EW77,EW115:EW148)))</f>
        <v>0</v>
      </c>
      <c r="EX150" s="83">
        <f>IF(EX$10="",0,IF(EX$9&lt;главная!$N$19,0,SUMPRODUCT(EX44:EX77,EX115:EX148)))</f>
        <v>0</v>
      </c>
      <c r="EY150" s="83">
        <f>IF(EY$10="",0,IF(EY$9&lt;главная!$N$19,0,SUMPRODUCT(EY44:EY77,EY115:EY148)))</f>
        <v>0</v>
      </c>
      <c r="EZ150" s="83">
        <f>IF(EZ$10="",0,IF(EZ$9&lt;главная!$N$19,0,SUMPRODUCT(EZ44:EZ77,EZ115:EZ148)))</f>
        <v>0</v>
      </c>
      <c r="FA150" s="83">
        <f>IF(FA$10="",0,IF(FA$9&lt;главная!$N$19,0,SUMPRODUCT(FA44:FA77,FA115:FA148)))</f>
        <v>0</v>
      </c>
      <c r="FB150" s="83">
        <f>IF(FB$10="",0,IF(FB$9&lt;главная!$N$19,0,SUMPRODUCT(FB44:FB77,FB115:FB148)))</f>
        <v>0</v>
      </c>
      <c r="FC150" s="83">
        <f>IF(FC$10="",0,IF(FC$9&lt;главная!$N$19,0,SUMPRODUCT(FC44:FC77,FC115:FC148)))</f>
        <v>0</v>
      </c>
      <c r="FD150" s="83">
        <f>IF(FD$10="",0,IF(FD$9&lt;главная!$N$19,0,SUMPRODUCT(FD44:FD77,FD115:FD148)))</f>
        <v>0</v>
      </c>
      <c r="FE150" s="83">
        <f>IF(FE$10="",0,IF(FE$9&lt;главная!$N$19,0,SUMPRODUCT(FE44:FE77,FE115:FE148)))</f>
        <v>0</v>
      </c>
      <c r="FF150" s="83">
        <f>IF(FF$10="",0,IF(FF$9&lt;главная!$N$19,0,SUMPRODUCT(FF44:FF77,FF115:FF148)))</f>
        <v>0</v>
      </c>
      <c r="FG150" s="83">
        <f>IF(FG$10="",0,IF(FG$9&lt;главная!$N$19,0,SUMPRODUCT(FG44:FG77,FG115:FG148)))</f>
        <v>0</v>
      </c>
      <c r="FH150" s="83">
        <f>IF(FH$10="",0,IF(FH$9&lt;главная!$N$19,0,SUMPRODUCT(FH44:FH77,FH115:FH148)))</f>
        <v>0</v>
      </c>
      <c r="FI150" s="83">
        <f>IF(FI$10="",0,IF(FI$9&lt;главная!$N$19,0,SUMPRODUCT(FI44:FI77,FI115:FI148)))</f>
        <v>0</v>
      </c>
      <c r="FJ150" s="83">
        <f>IF(FJ$10="",0,IF(FJ$9&lt;главная!$N$19,0,SUMPRODUCT(FJ44:FJ77,FJ115:FJ148)))</f>
        <v>0</v>
      </c>
      <c r="FK150" s="83">
        <f>IF(FK$10="",0,IF(FK$9&lt;главная!$N$19,0,SUMPRODUCT(FK44:FK77,FK115:FK148)))</f>
        <v>0</v>
      </c>
      <c r="FL150" s="83">
        <f>IF(FL$10="",0,IF(FL$9&lt;главная!$N$19,0,SUMPRODUCT(FL44:FL77,FL115:FL148)))</f>
        <v>0</v>
      </c>
      <c r="FM150" s="83">
        <f>IF(FM$10="",0,IF(FM$9&lt;главная!$N$19,0,SUMPRODUCT(FM44:FM77,FM115:FM148)))</f>
        <v>0</v>
      </c>
      <c r="FN150" s="83">
        <f>IF(FN$10="",0,IF(FN$9&lt;главная!$N$19,0,SUMPRODUCT(FN44:FN77,FN115:FN148)))</f>
        <v>0</v>
      </c>
      <c r="FO150" s="83">
        <f>IF(FO$10="",0,IF(FO$9&lt;главная!$N$19,0,SUMPRODUCT(FO44:FO77,FO115:FO148)))</f>
        <v>0</v>
      </c>
      <c r="FP150" s="83">
        <f>IF(FP$10="",0,IF(FP$9&lt;главная!$N$19,0,SUMPRODUCT(FP44:FP77,FP115:FP148)))</f>
        <v>0</v>
      </c>
      <c r="FQ150" s="83">
        <f>IF(FQ$10="",0,IF(FQ$9&lt;главная!$N$19,0,SUMPRODUCT(FQ44:FQ77,FQ115:FQ148)))</f>
        <v>0</v>
      </c>
      <c r="FR150" s="83">
        <f>IF(FR$10="",0,IF(FR$9&lt;главная!$N$19,0,SUMPRODUCT(FR44:FR77,FR115:FR148)))</f>
        <v>0</v>
      </c>
      <c r="FS150" s="83">
        <f>IF(FS$10="",0,IF(FS$9&lt;главная!$N$19,0,SUMPRODUCT(FS44:FS77,FS115:FS148)))</f>
        <v>0</v>
      </c>
      <c r="FT150" s="83">
        <f>IF(FT$10="",0,IF(FT$9&lt;главная!$N$19,0,SUMPRODUCT(FT44:FT77,FT115:FT148)))</f>
        <v>0</v>
      </c>
      <c r="FU150" s="83">
        <f>IF(FU$10="",0,IF(FU$9&lt;главная!$N$19,0,SUMPRODUCT(FU44:FU77,FU115:FU148)))</f>
        <v>0</v>
      </c>
      <c r="FV150" s="83">
        <f>IF(FV$10="",0,IF(FV$9&lt;главная!$N$19,0,SUMPRODUCT(FV44:FV77,FV115:FV148)))</f>
        <v>0</v>
      </c>
      <c r="FW150" s="83">
        <f>IF(FW$10="",0,IF(FW$9&lt;главная!$N$19,0,SUMPRODUCT(FW44:FW77,FW115:FW148)))</f>
        <v>0</v>
      </c>
      <c r="FX150" s="83">
        <f>IF(FX$10="",0,IF(FX$9&lt;главная!$N$19,0,SUMPRODUCT(FX44:FX77,FX115:FX148)))</f>
        <v>0</v>
      </c>
      <c r="FY150" s="83">
        <f>IF(FY$10="",0,IF(FY$9&lt;главная!$N$19,0,SUMPRODUCT(FY44:FY77,FY115:FY148)))</f>
        <v>0</v>
      </c>
      <c r="FZ150" s="83">
        <f>IF(FZ$10="",0,IF(FZ$9&lt;главная!$N$19,0,SUMPRODUCT(FZ44:FZ77,FZ115:FZ148)))</f>
        <v>0</v>
      </c>
      <c r="GA150" s="83">
        <f>IF(GA$10="",0,IF(GA$9&lt;главная!$N$19,0,SUMPRODUCT(GA44:GA77,GA115:GA148)))</f>
        <v>0</v>
      </c>
      <c r="GB150" s="83">
        <f>IF(GB$10="",0,IF(GB$9&lt;главная!$N$19,0,SUMPRODUCT(GB44:GB77,GB115:GB148)))</f>
        <v>0</v>
      </c>
      <c r="GC150" s="83">
        <f>IF(GC$10="",0,IF(GC$9&lt;главная!$N$19,0,SUMPRODUCT(GC44:GC77,GC115:GC148)))</f>
        <v>0</v>
      </c>
      <c r="GD150" s="83">
        <f>IF(GD$10="",0,IF(GD$9&lt;главная!$N$19,0,SUMPRODUCT(GD44:GD77,GD115:GD148)))</f>
        <v>0</v>
      </c>
      <c r="GE150" s="83">
        <f>IF(GE$10="",0,IF(GE$9&lt;главная!$N$19,0,SUMPRODUCT(GE44:GE77,GE115:GE148)))</f>
        <v>0</v>
      </c>
      <c r="GF150" s="83">
        <f>IF(GF$10="",0,IF(GF$9&lt;главная!$N$19,0,SUMPRODUCT(GF44:GF77,GF115:GF148)))</f>
        <v>0</v>
      </c>
      <c r="GG150" s="83">
        <f>IF(GG$10="",0,IF(GG$9&lt;главная!$N$19,0,SUMPRODUCT(GG44:GG77,GG115:GG148)))</f>
        <v>0</v>
      </c>
      <c r="GH150" s="83">
        <f>IF(GH$10="",0,IF(GH$9&lt;главная!$N$19,0,SUMPRODUCT(GH44:GH77,GH115:GH148)))</f>
        <v>0</v>
      </c>
      <c r="GI150" s="83">
        <f>IF(GI$10="",0,IF(GI$9&lt;главная!$N$19,0,SUMPRODUCT(GI44:GI77,GI115:GI148)))</f>
        <v>0</v>
      </c>
      <c r="GJ150" s="83">
        <f>IF(GJ$10="",0,IF(GJ$9&lt;главная!$N$19,0,SUMPRODUCT(GJ44:GJ77,GJ115:GJ148)))</f>
        <v>0</v>
      </c>
      <c r="GK150" s="83">
        <f>IF(GK$10="",0,IF(GK$9&lt;главная!$N$19,0,SUMPRODUCT(GK44:GK77,GK115:GK148)))</f>
        <v>0</v>
      </c>
      <c r="GL150" s="83">
        <f>IF(GL$10="",0,IF(GL$9&lt;главная!$N$19,0,SUMPRODUCT(GL44:GL77,GL115:GL148)))</f>
        <v>0</v>
      </c>
      <c r="GM150" s="83">
        <f>IF(GM$10="",0,IF(GM$9&lt;главная!$N$19,0,SUMPRODUCT(GM44:GM77,GM115:GM148)))</f>
        <v>0</v>
      </c>
      <c r="GN150" s="83">
        <f>IF(GN$10="",0,IF(GN$9&lt;главная!$N$19,0,SUMPRODUCT(GN44:GN77,GN115:GN148)))</f>
        <v>0</v>
      </c>
      <c r="GO150" s="83">
        <f>IF(GO$10="",0,IF(GO$9&lt;главная!$N$19,0,SUMPRODUCT(GO44:GO77,GO115:GO148)))</f>
        <v>0</v>
      </c>
      <c r="GP150" s="83">
        <f>IF(GP$10="",0,IF(GP$9&lt;главная!$N$19,0,SUMPRODUCT(GP44:GP77,GP115:GP148)))</f>
        <v>0</v>
      </c>
      <c r="GQ150" s="83">
        <f>IF(GQ$10="",0,IF(GQ$9&lt;главная!$N$19,0,SUMPRODUCT(GQ44:GQ77,GQ115:GQ148)))</f>
        <v>0</v>
      </c>
      <c r="GR150" s="83">
        <f>IF(GR$10="",0,IF(GR$9&lt;главная!$N$19,0,SUMPRODUCT(GR44:GR77,GR115:GR148)))</f>
        <v>0</v>
      </c>
      <c r="GS150" s="83">
        <f>IF(GS$10="",0,IF(GS$9&lt;главная!$N$19,0,SUMPRODUCT(GS44:GS77,GS115:GS148)))</f>
        <v>0</v>
      </c>
      <c r="GT150" s="83">
        <f>IF(GT$10="",0,IF(GT$9&lt;главная!$N$19,0,SUMPRODUCT(GT44:GT77,GT115:GT148)))</f>
        <v>0</v>
      </c>
      <c r="GU150" s="83">
        <f>IF(GU$10="",0,IF(GU$9&lt;главная!$N$19,0,SUMPRODUCT(GU44:GU77,GU115:GU148)))</f>
        <v>0</v>
      </c>
      <c r="GV150" s="83">
        <f>IF(GV$10="",0,IF(GV$9&lt;главная!$N$19,0,SUMPRODUCT(GV44:GV77,GV115:GV148)))</f>
        <v>0</v>
      </c>
      <c r="GW150" s="83">
        <f>IF(GW$10="",0,IF(GW$9&lt;главная!$N$19,0,SUMPRODUCT(GW44:GW77,GW115:GW148)))</f>
        <v>0</v>
      </c>
      <c r="GX150" s="83">
        <f>IF(GX$10="",0,IF(GX$9&lt;главная!$N$19,0,SUMPRODUCT(GX44:GX77,GX115:GX148)))</f>
        <v>0</v>
      </c>
      <c r="GY150" s="83">
        <f>IF(GY$10="",0,IF(GY$9&lt;главная!$N$19,0,SUMPRODUCT(GY44:GY77,GY115:GY148)))</f>
        <v>0</v>
      </c>
      <c r="GZ150" s="83">
        <f>IF(GZ$10="",0,IF(GZ$9&lt;главная!$N$19,0,SUMPRODUCT(GZ44:GZ77,GZ115:GZ148)))</f>
        <v>0</v>
      </c>
      <c r="HA150" s="83">
        <f>IF(HA$10="",0,IF(HA$9&lt;главная!$N$19,0,SUMPRODUCT(HA44:HA77,HA115:HA148)))</f>
        <v>0</v>
      </c>
      <c r="HB150" s="83">
        <f>IF(HB$10="",0,IF(HB$9&lt;главная!$N$19,0,SUMPRODUCT(HB44:HB77,HB115:HB148)))</f>
        <v>0</v>
      </c>
      <c r="HC150" s="83">
        <f>IF(HC$10="",0,IF(HC$9&lt;главная!$N$19,0,SUMPRODUCT(HC44:HC77,HC115:HC148)))</f>
        <v>0</v>
      </c>
      <c r="HD150" s="83">
        <f>IF(HD$10="",0,IF(HD$9&lt;главная!$N$19,0,SUMPRODUCT(HD44:HD77,HD115:HD148)))</f>
        <v>0</v>
      </c>
      <c r="HE150" s="83">
        <f>IF(HE$10="",0,IF(HE$9&lt;главная!$N$19,0,SUMPRODUCT(HE44:HE77,HE115:HE148)))</f>
        <v>0</v>
      </c>
      <c r="HF150" s="83">
        <f>IF(HF$10="",0,IF(HF$9&lt;главная!$N$19,0,SUMPRODUCT(HF44:HF77,HF115:HF148)))</f>
        <v>0</v>
      </c>
      <c r="HG150" s="83">
        <f>IF(HG$10="",0,IF(HG$9&lt;главная!$N$19,0,SUMPRODUCT(HG44:HG77,HG115:HG148)))</f>
        <v>0</v>
      </c>
      <c r="HH150" s="83">
        <f>IF(HH$10="",0,IF(HH$9&lt;главная!$N$19,0,SUMPRODUCT(HH44:HH77,HH115:HH148)))</f>
        <v>0</v>
      </c>
      <c r="HI150" s="83">
        <f>IF(HI$10="",0,IF(HI$9&lt;главная!$N$19,0,SUMPRODUCT(HI44:HI77,HI115:HI148)))</f>
        <v>0</v>
      </c>
      <c r="HJ150" s="83">
        <f>IF(HJ$10="",0,IF(HJ$9&lt;главная!$N$19,0,SUMPRODUCT(HJ44:HJ77,HJ115:HJ148)))</f>
        <v>0</v>
      </c>
      <c r="HK150" s="83">
        <f>IF(HK$10="",0,IF(HK$9&lt;главная!$N$19,0,SUMPRODUCT(HK44:HK77,HK115:HK148)))</f>
        <v>0</v>
      </c>
      <c r="HL150" s="83">
        <f>IF(HL$10="",0,IF(HL$9&lt;главная!$N$19,0,SUMPRODUCT(HL44:HL77,HL115:HL148)))</f>
        <v>0</v>
      </c>
      <c r="HM150" s="83">
        <f>IF(HM$10="",0,IF(HM$9&lt;главная!$N$19,0,SUMPRODUCT(HM44:HM77,HM115:HM148)))</f>
        <v>0</v>
      </c>
      <c r="HN150" s="83">
        <f>IF(HN$10="",0,IF(HN$9&lt;главная!$N$19,0,SUMPRODUCT(HN44:HN77,HN115:HN148)))</f>
        <v>0</v>
      </c>
      <c r="HO150" s="83">
        <f>IF(HO$10="",0,IF(HO$9&lt;главная!$N$19,0,SUMPRODUCT(HO44:HO77,HO115:HO148)))</f>
        <v>0</v>
      </c>
      <c r="HP150" s="83">
        <f>IF(HP$10="",0,IF(HP$9&lt;главная!$N$19,0,SUMPRODUCT(HP44:HP77,HP115:HP148)))</f>
        <v>0</v>
      </c>
      <c r="HQ150" s="83">
        <f>IF(HQ$10="",0,IF(HQ$9&lt;главная!$N$19,0,SUMPRODUCT(HQ44:HQ77,HQ115:HQ148)))</f>
        <v>0</v>
      </c>
      <c r="HR150" s="83">
        <f>IF(HR$10="",0,IF(HR$9&lt;главная!$N$19,0,SUMPRODUCT(HR44:HR77,HR115:HR148)))</f>
        <v>0</v>
      </c>
      <c r="HS150" s="83">
        <f>IF(HS$10="",0,IF(HS$9&lt;главная!$N$19,0,SUMPRODUCT(HS44:HS77,HS115:HS148)))</f>
        <v>0</v>
      </c>
      <c r="HT150" s="83">
        <f>IF(HT$10="",0,IF(HT$9&lt;главная!$N$19,0,SUMPRODUCT(HT44:HT77,HT115:HT148)))</f>
        <v>0</v>
      </c>
      <c r="HU150" s="83">
        <f>IF(HU$10="",0,IF(HU$9&lt;главная!$N$19,0,SUMPRODUCT(HU44:HU77,HU115:HU148)))</f>
        <v>0</v>
      </c>
      <c r="HV150" s="83">
        <f>IF(HV$10="",0,IF(HV$9&lt;главная!$N$19,0,SUMPRODUCT(HV44:HV77,HV115:HV148)))</f>
        <v>0</v>
      </c>
      <c r="HW150" s="83">
        <f>IF(HW$10="",0,IF(HW$9&lt;главная!$N$19,0,SUMPRODUCT(HW44:HW77,HW115:HW148)))</f>
        <v>0</v>
      </c>
      <c r="HX150" s="83">
        <f>IF(HX$10="",0,IF(HX$9&lt;главная!$N$19,0,SUMPRODUCT(HX44:HX77,HX115:HX148)))</f>
        <v>0</v>
      </c>
      <c r="HY150" s="83">
        <f>IF(HY$10="",0,IF(HY$9&lt;главная!$N$19,0,SUMPRODUCT(HY44:HY77,HY115:HY148)))</f>
        <v>0</v>
      </c>
      <c r="HZ150" s="83">
        <f>IF(HZ$10="",0,IF(HZ$9&lt;главная!$N$19,0,SUMPRODUCT(HZ44:HZ77,HZ115:HZ148)))</f>
        <v>0</v>
      </c>
      <c r="IA150" s="83">
        <f>IF(IA$10="",0,IF(IA$9&lt;главная!$N$19,0,SUMPRODUCT(IA44:IA77,IA115:IA148)))</f>
        <v>0</v>
      </c>
      <c r="IB150" s="83">
        <f>IF(IB$10="",0,IF(IB$9&lt;главная!$N$19,0,SUMPRODUCT(IB44:IB77,IB115:IB148)))</f>
        <v>0</v>
      </c>
      <c r="IC150" s="83">
        <f>IF(IC$10="",0,IF(IC$9&lt;главная!$N$19,0,SUMPRODUCT(IC44:IC77,IC115:IC148)))</f>
        <v>0</v>
      </c>
      <c r="ID150" s="83">
        <f>IF(ID$10="",0,IF(ID$9&lt;главная!$N$19,0,SUMPRODUCT(ID44:ID77,ID115:ID148)))</f>
        <v>0</v>
      </c>
      <c r="IE150" s="83">
        <f>IF(IE$10="",0,IF(IE$9&lt;главная!$N$19,0,SUMPRODUCT(IE44:IE77,IE115:IE148)))</f>
        <v>0</v>
      </c>
      <c r="IF150" s="83">
        <f>IF(IF$10="",0,IF(IF$9&lt;главная!$N$19,0,SUMPRODUCT(IF44:IF77,IF115:IF148)))</f>
        <v>0</v>
      </c>
      <c r="IG150" s="83">
        <f>IF(IG$10="",0,IF(IG$9&lt;главная!$N$19,0,SUMPRODUCT(IG44:IG77,IG115:IG148)))</f>
        <v>0</v>
      </c>
      <c r="IH150" s="83">
        <f>IF(IH$10="",0,IF(IH$9&lt;главная!$N$19,0,SUMPRODUCT(IH44:IH77,IH115:IH148)))</f>
        <v>0</v>
      </c>
      <c r="II150" s="83">
        <f>IF(II$10="",0,IF(II$9&lt;главная!$N$19,0,SUMPRODUCT(II44:II77,II115:II148)))</f>
        <v>0</v>
      </c>
      <c r="IJ150" s="83">
        <f>IF(IJ$10="",0,IF(IJ$9&lt;главная!$N$19,0,SUMPRODUCT(IJ44:IJ77,IJ115:IJ148)))</f>
        <v>0</v>
      </c>
      <c r="IK150" s="83">
        <f>IF(IK$10="",0,IF(IK$9&lt;главная!$N$19,0,SUMPRODUCT(IK44:IK77,IK115:IK148)))</f>
        <v>0</v>
      </c>
      <c r="IL150" s="83">
        <f>IF(IL$10="",0,IF(IL$9&lt;главная!$N$19,0,SUMPRODUCT(IL44:IL77,IL115:IL148)))</f>
        <v>0</v>
      </c>
      <c r="IM150" s="83">
        <f>IF(IM$10="",0,IF(IM$9&lt;главная!$N$19,0,SUMPRODUCT(IM44:IM77,IM115:IM148)))</f>
        <v>0</v>
      </c>
      <c r="IN150" s="83">
        <f>IF(IN$10="",0,IF(IN$9&lt;главная!$N$19,0,SUMPRODUCT(IN44:IN77,IN115:IN148)))</f>
        <v>0</v>
      </c>
      <c r="IO150" s="83">
        <f>IF(IO$10="",0,IF(IO$9&lt;главная!$N$19,0,SUMPRODUCT(IO44:IO77,IO115:IO148)))</f>
        <v>0</v>
      </c>
      <c r="IP150" s="83">
        <f>IF(IP$10="",0,IF(IP$9&lt;главная!$N$19,0,SUMPRODUCT(IP44:IP77,IP115:IP148)))</f>
        <v>0</v>
      </c>
      <c r="IQ150" s="83">
        <f>IF(IQ$10="",0,IF(IQ$9&lt;главная!$N$19,0,SUMPRODUCT(IQ44:IQ77,IQ115:IQ148)))</f>
        <v>0</v>
      </c>
      <c r="IR150" s="83">
        <f>IF(IR$10="",0,IF(IR$9&lt;главная!$N$19,0,SUMPRODUCT(IR44:IR77,IR115:IR148)))</f>
        <v>0</v>
      </c>
      <c r="IS150" s="83">
        <f>IF(IS$10="",0,IF(IS$9&lt;главная!$N$19,0,SUMPRODUCT(IS44:IS77,IS115:IS148)))</f>
        <v>0</v>
      </c>
      <c r="IT150" s="83">
        <f>IF(IT$10="",0,IF(IT$9&lt;главная!$N$19,0,SUMPRODUCT(IT44:IT77,IT115:IT148)))</f>
        <v>0</v>
      </c>
      <c r="IU150" s="83">
        <f>IF(IU$10="",0,IF(IU$9&lt;главная!$N$19,0,SUMPRODUCT(IU44:IU77,IU115:IU148)))</f>
        <v>0</v>
      </c>
      <c r="IV150" s="83">
        <f>IF(IV$10="",0,IF(IV$9&lt;главная!$N$19,0,SUMPRODUCT(IV44:IV77,IV115:IV148)))</f>
        <v>0</v>
      </c>
      <c r="IW150" s="83">
        <f>IF(IW$10="",0,IF(IW$9&lt;главная!$N$19,0,SUMPRODUCT(IW44:IW77,IW115:IW148)))</f>
        <v>0</v>
      </c>
      <c r="IX150" s="83">
        <f>IF(IX$10="",0,IF(IX$9&lt;главная!$N$19,0,SUMPRODUCT(IX44:IX77,IX115:IX148)))</f>
        <v>0</v>
      </c>
      <c r="IY150" s="83">
        <f>IF(IY$10="",0,IF(IY$9&lt;главная!$N$19,0,SUMPRODUCT(IY44:IY77,IY115:IY148)))</f>
        <v>0</v>
      </c>
      <c r="IZ150" s="83">
        <f>IF(IZ$10="",0,IF(IZ$9&lt;главная!$N$19,0,SUMPRODUCT(IZ44:IZ77,IZ115:IZ148)))</f>
        <v>0</v>
      </c>
      <c r="JA150" s="83">
        <f>IF(JA$10="",0,IF(JA$9&lt;главная!$N$19,0,SUMPRODUCT(JA44:JA77,JA115:JA148)))</f>
        <v>0</v>
      </c>
      <c r="JB150" s="83">
        <f>IF(JB$10="",0,IF(JB$9&lt;главная!$N$19,0,SUMPRODUCT(JB44:JB77,JB115:JB148)))</f>
        <v>0</v>
      </c>
      <c r="JC150" s="83">
        <f>IF(JC$10="",0,IF(JC$9&lt;главная!$N$19,0,SUMPRODUCT(JC44:JC77,JC115:JC148)))</f>
        <v>0</v>
      </c>
      <c r="JD150" s="83">
        <f>IF(JD$10="",0,IF(JD$9&lt;главная!$N$19,0,SUMPRODUCT(JD44:JD77,JD115:JD148)))</f>
        <v>0</v>
      </c>
      <c r="JE150" s="83">
        <f>IF(JE$10="",0,IF(JE$9&lt;главная!$N$19,0,SUMPRODUCT(JE44:JE77,JE115:JE148)))</f>
        <v>0</v>
      </c>
      <c r="JF150" s="83">
        <f>IF(JF$10="",0,IF(JF$9&lt;главная!$N$19,0,SUMPRODUCT(JF44:JF77,JF115:JF148)))</f>
        <v>0</v>
      </c>
      <c r="JG150" s="83">
        <f>IF(JG$10="",0,IF(JG$9&lt;главная!$N$19,0,SUMPRODUCT(JG44:JG77,JG115:JG148)))</f>
        <v>0</v>
      </c>
      <c r="JH150" s="83">
        <f>IF(JH$10="",0,IF(JH$9&lt;главная!$N$19,0,SUMPRODUCT(JH44:JH77,JH115:JH148)))</f>
        <v>0</v>
      </c>
      <c r="JI150" s="83">
        <f>IF(JI$10="",0,IF(JI$9&lt;главная!$N$19,0,SUMPRODUCT(JI44:JI77,JI115:JI148)))</f>
        <v>0</v>
      </c>
      <c r="JJ150" s="83">
        <f>IF(JJ$10="",0,IF(JJ$9&lt;главная!$N$19,0,SUMPRODUCT(JJ44:JJ77,JJ115:JJ148)))</f>
        <v>0</v>
      </c>
      <c r="JK150" s="83">
        <f>IF(JK$10="",0,IF(JK$9&lt;главная!$N$19,0,SUMPRODUCT(JK44:JK77,JK115:JK148)))</f>
        <v>0</v>
      </c>
      <c r="JL150" s="83">
        <f>IF(JL$10="",0,IF(JL$9&lt;главная!$N$19,0,SUMPRODUCT(JL44:JL77,JL115:JL148)))</f>
        <v>0</v>
      </c>
      <c r="JM150" s="83">
        <f>IF(JM$10="",0,IF(JM$9&lt;главная!$N$19,0,SUMPRODUCT(JM44:JM77,JM115:JM148)))</f>
        <v>0</v>
      </c>
      <c r="JN150" s="83">
        <f>IF(JN$10="",0,IF(JN$9&lt;главная!$N$19,0,SUMPRODUCT(JN44:JN77,JN115:JN148)))</f>
        <v>0</v>
      </c>
      <c r="JO150" s="83">
        <f>IF(JO$10="",0,IF(JO$9&lt;главная!$N$19,0,SUMPRODUCT(JO44:JO77,JO115:JO148)))</f>
        <v>0</v>
      </c>
      <c r="JP150" s="83">
        <f>IF(JP$10="",0,IF(JP$9&lt;главная!$N$19,0,SUMPRODUCT(JP44:JP77,JP115:JP148)))</f>
        <v>0</v>
      </c>
      <c r="JQ150" s="83">
        <f>IF(JQ$10="",0,IF(JQ$9&lt;главная!$N$19,0,SUMPRODUCT(JQ44:JQ77,JQ115:JQ148)))</f>
        <v>0</v>
      </c>
      <c r="JR150" s="83">
        <f>IF(JR$10="",0,IF(JR$9&lt;главная!$N$19,0,SUMPRODUCT(JR44:JR77,JR115:JR148)))</f>
        <v>0</v>
      </c>
      <c r="JS150" s="83">
        <f>IF(JS$10="",0,IF(JS$9&lt;главная!$N$19,0,SUMPRODUCT(JS44:JS77,JS115:JS148)))</f>
        <v>0</v>
      </c>
      <c r="JT150" s="83">
        <f>IF(JT$10="",0,IF(JT$9&lt;главная!$N$19,0,SUMPRODUCT(JT44:JT77,JT115:JT148)))</f>
        <v>0</v>
      </c>
      <c r="JU150" s="83">
        <f>IF(JU$10="",0,IF(JU$9&lt;главная!$N$19,0,SUMPRODUCT(JU44:JU77,JU115:JU148)))</f>
        <v>0</v>
      </c>
      <c r="JV150" s="83">
        <f>IF(JV$10="",0,IF(JV$9&lt;главная!$N$19,0,SUMPRODUCT(JV44:JV77,JV115:JV148)))</f>
        <v>0</v>
      </c>
      <c r="JW150" s="83">
        <f>IF(JW$10="",0,IF(JW$9&lt;главная!$N$19,0,SUMPRODUCT(JW44:JW77,JW115:JW148)))</f>
        <v>0</v>
      </c>
      <c r="JX150" s="83">
        <f>IF(JX$10="",0,IF(JX$9&lt;главная!$N$19,0,SUMPRODUCT(JX44:JX77,JX115:JX148)))</f>
        <v>0</v>
      </c>
      <c r="JY150" s="83">
        <f>IF(JY$10="",0,IF(JY$9&lt;главная!$N$19,0,SUMPRODUCT(JY44:JY77,JY115:JY148)))</f>
        <v>0</v>
      </c>
      <c r="JZ150" s="83">
        <f>IF(JZ$10="",0,IF(JZ$9&lt;главная!$N$19,0,SUMPRODUCT(JZ44:JZ77,JZ115:JZ148)))</f>
        <v>0</v>
      </c>
      <c r="KA150" s="83">
        <f>IF(KA$10="",0,IF(KA$9&lt;главная!$N$19,0,SUMPRODUCT(KA44:KA77,KA115:KA148)))</f>
        <v>0</v>
      </c>
      <c r="KB150" s="83">
        <f>IF(KB$10="",0,IF(KB$9&lt;главная!$N$19,0,SUMPRODUCT(KB44:KB77,KB115:KB148)))</f>
        <v>0</v>
      </c>
      <c r="KC150" s="83">
        <f>IF(KC$10="",0,IF(KC$9&lt;главная!$N$19,0,SUMPRODUCT(KC44:KC77,KC115:KC148)))</f>
        <v>0</v>
      </c>
      <c r="KD150" s="83">
        <f>IF(KD$10="",0,IF(KD$9&lt;главная!$N$19,0,SUMPRODUCT(KD44:KD77,KD115:KD148)))</f>
        <v>0</v>
      </c>
      <c r="KE150" s="83">
        <f>IF(KE$10="",0,IF(KE$9&lt;главная!$N$19,0,SUMPRODUCT(KE44:KE77,KE115:KE148)))</f>
        <v>0</v>
      </c>
      <c r="KF150" s="83">
        <f>IF(KF$10="",0,IF(KF$9&lt;главная!$N$19,0,SUMPRODUCT(KF44:KF77,KF115:KF148)))</f>
        <v>0</v>
      </c>
      <c r="KG150" s="83">
        <f>IF(KG$10="",0,IF(KG$9&lt;главная!$N$19,0,SUMPRODUCT(KG44:KG77,KG115:KG148)))</f>
        <v>0</v>
      </c>
      <c r="KH150" s="83">
        <f>IF(KH$10="",0,IF(KH$9&lt;главная!$N$19,0,SUMPRODUCT(KH44:KH77,KH115:KH148)))</f>
        <v>0</v>
      </c>
      <c r="KI150" s="83">
        <f>IF(KI$10="",0,IF(KI$9&lt;главная!$N$19,0,SUMPRODUCT(KI44:KI77,KI115:KI148)))</f>
        <v>0</v>
      </c>
      <c r="KJ150" s="83">
        <f>IF(KJ$10="",0,IF(KJ$9&lt;главная!$N$19,0,SUMPRODUCT(KJ44:KJ77,KJ115:KJ148)))</f>
        <v>0</v>
      </c>
      <c r="KK150" s="83">
        <f>IF(KK$10="",0,IF(KK$9&lt;главная!$N$19,0,SUMPRODUCT(KK44:KK77,KK115:KK148)))</f>
        <v>0</v>
      </c>
      <c r="KL150" s="83">
        <f>IF(KL$10="",0,IF(KL$9&lt;главная!$N$19,0,SUMPRODUCT(KL44:KL77,KL115:KL148)))</f>
        <v>0</v>
      </c>
      <c r="KM150" s="83">
        <f>IF(KM$10="",0,IF(KM$9&lt;главная!$N$19,0,SUMPRODUCT(KM44:KM77,KM115:KM148)))</f>
        <v>0</v>
      </c>
      <c r="KN150" s="83">
        <f>IF(KN$10="",0,IF(KN$9&lt;главная!$N$19,0,SUMPRODUCT(KN44:KN77,KN115:KN148)))</f>
        <v>0</v>
      </c>
      <c r="KO150" s="83">
        <f>IF(KO$10="",0,IF(KO$9&lt;главная!$N$19,0,SUMPRODUCT(KO44:KO77,KO115:KO148)))</f>
        <v>0</v>
      </c>
      <c r="KP150" s="83">
        <f>IF(KP$10="",0,IF(KP$9&lt;главная!$N$19,0,SUMPRODUCT(KP44:KP77,KP115:KP148)))</f>
        <v>0</v>
      </c>
      <c r="KQ150" s="83">
        <f>IF(KQ$10="",0,IF(KQ$9&lt;главная!$N$19,0,SUMPRODUCT(KQ44:KQ77,KQ115:KQ148)))</f>
        <v>0</v>
      </c>
      <c r="KR150" s="83">
        <f>IF(KR$10="",0,IF(KR$9&lt;главная!$N$19,0,SUMPRODUCT(KR44:KR77,KR115:KR148)))</f>
        <v>0</v>
      </c>
      <c r="KS150" s="83">
        <f>IF(KS$10="",0,IF(KS$9&lt;главная!$N$19,0,SUMPRODUCT(KS44:KS77,KS115:KS148)))</f>
        <v>0</v>
      </c>
      <c r="KT150" s="83">
        <f>IF(KT$10="",0,IF(KT$9&lt;главная!$N$19,0,SUMPRODUCT(KT44:KT77,KT115:KT148)))</f>
        <v>0</v>
      </c>
      <c r="KU150" s="83">
        <f>IF(KU$10="",0,IF(KU$9&lt;главная!$N$19,0,SUMPRODUCT(KU44:KU77,KU115:KU148)))</f>
        <v>0</v>
      </c>
      <c r="KV150" s="83">
        <f>IF(KV$10="",0,IF(KV$9&lt;главная!$N$19,0,SUMPRODUCT(KV44:KV77,KV115:KV148)))</f>
        <v>0</v>
      </c>
      <c r="KW150" s="83">
        <f>IF(KW$10="",0,IF(KW$9&lt;главная!$N$19,0,SUMPRODUCT(KW44:KW77,KW115:KW148)))</f>
        <v>0</v>
      </c>
      <c r="KX150" s="83">
        <f>IF(KX$10="",0,IF(KX$9&lt;главная!$N$19,0,SUMPRODUCT(KX44:KX77,KX115:KX148)))</f>
        <v>0</v>
      </c>
      <c r="KY150" s="83">
        <f>IF(KY$10="",0,IF(KY$9&lt;главная!$N$19,0,SUMPRODUCT(KY44:KY77,KY115:KY148)))</f>
        <v>0</v>
      </c>
      <c r="KZ150" s="83">
        <f>IF(KZ$10="",0,IF(KZ$9&lt;главная!$N$19,0,SUMPRODUCT(KZ44:KZ77,KZ115:KZ148)))</f>
        <v>0</v>
      </c>
      <c r="LA150" s="83">
        <f>IF(LA$10="",0,IF(LA$9&lt;главная!$N$19,0,SUMPRODUCT(LA44:LA77,LA115:LA148)))</f>
        <v>0</v>
      </c>
      <c r="LB150" s="83">
        <f>IF(LB$10="",0,IF(LB$9&lt;главная!$N$19,0,SUMPRODUCT(LB44:LB77,LB115:LB148)))</f>
        <v>0</v>
      </c>
      <c r="LC150" s="83">
        <f>IF(LC$10="",0,IF(LC$9&lt;главная!$N$19,0,SUMPRODUCT(LC44:LC77,LC115:LC148)))</f>
        <v>0</v>
      </c>
      <c r="LD150" s="83">
        <f>IF(LD$10="",0,IF(LD$9&lt;главная!$N$19,0,SUMPRODUCT(LD44:LD77,LD115:LD148)))</f>
        <v>0</v>
      </c>
      <c r="LE150" s="83">
        <f>IF(LE$10="",0,IF(LE$9&lt;главная!$N$19,0,SUMPRODUCT(LE44:LE77,LE115:LE148)))</f>
        <v>0</v>
      </c>
      <c r="LF150" s="83">
        <f>IF(LF$10="",0,IF(LF$9&lt;главная!$N$19,0,SUMPRODUCT(LF44:LF77,LF115:LF148)))</f>
        <v>0</v>
      </c>
      <c r="LG150" s="83">
        <f>IF(LG$10="",0,IF(LG$9&lt;главная!$N$19,0,SUMPRODUCT(LG44:LG77,LG115:LG148)))</f>
        <v>0</v>
      </c>
      <c r="LH150" s="83">
        <f>IF(LH$10="",0,IF(LH$9&lt;главная!$N$19,0,SUMPRODUCT(LH44:LH77,LH115:LH148)))</f>
        <v>0</v>
      </c>
      <c r="LI150" s="79"/>
      <c r="LJ150" s="79"/>
    </row>
    <row r="151" spans="1:322" ht="7.2" customHeight="1" x14ac:dyDescent="0.25">
      <c r="A151" s="6"/>
      <c r="B151" s="6"/>
      <c r="C151" s="6"/>
      <c r="D151" s="13"/>
      <c r="E151" s="111"/>
      <c r="F151" s="6"/>
      <c r="G151" s="6"/>
      <c r="H151" s="6"/>
      <c r="I151" s="6"/>
      <c r="J151" s="6"/>
      <c r="K151" s="31"/>
      <c r="L151" s="6"/>
      <c r="M151" s="13"/>
      <c r="N151" s="6"/>
      <c r="O151" s="20"/>
      <c r="P151" s="6"/>
      <c r="Q151" s="6"/>
      <c r="R151" s="111"/>
      <c r="S151" s="6"/>
      <c r="T151" s="135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111"/>
      <c r="AG151" s="111"/>
      <c r="AH151" s="111"/>
      <c r="AI151" s="111"/>
      <c r="AJ151" s="111"/>
      <c r="AK151" s="111"/>
      <c r="AL151" s="111"/>
      <c r="AM151" s="111"/>
      <c r="AN151" s="111"/>
      <c r="AO151" s="111"/>
      <c r="AP151" s="111"/>
      <c r="AQ151" s="111"/>
      <c r="AR151" s="111"/>
      <c r="AS151" s="111"/>
      <c r="AT151" s="111"/>
      <c r="AU151" s="111"/>
      <c r="AV151" s="111"/>
      <c r="AW151" s="111"/>
      <c r="AX151" s="111"/>
      <c r="AY151" s="111"/>
      <c r="AZ151" s="111"/>
      <c r="BA151" s="111"/>
      <c r="BB151" s="111"/>
      <c r="BC151" s="111"/>
      <c r="BD151" s="111"/>
      <c r="BE151" s="111"/>
      <c r="BF151" s="111"/>
      <c r="BG151" s="111"/>
      <c r="BH151" s="111"/>
      <c r="BI151" s="111"/>
      <c r="BJ151" s="111"/>
      <c r="BK151" s="111"/>
      <c r="BL151" s="111"/>
      <c r="BM151" s="111"/>
      <c r="BN151" s="111"/>
      <c r="BO151" s="111"/>
      <c r="BP151" s="111"/>
      <c r="BQ151" s="111"/>
      <c r="BR151" s="111"/>
      <c r="BS151" s="111"/>
      <c r="BT151" s="111"/>
      <c r="BU151" s="111"/>
      <c r="BV151" s="111"/>
      <c r="BW151" s="111"/>
      <c r="BX151" s="111"/>
      <c r="BY151" s="111"/>
      <c r="BZ151" s="111"/>
      <c r="CA151" s="111"/>
      <c r="CB151" s="111"/>
      <c r="CC151" s="111"/>
      <c r="CD151" s="111"/>
      <c r="CE151" s="111"/>
      <c r="CF151" s="111"/>
      <c r="CG151" s="111"/>
      <c r="CH151" s="111"/>
      <c r="CI151" s="111"/>
      <c r="CJ151" s="111"/>
      <c r="CK151" s="111"/>
      <c r="CL151" s="111"/>
      <c r="CM151" s="111"/>
      <c r="CN151" s="111"/>
      <c r="CO151" s="111"/>
      <c r="CP151" s="111"/>
      <c r="CQ151" s="111"/>
      <c r="CR151" s="111"/>
      <c r="CS151" s="111"/>
      <c r="CT151" s="111"/>
      <c r="CU151" s="111"/>
      <c r="CV151" s="111"/>
      <c r="CW151" s="111"/>
      <c r="CX151" s="111"/>
      <c r="CY151" s="111"/>
      <c r="CZ151" s="111"/>
      <c r="DA151" s="111"/>
      <c r="DB151" s="111"/>
      <c r="DC151" s="111"/>
      <c r="DD151" s="111"/>
      <c r="DE151" s="111"/>
      <c r="DF151" s="111"/>
      <c r="DG151" s="111"/>
      <c r="DH151" s="111"/>
      <c r="DI151" s="111"/>
      <c r="DJ151" s="111"/>
      <c r="DK151" s="111"/>
      <c r="DL151" s="111"/>
      <c r="DM151" s="111"/>
      <c r="DN151" s="111"/>
      <c r="DO151" s="111"/>
      <c r="DP151" s="111"/>
      <c r="DQ151" s="111"/>
      <c r="DR151" s="111"/>
      <c r="DS151" s="111"/>
      <c r="DT151" s="111"/>
      <c r="DU151" s="111"/>
      <c r="DV151" s="111"/>
      <c r="DW151" s="111"/>
      <c r="DX151" s="111"/>
      <c r="DY151" s="111"/>
      <c r="DZ151" s="111"/>
      <c r="EA151" s="111"/>
      <c r="EB151" s="111"/>
      <c r="EC151" s="111"/>
      <c r="ED151" s="111"/>
      <c r="EE151" s="111"/>
      <c r="EF151" s="111"/>
      <c r="EG151" s="111"/>
      <c r="EH151" s="111"/>
      <c r="EI151" s="111"/>
      <c r="EJ151" s="111"/>
      <c r="EK151" s="111"/>
      <c r="EL151" s="111"/>
      <c r="EM151" s="111"/>
      <c r="EN151" s="111"/>
      <c r="EO151" s="111"/>
      <c r="EP151" s="111"/>
      <c r="EQ151" s="111"/>
      <c r="ER151" s="111"/>
      <c r="ES151" s="111"/>
      <c r="ET151" s="111"/>
      <c r="EU151" s="111"/>
      <c r="EV151" s="111"/>
      <c r="EW151" s="111"/>
      <c r="EX151" s="111"/>
      <c r="EY151" s="111"/>
      <c r="EZ151" s="111"/>
      <c r="FA151" s="111"/>
      <c r="FB151" s="111"/>
      <c r="FC151" s="111"/>
      <c r="FD151" s="111"/>
      <c r="FE151" s="111"/>
      <c r="FF151" s="111"/>
      <c r="FG151" s="111"/>
      <c r="FH151" s="111"/>
      <c r="FI151" s="111"/>
      <c r="FJ151" s="111"/>
      <c r="FK151" s="111"/>
      <c r="FL151" s="111"/>
      <c r="FM151" s="111"/>
      <c r="FN151" s="111"/>
      <c r="FO151" s="111"/>
      <c r="FP151" s="111"/>
      <c r="FQ151" s="111"/>
      <c r="FR151" s="111"/>
      <c r="FS151" s="111"/>
      <c r="FT151" s="111"/>
      <c r="FU151" s="111"/>
      <c r="FV151" s="111"/>
      <c r="FW151" s="111"/>
      <c r="FX151" s="111"/>
      <c r="FY151" s="111"/>
      <c r="FZ151" s="111"/>
      <c r="GA151" s="111"/>
      <c r="GB151" s="111"/>
      <c r="GC151" s="111"/>
      <c r="GD151" s="111"/>
      <c r="GE151" s="111"/>
      <c r="GF151" s="111"/>
      <c r="GG151" s="111"/>
      <c r="GH151" s="111"/>
      <c r="GI151" s="111"/>
      <c r="GJ151" s="111"/>
      <c r="GK151" s="111"/>
      <c r="GL151" s="111"/>
      <c r="GM151" s="111"/>
      <c r="GN151" s="111"/>
      <c r="GO151" s="111"/>
      <c r="GP151" s="111"/>
      <c r="GQ151" s="111"/>
      <c r="GR151" s="111"/>
      <c r="GS151" s="111"/>
      <c r="GT151" s="111"/>
      <c r="GU151" s="111"/>
      <c r="GV151" s="111"/>
      <c r="GW151" s="111"/>
      <c r="GX151" s="111"/>
      <c r="GY151" s="111"/>
      <c r="GZ151" s="111"/>
      <c r="HA151" s="111"/>
      <c r="HB151" s="111"/>
      <c r="HC151" s="111"/>
      <c r="HD151" s="111"/>
      <c r="HE151" s="111"/>
      <c r="HF151" s="111"/>
      <c r="HG151" s="111"/>
      <c r="HH151" s="111"/>
      <c r="HI151" s="111"/>
      <c r="HJ151" s="111"/>
      <c r="HK151" s="111"/>
      <c r="HL151" s="111"/>
      <c r="HM151" s="111"/>
      <c r="HN151" s="111"/>
      <c r="HO151" s="111"/>
      <c r="HP151" s="111"/>
      <c r="HQ151" s="111"/>
      <c r="HR151" s="111"/>
      <c r="HS151" s="111"/>
      <c r="HT151" s="111"/>
      <c r="HU151" s="111"/>
      <c r="HV151" s="111"/>
      <c r="HW151" s="111"/>
      <c r="HX151" s="111"/>
      <c r="HY151" s="111"/>
      <c r="HZ151" s="111"/>
      <c r="IA151" s="111"/>
      <c r="IB151" s="111"/>
      <c r="IC151" s="111"/>
      <c r="ID151" s="111"/>
      <c r="IE151" s="111"/>
      <c r="IF151" s="111"/>
      <c r="IG151" s="111"/>
      <c r="IH151" s="111"/>
      <c r="II151" s="111"/>
      <c r="IJ151" s="111"/>
      <c r="IK151" s="111"/>
      <c r="IL151" s="111"/>
      <c r="IM151" s="111"/>
      <c r="IN151" s="111"/>
      <c r="IO151" s="111"/>
      <c r="IP151" s="111"/>
      <c r="IQ151" s="111"/>
      <c r="IR151" s="111"/>
      <c r="IS151" s="111"/>
      <c r="IT151" s="111"/>
      <c r="IU151" s="111"/>
      <c r="IV151" s="111"/>
      <c r="IW151" s="111"/>
      <c r="IX151" s="111"/>
      <c r="IY151" s="111"/>
      <c r="IZ151" s="111"/>
      <c r="JA151" s="111"/>
      <c r="JB151" s="111"/>
      <c r="JC151" s="111"/>
      <c r="JD151" s="111"/>
      <c r="JE151" s="111"/>
      <c r="JF151" s="111"/>
      <c r="JG151" s="111"/>
      <c r="JH151" s="111"/>
      <c r="JI151" s="111"/>
      <c r="JJ151" s="111"/>
      <c r="JK151" s="111"/>
      <c r="JL151" s="111"/>
      <c r="JM151" s="111"/>
      <c r="JN151" s="111"/>
      <c r="JO151" s="111"/>
      <c r="JP151" s="111"/>
      <c r="JQ151" s="111"/>
      <c r="JR151" s="111"/>
      <c r="JS151" s="111"/>
      <c r="JT151" s="111"/>
      <c r="JU151" s="111"/>
      <c r="JV151" s="111"/>
      <c r="JW151" s="111"/>
      <c r="JX151" s="111"/>
      <c r="JY151" s="111"/>
      <c r="JZ151" s="111"/>
      <c r="KA151" s="111"/>
      <c r="KB151" s="111"/>
      <c r="KC151" s="111"/>
      <c r="KD151" s="111"/>
      <c r="KE151" s="111"/>
      <c r="KF151" s="111"/>
      <c r="KG151" s="111"/>
      <c r="KH151" s="111"/>
      <c r="KI151" s="111"/>
      <c r="KJ151" s="111"/>
      <c r="KK151" s="111"/>
      <c r="KL151" s="111"/>
      <c r="KM151" s="111"/>
      <c r="KN151" s="111"/>
      <c r="KO151" s="111"/>
      <c r="KP151" s="111"/>
      <c r="KQ151" s="111"/>
      <c r="KR151" s="111"/>
      <c r="KS151" s="111"/>
      <c r="KT151" s="111"/>
      <c r="KU151" s="111"/>
      <c r="KV151" s="111"/>
      <c r="KW151" s="111"/>
      <c r="KX151" s="111"/>
      <c r="KY151" s="111"/>
      <c r="KZ151" s="111"/>
      <c r="LA151" s="111"/>
      <c r="LB151" s="111"/>
      <c r="LC151" s="111"/>
      <c r="LD151" s="111"/>
      <c r="LE151" s="111"/>
      <c r="LF151" s="111"/>
      <c r="LG151" s="111"/>
      <c r="LH151" s="111"/>
      <c r="LI151" s="6"/>
      <c r="LJ151" s="6"/>
    </row>
    <row r="152" spans="1:322" s="3" customFormat="1" ht="10.199999999999999" x14ac:dyDescent="0.2">
      <c r="A152" s="5"/>
      <c r="B152" s="5"/>
      <c r="C152" s="5"/>
      <c r="D152" s="12"/>
      <c r="E152" s="121" t="str">
        <f>E115</f>
        <v>Управленческие кадры</v>
      </c>
      <c r="F152" s="5"/>
      <c r="G152" s="5"/>
      <c r="H152" s="121" t="s">
        <v>120</v>
      </c>
      <c r="I152" s="5"/>
      <c r="J152" s="5"/>
      <c r="K152" s="49" t="s">
        <v>35</v>
      </c>
      <c r="L152" s="5"/>
      <c r="M152" s="12"/>
      <c r="N152" s="5"/>
      <c r="O152" s="19"/>
      <c r="P152" s="5"/>
      <c r="Q152" s="5"/>
      <c r="R152" s="68"/>
      <c r="S152" s="5"/>
      <c r="T152" s="63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6"/>
      <c r="DH152" s="46"/>
      <c r="DI152" s="46"/>
      <c r="DJ152" s="46"/>
      <c r="DK152" s="46"/>
      <c r="DL152" s="46"/>
      <c r="DM152" s="46"/>
      <c r="DN152" s="46"/>
      <c r="DO152" s="46"/>
      <c r="DP152" s="46"/>
      <c r="DQ152" s="46"/>
      <c r="DR152" s="46"/>
      <c r="DS152" s="46"/>
      <c r="DT152" s="46"/>
      <c r="DU152" s="46"/>
      <c r="DV152" s="46"/>
      <c r="DW152" s="46"/>
      <c r="DX152" s="46"/>
      <c r="DY152" s="46"/>
      <c r="DZ152" s="46"/>
      <c r="EA152" s="46"/>
      <c r="EB152" s="46"/>
      <c r="EC152" s="46"/>
      <c r="ED152" s="46"/>
      <c r="EE152" s="46"/>
      <c r="EF152" s="46"/>
      <c r="EG152" s="46"/>
      <c r="EH152" s="46"/>
      <c r="EI152" s="46"/>
      <c r="EJ152" s="46"/>
      <c r="EK152" s="46"/>
      <c r="EL152" s="46"/>
      <c r="EM152" s="46"/>
      <c r="EN152" s="46"/>
      <c r="EO152" s="46"/>
      <c r="EP152" s="46"/>
      <c r="EQ152" s="46"/>
      <c r="ER152" s="46"/>
      <c r="ES152" s="46"/>
      <c r="ET152" s="46"/>
      <c r="EU152" s="46"/>
      <c r="EV152" s="46"/>
      <c r="EW152" s="46"/>
      <c r="EX152" s="46"/>
      <c r="EY152" s="46"/>
      <c r="EZ152" s="46"/>
      <c r="FA152" s="46"/>
      <c r="FB152" s="46"/>
      <c r="FC152" s="46"/>
      <c r="FD152" s="46"/>
      <c r="FE152" s="46"/>
      <c r="FF152" s="46"/>
      <c r="FG152" s="46"/>
      <c r="FH152" s="46"/>
      <c r="FI152" s="46"/>
      <c r="FJ152" s="46"/>
      <c r="FK152" s="46"/>
      <c r="FL152" s="46"/>
      <c r="FM152" s="46"/>
      <c r="FN152" s="46"/>
      <c r="FO152" s="46"/>
      <c r="FP152" s="46"/>
      <c r="FQ152" s="46"/>
      <c r="FR152" s="46"/>
      <c r="FS152" s="46"/>
      <c r="FT152" s="46"/>
      <c r="FU152" s="46"/>
      <c r="FV152" s="46"/>
      <c r="FW152" s="46"/>
      <c r="FX152" s="46"/>
      <c r="FY152" s="46"/>
      <c r="FZ152" s="46"/>
      <c r="GA152" s="46"/>
      <c r="GB152" s="46"/>
      <c r="GC152" s="46"/>
      <c r="GD152" s="46"/>
      <c r="GE152" s="46"/>
      <c r="GF152" s="46"/>
      <c r="GG152" s="46"/>
      <c r="GH152" s="46"/>
      <c r="GI152" s="46"/>
      <c r="GJ152" s="46"/>
      <c r="GK152" s="46"/>
      <c r="GL152" s="46"/>
      <c r="GM152" s="46"/>
      <c r="GN152" s="46"/>
      <c r="GO152" s="46"/>
      <c r="GP152" s="46"/>
      <c r="GQ152" s="46"/>
      <c r="GR152" s="46"/>
      <c r="GS152" s="46"/>
      <c r="GT152" s="46"/>
      <c r="GU152" s="46"/>
      <c r="GV152" s="46"/>
      <c r="GW152" s="46"/>
      <c r="GX152" s="46"/>
      <c r="GY152" s="46"/>
      <c r="GZ152" s="46"/>
      <c r="HA152" s="46"/>
      <c r="HB152" s="46"/>
      <c r="HC152" s="46"/>
      <c r="HD152" s="46"/>
      <c r="HE152" s="46"/>
      <c r="HF152" s="46"/>
      <c r="HG152" s="46"/>
      <c r="HH152" s="46"/>
      <c r="HI152" s="46"/>
      <c r="HJ152" s="46"/>
      <c r="HK152" s="46"/>
      <c r="HL152" s="46"/>
      <c r="HM152" s="46"/>
      <c r="HN152" s="46"/>
      <c r="HO152" s="46"/>
      <c r="HP152" s="46"/>
      <c r="HQ152" s="46"/>
      <c r="HR152" s="46"/>
      <c r="HS152" s="46"/>
      <c r="HT152" s="46"/>
      <c r="HU152" s="46"/>
      <c r="HV152" s="46"/>
      <c r="HW152" s="46"/>
      <c r="HX152" s="46"/>
      <c r="HY152" s="46"/>
      <c r="HZ152" s="46"/>
      <c r="IA152" s="46"/>
      <c r="IB152" s="46"/>
      <c r="IC152" s="46"/>
      <c r="ID152" s="46"/>
      <c r="IE152" s="46"/>
      <c r="IF152" s="46"/>
      <c r="IG152" s="46"/>
      <c r="IH152" s="46"/>
      <c r="II152" s="46"/>
      <c r="IJ152" s="46"/>
      <c r="IK152" s="46"/>
      <c r="IL152" s="46"/>
      <c r="IM152" s="46"/>
      <c r="IN152" s="46"/>
      <c r="IO152" s="46"/>
      <c r="IP152" s="46"/>
      <c r="IQ152" s="46"/>
      <c r="IR152" s="46"/>
      <c r="IS152" s="46"/>
      <c r="IT152" s="46"/>
      <c r="IU152" s="46"/>
      <c r="IV152" s="46"/>
      <c r="IW152" s="46"/>
      <c r="IX152" s="46"/>
      <c r="IY152" s="46"/>
      <c r="IZ152" s="46"/>
      <c r="JA152" s="46"/>
      <c r="JB152" s="46"/>
      <c r="JC152" s="46"/>
      <c r="JD152" s="46"/>
      <c r="JE152" s="46"/>
      <c r="JF152" s="46"/>
      <c r="JG152" s="46"/>
      <c r="JH152" s="46"/>
      <c r="JI152" s="46"/>
      <c r="JJ152" s="46"/>
      <c r="JK152" s="46"/>
      <c r="JL152" s="46"/>
      <c r="JM152" s="46"/>
      <c r="JN152" s="46"/>
      <c r="JO152" s="46"/>
      <c r="JP152" s="46"/>
      <c r="JQ152" s="46"/>
      <c r="JR152" s="46"/>
      <c r="JS152" s="46"/>
      <c r="JT152" s="46"/>
      <c r="JU152" s="46"/>
      <c r="JV152" s="46"/>
      <c r="JW152" s="46"/>
      <c r="JX152" s="46"/>
      <c r="JY152" s="46"/>
      <c r="JZ152" s="46"/>
      <c r="KA152" s="46"/>
      <c r="KB152" s="46"/>
      <c r="KC152" s="46"/>
      <c r="KD152" s="46"/>
      <c r="KE152" s="46"/>
      <c r="KF152" s="46"/>
      <c r="KG152" s="46"/>
      <c r="KH152" s="46"/>
      <c r="KI152" s="46"/>
      <c r="KJ152" s="46"/>
      <c r="KK152" s="46"/>
      <c r="KL152" s="46"/>
      <c r="KM152" s="46"/>
      <c r="KN152" s="46"/>
      <c r="KO152" s="46"/>
      <c r="KP152" s="46"/>
      <c r="KQ152" s="46"/>
      <c r="KR152" s="46"/>
      <c r="KS152" s="46"/>
      <c r="KT152" s="46"/>
      <c r="KU152" s="46"/>
      <c r="KV152" s="46"/>
      <c r="KW152" s="46"/>
      <c r="KX152" s="46"/>
      <c r="KY152" s="46"/>
      <c r="KZ152" s="46"/>
      <c r="LA152" s="46"/>
      <c r="LB152" s="46"/>
      <c r="LC152" s="46"/>
      <c r="LD152" s="46"/>
      <c r="LE152" s="46"/>
      <c r="LF152" s="46"/>
      <c r="LG152" s="46"/>
      <c r="LH152" s="46"/>
      <c r="LI152" s="5"/>
      <c r="LJ152" s="5"/>
    </row>
    <row r="153" spans="1:322" s="59" customFormat="1" ht="10.199999999999999" x14ac:dyDescent="0.2">
      <c r="A153" s="51"/>
      <c r="B153" s="51"/>
      <c r="C153" s="51"/>
      <c r="D153" s="12"/>
      <c r="E153" s="98" t="str">
        <f t="shared" ref="E153:E185" si="383">E116</f>
        <v>Управление</v>
      </c>
      <c r="F153" s="51"/>
      <c r="G153" s="51"/>
      <c r="H153" s="98" t="str">
        <f>$H$152</f>
        <v>нац/страхование</v>
      </c>
      <c r="I153" s="51"/>
      <c r="J153" s="51"/>
      <c r="K153" s="55" t="str">
        <f>$K$152</f>
        <v>долл.</v>
      </c>
      <c r="L153" s="51"/>
      <c r="M153" s="58"/>
      <c r="N153" s="51"/>
      <c r="O153" s="61"/>
      <c r="P153" s="51"/>
      <c r="Q153" s="51"/>
      <c r="R153" s="99"/>
      <c r="S153" s="51"/>
      <c r="T153" s="171"/>
      <c r="U153" s="173">
        <f>IF(U$10="",0,IF(U$9&lt;главная!$N$19,0,IF(U79&lt;главная!$H$27,главная!$N$26*U79,IF(U79&lt;главная!$H$28,главная!$N$27*U79,главная!$H$28*главная!$N$27+(U79-главная!$H$28)*главная!$N$28))))</f>
        <v>0</v>
      </c>
      <c r="V153" s="173">
        <f>IF(V$10="",0,IF(V$9&lt;главная!$N$19,0,IF(V79&lt;главная!$H$27,главная!$N$26*V79,IF(V79&lt;главная!$H$28,главная!$N$27*V79,главная!$H$28*главная!$N$27+(V79-главная!$H$28)*главная!$N$28))))</f>
        <v>0</v>
      </c>
      <c r="W153" s="173">
        <f>IF(W$10="",0,IF(W$9&lt;главная!$N$19,0,IF(W79&lt;главная!$H$27,главная!$N$26*W79,IF(W79&lt;главная!$H$28,главная!$N$27*W79,главная!$H$28*главная!$N$27+(W79-главная!$H$28)*главная!$N$28))))</f>
        <v>0</v>
      </c>
      <c r="X153" s="173">
        <f>IF(X$10="",0,IF(X$9&lt;главная!$N$19,0,IF(X79&lt;главная!$H$27,главная!$N$26*X79,IF(X79&lt;главная!$H$28,главная!$N$27*X79,главная!$H$28*главная!$N$27+(X79-главная!$H$28)*главная!$N$28))))</f>
        <v>0</v>
      </c>
      <c r="Y153" s="173">
        <f>IF(Y$10="",0,IF(Y$9&lt;главная!$N$19,0,IF(Y79&lt;главная!$H$27,главная!$N$26*Y79,IF(Y79&lt;главная!$H$28,главная!$N$27*Y79,главная!$H$28*главная!$N$27+(Y79-главная!$H$28)*главная!$N$28))))</f>
        <v>0</v>
      </c>
      <c r="Z153" s="173">
        <f>IF(Z$10="",0,IF(Z$9&lt;главная!$N$19,0,IF(Z79&lt;главная!$H$27,главная!$N$26*Z79,IF(Z79&lt;главная!$H$28,главная!$N$27*Z79,главная!$H$28*главная!$N$27+(Z79-главная!$H$28)*главная!$N$28))))</f>
        <v>0</v>
      </c>
      <c r="AA153" s="173">
        <f>IF(AA$10="",0,IF(AA$9&lt;главная!$N$19,0,IF(AA79&lt;главная!$H$27,главная!$N$26*AA79,IF(AA79&lt;главная!$H$28,главная!$N$27*AA79,главная!$H$28*главная!$N$27+(AA79-главная!$H$28)*главная!$N$28))))</f>
        <v>0</v>
      </c>
      <c r="AB153" s="173">
        <f>IF(AB$10="",0,IF(AB$9&lt;главная!$N$19,0,IF(AB79&lt;главная!$H$27,главная!$N$26*AB79,IF(AB79&lt;главная!$H$28,главная!$N$27*AB79,главная!$H$28*главная!$N$27+(AB79-главная!$H$28)*главная!$N$28))))</f>
        <v>0</v>
      </c>
      <c r="AC153" s="173">
        <f>IF(AC$10="",0,IF(AC$9&lt;главная!$N$19,0,IF(AC79&lt;главная!$H$27,главная!$N$26*AC79,IF(AC79&lt;главная!$H$28,главная!$N$27*AC79,главная!$H$28*главная!$N$27+(AC79-главная!$H$28)*главная!$N$28))))</f>
        <v>0</v>
      </c>
      <c r="AD153" s="173">
        <f>IF(AD$10="",0,IF(AD$9&lt;главная!$N$19,0,IF(AD79&lt;главная!$H$27,главная!$N$26*AD79,IF(AD79&lt;главная!$H$28,главная!$N$27*AD79,главная!$H$28*главная!$N$27+(AD79-главная!$H$28)*главная!$N$28))))</f>
        <v>0</v>
      </c>
      <c r="AE153" s="173">
        <f>IF(AE$10="",0,IF(AE$9&lt;главная!$N$19,0,IF(AE79&lt;главная!$H$27,главная!$N$26*AE79,IF(AE79&lt;главная!$H$28,главная!$N$27*AE79,главная!$H$28*главная!$N$27+(AE79-главная!$H$28)*главная!$N$28))))</f>
        <v>0</v>
      </c>
      <c r="AF153" s="173">
        <f>IF(AF$10="",0,IF(AF$9&lt;главная!$N$19,0,IF(AF79&lt;главная!$H$27,главная!$N$26*AF79,IF(AF79&lt;главная!$H$28,главная!$N$27*AF79,главная!$H$28*главная!$N$27+(AF79-главная!$H$28)*главная!$N$28))))</f>
        <v>0</v>
      </c>
      <c r="AG153" s="173">
        <f>IF(AG$10="",0,IF(AG$9&lt;главная!$N$19,0,IF(AG79&lt;главная!$H$27,главная!$N$26*AG79,IF(AG79&lt;главная!$H$28,главная!$N$27*AG79,главная!$H$28*главная!$N$27+(AG79-главная!$H$28)*главная!$N$28))))</f>
        <v>0</v>
      </c>
      <c r="AH153" s="173">
        <f>IF(AH$10="",0,IF(AH$9&lt;главная!$N$19,0,IF(AH79&lt;главная!$H$27,главная!$N$26*AH79,IF(AH79&lt;главная!$H$28,главная!$N$27*AH79,главная!$H$28*главная!$N$27+(AH79-главная!$H$28)*главная!$N$28))))</f>
        <v>0</v>
      </c>
      <c r="AI153" s="173">
        <f>IF(AI$10="",0,IF(AI$9&lt;главная!$N$19,0,IF(AI79&lt;главная!$H$27,главная!$N$26*AI79,IF(AI79&lt;главная!$H$28,главная!$N$27*AI79,главная!$H$28*главная!$N$27+(AI79-главная!$H$28)*главная!$N$28))))</f>
        <v>0</v>
      </c>
      <c r="AJ153" s="173">
        <f>IF(AJ$10="",0,IF(AJ$9&lt;главная!$N$19,0,IF(AJ79&lt;главная!$H$27,главная!$N$26*AJ79,IF(AJ79&lt;главная!$H$28,главная!$N$27*AJ79,главная!$H$28*главная!$N$27+(AJ79-главная!$H$28)*главная!$N$28))))</f>
        <v>0</v>
      </c>
      <c r="AK153" s="173">
        <f>IF(AK$10="",0,IF(AK$9&lt;главная!$N$19,0,IF(AK79&lt;главная!$H$27,главная!$N$26*AK79,IF(AK79&lt;главная!$H$28,главная!$N$27*AK79,главная!$H$28*главная!$N$27+(AK79-главная!$H$28)*главная!$N$28))))</f>
        <v>0</v>
      </c>
      <c r="AL153" s="173">
        <f>IF(AL$10="",0,IF(AL$9&lt;главная!$N$19,0,IF(AL79&lt;главная!$H$27,главная!$N$26*AL79,IF(AL79&lt;главная!$H$28,главная!$N$27*AL79,главная!$H$28*главная!$N$27+(AL79-главная!$H$28)*главная!$N$28))))</f>
        <v>0</v>
      </c>
      <c r="AM153" s="173">
        <f>IF(AM$10="",0,IF(AM$9&lt;главная!$N$19,0,IF(AM79&lt;главная!$H$27,главная!$N$26*AM79,IF(AM79&lt;главная!$H$28,главная!$N$27*AM79,главная!$H$28*главная!$N$27+(AM79-главная!$H$28)*главная!$N$28))))</f>
        <v>0</v>
      </c>
      <c r="AN153" s="173">
        <f>IF(AN$10="",0,IF(AN$9&lt;главная!$N$19,0,IF(AN79&lt;главная!$H$27,главная!$N$26*AN79,IF(AN79&lt;главная!$H$28,главная!$N$27*AN79,главная!$H$28*главная!$N$27+(AN79-главная!$H$28)*главная!$N$28))))</f>
        <v>0</v>
      </c>
      <c r="AO153" s="173">
        <f>IF(AO$10="",0,IF(AO$9&lt;главная!$N$19,0,IF(AO79&lt;главная!$H$27,главная!$N$26*AO79,IF(AO79&lt;главная!$H$28,главная!$N$27*AO79,главная!$H$28*главная!$N$27+(AO79-главная!$H$28)*главная!$N$28))))</f>
        <v>0</v>
      </c>
      <c r="AP153" s="173">
        <f>IF(AP$10="",0,IF(AP$9&lt;главная!$N$19,0,IF(AP79&lt;главная!$H$27,главная!$N$26*AP79,IF(AP79&lt;главная!$H$28,главная!$N$27*AP79,главная!$H$28*главная!$N$27+(AP79-главная!$H$28)*главная!$N$28))))</f>
        <v>0</v>
      </c>
      <c r="AQ153" s="173">
        <f>IF(AQ$10="",0,IF(AQ$9&lt;главная!$N$19,0,IF(AQ79&lt;главная!$H$27,главная!$N$26*AQ79,IF(AQ79&lt;главная!$H$28,главная!$N$27*AQ79,главная!$H$28*главная!$N$27+(AQ79-главная!$H$28)*главная!$N$28))))</f>
        <v>0</v>
      </c>
      <c r="AR153" s="173">
        <f>IF(AR$10="",0,IF(AR$9&lt;главная!$N$19,0,IF(AR79&lt;главная!$H$27,главная!$N$26*AR79,IF(AR79&lt;главная!$H$28,главная!$N$27*AR79,главная!$H$28*главная!$N$27+(AR79-главная!$H$28)*главная!$N$28))))</f>
        <v>0</v>
      </c>
      <c r="AS153" s="173">
        <f>IF(AS$10="",0,IF(AS$9&lt;главная!$N$19,0,IF(AS79&lt;главная!$H$27,главная!$N$26*AS79,IF(AS79&lt;главная!$H$28,главная!$N$27*AS79,главная!$H$28*главная!$N$27+(AS79-главная!$H$28)*главная!$N$28))))</f>
        <v>0</v>
      </c>
      <c r="AT153" s="173">
        <f>IF(AT$10="",0,IF(AT$9&lt;главная!$N$19,0,IF(AT79&lt;главная!$H$27,главная!$N$26*AT79,IF(AT79&lt;главная!$H$28,главная!$N$27*AT79,главная!$H$28*главная!$N$27+(AT79-главная!$H$28)*главная!$N$28))))</f>
        <v>0</v>
      </c>
      <c r="AU153" s="173">
        <f>IF(AU$10="",0,IF(AU$9&lt;главная!$N$19,0,IF(AU79&lt;главная!$H$27,главная!$N$26*AU79,IF(AU79&lt;главная!$H$28,главная!$N$27*AU79,главная!$H$28*главная!$N$27+(AU79-главная!$H$28)*главная!$N$28))))</f>
        <v>0</v>
      </c>
      <c r="AV153" s="173">
        <f>IF(AV$10="",0,IF(AV$9&lt;главная!$N$19,0,IF(AV79&lt;главная!$H$27,главная!$N$26*AV79,IF(AV79&lt;главная!$H$28,главная!$N$27*AV79,главная!$H$28*главная!$N$27+(AV79-главная!$H$28)*главная!$N$28))))</f>
        <v>0</v>
      </c>
      <c r="AW153" s="173">
        <f>IF(AW$10="",0,IF(AW$9&lt;главная!$N$19,0,IF(AW79&lt;главная!$H$27,главная!$N$26*AW79,IF(AW79&lt;главная!$H$28,главная!$N$27*AW79,главная!$H$28*главная!$N$27+(AW79-главная!$H$28)*главная!$N$28))))</f>
        <v>0</v>
      </c>
      <c r="AX153" s="173">
        <f>IF(AX$10="",0,IF(AX$9&lt;главная!$N$19,0,IF(AX79&lt;главная!$H$27,главная!$N$26*AX79,IF(AX79&lt;главная!$H$28,главная!$N$27*AX79,главная!$H$28*главная!$N$27+(AX79-главная!$H$28)*главная!$N$28))))</f>
        <v>0</v>
      </c>
      <c r="AY153" s="173">
        <f>IF(AY$10="",0,IF(AY$9&lt;главная!$N$19,0,IF(AY79&lt;главная!$H$27,главная!$N$26*AY79,IF(AY79&lt;главная!$H$28,главная!$N$27*AY79,главная!$H$28*главная!$N$27+(AY79-главная!$H$28)*главная!$N$28))))</f>
        <v>0</v>
      </c>
      <c r="AZ153" s="173">
        <f>IF(AZ$10="",0,IF(AZ$9&lt;главная!$N$19,0,IF(AZ79&lt;главная!$H$27,главная!$N$26*AZ79,IF(AZ79&lt;главная!$H$28,главная!$N$27*AZ79,главная!$H$28*главная!$N$27+(AZ79-главная!$H$28)*главная!$N$28))))</f>
        <v>0</v>
      </c>
      <c r="BA153" s="173">
        <f>IF(BA$10="",0,IF(BA$9&lt;главная!$N$19,0,IF(BA79&lt;главная!$H$27,главная!$N$26*BA79,IF(BA79&lt;главная!$H$28,главная!$N$27*BA79,главная!$H$28*главная!$N$27+(BA79-главная!$H$28)*главная!$N$28))))</f>
        <v>0</v>
      </c>
      <c r="BB153" s="173">
        <f>IF(BB$10="",0,IF(BB$9&lt;главная!$N$19,0,IF(BB79&lt;главная!$H$27,главная!$N$26*BB79,IF(BB79&lt;главная!$H$28,главная!$N$27*BB79,главная!$H$28*главная!$N$27+(BB79-главная!$H$28)*главная!$N$28))))</f>
        <v>0</v>
      </c>
      <c r="BC153" s="173">
        <f>IF(BC$10="",0,IF(BC$9&lt;главная!$N$19,0,IF(BC79&lt;главная!$H$27,главная!$N$26*BC79,IF(BC79&lt;главная!$H$28,главная!$N$27*BC79,главная!$H$28*главная!$N$27+(BC79-главная!$H$28)*главная!$N$28))))</f>
        <v>0</v>
      </c>
      <c r="BD153" s="173">
        <f>IF(BD$10="",0,IF(BD$9&lt;главная!$N$19,0,IF(BD79&lt;главная!$H$27,главная!$N$26*BD79,IF(BD79&lt;главная!$H$28,главная!$N$27*BD79,главная!$H$28*главная!$N$27+(BD79-главная!$H$28)*главная!$N$28))))</f>
        <v>0</v>
      </c>
      <c r="BE153" s="173">
        <f>IF(BE$10="",0,IF(BE$9&lt;главная!$N$19,0,IF(BE79&lt;главная!$H$27,главная!$N$26*BE79,IF(BE79&lt;главная!$H$28,главная!$N$27*BE79,главная!$H$28*главная!$N$27+(BE79-главная!$H$28)*главная!$N$28))))</f>
        <v>0</v>
      </c>
      <c r="BF153" s="173">
        <f>IF(BF$10="",0,IF(BF$9&lt;главная!$N$19,0,IF(BF79&lt;главная!$H$27,главная!$N$26*BF79,IF(BF79&lt;главная!$H$28,главная!$N$27*BF79,главная!$H$28*главная!$N$27+(BF79-главная!$H$28)*главная!$N$28))))</f>
        <v>0</v>
      </c>
      <c r="BG153" s="173">
        <f>IF(BG$10="",0,IF(BG$9&lt;главная!$N$19,0,IF(BG79&lt;главная!$H$27,главная!$N$26*BG79,IF(BG79&lt;главная!$H$28,главная!$N$27*BG79,главная!$H$28*главная!$N$27+(BG79-главная!$H$28)*главная!$N$28))))</f>
        <v>0</v>
      </c>
      <c r="BH153" s="173">
        <f>IF(BH$10="",0,IF(BH$9&lt;главная!$N$19,0,IF(BH79&lt;главная!$H$27,главная!$N$26*BH79,IF(BH79&lt;главная!$H$28,главная!$N$27*BH79,главная!$H$28*главная!$N$27+(BH79-главная!$H$28)*главная!$N$28))))</f>
        <v>0</v>
      </c>
      <c r="BI153" s="173">
        <f>IF(BI$10="",0,IF(BI$9&lt;главная!$N$19,0,IF(BI79&lt;главная!$H$27,главная!$N$26*BI79,IF(BI79&lt;главная!$H$28,главная!$N$27*BI79,главная!$H$28*главная!$N$27+(BI79-главная!$H$28)*главная!$N$28))))</f>
        <v>0</v>
      </c>
      <c r="BJ153" s="173">
        <f>IF(BJ$10="",0,IF(BJ$9&lt;главная!$N$19,0,IF(BJ79&lt;главная!$H$27,главная!$N$26*BJ79,IF(BJ79&lt;главная!$H$28,главная!$N$27*BJ79,главная!$H$28*главная!$N$27+(BJ79-главная!$H$28)*главная!$N$28))))</f>
        <v>0</v>
      </c>
      <c r="BK153" s="173">
        <f>IF(BK$10="",0,IF(BK$9&lt;главная!$N$19,0,IF(BK79&lt;главная!$H$27,главная!$N$26*BK79,IF(BK79&lt;главная!$H$28,главная!$N$27*BK79,главная!$H$28*главная!$N$27+(BK79-главная!$H$28)*главная!$N$28))))</f>
        <v>0</v>
      </c>
      <c r="BL153" s="173">
        <f>IF(BL$10="",0,IF(BL$9&lt;главная!$N$19,0,IF(BL79&lt;главная!$H$27,главная!$N$26*BL79,IF(BL79&lt;главная!$H$28,главная!$N$27*BL79,главная!$H$28*главная!$N$27+(BL79-главная!$H$28)*главная!$N$28))))</f>
        <v>0</v>
      </c>
      <c r="BM153" s="173">
        <f>IF(BM$10="",0,IF(BM$9&lt;главная!$N$19,0,IF(BM79&lt;главная!$H$27,главная!$N$26*BM79,IF(BM79&lt;главная!$H$28,главная!$N$27*BM79,главная!$H$28*главная!$N$27+(BM79-главная!$H$28)*главная!$N$28))))</f>
        <v>0</v>
      </c>
      <c r="BN153" s="173">
        <f>IF(BN$10="",0,IF(BN$9&lt;главная!$N$19,0,IF(BN79&lt;главная!$H$27,главная!$N$26*BN79,IF(BN79&lt;главная!$H$28,главная!$N$27*BN79,главная!$H$28*главная!$N$27+(BN79-главная!$H$28)*главная!$N$28))))</f>
        <v>0</v>
      </c>
      <c r="BO153" s="173">
        <f>IF(BO$10="",0,IF(BO$9&lt;главная!$N$19,0,IF(BO79&lt;главная!$H$27,главная!$N$26*BO79,IF(BO79&lt;главная!$H$28,главная!$N$27*BO79,главная!$H$28*главная!$N$27+(BO79-главная!$H$28)*главная!$N$28))))</f>
        <v>0</v>
      </c>
      <c r="BP153" s="173">
        <f>IF(BP$10="",0,IF(BP$9&lt;главная!$N$19,0,IF(BP79&lt;главная!$H$27,главная!$N$26*BP79,IF(BP79&lt;главная!$H$28,главная!$N$27*BP79,главная!$H$28*главная!$N$27+(BP79-главная!$H$28)*главная!$N$28))))</f>
        <v>0</v>
      </c>
      <c r="BQ153" s="173">
        <f>IF(BQ$10="",0,IF(BQ$9&lt;главная!$N$19,0,IF(BQ79&lt;главная!$H$27,главная!$N$26*BQ79,IF(BQ79&lt;главная!$H$28,главная!$N$27*BQ79,главная!$H$28*главная!$N$27+(BQ79-главная!$H$28)*главная!$N$28))))</f>
        <v>0</v>
      </c>
      <c r="BR153" s="173">
        <f>IF(BR$10="",0,IF(BR$9&lt;главная!$N$19,0,IF(BR79&lt;главная!$H$27,главная!$N$26*BR79,IF(BR79&lt;главная!$H$28,главная!$N$27*BR79,главная!$H$28*главная!$N$27+(BR79-главная!$H$28)*главная!$N$28))))</f>
        <v>0</v>
      </c>
      <c r="BS153" s="173">
        <f>IF(BS$10="",0,IF(BS$9&lt;главная!$N$19,0,IF(BS79&lt;главная!$H$27,главная!$N$26*BS79,IF(BS79&lt;главная!$H$28,главная!$N$27*BS79,главная!$H$28*главная!$N$27+(BS79-главная!$H$28)*главная!$N$28))))</f>
        <v>0</v>
      </c>
      <c r="BT153" s="173">
        <f>IF(BT$10="",0,IF(BT$9&lt;главная!$N$19,0,IF(BT79&lt;главная!$H$27,главная!$N$26*BT79,IF(BT79&lt;главная!$H$28,главная!$N$27*BT79,главная!$H$28*главная!$N$27+(BT79-главная!$H$28)*главная!$N$28))))</f>
        <v>0</v>
      </c>
      <c r="BU153" s="173">
        <f>IF(BU$10="",0,IF(BU$9&lt;главная!$N$19,0,IF(BU79&lt;главная!$H$27,главная!$N$26*BU79,IF(BU79&lt;главная!$H$28,главная!$N$27*BU79,главная!$H$28*главная!$N$27+(BU79-главная!$H$28)*главная!$N$28))))</f>
        <v>0</v>
      </c>
      <c r="BV153" s="173">
        <f>IF(BV$10="",0,IF(BV$9&lt;главная!$N$19,0,IF(BV79&lt;главная!$H$27,главная!$N$26*BV79,IF(BV79&lt;главная!$H$28,главная!$N$27*BV79,главная!$H$28*главная!$N$27+(BV79-главная!$H$28)*главная!$N$28))))</f>
        <v>0</v>
      </c>
      <c r="BW153" s="173">
        <f>IF(BW$10="",0,IF(BW$9&lt;главная!$N$19,0,IF(BW79&lt;главная!$H$27,главная!$N$26*BW79,IF(BW79&lt;главная!$H$28,главная!$N$27*BW79,главная!$H$28*главная!$N$27+(BW79-главная!$H$28)*главная!$N$28))))</f>
        <v>0</v>
      </c>
      <c r="BX153" s="173">
        <f>IF(BX$10="",0,IF(BX$9&lt;главная!$N$19,0,IF(BX79&lt;главная!$H$27,главная!$N$26*BX79,IF(BX79&lt;главная!$H$28,главная!$N$27*BX79,главная!$H$28*главная!$N$27+(BX79-главная!$H$28)*главная!$N$28))))</f>
        <v>0</v>
      </c>
      <c r="BY153" s="173">
        <f>IF(BY$10="",0,IF(BY$9&lt;главная!$N$19,0,IF(BY79&lt;главная!$H$27,главная!$N$26*BY79,IF(BY79&lt;главная!$H$28,главная!$N$27*BY79,главная!$H$28*главная!$N$27+(BY79-главная!$H$28)*главная!$N$28))))</f>
        <v>0</v>
      </c>
      <c r="BZ153" s="173">
        <f>IF(BZ$10="",0,IF(BZ$9&lt;главная!$N$19,0,IF(BZ79&lt;главная!$H$27,главная!$N$26*BZ79,IF(BZ79&lt;главная!$H$28,главная!$N$27*BZ79,главная!$H$28*главная!$N$27+(BZ79-главная!$H$28)*главная!$N$28))))</f>
        <v>0</v>
      </c>
      <c r="CA153" s="173">
        <f>IF(CA$10="",0,IF(CA$9&lt;главная!$N$19,0,IF(CA79&lt;главная!$H$27,главная!$N$26*CA79,IF(CA79&lt;главная!$H$28,главная!$N$27*CA79,главная!$H$28*главная!$N$27+(CA79-главная!$H$28)*главная!$N$28))))</f>
        <v>0</v>
      </c>
      <c r="CB153" s="173">
        <f>IF(CB$10="",0,IF(CB$9&lt;главная!$N$19,0,IF(CB79&lt;главная!$H$27,главная!$N$26*CB79,IF(CB79&lt;главная!$H$28,главная!$N$27*CB79,главная!$H$28*главная!$N$27+(CB79-главная!$H$28)*главная!$N$28))))</f>
        <v>0</v>
      </c>
      <c r="CC153" s="173">
        <f>IF(CC$10="",0,IF(CC$9&lt;главная!$N$19,0,IF(CC79&lt;главная!$H$27,главная!$N$26*CC79,IF(CC79&lt;главная!$H$28,главная!$N$27*CC79,главная!$H$28*главная!$N$27+(CC79-главная!$H$28)*главная!$N$28))))</f>
        <v>0</v>
      </c>
      <c r="CD153" s="173">
        <f>IF(CD$10="",0,IF(CD$9&lt;главная!$N$19,0,IF(CD79&lt;главная!$H$27,главная!$N$26*CD79,IF(CD79&lt;главная!$H$28,главная!$N$27*CD79,главная!$H$28*главная!$N$27+(CD79-главная!$H$28)*главная!$N$28))))</f>
        <v>0</v>
      </c>
      <c r="CE153" s="173">
        <f>IF(CE$10="",0,IF(CE$9&lt;главная!$N$19,0,IF(CE79&lt;главная!$H$27,главная!$N$26*CE79,IF(CE79&lt;главная!$H$28,главная!$N$27*CE79,главная!$H$28*главная!$N$27+(CE79-главная!$H$28)*главная!$N$28))))</f>
        <v>0</v>
      </c>
      <c r="CF153" s="173">
        <f>IF(CF$10="",0,IF(CF$9&lt;главная!$N$19,0,IF(CF79&lt;главная!$H$27,главная!$N$26*CF79,IF(CF79&lt;главная!$H$28,главная!$N$27*CF79,главная!$H$28*главная!$N$27+(CF79-главная!$H$28)*главная!$N$28))))</f>
        <v>0</v>
      </c>
      <c r="CG153" s="173">
        <f>IF(CG$10="",0,IF(CG$9&lt;главная!$N$19,0,IF(CG79&lt;главная!$H$27,главная!$N$26*CG79,IF(CG79&lt;главная!$H$28,главная!$N$27*CG79,главная!$H$28*главная!$N$27+(CG79-главная!$H$28)*главная!$N$28))))</f>
        <v>0</v>
      </c>
      <c r="CH153" s="173">
        <f>IF(CH$10="",0,IF(CH$9&lt;главная!$N$19,0,IF(CH79&lt;главная!$H$27,главная!$N$26*CH79,IF(CH79&lt;главная!$H$28,главная!$N$27*CH79,главная!$H$28*главная!$N$27+(CH79-главная!$H$28)*главная!$N$28))))</f>
        <v>0</v>
      </c>
      <c r="CI153" s="173">
        <f>IF(CI$10="",0,IF(CI$9&lt;главная!$N$19,0,IF(CI79&lt;главная!$H$27,главная!$N$26*CI79,IF(CI79&lt;главная!$H$28,главная!$N$27*CI79,главная!$H$28*главная!$N$27+(CI79-главная!$H$28)*главная!$N$28))))</f>
        <v>0</v>
      </c>
      <c r="CJ153" s="173">
        <f>IF(CJ$10="",0,IF(CJ$9&lt;главная!$N$19,0,IF(CJ79&lt;главная!$H$27,главная!$N$26*CJ79,IF(CJ79&lt;главная!$H$28,главная!$N$27*CJ79,главная!$H$28*главная!$N$27+(CJ79-главная!$H$28)*главная!$N$28))))</f>
        <v>0</v>
      </c>
      <c r="CK153" s="173">
        <f>IF(CK$10="",0,IF(CK$9&lt;главная!$N$19,0,IF(CK79&lt;главная!$H$27,главная!$N$26*CK79,IF(CK79&lt;главная!$H$28,главная!$N$27*CK79,главная!$H$28*главная!$N$27+(CK79-главная!$H$28)*главная!$N$28))))</f>
        <v>0</v>
      </c>
      <c r="CL153" s="173">
        <f>IF(CL$10="",0,IF(CL$9&lt;главная!$N$19,0,IF(CL79&lt;главная!$H$27,главная!$N$26*CL79,IF(CL79&lt;главная!$H$28,главная!$N$27*CL79,главная!$H$28*главная!$N$27+(CL79-главная!$H$28)*главная!$N$28))))</f>
        <v>0</v>
      </c>
      <c r="CM153" s="173">
        <f>IF(CM$10="",0,IF(CM$9&lt;главная!$N$19,0,IF(CM79&lt;главная!$H$27,главная!$N$26*CM79,IF(CM79&lt;главная!$H$28,главная!$N$27*CM79,главная!$H$28*главная!$N$27+(CM79-главная!$H$28)*главная!$N$28))))</f>
        <v>0</v>
      </c>
      <c r="CN153" s="173">
        <f>IF(CN$10="",0,IF(CN$9&lt;главная!$N$19,0,IF(CN79&lt;главная!$H$27,главная!$N$26*CN79,IF(CN79&lt;главная!$H$28,главная!$N$27*CN79,главная!$H$28*главная!$N$27+(CN79-главная!$H$28)*главная!$N$28))))</f>
        <v>0</v>
      </c>
      <c r="CO153" s="173">
        <f>IF(CO$10="",0,IF(CO$9&lt;главная!$N$19,0,IF(CO79&lt;главная!$H$27,главная!$N$26*CO79,IF(CO79&lt;главная!$H$28,главная!$N$27*CO79,главная!$H$28*главная!$N$27+(CO79-главная!$H$28)*главная!$N$28))))</f>
        <v>0</v>
      </c>
      <c r="CP153" s="173">
        <f>IF(CP$10="",0,IF(CP$9&lt;главная!$N$19,0,IF(CP79&lt;главная!$H$27,главная!$N$26*CP79,IF(CP79&lt;главная!$H$28,главная!$N$27*CP79,главная!$H$28*главная!$N$27+(CP79-главная!$H$28)*главная!$N$28))))</f>
        <v>0</v>
      </c>
      <c r="CQ153" s="173">
        <f>IF(CQ$10="",0,IF(CQ$9&lt;главная!$N$19,0,IF(CQ79&lt;главная!$H$27,главная!$N$26*CQ79,IF(CQ79&lt;главная!$H$28,главная!$N$27*CQ79,главная!$H$28*главная!$N$27+(CQ79-главная!$H$28)*главная!$N$28))))</f>
        <v>0</v>
      </c>
      <c r="CR153" s="173">
        <f>IF(CR$10="",0,IF(CR$9&lt;главная!$N$19,0,IF(CR79&lt;главная!$H$27,главная!$N$26*CR79,IF(CR79&lt;главная!$H$28,главная!$N$27*CR79,главная!$H$28*главная!$N$27+(CR79-главная!$H$28)*главная!$N$28))))</f>
        <v>0</v>
      </c>
      <c r="CS153" s="173">
        <f>IF(CS$10="",0,IF(CS$9&lt;главная!$N$19,0,IF(CS79&lt;главная!$H$27,главная!$N$26*CS79,IF(CS79&lt;главная!$H$28,главная!$N$27*CS79,главная!$H$28*главная!$N$27+(CS79-главная!$H$28)*главная!$N$28))))</f>
        <v>0</v>
      </c>
      <c r="CT153" s="173">
        <f>IF(CT$10="",0,IF(CT$9&lt;главная!$N$19,0,IF(CT79&lt;главная!$H$27,главная!$N$26*CT79,IF(CT79&lt;главная!$H$28,главная!$N$27*CT79,главная!$H$28*главная!$N$27+(CT79-главная!$H$28)*главная!$N$28))))</f>
        <v>0</v>
      </c>
      <c r="CU153" s="173">
        <f>IF(CU$10="",0,IF(CU$9&lt;главная!$N$19,0,IF(CU79&lt;главная!$H$27,главная!$N$26*CU79,IF(CU79&lt;главная!$H$28,главная!$N$27*CU79,главная!$H$28*главная!$N$27+(CU79-главная!$H$28)*главная!$N$28))))</f>
        <v>0</v>
      </c>
      <c r="CV153" s="173">
        <f>IF(CV$10="",0,IF(CV$9&lt;главная!$N$19,0,IF(CV79&lt;главная!$H$27,главная!$N$26*CV79,IF(CV79&lt;главная!$H$28,главная!$N$27*CV79,главная!$H$28*главная!$N$27+(CV79-главная!$H$28)*главная!$N$28))))</f>
        <v>0</v>
      </c>
      <c r="CW153" s="173">
        <f>IF(CW$10="",0,IF(CW$9&lt;главная!$N$19,0,IF(CW79&lt;главная!$H$27,главная!$N$26*CW79,IF(CW79&lt;главная!$H$28,главная!$N$27*CW79,главная!$H$28*главная!$N$27+(CW79-главная!$H$28)*главная!$N$28))))</f>
        <v>0</v>
      </c>
      <c r="CX153" s="173">
        <f>IF(CX$10="",0,IF(CX$9&lt;главная!$N$19,0,IF(CX79&lt;главная!$H$27,главная!$N$26*CX79,IF(CX79&lt;главная!$H$28,главная!$N$27*CX79,главная!$H$28*главная!$N$27+(CX79-главная!$H$28)*главная!$N$28))))</f>
        <v>0</v>
      </c>
      <c r="CY153" s="173">
        <f>IF(CY$10="",0,IF(CY$9&lt;главная!$N$19,0,IF(CY79&lt;главная!$H$27,главная!$N$26*CY79,IF(CY79&lt;главная!$H$28,главная!$N$27*CY79,главная!$H$28*главная!$N$27+(CY79-главная!$H$28)*главная!$N$28))))</f>
        <v>0</v>
      </c>
      <c r="CZ153" s="173">
        <f>IF(CZ$10="",0,IF(CZ$9&lt;главная!$N$19,0,IF(CZ79&lt;главная!$H$27,главная!$N$26*CZ79,IF(CZ79&lt;главная!$H$28,главная!$N$27*CZ79,главная!$H$28*главная!$N$27+(CZ79-главная!$H$28)*главная!$N$28))))</f>
        <v>0</v>
      </c>
      <c r="DA153" s="173">
        <f>IF(DA$10="",0,IF(DA$9&lt;главная!$N$19,0,IF(DA79&lt;главная!$H$27,главная!$N$26*DA79,IF(DA79&lt;главная!$H$28,главная!$N$27*DA79,главная!$H$28*главная!$N$27+(DA79-главная!$H$28)*главная!$N$28))))</f>
        <v>0</v>
      </c>
      <c r="DB153" s="173">
        <f>IF(DB$10="",0,IF(DB$9&lt;главная!$N$19,0,IF(DB79&lt;главная!$H$27,главная!$N$26*DB79,IF(DB79&lt;главная!$H$28,главная!$N$27*DB79,главная!$H$28*главная!$N$27+(DB79-главная!$H$28)*главная!$N$28))))</f>
        <v>0</v>
      </c>
      <c r="DC153" s="173">
        <f>IF(DC$10="",0,IF(DC$9&lt;главная!$N$19,0,IF(DC79&lt;главная!$H$27,главная!$N$26*DC79,IF(DC79&lt;главная!$H$28,главная!$N$27*DC79,главная!$H$28*главная!$N$27+(DC79-главная!$H$28)*главная!$N$28))))</f>
        <v>0</v>
      </c>
      <c r="DD153" s="173">
        <f>IF(DD$10="",0,IF(DD$9&lt;главная!$N$19,0,IF(DD79&lt;главная!$H$27,главная!$N$26*DD79,IF(DD79&lt;главная!$H$28,главная!$N$27*DD79,главная!$H$28*главная!$N$27+(DD79-главная!$H$28)*главная!$N$28))))</f>
        <v>0</v>
      </c>
      <c r="DE153" s="173">
        <f>IF(DE$10="",0,IF(DE$9&lt;главная!$N$19,0,IF(DE79&lt;главная!$H$27,главная!$N$26*DE79,IF(DE79&lt;главная!$H$28,главная!$N$27*DE79,главная!$H$28*главная!$N$27+(DE79-главная!$H$28)*главная!$N$28))))</f>
        <v>0</v>
      </c>
      <c r="DF153" s="173">
        <f>IF(DF$10="",0,IF(DF$9&lt;главная!$N$19,0,IF(DF79&lt;главная!$H$27,главная!$N$26*DF79,IF(DF79&lt;главная!$H$28,главная!$N$27*DF79,главная!$H$28*главная!$N$27+(DF79-главная!$H$28)*главная!$N$28))))</f>
        <v>0</v>
      </c>
      <c r="DG153" s="173">
        <f>IF(DG$10="",0,IF(DG$9&lt;главная!$N$19,0,IF(DG79&lt;главная!$H$27,главная!$N$26*DG79,IF(DG79&lt;главная!$H$28,главная!$N$27*DG79,главная!$H$28*главная!$N$27+(DG79-главная!$H$28)*главная!$N$28))))</f>
        <v>0</v>
      </c>
      <c r="DH153" s="173">
        <f>IF(DH$10="",0,IF(DH$9&lt;главная!$N$19,0,IF(DH79&lt;главная!$H$27,главная!$N$26*DH79,IF(DH79&lt;главная!$H$28,главная!$N$27*DH79,главная!$H$28*главная!$N$27+(DH79-главная!$H$28)*главная!$N$28))))</f>
        <v>0</v>
      </c>
      <c r="DI153" s="173">
        <f>IF(DI$10="",0,IF(DI$9&lt;главная!$N$19,0,IF(DI79&lt;главная!$H$27,главная!$N$26*DI79,IF(DI79&lt;главная!$H$28,главная!$N$27*DI79,главная!$H$28*главная!$N$27+(DI79-главная!$H$28)*главная!$N$28))))</f>
        <v>0</v>
      </c>
      <c r="DJ153" s="173">
        <f>IF(DJ$10="",0,IF(DJ$9&lt;главная!$N$19,0,IF(DJ79&lt;главная!$H$27,главная!$N$26*DJ79,IF(DJ79&lt;главная!$H$28,главная!$N$27*DJ79,главная!$H$28*главная!$N$27+(DJ79-главная!$H$28)*главная!$N$28))))</f>
        <v>0</v>
      </c>
      <c r="DK153" s="173">
        <f>IF(DK$10="",0,IF(DK$9&lt;главная!$N$19,0,IF(DK79&lt;главная!$H$27,главная!$N$26*DK79,IF(DK79&lt;главная!$H$28,главная!$N$27*DK79,главная!$H$28*главная!$N$27+(DK79-главная!$H$28)*главная!$N$28))))</f>
        <v>0</v>
      </c>
      <c r="DL153" s="173">
        <f>IF(DL$10="",0,IF(DL$9&lt;главная!$N$19,0,IF(DL79&lt;главная!$H$27,главная!$N$26*DL79,IF(DL79&lt;главная!$H$28,главная!$N$27*DL79,главная!$H$28*главная!$N$27+(DL79-главная!$H$28)*главная!$N$28))))</f>
        <v>0</v>
      </c>
      <c r="DM153" s="173">
        <f>IF(DM$10="",0,IF(DM$9&lt;главная!$N$19,0,IF(DM79&lt;главная!$H$27,главная!$N$26*DM79,IF(DM79&lt;главная!$H$28,главная!$N$27*DM79,главная!$H$28*главная!$N$27+(DM79-главная!$H$28)*главная!$N$28))))</f>
        <v>0</v>
      </c>
      <c r="DN153" s="173">
        <f>IF(DN$10="",0,IF(DN$9&lt;главная!$N$19,0,IF(DN79&lt;главная!$H$27,главная!$N$26*DN79,IF(DN79&lt;главная!$H$28,главная!$N$27*DN79,главная!$H$28*главная!$N$27+(DN79-главная!$H$28)*главная!$N$28))))</f>
        <v>0</v>
      </c>
      <c r="DO153" s="173">
        <f>IF(DO$10="",0,IF(DO$9&lt;главная!$N$19,0,IF(DO79&lt;главная!$H$27,главная!$N$26*DO79,IF(DO79&lt;главная!$H$28,главная!$N$27*DO79,главная!$H$28*главная!$N$27+(DO79-главная!$H$28)*главная!$N$28))))</f>
        <v>0</v>
      </c>
      <c r="DP153" s="173">
        <f>IF(DP$10="",0,IF(DP$9&lt;главная!$N$19,0,IF(DP79&lt;главная!$H$27,главная!$N$26*DP79,IF(DP79&lt;главная!$H$28,главная!$N$27*DP79,главная!$H$28*главная!$N$27+(DP79-главная!$H$28)*главная!$N$28))))</f>
        <v>0</v>
      </c>
      <c r="DQ153" s="173">
        <f>IF(DQ$10="",0,IF(DQ$9&lt;главная!$N$19,0,IF(DQ79&lt;главная!$H$27,главная!$N$26*DQ79,IF(DQ79&lt;главная!$H$28,главная!$N$27*DQ79,главная!$H$28*главная!$N$27+(DQ79-главная!$H$28)*главная!$N$28))))</f>
        <v>0</v>
      </c>
      <c r="DR153" s="173">
        <f>IF(DR$10="",0,IF(DR$9&lt;главная!$N$19,0,IF(DR79&lt;главная!$H$27,главная!$N$26*DR79,IF(DR79&lt;главная!$H$28,главная!$N$27*DR79,главная!$H$28*главная!$N$27+(DR79-главная!$H$28)*главная!$N$28))))</f>
        <v>0</v>
      </c>
      <c r="DS153" s="173">
        <f>IF(DS$10="",0,IF(DS$9&lt;главная!$N$19,0,IF(DS79&lt;главная!$H$27,главная!$N$26*DS79,IF(DS79&lt;главная!$H$28,главная!$N$27*DS79,главная!$H$28*главная!$N$27+(DS79-главная!$H$28)*главная!$N$28))))</f>
        <v>0</v>
      </c>
      <c r="DT153" s="173">
        <f>IF(DT$10="",0,IF(DT$9&lt;главная!$N$19,0,IF(DT79&lt;главная!$H$27,главная!$N$26*DT79,IF(DT79&lt;главная!$H$28,главная!$N$27*DT79,главная!$H$28*главная!$N$27+(DT79-главная!$H$28)*главная!$N$28))))</f>
        <v>0</v>
      </c>
      <c r="DU153" s="173">
        <f>IF(DU$10="",0,IF(DU$9&lt;главная!$N$19,0,IF(DU79&lt;главная!$H$27,главная!$N$26*DU79,IF(DU79&lt;главная!$H$28,главная!$N$27*DU79,главная!$H$28*главная!$N$27+(DU79-главная!$H$28)*главная!$N$28))))</f>
        <v>0</v>
      </c>
      <c r="DV153" s="173">
        <f>IF(DV$10="",0,IF(DV$9&lt;главная!$N$19,0,IF(DV79&lt;главная!$H$27,главная!$N$26*DV79,IF(DV79&lt;главная!$H$28,главная!$N$27*DV79,главная!$H$28*главная!$N$27+(DV79-главная!$H$28)*главная!$N$28))))</f>
        <v>0</v>
      </c>
      <c r="DW153" s="173">
        <f>IF(DW$10="",0,IF(DW$9&lt;главная!$N$19,0,IF(DW79&lt;главная!$H$27,главная!$N$26*DW79,IF(DW79&lt;главная!$H$28,главная!$N$27*DW79,главная!$H$28*главная!$N$27+(DW79-главная!$H$28)*главная!$N$28))))</f>
        <v>0</v>
      </c>
      <c r="DX153" s="173">
        <f>IF(DX$10="",0,IF(DX$9&lt;главная!$N$19,0,IF(DX79&lt;главная!$H$27,главная!$N$26*DX79,IF(DX79&lt;главная!$H$28,главная!$N$27*DX79,главная!$H$28*главная!$N$27+(DX79-главная!$H$28)*главная!$N$28))))</f>
        <v>0</v>
      </c>
      <c r="DY153" s="173">
        <f>IF(DY$10="",0,IF(DY$9&lt;главная!$N$19,0,IF(DY79&lt;главная!$H$27,главная!$N$26*DY79,IF(DY79&lt;главная!$H$28,главная!$N$27*DY79,главная!$H$28*главная!$N$27+(DY79-главная!$H$28)*главная!$N$28))))</f>
        <v>0</v>
      </c>
      <c r="DZ153" s="173">
        <f>IF(DZ$10="",0,IF(DZ$9&lt;главная!$N$19,0,IF(DZ79&lt;главная!$H$27,главная!$N$26*DZ79,IF(DZ79&lt;главная!$H$28,главная!$N$27*DZ79,главная!$H$28*главная!$N$27+(DZ79-главная!$H$28)*главная!$N$28))))</f>
        <v>0</v>
      </c>
      <c r="EA153" s="173">
        <f>IF(EA$10="",0,IF(EA$9&lt;главная!$N$19,0,IF(EA79&lt;главная!$H$27,главная!$N$26*EA79,IF(EA79&lt;главная!$H$28,главная!$N$27*EA79,главная!$H$28*главная!$N$27+(EA79-главная!$H$28)*главная!$N$28))))</f>
        <v>0</v>
      </c>
      <c r="EB153" s="173">
        <f>IF(EB$10="",0,IF(EB$9&lt;главная!$N$19,0,IF(EB79&lt;главная!$H$27,главная!$N$26*EB79,IF(EB79&lt;главная!$H$28,главная!$N$27*EB79,главная!$H$28*главная!$N$27+(EB79-главная!$H$28)*главная!$N$28))))</f>
        <v>0</v>
      </c>
      <c r="EC153" s="173">
        <f>IF(EC$10="",0,IF(EC$9&lt;главная!$N$19,0,IF(EC79&lt;главная!$H$27,главная!$N$26*EC79,IF(EC79&lt;главная!$H$28,главная!$N$27*EC79,главная!$H$28*главная!$N$27+(EC79-главная!$H$28)*главная!$N$28))))</f>
        <v>0</v>
      </c>
      <c r="ED153" s="173">
        <f>IF(ED$10="",0,IF(ED$9&lt;главная!$N$19,0,IF(ED79&lt;главная!$H$27,главная!$N$26*ED79,IF(ED79&lt;главная!$H$28,главная!$N$27*ED79,главная!$H$28*главная!$N$27+(ED79-главная!$H$28)*главная!$N$28))))</f>
        <v>0</v>
      </c>
      <c r="EE153" s="173">
        <f>IF(EE$10="",0,IF(EE$9&lt;главная!$N$19,0,IF(EE79&lt;главная!$H$27,главная!$N$26*EE79,IF(EE79&lt;главная!$H$28,главная!$N$27*EE79,главная!$H$28*главная!$N$27+(EE79-главная!$H$28)*главная!$N$28))))</f>
        <v>0</v>
      </c>
      <c r="EF153" s="173">
        <f>IF(EF$10="",0,IF(EF$9&lt;главная!$N$19,0,IF(EF79&lt;главная!$H$27,главная!$N$26*EF79,IF(EF79&lt;главная!$H$28,главная!$N$27*EF79,главная!$H$28*главная!$N$27+(EF79-главная!$H$28)*главная!$N$28))))</f>
        <v>0</v>
      </c>
      <c r="EG153" s="173">
        <f>IF(EG$10="",0,IF(EG$9&lt;главная!$N$19,0,IF(EG79&lt;главная!$H$27,главная!$N$26*EG79,IF(EG79&lt;главная!$H$28,главная!$N$27*EG79,главная!$H$28*главная!$N$27+(EG79-главная!$H$28)*главная!$N$28))))</f>
        <v>0</v>
      </c>
      <c r="EH153" s="173">
        <f>IF(EH$10="",0,IF(EH$9&lt;главная!$N$19,0,IF(EH79&lt;главная!$H$27,главная!$N$26*EH79,IF(EH79&lt;главная!$H$28,главная!$N$27*EH79,главная!$H$28*главная!$N$27+(EH79-главная!$H$28)*главная!$N$28))))</f>
        <v>0</v>
      </c>
      <c r="EI153" s="173">
        <f>IF(EI$10="",0,IF(EI$9&lt;главная!$N$19,0,IF(EI79&lt;главная!$H$27,главная!$N$26*EI79,IF(EI79&lt;главная!$H$28,главная!$N$27*EI79,главная!$H$28*главная!$N$27+(EI79-главная!$H$28)*главная!$N$28))))</f>
        <v>0</v>
      </c>
      <c r="EJ153" s="173">
        <f>IF(EJ$10="",0,IF(EJ$9&lt;главная!$N$19,0,IF(EJ79&lt;главная!$H$27,главная!$N$26*EJ79,IF(EJ79&lt;главная!$H$28,главная!$N$27*EJ79,главная!$H$28*главная!$N$27+(EJ79-главная!$H$28)*главная!$N$28))))</f>
        <v>0</v>
      </c>
      <c r="EK153" s="173">
        <f>IF(EK$10="",0,IF(EK$9&lt;главная!$N$19,0,IF(EK79&lt;главная!$H$27,главная!$N$26*EK79,IF(EK79&lt;главная!$H$28,главная!$N$27*EK79,главная!$H$28*главная!$N$27+(EK79-главная!$H$28)*главная!$N$28))))</f>
        <v>0</v>
      </c>
      <c r="EL153" s="173">
        <f>IF(EL$10="",0,IF(EL$9&lt;главная!$N$19,0,IF(EL79&lt;главная!$H$27,главная!$N$26*EL79,IF(EL79&lt;главная!$H$28,главная!$N$27*EL79,главная!$H$28*главная!$N$27+(EL79-главная!$H$28)*главная!$N$28))))</f>
        <v>0</v>
      </c>
      <c r="EM153" s="173">
        <f>IF(EM$10="",0,IF(EM$9&lt;главная!$N$19,0,IF(EM79&lt;главная!$H$27,главная!$N$26*EM79,IF(EM79&lt;главная!$H$28,главная!$N$27*EM79,главная!$H$28*главная!$N$27+(EM79-главная!$H$28)*главная!$N$28))))</f>
        <v>0</v>
      </c>
      <c r="EN153" s="173">
        <f>IF(EN$10="",0,IF(EN$9&lt;главная!$N$19,0,IF(EN79&lt;главная!$H$27,главная!$N$26*EN79,IF(EN79&lt;главная!$H$28,главная!$N$27*EN79,главная!$H$28*главная!$N$27+(EN79-главная!$H$28)*главная!$N$28))))</f>
        <v>0</v>
      </c>
      <c r="EO153" s="173">
        <f>IF(EO$10="",0,IF(EO$9&lt;главная!$N$19,0,IF(EO79&lt;главная!$H$27,главная!$N$26*EO79,IF(EO79&lt;главная!$H$28,главная!$N$27*EO79,главная!$H$28*главная!$N$27+(EO79-главная!$H$28)*главная!$N$28))))</f>
        <v>0</v>
      </c>
      <c r="EP153" s="173">
        <f>IF(EP$10="",0,IF(EP$9&lt;главная!$N$19,0,IF(EP79&lt;главная!$H$27,главная!$N$26*EP79,IF(EP79&lt;главная!$H$28,главная!$N$27*EP79,главная!$H$28*главная!$N$27+(EP79-главная!$H$28)*главная!$N$28))))</f>
        <v>0</v>
      </c>
      <c r="EQ153" s="173">
        <f>IF(EQ$10="",0,IF(EQ$9&lt;главная!$N$19,0,IF(EQ79&lt;главная!$H$27,главная!$N$26*EQ79,IF(EQ79&lt;главная!$H$28,главная!$N$27*EQ79,главная!$H$28*главная!$N$27+(EQ79-главная!$H$28)*главная!$N$28))))</f>
        <v>0</v>
      </c>
      <c r="ER153" s="173">
        <f>IF(ER$10="",0,IF(ER$9&lt;главная!$N$19,0,IF(ER79&lt;главная!$H$27,главная!$N$26*ER79,IF(ER79&lt;главная!$H$28,главная!$N$27*ER79,главная!$H$28*главная!$N$27+(ER79-главная!$H$28)*главная!$N$28))))</f>
        <v>0</v>
      </c>
      <c r="ES153" s="173">
        <f>IF(ES$10="",0,IF(ES$9&lt;главная!$N$19,0,IF(ES79&lt;главная!$H$27,главная!$N$26*ES79,IF(ES79&lt;главная!$H$28,главная!$N$27*ES79,главная!$H$28*главная!$N$27+(ES79-главная!$H$28)*главная!$N$28))))</f>
        <v>0</v>
      </c>
      <c r="ET153" s="173">
        <f>IF(ET$10="",0,IF(ET$9&lt;главная!$N$19,0,IF(ET79&lt;главная!$H$27,главная!$N$26*ET79,IF(ET79&lt;главная!$H$28,главная!$N$27*ET79,главная!$H$28*главная!$N$27+(ET79-главная!$H$28)*главная!$N$28))))</f>
        <v>0</v>
      </c>
      <c r="EU153" s="173">
        <f>IF(EU$10="",0,IF(EU$9&lt;главная!$N$19,0,IF(EU79&lt;главная!$H$27,главная!$N$26*EU79,IF(EU79&lt;главная!$H$28,главная!$N$27*EU79,главная!$H$28*главная!$N$27+(EU79-главная!$H$28)*главная!$N$28))))</f>
        <v>0</v>
      </c>
      <c r="EV153" s="173">
        <f>IF(EV$10="",0,IF(EV$9&lt;главная!$N$19,0,IF(EV79&lt;главная!$H$27,главная!$N$26*EV79,IF(EV79&lt;главная!$H$28,главная!$N$27*EV79,главная!$H$28*главная!$N$27+(EV79-главная!$H$28)*главная!$N$28))))</f>
        <v>0</v>
      </c>
      <c r="EW153" s="173">
        <f>IF(EW$10="",0,IF(EW$9&lt;главная!$N$19,0,IF(EW79&lt;главная!$H$27,главная!$N$26*EW79,IF(EW79&lt;главная!$H$28,главная!$N$27*EW79,главная!$H$28*главная!$N$27+(EW79-главная!$H$28)*главная!$N$28))))</f>
        <v>0</v>
      </c>
      <c r="EX153" s="173">
        <f>IF(EX$10="",0,IF(EX$9&lt;главная!$N$19,0,IF(EX79&lt;главная!$H$27,главная!$N$26*EX79,IF(EX79&lt;главная!$H$28,главная!$N$27*EX79,главная!$H$28*главная!$N$27+(EX79-главная!$H$28)*главная!$N$28))))</f>
        <v>0</v>
      </c>
      <c r="EY153" s="173">
        <f>IF(EY$10="",0,IF(EY$9&lt;главная!$N$19,0,IF(EY79&lt;главная!$H$27,главная!$N$26*EY79,IF(EY79&lt;главная!$H$28,главная!$N$27*EY79,главная!$H$28*главная!$N$27+(EY79-главная!$H$28)*главная!$N$28))))</f>
        <v>0</v>
      </c>
      <c r="EZ153" s="173">
        <f>IF(EZ$10="",0,IF(EZ$9&lt;главная!$N$19,0,IF(EZ79&lt;главная!$H$27,главная!$N$26*EZ79,IF(EZ79&lt;главная!$H$28,главная!$N$27*EZ79,главная!$H$28*главная!$N$27+(EZ79-главная!$H$28)*главная!$N$28))))</f>
        <v>0</v>
      </c>
      <c r="FA153" s="173">
        <f>IF(FA$10="",0,IF(FA$9&lt;главная!$N$19,0,IF(FA79&lt;главная!$H$27,главная!$N$26*FA79,IF(FA79&lt;главная!$H$28,главная!$N$27*FA79,главная!$H$28*главная!$N$27+(FA79-главная!$H$28)*главная!$N$28))))</f>
        <v>0</v>
      </c>
      <c r="FB153" s="173">
        <f>IF(FB$10="",0,IF(FB$9&lt;главная!$N$19,0,IF(FB79&lt;главная!$H$27,главная!$N$26*FB79,IF(FB79&lt;главная!$H$28,главная!$N$27*FB79,главная!$H$28*главная!$N$27+(FB79-главная!$H$28)*главная!$N$28))))</f>
        <v>0</v>
      </c>
      <c r="FC153" s="173">
        <f>IF(FC$10="",0,IF(FC$9&lt;главная!$N$19,0,IF(FC79&lt;главная!$H$27,главная!$N$26*FC79,IF(FC79&lt;главная!$H$28,главная!$N$27*FC79,главная!$H$28*главная!$N$27+(FC79-главная!$H$28)*главная!$N$28))))</f>
        <v>0</v>
      </c>
      <c r="FD153" s="173">
        <f>IF(FD$10="",0,IF(FD$9&lt;главная!$N$19,0,IF(FD79&lt;главная!$H$27,главная!$N$26*FD79,IF(FD79&lt;главная!$H$28,главная!$N$27*FD79,главная!$H$28*главная!$N$27+(FD79-главная!$H$28)*главная!$N$28))))</f>
        <v>0</v>
      </c>
      <c r="FE153" s="173">
        <f>IF(FE$10="",0,IF(FE$9&lt;главная!$N$19,0,IF(FE79&lt;главная!$H$27,главная!$N$26*FE79,IF(FE79&lt;главная!$H$28,главная!$N$27*FE79,главная!$H$28*главная!$N$27+(FE79-главная!$H$28)*главная!$N$28))))</f>
        <v>0</v>
      </c>
      <c r="FF153" s="173">
        <f>IF(FF$10="",0,IF(FF$9&lt;главная!$N$19,0,IF(FF79&lt;главная!$H$27,главная!$N$26*FF79,IF(FF79&lt;главная!$H$28,главная!$N$27*FF79,главная!$H$28*главная!$N$27+(FF79-главная!$H$28)*главная!$N$28))))</f>
        <v>0</v>
      </c>
      <c r="FG153" s="173">
        <f>IF(FG$10="",0,IF(FG$9&lt;главная!$N$19,0,IF(FG79&lt;главная!$H$27,главная!$N$26*FG79,IF(FG79&lt;главная!$H$28,главная!$N$27*FG79,главная!$H$28*главная!$N$27+(FG79-главная!$H$28)*главная!$N$28))))</f>
        <v>0</v>
      </c>
      <c r="FH153" s="173">
        <f>IF(FH$10="",0,IF(FH$9&lt;главная!$N$19,0,IF(FH79&lt;главная!$H$27,главная!$N$26*FH79,IF(FH79&lt;главная!$H$28,главная!$N$27*FH79,главная!$H$28*главная!$N$27+(FH79-главная!$H$28)*главная!$N$28))))</f>
        <v>0</v>
      </c>
      <c r="FI153" s="173">
        <f>IF(FI$10="",0,IF(FI$9&lt;главная!$N$19,0,IF(FI79&lt;главная!$H$27,главная!$N$26*FI79,IF(FI79&lt;главная!$H$28,главная!$N$27*FI79,главная!$H$28*главная!$N$27+(FI79-главная!$H$28)*главная!$N$28))))</f>
        <v>0</v>
      </c>
      <c r="FJ153" s="173">
        <f>IF(FJ$10="",0,IF(FJ$9&lt;главная!$N$19,0,IF(FJ79&lt;главная!$H$27,главная!$N$26*FJ79,IF(FJ79&lt;главная!$H$28,главная!$N$27*FJ79,главная!$H$28*главная!$N$27+(FJ79-главная!$H$28)*главная!$N$28))))</f>
        <v>0</v>
      </c>
      <c r="FK153" s="173">
        <f>IF(FK$10="",0,IF(FK$9&lt;главная!$N$19,0,IF(FK79&lt;главная!$H$27,главная!$N$26*FK79,IF(FK79&lt;главная!$H$28,главная!$N$27*FK79,главная!$H$28*главная!$N$27+(FK79-главная!$H$28)*главная!$N$28))))</f>
        <v>0</v>
      </c>
      <c r="FL153" s="173">
        <f>IF(FL$10="",0,IF(FL$9&lt;главная!$N$19,0,IF(FL79&lt;главная!$H$27,главная!$N$26*FL79,IF(FL79&lt;главная!$H$28,главная!$N$27*FL79,главная!$H$28*главная!$N$27+(FL79-главная!$H$28)*главная!$N$28))))</f>
        <v>0</v>
      </c>
      <c r="FM153" s="173">
        <f>IF(FM$10="",0,IF(FM$9&lt;главная!$N$19,0,IF(FM79&lt;главная!$H$27,главная!$N$26*FM79,IF(FM79&lt;главная!$H$28,главная!$N$27*FM79,главная!$H$28*главная!$N$27+(FM79-главная!$H$28)*главная!$N$28))))</f>
        <v>0</v>
      </c>
      <c r="FN153" s="173">
        <f>IF(FN$10="",0,IF(FN$9&lt;главная!$N$19,0,IF(FN79&lt;главная!$H$27,главная!$N$26*FN79,IF(FN79&lt;главная!$H$28,главная!$N$27*FN79,главная!$H$28*главная!$N$27+(FN79-главная!$H$28)*главная!$N$28))))</f>
        <v>0</v>
      </c>
      <c r="FO153" s="173">
        <f>IF(FO$10="",0,IF(FO$9&lt;главная!$N$19,0,IF(FO79&lt;главная!$H$27,главная!$N$26*FO79,IF(FO79&lt;главная!$H$28,главная!$N$27*FO79,главная!$H$28*главная!$N$27+(FO79-главная!$H$28)*главная!$N$28))))</f>
        <v>0</v>
      </c>
      <c r="FP153" s="173">
        <f>IF(FP$10="",0,IF(FP$9&lt;главная!$N$19,0,IF(FP79&lt;главная!$H$27,главная!$N$26*FP79,IF(FP79&lt;главная!$H$28,главная!$N$27*FP79,главная!$H$28*главная!$N$27+(FP79-главная!$H$28)*главная!$N$28))))</f>
        <v>0</v>
      </c>
      <c r="FQ153" s="173">
        <f>IF(FQ$10="",0,IF(FQ$9&lt;главная!$N$19,0,IF(FQ79&lt;главная!$H$27,главная!$N$26*FQ79,IF(FQ79&lt;главная!$H$28,главная!$N$27*FQ79,главная!$H$28*главная!$N$27+(FQ79-главная!$H$28)*главная!$N$28))))</f>
        <v>0</v>
      </c>
      <c r="FR153" s="173">
        <f>IF(FR$10="",0,IF(FR$9&lt;главная!$N$19,0,IF(FR79&lt;главная!$H$27,главная!$N$26*FR79,IF(FR79&lt;главная!$H$28,главная!$N$27*FR79,главная!$H$28*главная!$N$27+(FR79-главная!$H$28)*главная!$N$28))))</f>
        <v>0</v>
      </c>
      <c r="FS153" s="173">
        <f>IF(FS$10="",0,IF(FS$9&lt;главная!$N$19,0,IF(FS79&lt;главная!$H$27,главная!$N$26*FS79,IF(FS79&lt;главная!$H$28,главная!$N$27*FS79,главная!$H$28*главная!$N$27+(FS79-главная!$H$28)*главная!$N$28))))</f>
        <v>0</v>
      </c>
      <c r="FT153" s="173">
        <f>IF(FT$10="",0,IF(FT$9&lt;главная!$N$19,0,IF(FT79&lt;главная!$H$27,главная!$N$26*FT79,IF(FT79&lt;главная!$H$28,главная!$N$27*FT79,главная!$H$28*главная!$N$27+(FT79-главная!$H$28)*главная!$N$28))))</f>
        <v>0</v>
      </c>
      <c r="FU153" s="173">
        <f>IF(FU$10="",0,IF(FU$9&lt;главная!$N$19,0,IF(FU79&lt;главная!$H$27,главная!$N$26*FU79,IF(FU79&lt;главная!$H$28,главная!$N$27*FU79,главная!$H$28*главная!$N$27+(FU79-главная!$H$28)*главная!$N$28))))</f>
        <v>0</v>
      </c>
      <c r="FV153" s="173">
        <f>IF(FV$10="",0,IF(FV$9&lt;главная!$N$19,0,IF(FV79&lt;главная!$H$27,главная!$N$26*FV79,IF(FV79&lt;главная!$H$28,главная!$N$27*FV79,главная!$H$28*главная!$N$27+(FV79-главная!$H$28)*главная!$N$28))))</f>
        <v>0</v>
      </c>
      <c r="FW153" s="173">
        <f>IF(FW$10="",0,IF(FW$9&lt;главная!$N$19,0,IF(FW79&lt;главная!$H$27,главная!$N$26*FW79,IF(FW79&lt;главная!$H$28,главная!$N$27*FW79,главная!$H$28*главная!$N$27+(FW79-главная!$H$28)*главная!$N$28))))</f>
        <v>0</v>
      </c>
      <c r="FX153" s="173">
        <f>IF(FX$10="",0,IF(FX$9&lt;главная!$N$19,0,IF(FX79&lt;главная!$H$27,главная!$N$26*FX79,IF(FX79&lt;главная!$H$28,главная!$N$27*FX79,главная!$H$28*главная!$N$27+(FX79-главная!$H$28)*главная!$N$28))))</f>
        <v>0</v>
      </c>
      <c r="FY153" s="173">
        <f>IF(FY$10="",0,IF(FY$9&lt;главная!$N$19,0,IF(FY79&lt;главная!$H$27,главная!$N$26*FY79,IF(FY79&lt;главная!$H$28,главная!$N$27*FY79,главная!$H$28*главная!$N$27+(FY79-главная!$H$28)*главная!$N$28))))</f>
        <v>0</v>
      </c>
      <c r="FZ153" s="173">
        <f>IF(FZ$10="",0,IF(FZ$9&lt;главная!$N$19,0,IF(FZ79&lt;главная!$H$27,главная!$N$26*FZ79,IF(FZ79&lt;главная!$H$28,главная!$N$27*FZ79,главная!$H$28*главная!$N$27+(FZ79-главная!$H$28)*главная!$N$28))))</f>
        <v>0</v>
      </c>
      <c r="GA153" s="173">
        <f>IF(GA$10="",0,IF(GA$9&lt;главная!$N$19,0,IF(GA79&lt;главная!$H$27,главная!$N$26*GA79,IF(GA79&lt;главная!$H$28,главная!$N$27*GA79,главная!$H$28*главная!$N$27+(GA79-главная!$H$28)*главная!$N$28))))</f>
        <v>0</v>
      </c>
      <c r="GB153" s="173">
        <f>IF(GB$10="",0,IF(GB$9&lt;главная!$N$19,0,IF(GB79&lt;главная!$H$27,главная!$N$26*GB79,IF(GB79&lt;главная!$H$28,главная!$N$27*GB79,главная!$H$28*главная!$N$27+(GB79-главная!$H$28)*главная!$N$28))))</f>
        <v>0</v>
      </c>
      <c r="GC153" s="173">
        <f>IF(GC$10="",0,IF(GC$9&lt;главная!$N$19,0,IF(GC79&lt;главная!$H$27,главная!$N$26*GC79,IF(GC79&lt;главная!$H$28,главная!$N$27*GC79,главная!$H$28*главная!$N$27+(GC79-главная!$H$28)*главная!$N$28))))</f>
        <v>0</v>
      </c>
      <c r="GD153" s="173">
        <f>IF(GD$10="",0,IF(GD$9&lt;главная!$N$19,0,IF(GD79&lt;главная!$H$27,главная!$N$26*GD79,IF(GD79&lt;главная!$H$28,главная!$N$27*GD79,главная!$H$28*главная!$N$27+(GD79-главная!$H$28)*главная!$N$28))))</f>
        <v>0</v>
      </c>
      <c r="GE153" s="173">
        <f>IF(GE$10="",0,IF(GE$9&lt;главная!$N$19,0,IF(GE79&lt;главная!$H$27,главная!$N$26*GE79,IF(GE79&lt;главная!$H$28,главная!$N$27*GE79,главная!$H$28*главная!$N$27+(GE79-главная!$H$28)*главная!$N$28))))</f>
        <v>0</v>
      </c>
      <c r="GF153" s="173">
        <f>IF(GF$10="",0,IF(GF$9&lt;главная!$N$19,0,IF(GF79&lt;главная!$H$27,главная!$N$26*GF79,IF(GF79&lt;главная!$H$28,главная!$N$27*GF79,главная!$H$28*главная!$N$27+(GF79-главная!$H$28)*главная!$N$28))))</f>
        <v>0</v>
      </c>
      <c r="GG153" s="173">
        <f>IF(GG$10="",0,IF(GG$9&lt;главная!$N$19,0,IF(GG79&lt;главная!$H$27,главная!$N$26*GG79,IF(GG79&lt;главная!$H$28,главная!$N$27*GG79,главная!$H$28*главная!$N$27+(GG79-главная!$H$28)*главная!$N$28))))</f>
        <v>0</v>
      </c>
      <c r="GH153" s="173">
        <f>IF(GH$10="",0,IF(GH$9&lt;главная!$N$19,0,IF(GH79&lt;главная!$H$27,главная!$N$26*GH79,IF(GH79&lt;главная!$H$28,главная!$N$27*GH79,главная!$H$28*главная!$N$27+(GH79-главная!$H$28)*главная!$N$28))))</f>
        <v>0</v>
      </c>
      <c r="GI153" s="173">
        <f>IF(GI$10="",0,IF(GI$9&lt;главная!$N$19,0,IF(GI79&lt;главная!$H$27,главная!$N$26*GI79,IF(GI79&lt;главная!$H$28,главная!$N$27*GI79,главная!$H$28*главная!$N$27+(GI79-главная!$H$28)*главная!$N$28))))</f>
        <v>0</v>
      </c>
      <c r="GJ153" s="173">
        <f>IF(GJ$10="",0,IF(GJ$9&lt;главная!$N$19,0,IF(GJ79&lt;главная!$H$27,главная!$N$26*GJ79,IF(GJ79&lt;главная!$H$28,главная!$N$27*GJ79,главная!$H$28*главная!$N$27+(GJ79-главная!$H$28)*главная!$N$28))))</f>
        <v>0</v>
      </c>
      <c r="GK153" s="173">
        <f>IF(GK$10="",0,IF(GK$9&lt;главная!$N$19,0,IF(GK79&lt;главная!$H$27,главная!$N$26*GK79,IF(GK79&lt;главная!$H$28,главная!$N$27*GK79,главная!$H$28*главная!$N$27+(GK79-главная!$H$28)*главная!$N$28))))</f>
        <v>0</v>
      </c>
      <c r="GL153" s="173">
        <f>IF(GL$10="",0,IF(GL$9&lt;главная!$N$19,0,IF(GL79&lt;главная!$H$27,главная!$N$26*GL79,IF(GL79&lt;главная!$H$28,главная!$N$27*GL79,главная!$H$28*главная!$N$27+(GL79-главная!$H$28)*главная!$N$28))))</f>
        <v>0</v>
      </c>
      <c r="GM153" s="173">
        <f>IF(GM$10="",0,IF(GM$9&lt;главная!$N$19,0,IF(GM79&lt;главная!$H$27,главная!$N$26*GM79,IF(GM79&lt;главная!$H$28,главная!$N$27*GM79,главная!$H$28*главная!$N$27+(GM79-главная!$H$28)*главная!$N$28))))</f>
        <v>0</v>
      </c>
      <c r="GN153" s="173">
        <f>IF(GN$10="",0,IF(GN$9&lt;главная!$N$19,0,IF(GN79&lt;главная!$H$27,главная!$N$26*GN79,IF(GN79&lt;главная!$H$28,главная!$N$27*GN79,главная!$H$28*главная!$N$27+(GN79-главная!$H$28)*главная!$N$28))))</f>
        <v>0</v>
      </c>
      <c r="GO153" s="173">
        <f>IF(GO$10="",0,IF(GO$9&lt;главная!$N$19,0,IF(GO79&lt;главная!$H$27,главная!$N$26*GO79,IF(GO79&lt;главная!$H$28,главная!$N$27*GO79,главная!$H$28*главная!$N$27+(GO79-главная!$H$28)*главная!$N$28))))</f>
        <v>0</v>
      </c>
      <c r="GP153" s="173">
        <f>IF(GP$10="",0,IF(GP$9&lt;главная!$N$19,0,IF(GP79&lt;главная!$H$27,главная!$N$26*GP79,IF(GP79&lt;главная!$H$28,главная!$N$27*GP79,главная!$H$28*главная!$N$27+(GP79-главная!$H$28)*главная!$N$28))))</f>
        <v>0</v>
      </c>
      <c r="GQ153" s="173">
        <f>IF(GQ$10="",0,IF(GQ$9&lt;главная!$N$19,0,IF(GQ79&lt;главная!$H$27,главная!$N$26*GQ79,IF(GQ79&lt;главная!$H$28,главная!$N$27*GQ79,главная!$H$28*главная!$N$27+(GQ79-главная!$H$28)*главная!$N$28))))</f>
        <v>0</v>
      </c>
      <c r="GR153" s="173">
        <f>IF(GR$10="",0,IF(GR$9&lt;главная!$N$19,0,IF(GR79&lt;главная!$H$27,главная!$N$26*GR79,IF(GR79&lt;главная!$H$28,главная!$N$27*GR79,главная!$H$28*главная!$N$27+(GR79-главная!$H$28)*главная!$N$28))))</f>
        <v>0</v>
      </c>
      <c r="GS153" s="173">
        <f>IF(GS$10="",0,IF(GS$9&lt;главная!$N$19,0,IF(GS79&lt;главная!$H$27,главная!$N$26*GS79,IF(GS79&lt;главная!$H$28,главная!$N$27*GS79,главная!$H$28*главная!$N$27+(GS79-главная!$H$28)*главная!$N$28))))</f>
        <v>0</v>
      </c>
      <c r="GT153" s="173">
        <f>IF(GT$10="",0,IF(GT$9&lt;главная!$N$19,0,IF(GT79&lt;главная!$H$27,главная!$N$26*GT79,IF(GT79&lt;главная!$H$28,главная!$N$27*GT79,главная!$H$28*главная!$N$27+(GT79-главная!$H$28)*главная!$N$28))))</f>
        <v>0</v>
      </c>
      <c r="GU153" s="173">
        <f>IF(GU$10="",0,IF(GU$9&lt;главная!$N$19,0,IF(GU79&lt;главная!$H$27,главная!$N$26*GU79,IF(GU79&lt;главная!$H$28,главная!$N$27*GU79,главная!$H$28*главная!$N$27+(GU79-главная!$H$28)*главная!$N$28))))</f>
        <v>0</v>
      </c>
      <c r="GV153" s="173">
        <f>IF(GV$10="",0,IF(GV$9&lt;главная!$N$19,0,IF(GV79&lt;главная!$H$27,главная!$N$26*GV79,IF(GV79&lt;главная!$H$28,главная!$N$27*GV79,главная!$H$28*главная!$N$27+(GV79-главная!$H$28)*главная!$N$28))))</f>
        <v>0</v>
      </c>
      <c r="GW153" s="173">
        <f>IF(GW$10="",0,IF(GW$9&lt;главная!$N$19,0,IF(GW79&lt;главная!$H$27,главная!$N$26*GW79,IF(GW79&lt;главная!$H$28,главная!$N$27*GW79,главная!$H$28*главная!$N$27+(GW79-главная!$H$28)*главная!$N$28))))</f>
        <v>0</v>
      </c>
      <c r="GX153" s="173">
        <f>IF(GX$10="",0,IF(GX$9&lt;главная!$N$19,0,IF(GX79&lt;главная!$H$27,главная!$N$26*GX79,IF(GX79&lt;главная!$H$28,главная!$N$27*GX79,главная!$H$28*главная!$N$27+(GX79-главная!$H$28)*главная!$N$28))))</f>
        <v>0</v>
      </c>
      <c r="GY153" s="173">
        <f>IF(GY$10="",0,IF(GY$9&lt;главная!$N$19,0,IF(GY79&lt;главная!$H$27,главная!$N$26*GY79,IF(GY79&lt;главная!$H$28,главная!$N$27*GY79,главная!$H$28*главная!$N$27+(GY79-главная!$H$28)*главная!$N$28))))</f>
        <v>0</v>
      </c>
      <c r="GZ153" s="173">
        <f>IF(GZ$10="",0,IF(GZ$9&lt;главная!$N$19,0,IF(GZ79&lt;главная!$H$27,главная!$N$26*GZ79,IF(GZ79&lt;главная!$H$28,главная!$N$27*GZ79,главная!$H$28*главная!$N$27+(GZ79-главная!$H$28)*главная!$N$28))))</f>
        <v>0</v>
      </c>
      <c r="HA153" s="173">
        <f>IF(HA$10="",0,IF(HA$9&lt;главная!$N$19,0,IF(HA79&lt;главная!$H$27,главная!$N$26*HA79,IF(HA79&lt;главная!$H$28,главная!$N$27*HA79,главная!$H$28*главная!$N$27+(HA79-главная!$H$28)*главная!$N$28))))</f>
        <v>0</v>
      </c>
      <c r="HB153" s="173">
        <f>IF(HB$10="",0,IF(HB$9&lt;главная!$N$19,0,IF(HB79&lt;главная!$H$27,главная!$N$26*HB79,IF(HB79&lt;главная!$H$28,главная!$N$27*HB79,главная!$H$28*главная!$N$27+(HB79-главная!$H$28)*главная!$N$28))))</f>
        <v>0</v>
      </c>
      <c r="HC153" s="173">
        <f>IF(HC$10="",0,IF(HC$9&lt;главная!$N$19,0,IF(HC79&lt;главная!$H$27,главная!$N$26*HC79,IF(HC79&lt;главная!$H$28,главная!$N$27*HC79,главная!$H$28*главная!$N$27+(HC79-главная!$H$28)*главная!$N$28))))</f>
        <v>0</v>
      </c>
      <c r="HD153" s="173">
        <f>IF(HD$10="",0,IF(HD$9&lt;главная!$N$19,0,IF(HD79&lt;главная!$H$27,главная!$N$26*HD79,IF(HD79&lt;главная!$H$28,главная!$N$27*HD79,главная!$H$28*главная!$N$27+(HD79-главная!$H$28)*главная!$N$28))))</f>
        <v>0</v>
      </c>
      <c r="HE153" s="173">
        <f>IF(HE$10="",0,IF(HE$9&lt;главная!$N$19,0,IF(HE79&lt;главная!$H$27,главная!$N$26*HE79,IF(HE79&lt;главная!$H$28,главная!$N$27*HE79,главная!$H$28*главная!$N$27+(HE79-главная!$H$28)*главная!$N$28))))</f>
        <v>0</v>
      </c>
      <c r="HF153" s="173">
        <f>IF(HF$10="",0,IF(HF$9&lt;главная!$N$19,0,IF(HF79&lt;главная!$H$27,главная!$N$26*HF79,IF(HF79&lt;главная!$H$28,главная!$N$27*HF79,главная!$H$28*главная!$N$27+(HF79-главная!$H$28)*главная!$N$28))))</f>
        <v>0</v>
      </c>
      <c r="HG153" s="173">
        <f>IF(HG$10="",0,IF(HG$9&lt;главная!$N$19,0,IF(HG79&lt;главная!$H$27,главная!$N$26*HG79,IF(HG79&lt;главная!$H$28,главная!$N$27*HG79,главная!$H$28*главная!$N$27+(HG79-главная!$H$28)*главная!$N$28))))</f>
        <v>0</v>
      </c>
      <c r="HH153" s="173">
        <f>IF(HH$10="",0,IF(HH$9&lt;главная!$N$19,0,IF(HH79&lt;главная!$H$27,главная!$N$26*HH79,IF(HH79&lt;главная!$H$28,главная!$N$27*HH79,главная!$H$28*главная!$N$27+(HH79-главная!$H$28)*главная!$N$28))))</f>
        <v>0</v>
      </c>
      <c r="HI153" s="173">
        <f>IF(HI$10="",0,IF(HI$9&lt;главная!$N$19,0,IF(HI79&lt;главная!$H$27,главная!$N$26*HI79,IF(HI79&lt;главная!$H$28,главная!$N$27*HI79,главная!$H$28*главная!$N$27+(HI79-главная!$H$28)*главная!$N$28))))</f>
        <v>0</v>
      </c>
      <c r="HJ153" s="173">
        <f>IF(HJ$10="",0,IF(HJ$9&lt;главная!$N$19,0,IF(HJ79&lt;главная!$H$27,главная!$N$26*HJ79,IF(HJ79&lt;главная!$H$28,главная!$N$27*HJ79,главная!$H$28*главная!$N$27+(HJ79-главная!$H$28)*главная!$N$28))))</f>
        <v>0</v>
      </c>
      <c r="HK153" s="173">
        <f>IF(HK$10="",0,IF(HK$9&lt;главная!$N$19,0,IF(HK79&lt;главная!$H$27,главная!$N$26*HK79,IF(HK79&lt;главная!$H$28,главная!$N$27*HK79,главная!$H$28*главная!$N$27+(HK79-главная!$H$28)*главная!$N$28))))</f>
        <v>0</v>
      </c>
      <c r="HL153" s="173">
        <f>IF(HL$10="",0,IF(HL$9&lt;главная!$N$19,0,IF(HL79&lt;главная!$H$27,главная!$N$26*HL79,IF(HL79&lt;главная!$H$28,главная!$N$27*HL79,главная!$H$28*главная!$N$27+(HL79-главная!$H$28)*главная!$N$28))))</f>
        <v>0</v>
      </c>
      <c r="HM153" s="173">
        <f>IF(HM$10="",0,IF(HM$9&lt;главная!$N$19,0,IF(HM79&lt;главная!$H$27,главная!$N$26*HM79,IF(HM79&lt;главная!$H$28,главная!$N$27*HM79,главная!$H$28*главная!$N$27+(HM79-главная!$H$28)*главная!$N$28))))</f>
        <v>0</v>
      </c>
      <c r="HN153" s="173">
        <f>IF(HN$10="",0,IF(HN$9&lt;главная!$N$19,0,IF(HN79&lt;главная!$H$27,главная!$N$26*HN79,IF(HN79&lt;главная!$H$28,главная!$N$27*HN79,главная!$H$28*главная!$N$27+(HN79-главная!$H$28)*главная!$N$28))))</f>
        <v>0</v>
      </c>
      <c r="HO153" s="173">
        <f>IF(HO$10="",0,IF(HO$9&lt;главная!$N$19,0,IF(HO79&lt;главная!$H$27,главная!$N$26*HO79,IF(HO79&lt;главная!$H$28,главная!$N$27*HO79,главная!$H$28*главная!$N$27+(HO79-главная!$H$28)*главная!$N$28))))</f>
        <v>0</v>
      </c>
      <c r="HP153" s="173">
        <f>IF(HP$10="",0,IF(HP$9&lt;главная!$N$19,0,IF(HP79&lt;главная!$H$27,главная!$N$26*HP79,IF(HP79&lt;главная!$H$28,главная!$N$27*HP79,главная!$H$28*главная!$N$27+(HP79-главная!$H$28)*главная!$N$28))))</f>
        <v>0</v>
      </c>
      <c r="HQ153" s="173">
        <f>IF(HQ$10="",0,IF(HQ$9&lt;главная!$N$19,0,IF(HQ79&lt;главная!$H$27,главная!$N$26*HQ79,IF(HQ79&lt;главная!$H$28,главная!$N$27*HQ79,главная!$H$28*главная!$N$27+(HQ79-главная!$H$28)*главная!$N$28))))</f>
        <v>0</v>
      </c>
      <c r="HR153" s="173">
        <f>IF(HR$10="",0,IF(HR$9&lt;главная!$N$19,0,IF(HR79&lt;главная!$H$27,главная!$N$26*HR79,IF(HR79&lt;главная!$H$28,главная!$N$27*HR79,главная!$H$28*главная!$N$27+(HR79-главная!$H$28)*главная!$N$28))))</f>
        <v>0</v>
      </c>
      <c r="HS153" s="173">
        <f>IF(HS$10="",0,IF(HS$9&lt;главная!$N$19,0,IF(HS79&lt;главная!$H$27,главная!$N$26*HS79,IF(HS79&lt;главная!$H$28,главная!$N$27*HS79,главная!$H$28*главная!$N$27+(HS79-главная!$H$28)*главная!$N$28))))</f>
        <v>0</v>
      </c>
      <c r="HT153" s="173">
        <f>IF(HT$10="",0,IF(HT$9&lt;главная!$N$19,0,IF(HT79&lt;главная!$H$27,главная!$N$26*HT79,IF(HT79&lt;главная!$H$28,главная!$N$27*HT79,главная!$H$28*главная!$N$27+(HT79-главная!$H$28)*главная!$N$28))))</f>
        <v>0</v>
      </c>
      <c r="HU153" s="173">
        <f>IF(HU$10="",0,IF(HU$9&lt;главная!$N$19,0,IF(HU79&lt;главная!$H$27,главная!$N$26*HU79,IF(HU79&lt;главная!$H$28,главная!$N$27*HU79,главная!$H$28*главная!$N$27+(HU79-главная!$H$28)*главная!$N$28))))</f>
        <v>0</v>
      </c>
      <c r="HV153" s="173">
        <f>IF(HV$10="",0,IF(HV$9&lt;главная!$N$19,0,IF(HV79&lt;главная!$H$27,главная!$N$26*HV79,IF(HV79&lt;главная!$H$28,главная!$N$27*HV79,главная!$H$28*главная!$N$27+(HV79-главная!$H$28)*главная!$N$28))))</f>
        <v>0</v>
      </c>
      <c r="HW153" s="173">
        <f>IF(HW$10="",0,IF(HW$9&lt;главная!$N$19,0,IF(HW79&lt;главная!$H$27,главная!$N$26*HW79,IF(HW79&lt;главная!$H$28,главная!$N$27*HW79,главная!$H$28*главная!$N$27+(HW79-главная!$H$28)*главная!$N$28))))</f>
        <v>0</v>
      </c>
      <c r="HX153" s="173">
        <f>IF(HX$10="",0,IF(HX$9&lt;главная!$N$19,0,IF(HX79&lt;главная!$H$27,главная!$N$26*HX79,IF(HX79&lt;главная!$H$28,главная!$N$27*HX79,главная!$H$28*главная!$N$27+(HX79-главная!$H$28)*главная!$N$28))))</f>
        <v>0</v>
      </c>
      <c r="HY153" s="173">
        <f>IF(HY$10="",0,IF(HY$9&lt;главная!$N$19,0,IF(HY79&lt;главная!$H$27,главная!$N$26*HY79,IF(HY79&lt;главная!$H$28,главная!$N$27*HY79,главная!$H$28*главная!$N$27+(HY79-главная!$H$28)*главная!$N$28))))</f>
        <v>0</v>
      </c>
      <c r="HZ153" s="173">
        <f>IF(HZ$10="",0,IF(HZ$9&lt;главная!$N$19,0,IF(HZ79&lt;главная!$H$27,главная!$N$26*HZ79,IF(HZ79&lt;главная!$H$28,главная!$N$27*HZ79,главная!$H$28*главная!$N$27+(HZ79-главная!$H$28)*главная!$N$28))))</f>
        <v>0</v>
      </c>
      <c r="IA153" s="173">
        <f>IF(IA$10="",0,IF(IA$9&lt;главная!$N$19,0,IF(IA79&lt;главная!$H$27,главная!$N$26*IA79,IF(IA79&lt;главная!$H$28,главная!$N$27*IA79,главная!$H$28*главная!$N$27+(IA79-главная!$H$28)*главная!$N$28))))</f>
        <v>0</v>
      </c>
      <c r="IB153" s="173">
        <f>IF(IB$10="",0,IF(IB$9&lt;главная!$N$19,0,IF(IB79&lt;главная!$H$27,главная!$N$26*IB79,IF(IB79&lt;главная!$H$28,главная!$N$27*IB79,главная!$H$28*главная!$N$27+(IB79-главная!$H$28)*главная!$N$28))))</f>
        <v>0</v>
      </c>
      <c r="IC153" s="173">
        <f>IF(IC$10="",0,IF(IC$9&lt;главная!$N$19,0,IF(IC79&lt;главная!$H$27,главная!$N$26*IC79,IF(IC79&lt;главная!$H$28,главная!$N$27*IC79,главная!$H$28*главная!$N$27+(IC79-главная!$H$28)*главная!$N$28))))</f>
        <v>0</v>
      </c>
      <c r="ID153" s="173">
        <f>IF(ID$10="",0,IF(ID$9&lt;главная!$N$19,0,IF(ID79&lt;главная!$H$27,главная!$N$26*ID79,IF(ID79&lt;главная!$H$28,главная!$N$27*ID79,главная!$H$28*главная!$N$27+(ID79-главная!$H$28)*главная!$N$28))))</f>
        <v>0</v>
      </c>
      <c r="IE153" s="173">
        <f>IF(IE$10="",0,IF(IE$9&lt;главная!$N$19,0,IF(IE79&lt;главная!$H$27,главная!$N$26*IE79,IF(IE79&lt;главная!$H$28,главная!$N$27*IE79,главная!$H$28*главная!$N$27+(IE79-главная!$H$28)*главная!$N$28))))</f>
        <v>0</v>
      </c>
      <c r="IF153" s="173">
        <f>IF(IF$10="",0,IF(IF$9&lt;главная!$N$19,0,IF(IF79&lt;главная!$H$27,главная!$N$26*IF79,IF(IF79&lt;главная!$H$28,главная!$N$27*IF79,главная!$H$28*главная!$N$27+(IF79-главная!$H$28)*главная!$N$28))))</f>
        <v>0</v>
      </c>
      <c r="IG153" s="173">
        <f>IF(IG$10="",0,IF(IG$9&lt;главная!$N$19,0,IF(IG79&lt;главная!$H$27,главная!$N$26*IG79,IF(IG79&lt;главная!$H$28,главная!$N$27*IG79,главная!$H$28*главная!$N$27+(IG79-главная!$H$28)*главная!$N$28))))</f>
        <v>0</v>
      </c>
      <c r="IH153" s="173">
        <f>IF(IH$10="",0,IF(IH$9&lt;главная!$N$19,0,IF(IH79&lt;главная!$H$27,главная!$N$26*IH79,IF(IH79&lt;главная!$H$28,главная!$N$27*IH79,главная!$H$28*главная!$N$27+(IH79-главная!$H$28)*главная!$N$28))))</f>
        <v>0</v>
      </c>
      <c r="II153" s="173">
        <f>IF(II$10="",0,IF(II$9&lt;главная!$N$19,0,IF(II79&lt;главная!$H$27,главная!$N$26*II79,IF(II79&lt;главная!$H$28,главная!$N$27*II79,главная!$H$28*главная!$N$27+(II79-главная!$H$28)*главная!$N$28))))</f>
        <v>0</v>
      </c>
      <c r="IJ153" s="173">
        <f>IF(IJ$10="",0,IF(IJ$9&lt;главная!$N$19,0,IF(IJ79&lt;главная!$H$27,главная!$N$26*IJ79,IF(IJ79&lt;главная!$H$28,главная!$N$27*IJ79,главная!$H$28*главная!$N$27+(IJ79-главная!$H$28)*главная!$N$28))))</f>
        <v>0</v>
      </c>
      <c r="IK153" s="173">
        <f>IF(IK$10="",0,IF(IK$9&lt;главная!$N$19,0,IF(IK79&lt;главная!$H$27,главная!$N$26*IK79,IF(IK79&lt;главная!$H$28,главная!$N$27*IK79,главная!$H$28*главная!$N$27+(IK79-главная!$H$28)*главная!$N$28))))</f>
        <v>0</v>
      </c>
      <c r="IL153" s="173">
        <f>IF(IL$10="",0,IF(IL$9&lt;главная!$N$19,0,IF(IL79&lt;главная!$H$27,главная!$N$26*IL79,IF(IL79&lt;главная!$H$28,главная!$N$27*IL79,главная!$H$28*главная!$N$27+(IL79-главная!$H$28)*главная!$N$28))))</f>
        <v>0</v>
      </c>
      <c r="IM153" s="173">
        <f>IF(IM$10="",0,IF(IM$9&lt;главная!$N$19,0,IF(IM79&lt;главная!$H$27,главная!$N$26*IM79,IF(IM79&lt;главная!$H$28,главная!$N$27*IM79,главная!$H$28*главная!$N$27+(IM79-главная!$H$28)*главная!$N$28))))</f>
        <v>0</v>
      </c>
      <c r="IN153" s="173">
        <f>IF(IN$10="",0,IF(IN$9&lt;главная!$N$19,0,IF(IN79&lt;главная!$H$27,главная!$N$26*IN79,IF(IN79&lt;главная!$H$28,главная!$N$27*IN79,главная!$H$28*главная!$N$27+(IN79-главная!$H$28)*главная!$N$28))))</f>
        <v>0</v>
      </c>
      <c r="IO153" s="173">
        <f>IF(IO$10="",0,IF(IO$9&lt;главная!$N$19,0,IF(IO79&lt;главная!$H$27,главная!$N$26*IO79,IF(IO79&lt;главная!$H$28,главная!$N$27*IO79,главная!$H$28*главная!$N$27+(IO79-главная!$H$28)*главная!$N$28))))</f>
        <v>0</v>
      </c>
      <c r="IP153" s="173">
        <f>IF(IP$10="",0,IF(IP$9&lt;главная!$N$19,0,IF(IP79&lt;главная!$H$27,главная!$N$26*IP79,IF(IP79&lt;главная!$H$28,главная!$N$27*IP79,главная!$H$28*главная!$N$27+(IP79-главная!$H$28)*главная!$N$28))))</f>
        <v>0</v>
      </c>
      <c r="IQ153" s="173">
        <f>IF(IQ$10="",0,IF(IQ$9&lt;главная!$N$19,0,IF(IQ79&lt;главная!$H$27,главная!$N$26*IQ79,IF(IQ79&lt;главная!$H$28,главная!$N$27*IQ79,главная!$H$28*главная!$N$27+(IQ79-главная!$H$28)*главная!$N$28))))</f>
        <v>0</v>
      </c>
      <c r="IR153" s="173">
        <f>IF(IR$10="",0,IF(IR$9&lt;главная!$N$19,0,IF(IR79&lt;главная!$H$27,главная!$N$26*IR79,IF(IR79&lt;главная!$H$28,главная!$N$27*IR79,главная!$H$28*главная!$N$27+(IR79-главная!$H$28)*главная!$N$28))))</f>
        <v>0</v>
      </c>
      <c r="IS153" s="173">
        <f>IF(IS$10="",0,IF(IS$9&lt;главная!$N$19,0,IF(IS79&lt;главная!$H$27,главная!$N$26*IS79,IF(IS79&lt;главная!$H$28,главная!$N$27*IS79,главная!$H$28*главная!$N$27+(IS79-главная!$H$28)*главная!$N$28))))</f>
        <v>0</v>
      </c>
      <c r="IT153" s="173">
        <f>IF(IT$10="",0,IF(IT$9&lt;главная!$N$19,0,IF(IT79&lt;главная!$H$27,главная!$N$26*IT79,IF(IT79&lt;главная!$H$28,главная!$N$27*IT79,главная!$H$28*главная!$N$27+(IT79-главная!$H$28)*главная!$N$28))))</f>
        <v>0</v>
      </c>
      <c r="IU153" s="173">
        <f>IF(IU$10="",0,IF(IU$9&lt;главная!$N$19,0,IF(IU79&lt;главная!$H$27,главная!$N$26*IU79,IF(IU79&lt;главная!$H$28,главная!$N$27*IU79,главная!$H$28*главная!$N$27+(IU79-главная!$H$28)*главная!$N$28))))</f>
        <v>0</v>
      </c>
      <c r="IV153" s="173">
        <f>IF(IV$10="",0,IF(IV$9&lt;главная!$N$19,0,IF(IV79&lt;главная!$H$27,главная!$N$26*IV79,IF(IV79&lt;главная!$H$28,главная!$N$27*IV79,главная!$H$28*главная!$N$27+(IV79-главная!$H$28)*главная!$N$28))))</f>
        <v>0</v>
      </c>
      <c r="IW153" s="173">
        <f>IF(IW$10="",0,IF(IW$9&lt;главная!$N$19,0,IF(IW79&lt;главная!$H$27,главная!$N$26*IW79,IF(IW79&lt;главная!$H$28,главная!$N$27*IW79,главная!$H$28*главная!$N$27+(IW79-главная!$H$28)*главная!$N$28))))</f>
        <v>0</v>
      </c>
      <c r="IX153" s="173">
        <f>IF(IX$10="",0,IF(IX$9&lt;главная!$N$19,0,IF(IX79&lt;главная!$H$27,главная!$N$26*IX79,IF(IX79&lt;главная!$H$28,главная!$N$27*IX79,главная!$H$28*главная!$N$27+(IX79-главная!$H$28)*главная!$N$28))))</f>
        <v>0</v>
      </c>
      <c r="IY153" s="173">
        <f>IF(IY$10="",0,IF(IY$9&lt;главная!$N$19,0,IF(IY79&lt;главная!$H$27,главная!$N$26*IY79,IF(IY79&lt;главная!$H$28,главная!$N$27*IY79,главная!$H$28*главная!$N$27+(IY79-главная!$H$28)*главная!$N$28))))</f>
        <v>0</v>
      </c>
      <c r="IZ153" s="173">
        <f>IF(IZ$10="",0,IF(IZ$9&lt;главная!$N$19,0,IF(IZ79&lt;главная!$H$27,главная!$N$26*IZ79,IF(IZ79&lt;главная!$H$28,главная!$N$27*IZ79,главная!$H$28*главная!$N$27+(IZ79-главная!$H$28)*главная!$N$28))))</f>
        <v>0</v>
      </c>
      <c r="JA153" s="173">
        <f>IF(JA$10="",0,IF(JA$9&lt;главная!$N$19,0,IF(JA79&lt;главная!$H$27,главная!$N$26*JA79,IF(JA79&lt;главная!$H$28,главная!$N$27*JA79,главная!$H$28*главная!$N$27+(JA79-главная!$H$28)*главная!$N$28))))</f>
        <v>0</v>
      </c>
      <c r="JB153" s="173">
        <f>IF(JB$10="",0,IF(JB$9&lt;главная!$N$19,0,IF(JB79&lt;главная!$H$27,главная!$N$26*JB79,IF(JB79&lt;главная!$H$28,главная!$N$27*JB79,главная!$H$28*главная!$N$27+(JB79-главная!$H$28)*главная!$N$28))))</f>
        <v>0</v>
      </c>
      <c r="JC153" s="173">
        <f>IF(JC$10="",0,IF(JC$9&lt;главная!$N$19,0,IF(JC79&lt;главная!$H$27,главная!$N$26*JC79,IF(JC79&lt;главная!$H$28,главная!$N$27*JC79,главная!$H$28*главная!$N$27+(JC79-главная!$H$28)*главная!$N$28))))</f>
        <v>0</v>
      </c>
      <c r="JD153" s="173">
        <f>IF(JD$10="",0,IF(JD$9&lt;главная!$N$19,0,IF(JD79&lt;главная!$H$27,главная!$N$26*JD79,IF(JD79&lt;главная!$H$28,главная!$N$27*JD79,главная!$H$28*главная!$N$27+(JD79-главная!$H$28)*главная!$N$28))))</f>
        <v>0</v>
      </c>
      <c r="JE153" s="173">
        <f>IF(JE$10="",0,IF(JE$9&lt;главная!$N$19,0,IF(JE79&lt;главная!$H$27,главная!$N$26*JE79,IF(JE79&lt;главная!$H$28,главная!$N$27*JE79,главная!$H$28*главная!$N$27+(JE79-главная!$H$28)*главная!$N$28))))</f>
        <v>0</v>
      </c>
      <c r="JF153" s="173">
        <f>IF(JF$10="",0,IF(JF$9&lt;главная!$N$19,0,IF(JF79&lt;главная!$H$27,главная!$N$26*JF79,IF(JF79&lt;главная!$H$28,главная!$N$27*JF79,главная!$H$28*главная!$N$27+(JF79-главная!$H$28)*главная!$N$28))))</f>
        <v>0</v>
      </c>
      <c r="JG153" s="173">
        <f>IF(JG$10="",0,IF(JG$9&lt;главная!$N$19,0,IF(JG79&lt;главная!$H$27,главная!$N$26*JG79,IF(JG79&lt;главная!$H$28,главная!$N$27*JG79,главная!$H$28*главная!$N$27+(JG79-главная!$H$28)*главная!$N$28))))</f>
        <v>0</v>
      </c>
      <c r="JH153" s="173">
        <f>IF(JH$10="",0,IF(JH$9&lt;главная!$N$19,0,IF(JH79&lt;главная!$H$27,главная!$N$26*JH79,IF(JH79&lt;главная!$H$28,главная!$N$27*JH79,главная!$H$28*главная!$N$27+(JH79-главная!$H$28)*главная!$N$28))))</f>
        <v>0</v>
      </c>
      <c r="JI153" s="173">
        <f>IF(JI$10="",0,IF(JI$9&lt;главная!$N$19,0,IF(JI79&lt;главная!$H$27,главная!$N$26*JI79,IF(JI79&lt;главная!$H$28,главная!$N$27*JI79,главная!$H$28*главная!$N$27+(JI79-главная!$H$28)*главная!$N$28))))</f>
        <v>0</v>
      </c>
      <c r="JJ153" s="173">
        <f>IF(JJ$10="",0,IF(JJ$9&lt;главная!$N$19,0,IF(JJ79&lt;главная!$H$27,главная!$N$26*JJ79,IF(JJ79&lt;главная!$H$28,главная!$N$27*JJ79,главная!$H$28*главная!$N$27+(JJ79-главная!$H$28)*главная!$N$28))))</f>
        <v>0</v>
      </c>
      <c r="JK153" s="173">
        <f>IF(JK$10="",0,IF(JK$9&lt;главная!$N$19,0,IF(JK79&lt;главная!$H$27,главная!$N$26*JK79,IF(JK79&lt;главная!$H$28,главная!$N$27*JK79,главная!$H$28*главная!$N$27+(JK79-главная!$H$28)*главная!$N$28))))</f>
        <v>0</v>
      </c>
      <c r="JL153" s="173">
        <f>IF(JL$10="",0,IF(JL$9&lt;главная!$N$19,0,IF(JL79&lt;главная!$H$27,главная!$N$26*JL79,IF(JL79&lt;главная!$H$28,главная!$N$27*JL79,главная!$H$28*главная!$N$27+(JL79-главная!$H$28)*главная!$N$28))))</f>
        <v>0</v>
      </c>
      <c r="JM153" s="173">
        <f>IF(JM$10="",0,IF(JM$9&lt;главная!$N$19,0,IF(JM79&lt;главная!$H$27,главная!$N$26*JM79,IF(JM79&lt;главная!$H$28,главная!$N$27*JM79,главная!$H$28*главная!$N$27+(JM79-главная!$H$28)*главная!$N$28))))</f>
        <v>0</v>
      </c>
      <c r="JN153" s="173">
        <f>IF(JN$10="",0,IF(JN$9&lt;главная!$N$19,0,IF(JN79&lt;главная!$H$27,главная!$N$26*JN79,IF(JN79&lt;главная!$H$28,главная!$N$27*JN79,главная!$H$28*главная!$N$27+(JN79-главная!$H$28)*главная!$N$28))))</f>
        <v>0</v>
      </c>
      <c r="JO153" s="173">
        <f>IF(JO$10="",0,IF(JO$9&lt;главная!$N$19,0,IF(JO79&lt;главная!$H$27,главная!$N$26*JO79,IF(JO79&lt;главная!$H$28,главная!$N$27*JO79,главная!$H$28*главная!$N$27+(JO79-главная!$H$28)*главная!$N$28))))</f>
        <v>0</v>
      </c>
      <c r="JP153" s="173">
        <f>IF(JP$10="",0,IF(JP$9&lt;главная!$N$19,0,IF(JP79&lt;главная!$H$27,главная!$N$26*JP79,IF(JP79&lt;главная!$H$28,главная!$N$27*JP79,главная!$H$28*главная!$N$27+(JP79-главная!$H$28)*главная!$N$28))))</f>
        <v>0</v>
      </c>
      <c r="JQ153" s="173">
        <f>IF(JQ$10="",0,IF(JQ$9&lt;главная!$N$19,0,IF(JQ79&lt;главная!$H$27,главная!$N$26*JQ79,IF(JQ79&lt;главная!$H$28,главная!$N$27*JQ79,главная!$H$28*главная!$N$27+(JQ79-главная!$H$28)*главная!$N$28))))</f>
        <v>0</v>
      </c>
      <c r="JR153" s="173">
        <f>IF(JR$10="",0,IF(JR$9&lt;главная!$N$19,0,IF(JR79&lt;главная!$H$27,главная!$N$26*JR79,IF(JR79&lt;главная!$H$28,главная!$N$27*JR79,главная!$H$28*главная!$N$27+(JR79-главная!$H$28)*главная!$N$28))))</f>
        <v>0</v>
      </c>
      <c r="JS153" s="173">
        <f>IF(JS$10="",0,IF(JS$9&lt;главная!$N$19,0,IF(JS79&lt;главная!$H$27,главная!$N$26*JS79,IF(JS79&lt;главная!$H$28,главная!$N$27*JS79,главная!$H$28*главная!$N$27+(JS79-главная!$H$28)*главная!$N$28))))</f>
        <v>0</v>
      </c>
      <c r="JT153" s="173">
        <f>IF(JT$10="",0,IF(JT$9&lt;главная!$N$19,0,IF(JT79&lt;главная!$H$27,главная!$N$26*JT79,IF(JT79&lt;главная!$H$28,главная!$N$27*JT79,главная!$H$28*главная!$N$27+(JT79-главная!$H$28)*главная!$N$28))))</f>
        <v>0</v>
      </c>
      <c r="JU153" s="173">
        <f>IF(JU$10="",0,IF(JU$9&lt;главная!$N$19,0,IF(JU79&lt;главная!$H$27,главная!$N$26*JU79,IF(JU79&lt;главная!$H$28,главная!$N$27*JU79,главная!$H$28*главная!$N$27+(JU79-главная!$H$28)*главная!$N$28))))</f>
        <v>0</v>
      </c>
      <c r="JV153" s="173">
        <f>IF(JV$10="",0,IF(JV$9&lt;главная!$N$19,0,IF(JV79&lt;главная!$H$27,главная!$N$26*JV79,IF(JV79&lt;главная!$H$28,главная!$N$27*JV79,главная!$H$28*главная!$N$27+(JV79-главная!$H$28)*главная!$N$28))))</f>
        <v>0</v>
      </c>
      <c r="JW153" s="173">
        <f>IF(JW$10="",0,IF(JW$9&lt;главная!$N$19,0,IF(JW79&lt;главная!$H$27,главная!$N$26*JW79,IF(JW79&lt;главная!$H$28,главная!$N$27*JW79,главная!$H$28*главная!$N$27+(JW79-главная!$H$28)*главная!$N$28))))</f>
        <v>0</v>
      </c>
      <c r="JX153" s="173">
        <f>IF(JX$10="",0,IF(JX$9&lt;главная!$N$19,0,IF(JX79&lt;главная!$H$27,главная!$N$26*JX79,IF(JX79&lt;главная!$H$28,главная!$N$27*JX79,главная!$H$28*главная!$N$27+(JX79-главная!$H$28)*главная!$N$28))))</f>
        <v>0</v>
      </c>
      <c r="JY153" s="173">
        <f>IF(JY$10="",0,IF(JY$9&lt;главная!$N$19,0,IF(JY79&lt;главная!$H$27,главная!$N$26*JY79,IF(JY79&lt;главная!$H$28,главная!$N$27*JY79,главная!$H$28*главная!$N$27+(JY79-главная!$H$28)*главная!$N$28))))</f>
        <v>0</v>
      </c>
      <c r="JZ153" s="173">
        <f>IF(JZ$10="",0,IF(JZ$9&lt;главная!$N$19,0,IF(JZ79&lt;главная!$H$27,главная!$N$26*JZ79,IF(JZ79&lt;главная!$H$28,главная!$N$27*JZ79,главная!$H$28*главная!$N$27+(JZ79-главная!$H$28)*главная!$N$28))))</f>
        <v>0</v>
      </c>
      <c r="KA153" s="173">
        <f>IF(KA$10="",0,IF(KA$9&lt;главная!$N$19,0,IF(KA79&lt;главная!$H$27,главная!$N$26*KA79,IF(KA79&lt;главная!$H$28,главная!$N$27*KA79,главная!$H$28*главная!$N$27+(KA79-главная!$H$28)*главная!$N$28))))</f>
        <v>0</v>
      </c>
      <c r="KB153" s="173">
        <f>IF(KB$10="",0,IF(KB$9&lt;главная!$N$19,0,IF(KB79&lt;главная!$H$27,главная!$N$26*KB79,IF(KB79&lt;главная!$H$28,главная!$N$27*KB79,главная!$H$28*главная!$N$27+(KB79-главная!$H$28)*главная!$N$28))))</f>
        <v>0</v>
      </c>
      <c r="KC153" s="173">
        <f>IF(KC$10="",0,IF(KC$9&lt;главная!$N$19,0,IF(KC79&lt;главная!$H$27,главная!$N$26*KC79,IF(KC79&lt;главная!$H$28,главная!$N$27*KC79,главная!$H$28*главная!$N$27+(KC79-главная!$H$28)*главная!$N$28))))</f>
        <v>0</v>
      </c>
      <c r="KD153" s="173">
        <f>IF(KD$10="",0,IF(KD$9&lt;главная!$N$19,0,IF(KD79&lt;главная!$H$27,главная!$N$26*KD79,IF(KD79&lt;главная!$H$28,главная!$N$27*KD79,главная!$H$28*главная!$N$27+(KD79-главная!$H$28)*главная!$N$28))))</f>
        <v>0</v>
      </c>
      <c r="KE153" s="173">
        <f>IF(KE$10="",0,IF(KE$9&lt;главная!$N$19,0,IF(KE79&lt;главная!$H$27,главная!$N$26*KE79,IF(KE79&lt;главная!$H$28,главная!$N$27*KE79,главная!$H$28*главная!$N$27+(KE79-главная!$H$28)*главная!$N$28))))</f>
        <v>0</v>
      </c>
      <c r="KF153" s="173">
        <f>IF(KF$10="",0,IF(KF$9&lt;главная!$N$19,0,IF(KF79&lt;главная!$H$27,главная!$N$26*KF79,IF(KF79&lt;главная!$H$28,главная!$N$27*KF79,главная!$H$28*главная!$N$27+(KF79-главная!$H$28)*главная!$N$28))))</f>
        <v>0</v>
      </c>
      <c r="KG153" s="173">
        <f>IF(KG$10="",0,IF(KG$9&lt;главная!$N$19,0,IF(KG79&lt;главная!$H$27,главная!$N$26*KG79,IF(KG79&lt;главная!$H$28,главная!$N$27*KG79,главная!$H$28*главная!$N$27+(KG79-главная!$H$28)*главная!$N$28))))</f>
        <v>0</v>
      </c>
      <c r="KH153" s="173">
        <f>IF(KH$10="",0,IF(KH$9&lt;главная!$N$19,0,IF(KH79&lt;главная!$H$27,главная!$N$26*KH79,IF(KH79&lt;главная!$H$28,главная!$N$27*KH79,главная!$H$28*главная!$N$27+(KH79-главная!$H$28)*главная!$N$28))))</f>
        <v>0</v>
      </c>
      <c r="KI153" s="173">
        <f>IF(KI$10="",0,IF(KI$9&lt;главная!$N$19,0,IF(KI79&lt;главная!$H$27,главная!$N$26*KI79,IF(KI79&lt;главная!$H$28,главная!$N$27*KI79,главная!$H$28*главная!$N$27+(KI79-главная!$H$28)*главная!$N$28))))</f>
        <v>0</v>
      </c>
      <c r="KJ153" s="173">
        <f>IF(KJ$10="",0,IF(KJ$9&lt;главная!$N$19,0,IF(KJ79&lt;главная!$H$27,главная!$N$26*KJ79,IF(KJ79&lt;главная!$H$28,главная!$N$27*KJ79,главная!$H$28*главная!$N$27+(KJ79-главная!$H$28)*главная!$N$28))))</f>
        <v>0</v>
      </c>
      <c r="KK153" s="173">
        <f>IF(KK$10="",0,IF(KK$9&lt;главная!$N$19,0,IF(KK79&lt;главная!$H$27,главная!$N$26*KK79,IF(KK79&lt;главная!$H$28,главная!$N$27*KK79,главная!$H$28*главная!$N$27+(KK79-главная!$H$28)*главная!$N$28))))</f>
        <v>0</v>
      </c>
      <c r="KL153" s="173">
        <f>IF(KL$10="",0,IF(KL$9&lt;главная!$N$19,0,IF(KL79&lt;главная!$H$27,главная!$N$26*KL79,IF(KL79&lt;главная!$H$28,главная!$N$27*KL79,главная!$H$28*главная!$N$27+(KL79-главная!$H$28)*главная!$N$28))))</f>
        <v>0</v>
      </c>
      <c r="KM153" s="173">
        <f>IF(KM$10="",0,IF(KM$9&lt;главная!$N$19,0,IF(KM79&lt;главная!$H$27,главная!$N$26*KM79,IF(KM79&lt;главная!$H$28,главная!$N$27*KM79,главная!$H$28*главная!$N$27+(KM79-главная!$H$28)*главная!$N$28))))</f>
        <v>0</v>
      </c>
      <c r="KN153" s="173">
        <f>IF(KN$10="",0,IF(KN$9&lt;главная!$N$19,0,IF(KN79&lt;главная!$H$27,главная!$N$26*KN79,IF(KN79&lt;главная!$H$28,главная!$N$27*KN79,главная!$H$28*главная!$N$27+(KN79-главная!$H$28)*главная!$N$28))))</f>
        <v>0</v>
      </c>
      <c r="KO153" s="173">
        <f>IF(KO$10="",0,IF(KO$9&lt;главная!$N$19,0,IF(KO79&lt;главная!$H$27,главная!$N$26*KO79,IF(KO79&lt;главная!$H$28,главная!$N$27*KO79,главная!$H$28*главная!$N$27+(KO79-главная!$H$28)*главная!$N$28))))</f>
        <v>0</v>
      </c>
      <c r="KP153" s="173">
        <f>IF(KP$10="",0,IF(KP$9&lt;главная!$N$19,0,IF(KP79&lt;главная!$H$27,главная!$N$26*KP79,IF(KP79&lt;главная!$H$28,главная!$N$27*KP79,главная!$H$28*главная!$N$27+(KP79-главная!$H$28)*главная!$N$28))))</f>
        <v>0</v>
      </c>
      <c r="KQ153" s="173">
        <f>IF(KQ$10="",0,IF(KQ$9&lt;главная!$N$19,0,IF(KQ79&lt;главная!$H$27,главная!$N$26*KQ79,IF(KQ79&lt;главная!$H$28,главная!$N$27*KQ79,главная!$H$28*главная!$N$27+(KQ79-главная!$H$28)*главная!$N$28))))</f>
        <v>0</v>
      </c>
      <c r="KR153" s="173">
        <f>IF(KR$10="",0,IF(KR$9&lt;главная!$N$19,0,IF(KR79&lt;главная!$H$27,главная!$N$26*KR79,IF(KR79&lt;главная!$H$28,главная!$N$27*KR79,главная!$H$28*главная!$N$27+(KR79-главная!$H$28)*главная!$N$28))))</f>
        <v>0</v>
      </c>
      <c r="KS153" s="173">
        <f>IF(KS$10="",0,IF(KS$9&lt;главная!$N$19,0,IF(KS79&lt;главная!$H$27,главная!$N$26*KS79,IF(KS79&lt;главная!$H$28,главная!$N$27*KS79,главная!$H$28*главная!$N$27+(KS79-главная!$H$28)*главная!$N$28))))</f>
        <v>0</v>
      </c>
      <c r="KT153" s="173">
        <f>IF(KT$10="",0,IF(KT$9&lt;главная!$N$19,0,IF(KT79&lt;главная!$H$27,главная!$N$26*KT79,IF(KT79&lt;главная!$H$28,главная!$N$27*KT79,главная!$H$28*главная!$N$27+(KT79-главная!$H$28)*главная!$N$28))))</f>
        <v>0</v>
      </c>
      <c r="KU153" s="173">
        <f>IF(KU$10="",0,IF(KU$9&lt;главная!$N$19,0,IF(KU79&lt;главная!$H$27,главная!$N$26*KU79,IF(KU79&lt;главная!$H$28,главная!$N$27*KU79,главная!$H$28*главная!$N$27+(KU79-главная!$H$28)*главная!$N$28))))</f>
        <v>0</v>
      </c>
      <c r="KV153" s="173">
        <f>IF(KV$10="",0,IF(KV$9&lt;главная!$N$19,0,IF(KV79&lt;главная!$H$27,главная!$N$26*KV79,IF(KV79&lt;главная!$H$28,главная!$N$27*KV79,главная!$H$28*главная!$N$27+(KV79-главная!$H$28)*главная!$N$28))))</f>
        <v>0</v>
      </c>
      <c r="KW153" s="173">
        <f>IF(KW$10="",0,IF(KW$9&lt;главная!$N$19,0,IF(KW79&lt;главная!$H$27,главная!$N$26*KW79,IF(KW79&lt;главная!$H$28,главная!$N$27*KW79,главная!$H$28*главная!$N$27+(KW79-главная!$H$28)*главная!$N$28))))</f>
        <v>0</v>
      </c>
      <c r="KX153" s="173">
        <f>IF(KX$10="",0,IF(KX$9&lt;главная!$N$19,0,IF(KX79&lt;главная!$H$27,главная!$N$26*KX79,IF(KX79&lt;главная!$H$28,главная!$N$27*KX79,главная!$H$28*главная!$N$27+(KX79-главная!$H$28)*главная!$N$28))))</f>
        <v>0</v>
      </c>
      <c r="KY153" s="173">
        <f>IF(KY$10="",0,IF(KY$9&lt;главная!$N$19,0,IF(KY79&lt;главная!$H$27,главная!$N$26*KY79,IF(KY79&lt;главная!$H$28,главная!$N$27*KY79,главная!$H$28*главная!$N$27+(KY79-главная!$H$28)*главная!$N$28))))</f>
        <v>0</v>
      </c>
      <c r="KZ153" s="173">
        <f>IF(KZ$10="",0,IF(KZ$9&lt;главная!$N$19,0,IF(KZ79&lt;главная!$H$27,главная!$N$26*KZ79,IF(KZ79&lt;главная!$H$28,главная!$N$27*KZ79,главная!$H$28*главная!$N$27+(KZ79-главная!$H$28)*главная!$N$28))))</f>
        <v>0</v>
      </c>
      <c r="LA153" s="173">
        <f>IF(LA$10="",0,IF(LA$9&lt;главная!$N$19,0,IF(LA79&lt;главная!$H$27,главная!$N$26*LA79,IF(LA79&lt;главная!$H$28,главная!$N$27*LA79,главная!$H$28*главная!$N$27+(LA79-главная!$H$28)*главная!$N$28))))</f>
        <v>0</v>
      </c>
      <c r="LB153" s="173">
        <f>IF(LB$10="",0,IF(LB$9&lt;главная!$N$19,0,IF(LB79&lt;главная!$H$27,главная!$N$26*LB79,IF(LB79&lt;главная!$H$28,главная!$N$27*LB79,главная!$H$28*главная!$N$27+(LB79-главная!$H$28)*главная!$N$28))))</f>
        <v>0</v>
      </c>
      <c r="LC153" s="173">
        <f>IF(LC$10="",0,IF(LC$9&lt;главная!$N$19,0,IF(LC79&lt;главная!$H$27,главная!$N$26*LC79,IF(LC79&lt;главная!$H$28,главная!$N$27*LC79,главная!$H$28*главная!$N$27+(LC79-главная!$H$28)*главная!$N$28))))</f>
        <v>0</v>
      </c>
      <c r="LD153" s="173">
        <f>IF(LD$10="",0,IF(LD$9&lt;главная!$N$19,0,IF(LD79&lt;главная!$H$27,главная!$N$26*LD79,IF(LD79&lt;главная!$H$28,главная!$N$27*LD79,главная!$H$28*главная!$N$27+(LD79-главная!$H$28)*главная!$N$28))))</f>
        <v>0</v>
      </c>
      <c r="LE153" s="173">
        <f>IF(LE$10="",0,IF(LE$9&lt;главная!$N$19,0,IF(LE79&lt;главная!$H$27,главная!$N$26*LE79,IF(LE79&lt;главная!$H$28,главная!$N$27*LE79,главная!$H$28*главная!$N$27+(LE79-главная!$H$28)*главная!$N$28))))</f>
        <v>0</v>
      </c>
      <c r="LF153" s="173">
        <f>IF(LF$10="",0,IF(LF$9&lt;главная!$N$19,0,IF(LF79&lt;главная!$H$27,главная!$N$26*LF79,IF(LF79&lt;главная!$H$28,главная!$N$27*LF79,главная!$H$28*главная!$N$27+(LF79-главная!$H$28)*главная!$N$28))))</f>
        <v>0</v>
      </c>
      <c r="LG153" s="173">
        <f>IF(LG$10="",0,IF(LG$9&lt;главная!$N$19,0,IF(LG79&lt;главная!$H$27,главная!$N$26*LG79,IF(LG79&lt;главная!$H$28,главная!$N$27*LG79,главная!$H$28*главная!$N$27+(LG79-главная!$H$28)*главная!$N$28))))</f>
        <v>0</v>
      </c>
      <c r="LH153" s="173">
        <f>IF(LH$10="",0,IF(LH$9&lt;главная!$N$19,0,IF(LH79&lt;главная!$H$27,главная!$N$26*LH79,IF(LH79&lt;главная!$H$28,главная!$N$27*LH79,главная!$H$28*главная!$N$27+(LH79-главная!$H$28)*главная!$N$28))))</f>
        <v>0</v>
      </c>
      <c r="LI153" s="51"/>
      <c r="LJ153" s="51"/>
    </row>
    <row r="154" spans="1:322" s="59" customFormat="1" ht="10.199999999999999" x14ac:dyDescent="0.2">
      <c r="A154" s="51"/>
      <c r="B154" s="51"/>
      <c r="C154" s="51"/>
      <c r="D154" s="12"/>
      <c r="E154" s="98" t="str">
        <f t="shared" si="383"/>
        <v>Коммерческий директор</v>
      </c>
      <c r="F154" s="51"/>
      <c r="G154" s="51"/>
      <c r="H154" s="98" t="str">
        <f t="shared" ref="H154:H185" si="384">$H$152</f>
        <v>нац/страхование</v>
      </c>
      <c r="I154" s="51"/>
      <c r="J154" s="51"/>
      <c r="K154" s="55" t="str">
        <f t="shared" ref="K154:K185" si="385">$K$152</f>
        <v>долл.</v>
      </c>
      <c r="L154" s="51"/>
      <c r="M154" s="58"/>
      <c r="N154" s="51"/>
      <c r="O154" s="61"/>
      <c r="P154" s="51"/>
      <c r="Q154" s="51"/>
      <c r="R154" s="99"/>
      <c r="S154" s="51"/>
      <c r="T154" s="171"/>
      <c r="U154" s="173">
        <f>IF(U$10="",0,IF(U$9&lt;главная!$N$19,0,IF(U80&lt;главная!$H$27,главная!$N$26*U80,IF(U80&lt;главная!$H$28,главная!$N$27*U80,главная!$H$28*главная!$N$27+(U80-главная!$H$28)*главная!$N$28))))</f>
        <v>0</v>
      </c>
      <c r="V154" s="173">
        <f>IF(V$10="",0,IF(V$9&lt;главная!$N$19,0,IF(V80&lt;главная!$H$27,главная!$N$26*V80,IF(V80&lt;главная!$H$28,главная!$N$27*V80,главная!$H$28*главная!$N$27+(V80-главная!$H$28)*главная!$N$28))))</f>
        <v>0</v>
      </c>
      <c r="W154" s="173">
        <f>IF(W$10="",0,IF(W$9&lt;главная!$N$19,0,IF(W80&lt;главная!$H$27,главная!$N$26*W80,IF(W80&lt;главная!$H$28,главная!$N$27*W80,главная!$H$28*главная!$N$27+(W80-главная!$H$28)*главная!$N$28))))</f>
        <v>0</v>
      </c>
      <c r="X154" s="173">
        <f>IF(X$10="",0,IF(X$9&lt;главная!$N$19,0,IF(X80&lt;главная!$H$27,главная!$N$26*X80,IF(X80&lt;главная!$H$28,главная!$N$27*X80,главная!$H$28*главная!$N$27+(X80-главная!$H$28)*главная!$N$28))))</f>
        <v>0</v>
      </c>
      <c r="Y154" s="173">
        <f>IF(Y$10="",0,IF(Y$9&lt;главная!$N$19,0,IF(Y80&lt;главная!$H$27,главная!$N$26*Y80,IF(Y80&lt;главная!$H$28,главная!$N$27*Y80,главная!$H$28*главная!$N$27+(Y80-главная!$H$28)*главная!$N$28))))</f>
        <v>0</v>
      </c>
      <c r="Z154" s="173">
        <f>IF(Z$10="",0,IF(Z$9&lt;главная!$N$19,0,IF(Z80&lt;главная!$H$27,главная!$N$26*Z80,IF(Z80&lt;главная!$H$28,главная!$N$27*Z80,главная!$H$28*главная!$N$27+(Z80-главная!$H$28)*главная!$N$28))))</f>
        <v>0</v>
      </c>
      <c r="AA154" s="173">
        <f>IF(AA$10="",0,IF(AA$9&lt;главная!$N$19,0,IF(AA80&lt;главная!$H$27,главная!$N$26*AA80,IF(AA80&lt;главная!$H$28,главная!$N$27*AA80,главная!$H$28*главная!$N$27+(AA80-главная!$H$28)*главная!$N$28))))</f>
        <v>0</v>
      </c>
      <c r="AB154" s="173">
        <f>IF(AB$10="",0,IF(AB$9&lt;главная!$N$19,0,IF(AB80&lt;главная!$H$27,главная!$N$26*AB80,IF(AB80&lt;главная!$H$28,главная!$N$27*AB80,главная!$H$28*главная!$N$27+(AB80-главная!$H$28)*главная!$N$28))))</f>
        <v>0</v>
      </c>
      <c r="AC154" s="173">
        <f>IF(AC$10="",0,IF(AC$9&lt;главная!$N$19,0,IF(AC80&lt;главная!$H$27,главная!$N$26*AC80,IF(AC80&lt;главная!$H$28,главная!$N$27*AC80,главная!$H$28*главная!$N$27+(AC80-главная!$H$28)*главная!$N$28))))</f>
        <v>0</v>
      </c>
      <c r="AD154" s="173">
        <f>IF(AD$10="",0,IF(AD$9&lt;главная!$N$19,0,IF(AD80&lt;главная!$H$27,главная!$N$26*AD80,IF(AD80&lt;главная!$H$28,главная!$N$27*AD80,главная!$H$28*главная!$N$27+(AD80-главная!$H$28)*главная!$N$28))))</f>
        <v>0</v>
      </c>
      <c r="AE154" s="173">
        <f>IF(AE$10="",0,IF(AE$9&lt;главная!$N$19,0,IF(AE80&lt;главная!$H$27,главная!$N$26*AE80,IF(AE80&lt;главная!$H$28,главная!$N$27*AE80,главная!$H$28*главная!$N$27+(AE80-главная!$H$28)*главная!$N$28))))</f>
        <v>0</v>
      </c>
      <c r="AF154" s="173">
        <f>IF(AF$10="",0,IF(AF$9&lt;главная!$N$19,0,IF(AF80&lt;главная!$H$27,главная!$N$26*AF80,IF(AF80&lt;главная!$H$28,главная!$N$27*AF80,главная!$H$28*главная!$N$27+(AF80-главная!$H$28)*главная!$N$28))))</f>
        <v>0</v>
      </c>
      <c r="AG154" s="173">
        <f>IF(AG$10="",0,IF(AG$9&lt;главная!$N$19,0,IF(AG80&lt;главная!$H$27,главная!$N$26*AG80,IF(AG80&lt;главная!$H$28,главная!$N$27*AG80,главная!$H$28*главная!$N$27+(AG80-главная!$H$28)*главная!$N$28))))</f>
        <v>0</v>
      </c>
      <c r="AH154" s="173">
        <f>IF(AH$10="",0,IF(AH$9&lt;главная!$N$19,0,IF(AH80&lt;главная!$H$27,главная!$N$26*AH80,IF(AH80&lt;главная!$H$28,главная!$N$27*AH80,главная!$H$28*главная!$N$27+(AH80-главная!$H$28)*главная!$N$28))))</f>
        <v>0</v>
      </c>
      <c r="AI154" s="173">
        <f>IF(AI$10="",0,IF(AI$9&lt;главная!$N$19,0,IF(AI80&lt;главная!$H$27,главная!$N$26*AI80,IF(AI80&lt;главная!$H$28,главная!$N$27*AI80,главная!$H$28*главная!$N$27+(AI80-главная!$H$28)*главная!$N$28))))</f>
        <v>0</v>
      </c>
      <c r="AJ154" s="173">
        <f>IF(AJ$10="",0,IF(AJ$9&lt;главная!$N$19,0,IF(AJ80&lt;главная!$H$27,главная!$N$26*AJ80,IF(AJ80&lt;главная!$H$28,главная!$N$27*AJ80,главная!$H$28*главная!$N$27+(AJ80-главная!$H$28)*главная!$N$28))))</f>
        <v>0</v>
      </c>
      <c r="AK154" s="173">
        <f>IF(AK$10="",0,IF(AK$9&lt;главная!$N$19,0,IF(AK80&lt;главная!$H$27,главная!$N$26*AK80,IF(AK80&lt;главная!$H$28,главная!$N$27*AK80,главная!$H$28*главная!$N$27+(AK80-главная!$H$28)*главная!$N$28))))</f>
        <v>0</v>
      </c>
      <c r="AL154" s="173">
        <f>IF(AL$10="",0,IF(AL$9&lt;главная!$N$19,0,IF(AL80&lt;главная!$H$27,главная!$N$26*AL80,IF(AL80&lt;главная!$H$28,главная!$N$27*AL80,главная!$H$28*главная!$N$27+(AL80-главная!$H$28)*главная!$N$28))))</f>
        <v>0</v>
      </c>
      <c r="AM154" s="173">
        <f>IF(AM$10="",0,IF(AM$9&lt;главная!$N$19,0,IF(AM80&lt;главная!$H$27,главная!$N$26*AM80,IF(AM80&lt;главная!$H$28,главная!$N$27*AM80,главная!$H$28*главная!$N$27+(AM80-главная!$H$28)*главная!$N$28))))</f>
        <v>0</v>
      </c>
      <c r="AN154" s="173">
        <f>IF(AN$10="",0,IF(AN$9&lt;главная!$N$19,0,IF(AN80&lt;главная!$H$27,главная!$N$26*AN80,IF(AN80&lt;главная!$H$28,главная!$N$27*AN80,главная!$H$28*главная!$N$27+(AN80-главная!$H$28)*главная!$N$28))))</f>
        <v>0</v>
      </c>
      <c r="AO154" s="173">
        <f>IF(AO$10="",0,IF(AO$9&lt;главная!$N$19,0,IF(AO80&lt;главная!$H$27,главная!$N$26*AO80,IF(AO80&lt;главная!$H$28,главная!$N$27*AO80,главная!$H$28*главная!$N$27+(AO80-главная!$H$28)*главная!$N$28))))</f>
        <v>0</v>
      </c>
      <c r="AP154" s="173">
        <f>IF(AP$10="",0,IF(AP$9&lt;главная!$N$19,0,IF(AP80&lt;главная!$H$27,главная!$N$26*AP80,IF(AP80&lt;главная!$H$28,главная!$N$27*AP80,главная!$H$28*главная!$N$27+(AP80-главная!$H$28)*главная!$N$28))))</f>
        <v>0</v>
      </c>
      <c r="AQ154" s="173">
        <f>IF(AQ$10="",0,IF(AQ$9&lt;главная!$N$19,0,IF(AQ80&lt;главная!$H$27,главная!$N$26*AQ80,IF(AQ80&lt;главная!$H$28,главная!$N$27*AQ80,главная!$H$28*главная!$N$27+(AQ80-главная!$H$28)*главная!$N$28))))</f>
        <v>0</v>
      </c>
      <c r="AR154" s="173">
        <f>IF(AR$10="",0,IF(AR$9&lt;главная!$N$19,0,IF(AR80&lt;главная!$H$27,главная!$N$26*AR80,IF(AR80&lt;главная!$H$28,главная!$N$27*AR80,главная!$H$28*главная!$N$27+(AR80-главная!$H$28)*главная!$N$28))))</f>
        <v>0</v>
      </c>
      <c r="AS154" s="173">
        <f>IF(AS$10="",0,IF(AS$9&lt;главная!$N$19,0,IF(AS80&lt;главная!$H$27,главная!$N$26*AS80,IF(AS80&lt;главная!$H$28,главная!$N$27*AS80,главная!$H$28*главная!$N$27+(AS80-главная!$H$28)*главная!$N$28))))</f>
        <v>0</v>
      </c>
      <c r="AT154" s="173">
        <f>IF(AT$10="",0,IF(AT$9&lt;главная!$N$19,0,IF(AT80&lt;главная!$H$27,главная!$N$26*AT80,IF(AT80&lt;главная!$H$28,главная!$N$27*AT80,главная!$H$28*главная!$N$27+(AT80-главная!$H$28)*главная!$N$28))))</f>
        <v>0</v>
      </c>
      <c r="AU154" s="173">
        <f>IF(AU$10="",0,IF(AU$9&lt;главная!$N$19,0,IF(AU80&lt;главная!$H$27,главная!$N$26*AU80,IF(AU80&lt;главная!$H$28,главная!$N$27*AU80,главная!$H$28*главная!$N$27+(AU80-главная!$H$28)*главная!$N$28))))</f>
        <v>0</v>
      </c>
      <c r="AV154" s="173">
        <f>IF(AV$10="",0,IF(AV$9&lt;главная!$N$19,0,IF(AV80&lt;главная!$H$27,главная!$N$26*AV80,IF(AV80&lt;главная!$H$28,главная!$N$27*AV80,главная!$H$28*главная!$N$27+(AV80-главная!$H$28)*главная!$N$28))))</f>
        <v>0</v>
      </c>
      <c r="AW154" s="173">
        <f>IF(AW$10="",0,IF(AW$9&lt;главная!$N$19,0,IF(AW80&lt;главная!$H$27,главная!$N$26*AW80,IF(AW80&lt;главная!$H$28,главная!$N$27*AW80,главная!$H$28*главная!$N$27+(AW80-главная!$H$28)*главная!$N$28))))</f>
        <v>0</v>
      </c>
      <c r="AX154" s="173">
        <f>IF(AX$10="",0,IF(AX$9&lt;главная!$N$19,0,IF(AX80&lt;главная!$H$27,главная!$N$26*AX80,IF(AX80&lt;главная!$H$28,главная!$N$27*AX80,главная!$H$28*главная!$N$27+(AX80-главная!$H$28)*главная!$N$28))))</f>
        <v>0</v>
      </c>
      <c r="AY154" s="173">
        <f>IF(AY$10="",0,IF(AY$9&lt;главная!$N$19,0,IF(AY80&lt;главная!$H$27,главная!$N$26*AY80,IF(AY80&lt;главная!$H$28,главная!$N$27*AY80,главная!$H$28*главная!$N$27+(AY80-главная!$H$28)*главная!$N$28))))</f>
        <v>0</v>
      </c>
      <c r="AZ154" s="173">
        <f>IF(AZ$10="",0,IF(AZ$9&lt;главная!$N$19,0,IF(AZ80&lt;главная!$H$27,главная!$N$26*AZ80,IF(AZ80&lt;главная!$H$28,главная!$N$27*AZ80,главная!$H$28*главная!$N$27+(AZ80-главная!$H$28)*главная!$N$28))))</f>
        <v>0</v>
      </c>
      <c r="BA154" s="173">
        <f>IF(BA$10="",0,IF(BA$9&lt;главная!$N$19,0,IF(BA80&lt;главная!$H$27,главная!$N$26*BA80,IF(BA80&lt;главная!$H$28,главная!$N$27*BA80,главная!$H$28*главная!$N$27+(BA80-главная!$H$28)*главная!$N$28))))</f>
        <v>0</v>
      </c>
      <c r="BB154" s="173">
        <f>IF(BB$10="",0,IF(BB$9&lt;главная!$N$19,0,IF(BB80&lt;главная!$H$27,главная!$N$26*BB80,IF(BB80&lt;главная!$H$28,главная!$N$27*BB80,главная!$H$28*главная!$N$27+(BB80-главная!$H$28)*главная!$N$28))))</f>
        <v>0</v>
      </c>
      <c r="BC154" s="173">
        <f>IF(BC$10="",0,IF(BC$9&lt;главная!$N$19,0,IF(BC80&lt;главная!$H$27,главная!$N$26*BC80,IF(BC80&lt;главная!$H$28,главная!$N$27*BC80,главная!$H$28*главная!$N$27+(BC80-главная!$H$28)*главная!$N$28))))</f>
        <v>0</v>
      </c>
      <c r="BD154" s="173">
        <f>IF(BD$10="",0,IF(BD$9&lt;главная!$N$19,0,IF(BD80&lt;главная!$H$27,главная!$N$26*BD80,IF(BD80&lt;главная!$H$28,главная!$N$27*BD80,главная!$H$28*главная!$N$27+(BD80-главная!$H$28)*главная!$N$28))))</f>
        <v>0</v>
      </c>
      <c r="BE154" s="173">
        <f>IF(BE$10="",0,IF(BE$9&lt;главная!$N$19,0,IF(BE80&lt;главная!$H$27,главная!$N$26*BE80,IF(BE80&lt;главная!$H$28,главная!$N$27*BE80,главная!$H$28*главная!$N$27+(BE80-главная!$H$28)*главная!$N$28))))</f>
        <v>0</v>
      </c>
      <c r="BF154" s="173">
        <f>IF(BF$10="",0,IF(BF$9&lt;главная!$N$19,0,IF(BF80&lt;главная!$H$27,главная!$N$26*BF80,IF(BF80&lt;главная!$H$28,главная!$N$27*BF80,главная!$H$28*главная!$N$27+(BF80-главная!$H$28)*главная!$N$28))))</f>
        <v>0</v>
      </c>
      <c r="BG154" s="173">
        <f>IF(BG$10="",0,IF(BG$9&lt;главная!$N$19,0,IF(BG80&lt;главная!$H$27,главная!$N$26*BG80,IF(BG80&lt;главная!$H$28,главная!$N$27*BG80,главная!$H$28*главная!$N$27+(BG80-главная!$H$28)*главная!$N$28))))</f>
        <v>0</v>
      </c>
      <c r="BH154" s="173">
        <f>IF(BH$10="",0,IF(BH$9&lt;главная!$N$19,0,IF(BH80&lt;главная!$H$27,главная!$N$26*BH80,IF(BH80&lt;главная!$H$28,главная!$N$27*BH80,главная!$H$28*главная!$N$27+(BH80-главная!$H$28)*главная!$N$28))))</f>
        <v>0</v>
      </c>
      <c r="BI154" s="173">
        <f>IF(BI$10="",0,IF(BI$9&lt;главная!$N$19,0,IF(BI80&lt;главная!$H$27,главная!$N$26*BI80,IF(BI80&lt;главная!$H$28,главная!$N$27*BI80,главная!$H$28*главная!$N$27+(BI80-главная!$H$28)*главная!$N$28))))</f>
        <v>0</v>
      </c>
      <c r="BJ154" s="173">
        <f>IF(BJ$10="",0,IF(BJ$9&lt;главная!$N$19,0,IF(BJ80&lt;главная!$H$27,главная!$N$26*BJ80,IF(BJ80&lt;главная!$H$28,главная!$N$27*BJ80,главная!$H$28*главная!$N$27+(BJ80-главная!$H$28)*главная!$N$28))))</f>
        <v>0</v>
      </c>
      <c r="BK154" s="173">
        <f>IF(BK$10="",0,IF(BK$9&lt;главная!$N$19,0,IF(BK80&lt;главная!$H$27,главная!$N$26*BK80,IF(BK80&lt;главная!$H$28,главная!$N$27*BK80,главная!$H$28*главная!$N$27+(BK80-главная!$H$28)*главная!$N$28))))</f>
        <v>0</v>
      </c>
      <c r="BL154" s="173">
        <f>IF(BL$10="",0,IF(BL$9&lt;главная!$N$19,0,IF(BL80&lt;главная!$H$27,главная!$N$26*BL80,IF(BL80&lt;главная!$H$28,главная!$N$27*BL80,главная!$H$28*главная!$N$27+(BL80-главная!$H$28)*главная!$N$28))))</f>
        <v>0</v>
      </c>
      <c r="BM154" s="173">
        <f>IF(BM$10="",0,IF(BM$9&lt;главная!$N$19,0,IF(BM80&lt;главная!$H$27,главная!$N$26*BM80,IF(BM80&lt;главная!$H$28,главная!$N$27*BM80,главная!$H$28*главная!$N$27+(BM80-главная!$H$28)*главная!$N$28))))</f>
        <v>0</v>
      </c>
      <c r="BN154" s="173">
        <f>IF(BN$10="",0,IF(BN$9&lt;главная!$N$19,0,IF(BN80&lt;главная!$H$27,главная!$N$26*BN80,IF(BN80&lt;главная!$H$28,главная!$N$27*BN80,главная!$H$28*главная!$N$27+(BN80-главная!$H$28)*главная!$N$28))))</f>
        <v>0</v>
      </c>
      <c r="BO154" s="173">
        <f>IF(BO$10="",0,IF(BO$9&lt;главная!$N$19,0,IF(BO80&lt;главная!$H$27,главная!$N$26*BO80,IF(BO80&lt;главная!$H$28,главная!$N$27*BO80,главная!$H$28*главная!$N$27+(BO80-главная!$H$28)*главная!$N$28))))</f>
        <v>0</v>
      </c>
      <c r="BP154" s="173">
        <f>IF(BP$10="",0,IF(BP$9&lt;главная!$N$19,0,IF(BP80&lt;главная!$H$27,главная!$N$26*BP80,IF(BP80&lt;главная!$H$28,главная!$N$27*BP80,главная!$H$28*главная!$N$27+(BP80-главная!$H$28)*главная!$N$28))))</f>
        <v>0</v>
      </c>
      <c r="BQ154" s="173">
        <f>IF(BQ$10="",0,IF(BQ$9&lt;главная!$N$19,0,IF(BQ80&lt;главная!$H$27,главная!$N$26*BQ80,IF(BQ80&lt;главная!$H$28,главная!$N$27*BQ80,главная!$H$28*главная!$N$27+(BQ80-главная!$H$28)*главная!$N$28))))</f>
        <v>0</v>
      </c>
      <c r="BR154" s="173">
        <f>IF(BR$10="",0,IF(BR$9&lt;главная!$N$19,0,IF(BR80&lt;главная!$H$27,главная!$N$26*BR80,IF(BR80&lt;главная!$H$28,главная!$N$27*BR80,главная!$H$28*главная!$N$27+(BR80-главная!$H$28)*главная!$N$28))))</f>
        <v>0</v>
      </c>
      <c r="BS154" s="173">
        <f>IF(BS$10="",0,IF(BS$9&lt;главная!$N$19,0,IF(BS80&lt;главная!$H$27,главная!$N$26*BS80,IF(BS80&lt;главная!$H$28,главная!$N$27*BS80,главная!$H$28*главная!$N$27+(BS80-главная!$H$28)*главная!$N$28))))</f>
        <v>0</v>
      </c>
      <c r="BT154" s="173">
        <f>IF(BT$10="",0,IF(BT$9&lt;главная!$N$19,0,IF(BT80&lt;главная!$H$27,главная!$N$26*BT80,IF(BT80&lt;главная!$H$28,главная!$N$27*BT80,главная!$H$28*главная!$N$27+(BT80-главная!$H$28)*главная!$N$28))))</f>
        <v>0</v>
      </c>
      <c r="BU154" s="173">
        <f>IF(BU$10="",0,IF(BU$9&lt;главная!$N$19,0,IF(BU80&lt;главная!$H$27,главная!$N$26*BU80,IF(BU80&lt;главная!$H$28,главная!$N$27*BU80,главная!$H$28*главная!$N$27+(BU80-главная!$H$28)*главная!$N$28))))</f>
        <v>0</v>
      </c>
      <c r="BV154" s="173">
        <f>IF(BV$10="",0,IF(BV$9&lt;главная!$N$19,0,IF(BV80&lt;главная!$H$27,главная!$N$26*BV80,IF(BV80&lt;главная!$H$28,главная!$N$27*BV80,главная!$H$28*главная!$N$27+(BV80-главная!$H$28)*главная!$N$28))))</f>
        <v>0</v>
      </c>
      <c r="BW154" s="173">
        <f>IF(BW$10="",0,IF(BW$9&lt;главная!$N$19,0,IF(BW80&lt;главная!$H$27,главная!$N$26*BW80,IF(BW80&lt;главная!$H$28,главная!$N$27*BW80,главная!$H$28*главная!$N$27+(BW80-главная!$H$28)*главная!$N$28))))</f>
        <v>0</v>
      </c>
      <c r="BX154" s="173">
        <f>IF(BX$10="",0,IF(BX$9&lt;главная!$N$19,0,IF(BX80&lt;главная!$H$27,главная!$N$26*BX80,IF(BX80&lt;главная!$H$28,главная!$N$27*BX80,главная!$H$28*главная!$N$27+(BX80-главная!$H$28)*главная!$N$28))))</f>
        <v>0</v>
      </c>
      <c r="BY154" s="173">
        <f>IF(BY$10="",0,IF(BY$9&lt;главная!$N$19,0,IF(BY80&lt;главная!$H$27,главная!$N$26*BY80,IF(BY80&lt;главная!$H$28,главная!$N$27*BY80,главная!$H$28*главная!$N$27+(BY80-главная!$H$28)*главная!$N$28))))</f>
        <v>0</v>
      </c>
      <c r="BZ154" s="173">
        <f>IF(BZ$10="",0,IF(BZ$9&lt;главная!$N$19,0,IF(BZ80&lt;главная!$H$27,главная!$N$26*BZ80,IF(BZ80&lt;главная!$H$28,главная!$N$27*BZ80,главная!$H$28*главная!$N$27+(BZ80-главная!$H$28)*главная!$N$28))))</f>
        <v>0</v>
      </c>
      <c r="CA154" s="173">
        <f>IF(CA$10="",0,IF(CA$9&lt;главная!$N$19,0,IF(CA80&lt;главная!$H$27,главная!$N$26*CA80,IF(CA80&lt;главная!$H$28,главная!$N$27*CA80,главная!$H$28*главная!$N$27+(CA80-главная!$H$28)*главная!$N$28))))</f>
        <v>0</v>
      </c>
      <c r="CB154" s="173">
        <f>IF(CB$10="",0,IF(CB$9&lt;главная!$N$19,0,IF(CB80&lt;главная!$H$27,главная!$N$26*CB80,IF(CB80&lt;главная!$H$28,главная!$N$27*CB80,главная!$H$28*главная!$N$27+(CB80-главная!$H$28)*главная!$N$28))))</f>
        <v>0</v>
      </c>
      <c r="CC154" s="173">
        <f>IF(CC$10="",0,IF(CC$9&lt;главная!$N$19,0,IF(CC80&lt;главная!$H$27,главная!$N$26*CC80,IF(CC80&lt;главная!$H$28,главная!$N$27*CC80,главная!$H$28*главная!$N$27+(CC80-главная!$H$28)*главная!$N$28))))</f>
        <v>0</v>
      </c>
      <c r="CD154" s="173">
        <f>IF(CD$10="",0,IF(CD$9&lt;главная!$N$19,0,IF(CD80&lt;главная!$H$27,главная!$N$26*CD80,IF(CD80&lt;главная!$H$28,главная!$N$27*CD80,главная!$H$28*главная!$N$27+(CD80-главная!$H$28)*главная!$N$28))))</f>
        <v>0</v>
      </c>
      <c r="CE154" s="173">
        <f>IF(CE$10="",0,IF(CE$9&lt;главная!$N$19,0,IF(CE80&lt;главная!$H$27,главная!$N$26*CE80,IF(CE80&lt;главная!$H$28,главная!$N$27*CE80,главная!$H$28*главная!$N$27+(CE80-главная!$H$28)*главная!$N$28))))</f>
        <v>0</v>
      </c>
      <c r="CF154" s="173">
        <f>IF(CF$10="",0,IF(CF$9&lt;главная!$N$19,0,IF(CF80&lt;главная!$H$27,главная!$N$26*CF80,IF(CF80&lt;главная!$H$28,главная!$N$27*CF80,главная!$H$28*главная!$N$27+(CF80-главная!$H$28)*главная!$N$28))))</f>
        <v>0</v>
      </c>
      <c r="CG154" s="173">
        <f>IF(CG$10="",0,IF(CG$9&lt;главная!$N$19,0,IF(CG80&lt;главная!$H$27,главная!$N$26*CG80,IF(CG80&lt;главная!$H$28,главная!$N$27*CG80,главная!$H$28*главная!$N$27+(CG80-главная!$H$28)*главная!$N$28))))</f>
        <v>0</v>
      </c>
      <c r="CH154" s="173">
        <f>IF(CH$10="",0,IF(CH$9&lt;главная!$N$19,0,IF(CH80&lt;главная!$H$27,главная!$N$26*CH80,IF(CH80&lt;главная!$H$28,главная!$N$27*CH80,главная!$H$28*главная!$N$27+(CH80-главная!$H$28)*главная!$N$28))))</f>
        <v>0</v>
      </c>
      <c r="CI154" s="173">
        <f>IF(CI$10="",0,IF(CI$9&lt;главная!$N$19,0,IF(CI80&lt;главная!$H$27,главная!$N$26*CI80,IF(CI80&lt;главная!$H$28,главная!$N$27*CI80,главная!$H$28*главная!$N$27+(CI80-главная!$H$28)*главная!$N$28))))</f>
        <v>0</v>
      </c>
      <c r="CJ154" s="173">
        <f>IF(CJ$10="",0,IF(CJ$9&lt;главная!$N$19,0,IF(CJ80&lt;главная!$H$27,главная!$N$26*CJ80,IF(CJ80&lt;главная!$H$28,главная!$N$27*CJ80,главная!$H$28*главная!$N$27+(CJ80-главная!$H$28)*главная!$N$28))))</f>
        <v>0</v>
      </c>
      <c r="CK154" s="173">
        <f>IF(CK$10="",0,IF(CK$9&lt;главная!$N$19,0,IF(CK80&lt;главная!$H$27,главная!$N$26*CK80,IF(CK80&lt;главная!$H$28,главная!$N$27*CK80,главная!$H$28*главная!$N$27+(CK80-главная!$H$28)*главная!$N$28))))</f>
        <v>0</v>
      </c>
      <c r="CL154" s="173">
        <f>IF(CL$10="",0,IF(CL$9&lt;главная!$N$19,0,IF(CL80&lt;главная!$H$27,главная!$N$26*CL80,IF(CL80&lt;главная!$H$28,главная!$N$27*CL80,главная!$H$28*главная!$N$27+(CL80-главная!$H$28)*главная!$N$28))))</f>
        <v>0</v>
      </c>
      <c r="CM154" s="173">
        <f>IF(CM$10="",0,IF(CM$9&lt;главная!$N$19,0,IF(CM80&lt;главная!$H$27,главная!$N$26*CM80,IF(CM80&lt;главная!$H$28,главная!$N$27*CM80,главная!$H$28*главная!$N$27+(CM80-главная!$H$28)*главная!$N$28))))</f>
        <v>0</v>
      </c>
      <c r="CN154" s="173">
        <f>IF(CN$10="",0,IF(CN$9&lt;главная!$N$19,0,IF(CN80&lt;главная!$H$27,главная!$N$26*CN80,IF(CN80&lt;главная!$H$28,главная!$N$27*CN80,главная!$H$28*главная!$N$27+(CN80-главная!$H$28)*главная!$N$28))))</f>
        <v>0</v>
      </c>
      <c r="CO154" s="173">
        <f>IF(CO$10="",0,IF(CO$9&lt;главная!$N$19,0,IF(CO80&lt;главная!$H$27,главная!$N$26*CO80,IF(CO80&lt;главная!$H$28,главная!$N$27*CO80,главная!$H$28*главная!$N$27+(CO80-главная!$H$28)*главная!$N$28))))</f>
        <v>0</v>
      </c>
      <c r="CP154" s="173">
        <f>IF(CP$10="",0,IF(CP$9&lt;главная!$N$19,0,IF(CP80&lt;главная!$H$27,главная!$N$26*CP80,IF(CP80&lt;главная!$H$28,главная!$N$27*CP80,главная!$H$28*главная!$N$27+(CP80-главная!$H$28)*главная!$N$28))))</f>
        <v>0</v>
      </c>
      <c r="CQ154" s="173">
        <f>IF(CQ$10="",0,IF(CQ$9&lt;главная!$N$19,0,IF(CQ80&lt;главная!$H$27,главная!$N$26*CQ80,IF(CQ80&lt;главная!$H$28,главная!$N$27*CQ80,главная!$H$28*главная!$N$27+(CQ80-главная!$H$28)*главная!$N$28))))</f>
        <v>0</v>
      </c>
      <c r="CR154" s="173">
        <f>IF(CR$10="",0,IF(CR$9&lt;главная!$N$19,0,IF(CR80&lt;главная!$H$27,главная!$N$26*CR80,IF(CR80&lt;главная!$H$28,главная!$N$27*CR80,главная!$H$28*главная!$N$27+(CR80-главная!$H$28)*главная!$N$28))))</f>
        <v>0</v>
      </c>
      <c r="CS154" s="173">
        <f>IF(CS$10="",0,IF(CS$9&lt;главная!$N$19,0,IF(CS80&lt;главная!$H$27,главная!$N$26*CS80,IF(CS80&lt;главная!$H$28,главная!$N$27*CS80,главная!$H$28*главная!$N$27+(CS80-главная!$H$28)*главная!$N$28))))</f>
        <v>0</v>
      </c>
      <c r="CT154" s="173">
        <f>IF(CT$10="",0,IF(CT$9&lt;главная!$N$19,0,IF(CT80&lt;главная!$H$27,главная!$N$26*CT80,IF(CT80&lt;главная!$H$28,главная!$N$27*CT80,главная!$H$28*главная!$N$27+(CT80-главная!$H$28)*главная!$N$28))))</f>
        <v>0</v>
      </c>
      <c r="CU154" s="173">
        <f>IF(CU$10="",0,IF(CU$9&lt;главная!$N$19,0,IF(CU80&lt;главная!$H$27,главная!$N$26*CU80,IF(CU80&lt;главная!$H$28,главная!$N$27*CU80,главная!$H$28*главная!$N$27+(CU80-главная!$H$28)*главная!$N$28))))</f>
        <v>0</v>
      </c>
      <c r="CV154" s="173">
        <f>IF(CV$10="",0,IF(CV$9&lt;главная!$N$19,0,IF(CV80&lt;главная!$H$27,главная!$N$26*CV80,IF(CV80&lt;главная!$H$28,главная!$N$27*CV80,главная!$H$28*главная!$N$27+(CV80-главная!$H$28)*главная!$N$28))))</f>
        <v>0</v>
      </c>
      <c r="CW154" s="173">
        <f>IF(CW$10="",0,IF(CW$9&lt;главная!$N$19,0,IF(CW80&lt;главная!$H$27,главная!$N$26*CW80,IF(CW80&lt;главная!$H$28,главная!$N$27*CW80,главная!$H$28*главная!$N$27+(CW80-главная!$H$28)*главная!$N$28))))</f>
        <v>0</v>
      </c>
      <c r="CX154" s="173">
        <f>IF(CX$10="",0,IF(CX$9&lt;главная!$N$19,0,IF(CX80&lt;главная!$H$27,главная!$N$26*CX80,IF(CX80&lt;главная!$H$28,главная!$N$27*CX80,главная!$H$28*главная!$N$27+(CX80-главная!$H$28)*главная!$N$28))))</f>
        <v>0</v>
      </c>
      <c r="CY154" s="173">
        <f>IF(CY$10="",0,IF(CY$9&lt;главная!$N$19,0,IF(CY80&lt;главная!$H$27,главная!$N$26*CY80,IF(CY80&lt;главная!$H$28,главная!$N$27*CY80,главная!$H$28*главная!$N$27+(CY80-главная!$H$28)*главная!$N$28))))</f>
        <v>0</v>
      </c>
      <c r="CZ154" s="173">
        <f>IF(CZ$10="",0,IF(CZ$9&lt;главная!$N$19,0,IF(CZ80&lt;главная!$H$27,главная!$N$26*CZ80,IF(CZ80&lt;главная!$H$28,главная!$N$27*CZ80,главная!$H$28*главная!$N$27+(CZ80-главная!$H$28)*главная!$N$28))))</f>
        <v>0</v>
      </c>
      <c r="DA154" s="173">
        <f>IF(DA$10="",0,IF(DA$9&lt;главная!$N$19,0,IF(DA80&lt;главная!$H$27,главная!$N$26*DA80,IF(DA80&lt;главная!$H$28,главная!$N$27*DA80,главная!$H$28*главная!$N$27+(DA80-главная!$H$28)*главная!$N$28))))</f>
        <v>0</v>
      </c>
      <c r="DB154" s="173">
        <f>IF(DB$10="",0,IF(DB$9&lt;главная!$N$19,0,IF(DB80&lt;главная!$H$27,главная!$N$26*DB80,IF(DB80&lt;главная!$H$28,главная!$N$27*DB80,главная!$H$28*главная!$N$27+(DB80-главная!$H$28)*главная!$N$28))))</f>
        <v>0</v>
      </c>
      <c r="DC154" s="173">
        <f>IF(DC$10="",0,IF(DC$9&lt;главная!$N$19,0,IF(DC80&lt;главная!$H$27,главная!$N$26*DC80,IF(DC80&lt;главная!$H$28,главная!$N$27*DC80,главная!$H$28*главная!$N$27+(DC80-главная!$H$28)*главная!$N$28))))</f>
        <v>0</v>
      </c>
      <c r="DD154" s="173">
        <f>IF(DD$10="",0,IF(DD$9&lt;главная!$N$19,0,IF(DD80&lt;главная!$H$27,главная!$N$26*DD80,IF(DD80&lt;главная!$H$28,главная!$N$27*DD80,главная!$H$28*главная!$N$27+(DD80-главная!$H$28)*главная!$N$28))))</f>
        <v>0</v>
      </c>
      <c r="DE154" s="173">
        <f>IF(DE$10="",0,IF(DE$9&lt;главная!$N$19,0,IF(DE80&lt;главная!$H$27,главная!$N$26*DE80,IF(DE80&lt;главная!$H$28,главная!$N$27*DE80,главная!$H$28*главная!$N$27+(DE80-главная!$H$28)*главная!$N$28))))</f>
        <v>0</v>
      </c>
      <c r="DF154" s="173">
        <f>IF(DF$10="",0,IF(DF$9&lt;главная!$N$19,0,IF(DF80&lt;главная!$H$27,главная!$N$26*DF80,IF(DF80&lt;главная!$H$28,главная!$N$27*DF80,главная!$H$28*главная!$N$27+(DF80-главная!$H$28)*главная!$N$28))))</f>
        <v>0</v>
      </c>
      <c r="DG154" s="173">
        <f>IF(DG$10="",0,IF(DG$9&lt;главная!$N$19,0,IF(DG80&lt;главная!$H$27,главная!$N$26*DG80,IF(DG80&lt;главная!$H$28,главная!$N$27*DG80,главная!$H$28*главная!$N$27+(DG80-главная!$H$28)*главная!$N$28))))</f>
        <v>0</v>
      </c>
      <c r="DH154" s="173">
        <f>IF(DH$10="",0,IF(DH$9&lt;главная!$N$19,0,IF(DH80&lt;главная!$H$27,главная!$N$26*DH80,IF(DH80&lt;главная!$H$28,главная!$N$27*DH80,главная!$H$28*главная!$N$27+(DH80-главная!$H$28)*главная!$N$28))))</f>
        <v>0</v>
      </c>
      <c r="DI154" s="173">
        <f>IF(DI$10="",0,IF(DI$9&lt;главная!$N$19,0,IF(DI80&lt;главная!$H$27,главная!$N$26*DI80,IF(DI80&lt;главная!$H$28,главная!$N$27*DI80,главная!$H$28*главная!$N$27+(DI80-главная!$H$28)*главная!$N$28))))</f>
        <v>0</v>
      </c>
      <c r="DJ154" s="173">
        <f>IF(DJ$10="",0,IF(DJ$9&lt;главная!$N$19,0,IF(DJ80&lt;главная!$H$27,главная!$N$26*DJ80,IF(DJ80&lt;главная!$H$28,главная!$N$27*DJ80,главная!$H$28*главная!$N$27+(DJ80-главная!$H$28)*главная!$N$28))))</f>
        <v>0</v>
      </c>
      <c r="DK154" s="173">
        <f>IF(DK$10="",0,IF(DK$9&lt;главная!$N$19,0,IF(DK80&lt;главная!$H$27,главная!$N$26*DK80,IF(DK80&lt;главная!$H$28,главная!$N$27*DK80,главная!$H$28*главная!$N$27+(DK80-главная!$H$28)*главная!$N$28))))</f>
        <v>0</v>
      </c>
      <c r="DL154" s="173">
        <f>IF(DL$10="",0,IF(DL$9&lt;главная!$N$19,0,IF(DL80&lt;главная!$H$27,главная!$N$26*DL80,IF(DL80&lt;главная!$H$28,главная!$N$27*DL80,главная!$H$28*главная!$N$27+(DL80-главная!$H$28)*главная!$N$28))))</f>
        <v>0</v>
      </c>
      <c r="DM154" s="173">
        <f>IF(DM$10="",0,IF(DM$9&lt;главная!$N$19,0,IF(DM80&lt;главная!$H$27,главная!$N$26*DM80,IF(DM80&lt;главная!$H$28,главная!$N$27*DM80,главная!$H$28*главная!$N$27+(DM80-главная!$H$28)*главная!$N$28))))</f>
        <v>0</v>
      </c>
      <c r="DN154" s="173">
        <f>IF(DN$10="",0,IF(DN$9&lt;главная!$N$19,0,IF(DN80&lt;главная!$H$27,главная!$N$26*DN80,IF(DN80&lt;главная!$H$28,главная!$N$27*DN80,главная!$H$28*главная!$N$27+(DN80-главная!$H$28)*главная!$N$28))))</f>
        <v>0</v>
      </c>
      <c r="DO154" s="173">
        <f>IF(DO$10="",0,IF(DO$9&lt;главная!$N$19,0,IF(DO80&lt;главная!$H$27,главная!$N$26*DO80,IF(DO80&lt;главная!$H$28,главная!$N$27*DO80,главная!$H$28*главная!$N$27+(DO80-главная!$H$28)*главная!$N$28))))</f>
        <v>0</v>
      </c>
      <c r="DP154" s="173">
        <f>IF(DP$10="",0,IF(DP$9&lt;главная!$N$19,0,IF(DP80&lt;главная!$H$27,главная!$N$26*DP80,IF(DP80&lt;главная!$H$28,главная!$N$27*DP80,главная!$H$28*главная!$N$27+(DP80-главная!$H$28)*главная!$N$28))))</f>
        <v>0</v>
      </c>
      <c r="DQ154" s="173">
        <f>IF(DQ$10="",0,IF(DQ$9&lt;главная!$N$19,0,IF(DQ80&lt;главная!$H$27,главная!$N$26*DQ80,IF(DQ80&lt;главная!$H$28,главная!$N$27*DQ80,главная!$H$28*главная!$N$27+(DQ80-главная!$H$28)*главная!$N$28))))</f>
        <v>0</v>
      </c>
      <c r="DR154" s="173">
        <f>IF(DR$10="",0,IF(DR$9&lt;главная!$N$19,0,IF(DR80&lt;главная!$H$27,главная!$N$26*DR80,IF(DR80&lt;главная!$H$28,главная!$N$27*DR80,главная!$H$28*главная!$N$27+(DR80-главная!$H$28)*главная!$N$28))))</f>
        <v>0</v>
      </c>
      <c r="DS154" s="173">
        <f>IF(DS$10="",0,IF(DS$9&lt;главная!$N$19,0,IF(DS80&lt;главная!$H$27,главная!$N$26*DS80,IF(DS80&lt;главная!$H$28,главная!$N$27*DS80,главная!$H$28*главная!$N$27+(DS80-главная!$H$28)*главная!$N$28))))</f>
        <v>0</v>
      </c>
      <c r="DT154" s="173">
        <f>IF(DT$10="",0,IF(DT$9&lt;главная!$N$19,0,IF(DT80&lt;главная!$H$27,главная!$N$26*DT80,IF(DT80&lt;главная!$H$28,главная!$N$27*DT80,главная!$H$28*главная!$N$27+(DT80-главная!$H$28)*главная!$N$28))))</f>
        <v>0</v>
      </c>
      <c r="DU154" s="173">
        <f>IF(DU$10="",0,IF(DU$9&lt;главная!$N$19,0,IF(DU80&lt;главная!$H$27,главная!$N$26*DU80,IF(DU80&lt;главная!$H$28,главная!$N$27*DU80,главная!$H$28*главная!$N$27+(DU80-главная!$H$28)*главная!$N$28))))</f>
        <v>0</v>
      </c>
      <c r="DV154" s="173">
        <f>IF(DV$10="",0,IF(DV$9&lt;главная!$N$19,0,IF(DV80&lt;главная!$H$27,главная!$N$26*DV80,IF(DV80&lt;главная!$H$28,главная!$N$27*DV80,главная!$H$28*главная!$N$27+(DV80-главная!$H$28)*главная!$N$28))))</f>
        <v>0</v>
      </c>
      <c r="DW154" s="173">
        <f>IF(DW$10="",0,IF(DW$9&lt;главная!$N$19,0,IF(DW80&lt;главная!$H$27,главная!$N$26*DW80,IF(DW80&lt;главная!$H$28,главная!$N$27*DW80,главная!$H$28*главная!$N$27+(DW80-главная!$H$28)*главная!$N$28))))</f>
        <v>0</v>
      </c>
      <c r="DX154" s="173">
        <f>IF(DX$10="",0,IF(DX$9&lt;главная!$N$19,0,IF(DX80&lt;главная!$H$27,главная!$N$26*DX80,IF(DX80&lt;главная!$H$28,главная!$N$27*DX80,главная!$H$28*главная!$N$27+(DX80-главная!$H$28)*главная!$N$28))))</f>
        <v>0</v>
      </c>
      <c r="DY154" s="173">
        <f>IF(DY$10="",0,IF(DY$9&lt;главная!$N$19,0,IF(DY80&lt;главная!$H$27,главная!$N$26*DY80,IF(DY80&lt;главная!$H$28,главная!$N$27*DY80,главная!$H$28*главная!$N$27+(DY80-главная!$H$28)*главная!$N$28))))</f>
        <v>0</v>
      </c>
      <c r="DZ154" s="173">
        <f>IF(DZ$10="",0,IF(DZ$9&lt;главная!$N$19,0,IF(DZ80&lt;главная!$H$27,главная!$N$26*DZ80,IF(DZ80&lt;главная!$H$28,главная!$N$27*DZ80,главная!$H$28*главная!$N$27+(DZ80-главная!$H$28)*главная!$N$28))))</f>
        <v>0</v>
      </c>
      <c r="EA154" s="173">
        <f>IF(EA$10="",0,IF(EA$9&lt;главная!$N$19,0,IF(EA80&lt;главная!$H$27,главная!$N$26*EA80,IF(EA80&lt;главная!$H$28,главная!$N$27*EA80,главная!$H$28*главная!$N$27+(EA80-главная!$H$28)*главная!$N$28))))</f>
        <v>0</v>
      </c>
      <c r="EB154" s="173">
        <f>IF(EB$10="",0,IF(EB$9&lt;главная!$N$19,0,IF(EB80&lt;главная!$H$27,главная!$N$26*EB80,IF(EB80&lt;главная!$H$28,главная!$N$27*EB80,главная!$H$28*главная!$N$27+(EB80-главная!$H$28)*главная!$N$28))))</f>
        <v>0</v>
      </c>
      <c r="EC154" s="173">
        <f>IF(EC$10="",0,IF(EC$9&lt;главная!$N$19,0,IF(EC80&lt;главная!$H$27,главная!$N$26*EC80,IF(EC80&lt;главная!$H$28,главная!$N$27*EC80,главная!$H$28*главная!$N$27+(EC80-главная!$H$28)*главная!$N$28))))</f>
        <v>0</v>
      </c>
      <c r="ED154" s="173">
        <f>IF(ED$10="",0,IF(ED$9&lt;главная!$N$19,0,IF(ED80&lt;главная!$H$27,главная!$N$26*ED80,IF(ED80&lt;главная!$H$28,главная!$N$27*ED80,главная!$H$28*главная!$N$27+(ED80-главная!$H$28)*главная!$N$28))))</f>
        <v>0</v>
      </c>
      <c r="EE154" s="173">
        <f>IF(EE$10="",0,IF(EE$9&lt;главная!$N$19,0,IF(EE80&lt;главная!$H$27,главная!$N$26*EE80,IF(EE80&lt;главная!$H$28,главная!$N$27*EE80,главная!$H$28*главная!$N$27+(EE80-главная!$H$28)*главная!$N$28))))</f>
        <v>0</v>
      </c>
      <c r="EF154" s="173">
        <f>IF(EF$10="",0,IF(EF$9&lt;главная!$N$19,0,IF(EF80&lt;главная!$H$27,главная!$N$26*EF80,IF(EF80&lt;главная!$H$28,главная!$N$27*EF80,главная!$H$28*главная!$N$27+(EF80-главная!$H$28)*главная!$N$28))))</f>
        <v>0</v>
      </c>
      <c r="EG154" s="173">
        <f>IF(EG$10="",0,IF(EG$9&lt;главная!$N$19,0,IF(EG80&lt;главная!$H$27,главная!$N$26*EG80,IF(EG80&lt;главная!$H$28,главная!$N$27*EG80,главная!$H$28*главная!$N$27+(EG80-главная!$H$28)*главная!$N$28))))</f>
        <v>0</v>
      </c>
      <c r="EH154" s="173">
        <f>IF(EH$10="",0,IF(EH$9&lt;главная!$N$19,0,IF(EH80&lt;главная!$H$27,главная!$N$26*EH80,IF(EH80&lt;главная!$H$28,главная!$N$27*EH80,главная!$H$28*главная!$N$27+(EH80-главная!$H$28)*главная!$N$28))))</f>
        <v>0</v>
      </c>
      <c r="EI154" s="173">
        <f>IF(EI$10="",0,IF(EI$9&lt;главная!$N$19,0,IF(EI80&lt;главная!$H$27,главная!$N$26*EI80,IF(EI80&lt;главная!$H$28,главная!$N$27*EI80,главная!$H$28*главная!$N$27+(EI80-главная!$H$28)*главная!$N$28))))</f>
        <v>0</v>
      </c>
      <c r="EJ154" s="173">
        <f>IF(EJ$10="",0,IF(EJ$9&lt;главная!$N$19,0,IF(EJ80&lt;главная!$H$27,главная!$N$26*EJ80,IF(EJ80&lt;главная!$H$28,главная!$N$27*EJ80,главная!$H$28*главная!$N$27+(EJ80-главная!$H$28)*главная!$N$28))))</f>
        <v>0</v>
      </c>
      <c r="EK154" s="173">
        <f>IF(EK$10="",0,IF(EK$9&lt;главная!$N$19,0,IF(EK80&lt;главная!$H$27,главная!$N$26*EK80,IF(EK80&lt;главная!$H$28,главная!$N$27*EK80,главная!$H$28*главная!$N$27+(EK80-главная!$H$28)*главная!$N$28))))</f>
        <v>0</v>
      </c>
      <c r="EL154" s="173">
        <f>IF(EL$10="",0,IF(EL$9&lt;главная!$N$19,0,IF(EL80&lt;главная!$H$27,главная!$N$26*EL80,IF(EL80&lt;главная!$H$28,главная!$N$27*EL80,главная!$H$28*главная!$N$27+(EL80-главная!$H$28)*главная!$N$28))))</f>
        <v>0</v>
      </c>
      <c r="EM154" s="173">
        <f>IF(EM$10="",0,IF(EM$9&lt;главная!$N$19,0,IF(EM80&lt;главная!$H$27,главная!$N$26*EM80,IF(EM80&lt;главная!$H$28,главная!$N$27*EM80,главная!$H$28*главная!$N$27+(EM80-главная!$H$28)*главная!$N$28))))</f>
        <v>0</v>
      </c>
      <c r="EN154" s="173">
        <f>IF(EN$10="",0,IF(EN$9&lt;главная!$N$19,0,IF(EN80&lt;главная!$H$27,главная!$N$26*EN80,IF(EN80&lt;главная!$H$28,главная!$N$27*EN80,главная!$H$28*главная!$N$27+(EN80-главная!$H$28)*главная!$N$28))))</f>
        <v>0</v>
      </c>
      <c r="EO154" s="173">
        <f>IF(EO$10="",0,IF(EO$9&lt;главная!$N$19,0,IF(EO80&lt;главная!$H$27,главная!$N$26*EO80,IF(EO80&lt;главная!$H$28,главная!$N$27*EO80,главная!$H$28*главная!$N$27+(EO80-главная!$H$28)*главная!$N$28))))</f>
        <v>0</v>
      </c>
      <c r="EP154" s="173">
        <f>IF(EP$10="",0,IF(EP$9&lt;главная!$N$19,0,IF(EP80&lt;главная!$H$27,главная!$N$26*EP80,IF(EP80&lt;главная!$H$28,главная!$N$27*EP80,главная!$H$28*главная!$N$27+(EP80-главная!$H$28)*главная!$N$28))))</f>
        <v>0</v>
      </c>
      <c r="EQ154" s="173">
        <f>IF(EQ$10="",0,IF(EQ$9&lt;главная!$N$19,0,IF(EQ80&lt;главная!$H$27,главная!$N$26*EQ80,IF(EQ80&lt;главная!$H$28,главная!$N$27*EQ80,главная!$H$28*главная!$N$27+(EQ80-главная!$H$28)*главная!$N$28))))</f>
        <v>0</v>
      </c>
      <c r="ER154" s="173">
        <f>IF(ER$10="",0,IF(ER$9&lt;главная!$N$19,0,IF(ER80&lt;главная!$H$27,главная!$N$26*ER80,IF(ER80&lt;главная!$H$28,главная!$N$27*ER80,главная!$H$28*главная!$N$27+(ER80-главная!$H$28)*главная!$N$28))))</f>
        <v>0</v>
      </c>
      <c r="ES154" s="173">
        <f>IF(ES$10="",0,IF(ES$9&lt;главная!$N$19,0,IF(ES80&lt;главная!$H$27,главная!$N$26*ES80,IF(ES80&lt;главная!$H$28,главная!$N$27*ES80,главная!$H$28*главная!$N$27+(ES80-главная!$H$28)*главная!$N$28))))</f>
        <v>0</v>
      </c>
      <c r="ET154" s="173">
        <f>IF(ET$10="",0,IF(ET$9&lt;главная!$N$19,0,IF(ET80&lt;главная!$H$27,главная!$N$26*ET80,IF(ET80&lt;главная!$H$28,главная!$N$27*ET80,главная!$H$28*главная!$N$27+(ET80-главная!$H$28)*главная!$N$28))))</f>
        <v>0</v>
      </c>
      <c r="EU154" s="173">
        <f>IF(EU$10="",0,IF(EU$9&lt;главная!$N$19,0,IF(EU80&lt;главная!$H$27,главная!$N$26*EU80,IF(EU80&lt;главная!$H$28,главная!$N$27*EU80,главная!$H$28*главная!$N$27+(EU80-главная!$H$28)*главная!$N$28))))</f>
        <v>0</v>
      </c>
      <c r="EV154" s="173">
        <f>IF(EV$10="",0,IF(EV$9&lt;главная!$N$19,0,IF(EV80&lt;главная!$H$27,главная!$N$26*EV80,IF(EV80&lt;главная!$H$28,главная!$N$27*EV80,главная!$H$28*главная!$N$27+(EV80-главная!$H$28)*главная!$N$28))))</f>
        <v>0</v>
      </c>
      <c r="EW154" s="173">
        <f>IF(EW$10="",0,IF(EW$9&lt;главная!$N$19,0,IF(EW80&lt;главная!$H$27,главная!$N$26*EW80,IF(EW80&lt;главная!$H$28,главная!$N$27*EW80,главная!$H$28*главная!$N$27+(EW80-главная!$H$28)*главная!$N$28))))</f>
        <v>0</v>
      </c>
      <c r="EX154" s="173">
        <f>IF(EX$10="",0,IF(EX$9&lt;главная!$N$19,0,IF(EX80&lt;главная!$H$27,главная!$N$26*EX80,IF(EX80&lt;главная!$H$28,главная!$N$27*EX80,главная!$H$28*главная!$N$27+(EX80-главная!$H$28)*главная!$N$28))))</f>
        <v>0</v>
      </c>
      <c r="EY154" s="173">
        <f>IF(EY$10="",0,IF(EY$9&lt;главная!$N$19,0,IF(EY80&lt;главная!$H$27,главная!$N$26*EY80,IF(EY80&lt;главная!$H$28,главная!$N$27*EY80,главная!$H$28*главная!$N$27+(EY80-главная!$H$28)*главная!$N$28))))</f>
        <v>0</v>
      </c>
      <c r="EZ154" s="173">
        <f>IF(EZ$10="",0,IF(EZ$9&lt;главная!$N$19,0,IF(EZ80&lt;главная!$H$27,главная!$N$26*EZ80,IF(EZ80&lt;главная!$H$28,главная!$N$27*EZ80,главная!$H$28*главная!$N$27+(EZ80-главная!$H$28)*главная!$N$28))))</f>
        <v>0</v>
      </c>
      <c r="FA154" s="173">
        <f>IF(FA$10="",0,IF(FA$9&lt;главная!$N$19,0,IF(FA80&lt;главная!$H$27,главная!$N$26*FA80,IF(FA80&lt;главная!$H$28,главная!$N$27*FA80,главная!$H$28*главная!$N$27+(FA80-главная!$H$28)*главная!$N$28))))</f>
        <v>0</v>
      </c>
      <c r="FB154" s="173">
        <f>IF(FB$10="",0,IF(FB$9&lt;главная!$N$19,0,IF(FB80&lt;главная!$H$27,главная!$N$26*FB80,IF(FB80&lt;главная!$H$28,главная!$N$27*FB80,главная!$H$28*главная!$N$27+(FB80-главная!$H$28)*главная!$N$28))))</f>
        <v>0</v>
      </c>
      <c r="FC154" s="173">
        <f>IF(FC$10="",0,IF(FC$9&lt;главная!$N$19,0,IF(FC80&lt;главная!$H$27,главная!$N$26*FC80,IF(FC80&lt;главная!$H$28,главная!$N$27*FC80,главная!$H$28*главная!$N$27+(FC80-главная!$H$28)*главная!$N$28))))</f>
        <v>0</v>
      </c>
      <c r="FD154" s="173">
        <f>IF(FD$10="",0,IF(FD$9&lt;главная!$N$19,0,IF(FD80&lt;главная!$H$27,главная!$N$26*FD80,IF(FD80&lt;главная!$H$28,главная!$N$27*FD80,главная!$H$28*главная!$N$27+(FD80-главная!$H$28)*главная!$N$28))))</f>
        <v>0</v>
      </c>
      <c r="FE154" s="173">
        <f>IF(FE$10="",0,IF(FE$9&lt;главная!$N$19,0,IF(FE80&lt;главная!$H$27,главная!$N$26*FE80,IF(FE80&lt;главная!$H$28,главная!$N$27*FE80,главная!$H$28*главная!$N$27+(FE80-главная!$H$28)*главная!$N$28))))</f>
        <v>0</v>
      </c>
      <c r="FF154" s="173">
        <f>IF(FF$10="",0,IF(FF$9&lt;главная!$N$19,0,IF(FF80&lt;главная!$H$27,главная!$N$26*FF80,IF(FF80&lt;главная!$H$28,главная!$N$27*FF80,главная!$H$28*главная!$N$27+(FF80-главная!$H$28)*главная!$N$28))))</f>
        <v>0</v>
      </c>
      <c r="FG154" s="173">
        <f>IF(FG$10="",0,IF(FG$9&lt;главная!$N$19,0,IF(FG80&lt;главная!$H$27,главная!$N$26*FG80,IF(FG80&lt;главная!$H$28,главная!$N$27*FG80,главная!$H$28*главная!$N$27+(FG80-главная!$H$28)*главная!$N$28))))</f>
        <v>0</v>
      </c>
      <c r="FH154" s="173">
        <f>IF(FH$10="",0,IF(FH$9&lt;главная!$N$19,0,IF(FH80&lt;главная!$H$27,главная!$N$26*FH80,IF(FH80&lt;главная!$H$28,главная!$N$27*FH80,главная!$H$28*главная!$N$27+(FH80-главная!$H$28)*главная!$N$28))))</f>
        <v>0</v>
      </c>
      <c r="FI154" s="173">
        <f>IF(FI$10="",0,IF(FI$9&lt;главная!$N$19,0,IF(FI80&lt;главная!$H$27,главная!$N$26*FI80,IF(FI80&lt;главная!$H$28,главная!$N$27*FI80,главная!$H$28*главная!$N$27+(FI80-главная!$H$28)*главная!$N$28))))</f>
        <v>0</v>
      </c>
      <c r="FJ154" s="173">
        <f>IF(FJ$10="",0,IF(FJ$9&lt;главная!$N$19,0,IF(FJ80&lt;главная!$H$27,главная!$N$26*FJ80,IF(FJ80&lt;главная!$H$28,главная!$N$27*FJ80,главная!$H$28*главная!$N$27+(FJ80-главная!$H$28)*главная!$N$28))))</f>
        <v>0</v>
      </c>
      <c r="FK154" s="173">
        <f>IF(FK$10="",0,IF(FK$9&lt;главная!$N$19,0,IF(FK80&lt;главная!$H$27,главная!$N$26*FK80,IF(FK80&lt;главная!$H$28,главная!$N$27*FK80,главная!$H$28*главная!$N$27+(FK80-главная!$H$28)*главная!$N$28))))</f>
        <v>0</v>
      </c>
      <c r="FL154" s="173">
        <f>IF(FL$10="",0,IF(FL$9&lt;главная!$N$19,0,IF(FL80&lt;главная!$H$27,главная!$N$26*FL80,IF(FL80&lt;главная!$H$28,главная!$N$27*FL80,главная!$H$28*главная!$N$27+(FL80-главная!$H$28)*главная!$N$28))))</f>
        <v>0</v>
      </c>
      <c r="FM154" s="173">
        <f>IF(FM$10="",0,IF(FM$9&lt;главная!$N$19,0,IF(FM80&lt;главная!$H$27,главная!$N$26*FM80,IF(FM80&lt;главная!$H$28,главная!$N$27*FM80,главная!$H$28*главная!$N$27+(FM80-главная!$H$28)*главная!$N$28))))</f>
        <v>0</v>
      </c>
      <c r="FN154" s="173">
        <f>IF(FN$10="",0,IF(FN$9&lt;главная!$N$19,0,IF(FN80&lt;главная!$H$27,главная!$N$26*FN80,IF(FN80&lt;главная!$H$28,главная!$N$27*FN80,главная!$H$28*главная!$N$27+(FN80-главная!$H$28)*главная!$N$28))))</f>
        <v>0</v>
      </c>
      <c r="FO154" s="173">
        <f>IF(FO$10="",0,IF(FO$9&lt;главная!$N$19,0,IF(FO80&lt;главная!$H$27,главная!$N$26*FO80,IF(FO80&lt;главная!$H$28,главная!$N$27*FO80,главная!$H$28*главная!$N$27+(FO80-главная!$H$28)*главная!$N$28))))</f>
        <v>0</v>
      </c>
      <c r="FP154" s="173">
        <f>IF(FP$10="",0,IF(FP$9&lt;главная!$N$19,0,IF(FP80&lt;главная!$H$27,главная!$N$26*FP80,IF(FP80&lt;главная!$H$28,главная!$N$27*FP80,главная!$H$28*главная!$N$27+(FP80-главная!$H$28)*главная!$N$28))))</f>
        <v>0</v>
      </c>
      <c r="FQ154" s="173">
        <f>IF(FQ$10="",0,IF(FQ$9&lt;главная!$N$19,0,IF(FQ80&lt;главная!$H$27,главная!$N$26*FQ80,IF(FQ80&lt;главная!$H$28,главная!$N$27*FQ80,главная!$H$28*главная!$N$27+(FQ80-главная!$H$28)*главная!$N$28))))</f>
        <v>0</v>
      </c>
      <c r="FR154" s="173">
        <f>IF(FR$10="",0,IF(FR$9&lt;главная!$N$19,0,IF(FR80&lt;главная!$H$27,главная!$N$26*FR80,IF(FR80&lt;главная!$H$28,главная!$N$27*FR80,главная!$H$28*главная!$N$27+(FR80-главная!$H$28)*главная!$N$28))))</f>
        <v>0</v>
      </c>
      <c r="FS154" s="173">
        <f>IF(FS$10="",0,IF(FS$9&lt;главная!$N$19,0,IF(FS80&lt;главная!$H$27,главная!$N$26*FS80,IF(FS80&lt;главная!$H$28,главная!$N$27*FS80,главная!$H$28*главная!$N$27+(FS80-главная!$H$28)*главная!$N$28))))</f>
        <v>0</v>
      </c>
      <c r="FT154" s="173">
        <f>IF(FT$10="",0,IF(FT$9&lt;главная!$N$19,0,IF(FT80&lt;главная!$H$27,главная!$N$26*FT80,IF(FT80&lt;главная!$H$28,главная!$N$27*FT80,главная!$H$28*главная!$N$27+(FT80-главная!$H$28)*главная!$N$28))))</f>
        <v>0</v>
      </c>
      <c r="FU154" s="173">
        <f>IF(FU$10="",0,IF(FU$9&lt;главная!$N$19,0,IF(FU80&lt;главная!$H$27,главная!$N$26*FU80,IF(FU80&lt;главная!$H$28,главная!$N$27*FU80,главная!$H$28*главная!$N$27+(FU80-главная!$H$28)*главная!$N$28))))</f>
        <v>0</v>
      </c>
      <c r="FV154" s="173">
        <f>IF(FV$10="",0,IF(FV$9&lt;главная!$N$19,0,IF(FV80&lt;главная!$H$27,главная!$N$26*FV80,IF(FV80&lt;главная!$H$28,главная!$N$27*FV80,главная!$H$28*главная!$N$27+(FV80-главная!$H$28)*главная!$N$28))))</f>
        <v>0</v>
      </c>
      <c r="FW154" s="173">
        <f>IF(FW$10="",0,IF(FW$9&lt;главная!$N$19,0,IF(FW80&lt;главная!$H$27,главная!$N$26*FW80,IF(FW80&lt;главная!$H$28,главная!$N$27*FW80,главная!$H$28*главная!$N$27+(FW80-главная!$H$28)*главная!$N$28))))</f>
        <v>0</v>
      </c>
      <c r="FX154" s="173">
        <f>IF(FX$10="",0,IF(FX$9&lt;главная!$N$19,0,IF(FX80&lt;главная!$H$27,главная!$N$26*FX80,IF(FX80&lt;главная!$H$28,главная!$N$27*FX80,главная!$H$28*главная!$N$27+(FX80-главная!$H$28)*главная!$N$28))))</f>
        <v>0</v>
      </c>
      <c r="FY154" s="173">
        <f>IF(FY$10="",0,IF(FY$9&lt;главная!$N$19,0,IF(FY80&lt;главная!$H$27,главная!$N$26*FY80,IF(FY80&lt;главная!$H$28,главная!$N$27*FY80,главная!$H$28*главная!$N$27+(FY80-главная!$H$28)*главная!$N$28))))</f>
        <v>0</v>
      </c>
      <c r="FZ154" s="173">
        <f>IF(FZ$10="",0,IF(FZ$9&lt;главная!$N$19,0,IF(FZ80&lt;главная!$H$27,главная!$N$26*FZ80,IF(FZ80&lt;главная!$H$28,главная!$N$27*FZ80,главная!$H$28*главная!$N$27+(FZ80-главная!$H$28)*главная!$N$28))))</f>
        <v>0</v>
      </c>
      <c r="GA154" s="173">
        <f>IF(GA$10="",0,IF(GA$9&lt;главная!$N$19,0,IF(GA80&lt;главная!$H$27,главная!$N$26*GA80,IF(GA80&lt;главная!$H$28,главная!$N$27*GA80,главная!$H$28*главная!$N$27+(GA80-главная!$H$28)*главная!$N$28))))</f>
        <v>0</v>
      </c>
      <c r="GB154" s="173">
        <f>IF(GB$10="",0,IF(GB$9&lt;главная!$N$19,0,IF(GB80&lt;главная!$H$27,главная!$N$26*GB80,IF(GB80&lt;главная!$H$28,главная!$N$27*GB80,главная!$H$28*главная!$N$27+(GB80-главная!$H$28)*главная!$N$28))))</f>
        <v>0</v>
      </c>
      <c r="GC154" s="173">
        <f>IF(GC$10="",0,IF(GC$9&lt;главная!$N$19,0,IF(GC80&lt;главная!$H$27,главная!$N$26*GC80,IF(GC80&lt;главная!$H$28,главная!$N$27*GC80,главная!$H$28*главная!$N$27+(GC80-главная!$H$28)*главная!$N$28))))</f>
        <v>0</v>
      </c>
      <c r="GD154" s="173">
        <f>IF(GD$10="",0,IF(GD$9&lt;главная!$N$19,0,IF(GD80&lt;главная!$H$27,главная!$N$26*GD80,IF(GD80&lt;главная!$H$28,главная!$N$27*GD80,главная!$H$28*главная!$N$27+(GD80-главная!$H$28)*главная!$N$28))))</f>
        <v>0</v>
      </c>
      <c r="GE154" s="173">
        <f>IF(GE$10="",0,IF(GE$9&lt;главная!$N$19,0,IF(GE80&lt;главная!$H$27,главная!$N$26*GE80,IF(GE80&lt;главная!$H$28,главная!$N$27*GE80,главная!$H$28*главная!$N$27+(GE80-главная!$H$28)*главная!$N$28))))</f>
        <v>0</v>
      </c>
      <c r="GF154" s="173">
        <f>IF(GF$10="",0,IF(GF$9&lt;главная!$N$19,0,IF(GF80&lt;главная!$H$27,главная!$N$26*GF80,IF(GF80&lt;главная!$H$28,главная!$N$27*GF80,главная!$H$28*главная!$N$27+(GF80-главная!$H$28)*главная!$N$28))))</f>
        <v>0</v>
      </c>
      <c r="GG154" s="173">
        <f>IF(GG$10="",0,IF(GG$9&lt;главная!$N$19,0,IF(GG80&lt;главная!$H$27,главная!$N$26*GG80,IF(GG80&lt;главная!$H$28,главная!$N$27*GG80,главная!$H$28*главная!$N$27+(GG80-главная!$H$28)*главная!$N$28))))</f>
        <v>0</v>
      </c>
      <c r="GH154" s="173">
        <f>IF(GH$10="",0,IF(GH$9&lt;главная!$N$19,0,IF(GH80&lt;главная!$H$27,главная!$N$26*GH80,IF(GH80&lt;главная!$H$28,главная!$N$27*GH80,главная!$H$28*главная!$N$27+(GH80-главная!$H$28)*главная!$N$28))))</f>
        <v>0</v>
      </c>
      <c r="GI154" s="173">
        <f>IF(GI$10="",0,IF(GI$9&lt;главная!$N$19,0,IF(GI80&lt;главная!$H$27,главная!$N$26*GI80,IF(GI80&lt;главная!$H$28,главная!$N$27*GI80,главная!$H$28*главная!$N$27+(GI80-главная!$H$28)*главная!$N$28))))</f>
        <v>0</v>
      </c>
      <c r="GJ154" s="173">
        <f>IF(GJ$10="",0,IF(GJ$9&lt;главная!$N$19,0,IF(GJ80&lt;главная!$H$27,главная!$N$26*GJ80,IF(GJ80&lt;главная!$H$28,главная!$N$27*GJ80,главная!$H$28*главная!$N$27+(GJ80-главная!$H$28)*главная!$N$28))))</f>
        <v>0</v>
      </c>
      <c r="GK154" s="173">
        <f>IF(GK$10="",0,IF(GK$9&lt;главная!$N$19,0,IF(GK80&lt;главная!$H$27,главная!$N$26*GK80,IF(GK80&lt;главная!$H$28,главная!$N$27*GK80,главная!$H$28*главная!$N$27+(GK80-главная!$H$28)*главная!$N$28))))</f>
        <v>0</v>
      </c>
      <c r="GL154" s="173">
        <f>IF(GL$10="",0,IF(GL$9&lt;главная!$N$19,0,IF(GL80&lt;главная!$H$27,главная!$N$26*GL80,IF(GL80&lt;главная!$H$28,главная!$N$27*GL80,главная!$H$28*главная!$N$27+(GL80-главная!$H$28)*главная!$N$28))))</f>
        <v>0</v>
      </c>
      <c r="GM154" s="173">
        <f>IF(GM$10="",0,IF(GM$9&lt;главная!$N$19,0,IF(GM80&lt;главная!$H$27,главная!$N$26*GM80,IF(GM80&lt;главная!$H$28,главная!$N$27*GM80,главная!$H$28*главная!$N$27+(GM80-главная!$H$28)*главная!$N$28))))</f>
        <v>0</v>
      </c>
      <c r="GN154" s="173">
        <f>IF(GN$10="",0,IF(GN$9&lt;главная!$N$19,0,IF(GN80&lt;главная!$H$27,главная!$N$26*GN80,IF(GN80&lt;главная!$H$28,главная!$N$27*GN80,главная!$H$28*главная!$N$27+(GN80-главная!$H$28)*главная!$N$28))))</f>
        <v>0</v>
      </c>
      <c r="GO154" s="173">
        <f>IF(GO$10="",0,IF(GO$9&lt;главная!$N$19,0,IF(GO80&lt;главная!$H$27,главная!$N$26*GO80,IF(GO80&lt;главная!$H$28,главная!$N$27*GO80,главная!$H$28*главная!$N$27+(GO80-главная!$H$28)*главная!$N$28))))</f>
        <v>0</v>
      </c>
      <c r="GP154" s="173">
        <f>IF(GP$10="",0,IF(GP$9&lt;главная!$N$19,0,IF(GP80&lt;главная!$H$27,главная!$N$26*GP80,IF(GP80&lt;главная!$H$28,главная!$N$27*GP80,главная!$H$28*главная!$N$27+(GP80-главная!$H$28)*главная!$N$28))))</f>
        <v>0</v>
      </c>
      <c r="GQ154" s="173">
        <f>IF(GQ$10="",0,IF(GQ$9&lt;главная!$N$19,0,IF(GQ80&lt;главная!$H$27,главная!$N$26*GQ80,IF(GQ80&lt;главная!$H$28,главная!$N$27*GQ80,главная!$H$28*главная!$N$27+(GQ80-главная!$H$28)*главная!$N$28))))</f>
        <v>0</v>
      </c>
      <c r="GR154" s="173">
        <f>IF(GR$10="",0,IF(GR$9&lt;главная!$N$19,0,IF(GR80&lt;главная!$H$27,главная!$N$26*GR80,IF(GR80&lt;главная!$H$28,главная!$N$27*GR80,главная!$H$28*главная!$N$27+(GR80-главная!$H$28)*главная!$N$28))))</f>
        <v>0</v>
      </c>
      <c r="GS154" s="173">
        <f>IF(GS$10="",0,IF(GS$9&lt;главная!$N$19,0,IF(GS80&lt;главная!$H$27,главная!$N$26*GS80,IF(GS80&lt;главная!$H$28,главная!$N$27*GS80,главная!$H$28*главная!$N$27+(GS80-главная!$H$28)*главная!$N$28))))</f>
        <v>0</v>
      </c>
      <c r="GT154" s="173">
        <f>IF(GT$10="",0,IF(GT$9&lt;главная!$N$19,0,IF(GT80&lt;главная!$H$27,главная!$N$26*GT80,IF(GT80&lt;главная!$H$28,главная!$N$27*GT80,главная!$H$28*главная!$N$27+(GT80-главная!$H$28)*главная!$N$28))))</f>
        <v>0</v>
      </c>
      <c r="GU154" s="173">
        <f>IF(GU$10="",0,IF(GU$9&lt;главная!$N$19,0,IF(GU80&lt;главная!$H$27,главная!$N$26*GU80,IF(GU80&lt;главная!$H$28,главная!$N$27*GU80,главная!$H$28*главная!$N$27+(GU80-главная!$H$28)*главная!$N$28))))</f>
        <v>0</v>
      </c>
      <c r="GV154" s="173">
        <f>IF(GV$10="",0,IF(GV$9&lt;главная!$N$19,0,IF(GV80&lt;главная!$H$27,главная!$N$26*GV80,IF(GV80&lt;главная!$H$28,главная!$N$27*GV80,главная!$H$28*главная!$N$27+(GV80-главная!$H$28)*главная!$N$28))))</f>
        <v>0</v>
      </c>
      <c r="GW154" s="173">
        <f>IF(GW$10="",0,IF(GW$9&lt;главная!$N$19,0,IF(GW80&lt;главная!$H$27,главная!$N$26*GW80,IF(GW80&lt;главная!$H$28,главная!$N$27*GW80,главная!$H$28*главная!$N$27+(GW80-главная!$H$28)*главная!$N$28))))</f>
        <v>0</v>
      </c>
      <c r="GX154" s="173">
        <f>IF(GX$10="",0,IF(GX$9&lt;главная!$N$19,0,IF(GX80&lt;главная!$H$27,главная!$N$26*GX80,IF(GX80&lt;главная!$H$28,главная!$N$27*GX80,главная!$H$28*главная!$N$27+(GX80-главная!$H$28)*главная!$N$28))))</f>
        <v>0</v>
      </c>
      <c r="GY154" s="173">
        <f>IF(GY$10="",0,IF(GY$9&lt;главная!$N$19,0,IF(GY80&lt;главная!$H$27,главная!$N$26*GY80,IF(GY80&lt;главная!$H$28,главная!$N$27*GY80,главная!$H$28*главная!$N$27+(GY80-главная!$H$28)*главная!$N$28))))</f>
        <v>0</v>
      </c>
      <c r="GZ154" s="173">
        <f>IF(GZ$10="",0,IF(GZ$9&lt;главная!$N$19,0,IF(GZ80&lt;главная!$H$27,главная!$N$26*GZ80,IF(GZ80&lt;главная!$H$28,главная!$N$27*GZ80,главная!$H$28*главная!$N$27+(GZ80-главная!$H$28)*главная!$N$28))))</f>
        <v>0</v>
      </c>
      <c r="HA154" s="173">
        <f>IF(HA$10="",0,IF(HA$9&lt;главная!$N$19,0,IF(HA80&lt;главная!$H$27,главная!$N$26*HA80,IF(HA80&lt;главная!$H$28,главная!$N$27*HA80,главная!$H$28*главная!$N$27+(HA80-главная!$H$28)*главная!$N$28))))</f>
        <v>0</v>
      </c>
      <c r="HB154" s="173">
        <f>IF(HB$10="",0,IF(HB$9&lt;главная!$N$19,0,IF(HB80&lt;главная!$H$27,главная!$N$26*HB80,IF(HB80&lt;главная!$H$28,главная!$N$27*HB80,главная!$H$28*главная!$N$27+(HB80-главная!$H$28)*главная!$N$28))))</f>
        <v>0</v>
      </c>
      <c r="HC154" s="173">
        <f>IF(HC$10="",0,IF(HC$9&lt;главная!$N$19,0,IF(HC80&lt;главная!$H$27,главная!$N$26*HC80,IF(HC80&lt;главная!$H$28,главная!$N$27*HC80,главная!$H$28*главная!$N$27+(HC80-главная!$H$28)*главная!$N$28))))</f>
        <v>0</v>
      </c>
      <c r="HD154" s="173">
        <f>IF(HD$10="",0,IF(HD$9&lt;главная!$N$19,0,IF(HD80&lt;главная!$H$27,главная!$N$26*HD80,IF(HD80&lt;главная!$H$28,главная!$N$27*HD80,главная!$H$28*главная!$N$27+(HD80-главная!$H$28)*главная!$N$28))))</f>
        <v>0</v>
      </c>
      <c r="HE154" s="173">
        <f>IF(HE$10="",0,IF(HE$9&lt;главная!$N$19,0,IF(HE80&lt;главная!$H$27,главная!$N$26*HE80,IF(HE80&lt;главная!$H$28,главная!$N$27*HE80,главная!$H$28*главная!$N$27+(HE80-главная!$H$28)*главная!$N$28))))</f>
        <v>0</v>
      </c>
      <c r="HF154" s="173">
        <f>IF(HF$10="",0,IF(HF$9&lt;главная!$N$19,0,IF(HF80&lt;главная!$H$27,главная!$N$26*HF80,IF(HF80&lt;главная!$H$28,главная!$N$27*HF80,главная!$H$28*главная!$N$27+(HF80-главная!$H$28)*главная!$N$28))))</f>
        <v>0</v>
      </c>
      <c r="HG154" s="173">
        <f>IF(HG$10="",0,IF(HG$9&lt;главная!$N$19,0,IF(HG80&lt;главная!$H$27,главная!$N$26*HG80,IF(HG80&lt;главная!$H$28,главная!$N$27*HG80,главная!$H$28*главная!$N$27+(HG80-главная!$H$28)*главная!$N$28))))</f>
        <v>0</v>
      </c>
      <c r="HH154" s="173">
        <f>IF(HH$10="",0,IF(HH$9&lt;главная!$N$19,0,IF(HH80&lt;главная!$H$27,главная!$N$26*HH80,IF(HH80&lt;главная!$H$28,главная!$N$27*HH80,главная!$H$28*главная!$N$27+(HH80-главная!$H$28)*главная!$N$28))))</f>
        <v>0</v>
      </c>
      <c r="HI154" s="173">
        <f>IF(HI$10="",0,IF(HI$9&lt;главная!$N$19,0,IF(HI80&lt;главная!$H$27,главная!$N$26*HI80,IF(HI80&lt;главная!$H$28,главная!$N$27*HI80,главная!$H$28*главная!$N$27+(HI80-главная!$H$28)*главная!$N$28))))</f>
        <v>0</v>
      </c>
      <c r="HJ154" s="173">
        <f>IF(HJ$10="",0,IF(HJ$9&lt;главная!$N$19,0,IF(HJ80&lt;главная!$H$27,главная!$N$26*HJ80,IF(HJ80&lt;главная!$H$28,главная!$N$27*HJ80,главная!$H$28*главная!$N$27+(HJ80-главная!$H$28)*главная!$N$28))))</f>
        <v>0</v>
      </c>
      <c r="HK154" s="173">
        <f>IF(HK$10="",0,IF(HK$9&lt;главная!$N$19,0,IF(HK80&lt;главная!$H$27,главная!$N$26*HK80,IF(HK80&lt;главная!$H$28,главная!$N$27*HK80,главная!$H$28*главная!$N$27+(HK80-главная!$H$28)*главная!$N$28))))</f>
        <v>0</v>
      </c>
      <c r="HL154" s="173">
        <f>IF(HL$10="",0,IF(HL$9&lt;главная!$N$19,0,IF(HL80&lt;главная!$H$27,главная!$N$26*HL80,IF(HL80&lt;главная!$H$28,главная!$N$27*HL80,главная!$H$28*главная!$N$27+(HL80-главная!$H$28)*главная!$N$28))))</f>
        <v>0</v>
      </c>
      <c r="HM154" s="173">
        <f>IF(HM$10="",0,IF(HM$9&lt;главная!$N$19,0,IF(HM80&lt;главная!$H$27,главная!$N$26*HM80,IF(HM80&lt;главная!$H$28,главная!$N$27*HM80,главная!$H$28*главная!$N$27+(HM80-главная!$H$28)*главная!$N$28))))</f>
        <v>0</v>
      </c>
      <c r="HN154" s="173">
        <f>IF(HN$10="",0,IF(HN$9&lt;главная!$N$19,0,IF(HN80&lt;главная!$H$27,главная!$N$26*HN80,IF(HN80&lt;главная!$H$28,главная!$N$27*HN80,главная!$H$28*главная!$N$27+(HN80-главная!$H$28)*главная!$N$28))))</f>
        <v>0</v>
      </c>
      <c r="HO154" s="173">
        <f>IF(HO$10="",0,IF(HO$9&lt;главная!$N$19,0,IF(HO80&lt;главная!$H$27,главная!$N$26*HO80,IF(HO80&lt;главная!$H$28,главная!$N$27*HO80,главная!$H$28*главная!$N$27+(HO80-главная!$H$28)*главная!$N$28))))</f>
        <v>0</v>
      </c>
      <c r="HP154" s="173">
        <f>IF(HP$10="",0,IF(HP$9&lt;главная!$N$19,0,IF(HP80&lt;главная!$H$27,главная!$N$26*HP80,IF(HP80&lt;главная!$H$28,главная!$N$27*HP80,главная!$H$28*главная!$N$27+(HP80-главная!$H$28)*главная!$N$28))))</f>
        <v>0</v>
      </c>
      <c r="HQ154" s="173">
        <f>IF(HQ$10="",0,IF(HQ$9&lt;главная!$N$19,0,IF(HQ80&lt;главная!$H$27,главная!$N$26*HQ80,IF(HQ80&lt;главная!$H$28,главная!$N$27*HQ80,главная!$H$28*главная!$N$27+(HQ80-главная!$H$28)*главная!$N$28))))</f>
        <v>0</v>
      </c>
      <c r="HR154" s="173">
        <f>IF(HR$10="",0,IF(HR$9&lt;главная!$N$19,0,IF(HR80&lt;главная!$H$27,главная!$N$26*HR80,IF(HR80&lt;главная!$H$28,главная!$N$27*HR80,главная!$H$28*главная!$N$27+(HR80-главная!$H$28)*главная!$N$28))))</f>
        <v>0</v>
      </c>
      <c r="HS154" s="173">
        <f>IF(HS$10="",0,IF(HS$9&lt;главная!$N$19,0,IF(HS80&lt;главная!$H$27,главная!$N$26*HS80,IF(HS80&lt;главная!$H$28,главная!$N$27*HS80,главная!$H$28*главная!$N$27+(HS80-главная!$H$28)*главная!$N$28))))</f>
        <v>0</v>
      </c>
      <c r="HT154" s="173">
        <f>IF(HT$10="",0,IF(HT$9&lt;главная!$N$19,0,IF(HT80&lt;главная!$H$27,главная!$N$26*HT80,IF(HT80&lt;главная!$H$28,главная!$N$27*HT80,главная!$H$28*главная!$N$27+(HT80-главная!$H$28)*главная!$N$28))))</f>
        <v>0</v>
      </c>
      <c r="HU154" s="173">
        <f>IF(HU$10="",0,IF(HU$9&lt;главная!$N$19,0,IF(HU80&lt;главная!$H$27,главная!$N$26*HU80,IF(HU80&lt;главная!$H$28,главная!$N$27*HU80,главная!$H$28*главная!$N$27+(HU80-главная!$H$28)*главная!$N$28))))</f>
        <v>0</v>
      </c>
      <c r="HV154" s="173">
        <f>IF(HV$10="",0,IF(HV$9&lt;главная!$N$19,0,IF(HV80&lt;главная!$H$27,главная!$N$26*HV80,IF(HV80&lt;главная!$H$28,главная!$N$27*HV80,главная!$H$28*главная!$N$27+(HV80-главная!$H$28)*главная!$N$28))))</f>
        <v>0</v>
      </c>
      <c r="HW154" s="173">
        <f>IF(HW$10="",0,IF(HW$9&lt;главная!$N$19,0,IF(HW80&lt;главная!$H$27,главная!$N$26*HW80,IF(HW80&lt;главная!$H$28,главная!$N$27*HW80,главная!$H$28*главная!$N$27+(HW80-главная!$H$28)*главная!$N$28))))</f>
        <v>0</v>
      </c>
      <c r="HX154" s="173">
        <f>IF(HX$10="",0,IF(HX$9&lt;главная!$N$19,0,IF(HX80&lt;главная!$H$27,главная!$N$26*HX80,IF(HX80&lt;главная!$H$28,главная!$N$27*HX80,главная!$H$28*главная!$N$27+(HX80-главная!$H$28)*главная!$N$28))))</f>
        <v>0</v>
      </c>
      <c r="HY154" s="173">
        <f>IF(HY$10="",0,IF(HY$9&lt;главная!$N$19,0,IF(HY80&lt;главная!$H$27,главная!$N$26*HY80,IF(HY80&lt;главная!$H$28,главная!$N$27*HY80,главная!$H$28*главная!$N$27+(HY80-главная!$H$28)*главная!$N$28))))</f>
        <v>0</v>
      </c>
      <c r="HZ154" s="173">
        <f>IF(HZ$10="",0,IF(HZ$9&lt;главная!$N$19,0,IF(HZ80&lt;главная!$H$27,главная!$N$26*HZ80,IF(HZ80&lt;главная!$H$28,главная!$N$27*HZ80,главная!$H$28*главная!$N$27+(HZ80-главная!$H$28)*главная!$N$28))))</f>
        <v>0</v>
      </c>
      <c r="IA154" s="173">
        <f>IF(IA$10="",0,IF(IA$9&lt;главная!$N$19,0,IF(IA80&lt;главная!$H$27,главная!$N$26*IA80,IF(IA80&lt;главная!$H$28,главная!$N$27*IA80,главная!$H$28*главная!$N$27+(IA80-главная!$H$28)*главная!$N$28))))</f>
        <v>0</v>
      </c>
      <c r="IB154" s="173">
        <f>IF(IB$10="",0,IF(IB$9&lt;главная!$N$19,0,IF(IB80&lt;главная!$H$27,главная!$N$26*IB80,IF(IB80&lt;главная!$H$28,главная!$N$27*IB80,главная!$H$28*главная!$N$27+(IB80-главная!$H$28)*главная!$N$28))))</f>
        <v>0</v>
      </c>
      <c r="IC154" s="173">
        <f>IF(IC$10="",0,IF(IC$9&lt;главная!$N$19,0,IF(IC80&lt;главная!$H$27,главная!$N$26*IC80,IF(IC80&lt;главная!$H$28,главная!$N$27*IC80,главная!$H$28*главная!$N$27+(IC80-главная!$H$28)*главная!$N$28))))</f>
        <v>0</v>
      </c>
      <c r="ID154" s="173">
        <f>IF(ID$10="",0,IF(ID$9&lt;главная!$N$19,0,IF(ID80&lt;главная!$H$27,главная!$N$26*ID80,IF(ID80&lt;главная!$H$28,главная!$N$27*ID80,главная!$H$28*главная!$N$27+(ID80-главная!$H$28)*главная!$N$28))))</f>
        <v>0</v>
      </c>
      <c r="IE154" s="173">
        <f>IF(IE$10="",0,IF(IE$9&lt;главная!$N$19,0,IF(IE80&lt;главная!$H$27,главная!$N$26*IE80,IF(IE80&lt;главная!$H$28,главная!$N$27*IE80,главная!$H$28*главная!$N$27+(IE80-главная!$H$28)*главная!$N$28))))</f>
        <v>0</v>
      </c>
      <c r="IF154" s="173">
        <f>IF(IF$10="",0,IF(IF$9&lt;главная!$N$19,0,IF(IF80&lt;главная!$H$27,главная!$N$26*IF80,IF(IF80&lt;главная!$H$28,главная!$N$27*IF80,главная!$H$28*главная!$N$27+(IF80-главная!$H$28)*главная!$N$28))))</f>
        <v>0</v>
      </c>
      <c r="IG154" s="173">
        <f>IF(IG$10="",0,IF(IG$9&lt;главная!$N$19,0,IF(IG80&lt;главная!$H$27,главная!$N$26*IG80,IF(IG80&lt;главная!$H$28,главная!$N$27*IG80,главная!$H$28*главная!$N$27+(IG80-главная!$H$28)*главная!$N$28))))</f>
        <v>0</v>
      </c>
      <c r="IH154" s="173">
        <f>IF(IH$10="",0,IF(IH$9&lt;главная!$N$19,0,IF(IH80&lt;главная!$H$27,главная!$N$26*IH80,IF(IH80&lt;главная!$H$28,главная!$N$27*IH80,главная!$H$28*главная!$N$27+(IH80-главная!$H$28)*главная!$N$28))))</f>
        <v>0</v>
      </c>
      <c r="II154" s="173">
        <f>IF(II$10="",0,IF(II$9&lt;главная!$N$19,0,IF(II80&lt;главная!$H$27,главная!$N$26*II80,IF(II80&lt;главная!$H$28,главная!$N$27*II80,главная!$H$28*главная!$N$27+(II80-главная!$H$28)*главная!$N$28))))</f>
        <v>0</v>
      </c>
      <c r="IJ154" s="173">
        <f>IF(IJ$10="",0,IF(IJ$9&lt;главная!$N$19,0,IF(IJ80&lt;главная!$H$27,главная!$N$26*IJ80,IF(IJ80&lt;главная!$H$28,главная!$N$27*IJ80,главная!$H$28*главная!$N$27+(IJ80-главная!$H$28)*главная!$N$28))))</f>
        <v>0</v>
      </c>
      <c r="IK154" s="173">
        <f>IF(IK$10="",0,IF(IK$9&lt;главная!$N$19,0,IF(IK80&lt;главная!$H$27,главная!$N$26*IK80,IF(IK80&lt;главная!$H$28,главная!$N$27*IK80,главная!$H$28*главная!$N$27+(IK80-главная!$H$28)*главная!$N$28))))</f>
        <v>0</v>
      </c>
      <c r="IL154" s="173">
        <f>IF(IL$10="",0,IF(IL$9&lt;главная!$N$19,0,IF(IL80&lt;главная!$H$27,главная!$N$26*IL80,IF(IL80&lt;главная!$H$28,главная!$N$27*IL80,главная!$H$28*главная!$N$27+(IL80-главная!$H$28)*главная!$N$28))))</f>
        <v>0</v>
      </c>
      <c r="IM154" s="173">
        <f>IF(IM$10="",0,IF(IM$9&lt;главная!$N$19,0,IF(IM80&lt;главная!$H$27,главная!$N$26*IM80,IF(IM80&lt;главная!$H$28,главная!$N$27*IM80,главная!$H$28*главная!$N$27+(IM80-главная!$H$28)*главная!$N$28))))</f>
        <v>0</v>
      </c>
      <c r="IN154" s="173">
        <f>IF(IN$10="",0,IF(IN$9&lt;главная!$N$19,0,IF(IN80&lt;главная!$H$27,главная!$N$26*IN80,IF(IN80&lt;главная!$H$28,главная!$N$27*IN80,главная!$H$28*главная!$N$27+(IN80-главная!$H$28)*главная!$N$28))))</f>
        <v>0</v>
      </c>
      <c r="IO154" s="173">
        <f>IF(IO$10="",0,IF(IO$9&lt;главная!$N$19,0,IF(IO80&lt;главная!$H$27,главная!$N$26*IO80,IF(IO80&lt;главная!$H$28,главная!$N$27*IO80,главная!$H$28*главная!$N$27+(IO80-главная!$H$28)*главная!$N$28))))</f>
        <v>0</v>
      </c>
      <c r="IP154" s="173">
        <f>IF(IP$10="",0,IF(IP$9&lt;главная!$N$19,0,IF(IP80&lt;главная!$H$27,главная!$N$26*IP80,IF(IP80&lt;главная!$H$28,главная!$N$27*IP80,главная!$H$28*главная!$N$27+(IP80-главная!$H$28)*главная!$N$28))))</f>
        <v>0</v>
      </c>
      <c r="IQ154" s="173">
        <f>IF(IQ$10="",0,IF(IQ$9&lt;главная!$N$19,0,IF(IQ80&lt;главная!$H$27,главная!$N$26*IQ80,IF(IQ80&lt;главная!$H$28,главная!$N$27*IQ80,главная!$H$28*главная!$N$27+(IQ80-главная!$H$28)*главная!$N$28))))</f>
        <v>0</v>
      </c>
      <c r="IR154" s="173">
        <f>IF(IR$10="",0,IF(IR$9&lt;главная!$N$19,0,IF(IR80&lt;главная!$H$27,главная!$N$26*IR80,IF(IR80&lt;главная!$H$28,главная!$N$27*IR80,главная!$H$28*главная!$N$27+(IR80-главная!$H$28)*главная!$N$28))))</f>
        <v>0</v>
      </c>
      <c r="IS154" s="173">
        <f>IF(IS$10="",0,IF(IS$9&lt;главная!$N$19,0,IF(IS80&lt;главная!$H$27,главная!$N$26*IS80,IF(IS80&lt;главная!$H$28,главная!$N$27*IS80,главная!$H$28*главная!$N$27+(IS80-главная!$H$28)*главная!$N$28))))</f>
        <v>0</v>
      </c>
      <c r="IT154" s="173">
        <f>IF(IT$10="",0,IF(IT$9&lt;главная!$N$19,0,IF(IT80&lt;главная!$H$27,главная!$N$26*IT80,IF(IT80&lt;главная!$H$28,главная!$N$27*IT80,главная!$H$28*главная!$N$27+(IT80-главная!$H$28)*главная!$N$28))))</f>
        <v>0</v>
      </c>
      <c r="IU154" s="173">
        <f>IF(IU$10="",0,IF(IU$9&lt;главная!$N$19,0,IF(IU80&lt;главная!$H$27,главная!$N$26*IU80,IF(IU80&lt;главная!$H$28,главная!$N$27*IU80,главная!$H$28*главная!$N$27+(IU80-главная!$H$28)*главная!$N$28))))</f>
        <v>0</v>
      </c>
      <c r="IV154" s="173">
        <f>IF(IV$10="",0,IF(IV$9&lt;главная!$N$19,0,IF(IV80&lt;главная!$H$27,главная!$N$26*IV80,IF(IV80&lt;главная!$H$28,главная!$N$27*IV80,главная!$H$28*главная!$N$27+(IV80-главная!$H$28)*главная!$N$28))))</f>
        <v>0</v>
      </c>
      <c r="IW154" s="173">
        <f>IF(IW$10="",0,IF(IW$9&lt;главная!$N$19,0,IF(IW80&lt;главная!$H$27,главная!$N$26*IW80,IF(IW80&lt;главная!$H$28,главная!$N$27*IW80,главная!$H$28*главная!$N$27+(IW80-главная!$H$28)*главная!$N$28))))</f>
        <v>0</v>
      </c>
      <c r="IX154" s="173">
        <f>IF(IX$10="",0,IF(IX$9&lt;главная!$N$19,0,IF(IX80&lt;главная!$H$27,главная!$N$26*IX80,IF(IX80&lt;главная!$H$28,главная!$N$27*IX80,главная!$H$28*главная!$N$27+(IX80-главная!$H$28)*главная!$N$28))))</f>
        <v>0</v>
      </c>
      <c r="IY154" s="173">
        <f>IF(IY$10="",0,IF(IY$9&lt;главная!$N$19,0,IF(IY80&lt;главная!$H$27,главная!$N$26*IY80,IF(IY80&lt;главная!$H$28,главная!$N$27*IY80,главная!$H$28*главная!$N$27+(IY80-главная!$H$28)*главная!$N$28))))</f>
        <v>0</v>
      </c>
      <c r="IZ154" s="173">
        <f>IF(IZ$10="",0,IF(IZ$9&lt;главная!$N$19,0,IF(IZ80&lt;главная!$H$27,главная!$N$26*IZ80,IF(IZ80&lt;главная!$H$28,главная!$N$27*IZ80,главная!$H$28*главная!$N$27+(IZ80-главная!$H$28)*главная!$N$28))))</f>
        <v>0</v>
      </c>
      <c r="JA154" s="173">
        <f>IF(JA$10="",0,IF(JA$9&lt;главная!$N$19,0,IF(JA80&lt;главная!$H$27,главная!$N$26*JA80,IF(JA80&lt;главная!$H$28,главная!$N$27*JA80,главная!$H$28*главная!$N$27+(JA80-главная!$H$28)*главная!$N$28))))</f>
        <v>0</v>
      </c>
      <c r="JB154" s="173">
        <f>IF(JB$10="",0,IF(JB$9&lt;главная!$N$19,0,IF(JB80&lt;главная!$H$27,главная!$N$26*JB80,IF(JB80&lt;главная!$H$28,главная!$N$27*JB80,главная!$H$28*главная!$N$27+(JB80-главная!$H$28)*главная!$N$28))))</f>
        <v>0</v>
      </c>
      <c r="JC154" s="173">
        <f>IF(JC$10="",0,IF(JC$9&lt;главная!$N$19,0,IF(JC80&lt;главная!$H$27,главная!$N$26*JC80,IF(JC80&lt;главная!$H$28,главная!$N$27*JC80,главная!$H$28*главная!$N$27+(JC80-главная!$H$28)*главная!$N$28))))</f>
        <v>0</v>
      </c>
      <c r="JD154" s="173">
        <f>IF(JD$10="",0,IF(JD$9&lt;главная!$N$19,0,IF(JD80&lt;главная!$H$27,главная!$N$26*JD80,IF(JD80&lt;главная!$H$28,главная!$N$27*JD80,главная!$H$28*главная!$N$27+(JD80-главная!$H$28)*главная!$N$28))))</f>
        <v>0</v>
      </c>
      <c r="JE154" s="173">
        <f>IF(JE$10="",0,IF(JE$9&lt;главная!$N$19,0,IF(JE80&lt;главная!$H$27,главная!$N$26*JE80,IF(JE80&lt;главная!$H$28,главная!$N$27*JE80,главная!$H$28*главная!$N$27+(JE80-главная!$H$28)*главная!$N$28))))</f>
        <v>0</v>
      </c>
      <c r="JF154" s="173">
        <f>IF(JF$10="",0,IF(JF$9&lt;главная!$N$19,0,IF(JF80&lt;главная!$H$27,главная!$N$26*JF80,IF(JF80&lt;главная!$H$28,главная!$N$27*JF80,главная!$H$28*главная!$N$27+(JF80-главная!$H$28)*главная!$N$28))))</f>
        <v>0</v>
      </c>
      <c r="JG154" s="173">
        <f>IF(JG$10="",0,IF(JG$9&lt;главная!$N$19,0,IF(JG80&lt;главная!$H$27,главная!$N$26*JG80,IF(JG80&lt;главная!$H$28,главная!$N$27*JG80,главная!$H$28*главная!$N$27+(JG80-главная!$H$28)*главная!$N$28))))</f>
        <v>0</v>
      </c>
      <c r="JH154" s="173">
        <f>IF(JH$10="",0,IF(JH$9&lt;главная!$N$19,0,IF(JH80&lt;главная!$H$27,главная!$N$26*JH80,IF(JH80&lt;главная!$H$28,главная!$N$27*JH80,главная!$H$28*главная!$N$27+(JH80-главная!$H$28)*главная!$N$28))))</f>
        <v>0</v>
      </c>
      <c r="JI154" s="173">
        <f>IF(JI$10="",0,IF(JI$9&lt;главная!$N$19,0,IF(JI80&lt;главная!$H$27,главная!$N$26*JI80,IF(JI80&lt;главная!$H$28,главная!$N$27*JI80,главная!$H$28*главная!$N$27+(JI80-главная!$H$28)*главная!$N$28))))</f>
        <v>0</v>
      </c>
      <c r="JJ154" s="173">
        <f>IF(JJ$10="",0,IF(JJ$9&lt;главная!$N$19,0,IF(JJ80&lt;главная!$H$27,главная!$N$26*JJ80,IF(JJ80&lt;главная!$H$28,главная!$N$27*JJ80,главная!$H$28*главная!$N$27+(JJ80-главная!$H$28)*главная!$N$28))))</f>
        <v>0</v>
      </c>
      <c r="JK154" s="173">
        <f>IF(JK$10="",0,IF(JK$9&lt;главная!$N$19,0,IF(JK80&lt;главная!$H$27,главная!$N$26*JK80,IF(JK80&lt;главная!$H$28,главная!$N$27*JK80,главная!$H$28*главная!$N$27+(JK80-главная!$H$28)*главная!$N$28))))</f>
        <v>0</v>
      </c>
      <c r="JL154" s="173">
        <f>IF(JL$10="",0,IF(JL$9&lt;главная!$N$19,0,IF(JL80&lt;главная!$H$27,главная!$N$26*JL80,IF(JL80&lt;главная!$H$28,главная!$N$27*JL80,главная!$H$28*главная!$N$27+(JL80-главная!$H$28)*главная!$N$28))))</f>
        <v>0</v>
      </c>
      <c r="JM154" s="173">
        <f>IF(JM$10="",0,IF(JM$9&lt;главная!$N$19,0,IF(JM80&lt;главная!$H$27,главная!$N$26*JM80,IF(JM80&lt;главная!$H$28,главная!$N$27*JM80,главная!$H$28*главная!$N$27+(JM80-главная!$H$28)*главная!$N$28))))</f>
        <v>0</v>
      </c>
      <c r="JN154" s="173">
        <f>IF(JN$10="",0,IF(JN$9&lt;главная!$N$19,0,IF(JN80&lt;главная!$H$27,главная!$N$26*JN80,IF(JN80&lt;главная!$H$28,главная!$N$27*JN80,главная!$H$28*главная!$N$27+(JN80-главная!$H$28)*главная!$N$28))))</f>
        <v>0</v>
      </c>
      <c r="JO154" s="173">
        <f>IF(JO$10="",0,IF(JO$9&lt;главная!$N$19,0,IF(JO80&lt;главная!$H$27,главная!$N$26*JO80,IF(JO80&lt;главная!$H$28,главная!$N$27*JO80,главная!$H$28*главная!$N$27+(JO80-главная!$H$28)*главная!$N$28))))</f>
        <v>0</v>
      </c>
      <c r="JP154" s="173">
        <f>IF(JP$10="",0,IF(JP$9&lt;главная!$N$19,0,IF(JP80&lt;главная!$H$27,главная!$N$26*JP80,IF(JP80&lt;главная!$H$28,главная!$N$27*JP80,главная!$H$28*главная!$N$27+(JP80-главная!$H$28)*главная!$N$28))))</f>
        <v>0</v>
      </c>
      <c r="JQ154" s="173">
        <f>IF(JQ$10="",0,IF(JQ$9&lt;главная!$N$19,0,IF(JQ80&lt;главная!$H$27,главная!$N$26*JQ80,IF(JQ80&lt;главная!$H$28,главная!$N$27*JQ80,главная!$H$28*главная!$N$27+(JQ80-главная!$H$28)*главная!$N$28))))</f>
        <v>0</v>
      </c>
      <c r="JR154" s="173">
        <f>IF(JR$10="",0,IF(JR$9&lt;главная!$N$19,0,IF(JR80&lt;главная!$H$27,главная!$N$26*JR80,IF(JR80&lt;главная!$H$28,главная!$N$27*JR80,главная!$H$28*главная!$N$27+(JR80-главная!$H$28)*главная!$N$28))))</f>
        <v>0</v>
      </c>
      <c r="JS154" s="173">
        <f>IF(JS$10="",0,IF(JS$9&lt;главная!$N$19,0,IF(JS80&lt;главная!$H$27,главная!$N$26*JS80,IF(JS80&lt;главная!$H$28,главная!$N$27*JS80,главная!$H$28*главная!$N$27+(JS80-главная!$H$28)*главная!$N$28))))</f>
        <v>0</v>
      </c>
      <c r="JT154" s="173">
        <f>IF(JT$10="",0,IF(JT$9&lt;главная!$N$19,0,IF(JT80&lt;главная!$H$27,главная!$N$26*JT80,IF(JT80&lt;главная!$H$28,главная!$N$27*JT80,главная!$H$28*главная!$N$27+(JT80-главная!$H$28)*главная!$N$28))))</f>
        <v>0</v>
      </c>
      <c r="JU154" s="173">
        <f>IF(JU$10="",0,IF(JU$9&lt;главная!$N$19,0,IF(JU80&lt;главная!$H$27,главная!$N$26*JU80,IF(JU80&lt;главная!$H$28,главная!$N$27*JU80,главная!$H$28*главная!$N$27+(JU80-главная!$H$28)*главная!$N$28))))</f>
        <v>0</v>
      </c>
      <c r="JV154" s="173">
        <f>IF(JV$10="",0,IF(JV$9&lt;главная!$N$19,0,IF(JV80&lt;главная!$H$27,главная!$N$26*JV80,IF(JV80&lt;главная!$H$28,главная!$N$27*JV80,главная!$H$28*главная!$N$27+(JV80-главная!$H$28)*главная!$N$28))))</f>
        <v>0</v>
      </c>
      <c r="JW154" s="173">
        <f>IF(JW$10="",0,IF(JW$9&lt;главная!$N$19,0,IF(JW80&lt;главная!$H$27,главная!$N$26*JW80,IF(JW80&lt;главная!$H$28,главная!$N$27*JW80,главная!$H$28*главная!$N$27+(JW80-главная!$H$28)*главная!$N$28))))</f>
        <v>0</v>
      </c>
      <c r="JX154" s="173">
        <f>IF(JX$10="",0,IF(JX$9&lt;главная!$N$19,0,IF(JX80&lt;главная!$H$27,главная!$N$26*JX80,IF(JX80&lt;главная!$H$28,главная!$N$27*JX80,главная!$H$28*главная!$N$27+(JX80-главная!$H$28)*главная!$N$28))))</f>
        <v>0</v>
      </c>
      <c r="JY154" s="173">
        <f>IF(JY$10="",0,IF(JY$9&lt;главная!$N$19,0,IF(JY80&lt;главная!$H$27,главная!$N$26*JY80,IF(JY80&lt;главная!$H$28,главная!$N$27*JY80,главная!$H$28*главная!$N$27+(JY80-главная!$H$28)*главная!$N$28))))</f>
        <v>0</v>
      </c>
      <c r="JZ154" s="173">
        <f>IF(JZ$10="",0,IF(JZ$9&lt;главная!$N$19,0,IF(JZ80&lt;главная!$H$27,главная!$N$26*JZ80,IF(JZ80&lt;главная!$H$28,главная!$N$27*JZ80,главная!$H$28*главная!$N$27+(JZ80-главная!$H$28)*главная!$N$28))))</f>
        <v>0</v>
      </c>
      <c r="KA154" s="173">
        <f>IF(KA$10="",0,IF(KA$9&lt;главная!$N$19,0,IF(KA80&lt;главная!$H$27,главная!$N$26*KA80,IF(KA80&lt;главная!$H$28,главная!$N$27*KA80,главная!$H$28*главная!$N$27+(KA80-главная!$H$28)*главная!$N$28))))</f>
        <v>0</v>
      </c>
      <c r="KB154" s="173">
        <f>IF(KB$10="",0,IF(KB$9&lt;главная!$N$19,0,IF(KB80&lt;главная!$H$27,главная!$N$26*KB80,IF(KB80&lt;главная!$H$28,главная!$N$27*KB80,главная!$H$28*главная!$N$27+(KB80-главная!$H$28)*главная!$N$28))))</f>
        <v>0</v>
      </c>
      <c r="KC154" s="173">
        <f>IF(KC$10="",0,IF(KC$9&lt;главная!$N$19,0,IF(KC80&lt;главная!$H$27,главная!$N$26*KC80,IF(KC80&lt;главная!$H$28,главная!$N$27*KC80,главная!$H$28*главная!$N$27+(KC80-главная!$H$28)*главная!$N$28))))</f>
        <v>0</v>
      </c>
      <c r="KD154" s="173">
        <f>IF(KD$10="",0,IF(KD$9&lt;главная!$N$19,0,IF(KD80&lt;главная!$H$27,главная!$N$26*KD80,IF(KD80&lt;главная!$H$28,главная!$N$27*KD80,главная!$H$28*главная!$N$27+(KD80-главная!$H$28)*главная!$N$28))))</f>
        <v>0</v>
      </c>
      <c r="KE154" s="173">
        <f>IF(KE$10="",0,IF(KE$9&lt;главная!$N$19,0,IF(KE80&lt;главная!$H$27,главная!$N$26*KE80,IF(KE80&lt;главная!$H$28,главная!$N$27*KE80,главная!$H$28*главная!$N$27+(KE80-главная!$H$28)*главная!$N$28))))</f>
        <v>0</v>
      </c>
      <c r="KF154" s="173">
        <f>IF(KF$10="",0,IF(KF$9&lt;главная!$N$19,0,IF(KF80&lt;главная!$H$27,главная!$N$26*KF80,IF(KF80&lt;главная!$H$28,главная!$N$27*KF80,главная!$H$28*главная!$N$27+(KF80-главная!$H$28)*главная!$N$28))))</f>
        <v>0</v>
      </c>
      <c r="KG154" s="173">
        <f>IF(KG$10="",0,IF(KG$9&lt;главная!$N$19,0,IF(KG80&lt;главная!$H$27,главная!$N$26*KG80,IF(KG80&lt;главная!$H$28,главная!$N$27*KG80,главная!$H$28*главная!$N$27+(KG80-главная!$H$28)*главная!$N$28))))</f>
        <v>0</v>
      </c>
      <c r="KH154" s="173">
        <f>IF(KH$10="",0,IF(KH$9&lt;главная!$N$19,0,IF(KH80&lt;главная!$H$27,главная!$N$26*KH80,IF(KH80&lt;главная!$H$28,главная!$N$27*KH80,главная!$H$28*главная!$N$27+(KH80-главная!$H$28)*главная!$N$28))))</f>
        <v>0</v>
      </c>
      <c r="KI154" s="173">
        <f>IF(KI$10="",0,IF(KI$9&lt;главная!$N$19,0,IF(KI80&lt;главная!$H$27,главная!$N$26*KI80,IF(KI80&lt;главная!$H$28,главная!$N$27*KI80,главная!$H$28*главная!$N$27+(KI80-главная!$H$28)*главная!$N$28))))</f>
        <v>0</v>
      </c>
      <c r="KJ154" s="173">
        <f>IF(KJ$10="",0,IF(KJ$9&lt;главная!$N$19,0,IF(KJ80&lt;главная!$H$27,главная!$N$26*KJ80,IF(KJ80&lt;главная!$H$28,главная!$N$27*KJ80,главная!$H$28*главная!$N$27+(KJ80-главная!$H$28)*главная!$N$28))))</f>
        <v>0</v>
      </c>
      <c r="KK154" s="173">
        <f>IF(KK$10="",0,IF(KK$9&lt;главная!$N$19,0,IF(KK80&lt;главная!$H$27,главная!$N$26*KK80,IF(KK80&lt;главная!$H$28,главная!$N$27*KK80,главная!$H$28*главная!$N$27+(KK80-главная!$H$28)*главная!$N$28))))</f>
        <v>0</v>
      </c>
      <c r="KL154" s="173">
        <f>IF(KL$10="",0,IF(KL$9&lt;главная!$N$19,0,IF(KL80&lt;главная!$H$27,главная!$N$26*KL80,IF(KL80&lt;главная!$H$28,главная!$N$27*KL80,главная!$H$28*главная!$N$27+(KL80-главная!$H$28)*главная!$N$28))))</f>
        <v>0</v>
      </c>
      <c r="KM154" s="173">
        <f>IF(KM$10="",0,IF(KM$9&lt;главная!$N$19,0,IF(KM80&lt;главная!$H$27,главная!$N$26*KM80,IF(KM80&lt;главная!$H$28,главная!$N$27*KM80,главная!$H$28*главная!$N$27+(KM80-главная!$H$28)*главная!$N$28))))</f>
        <v>0</v>
      </c>
      <c r="KN154" s="173">
        <f>IF(KN$10="",0,IF(KN$9&lt;главная!$N$19,0,IF(KN80&lt;главная!$H$27,главная!$N$26*KN80,IF(KN80&lt;главная!$H$28,главная!$N$27*KN80,главная!$H$28*главная!$N$27+(KN80-главная!$H$28)*главная!$N$28))))</f>
        <v>0</v>
      </c>
      <c r="KO154" s="173">
        <f>IF(KO$10="",0,IF(KO$9&lt;главная!$N$19,0,IF(KO80&lt;главная!$H$27,главная!$N$26*KO80,IF(KO80&lt;главная!$H$28,главная!$N$27*KO80,главная!$H$28*главная!$N$27+(KO80-главная!$H$28)*главная!$N$28))))</f>
        <v>0</v>
      </c>
      <c r="KP154" s="173">
        <f>IF(KP$10="",0,IF(KP$9&lt;главная!$N$19,0,IF(KP80&lt;главная!$H$27,главная!$N$26*KP80,IF(KP80&lt;главная!$H$28,главная!$N$27*KP80,главная!$H$28*главная!$N$27+(KP80-главная!$H$28)*главная!$N$28))))</f>
        <v>0</v>
      </c>
      <c r="KQ154" s="173">
        <f>IF(KQ$10="",0,IF(KQ$9&lt;главная!$N$19,0,IF(KQ80&lt;главная!$H$27,главная!$N$26*KQ80,IF(KQ80&lt;главная!$H$28,главная!$N$27*KQ80,главная!$H$28*главная!$N$27+(KQ80-главная!$H$28)*главная!$N$28))))</f>
        <v>0</v>
      </c>
      <c r="KR154" s="173">
        <f>IF(KR$10="",0,IF(KR$9&lt;главная!$N$19,0,IF(KR80&lt;главная!$H$27,главная!$N$26*KR80,IF(KR80&lt;главная!$H$28,главная!$N$27*KR80,главная!$H$28*главная!$N$27+(KR80-главная!$H$28)*главная!$N$28))))</f>
        <v>0</v>
      </c>
      <c r="KS154" s="173">
        <f>IF(KS$10="",0,IF(KS$9&lt;главная!$N$19,0,IF(KS80&lt;главная!$H$27,главная!$N$26*KS80,IF(KS80&lt;главная!$H$28,главная!$N$27*KS80,главная!$H$28*главная!$N$27+(KS80-главная!$H$28)*главная!$N$28))))</f>
        <v>0</v>
      </c>
      <c r="KT154" s="173">
        <f>IF(KT$10="",0,IF(KT$9&lt;главная!$N$19,0,IF(KT80&lt;главная!$H$27,главная!$N$26*KT80,IF(KT80&lt;главная!$H$28,главная!$N$27*KT80,главная!$H$28*главная!$N$27+(KT80-главная!$H$28)*главная!$N$28))))</f>
        <v>0</v>
      </c>
      <c r="KU154" s="173">
        <f>IF(KU$10="",0,IF(KU$9&lt;главная!$N$19,0,IF(KU80&lt;главная!$H$27,главная!$N$26*KU80,IF(KU80&lt;главная!$H$28,главная!$N$27*KU80,главная!$H$28*главная!$N$27+(KU80-главная!$H$28)*главная!$N$28))))</f>
        <v>0</v>
      </c>
      <c r="KV154" s="173">
        <f>IF(KV$10="",0,IF(KV$9&lt;главная!$N$19,0,IF(KV80&lt;главная!$H$27,главная!$N$26*KV80,IF(KV80&lt;главная!$H$28,главная!$N$27*KV80,главная!$H$28*главная!$N$27+(KV80-главная!$H$28)*главная!$N$28))))</f>
        <v>0</v>
      </c>
      <c r="KW154" s="173">
        <f>IF(KW$10="",0,IF(KW$9&lt;главная!$N$19,0,IF(KW80&lt;главная!$H$27,главная!$N$26*KW80,IF(KW80&lt;главная!$H$28,главная!$N$27*KW80,главная!$H$28*главная!$N$27+(KW80-главная!$H$28)*главная!$N$28))))</f>
        <v>0</v>
      </c>
      <c r="KX154" s="173">
        <f>IF(KX$10="",0,IF(KX$9&lt;главная!$N$19,0,IF(KX80&lt;главная!$H$27,главная!$N$26*KX80,IF(KX80&lt;главная!$H$28,главная!$N$27*KX80,главная!$H$28*главная!$N$27+(KX80-главная!$H$28)*главная!$N$28))))</f>
        <v>0</v>
      </c>
      <c r="KY154" s="173">
        <f>IF(KY$10="",0,IF(KY$9&lt;главная!$N$19,0,IF(KY80&lt;главная!$H$27,главная!$N$26*KY80,IF(KY80&lt;главная!$H$28,главная!$N$27*KY80,главная!$H$28*главная!$N$27+(KY80-главная!$H$28)*главная!$N$28))))</f>
        <v>0</v>
      </c>
      <c r="KZ154" s="173">
        <f>IF(KZ$10="",0,IF(KZ$9&lt;главная!$N$19,0,IF(KZ80&lt;главная!$H$27,главная!$N$26*KZ80,IF(KZ80&lt;главная!$H$28,главная!$N$27*KZ80,главная!$H$28*главная!$N$27+(KZ80-главная!$H$28)*главная!$N$28))))</f>
        <v>0</v>
      </c>
      <c r="LA154" s="173">
        <f>IF(LA$10="",0,IF(LA$9&lt;главная!$N$19,0,IF(LA80&lt;главная!$H$27,главная!$N$26*LA80,IF(LA80&lt;главная!$H$28,главная!$N$27*LA80,главная!$H$28*главная!$N$27+(LA80-главная!$H$28)*главная!$N$28))))</f>
        <v>0</v>
      </c>
      <c r="LB154" s="173">
        <f>IF(LB$10="",0,IF(LB$9&lt;главная!$N$19,0,IF(LB80&lt;главная!$H$27,главная!$N$26*LB80,IF(LB80&lt;главная!$H$28,главная!$N$27*LB80,главная!$H$28*главная!$N$27+(LB80-главная!$H$28)*главная!$N$28))))</f>
        <v>0</v>
      </c>
      <c r="LC154" s="173">
        <f>IF(LC$10="",0,IF(LC$9&lt;главная!$N$19,0,IF(LC80&lt;главная!$H$27,главная!$N$26*LC80,IF(LC80&lt;главная!$H$28,главная!$N$27*LC80,главная!$H$28*главная!$N$27+(LC80-главная!$H$28)*главная!$N$28))))</f>
        <v>0</v>
      </c>
      <c r="LD154" s="173">
        <f>IF(LD$10="",0,IF(LD$9&lt;главная!$N$19,0,IF(LD80&lt;главная!$H$27,главная!$N$26*LD80,IF(LD80&lt;главная!$H$28,главная!$N$27*LD80,главная!$H$28*главная!$N$27+(LD80-главная!$H$28)*главная!$N$28))))</f>
        <v>0</v>
      </c>
      <c r="LE154" s="173">
        <f>IF(LE$10="",0,IF(LE$9&lt;главная!$N$19,0,IF(LE80&lt;главная!$H$27,главная!$N$26*LE80,IF(LE80&lt;главная!$H$28,главная!$N$27*LE80,главная!$H$28*главная!$N$27+(LE80-главная!$H$28)*главная!$N$28))))</f>
        <v>0</v>
      </c>
      <c r="LF154" s="173">
        <f>IF(LF$10="",0,IF(LF$9&lt;главная!$N$19,0,IF(LF80&lt;главная!$H$27,главная!$N$26*LF80,IF(LF80&lt;главная!$H$28,главная!$N$27*LF80,главная!$H$28*главная!$N$27+(LF80-главная!$H$28)*главная!$N$28))))</f>
        <v>0</v>
      </c>
      <c r="LG154" s="173">
        <f>IF(LG$10="",0,IF(LG$9&lt;главная!$N$19,0,IF(LG80&lt;главная!$H$27,главная!$N$26*LG80,IF(LG80&lt;главная!$H$28,главная!$N$27*LG80,главная!$H$28*главная!$N$27+(LG80-главная!$H$28)*главная!$N$28))))</f>
        <v>0</v>
      </c>
      <c r="LH154" s="173">
        <f>IF(LH$10="",0,IF(LH$9&lt;главная!$N$19,0,IF(LH80&lt;главная!$H$27,главная!$N$26*LH80,IF(LH80&lt;главная!$H$28,главная!$N$27*LH80,главная!$H$28*главная!$N$27+(LH80-главная!$H$28)*главная!$N$28))))</f>
        <v>0</v>
      </c>
      <c r="LI154" s="51"/>
      <c r="LJ154" s="51"/>
    </row>
    <row r="155" spans="1:322" s="59" customFormat="1" ht="10.199999999999999" x14ac:dyDescent="0.2">
      <c r="A155" s="51"/>
      <c r="B155" s="51"/>
      <c r="C155" s="51"/>
      <c r="D155" s="12"/>
      <c r="E155" s="98" t="str">
        <f t="shared" si="383"/>
        <v>Технический директор</v>
      </c>
      <c r="F155" s="51"/>
      <c r="G155" s="51"/>
      <c r="H155" s="98" t="str">
        <f t="shared" si="384"/>
        <v>нац/страхование</v>
      </c>
      <c r="I155" s="51"/>
      <c r="J155" s="51"/>
      <c r="K155" s="55" t="str">
        <f t="shared" si="385"/>
        <v>долл.</v>
      </c>
      <c r="L155" s="51"/>
      <c r="M155" s="58"/>
      <c r="N155" s="51"/>
      <c r="O155" s="61"/>
      <c r="P155" s="51"/>
      <c r="Q155" s="51"/>
      <c r="R155" s="99"/>
      <c r="S155" s="51"/>
      <c r="T155" s="171"/>
      <c r="U155" s="173">
        <f>IF(U$10="",0,IF(U$9&lt;главная!$N$19,0,IF(U81&lt;главная!$H$27,главная!$N$26*U81,IF(U81&lt;главная!$H$28,главная!$N$27*U81,главная!$H$28*главная!$N$27+(U81-главная!$H$28)*главная!$N$28))))</f>
        <v>0</v>
      </c>
      <c r="V155" s="173">
        <f>IF(V$10="",0,IF(V$9&lt;главная!$N$19,0,IF(V81&lt;главная!$H$27,главная!$N$26*V81,IF(V81&lt;главная!$H$28,главная!$N$27*V81,главная!$H$28*главная!$N$27+(V81-главная!$H$28)*главная!$N$28))))</f>
        <v>0</v>
      </c>
      <c r="W155" s="173">
        <f>IF(W$10="",0,IF(W$9&lt;главная!$N$19,0,IF(W81&lt;главная!$H$27,главная!$N$26*W81,IF(W81&lt;главная!$H$28,главная!$N$27*W81,главная!$H$28*главная!$N$27+(W81-главная!$H$28)*главная!$N$28))))</f>
        <v>0</v>
      </c>
      <c r="X155" s="173">
        <f>IF(X$10="",0,IF(X$9&lt;главная!$N$19,0,IF(X81&lt;главная!$H$27,главная!$N$26*X81,IF(X81&lt;главная!$H$28,главная!$N$27*X81,главная!$H$28*главная!$N$27+(X81-главная!$H$28)*главная!$N$28))))</f>
        <v>0</v>
      </c>
      <c r="Y155" s="173">
        <f>IF(Y$10="",0,IF(Y$9&lt;главная!$N$19,0,IF(Y81&lt;главная!$H$27,главная!$N$26*Y81,IF(Y81&lt;главная!$H$28,главная!$N$27*Y81,главная!$H$28*главная!$N$27+(Y81-главная!$H$28)*главная!$N$28))))</f>
        <v>0</v>
      </c>
      <c r="Z155" s="173">
        <f>IF(Z$10="",0,IF(Z$9&lt;главная!$N$19,0,IF(Z81&lt;главная!$H$27,главная!$N$26*Z81,IF(Z81&lt;главная!$H$28,главная!$N$27*Z81,главная!$H$28*главная!$N$27+(Z81-главная!$H$28)*главная!$N$28))))</f>
        <v>0</v>
      </c>
      <c r="AA155" s="173">
        <f>IF(AA$10="",0,IF(AA$9&lt;главная!$N$19,0,IF(AA81&lt;главная!$H$27,главная!$N$26*AA81,IF(AA81&lt;главная!$H$28,главная!$N$27*AA81,главная!$H$28*главная!$N$27+(AA81-главная!$H$28)*главная!$N$28))))</f>
        <v>0</v>
      </c>
      <c r="AB155" s="173">
        <f>IF(AB$10="",0,IF(AB$9&lt;главная!$N$19,0,IF(AB81&lt;главная!$H$27,главная!$N$26*AB81,IF(AB81&lt;главная!$H$28,главная!$N$27*AB81,главная!$H$28*главная!$N$27+(AB81-главная!$H$28)*главная!$N$28))))</f>
        <v>0</v>
      </c>
      <c r="AC155" s="173">
        <f>IF(AC$10="",0,IF(AC$9&lt;главная!$N$19,0,IF(AC81&lt;главная!$H$27,главная!$N$26*AC81,IF(AC81&lt;главная!$H$28,главная!$N$27*AC81,главная!$H$28*главная!$N$27+(AC81-главная!$H$28)*главная!$N$28))))</f>
        <v>0</v>
      </c>
      <c r="AD155" s="173">
        <f>IF(AD$10="",0,IF(AD$9&lt;главная!$N$19,0,IF(AD81&lt;главная!$H$27,главная!$N$26*AD81,IF(AD81&lt;главная!$H$28,главная!$N$27*AD81,главная!$H$28*главная!$N$27+(AD81-главная!$H$28)*главная!$N$28))))</f>
        <v>0</v>
      </c>
      <c r="AE155" s="173">
        <f>IF(AE$10="",0,IF(AE$9&lt;главная!$N$19,0,IF(AE81&lt;главная!$H$27,главная!$N$26*AE81,IF(AE81&lt;главная!$H$28,главная!$N$27*AE81,главная!$H$28*главная!$N$27+(AE81-главная!$H$28)*главная!$N$28))))</f>
        <v>0</v>
      </c>
      <c r="AF155" s="173">
        <f>IF(AF$10="",0,IF(AF$9&lt;главная!$N$19,0,IF(AF81&lt;главная!$H$27,главная!$N$26*AF81,IF(AF81&lt;главная!$H$28,главная!$N$27*AF81,главная!$H$28*главная!$N$27+(AF81-главная!$H$28)*главная!$N$28))))</f>
        <v>0</v>
      </c>
      <c r="AG155" s="173">
        <f>IF(AG$10="",0,IF(AG$9&lt;главная!$N$19,0,IF(AG81&lt;главная!$H$27,главная!$N$26*AG81,IF(AG81&lt;главная!$H$28,главная!$N$27*AG81,главная!$H$28*главная!$N$27+(AG81-главная!$H$28)*главная!$N$28))))</f>
        <v>0</v>
      </c>
      <c r="AH155" s="173">
        <f>IF(AH$10="",0,IF(AH$9&lt;главная!$N$19,0,IF(AH81&lt;главная!$H$27,главная!$N$26*AH81,IF(AH81&lt;главная!$H$28,главная!$N$27*AH81,главная!$H$28*главная!$N$27+(AH81-главная!$H$28)*главная!$N$28))))</f>
        <v>0</v>
      </c>
      <c r="AI155" s="173">
        <f>IF(AI$10="",0,IF(AI$9&lt;главная!$N$19,0,IF(AI81&lt;главная!$H$27,главная!$N$26*AI81,IF(AI81&lt;главная!$H$28,главная!$N$27*AI81,главная!$H$28*главная!$N$27+(AI81-главная!$H$28)*главная!$N$28))))</f>
        <v>0</v>
      </c>
      <c r="AJ155" s="173">
        <f>IF(AJ$10="",0,IF(AJ$9&lt;главная!$N$19,0,IF(AJ81&lt;главная!$H$27,главная!$N$26*AJ81,IF(AJ81&lt;главная!$H$28,главная!$N$27*AJ81,главная!$H$28*главная!$N$27+(AJ81-главная!$H$28)*главная!$N$28))))</f>
        <v>0</v>
      </c>
      <c r="AK155" s="173">
        <f>IF(AK$10="",0,IF(AK$9&lt;главная!$N$19,0,IF(AK81&lt;главная!$H$27,главная!$N$26*AK81,IF(AK81&lt;главная!$H$28,главная!$N$27*AK81,главная!$H$28*главная!$N$27+(AK81-главная!$H$28)*главная!$N$28))))</f>
        <v>0</v>
      </c>
      <c r="AL155" s="173">
        <f>IF(AL$10="",0,IF(AL$9&lt;главная!$N$19,0,IF(AL81&lt;главная!$H$27,главная!$N$26*AL81,IF(AL81&lt;главная!$H$28,главная!$N$27*AL81,главная!$H$28*главная!$N$27+(AL81-главная!$H$28)*главная!$N$28))))</f>
        <v>0</v>
      </c>
      <c r="AM155" s="173">
        <f>IF(AM$10="",0,IF(AM$9&lt;главная!$N$19,0,IF(AM81&lt;главная!$H$27,главная!$N$26*AM81,IF(AM81&lt;главная!$H$28,главная!$N$27*AM81,главная!$H$28*главная!$N$27+(AM81-главная!$H$28)*главная!$N$28))))</f>
        <v>0</v>
      </c>
      <c r="AN155" s="173">
        <f>IF(AN$10="",0,IF(AN$9&lt;главная!$N$19,0,IF(AN81&lt;главная!$H$27,главная!$N$26*AN81,IF(AN81&lt;главная!$H$28,главная!$N$27*AN81,главная!$H$28*главная!$N$27+(AN81-главная!$H$28)*главная!$N$28))))</f>
        <v>0</v>
      </c>
      <c r="AO155" s="173">
        <f>IF(AO$10="",0,IF(AO$9&lt;главная!$N$19,0,IF(AO81&lt;главная!$H$27,главная!$N$26*AO81,IF(AO81&lt;главная!$H$28,главная!$N$27*AO81,главная!$H$28*главная!$N$27+(AO81-главная!$H$28)*главная!$N$28))))</f>
        <v>0</v>
      </c>
      <c r="AP155" s="173">
        <f>IF(AP$10="",0,IF(AP$9&lt;главная!$N$19,0,IF(AP81&lt;главная!$H$27,главная!$N$26*AP81,IF(AP81&lt;главная!$H$28,главная!$N$27*AP81,главная!$H$28*главная!$N$27+(AP81-главная!$H$28)*главная!$N$28))))</f>
        <v>0</v>
      </c>
      <c r="AQ155" s="173">
        <f>IF(AQ$10="",0,IF(AQ$9&lt;главная!$N$19,0,IF(AQ81&lt;главная!$H$27,главная!$N$26*AQ81,IF(AQ81&lt;главная!$H$28,главная!$N$27*AQ81,главная!$H$28*главная!$N$27+(AQ81-главная!$H$28)*главная!$N$28))))</f>
        <v>0</v>
      </c>
      <c r="AR155" s="173">
        <f>IF(AR$10="",0,IF(AR$9&lt;главная!$N$19,0,IF(AR81&lt;главная!$H$27,главная!$N$26*AR81,IF(AR81&lt;главная!$H$28,главная!$N$27*AR81,главная!$H$28*главная!$N$27+(AR81-главная!$H$28)*главная!$N$28))))</f>
        <v>0</v>
      </c>
      <c r="AS155" s="173">
        <f>IF(AS$10="",0,IF(AS$9&lt;главная!$N$19,0,IF(AS81&lt;главная!$H$27,главная!$N$26*AS81,IF(AS81&lt;главная!$H$28,главная!$N$27*AS81,главная!$H$28*главная!$N$27+(AS81-главная!$H$28)*главная!$N$28))))</f>
        <v>0</v>
      </c>
      <c r="AT155" s="173">
        <f>IF(AT$10="",0,IF(AT$9&lt;главная!$N$19,0,IF(AT81&lt;главная!$H$27,главная!$N$26*AT81,IF(AT81&lt;главная!$H$28,главная!$N$27*AT81,главная!$H$28*главная!$N$27+(AT81-главная!$H$28)*главная!$N$28))))</f>
        <v>0</v>
      </c>
      <c r="AU155" s="173">
        <f>IF(AU$10="",0,IF(AU$9&lt;главная!$N$19,0,IF(AU81&lt;главная!$H$27,главная!$N$26*AU81,IF(AU81&lt;главная!$H$28,главная!$N$27*AU81,главная!$H$28*главная!$N$27+(AU81-главная!$H$28)*главная!$N$28))))</f>
        <v>0</v>
      </c>
      <c r="AV155" s="173">
        <f>IF(AV$10="",0,IF(AV$9&lt;главная!$N$19,0,IF(AV81&lt;главная!$H$27,главная!$N$26*AV81,IF(AV81&lt;главная!$H$28,главная!$N$27*AV81,главная!$H$28*главная!$N$27+(AV81-главная!$H$28)*главная!$N$28))))</f>
        <v>0</v>
      </c>
      <c r="AW155" s="173">
        <f>IF(AW$10="",0,IF(AW$9&lt;главная!$N$19,0,IF(AW81&lt;главная!$H$27,главная!$N$26*AW81,IF(AW81&lt;главная!$H$28,главная!$N$27*AW81,главная!$H$28*главная!$N$27+(AW81-главная!$H$28)*главная!$N$28))))</f>
        <v>0</v>
      </c>
      <c r="AX155" s="173">
        <f>IF(AX$10="",0,IF(AX$9&lt;главная!$N$19,0,IF(AX81&lt;главная!$H$27,главная!$N$26*AX81,IF(AX81&lt;главная!$H$28,главная!$N$27*AX81,главная!$H$28*главная!$N$27+(AX81-главная!$H$28)*главная!$N$28))))</f>
        <v>0</v>
      </c>
      <c r="AY155" s="173">
        <f>IF(AY$10="",0,IF(AY$9&lt;главная!$N$19,0,IF(AY81&lt;главная!$H$27,главная!$N$26*AY81,IF(AY81&lt;главная!$H$28,главная!$N$27*AY81,главная!$H$28*главная!$N$27+(AY81-главная!$H$28)*главная!$N$28))))</f>
        <v>0</v>
      </c>
      <c r="AZ155" s="173">
        <f>IF(AZ$10="",0,IF(AZ$9&lt;главная!$N$19,0,IF(AZ81&lt;главная!$H$27,главная!$N$26*AZ81,IF(AZ81&lt;главная!$H$28,главная!$N$27*AZ81,главная!$H$28*главная!$N$27+(AZ81-главная!$H$28)*главная!$N$28))))</f>
        <v>0</v>
      </c>
      <c r="BA155" s="173">
        <f>IF(BA$10="",0,IF(BA$9&lt;главная!$N$19,0,IF(BA81&lt;главная!$H$27,главная!$N$26*BA81,IF(BA81&lt;главная!$H$28,главная!$N$27*BA81,главная!$H$28*главная!$N$27+(BA81-главная!$H$28)*главная!$N$28))))</f>
        <v>0</v>
      </c>
      <c r="BB155" s="173">
        <f>IF(BB$10="",0,IF(BB$9&lt;главная!$N$19,0,IF(BB81&lt;главная!$H$27,главная!$N$26*BB81,IF(BB81&lt;главная!$H$28,главная!$N$27*BB81,главная!$H$28*главная!$N$27+(BB81-главная!$H$28)*главная!$N$28))))</f>
        <v>0</v>
      </c>
      <c r="BC155" s="173">
        <f>IF(BC$10="",0,IF(BC$9&lt;главная!$N$19,0,IF(BC81&lt;главная!$H$27,главная!$N$26*BC81,IF(BC81&lt;главная!$H$28,главная!$N$27*BC81,главная!$H$28*главная!$N$27+(BC81-главная!$H$28)*главная!$N$28))))</f>
        <v>0</v>
      </c>
      <c r="BD155" s="173">
        <f>IF(BD$10="",0,IF(BD$9&lt;главная!$N$19,0,IF(BD81&lt;главная!$H$27,главная!$N$26*BD81,IF(BD81&lt;главная!$H$28,главная!$N$27*BD81,главная!$H$28*главная!$N$27+(BD81-главная!$H$28)*главная!$N$28))))</f>
        <v>0</v>
      </c>
      <c r="BE155" s="173">
        <f>IF(BE$10="",0,IF(BE$9&lt;главная!$N$19,0,IF(BE81&lt;главная!$H$27,главная!$N$26*BE81,IF(BE81&lt;главная!$H$28,главная!$N$27*BE81,главная!$H$28*главная!$N$27+(BE81-главная!$H$28)*главная!$N$28))))</f>
        <v>0</v>
      </c>
      <c r="BF155" s="173">
        <f>IF(BF$10="",0,IF(BF$9&lt;главная!$N$19,0,IF(BF81&lt;главная!$H$27,главная!$N$26*BF81,IF(BF81&lt;главная!$H$28,главная!$N$27*BF81,главная!$H$28*главная!$N$27+(BF81-главная!$H$28)*главная!$N$28))))</f>
        <v>0</v>
      </c>
      <c r="BG155" s="173">
        <f>IF(BG$10="",0,IF(BG$9&lt;главная!$N$19,0,IF(BG81&lt;главная!$H$27,главная!$N$26*BG81,IF(BG81&lt;главная!$H$28,главная!$N$27*BG81,главная!$H$28*главная!$N$27+(BG81-главная!$H$28)*главная!$N$28))))</f>
        <v>0</v>
      </c>
      <c r="BH155" s="173">
        <f>IF(BH$10="",0,IF(BH$9&lt;главная!$N$19,0,IF(BH81&lt;главная!$H$27,главная!$N$26*BH81,IF(BH81&lt;главная!$H$28,главная!$N$27*BH81,главная!$H$28*главная!$N$27+(BH81-главная!$H$28)*главная!$N$28))))</f>
        <v>0</v>
      </c>
      <c r="BI155" s="173">
        <f>IF(BI$10="",0,IF(BI$9&lt;главная!$N$19,0,IF(BI81&lt;главная!$H$27,главная!$N$26*BI81,IF(BI81&lt;главная!$H$28,главная!$N$27*BI81,главная!$H$28*главная!$N$27+(BI81-главная!$H$28)*главная!$N$28))))</f>
        <v>0</v>
      </c>
      <c r="BJ155" s="173">
        <f>IF(BJ$10="",0,IF(BJ$9&lt;главная!$N$19,0,IF(BJ81&lt;главная!$H$27,главная!$N$26*BJ81,IF(BJ81&lt;главная!$H$28,главная!$N$27*BJ81,главная!$H$28*главная!$N$27+(BJ81-главная!$H$28)*главная!$N$28))))</f>
        <v>0</v>
      </c>
      <c r="BK155" s="173">
        <f>IF(BK$10="",0,IF(BK$9&lt;главная!$N$19,0,IF(BK81&lt;главная!$H$27,главная!$N$26*BK81,IF(BK81&lt;главная!$H$28,главная!$N$27*BK81,главная!$H$28*главная!$N$27+(BK81-главная!$H$28)*главная!$N$28))))</f>
        <v>0</v>
      </c>
      <c r="BL155" s="173">
        <f>IF(BL$10="",0,IF(BL$9&lt;главная!$N$19,0,IF(BL81&lt;главная!$H$27,главная!$N$26*BL81,IF(BL81&lt;главная!$H$28,главная!$N$27*BL81,главная!$H$28*главная!$N$27+(BL81-главная!$H$28)*главная!$N$28))))</f>
        <v>0</v>
      </c>
      <c r="BM155" s="173">
        <f>IF(BM$10="",0,IF(BM$9&lt;главная!$N$19,0,IF(BM81&lt;главная!$H$27,главная!$N$26*BM81,IF(BM81&lt;главная!$H$28,главная!$N$27*BM81,главная!$H$28*главная!$N$27+(BM81-главная!$H$28)*главная!$N$28))))</f>
        <v>0</v>
      </c>
      <c r="BN155" s="173">
        <f>IF(BN$10="",0,IF(BN$9&lt;главная!$N$19,0,IF(BN81&lt;главная!$H$27,главная!$N$26*BN81,IF(BN81&lt;главная!$H$28,главная!$N$27*BN81,главная!$H$28*главная!$N$27+(BN81-главная!$H$28)*главная!$N$28))))</f>
        <v>0</v>
      </c>
      <c r="BO155" s="173">
        <f>IF(BO$10="",0,IF(BO$9&lt;главная!$N$19,0,IF(BO81&lt;главная!$H$27,главная!$N$26*BO81,IF(BO81&lt;главная!$H$28,главная!$N$27*BO81,главная!$H$28*главная!$N$27+(BO81-главная!$H$28)*главная!$N$28))))</f>
        <v>0</v>
      </c>
      <c r="BP155" s="173">
        <f>IF(BP$10="",0,IF(BP$9&lt;главная!$N$19,0,IF(BP81&lt;главная!$H$27,главная!$N$26*BP81,IF(BP81&lt;главная!$H$28,главная!$N$27*BP81,главная!$H$28*главная!$N$27+(BP81-главная!$H$28)*главная!$N$28))))</f>
        <v>0</v>
      </c>
      <c r="BQ155" s="173">
        <f>IF(BQ$10="",0,IF(BQ$9&lt;главная!$N$19,0,IF(BQ81&lt;главная!$H$27,главная!$N$26*BQ81,IF(BQ81&lt;главная!$H$28,главная!$N$27*BQ81,главная!$H$28*главная!$N$27+(BQ81-главная!$H$28)*главная!$N$28))))</f>
        <v>0</v>
      </c>
      <c r="BR155" s="173">
        <f>IF(BR$10="",0,IF(BR$9&lt;главная!$N$19,0,IF(BR81&lt;главная!$H$27,главная!$N$26*BR81,IF(BR81&lt;главная!$H$28,главная!$N$27*BR81,главная!$H$28*главная!$N$27+(BR81-главная!$H$28)*главная!$N$28))))</f>
        <v>0</v>
      </c>
      <c r="BS155" s="173">
        <f>IF(BS$10="",0,IF(BS$9&lt;главная!$N$19,0,IF(BS81&lt;главная!$H$27,главная!$N$26*BS81,IF(BS81&lt;главная!$H$28,главная!$N$27*BS81,главная!$H$28*главная!$N$27+(BS81-главная!$H$28)*главная!$N$28))))</f>
        <v>0</v>
      </c>
      <c r="BT155" s="173">
        <f>IF(BT$10="",0,IF(BT$9&lt;главная!$N$19,0,IF(BT81&lt;главная!$H$27,главная!$N$26*BT81,IF(BT81&lt;главная!$H$28,главная!$N$27*BT81,главная!$H$28*главная!$N$27+(BT81-главная!$H$28)*главная!$N$28))))</f>
        <v>0</v>
      </c>
      <c r="BU155" s="173">
        <f>IF(BU$10="",0,IF(BU$9&lt;главная!$N$19,0,IF(BU81&lt;главная!$H$27,главная!$N$26*BU81,IF(BU81&lt;главная!$H$28,главная!$N$27*BU81,главная!$H$28*главная!$N$27+(BU81-главная!$H$28)*главная!$N$28))))</f>
        <v>0</v>
      </c>
      <c r="BV155" s="173">
        <f>IF(BV$10="",0,IF(BV$9&lt;главная!$N$19,0,IF(BV81&lt;главная!$H$27,главная!$N$26*BV81,IF(BV81&lt;главная!$H$28,главная!$N$27*BV81,главная!$H$28*главная!$N$27+(BV81-главная!$H$28)*главная!$N$28))))</f>
        <v>0</v>
      </c>
      <c r="BW155" s="173">
        <f>IF(BW$10="",0,IF(BW$9&lt;главная!$N$19,0,IF(BW81&lt;главная!$H$27,главная!$N$26*BW81,IF(BW81&lt;главная!$H$28,главная!$N$27*BW81,главная!$H$28*главная!$N$27+(BW81-главная!$H$28)*главная!$N$28))))</f>
        <v>0</v>
      </c>
      <c r="BX155" s="173">
        <f>IF(BX$10="",0,IF(BX$9&lt;главная!$N$19,0,IF(BX81&lt;главная!$H$27,главная!$N$26*BX81,IF(BX81&lt;главная!$H$28,главная!$N$27*BX81,главная!$H$28*главная!$N$27+(BX81-главная!$H$28)*главная!$N$28))))</f>
        <v>0</v>
      </c>
      <c r="BY155" s="173">
        <f>IF(BY$10="",0,IF(BY$9&lt;главная!$N$19,0,IF(BY81&lt;главная!$H$27,главная!$N$26*BY81,IF(BY81&lt;главная!$H$28,главная!$N$27*BY81,главная!$H$28*главная!$N$27+(BY81-главная!$H$28)*главная!$N$28))))</f>
        <v>0</v>
      </c>
      <c r="BZ155" s="173">
        <f>IF(BZ$10="",0,IF(BZ$9&lt;главная!$N$19,0,IF(BZ81&lt;главная!$H$27,главная!$N$26*BZ81,IF(BZ81&lt;главная!$H$28,главная!$N$27*BZ81,главная!$H$28*главная!$N$27+(BZ81-главная!$H$28)*главная!$N$28))))</f>
        <v>0</v>
      </c>
      <c r="CA155" s="173">
        <f>IF(CA$10="",0,IF(CA$9&lt;главная!$N$19,0,IF(CA81&lt;главная!$H$27,главная!$N$26*CA81,IF(CA81&lt;главная!$H$28,главная!$N$27*CA81,главная!$H$28*главная!$N$27+(CA81-главная!$H$28)*главная!$N$28))))</f>
        <v>0</v>
      </c>
      <c r="CB155" s="173">
        <f>IF(CB$10="",0,IF(CB$9&lt;главная!$N$19,0,IF(CB81&lt;главная!$H$27,главная!$N$26*CB81,IF(CB81&lt;главная!$H$28,главная!$N$27*CB81,главная!$H$28*главная!$N$27+(CB81-главная!$H$28)*главная!$N$28))))</f>
        <v>0</v>
      </c>
      <c r="CC155" s="173">
        <f>IF(CC$10="",0,IF(CC$9&lt;главная!$N$19,0,IF(CC81&lt;главная!$H$27,главная!$N$26*CC81,IF(CC81&lt;главная!$H$28,главная!$N$27*CC81,главная!$H$28*главная!$N$27+(CC81-главная!$H$28)*главная!$N$28))))</f>
        <v>0</v>
      </c>
      <c r="CD155" s="173">
        <f>IF(CD$10="",0,IF(CD$9&lt;главная!$N$19,0,IF(CD81&lt;главная!$H$27,главная!$N$26*CD81,IF(CD81&lt;главная!$H$28,главная!$N$27*CD81,главная!$H$28*главная!$N$27+(CD81-главная!$H$28)*главная!$N$28))))</f>
        <v>0</v>
      </c>
      <c r="CE155" s="173">
        <f>IF(CE$10="",0,IF(CE$9&lt;главная!$N$19,0,IF(CE81&lt;главная!$H$27,главная!$N$26*CE81,IF(CE81&lt;главная!$H$28,главная!$N$27*CE81,главная!$H$28*главная!$N$27+(CE81-главная!$H$28)*главная!$N$28))))</f>
        <v>0</v>
      </c>
      <c r="CF155" s="173">
        <f>IF(CF$10="",0,IF(CF$9&lt;главная!$N$19,0,IF(CF81&lt;главная!$H$27,главная!$N$26*CF81,IF(CF81&lt;главная!$H$28,главная!$N$27*CF81,главная!$H$28*главная!$N$27+(CF81-главная!$H$28)*главная!$N$28))))</f>
        <v>0</v>
      </c>
      <c r="CG155" s="173">
        <f>IF(CG$10="",0,IF(CG$9&lt;главная!$N$19,0,IF(CG81&lt;главная!$H$27,главная!$N$26*CG81,IF(CG81&lt;главная!$H$28,главная!$N$27*CG81,главная!$H$28*главная!$N$27+(CG81-главная!$H$28)*главная!$N$28))))</f>
        <v>0</v>
      </c>
      <c r="CH155" s="173">
        <f>IF(CH$10="",0,IF(CH$9&lt;главная!$N$19,0,IF(CH81&lt;главная!$H$27,главная!$N$26*CH81,IF(CH81&lt;главная!$H$28,главная!$N$27*CH81,главная!$H$28*главная!$N$27+(CH81-главная!$H$28)*главная!$N$28))))</f>
        <v>0</v>
      </c>
      <c r="CI155" s="173">
        <f>IF(CI$10="",0,IF(CI$9&lt;главная!$N$19,0,IF(CI81&lt;главная!$H$27,главная!$N$26*CI81,IF(CI81&lt;главная!$H$28,главная!$N$27*CI81,главная!$H$28*главная!$N$27+(CI81-главная!$H$28)*главная!$N$28))))</f>
        <v>0</v>
      </c>
      <c r="CJ155" s="173">
        <f>IF(CJ$10="",0,IF(CJ$9&lt;главная!$N$19,0,IF(CJ81&lt;главная!$H$27,главная!$N$26*CJ81,IF(CJ81&lt;главная!$H$28,главная!$N$27*CJ81,главная!$H$28*главная!$N$27+(CJ81-главная!$H$28)*главная!$N$28))))</f>
        <v>0</v>
      </c>
      <c r="CK155" s="173">
        <f>IF(CK$10="",0,IF(CK$9&lt;главная!$N$19,0,IF(CK81&lt;главная!$H$27,главная!$N$26*CK81,IF(CK81&lt;главная!$H$28,главная!$N$27*CK81,главная!$H$28*главная!$N$27+(CK81-главная!$H$28)*главная!$N$28))))</f>
        <v>0</v>
      </c>
      <c r="CL155" s="173">
        <f>IF(CL$10="",0,IF(CL$9&lt;главная!$N$19,0,IF(CL81&lt;главная!$H$27,главная!$N$26*CL81,IF(CL81&lt;главная!$H$28,главная!$N$27*CL81,главная!$H$28*главная!$N$27+(CL81-главная!$H$28)*главная!$N$28))))</f>
        <v>0</v>
      </c>
      <c r="CM155" s="173">
        <f>IF(CM$10="",0,IF(CM$9&lt;главная!$N$19,0,IF(CM81&lt;главная!$H$27,главная!$N$26*CM81,IF(CM81&lt;главная!$H$28,главная!$N$27*CM81,главная!$H$28*главная!$N$27+(CM81-главная!$H$28)*главная!$N$28))))</f>
        <v>0</v>
      </c>
      <c r="CN155" s="173">
        <f>IF(CN$10="",0,IF(CN$9&lt;главная!$N$19,0,IF(CN81&lt;главная!$H$27,главная!$N$26*CN81,IF(CN81&lt;главная!$H$28,главная!$N$27*CN81,главная!$H$28*главная!$N$27+(CN81-главная!$H$28)*главная!$N$28))))</f>
        <v>0</v>
      </c>
      <c r="CO155" s="173">
        <f>IF(CO$10="",0,IF(CO$9&lt;главная!$N$19,0,IF(CO81&lt;главная!$H$27,главная!$N$26*CO81,IF(CO81&lt;главная!$H$28,главная!$N$27*CO81,главная!$H$28*главная!$N$27+(CO81-главная!$H$28)*главная!$N$28))))</f>
        <v>0</v>
      </c>
      <c r="CP155" s="173">
        <f>IF(CP$10="",0,IF(CP$9&lt;главная!$N$19,0,IF(CP81&lt;главная!$H$27,главная!$N$26*CP81,IF(CP81&lt;главная!$H$28,главная!$N$27*CP81,главная!$H$28*главная!$N$27+(CP81-главная!$H$28)*главная!$N$28))))</f>
        <v>0</v>
      </c>
      <c r="CQ155" s="173">
        <f>IF(CQ$10="",0,IF(CQ$9&lt;главная!$N$19,0,IF(CQ81&lt;главная!$H$27,главная!$N$26*CQ81,IF(CQ81&lt;главная!$H$28,главная!$N$27*CQ81,главная!$H$28*главная!$N$27+(CQ81-главная!$H$28)*главная!$N$28))))</f>
        <v>0</v>
      </c>
      <c r="CR155" s="173">
        <f>IF(CR$10="",0,IF(CR$9&lt;главная!$N$19,0,IF(CR81&lt;главная!$H$27,главная!$N$26*CR81,IF(CR81&lt;главная!$H$28,главная!$N$27*CR81,главная!$H$28*главная!$N$27+(CR81-главная!$H$28)*главная!$N$28))))</f>
        <v>0</v>
      </c>
      <c r="CS155" s="173">
        <f>IF(CS$10="",0,IF(CS$9&lt;главная!$N$19,0,IF(CS81&lt;главная!$H$27,главная!$N$26*CS81,IF(CS81&lt;главная!$H$28,главная!$N$27*CS81,главная!$H$28*главная!$N$27+(CS81-главная!$H$28)*главная!$N$28))))</f>
        <v>0</v>
      </c>
      <c r="CT155" s="173">
        <f>IF(CT$10="",0,IF(CT$9&lt;главная!$N$19,0,IF(CT81&lt;главная!$H$27,главная!$N$26*CT81,IF(CT81&lt;главная!$H$28,главная!$N$27*CT81,главная!$H$28*главная!$N$27+(CT81-главная!$H$28)*главная!$N$28))))</f>
        <v>0</v>
      </c>
      <c r="CU155" s="173">
        <f>IF(CU$10="",0,IF(CU$9&lt;главная!$N$19,0,IF(CU81&lt;главная!$H$27,главная!$N$26*CU81,IF(CU81&lt;главная!$H$28,главная!$N$27*CU81,главная!$H$28*главная!$N$27+(CU81-главная!$H$28)*главная!$N$28))))</f>
        <v>0</v>
      </c>
      <c r="CV155" s="173">
        <f>IF(CV$10="",0,IF(CV$9&lt;главная!$N$19,0,IF(CV81&lt;главная!$H$27,главная!$N$26*CV81,IF(CV81&lt;главная!$H$28,главная!$N$27*CV81,главная!$H$28*главная!$N$27+(CV81-главная!$H$28)*главная!$N$28))))</f>
        <v>0</v>
      </c>
      <c r="CW155" s="173">
        <f>IF(CW$10="",0,IF(CW$9&lt;главная!$N$19,0,IF(CW81&lt;главная!$H$27,главная!$N$26*CW81,IF(CW81&lt;главная!$H$28,главная!$N$27*CW81,главная!$H$28*главная!$N$27+(CW81-главная!$H$28)*главная!$N$28))))</f>
        <v>0</v>
      </c>
      <c r="CX155" s="173">
        <f>IF(CX$10="",0,IF(CX$9&lt;главная!$N$19,0,IF(CX81&lt;главная!$H$27,главная!$N$26*CX81,IF(CX81&lt;главная!$H$28,главная!$N$27*CX81,главная!$H$28*главная!$N$27+(CX81-главная!$H$28)*главная!$N$28))))</f>
        <v>0</v>
      </c>
      <c r="CY155" s="173">
        <f>IF(CY$10="",0,IF(CY$9&lt;главная!$N$19,0,IF(CY81&lt;главная!$H$27,главная!$N$26*CY81,IF(CY81&lt;главная!$H$28,главная!$N$27*CY81,главная!$H$28*главная!$N$27+(CY81-главная!$H$28)*главная!$N$28))))</f>
        <v>0</v>
      </c>
      <c r="CZ155" s="173">
        <f>IF(CZ$10="",0,IF(CZ$9&lt;главная!$N$19,0,IF(CZ81&lt;главная!$H$27,главная!$N$26*CZ81,IF(CZ81&lt;главная!$H$28,главная!$N$27*CZ81,главная!$H$28*главная!$N$27+(CZ81-главная!$H$28)*главная!$N$28))))</f>
        <v>0</v>
      </c>
      <c r="DA155" s="173">
        <f>IF(DA$10="",0,IF(DA$9&lt;главная!$N$19,0,IF(DA81&lt;главная!$H$27,главная!$N$26*DA81,IF(DA81&lt;главная!$H$28,главная!$N$27*DA81,главная!$H$28*главная!$N$27+(DA81-главная!$H$28)*главная!$N$28))))</f>
        <v>0</v>
      </c>
      <c r="DB155" s="173">
        <f>IF(DB$10="",0,IF(DB$9&lt;главная!$N$19,0,IF(DB81&lt;главная!$H$27,главная!$N$26*DB81,IF(DB81&lt;главная!$H$28,главная!$N$27*DB81,главная!$H$28*главная!$N$27+(DB81-главная!$H$28)*главная!$N$28))))</f>
        <v>0</v>
      </c>
      <c r="DC155" s="173">
        <f>IF(DC$10="",0,IF(DC$9&lt;главная!$N$19,0,IF(DC81&lt;главная!$H$27,главная!$N$26*DC81,IF(DC81&lt;главная!$H$28,главная!$N$27*DC81,главная!$H$28*главная!$N$27+(DC81-главная!$H$28)*главная!$N$28))))</f>
        <v>0</v>
      </c>
      <c r="DD155" s="173">
        <f>IF(DD$10="",0,IF(DD$9&lt;главная!$N$19,0,IF(DD81&lt;главная!$H$27,главная!$N$26*DD81,IF(DD81&lt;главная!$H$28,главная!$N$27*DD81,главная!$H$28*главная!$N$27+(DD81-главная!$H$28)*главная!$N$28))))</f>
        <v>0</v>
      </c>
      <c r="DE155" s="173">
        <f>IF(DE$10="",0,IF(DE$9&lt;главная!$N$19,0,IF(DE81&lt;главная!$H$27,главная!$N$26*DE81,IF(DE81&lt;главная!$H$28,главная!$N$27*DE81,главная!$H$28*главная!$N$27+(DE81-главная!$H$28)*главная!$N$28))))</f>
        <v>0</v>
      </c>
      <c r="DF155" s="173">
        <f>IF(DF$10="",0,IF(DF$9&lt;главная!$N$19,0,IF(DF81&lt;главная!$H$27,главная!$N$26*DF81,IF(DF81&lt;главная!$H$28,главная!$N$27*DF81,главная!$H$28*главная!$N$27+(DF81-главная!$H$28)*главная!$N$28))))</f>
        <v>0</v>
      </c>
      <c r="DG155" s="173">
        <f>IF(DG$10="",0,IF(DG$9&lt;главная!$N$19,0,IF(DG81&lt;главная!$H$27,главная!$N$26*DG81,IF(DG81&lt;главная!$H$28,главная!$N$27*DG81,главная!$H$28*главная!$N$27+(DG81-главная!$H$28)*главная!$N$28))))</f>
        <v>0</v>
      </c>
      <c r="DH155" s="173">
        <f>IF(DH$10="",0,IF(DH$9&lt;главная!$N$19,0,IF(DH81&lt;главная!$H$27,главная!$N$26*DH81,IF(DH81&lt;главная!$H$28,главная!$N$27*DH81,главная!$H$28*главная!$N$27+(DH81-главная!$H$28)*главная!$N$28))))</f>
        <v>0</v>
      </c>
      <c r="DI155" s="173">
        <f>IF(DI$10="",0,IF(DI$9&lt;главная!$N$19,0,IF(DI81&lt;главная!$H$27,главная!$N$26*DI81,IF(DI81&lt;главная!$H$28,главная!$N$27*DI81,главная!$H$28*главная!$N$27+(DI81-главная!$H$28)*главная!$N$28))))</f>
        <v>0</v>
      </c>
      <c r="DJ155" s="173">
        <f>IF(DJ$10="",0,IF(DJ$9&lt;главная!$N$19,0,IF(DJ81&lt;главная!$H$27,главная!$N$26*DJ81,IF(DJ81&lt;главная!$H$28,главная!$N$27*DJ81,главная!$H$28*главная!$N$27+(DJ81-главная!$H$28)*главная!$N$28))))</f>
        <v>0</v>
      </c>
      <c r="DK155" s="173">
        <f>IF(DK$10="",0,IF(DK$9&lt;главная!$N$19,0,IF(DK81&lt;главная!$H$27,главная!$N$26*DK81,IF(DK81&lt;главная!$H$28,главная!$N$27*DK81,главная!$H$28*главная!$N$27+(DK81-главная!$H$28)*главная!$N$28))))</f>
        <v>0</v>
      </c>
      <c r="DL155" s="173">
        <f>IF(DL$10="",0,IF(DL$9&lt;главная!$N$19,0,IF(DL81&lt;главная!$H$27,главная!$N$26*DL81,IF(DL81&lt;главная!$H$28,главная!$N$27*DL81,главная!$H$28*главная!$N$27+(DL81-главная!$H$28)*главная!$N$28))))</f>
        <v>0</v>
      </c>
      <c r="DM155" s="173">
        <f>IF(DM$10="",0,IF(DM$9&lt;главная!$N$19,0,IF(DM81&lt;главная!$H$27,главная!$N$26*DM81,IF(DM81&lt;главная!$H$28,главная!$N$27*DM81,главная!$H$28*главная!$N$27+(DM81-главная!$H$28)*главная!$N$28))))</f>
        <v>0</v>
      </c>
      <c r="DN155" s="173">
        <f>IF(DN$10="",0,IF(DN$9&lt;главная!$N$19,0,IF(DN81&lt;главная!$H$27,главная!$N$26*DN81,IF(DN81&lt;главная!$H$28,главная!$N$27*DN81,главная!$H$28*главная!$N$27+(DN81-главная!$H$28)*главная!$N$28))))</f>
        <v>0</v>
      </c>
      <c r="DO155" s="173">
        <f>IF(DO$10="",0,IF(DO$9&lt;главная!$N$19,0,IF(DO81&lt;главная!$H$27,главная!$N$26*DO81,IF(DO81&lt;главная!$H$28,главная!$N$27*DO81,главная!$H$28*главная!$N$27+(DO81-главная!$H$28)*главная!$N$28))))</f>
        <v>0</v>
      </c>
      <c r="DP155" s="173">
        <f>IF(DP$10="",0,IF(DP$9&lt;главная!$N$19,0,IF(DP81&lt;главная!$H$27,главная!$N$26*DP81,IF(DP81&lt;главная!$H$28,главная!$N$27*DP81,главная!$H$28*главная!$N$27+(DP81-главная!$H$28)*главная!$N$28))))</f>
        <v>0</v>
      </c>
      <c r="DQ155" s="173">
        <f>IF(DQ$10="",0,IF(DQ$9&lt;главная!$N$19,0,IF(DQ81&lt;главная!$H$27,главная!$N$26*DQ81,IF(DQ81&lt;главная!$H$28,главная!$N$27*DQ81,главная!$H$28*главная!$N$27+(DQ81-главная!$H$28)*главная!$N$28))))</f>
        <v>0</v>
      </c>
      <c r="DR155" s="173">
        <f>IF(DR$10="",0,IF(DR$9&lt;главная!$N$19,0,IF(DR81&lt;главная!$H$27,главная!$N$26*DR81,IF(DR81&lt;главная!$H$28,главная!$N$27*DR81,главная!$H$28*главная!$N$27+(DR81-главная!$H$28)*главная!$N$28))))</f>
        <v>0</v>
      </c>
      <c r="DS155" s="173">
        <f>IF(DS$10="",0,IF(DS$9&lt;главная!$N$19,0,IF(DS81&lt;главная!$H$27,главная!$N$26*DS81,IF(DS81&lt;главная!$H$28,главная!$N$27*DS81,главная!$H$28*главная!$N$27+(DS81-главная!$H$28)*главная!$N$28))))</f>
        <v>0</v>
      </c>
      <c r="DT155" s="173">
        <f>IF(DT$10="",0,IF(DT$9&lt;главная!$N$19,0,IF(DT81&lt;главная!$H$27,главная!$N$26*DT81,IF(DT81&lt;главная!$H$28,главная!$N$27*DT81,главная!$H$28*главная!$N$27+(DT81-главная!$H$28)*главная!$N$28))))</f>
        <v>0</v>
      </c>
      <c r="DU155" s="173">
        <f>IF(DU$10="",0,IF(DU$9&lt;главная!$N$19,0,IF(DU81&lt;главная!$H$27,главная!$N$26*DU81,IF(DU81&lt;главная!$H$28,главная!$N$27*DU81,главная!$H$28*главная!$N$27+(DU81-главная!$H$28)*главная!$N$28))))</f>
        <v>0</v>
      </c>
      <c r="DV155" s="173">
        <f>IF(DV$10="",0,IF(DV$9&lt;главная!$N$19,0,IF(DV81&lt;главная!$H$27,главная!$N$26*DV81,IF(DV81&lt;главная!$H$28,главная!$N$27*DV81,главная!$H$28*главная!$N$27+(DV81-главная!$H$28)*главная!$N$28))))</f>
        <v>0</v>
      </c>
      <c r="DW155" s="173">
        <f>IF(DW$10="",0,IF(DW$9&lt;главная!$N$19,0,IF(DW81&lt;главная!$H$27,главная!$N$26*DW81,IF(DW81&lt;главная!$H$28,главная!$N$27*DW81,главная!$H$28*главная!$N$27+(DW81-главная!$H$28)*главная!$N$28))))</f>
        <v>0</v>
      </c>
      <c r="DX155" s="173">
        <f>IF(DX$10="",0,IF(DX$9&lt;главная!$N$19,0,IF(DX81&lt;главная!$H$27,главная!$N$26*DX81,IF(DX81&lt;главная!$H$28,главная!$N$27*DX81,главная!$H$28*главная!$N$27+(DX81-главная!$H$28)*главная!$N$28))))</f>
        <v>0</v>
      </c>
      <c r="DY155" s="173">
        <f>IF(DY$10="",0,IF(DY$9&lt;главная!$N$19,0,IF(DY81&lt;главная!$H$27,главная!$N$26*DY81,IF(DY81&lt;главная!$H$28,главная!$N$27*DY81,главная!$H$28*главная!$N$27+(DY81-главная!$H$28)*главная!$N$28))))</f>
        <v>0</v>
      </c>
      <c r="DZ155" s="173">
        <f>IF(DZ$10="",0,IF(DZ$9&lt;главная!$N$19,0,IF(DZ81&lt;главная!$H$27,главная!$N$26*DZ81,IF(DZ81&lt;главная!$H$28,главная!$N$27*DZ81,главная!$H$28*главная!$N$27+(DZ81-главная!$H$28)*главная!$N$28))))</f>
        <v>0</v>
      </c>
      <c r="EA155" s="173">
        <f>IF(EA$10="",0,IF(EA$9&lt;главная!$N$19,0,IF(EA81&lt;главная!$H$27,главная!$N$26*EA81,IF(EA81&lt;главная!$H$28,главная!$N$27*EA81,главная!$H$28*главная!$N$27+(EA81-главная!$H$28)*главная!$N$28))))</f>
        <v>0</v>
      </c>
      <c r="EB155" s="173">
        <f>IF(EB$10="",0,IF(EB$9&lt;главная!$N$19,0,IF(EB81&lt;главная!$H$27,главная!$N$26*EB81,IF(EB81&lt;главная!$H$28,главная!$N$27*EB81,главная!$H$28*главная!$N$27+(EB81-главная!$H$28)*главная!$N$28))))</f>
        <v>0</v>
      </c>
      <c r="EC155" s="173">
        <f>IF(EC$10="",0,IF(EC$9&lt;главная!$N$19,0,IF(EC81&lt;главная!$H$27,главная!$N$26*EC81,IF(EC81&lt;главная!$H$28,главная!$N$27*EC81,главная!$H$28*главная!$N$27+(EC81-главная!$H$28)*главная!$N$28))))</f>
        <v>0</v>
      </c>
      <c r="ED155" s="173">
        <f>IF(ED$10="",0,IF(ED$9&lt;главная!$N$19,0,IF(ED81&lt;главная!$H$27,главная!$N$26*ED81,IF(ED81&lt;главная!$H$28,главная!$N$27*ED81,главная!$H$28*главная!$N$27+(ED81-главная!$H$28)*главная!$N$28))))</f>
        <v>0</v>
      </c>
      <c r="EE155" s="173">
        <f>IF(EE$10="",0,IF(EE$9&lt;главная!$N$19,0,IF(EE81&lt;главная!$H$27,главная!$N$26*EE81,IF(EE81&lt;главная!$H$28,главная!$N$27*EE81,главная!$H$28*главная!$N$27+(EE81-главная!$H$28)*главная!$N$28))))</f>
        <v>0</v>
      </c>
      <c r="EF155" s="173">
        <f>IF(EF$10="",0,IF(EF$9&lt;главная!$N$19,0,IF(EF81&lt;главная!$H$27,главная!$N$26*EF81,IF(EF81&lt;главная!$H$28,главная!$N$27*EF81,главная!$H$28*главная!$N$27+(EF81-главная!$H$28)*главная!$N$28))))</f>
        <v>0</v>
      </c>
      <c r="EG155" s="173">
        <f>IF(EG$10="",0,IF(EG$9&lt;главная!$N$19,0,IF(EG81&lt;главная!$H$27,главная!$N$26*EG81,IF(EG81&lt;главная!$H$28,главная!$N$27*EG81,главная!$H$28*главная!$N$27+(EG81-главная!$H$28)*главная!$N$28))))</f>
        <v>0</v>
      </c>
      <c r="EH155" s="173">
        <f>IF(EH$10="",0,IF(EH$9&lt;главная!$N$19,0,IF(EH81&lt;главная!$H$27,главная!$N$26*EH81,IF(EH81&lt;главная!$H$28,главная!$N$27*EH81,главная!$H$28*главная!$N$27+(EH81-главная!$H$28)*главная!$N$28))))</f>
        <v>0</v>
      </c>
      <c r="EI155" s="173">
        <f>IF(EI$10="",0,IF(EI$9&lt;главная!$N$19,0,IF(EI81&lt;главная!$H$27,главная!$N$26*EI81,IF(EI81&lt;главная!$H$28,главная!$N$27*EI81,главная!$H$28*главная!$N$27+(EI81-главная!$H$28)*главная!$N$28))))</f>
        <v>0</v>
      </c>
      <c r="EJ155" s="173">
        <f>IF(EJ$10="",0,IF(EJ$9&lt;главная!$N$19,0,IF(EJ81&lt;главная!$H$27,главная!$N$26*EJ81,IF(EJ81&lt;главная!$H$28,главная!$N$27*EJ81,главная!$H$28*главная!$N$27+(EJ81-главная!$H$28)*главная!$N$28))))</f>
        <v>0</v>
      </c>
      <c r="EK155" s="173">
        <f>IF(EK$10="",0,IF(EK$9&lt;главная!$N$19,0,IF(EK81&lt;главная!$H$27,главная!$N$26*EK81,IF(EK81&lt;главная!$H$28,главная!$N$27*EK81,главная!$H$28*главная!$N$27+(EK81-главная!$H$28)*главная!$N$28))))</f>
        <v>0</v>
      </c>
      <c r="EL155" s="173">
        <f>IF(EL$10="",0,IF(EL$9&lt;главная!$N$19,0,IF(EL81&lt;главная!$H$27,главная!$N$26*EL81,IF(EL81&lt;главная!$H$28,главная!$N$27*EL81,главная!$H$28*главная!$N$27+(EL81-главная!$H$28)*главная!$N$28))))</f>
        <v>0</v>
      </c>
      <c r="EM155" s="173">
        <f>IF(EM$10="",0,IF(EM$9&lt;главная!$N$19,0,IF(EM81&lt;главная!$H$27,главная!$N$26*EM81,IF(EM81&lt;главная!$H$28,главная!$N$27*EM81,главная!$H$28*главная!$N$27+(EM81-главная!$H$28)*главная!$N$28))))</f>
        <v>0</v>
      </c>
      <c r="EN155" s="173">
        <f>IF(EN$10="",0,IF(EN$9&lt;главная!$N$19,0,IF(EN81&lt;главная!$H$27,главная!$N$26*EN81,IF(EN81&lt;главная!$H$28,главная!$N$27*EN81,главная!$H$28*главная!$N$27+(EN81-главная!$H$28)*главная!$N$28))))</f>
        <v>0</v>
      </c>
      <c r="EO155" s="173">
        <f>IF(EO$10="",0,IF(EO$9&lt;главная!$N$19,0,IF(EO81&lt;главная!$H$27,главная!$N$26*EO81,IF(EO81&lt;главная!$H$28,главная!$N$27*EO81,главная!$H$28*главная!$N$27+(EO81-главная!$H$28)*главная!$N$28))))</f>
        <v>0</v>
      </c>
      <c r="EP155" s="173">
        <f>IF(EP$10="",0,IF(EP$9&lt;главная!$N$19,0,IF(EP81&lt;главная!$H$27,главная!$N$26*EP81,IF(EP81&lt;главная!$H$28,главная!$N$27*EP81,главная!$H$28*главная!$N$27+(EP81-главная!$H$28)*главная!$N$28))))</f>
        <v>0</v>
      </c>
      <c r="EQ155" s="173">
        <f>IF(EQ$10="",0,IF(EQ$9&lt;главная!$N$19,0,IF(EQ81&lt;главная!$H$27,главная!$N$26*EQ81,IF(EQ81&lt;главная!$H$28,главная!$N$27*EQ81,главная!$H$28*главная!$N$27+(EQ81-главная!$H$28)*главная!$N$28))))</f>
        <v>0</v>
      </c>
      <c r="ER155" s="173">
        <f>IF(ER$10="",0,IF(ER$9&lt;главная!$N$19,0,IF(ER81&lt;главная!$H$27,главная!$N$26*ER81,IF(ER81&lt;главная!$H$28,главная!$N$27*ER81,главная!$H$28*главная!$N$27+(ER81-главная!$H$28)*главная!$N$28))))</f>
        <v>0</v>
      </c>
      <c r="ES155" s="173">
        <f>IF(ES$10="",0,IF(ES$9&lt;главная!$N$19,0,IF(ES81&lt;главная!$H$27,главная!$N$26*ES81,IF(ES81&lt;главная!$H$28,главная!$N$27*ES81,главная!$H$28*главная!$N$27+(ES81-главная!$H$28)*главная!$N$28))))</f>
        <v>0</v>
      </c>
      <c r="ET155" s="173">
        <f>IF(ET$10="",0,IF(ET$9&lt;главная!$N$19,0,IF(ET81&lt;главная!$H$27,главная!$N$26*ET81,IF(ET81&lt;главная!$H$28,главная!$N$27*ET81,главная!$H$28*главная!$N$27+(ET81-главная!$H$28)*главная!$N$28))))</f>
        <v>0</v>
      </c>
      <c r="EU155" s="173">
        <f>IF(EU$10="",0,IF(EU$9&lt;главная!$N$19,0,IF(EU81&lt;главная!$H$27,главная!$N$26*EU81,IF(EU81&lt;главная!$H$28,главная!$N$27*EU81,главная!$H$28*главная!$N$27+(EU81-главная!$H$28)*главная!$N$28))))</f>
        <v>0</v>
      </c>
      <c r="EV155" s="173">
        <f>IF(EV$10="",0,IF(EV$9&lt;главная!$N$19,0,IF(EV81&lt;главная!$H$27,главная!$N$26*EV81,IF(EV81&lt;главная!$H$28,главная!$N$27*EV81,главная!$H$28*главная!$N$27+(EV81-главная!$H$28)*главная!$N$28))))</f>
        <v>0</v>
      </c>
      <c r="EW155" s="173">
        <f>IF(EW$10="",0,IF(EW$9&lt;главная!$N$19,0,IF(EW81&lt;главная!$H$27,главная!$N$26*EW81,IF(EW81&lt;главная!$H$28,главная!$N$27*EW81,главная!$H$28*главная!$N$27+(EW81-главная!$H$28)*главная!$N$28))))</f>
        <v>0</v>
      </c>
      <c r="EX155" s="173">
        <f>IF(EX$10="",0,IF(EX$9&lt;главная!$N$19,0,IF(EX81&lt;главная!$H$27,главная!$N$26*EX81,IF(EX81&lt;главная!$H$28,главная!$N$27*EX81,главная!$H$28*главная!$N$27+(EX81-главная!$H$28)*главная!$N$28))))</f>
        <v>0</v>
      </c>
      <c r="EY155" s="173">
        <f>IF(EY$10="",0,IF(EY$9&lt;главная!$N$19,0,IF(EY81&lt;главная!$H$27,главная!$N$26*EY81,IF(EY81&lt;главная!$H$28,главная!$N$27*EY81,главная!$H$28*главная!$N$27+(EY81-главная!$H$28)*главная!$N$28))))</f>
        <v>0</v>
      </c>
      <c r="EZ155" s="173">
        <f>IF(EZ$10="",0,IF(EZ$9&lt;главная!$N$19,0,IF(EZ81&lt;главная!$H$27,главная!$N$26*EZ81,IF(EZ81&lt;главная!$H$28,главная!$N$27*EZ81,главная!$H$28*главная!$N$27+(EZ81-главная!$H$28)*главная!$N$28))))</f>
        <v>0</v>
      </c>
      <c r="FA155" s="173">
        <f>IF(FA$10="",0,IF(FA$9&lt;главная!$N$19,0,IF(FA81&lt;главная!$H$27,главная!$N$26*FA81,IF(FA81&lt;главная!$H$28,главная!$N$27*FA81,главная!$H$28*главная!$N$27+(FA81-главная!$H$28)*главная!$N$28))))</f>
        <v>0</v>
      </c>
      <c r="FB155" s="173">
        <f>IF(FB$10="",0,IF(FB$9&lt;главная!$N$19,0,IF(FB81&lt;главная!$H$27,главная!$N$26*FB81,IF(FB81&lt;главная!$H$28,главная!$N$27*FB81,главная!$H$28*главная!$N$27+(FB81-главная!$H$28)*главная!$N$28))))</f>
        <v>0</v>
      </c>
      <c r="FC155" s="173">
        <f>IF(FC$10="",0,IF(FC$9&lt;главная!$N$19,0,IF(FC81&lt;главная!$H$27,главная!$N$26*FC81,IF(FC81&lt;главная!$H$28,главная!$N$27*FC81,главная!$H$28*главная!$N$27+(FC81-главная!$H$28)*главная!$N$28))))</f>
        <v>0</v>
      </c>
      <c r="FD155" s="173">
        <f>IF(FD$10="",0,IF(FD$9&lt;главная!$N$19,0,IF(FD81&lt;главная!$H$27,главная!$N$26*FD81,IF(FD81&lt;главная!$H$28,главная!$N$27*FD81,главная!$H$28*главная!$N$27+(FD81-главная!$H$28)*главная!$N$28))))</f>
        <v>0</v>
      </c>
      <c r="FE155" s="173">
        <f>IF(FE$10="",0,IF(FE$9&lt;главная!$N$19,0,IF(FE81&lt;главная!$H$27,главная!$N$26*FE81,IF(FE81&lt;главная!$H$28,главная!$N$27*FE81,главная!$H$28*главная!$N$27+(FE81-главная!$H$28)*главная!$N$28))))</f>
        <v>0</v>
      </c>
      <c r="FF155" s="173">
        <f>IF(FF$10="",0,IF(FF$9&lt;главная!$N$19,0,IF(FF81&lt;главная!$H$27,главная!$N$26*FF81,IF(FF81&lt;главная!$H$28,главная!$N$27*FF81,главная!$H$28*главная!$N$27+(FF81-главная!$H$28)*главная!$N$28))))</f>
        <v>0</v>
      </c>
      <c r="FG155" s="173">
        <f>IF(FG$10="",0,IF(FG$9&lt;главная!$N$19,0,IF(FG81&lt;главная!$H$27,главная!$N$26*FG81,IF(FG81&lt;главная!$H$28,главная!$N$27*FG81,главная!$H$28*главная!$N$27+(FG81-главная!$H$28)*главная!$N$28))))</f>
        <v>0</v>
      </c>
      <c r="FH155" s="173">
        <f>IF(FH$10="",0,IF(FH$9&lt;главная!$N$19,0,IF(FH81&lt;главная!$H$27,главная!$N$26*FH81,IF(FH81&lt;главная!$H$28,главная!$N$27*FH81,главная!$H$28*главная!$N$27+(FH81-главная!$H$28)*главная!$N$28))))</f>
        <v>0</v>
      </c>
      <c r="FI155" s="173">
        <f>IF(FI$10="",0,IF(FI$9&lt;главная!$N$19,0,IF(FI81&lt;главная!$H$27,главная!$N$26*FI81,IF(FI81&lt;главная!$H$28,главная!$N$27*FI81,главная!$H$28*главная!$N$27+(FI81-главная!$H$28)*главная!$N$28))))</f>
        <v>0</v>
      </c>
      <c r="FJ155" s="173">
        <f>IF(FJ$10="",0,IF(FJ$9&lt;главная!$N$19,0,IF(FJ81&lt;главная!$H$27,главная!$N$26*FJ81,IF(FJ81&lt;главная!$H$28,главная!$N$27*FJ81,главная!$H$28*главная!$N$27+(FJ81-главная!$H$28)*главная!$N$28))))</f>
        <v>0</v>
      </c>
      <c r="FK155" s="173">
        <f>IF(FK$10="",0,IF(FK$9&lt;главная!$N$19,0,IF(FK81&lt;главная!$H$27,главная!$N$26*FK81,IF(FK81&lt;главная!$H$28,главная!$N$27*FK81,главная!$H$28*главная!$N$27+(FK81-главная!$H$28)*главная!$N$28))))</f>
        <v>0</v>
      </c>
      <c r="FL155" s="173">
        <f>IF(FL$10="",0,IF(FL$9&lt;главная!$N$19,0,IF(FL81&lt;главная!$H$27,главная!$N$26*FL81,IF(FL81&lt;главная!$H$28,главная!$N$27*FL81,главная!$H$28*главная!$N$27+(FL81-главная!$H$28)*главная!$N$28))))</f>
        <v>0</v>
      </c>
      <c r="FM155" s="173">
        <f>IF(FM$10="",0,IF(FM$9&lt;главная!$N$19,0,IF(FM81&lt;главная!$H$27,главная!$N$26*FM81,IF(FM81&lt;главная!$H$28,главная!$N$27*FM81,главная!$H$28*главная!$N$27+(FM81-главная!$H$28)*главная!$N$28))))</f>
        <v>0</v>
      </c>
      <c r="FN155" s="173">
        <f>IF(FN$10="",0,IF(FN$9&lt;главная!$N$19,0,IF(FN81&lt;главная!$H$27,главная!$N$26*FN81,IF(FN81&lt;главная!$H$28,главная!$N$27*FN81,главная!$H$28*главная!$N$27+(FN81-главная!$H$28)*главная!$N$28))))</f>
        <v>0</v>
      </c>
      <c r="FO155" s="173">
        <f>IF(FO$10="",0,IF(FO$9&lt;главная!$N$19,0,IF(FO81&lt;главная!$H$27,главная!$N$26*FO81,IF(FO81&lt;главная!$H$28,главная!$N$27*FO81,главная!$H$28*главная!$N$27+(FO81-главная!$H$28)*главная!$N$28))))</f>
        <v>0</v>
      </c>
      <c r="FP155" s="173">
        <f>IF(FP$10="",0,IF(FP$9&lt;главная!$N$19,0,IF(FP81&lt;главная!$H$27,главная!$N$26*FP81,IF(FP81&lt;главная!$H$28,главная!$N$27*FP81,главная!$H$28*главная!$N$27+(FP81-главная!$H$28)*главная!$N$28))))</f>
        <v>0</v>
      </c>
      <c r="FQ155" s="173">
        <f>IF(FQ$10="",0,IF(FQ$9&lt;главная!$N$19,0,IF(FQ81&lt;главная!$H$27,главная!$N$26*FQ81,IF(FQ81&lt;главная!$H$28,главная!$N$27*FQ81,главная!$H$28*главная!$N$27+(FQ81-главная!$H$28)*главная!$N$28))))</f>
        <v>0</v>
      </c>
      <c r="FR155" s="173">
        <f>IF(FR$10="",0,IF(FR$9&lt;главная!$N$19,0,IF(FR81&lt;главная!$H$27,главная!$N$26*FR81,IF(FR81&lt;главная!$H$28,главная!$N$27*FR81,главная!$H$28*главная!$N$27+(FR81-главная!$H$28)*главная!$N$28))))</f>
        <v>0</v>
      </c>
      <c r="FS155" s="173">
        <f>IF(FS$10="",0,IF(FS$9&lt;главная!$N$19,0,IF(FS81&lt;главная!$H$27,главная!$N$26*FS81,IF(FS81&lt;главная!$H$28,главная!$N$27*FS81,главная!$H$28*главная!$N$27+(FS81-главная!$H$28)*главная!$N$28))))</f>
        <v>0</v>
      </c>
      <c r="FT155" s="173">
        <f>IF(FT$10="",0,IF(FT$9&lt;главная!$N$19,0,IF(FT81&lt;главная!$H$27,главная!$N$26*FT81,IF(FT81&lt;главная!$H$28,главная!$N$27*FT81,главная!$H$28*главная!$N$27+(FT81-главная!$H$28)*главная!$N$28))))</f>
        <v>0</v>
      </c>
      <c r="FU155" s="173">
        <f>IF(FU$10="",0,IF(FU$9&lt;главная!$N$19,0,IF(FU81&lt;главная!$H$27,главная!$N$26*FU81,IF(FU81&lt;главная!$H$28,главная!$N$27*FU81,главная!$H$28*главная!$N$27+(FU81-главная!$H$28)*главная!$N$28))))</f>
        <v>0</v>
      </c>
      <c r="FV155" s="173">
        <f>IF(FV$10="",0,IF(FV$9&lt;главная!$N$19,0,IF(FV81&lt;главная!$H$27,главная!$N$26*FV81,IF(FV81&lt;главная!$H$28,главная!$N$27*FV81,главная!$H$28*главная!$N$27+(FV81-главная!$H$28)*главная!$N$28))))</f>
        <v>0</v>
      </c>
      <c r="FW155" s="173">
        <f>IF(FW$10="",0,IF(FW$9&lt;главная!$N$19,0,IF(FW81&lt;главная!$H$27,главная!$N$26*FW81,IF(FW81&lt;главная!$H$28,главная!$N$27*FW81,главная!$H$28*главная!$N$27+(FW81-главная!$H$28)*главная!$N$28))))</f>
        <v>0</v>
      </c>
      <c r="FX155" s="173">
        <f>IF(FX$10="",0,IF(FX$9&lt;главная!$N$19,0,IF(FX81&lt;главная!$H$27,главная!$N$26*FX81,IF(FX81&lt;главная!$H$28,главная!$N$27*FX81,главная!$H$28*главная!$N$27+(FX81-главная!$H$28)*главная!$N$28))))</f>
        <v>0</v>
      </c>
      <c r="FY155" s="173">
        <f>IF(FY$10="",0,IF(FY$9&lt;главная!$N$19,0,IF(FY81&lt;главная!$H$27,главная!$N$26*FY81,IF(FY81&lt;главная!$H$28,главная!$N$27*FY81,главная!$H$28*главная!$N$27+(FY81-главная!$H$28)*главная!$N$28))))</f>
        <v>0</v>
      </c>
      <c r="FZ155" s="173">
        <f>IF(FZ$10="",0,IF(FZ$9&lt;главная!$N$19,0,IF(FZ81&lt;главная!$H$27,главная!$N$26*FZ81,IF(FZ81&lt;главная!$H$28,главная!$N$27*FZ81,главная!$H$28*главная!$N$27+(FZ81-главная!$H$28)*главная!$N$28))))</f>
        <v>0</v>
      </c>
      <c r="GA155" s="173">
        <f>IF(GA$10="",0,IF(GA$9&lt;главная!$N$19,0,IF(GA81&lt;главная!$H$27,главная!$N$26*GA81,IF(GA81&lt;главная!$H$28,главная!$N$27*GA81,главная!$H$28*главная!$N$27+(GA81-главная!$H$28)*главная!$N$28))))</f>
        <v>0</v>
      </c>
      <c r="GB155" s="173">
        <f>IF(GB$10="",0,IF(GB$9&lt;главная!$N$19,0,IF(GB81&lt;главная!$H$27,главная!$N$26*GB81,IF(GB81&lt;главная!$H$28,главная!$N$27*GB81,главная!$H$28*главная!$N$27+(GB81-главная!$H$28)*главная!$N$28))))</f>
        <v>0</v>
      </c>
      <c r="GC155" s="173">
        <f>IF(GC$10="",0,IF(GC$9&lt;главная!$N$19,0,IF(GC81&lt;главная!$H$27,главная!$N$26*GC81,IF(GC81&lt;главная!$H$28,главная!$N$27*GC81,главная!$H$28*главная!$N$27+(GC81-главная!$H$28)*главная!$N$28))))</f>
        <v>0</v>
      </c>
      <c r="GD155" s="173">
        <f>IF(GD$10="",0,IF(GD$9&lt;главная!$N$19,0,IF(GD81&lt;главная!$H$27,главная!$N$26*GD81,IF(GD81&lt;главная!$H$28,главная!$N$27*GD81,главная!$H$28*главная!$N$27+(GD81-главная!$H$28)*главная!$N$28))))</f>
        <v>0</v>
      </c>
      <c r="GE155" s="173">
        <f>IF(GE$10="",0,IF(GE$9&lt;главная!$N$19,0,IF(GE81&lt;главная!$H$27,главная!$N$26*GE81,IF(GE81&lt;главная!$H$28,главная!$N$27*GE81,главная!$H$28*главная!$N$27+(GE81-главная!$H$28)*главная!$N$28))))</f>
        <v>0</v>
      </c>
      <c r="GF155" s="173">
        <f>IF(GF$10="",0,IF(GF$9&lt;главная!$N$19,0,IF(GF81&lt;главная!$H$27,главная!$N$26*GF81,IF(GF81&lt;главная!$H$28,главная!$N$27*GF81,главная!$H$28*главная!$N$27+(GF81-главная!$H$28)*главная!$N$28))))</f>
        <v>0</v>
      </c>
      <c r="GG155" s="173">
        <f>IF(GG$10="",0,IF(GG$9&lt;главная!$N$19,0,IF(GG81&lt;главная!$H$27,главная!$N$26*GG81,IF(GG81&lt;главная!$H$28,главная!$N$27*GG81,главная!$H$28*главная!$N$27+(GG81-главная!$H$28)*главная!$N$28))))</f>
        <v>0</v>
      </c>
      <c r="GH155" s="173">
        <f>IF(GH$10="",0,IF(GH$9&lt;главная!$N$19,0,IF(GH81&lt;главная!$H$27,главная!$N$26*GH81,IF(GH81&lt;главная!$H$28,главная!$N$27*GH81,главная!$H$28*главная!$N$27+(GH81-главная!$H$28)*главная!$N$28))))</f>
        <v>0</v>
      </c>
      <c r="GI155" s="173">
        <f>IF(GI$10="",0,IF(GI$9&lt;главная!$N$19,0,IF(GI81&lt;главная!$H$27,главная!$N$26*GI81,IF(GI81&lt;главная!$H$28,главная!$N$27*GI81,главная!$H$28*главная!$N$27+(GI81-главная!$H$28)*главная!$N$28))))</f>
        <v>0</v>
      </c>
      <c r="GJ155" s="173">
        <f>IF(GJ$10="",0,IF(GJ$9&lt;главная!$N$19,0,IF(GJ81&lt;главная!$H$27,главная!$N$26*GJ81,IF(GJ81&lt;главная!$H$28,главная!$N$27*GJ81,главная!$H$28*главная!$N$27+(GJ81-главная!$H$28)*главная!$N$28))))</f>
        <v>0</v>
      </c>
      <c r="GK155" s="173">
        <f>IF(GK$10="",0,IF(GK$9&lt;главная!$N$19,0,IF(GK81&lt;главная!$H$27,главная!$N$26*GK81,IF(GK81&lt;главная!$H$28,главная!$N$27*GK81,главная!$H$28*главная!$N$27+(GK81-главная!$H$28)*главная!$N$28))))</f>
        <v>0</v>
      </c>
      <c r="GL155" s="173">
        <f>IF(GL$10="",0,IF(GL$9&lt;главная!$N$19,0,IF(GL81&lt;главная!$H$27,главная!$N$26*GL81,IF(GL81&lt;главная!$H$28,главная!$N$27*GL81,главная!$H$28*главная!$N$27+(GL81-главная!$H$28)*главная!$N$28))))</f>
        <v>0</v>
      </c>
      <c r="GM155" s="173">
        <f>IF(GM$10="",0,IF(GM$9&lt;главная!$N$19,0,IF(GM81&lt;главная!$H$27,главная!$N$26*GM81,IF(GM81&lt;главная!$H$28,главная!$N$27*GM81,главная!$H$28*главная!$N$27+(GM81-главная!$H$28)*главная!$N$28))))</f>
        <v>0</v>
      </c>
      <c r="GN155" s="173">
        <f>IF(GN$10="",0,IF(GN$9&lt;главная!$N$19,0,IF(GN81&lt;главная!$H$27,главная!$N$26*GN81,IF(GN81&lt;главная!$H$28,главная!$N$27*GN81,главная!$H$28*главная!$N$27+(GN81-главная!$H$28)*главная!$N$28))))</f>
        <v>0</v>
      </c>
      <c r="GO155" s="173">
        <f>IF(GO$10="",0,IF(GO$9&lt;главная!$N$19,0,IF(GO81&lt;главная!$H$27,главная!$N$26*GO81,IF(GO81&lt;главная!$H$28,главная!$N$27*GO81,главная!$H$28*главная!$N$27+(GO81-главная!$H$28)*главная!$N$28))))</f>
        <v>0</v>
      </c>
      <c r="GP155" s="173">
        <f>IF(GP$10="",0,IF(GP$9&lt;главная!$N$19,0,IF(GP81&lt;главная!$H$27,главная!$N$26*GP81,IF(GP81&lt;главная!$H$28,главная!$N$27*GP81,главная!$H$28*главная!$N$27+(GP81-главная!$H$28)*главная!$N$28))))</f>
        <v>0</v>
      </c>
      <c r="GQ155" s="173">
        <f>IF(GQ$10="",0,IF(GQ$9&lt;главная!$N$19,0,IF(GQ81&lt;главная!$H$27,главная!$N$26*GQ81,IF(GQ81&lt;главная!$H$28,главная!$N$27*GQ81,главная!$H$28*главная!$N$27+(GQ81-главная!$H$28)*главная!$N$28))))</f>
        <v>0</v>
      </c>
      <c r="GR155" s="173">
        <f>IF(GR$10="",0,IF(GR$9&lt;главная!$N$19,0,IF(GR81&lt;главная!$H$27,главная!$N$26*GR81,IF(GR81&lt;главная!$H$28,главная!$N$27*GR81,главная!$H$28*главная!$N$27+(GR81-главная!$H$28)*главная!$N$28))))</f>
        <v>0</v>
      </c>
      <c r="GS155" s="173">
        <f>IF(GS$10="",0,IF(GS$9&lt;главная!$N$19,0,IF(GS81&lt;главная!$H$27,главная!$N$26*GS81,IF(GS81&lt;главная!$H$28,главная!$N$27*GS81,главная!$H$28*главная!$N$27+(GS81-главная!$H$28)*главная!$N$28))))</f>
        <v>0</v>
      </c>
      <c r="GT155" s="173">
        <f>IF(GT$10="",0,IF(GT$9&lt;главная!$N$19,0,IF(GT81&lt;главная!$H$27,главная!$N$26*GT81,IF(GT81&lt;главная!$H$28,главная!$N$27*GT81,главная!$H$28*главная!$N$27+(GT81-главная!$H$28)*главная!$N$28))))</f>
        <v>0</v>
      </c>
      <c r="GU155" s="173">
        <f>IF(GU$10="",0,IF(GU$9&lt;главная!$N$19,0,IF(GU81&lt;главная!$H$27,главная!$N$26*GU81,IF(GU81&lt;главная!$H$28,главная!$N$27*GU81,главная!$H$28*главная!$N$27+(GU81-главная!$H$28)*главная!$N$28))))</f>
        <v>0</v>
      </c>
      <c r="GV155" s="173">
        <f>IF(GV$10="",0,IF(GV$9&lt;главная!$N$19,0,IF(GV81&lt;главная!$H$27,главная!$N$26*GV81,IF(GV81&lt;главная!$H$28,главная!$N$27*GV81,главная!$H$28*главная!$N$27+(GV81-главная!$H$28)*главная!$N$28))))</f>
        <v>0</v>
      </c>
      <c r="GW155" s="173">
        <f>IF(GW$10="",0,IF(GW$9&lt;главная!$N$19,0,IF(GW81&lt;главная!$H$27,главная!$N$26*GW81,IF(GW81&lt;главная!$H$28,главная!$N$27*GW81,главная!$H$28*главная!$N$27+(GW81-главная!$H$28)*главная!$N$28))))</f>
        <v>0</v>
      </c>
      <c r="GX155" s="173">
        <f>IF(GX$10="",0,IF(GX$9&lt;главная!$N$19,0,IF(GX81&lt;главная!$H$27,главная!$N$26*GX81,IF(GX81&lt;главная!$H$28,главная!$N$27*GX81,главная!$H$28*главная!$N$27+(GX81-главная!$H$28)*главная!$N$28))))</f>
        <v>0</v>
      </c>
      <c r="GY155" s="173">
        <f>IF(GY$10="",0,IF(GY$9&lt;главная!$N$19,0,IF(GY81&lt;главная!$H$27,главная!$N$26*GY81,IF(GY81&lt;главная!$H$28,главная!$N$27*GY81,главная!$H$28*главная!$N$27+(GY81-главная!$H$28)*главная!$N$28))))</f>
        <v>0</v>
      </c>
      <c r="GZ155" s="173">
        <f>IF(GZ$10="",0,IF(GZ$9&lt;главная!$N$19,0,IF(GZ81&lt;главная!$H$27,главная!$N$26*GZ81,IF(GZ81&lt;главная!$H$28,главная!$N$27*GZ81,главная!$H$28*главная!$N$27+(GZ81-главная!$H$28)*главная!$N$28))))</f>
        <v>0</v>
      </c>
      <c r="HA155" s="173">
        <f>IF(HA$10="",0,IF(HA$9&lt;главная!$N$19,0,IF(HA81&lt;главная!$H$27,главная!$N$26*HA81,IF(HA81&lt;главная!$H$28,главная!$N$27*HA81,главная!$H$28*главная!$N$27+(HA81-главная!$H$28)*главная!$N$28))))</f>
        <v>0</v>
      </c>
      <c r="HB155" s="173">
        <f>IF(HB$10="",0,IF(HB$9&lt;главная!$N$19,0,IF(HB81&lt;главная!$H$27,главная!$N$26*HB81,IF(HB81&lt;главная!$H$28,главная!$N$27*HB81,главная!$H$28*главная!$N$27+(HB81-главная!$H$28)*главная!$N$28))))</f>
        <v>0</v>
      </c>
      <c r="HC155" s="173">
        <f>IF(HC$10="",0,IF(HC$9&lt;главная!$N$19,0,IF(HC81&lt;главная!$H$27,главная!$N$26*HC81,IF(HC81&lt;главная!$H$28,главная!$N$27*HC81,главная!$H$28*главная!$N$27+(HC81-главная!$H$28)*главная!$N$28))))</f>
        <v>0</v>
      </c>
      <c r="HD155" s="173">
        <f>IF(HD$10="",0,IF(HD$9&lt;главная!$N$19,0,IF(HD81&lt;главная!$H$27,главная!$N$26*HD81,IF(HD81&lt;главная!$H$28,главная!$N$27*HD81,главная!$H$28*главная!$N$27+(HD81-главная!$H$28)*главная!$N$28))))</f>
        <v>0</v>
      </c>
      <c r="HE155" s="173">
        <f>IF(HE$10="",0,IF(HE$9&lt;главная!$N$19,0,IF(HE81&lt;главная!$H$27,главная!$N$26*HE81,IF(HE81&lt;главная!$H$28,главная!$N$27*HE81,главная!$H$28*главная!$N$27+(HE81-главная!$H$28)*главная!$N$28))))</f>
        <v>0</v>
      </c>
      <c r="HF155" s="173">
        <f>IF(HF$10="",0,IF(HF$9&lt;главная!$N$19,0,IF(HF81&lt;главная!$H$27,главная!$N$26*HF81,IF(HF81&lt;главная!$H$28,главная!$N$27*HF81,главная!$H$28*главная!$N$27+(HF81-главная!$H$28)*главная!$N$28))))</f>
        <v>0</v>
      </c>
      <c r="HG155" s="173">
        <f>IF(HG$10="",0,IF(HG$9&lt;главная!$N$19,0,IF(HG81&lt;главная!$H$27,главная!$N$26*HG81,IF(HG81&lt;главная!$H$28,главная!$N$27*HG81,главная!$H$28*главная!$N$27+(HG81-главная!$H$28)*главная!$N$28))))</f>
        <v>0</v>
      </c>
      <c r="HH155" s="173">
        <f>IF(HH$10="",0,IF(HH$9&lt;главная!$N$19,0,IF(HH81&lt;главная!$H$27,главная!$N$26*HH81,IF(HH81&lt;главная!$H$28,главная!$N$27*HH81,главная!$H$28*главная!$N$27+(HH81-главная!$H$28)*главная!$N$28))))</f>
        <v>0</v>
      </c>
      <c r="HI155" s="173">
        <f>IF(HI$10="",0,IF(HI$9&lt;главная!$N$19,0,IF(HI81&lt;главная!$H$27,главная!$N$26*HI81,IF(HI81&lt;главная!$H$28,главная!$N$27*HI81,главная!$H$28*главная!$N$27+(HI81-главная!$H$28)*главная!$N$28))))</f>
        <v>0</v>
      </c>
      <c r="HJ155" s="173">
        <f>IF(HJ$10="",0,IF(HJ$9&lt;главная!$N$19,0,IF(HJ81&lt;главная!$H$27,главная!$N$26*HJ81,IF(HJ81&lt;главная!$H$28,главная!$N$27*HJ81,главная!$H$28*главная!$N$27+(HJ81-главная!$H$28)*главная!$N$28))))</f>
        <v>0</v>
      </c>
      <c r="HK155" s="173">
        <f>IF(HK$10="",0,IF(HK$9&lt;главная!$N$19,0,IF(HK81&lt;главная!$H$27,главная!$N$26*HK81,IF(HK81&lt;главная!$H$28,главная!$N$27*HK81,главная!$H$28*главная!$N$27+(HK81-главная!$H$28)*главная!$N$28))))</f>
        <v>0</v>
      </c>
      <c r="HL155" s="173">
        <f>IF(HL$10="",0,IF(HL$9&lt;главная!$N$19,0,IF(HL81&lt;главная!$H$27,главная!$N$26*HL81,IF(HL81&lt;главная!$H$28,главная!$N$27*HL81,главная!$H$28*главная!$N$27+(HL81-главная!$H$28)*главная!$N$28))))</f>
        <v>0</v>
      </c>
      <c r="HM155" s="173">
        <f>IF(HM$10="",0,IF(HM$9&lt;главная!$N$19,0,IF(HM81&lt;главная!$H$27,главная!$N$26*HM81,IF(HM81&lt;главная!$H$28,главная!$N$27*HM81,главная!$H$28*главная!$N$27+(HM81-главная!$H$28)*главная!$N$28))))</f>
        <v>0</v>
      </c>
      <c r="HN155" s="173">
        <f>IF(HN$10="",0,IF(HN$9&lt;главная!$N$19,0,IF(HN81&lt;главная!$H$27,главная!$N$26*HN81,IF(HN81&lt;главная!$H$28,главная!$N$27*HN81,главная!$H$28*главная!$N$27+(HN81-главная!$H$28)*главная!$N$28))))</f>
        <v>0</v>
      </c>
      <c r="HO155" s="173">
        <f>IF(HO$10="",0,IF(HO$9&lt;главная!$N$19,0,IF(HO81&lt;главная!$H$27,главная!$N$26*HO81,IF(HO81&lt;главная!$H$28,главная!$N$27*HO81,главная!$H$28*главная!$N$27+(HO81-главная!$H$28)*главная!$N$28))))</f>
        <v>0</v>
      </c>
      <c r="HP155" s="173">
        <f>IF(HP$10="",0,IF(HP$9&lt;главная!$N$19,0,IF(HP81&lt;главная!$H$27,главная!$N$26*HP81,IF(HP81&lt;главная!$H$28,главная!$N$27*HP81,главная!$H$28*главная!$N$27+(HP81-главная!$H$28)*главная!$N$28))))</f>
        <v>0</v>
      </c>
      <c r="HQ155" s="173">
        <f>IF(HQ$10="",0,IF(HQ$9&lt;главная!$N$19,0,IF(HQ81&lt;главная!$H$27,главная!$N$26*HQ81,IF(HQ81&lt;главная!$H$28,главная!$N$27*HQ81,главная!$H$28*главная!$N$27+(HQ81-главная!$H$28)*главная!$N$28))))</f>
        <v>0</v>
      </c>
      <c r="HR155" s="173">
        <f>IF(HR$10="",0,IF(HR$9&lt;главная!$N$19,0,IF(HR81&lt;главная!$H$27,главная!$N$26*HR81,IF(HR81&lt;главная!$H$28,главная!$N$27*HR81,главная!$H$28*главная!$N$27+(HR81-главная!$H$28)*главная!$N$28))))</f>
        <v>0</v>
      </c>
      <c r="HS155" s="173">
        <f>IF(HS$10="",0,IF(HS$9&lt;главная!$N$19,0,IF(HS81&lt;главная!$H$27,главная!$N$26*HS81,IF(HS81&lt;главная!$H$28,главная!$N$27*HS81,главная!$H$28*главная!$N$27+(HS81-главная!$H$28)*главная!$N$28))))</f>
        <v>0</v>
      </c>
      <c r="HT155" s="173">
        <f>IF(HT$10="",0,IF(HT$9&lt;главная!$N$19,0,IF(HT81&lt;главная!$H$27,главная!$N$26*HT81,IF(HT81&lt;главная!$H$28,главная!$N$27*HT81,главная!$H$28*главная!$N$27+(HT81-главная!$H$28)*главная!$N$28))))</f>
        <v>0</v>
      </c>
      <c r="HU155" s="173">
        <f>IF(HU$10="",0,IF(HU$9&lt;главная!$N$19,0,IF(HU81&lt;главная!$H$27,главная!$N$26*HU81,IF(HU81&lt;главная!$H$28,главная!$N$27*HU81,главная!$H$28*главная!$N$27+(HU81-главная!$H$28)*главная!$N$28))))</f>
        <v>0</v>
      </c>
      <c r="HV155" s="173">
        <f>IF(HV$10="",0,IF(HV$9&lt;главная!$N$19,0,IF(HV81&lt;главная!$H$27,главная!$N$26*HV81,IF(HV81&lt;главная!$H$28,главная!$N$27*HV81,главная!$H$28*главная!$N$27+(HV81-главная!$H$28)*главная!$N$28))))</f>
        <v>0</v>
      </c>
      <c r="HW155" s="173">
        <f>IF(HW$10="",0,IF(HW$9&lt;главная!$N$19,0,IF(HW81&lt;главная!$H$27,главная!$N$26*HW81,IF(HW81&lt;главная!$H$28,главная!$N$27*HW81,главная!$H$28*главная!$N$27+(HW81-главная!$H$28)*главная!$N$28))))</f>
        <v>0</v>
      </c>
      <c r="HX155" s="173">
        <f>IF(HX$10="",0,IF(HX$9&lt;главная!$N$19,0,IF(HX81&lt;главная!$H$27,главная!$N$26*HX81,IF(HX81&lt;главная!$H$28,главная!$N$27*HX81,главная!$H$28*главная!$N$27+(HX81-главная!$H$28)*главная!$N$28))))</f>
        <v>0</v>
      </c>
      <c r="HY155" s="173">
        <f>IF(HY$10="",0,IF(HY$9&lt;главная!$N$19,0,IF(HY81&lt;главная!$H$27,главная!$N$26*HY81,IF(HY81&lt;главная!$H$28,главная!$N$27*HY81,главная!$H$28*главная!$N$27+(HY81-главная!$H$28)*главная!$N$28))))</f>
        <v>0</v>
      </c>
      <c r="HZ155" s="173">
        <f>IF(HZ$10="",0,IF(HZ$9&lt;главная!$N$19,0,IF(HZ81&lt;главная!$H$27,главная!$N$26*HZ81,IF(HZ81&lt;главная!$H$28,главная!$N$27*HZ81,главная!$H$28*главная!$N$27+(HZ81-главная!$H$28)*главная!$N$28))))</f>
        <v>0</v>
      </c>
      <c r="IA155" s="173">
        <f>IF(IA$10="",0,IF(IA$9&lt;главная!$N$19,0,IF(IA81&lt;главная!$H$27,главная!$N$26*IA81,IF(IA81&lt;главная!$H$28,главная!$N$27*IA81,главная!$H$28*главная!$N$27+(IA81-главная!$H$28)*главная!$N$28))))</f>
        <v>0</v>
      </c>
      <c r="IB155" s="173">
        <f>IF(IB$10="",0,IF(IB$9&lt;главная!$N$19,0,IF(IB81&lt;главная!$H$27,главная!$N$26*IB81,IF(IB81&lt;главная!$H$28,главная!$N$27*IB81,главная!$H$28*главная!$N$27+(IB81-главная!$H$28)*главная!$N$28))))</f>
        <v>0</v>
      </c>
      <c r="IC155" s="173">
        <f>IF(IC$10="",0,IF(IC$9&lt;главная!$N$19,0,IF(IC81&lt;главная!$H$27,главная!$N$26*IC81,IF(IC81&lt;главная!$H$28,главная!$N$27*IC81,главная!$H$28*главная!$N$27+(IC81-главная!$H$28)*главная!$N$28))))</f>
        <v>0</v>
      </c>
      <c r="ID155" s="173">
        <f>IF(ID$10="",0,IF(ID$9&lt;главная!$N$19,0,IF(ID81&lt;главная!$H$27,главная!$N$26*ID81,IF(ID81&lt;главная!$H$28,главная!$N$27*ID81,главная!$H$28*главная!$N$27+(ID81-главная!$H$28)*главная!$N$28))))</f>
        <v>0</v>
      </c>
      <c r="IE155" s="173">
        <f>IF(IE$10="",0,IF(IE$9&lt;главная!$N$19,0,IF(IE81&lt;главная!$H$27,главная!$N$26*IE81,IF(IE81&lt;главная!$H$28,главная!$N$27*IE81,главная!$H$28*главная!$N$27+(IE81-главная!$H$28)*главная!$N$28))))</f>
        <v>0</v>
      </c>
      <c r="IF155" s="173">
        <f>IF(IF$10="",0,IF(IF$9&lt;главная!$N$19,0,IF(IF81&lt;главная!$H$27,главная!$N$26*IF81,IF(IF81&lt;главная!$H$28,главная!$N$27*IF81,главная!$H$28*главная!$N$27+(IF81-главная!$H$28)*главная!$N$28))))</f>
        <v>0</v>
      </c>
      <c r="IG155" s="173">
        <f>IF(IG$10="",0,IF(IG$9&lt;главная!$N$19,0,IF(IG81&lt;главная!$H$27,главная!$N$26*IG81,IF(IG81&lt;главная!$H$28,главная!$N$27*IG81,главная!$H$28*главная!$N$27+(IG81-главная!$H$28)*главная!$N$28))))</f>
        <v>0</v>
      </c>
      <c r="IH155" s="173">
        <f>IF(IH$10="",0,IF(IH$9&lt;главная!$N$19,0,IF(IH81&lt;главная!$H$27,главная!$N$26*IH81,IF(IH81&lt;главная!$H$28,главная!$N$27*IH81,главная!$H$28*главная!$N$27+(IH81-главная!$H$28)*главная!$N$28))))</f>
        <v>0</v>
      </c>
      <c r="II155" s="173">
        <f>IF(II$10="",0,IF(II$9&lt;главная!$N$19,0,IF(II81&lt;главная!$H$27,главная!$N$26*II81,IF(II81&lt;главная!$H$28,главная!$N$27*II81,главная!$H$28*главная!$N$27+(II81-главная!$H$28)*главная!$N$28))))</f>
        <v>0</v>
      </c>
      <c r="IJ155" s="173">
        <f>IF(IJ$10="",0,IF(IJ$9&lt;главная!$N$19,0,IF(IJ81&lt;главная!$H$27,главная!$N$26*IJ81,IF(IJ81&lt;главная!$H$28,главная!$N$27*IJ81,главная!$H$28*главная!$N$27+(IJ81-главная!$H$28)*главная!$N$28))))</f>
        <v>0</v>
      </c>
      <c r="IK155" s="173">
        <f>IF(IK$10="",0,IF(IK$9&lt;главная!$N$19,0,IF(IK81&lt;главная!$H$27,главная!$N$26*IK81,IF(IK81&lt;главная!$H$28,главная!$N$27*IK81,главная!$H$28*главная!$N$27+(IK81-главная!$H$28)*главная!$N$28))))</f>
        <v>0</v>
      </c>
      <c r="IL155" s="173">
        <f>IF(IL$10="",0,IF(IL$9&lt;главная!$N$19,0,IF(IL81&lt;главная!$H$27,главная!$N$26*IL81,IF(IL81&lt;главная!$H$28,главная!$N$27*IL81,главная!$H$28*главная!$N$27+(IL81-главная!$H$28)*главная!$N$28))))</f>
        <v>0</v>
      </c>
      <c r="IM155" s="173">
        <f>IF(IM$10="",0,IF(IM$9&lt;главная!$N$19,0,IF(IM81&lt;главная!$H$27,главная!$N$26*IM81,IF(IM81&lt;главная!$H$28,главная!$N$27*IM81,главная!$H$28*главная!$N$27+(IM81-главная!$H$28)*главная!$N$28))))</f>
        <v>0</v>
      </c>
      <c r="IN155" s="173">
        <f>IF(IN$10="",0,IF(IN$9&lt;главная!$N$19,0,IF(IN81&lt;главная!$H$27,главная!$N$26*IN81,IF(IN81&lt;главная!$H$28,главная!$N$27*IN81,главная!$H$28*главная!$N$27+(IN81-главная!$H$28)*главная!$N$28))))</f>
        <v>0</v>
      </c>
      <c r="IO155" s="173">
        <f>IF(IO$10="",0,IF(IO$9&lt;главная!$N$19,0,IF(IO81&lt;главная!$H$27,главная!$N$26*IO81,IF(IO81&lt;главная!$H$28,главная!$N$27*IO81,главная!$H$28*главная!$N$27+(IO81-главная!$H$28)*главная!$N$28))))</f>
        <v>0</v>
      </c>
      <c r="IP155" s="173">
        <f>IF(IP$10="",0,IF(IP$9&lt;главная!$N$19,0,IF(IP81&lt;главная!$H$27,главная!$N$26*IP81,IF(IP81&lt;главная!$H$28,главная!$N$27*IP81,главная!$H$28*главная!$N$27+(IP81-главная!$H$28)*главная!$N$28))))</f>
        <v>0</v>
      </c>
      <c r="IQ155" s="173">
        <f>IF(IQ$10="",0,IF(IQ$9&lt;главная!$N$19,0,IF(IQ81&lt;главная!$H$27,главная!$N$26*IQ81,IF(IQ81&lt;главная!$H$28,главная!$N$27*IQ81,главная!$H$28*главная!$N$27+(IQ81-главная!$H$28)*главная!$N$28))))</f>
        <v>0</v>
      </c>
      <c r="IR155" s="173">
        <f>IF(IR$10="",0,IF(IR$9&lt;главная!$N$19,0,IF(IR81&lt;главная!$H$27,главная!$N$26*IR81,IF(IR81&lt;главная!$H$28,главная!$N$27*IR81,главная!$H$28*главная!$N$27+(IR81-главная!$H$28)*главная!$N$28))))</f>
        <v>0</v>
      </c>
      <c r="IS155" s="173">
        <f>IF(IS$10="",0,IF(IS$9&lt;главная!$N$19,0,IF(IS81&lt;главная!$H$27,главная!$N$26*IS81,IF(IS81&lt;главная!$H$28,главная!$N$27*IS81,главная!$H$28*главная!$N$27+(IS81-главная!$H$28)*главная!$N$28))))</f>
        <v>0</v>
      </c>
      <c r="IT155" s="173">
        <f>IF(IT$10="",0,IF(IT$9&lt;главная!$N$19,0,IF(IT81&lt;главная!$H$27,главная!$N$26*IT81,IF(IT81&lt;главная!$H$28,главная!$N$27*IT81,главная!$H$28*главная!$N$27+(IT81-главная!$H$28)*главная!$N$28))))</f>
        <v>0</v>
      </c>
      <c r="IU155" s="173">
        <f>IF(IU$10="",0,IF(IU$9&lt;главная!$N$19,0,IF(IU81&lt;главная!$H$27,главная!$N$26*IU81,IF(IU81&lt;главная!$H$28,главная!$N$27*IU81,главная!$H$28*главная!$N$27+(IU81-главная!$H$28)*главная!$N$28))))</f>
        <v>0</v>
      </c>
      <c r="IV155" s="173">
        <f>IF(IV$10="",0,IF(IV$9&lt;главная!$N$19,0,IF(IV81&lt;главная!$H$27,главная!$N$26*IV81,IF(IV81&lt;главная!$H$28,главная!$N$27*IV81,главная!$H$28*главная!$N$27+(IV81-главная!$H$28)*главная!$N$28))))</f>
        <v>0</v>
      </c>
      <c r="IW155" s="173">
        <f>IF(IW$10="",0,IF(IW$9&lt;главная!$N$19,0,IF(IW81&lt;главная!$H$27,главная!$N$26*IW81,IF(IW81&lt;главная!$H$28,главная!$N$27*IW81,главная!$H$28*главная!$N$27+(IW81-главная!$H$28)*главная!$N$28))))</f>
        <v>0</v>
      </c>
      <c r="IX155" s="173">
        <f>IF(IX$10="",0,IF(IX$9&lt;главная!$N$19,0,IF(IX81&lt;главная!$H$27,главная!$N$26*IX81,IF(IX81&lt;главная!$H$28,главная!$N$27*IX81,главная!$H$28*главная!$N$27+(IX81-главная!$H$28)*главная!$N$28))))</f>
        <v>0</v>
      </c>
      <c r="IY155" s="173">
        <f>IF(IY$10="",0,IF(IY$9&lt;главная!$N$19,0,IF(IY81&lt;главная!$H$27,главная!$N$26*IY81,IF(IY81&lt;главная!$H$28,главная!$N$27*IY81,главная!$H$28*главная!$N$27+(IY81-главная!$H$28)*главная!$N$28))))</f>
        <v>0</v>
      </c>
      <c r="IZ155" s="173">
        <f>IF(IZ$10="",0,IF(IZ$9&lt;главная!$N$19,0,IF(IZ81&lt;главная!$H$27,главная!$N$26*IZ81,IF(IZ81&lt;главная!$H$28,главная!$N$27*IZ81,главная!$H$28*главная!$N$27+(IZ81-главная!$H$28)*главная!$N$28))))</f>
        <v>0</v>
      </c>
      <c r="JA155" s="173">
        <f>IF(JA$10="",0,IF(JA$9&lt;главная!$N$19,0,IF(JA81&lt;главная!$H$27,главная!$N$26*JA81,IF(JA81&lt;главная!$H$28,главная!$N$27*JA81,главная!$H$28*главная!$N$27+(JA81-главная!$H$28)*главная!$N$28))))</f>
        <v>0</v>
      </c>
      <c r="JB155" s="173">
        <f>IF(JB$10="",0,IF(JB$9&lt;главная!$N$19,0,IF(JB81&lt;главная!$H$27,главная!$N$26*JB81,IF(JB81&lt;главная!$H$28,главная!$N$27*JB81,главная!$H$28*главная!$N$27+(JB81-главная!$H$28)*главная!$N$28))))</f>
        <v>0</v>
      </c>
      <c r="JC155" s="173">
        <f>IF(JC$10="",0,IF(JC$9&lt;главная!$N$19,0,IF(JC81&lt;главная!$H$27,главная!$N$26*JC81,IF(JC81&lt;главная!$H$28,главная!$N$27*JC81,главная!$H$28*главная!$N$27+(JC81-главная!$H$28)*главная!$N$28))))</f>
        <v>0</v>
      </c>
      <c r="JD155" s="173">
        <f>IF(JD$10="",0,IF(JD$9&lt;главная!$N$19,0,IF(JD81&lt;главная!$H$27,главная!$N$26*JD81,IF(JD81&lt;главная!$H$28,главная!$N$27*JD81,главная!$H$28*главная!$N$27+(JD81-главная!$H$28)*главная!$N$28))))</f>
        <v>0</v>
      </c>
      <c r="JE155" s="173">
        <f>IF(JE$10="",0,IF(JE$9&lt;главная!$N$19,0,IF(JE81&lt;главная!$H$27,главная!$N$26*JE81,IF(JE81&lt;главная!$H$28,главная!$N$27*JE81,главная!$H$28*главная!$N$27+(JE81-главная!$H$28)*главная!$N$28))))</f>
        <v>0</v>
      </c>
      <c r="JF155" s="173">
        <f>IF(JF$10="",0,IF(JF$9&lt;главная!$N$19,0,IF(JF81&lt;главная!$H$27,главная!$N$26*JF81,IF(JF81&lt;главная!$H$28,главная!$N$27*JF81,главная!$H$28*главная!$N$27+(JF81-главная!$H$28)*главная!$N$28))))</f>
        <v>0</v>
      </c>
      <c r="JG155" s="173">
        <f>IF(JG$10="",0,IF(JG$9&lt;главная!$N$19,0,IF(JG81&lt;главная!$H$27,главная!$N$26*JG81,IF(JG81&lt;главная!$H$28,главная!$N$27*JG81,главная!$H$28*главная!$N$27+(JG81-главная!$H$28)*главная!$N$28))))</f>
        <v>0</v>
      </c>
      <c r="JH155" s="173">
        <f>IF(JH$10="",0,IF(JH$9&lt;главная!$N$19,0,IF(JH81&lt;главная!$H$27,главная!$N$26*JH81,IF(JH81&lt;главная!$H$28,главная!$N$27*JH81,главная!$H$28*главная!$N$27+(JH81-главная!$H$28)*главная!$N$28))))</f>
        <v>0</v>
      </c>
      <c r="JI155" s="173">
        <f>IF(JI$10="",0,IF(JI$9&lt;главная!$N$19,0,IF(JI81&lt;главная!$H$27,главная!$N$26*JI81,IF(JI81&lt;главная!$H$28,главная!$N$27*JI81,главная!$H$28*главная!$N$27+(JI81-главная!$H$28)*главная!$N$28))))</f>
        <v>0</v>
      </c>
      <c r="JJ155" s="173">
        <f>IF(JJ$10="",0,IF(JJ$9&lt;главная!$N$19,0,IF(JJ81&lt;главная!$H$27,главная!$N$26*JJ81,IF(JJ81&lt;главная!$H$28,главная!$N$27*JJ81,главная!$H$28*главная!$N$27+(JJ81-главная!$H$28)*главная!$N$28))))</f>
        <v>0</v>
      </c>
      <c r="JK155" s="173">
        <f>IF(JK$10="",0,IF(JK$9&lt;главная!$N$19,0,IF(JK81&lt;главная!$H$27,главная!$N$26*JK81,IF(JK81&lt;главная!$H$28,главная!$N$27*JK81,главная!$H$28*главная!$N$27+(JK81-главная!$H$28)*главная!$N$28))))</f>
        <v>0</v>
      </c>
      <c r="JL155" s="173">
        <f>IF(JL$10="",0,IF(JL$9&lt;главная!$N$19,0,IF(JL81&lt;главная!$H$27,главная!$N$26*JL81,IF(JL81&lt;главная!$H$28,главная!$N$27*JL81,главная!$H$28*главная!$N$27+(JL81-главная!$H$28)*главная!$N$28))))</f>
        <v>0</v>
      </c>
      <c r="JM155" s="173">
        <f>IF(JM$10="",0,IF(JM$9&lt;главная!$N$19,0,IF(JM81&lt;главная!$H$27,главная!$N$26*JM81,IF(JM81&lt;главная!$H$28,главная!$N$27*JM81,главная!$H$28*главная!$N$27+(JM81-главная!$H$28)*главная!$N$28))))</f>
        <v>0</v>
      </c>
      <c r="JN155" s="173">
        <f>IF(JN$10="",0,IF(JN$9&lt;главная!$N$19,0,IF(JN81&lt;главная!$H$27,главная!$N$26*JN81,IF(JN81&lt;главная!$H$28,главная!$N$27*JN81,главная!$H$28*главная!$N$27+(JN81-главная!$H$28)*главная!$N$28))))</f>
        <v>0</v>
      </c>
      <c r="JO155" s="173">
        <f>IF(JO$10="",0,IF(JO$9&lt;главная!$N$19,0,IF(JO81&lt;главная!$H$27,главная!$N$26*JO81,IF(JO81&lt;главная!$H$28,главная!$N$27*JO81,главная!$H$28*главная!$N$27+(JO81-главная!$H$28)*главная!$N$28))))</f>
        <v>0</v>
      </c>
      <c r="JP155" s="173">
        <f>IF(JP$10="",0,IF(JP$9&lt;главная!$N$19,0,IF(JP81&lt;главная!$H$27,главная!$N$26*JP81,IF(JP81&lt;главная!$H$28,главная!$N$27*JP81,главная!$H$28*главная!$N$27+(JP81-главная!$H$28)*главная!$N$28))))</f>
        <v>0</v>
      </c>
      <c r="JQ155" s="173">
        <f>IF(JQ$10="",0,IF(JQ$9&lt;главная!$N$19,0,IF(JQ81&lt;главная!$H$27,главная!$N$26*JQ81,IF(JQ81&lt;главная!$H$28,главная!$N$27*JQ81,главная!$H$28*главная!$N$27+(JQ81-главная!$H$28)*главная!$N$28))))</f>
        <v>0</v>
      </c>
      <c r="JR155" s="173">
        <f>IF(JR$10="",0,IF(JR$9&lt;главная!$N$19,0,IF(JR81&lt;главная!$H$27,главная!$N$26*JR81,IF(JR81&lt;главная!$H$28,главная!$N$27*JR81,главная!$H$28*главная!$N$27+(JR81-главная!$H$28)*главная!$N$28))))</f>
        <v>0</v>
      </c>
      <c r="JS155" s="173">
        <f>IF(JS$10="",0,IF(JS$9&lt;главная!$N$19,0,IF(JS81&lt;главная!$H$27,главная!$N$26*JS81,IF(JS81&lt;главная!$H$28,главная!$N$27*JS81,главная!$H$28*главная!$N$27+(JS81-главная!$H$28)*главная!$N$28))))</f>
        <v>0</v>
      </c>
      <c r="JT155" s="173">
        <f>IF(JT$10="",0,IF(JT$9&lt;главная!$N$19,0,IF(JT81&lt;главная!$H$27,главная!$N$26*JT81,IF(JT81&lt;главная!$H$28,главная!$N$27*JT81,главная!$H$28*главная!$N$27+(JT81-главная!$H$28)*главная!$N$28))))</f>
        <v>0</v>
      </c>
      <c r="JU155" s="173">
        <f>IF(JU$10="",0,IF(JU$9&lt;главная!$N$19,0,IF(JU81&lt;главная!$H$27,главная!$N$26*JU81,IF(JU81&lt;главная!$H$28,главная!$N$27*JU81,главная!$H$28*главная!$N$27+(JU81-главная!$H$28)*главная!$N$28))))</f>
        <v>0</v>
      </c>
      <c r="JV155" s="173">
        <f>IF(JV$10="",0,IF(JV$9&lt;главная!$N$19,0,IF(JV81&lt;главная!$H$27,главная!$N$26*JV81,IF(JV81&lt;главная!$H$28,главная!$N$27*JV81,главная!$H$28*главная!$N$27+(JV81-главная!$H$28)*главная!$N$28))))</f>
        <v>0</v>
      </c>
      <c r="JW155" s="173">
        <f>IF(JW$10="",0,IF(JW$9&lt;главная!$N$19,0,IF(JW81&lt;главная!$H$27,главная!$N$26*JW81,IF(JW81&lt;главная!$H$28,главная!$N$27*JW81,главная!$H$28*главная!$N$27+(JW81-главная!$H$28)*главная!$N$28))))</f>
        <v>0</v>
      </c>
      <c r="JX155" s="173">
        <f>IF(JX$10="",0,IF(JX$9&lt;главная!$N$19,0,IF(JX81&lt;главная!$H$27,главная!$N$26*JX81,IF(JX81&lt;главная!$H$28,главная!$N$27*JX81,главная!$H$28*главная!$N$27+(JX81-главная!$H$28)*главная!$N$28))))</f>
        <v>0</v>
      </c>
      <c r="JY155" s="173">
        <f>IF(JY$10="",0,IF(JY$9&lt;главная!$N$19,0,IF(JY81&lt;главная!$H$27,главная!$N$26*JY81,IF(JY81&lt;главная!$H$28,главная!$N$27*JY81,главная!$H$28*главная!$N$27+(JY81-главная!$H$28)*главная!$N$28))))</f>
        <v>0</v>
      </c>
      <c r="JZ155" s="173">
        <f>IF(JZ$10="",0,IF(JZ$9&lt;главная!$N$19,0,IF(JZ81&lt;главная!$H$27,главная!$N$26*JZ81,IF(JZ81&lt;главная!$H$28,главная!$N$27*JZ81,главная!$H$28*главная!$N$27+(JZ81-главная!$H$28)*главная!$N$28))))</f>
        <v>0</v>
      </c>
      <c r="KA155" s="173">
        <f>IF(KA$10="",0,IF(KA$9&lt;главная!$N$19,0,IF(KA81&lt;главная!$H$27,главная!$N$26*KA81,IF(KA81&lt;главная!$H$28,главная!$N$27*KA81,главная!$H$28*главная!$N$27+(KA81-главная!$H$28)*главная!$N$28))))</f>
        <v>0</v>
      </c>
      <c r="KB155" s="173">
        <f>IF(KB$10="",0,IF(KB$9&lt;главная!$N$19,0,IF(KB81&lt;главная!$H$27,главная!$N$26*KB81,IF(KB81&lt;главная!$H$28,главная!$N$27*KB81,главная!$H$28*главная!$N$27+(KB81-главная!$H$28)*главная!$N$28))))</f>
        <v>0</v>
      </c>
      <c r="KC155" s="173">
        <f>IF(KC$10="",0,IF(KC$9&lt;главная!$N$19,0,IF(KC81&lt;главная!$H$27,главная!$N$26*KC81,IF(KC81&lt;главная!$H$28,главная!$N$27*KC81,главная!$H$28*главная!$N$27+(KC81-главная!$H$28)*главная!$N$28))))</f>
        <v>0</v>
      </c>
      <c r="KD155" s="173">
        <f>IF(KD$10="",0,IF(KD$9&lt;главная!$N$19,0,IF(KD81&lt;главная!$H$27,главная!$N$26*KD81,IF(KD81&lt;главная!$H$28,главная!$N$27*KD81,главная!$H$28*главная!$N$27+(KD81-главная!$H$28)*главная!$N$28))))</f>
        <v>0</v>
      </c>
      <c r="KE155" s="173">
        <f>IF(KE$10="",0,IF(KE$9&lt;главная!$N$19,0,IF(KE81&lt;главная!$H$27,главная!$N$26*KE81,IF(KE81&lt;главная!$H$28,главная!$N$27*KE81,главная!$H$28*главная!$N$27+(KE81-главная!$H$28)*главная!$N$28))))</f>
        <v>0</v>
      </c>
      <c r="KF155" s="173">
        <f>IF(KF$10="",0,IF(KF$9&lt;главная!$N$19,0,IF(KF81&lt;главная!$H$27,главная!$N$26*KF81,IF(KF81&lt;главная!$H$28,главная!$N$27*KF81,главная!$H$28*главная!$N$27+(KF81-главная!$H$28)*главная!$N$28))))</f>
        <v>0</v>
      </c>
      <c r="KG155" s="173">
        <f>IF(KG$10="",0,IF(KG$9&lt;главная!$N$19,0,IF(KG81&lt;главная!$H$27,главная!$N$26*KG81,IF(KG81&lt;главная!$H$28,главная!$N$27*KG81,главная!$H$28*главная!$N$27+(KG81-главная!$H$28)*главная!$N$28))))</f>
        <v>0</v>
      </c>
      <c r="KH155" s="173">
        <f>IF(KH$10="",0,IF(KH$9&lt;главная!$N$19,0,IF(KH81&lt;главная!$H$27,главная!$N$26*KH81,IF(KH81&lt;главная!$H$28,главная!$N$27*KH81,главная!$H$28*главная!$N$27+(KH81-главная!$H$28)*главная!$N$28))))</f>
        <v>0</v>
      </c>
      <c r="KI155" s="173">
        <f>IF(KI$10="",0,IF(KI$9&lt;главная!$N$19,0,IF(KI81&lt;главная!$H$27,главная!$N$26*KI81,IF(KI81&lt;главная!$H$28,главная!$N$27*KI81,главная!$H$28*главная!$N$27+(KI81-главная!$H$28)*главная!$N$28))))</f>
        <v>0</v>
      </c>
      <c r="KJ155" s="173">
        <f>IF(KJ$10="",0,IF(KJ$9&lt;главная!$N$19,0,IF(KJ81&lt;главная!$H$27,главная!$N$26*KJ81,IF(KJ81&lt;главная!$H$28,главная!$N$27*KJ81,главная!$H$28*главная!$N$27+(KJ81-главная!$H$28)*главная!$N$28))))</f>
        <v>0</v>
      </c>
      <c r="KK155" s="173">
        <f>IF(KK$10="",0,IF(KK$9&lt;главная!$N$19,0,IF(KK81&lt;главная!$H$27,главная!$N$26*KK81,IF(KK81&lt;главная!$H$28,главная!$N$27*KK81,главная!$H$28*главная!$N$27+(KK81-главная!$H$28)*главная!$N$28))))</f>
        <v>0</v>
      </c>
      <c r="KL155" s="173">
        <f>IF(KL$10="",0,IF(KL$9&lt;главная!$N$19,0,IF(KL81&lt;главная!$H$27,главная!$N$26*KL81,IF(KL81&lt;главная!$H$28,главная!$N$27*KL81,главная!$H$28*главная!$N$27+(KL81-главная!$H$28)*главная!$N$28))))</f>
        <v>0</v>
      </c>
      <c r="KM155" s="173">
        <f>IF(KM$10="",0,IF(KM$9&lt;главная!$N$19,0,IF(KM81&lt;главная!$H$27,главная!$N$26*KM81,IF(KM81&lt;главная!$H$28,главная!$N$27*KM81,главная!$H$28*главная!$N$27+(KM81-главная!$H$28)*главная!$N$28))))</f>
        <v>0</v>
      </c>
      <c r="KN155" s="173">
        <f>IF(KN$10="",0,IF(KN$9&lt;главная!$N$19,0,IF(KN81&lt;главная!$H$27,главная!$N$26*KN81,IF(KN81&lt;главная!$H$28,главная!$N$27*KN81,главная!$H$28*главная!$N$27+(KN81-главная!$H$28)*главная!$N$28))))</f>
        <v>0</v>
      </c>
      <c r="KO155" s="173">
        <f>IF(KO$10="",0,IF(KO$9&lt;главная!$N$19,0,IF(KO81&lt;главная!$H$27,главная!$N$26*KO81,IF(KO81&lt;главная!$H$28,главная!$N$27*KO81,главная!$H$28*главная!$N$27+(KO81-главная!$H$28)*главная!$N$28))))</f>
        <v>0</v>
      </c>
      <c r="KP155" s="173">
        <f>IF(KP$10="",0,IF(KP$9&lt;главная!$N$19,0,IF(KP81&lt;главная!$H$27,главная!$N$26*KP81,IF(KP81&lt;главная!$H$28,главная!$N$27*KP81,главная!$H$28*главная!$N$27+(KP81-главная!$H$28)*главная!$N$28))))</f>
        <v>0</v>
      </c>
      <c r="KQ155" s="173">
        <f>IF(KQ$10="",0,IF(KQ$9&lt;главная!$N$19,0,IF(KQ81&lt;главная!$H$27,главная!$N$26*KQ81,IF(KQ81&lt;главная!$H$28,главная!$N$27*KQ81,главная!$H$28*главная!$N$27+(KQ81-главная!$H$28)*главная!$N$28))))</f>
        <v>0</v>
      </c>
      <c r="KR155" s="173">
        <f>IF(KR$10="",0,IF(KR$9&lt;главная!$N$19,0,IF(KR81&lt;главная!$H$27,главная!$N$26*KR81,IF(KR81&lt;главная!$H$28,главная!$N$27*KR81,главная!$H$28*главная!$N$27+(KR81-главная!$H$28)*главная!$N$28))))</f>
        <v>0</v>
      </c>
      <c r="KS155" s="173">
        <f>IF(KS$10="",0,IF(KS$9&lt;главная!$N$19,0,IF(KS81&lt;главная!$H$27,главная!$N$26*KS81,IF(KS81&lt;главная!$H$28,главная!$N$27*KS81,главная!$H$28*главная!$N$27+(KS81-главная!$H$28)*главная!$N$28))))</f>
        <v>0</v>
      </c>
      <c r="KT155" s="173">
        <f>IF(KT$10="",0,IF(KT$9&lt;главная!$N$19,0,IF(KT81&lt;главная!$H$27,главная!$N$26*KT81,IF(KT81&lt;главная!$H$28,главная!$N$27*KT81,главная!$H$28*главная!$N$27+(KT81-главная!$H$28)*главная!$N$28))))</f>
        <v>0</v>
      </c>
      <c r="KU155" s="173">
        <f>IF(KU$10="",0,IF(KU$9&lt;главная!$N$19,0,IF(KU81&lt;главная!$H$27,главная!$N$26*KU81,IF(KU81&lt;главная!$H$28,главная!$N$27*KU81,главная!$H$28*главная!$N$27+(KU81-главная!$H$28)*главная!$N$28))))</f>
        <v>0</v>
      </c>
      <c r="KV155" s="173">
        <f>IF(KV$10="",0,IF(KV$9&lt;главная!$N$19,0,IF(KV81&lt;главная!$H$27,главная!$N$26*KV81,IF(KV81&lt;главная!$H$28,главная!$N$27*KV81,главная!$H$28*главная!$N$27+(KV81-главная!$H$28)*главная!$N$28))))</f>
        <v>0</v>
      </c>
      <c r="KW155" s="173">
        <f>IF(KW$10="",0,IF(KW$9&lt;главная!$N$19,0,IF(KW81&lt;главная!$H$27,главная!$N$26*KW81,IF(KW81&lt;главная!$H$28,главная!$N$27*KW81,главная!$H$28*главная!$N$27+(KW81-главная!$H$28)*главная!$N$28))))</f>
        <v>0</v>
      </c>
      <c r="KX155" s="173">
        <f>IF(KX$10="",0,IF(KX$9&lt;главная!$N$19,0,IF(KX81&lt;главная!$H$27,главная!$N$26*KX81,IF(KX81&lt;главная!$H$28,главная!$N$27*KX81,главная!$H$28*главная!$N$27+(KX81-главная!$H$28)*главная!$N$28))))</f>
        <v>0</v>
      </c>
      <c r="KY155" s="173">
        <f>IF(KY$10="",0,IF(KY$9&lt;главная!$N$19,0,IF(KY81&lt;главная!$H$27,главная!$N$26*KY81,IF(KY81&lt;главная!$H$28,главная!$N$27*KY81,главная!$H$28*главная!$N$27+(KY81-главная!$H$28)*главная!$N$28))))</f>
        <v>0</v>
      </c>
      <c r="KZ155" s="173">
        <f>IF(KZ$10="",0,IF(KZ$9&lt;главная!$N$19,0,IF(KZ81&lt;главная!$H$27,главная!$N$26*KZ81,IF(KZ81&lt;главная!$H$28,главная!$N$27*KZ81,главная!$H$28*главная!$N$27+(KZ81-главная!$H$28)*главная!$N$28))))</f>
        <v>0</v>
      </c>
      <c r="LA155" s="173">
        <f>IF(LA$10="",0,IF(LA$9&lt;главная!$N$19,0,IF(LA81&lt;главная!$H$27,главная!$N$26*LA81,IF(LA81&lt;главная!$H$28,главная!$N$27*LA81,главная!$H$28*главная!$N$27+(LA81-главная!$H$28)*главная!$N$28))))</f>
        <v>0</v>
      </c>
      <c r="LB155" s="173">
        <f>IF(LB$10="",0,IF(LB$9&lt;главная!$N$19,0,IF(LB81&lt;главная!$H$27,главная!$N$26*LB81,IF(LB81&lt;главная!$H$28,главная!$N$27*LB81,главная!$H$28*главная!$N$27+(LB81-главная!$H$28)*главная!$N$28))))</f>
        <v>0</v>
      </c>
      <c r="LC155" s="173">
        <f>IF(LC$10="",0,IF(LC$9&lt;главная!$N$19,0,IF(LC81&lt;главная!$H$27,главная!$N$26*LC81,IF(LC81&lt;главная!$H$28,главная!$N$27*LC81,главная!$H$28*главная!$N$27+(LC81-главная!$H$28)*главная!$N$28))))</f>
        <v>0</v>
      </c>
      <c r="LD155" s="173">
        <f>IF(LD$10="",0,IF(LD$9&lt;главная!$N$19,0,IF(LD81&lt;главная!$H$27,главная!$N$26*LD81,IF(LD81&lt;главная!$H$28,главная!$N$27*LD81,главная!$H$28*главная!$N$27+(LD81-главная!$H$28)*главная!$N$28))))</f>
        <v>0</v>
      </c>
      <c r="LE155" s="173">
        <f>IF(LE$10="",0,IF(LE$9&lt;главная!$N$19,0,IF(LE81&lt;главная!$H$27,главная!$N$26*LE81,IF(LE81&lt;главная!$H$28,главная!$N$27*LE81,главная!$H$28*главная!$N$27+(LE81-главная!$H$28)*главная!$N$28))))</f>
        <v>0</v>
      </c>
      <c r="LF155" s="173">
        <f>IF(LF$10="",0,IF(LF$9&lt;главная!$N$19,0,IF(LF81&lt;главная!$H$27,главная!$N$26*LF81,IF(LF81&lt;главная!$H$28,главная!$N$27*LF81,главная!$H$28*главная!$N$27+(LF81-главная!$H$28)*главная!$N$28))))</f>
        <v>0</v>
      </c>
      <c r="LG155" s="173">
        <f>IF(LG$10="",0,IF(LG$9&lt;главная!$N$19,0,IF(LG81&lt;главная!$H$27,главная!$N$26*LG81,IF(LG81&lt;главная!$H$28,главная!$N$27*LG81,главная!$H$28*главная!$N$27+(LG81-главная!$H$28)*главная!$N$28))))</f>
        <v>0</v>
      </c>
      <c r="LH155" s="173">
        <f>IF(LH$10="",0,IF(LH$9&lt;главная!$N$19,0,IF(LH81&lt;главная!$H$27,главная!$N$26*LH81,IF(LH81&lt;главная!$H$28,главная!$N$27*LH81,главная!$H$28*главная!$N$27+(LH81-главная!$H$28)*главная!$N$28))))</f>
        <v>0</v>
      </c>
      <c r="LI155" s="51"/>
      <c r="LJ155" s="51"/>
    </row>
    <row r="156" spans="1:322" s="59" customFormat="1" ht="10.199999999999999" x14ac:dyDescent="0.2">
      <c r="A156" s="51"/>
      <c r="B156" s="51"/>
      <c r="C156" s="51"/>
      <c r="D156" s="12"/>
      <c r="E156" s="98" t="str">
        <f t="shared" si="383"/>
        <v>Маркетинг директор</v>
      </c>
      <c r="F156" s="51"/>
      <c r="G156" s="51"/>
      <c r="H156" s="98" t="str">
        <f t="shared" si="384"/>
        <v>нац/страхование</v>
      </c>
      <c r="I156" s="51"/>
      <c r="J156" s="51"/>
      <c r="K156" s="55" t="str">
        <f t="shared" si="385"/>
        <v>долл.</v>
      </c>
      <c r="L156" s="51"/>
      <c r="M156" s="58"/>
      <c r="N156" s="51"/>
      <c r="O156" s="61"/>
      <c r="P156" s="51"/>
      <c r="Q156" s="51"/>
      <c r="R156" s="99"/>
      <c r="S156" s="51"/>
      <c r="T156" s="171"/>
      <c r="U156" s="173">
        <f>IF(U$10="",0,IF(U$9&lt;главная!$N$19,0,IF(U82&lt;главная!$H$27,главная!$N$26*U82,IF(U82&lt;главная!$H$28,главная!$N$27*U82,главная!$H$28*главная!$N$27+(U82-главная!$H$28)*главная!$N$28))))</f>
        <v>0</v>
      </c>
      <c r="V156" s="173">
        <f>IF(V$10="",0,IF(V$9&lt;главная!$N$19,0,IF(V82&lt;главная!$H$27,главная!$N$26*V82,IF(V82&lt;главная!$H$28,главная!$N$27*V82,главная!$H$28*главная!$N$27+(V82-главная!$H$28)*главная!$N$28))))</f>
        <v>0</v>
      </c>
      <c r="W156" s="173">
        <f>IF(W$10="",0,IF(W$9&lt;главная!$N$19,0,IF(W82&lt;главная!$H$27,главная!$N$26*W82,IF(W82&lt;главная!$H$28,главная!$N$27*W82,главная!$H$28*главная!$N$27+(W82-главная!$H$28)*главная!$N$28))))</f>
        <v>0</v>
      </c>
      <c r="X156" s="173">
        <f>IF(X$10="",0,IF(X$9&lt;главная!$N$19,0,IF(X82&lt;главная!$H$27,главная!$N$26*X82,IF(X82&lt;главная!$H$28,главная!$N$27*X82,главная!$H$28*главная!$N$27+(X82-главная!$H$28)*главная!$N$28))))</f>
        <v>0</v>
      </c>
      <c r="Y156" s="173">
        <f>IF(Y$10="",0,IF(Y$9&lt;главная!$N$19,0,IF(Y82&lt;главная!$H$27,главная!$N$26*Y82,IF(Y82&lt;главная!$H$28,главная!$N$27*Y82,главная!$H$28*главная!$N$27+(Y82-главная!$H$28)*главная!$N$28))))</f>
        <v>0</v>
      </c>
      <c r="Z156" s="173">
        <f>IF(Z$10="",0,IF(Z$9&lt;главная!$N$19,0,IF(Z82&lt;главная!$H$27,главная!$N$26*Z82,IF(Z82&lt;главная!$H$28,главная!$N$27*Z82,главная!$H$28*главная!$N$27+(Z82-главная!$H$28)*главная!$N$28))))</f>
        <v>0</v>
      </c>
      <c r="AA156" s="173">
        <f>IF(AA$10="",0,IF(AA$9&lt;главная!$N$19,0,IF(AA82&lt;главная!$H$27,главная!$N$26*AA82,IF(AA82&lt;главная!$H$28,главная!$N$27*AA82,главная!$H$28*главная!$N$27+(AA82-главная!$H$28)*главная!$N$28))))</f>
        <v>0</v>
      </c>
      <c r="AB156" s="173">
        <f>IF(AB$10="",0,IF(AB$9&lt;главная!$N$19,0,IF(AB82&lt;главная!$H$27,главная!$N$26*AB82,IF(AB82&lt;главная!$H$28,главная!$N$27*AB82,главная!$H$28*главная!$N$27+(AB82-главная!$H$28)*главная!$N$28))))</f>
        <v>0</v>
      </c>
      <c r="AC156" s="173">
        <f>IF(AC$10="",0,IF(AC$9&lt;главная!$N$19,0,IF(AC82&lt;главная!$H$27,главная!$N$26*AC82,IF(AC82&lt;главная!$H$28,главная!$N$27*AC82,главная!$H$28*главная!$N$27+(AC82-главная!$H$28)*главная!$N$28))))</f>
        <v>0</v>
      </c>
      <c r="AD156" s="173">
        <f>IF(AD$10="",0,IF(AD$9&lt;главная!$N$19,0,IF(AD82&lt;главная!$H$27,главная!$N$26*AD82,IF(AD82&lt;главная!$H$28,главная!$N$27*AD82,главная!$H$28*главная!$N$27+(AD82-главная!$H$28)*главная!$N$28))))</f>
        <v>0</v>
      </c>
      <c r="AE156" s="173">
        <f>IF(AE$10="",0,IF(AE$9&lt;главная!$N$19,0,IF(AE82&lt;главная!$H$27,главная!$N$26*AE82,IF(AE82&lt;главная!$H$28,главная!$N$27*AE82,главная!$H$28*главная!$N$27+(AE82-главная!$H$28)*главная!$N$28))))</f>
        <v>0</v>
      </c>
      <c r="AF156" s="173">
        <f>IF(AF$10="",0,IF(AF$9&lt;главная!$N$19,0,IF(AF82&lt;главная!$H$27,главная!$N$26*AF82,IF(AF82&lt;главная!$H$28,главная!$N$27*AF82,главная!$H$28*главная!$N$27+(AF82-главная!$H$28)*главная!$N$28))))</f>
        <v>0</v>
      </c>
      <c r="AG156" s="173">
        <f>IF(AG$10="",0,IF(AG$9&lt;главная!$N$19,0,IF(AG82&lt;главная!$H$27,главная!$N$26*AG82,IF(AG82&lt;главная!$H$28,главная!$N$27*AG82,главная!$H$28*главная!$N$27+(AG82-главная!$H$28)*главная!$N$28))))</f>
        <v>0</v>
      </c>
      <c r="AH156" s="173">
        <f>IF(AH$10="",0,IF(AH$9&lt;главная!$N$19,0,IF(AH82&lt;главная!$H$27,главная!$N$26*AH82,IF(AH82&lt;главная!$H$28,главная!$N$27*AH82,главная!$H$28*главная!$N$27+(AH82-главная!$H$28)*главная!$N$28))))</f>
        <v>0</v>
      </c>
      <c r="AI156" s="173">
        <f>IF(AI$10="",0,IF(AI$9&lt;главная!$N$19,0,IF(AI82&lt;главная!$H$27,главная!$N$26*AI82,IF(AI82&lt;главная!$H$28,главная!$N$27*AI82,главная!$H$28*главная!$N$27+(AI82-главная!$H$28)*главная!$N$28))))</f>
        <v>0</v>
      </c>
      <c r="AJ156" s="173">
        <f>IF(AJ$10="",0,IF(AJ$9&lt;главная!$N$19,0,IF(AJ82&lt;главная!$H$27,главная!$N$26*AJ82,IF(AJ82&lt;главная!$H$28,главная!$N$27*AJ82,главная!$H$28*главная!$N$27+(AJ82-главная!$H$28)*главная!$N$28))))</f>
        <v>0</v>
      </c>
      <c r="AK156" s="173">
        <f>IF(AK$10="",0,IF(AK$9&lt;главная!$N$19,0,IF(AK82&lt;главная!$H$27,главная!$N$26*AK82,IF(AK82&lt;главная!$H$28,главная!$N$27*AK82,главная!$H$28*главная!$N$27+(AK82-главная!$H$28)*главная!$N$28))))</f>
        <v>0</v>
      </c>
      <c r="AL156" s="173">
        <f>IF(AL$10="",0,IF(AL$9&lt;главная!$N$19,0,IF(AL82&lt;главная!$H$27,главная!$N$26*AL82,IF(AL82&lt;главная!$H$28,главная!$N$27*AL82,главная!$H$28*главная!$N$27+(AL82-главная!$H$28)*главная!$N$28))))</f>
        <v>0</v>
      </c>
      <c r="AM156" s="173">
        <f>IF(AM$10="",0,IF(AM$9&lt;главная!$N$19,0,IF(AM82&lt;главная!$H$27,главная!$N$26*AM82,IF(AM82&lt;главная!$H$28,главная!$N$27*AM82,главная!$H$28*главная!$N$27+(AM82-главная!$H$28)*главная!$N$28))))</f>
        <v>0</v>
      </c>
      <c r="AN156" s="173">
        <f>IF(AN$10="",0,IF(AN$9&lt;главная!$N$19,0,IF(AN82&lt;главная!$H$27,главная!$N$26*AN82,IF(AN82&lt;главная!$H$28,главная!$N$27*AN82,главная!$H$28*главная!$N$27+(AN82-главная!$H$28)*главная!$N$28))))</f>
        <v>0</v>
      </c>
      <c r="AO156" s="173">
        <f>IF(AO$10="",0,IF(AO$9&lt;главная!$N$19,0,IF(AO82&lt;главная!$H$27,главная!$N$26*AO82,IF(AO82&lt;главная!$H$28,главная!$N$27*AO82,главная!$H$28*главная!$N$27+(AO82-главная!$H$28)*главная!$N$28))))</f>
        <v>0</v>
      </c>
      <c r="AP156" s="173">
        <f>IF(AP$10="",0,IF(AP$9&lt;главная!$N$19,0,IF(AP82&lt;главная!$H$27,главная!$N$26*AP82,IF(AP82&lt;главная!$H$28,главная!$N$27*AP82,главная!$H$28*главная!$N$27+(AP82-главная!$H$28)*главная!$N$28))))</f>
        <v>0</v>
      </c>
      <c r="AQ156" s="173">
        <f>IF(AQ$10="",0,IF(AQ$9&lt;главная!$N$19,0,IF(AQ82&lt;главная!$H$27,главная!$N$26*AQ82,IF(AQ82&lt;главная!$H$28,главная!$N$27*AQ82,главная!$H$28*главная!$N$27+(AQ82-главная!$H$28)*главная!$N$28))))</f>
        <v>0</v>
      </c>
      <c r="AR156" s="173">
        <f>IF(AR$10="",0,IF(AR$9&lt;главная!$N$19,0,IF(AR82&lt;главная!$H$27,главная!$N$26*AR82,IF(AR82&lt;главная!$H$28,главная!$N$27*AR82,главная!$H$28*главная!$N$27+(AR82-главная!$H$28)*главная!$N$28))))</f>
        <v>0</v>
      </c>
      <c r="AS156" s="173">
        <f>IF(AS$10="",0,IF(AS$9&lt;главная!$N$19,0,IF(AS82&lt;главная!$H$27,главная!$N$26*AS82,IF(AS82&lt;главная!$H$28,главная!$N$27*AS82,главная!$H$28*главная!$N$27+(AS82-главная!$H$28)*главная!$N$28))))</f>
        <v>0</v>
      </c>
      <c r="AT156" s="173">
        <f>IF(AT$10="",0,IF(AT$9&lt;главная!$N$19,0,IF(AT82&lt;главная!$H$27,главная!$N$26*AT82,IF(AT82&lt;главная!$H$28,главная!$N$27*AT82,главная!$H$28*главная!$N$27+(AT82-главная!$H$28)*главная!$N$28))))</f>
        <v>0</v>
      </c>
      <c r="AU156" s="173">
        <f>IF(AU$10="",0,IF(AU$9&lt;главная!$N$19,0,IF(AU82&lt;главная!$H$27,главная!$N$26*AU82,IF(AU82&lt;главная!$H$28,главная!$N$27*AU82,главная!$H$28*главная!$N$27+(AU82-главная!$H$28)*главная!$N$28))))</f>
        <v>0</v>
      </c>
      <c r="AV156" s="173">
        <f>IF(AV$10="",0,IF(AV$9&lt;главная!$N$19,0,IF(AV82&lt;главная!$H$27,главная!$N$26*AV82,IF(AV82&lt;главная!$H$28,главная!$N$27*AV82,главная!$H$28*главная!$N$27+(AV82-главная!$H$28)*главная!$N$28))))</f>
        <v>0</v>
      </c>
      <c r="AW156" s="173">
        <f>IF(AW$10="",0,IF(AW$9&lt;главная!$N$19,0,IF(AW82&lt;главная!$H$27,главная!$N$26*AW82,IF(AW82&lt;главная!$H$28,главная!$N$27*AW82,главная!$H$28*главная!$N$27+(AW82-главная!$H$28)*главная!$N$28))))</f>
        <v>0</v>
      </c>
      <c r="AX156" s="173">
        <f>IF(AX$10="",0,IF(AX$9&lt;главная!$N$19,0,IF(AX82&lt;главная!$H$27,главная!$N$26*AX82,IF(AX82&lt;главная!$H$28,главная!$N$27*AX82,главная!$H$28*главная!$N$27+(AX82-главная!$H$28)*главная!$N$28))))</f>
        <v>0</v>
      </c>
      <c r="AY156" s="173">
        <f>IF(AY$10="",0,IF(AY$9&lt;главная!$N$19,0,IF(AY82&lt;главная!$H$27,главная!$N$26*AY82,IF(AY82&lt;главная!$H$28,главная!$N$27*AY82,главная!$H$28*главная!$N$27+(AY82-главная!$H$28)*главная!$N$28))))</f>
        <v>0</v>
      </c>
      <c r="AZ156" s="173">
        <f>IF(AZ$10="",0,IF(AZ$9&lt;главная!$N$19,0,IF(AZ82&lt;главная!$H$27,главная!$N$26*AZ82,IF(AZ82&lt;главная!$H$28,главная!$N$27*AZ82,главная!$H$28*главная!$N$27+(AZ82-главная!$H$28)*главная!$N$28))))</f>
        <v>0</v>
      </c>
      <c r="BA156" s="173">
        <f>IF(BA$10="",0,IF(BA$9&lt;главная!$N$19,0,IF(BA82&lt;главная!$H$27,главная!$N$26*BA82,IF(BA82&lt;главная!$H$28,главная!$N$27*BA82,главная!$H$28*главная!$N$27+(BA82-главная!$H$28)*главная!$N$28))))</f>
        <v>0</v>
      </c>
      <c r="BB156" s="173">
        <f>IF(BB$10="",0,IF(BB$9&lt;главная!$N$19,0,IF(BB82&lt;главная!$H$27,главная!$N$26*BB82,IF(BB82&lt;главная!$H$28,главная!$N$27*BB82,главная!$H$28*главная!$N$27+(BB82-главная!$H$28)*главная!$N$28))))</f>
        <v>0</v>
      </c>
      <c r="BC156" s="173">
        <f>IF(BC$10="",0,IF(BC$9&lt;главная!$N$19,0,IF(BC82&lt;главная!$H$27,главная!$N$26*BC82,IF(BC82&lt;главная!$H$28,главная!$N$27*BC82,главная!$H$28*главная!$N$27+(BC82-главная!$H$28)*главная!$N$28))))</f>
        <v>0</v>
      </c>
      <c r="BD156" s="173">
        <f>IF(BD$10="",0,IF(BD$9&lt;главная!$N$19,0,IF(BD82&lt;главная!$H$27,главная!$N$26*BD82,IF(BD82&lt;главная!$H$28,главная!$N$27*BD82,главная!$H$28*главная!$N$27+(BD82-главная!$H$28)*главная!$N$28))))</f>
        <v>0</v>
      </c>
      <c r="BE156" s="173">
        <f>IF(BE$10="",0,IF(BE$9&lt;главная!$N$19,0,IF(BE82&lt;главная!$H$27,главная!$N$26*BE82,IF(BE82&lt;главная!$H$28,главная!$N$27*BE82,главная!$H$28*главная!$N$27+(BE82-главная!$H$28)*главная!$N$28))))</f>
        <v>0</v>
      </c>
      <c r="BF156" s="173">
        <f>IF(BF$10="",0,IF(BF$9&lt;главная!$N$19,0,IF(BF82&lt;главная!$H$27,главная!$N$26*BF82,IF(BF82&lt;главная!$H$28,главная!$N$27*BF82,главная!$H$28*главная!$N$27+(BF82-главная!$H$28)*главная!$N$28))))</f>
        <v>0</v>
      </c>
      <c r="BG156" s="173">
        <f>IF(BG$10="",0,IF(BG$9&lt;главная!$N$19,0,IF(BG82&lt;главная!$H$27,главная!$N$26*BG82,IF(BG82&lt;главная!$H$28,главная!$N$27*BG82,главная!$H$28*главная!$N$27+(BG82-главная!$H$28)*главная!$N$28))))</f>
        <v>0</v>
      </c>
      <c r="BH156" s="173">
        <f>IF(BH$10="",0,IF(BH$9&lt;главная!$N$19,0,IF(BH82&lt;главная!$H$27,главная!$N$26*BH82,IF(BH82&lt;главная!$H$28,главная!$N$27*BH82,главная!$H$28*главная!$N$27+(BH82-главная!$H$28)*главная!$N$28))))</f>
        <v>0</v>
      </c>
      <c r="BI156" s="173">
        <f>IF(BI$10="",0,IF(BI$9&lt;главная!$N$19,0,IF(BI82&lt;главная!$H$27,главная!$N$26*BI82,IF(BI82&lt;главная!$H$28,главная!$N$27*BI82,главная!$H$28*главная!$N$27+(BI82-главная!$H$28)*главная!$N$28))))</f>
        <v>0</v>
      </c>
      <c r="BJ156" s="173">
        <f>IF(BJ$10="",0,IF(BJ$9&lt;главная!$N$19,0,IF(BJ82&lt;главная!$H$27,главная!$N$26*BJ82,IF(BJ82&lt;главная!$H$28,главная!$N$27*BJ82,главная!$H$28*главная!$N$27+(BJ82-главная!$H$28)*главная!$N$28))))</f>
        <v>0</v>
      </c>
      <c r="BK156" s="173">
        <f>IF(BK$10="",0,IF(BK$9&lt;главная!$N$19,0,IF(BK82&lt;главная!$H$27,главная!$N$26*BK82,IF(BK82&lt;главная!$H$28,главная!$N$27*BK82,главная!$H$28*главная!$N$27+(BK82-главная!$H$28)*главная!$N$28))))</f>
        <v>0</v>
      </c>
      <c r="BL156" s="173">
        <f>IF(BL$10="",0,IF(BL$9&lt;главная!$N$19,0,IF(BL82&lt;главная!$H$27,главная!$N$26*BL82,IF(BL82&lt;главная!$H$28,главная!$N$27*BL82,главная!$H$28*главная!$N$27+(BL82-главная!$H$28)*главная!$N$28))))</f>
        <v>0</v>
      </c>
      <c r="BM156" s="173">
        <f>IF(BM$10="",0,IF(BM$9&lt;главная!$N$19,0,IF(BM82&lt;главная!$H$27,главная!$N$26*BM82,IF(BM82&lt;главная!$H$28,главная!$N$27*BM82,главная!$H$28*главная!$N$27+(BM82-главная!$H$28)*главная!$N$28))))</f>
        <v>0</v>
      </c>
      <c r="BN156" s="173">
        <f>IF(BN$10="",0,IF(BN$9&lt;главная!$N$19,0,IF(BN82&lt;главная!$H$27,главная!$N$26*BN82,IF(BN82&lt;главная!$H$28,главная!$N$27*BN82,главная!$H$28*главная!$N$27+(BN82-главная!$H$28)*главная!$N$28))))</f>
        <v>0</v>
      </c>
      <c r="BO156" s="173">
        <f>IF(BO$10="",0,IF(BO$9&lt;главная!$N$19,0,IF(BO82&lt;главная!$H$27,главная!$N$26*BO82,IF(BO82&lt;главная!$H$28,главная!$N$27*BO82,главная!$H$28*главная!$N$27+(BO82-главная!$H$28)*главная!$N$28))))</f>
        <v>0</v>
      </c>
      <c r="BP156" s="173">
        <f>IF(BP$10="",0,IF(BP$9&lt;главная!$N$19,0,IF(BP82&lt;главная!$H$27,главная!$N$26*BP82,IF(BP82&lt;главная!$H$28,главная!$N$27*BP82,главная!$H$28*главная!$N$27+(BP82-главная!$H$28)*главная!$N$28))))</f>
        <v>0</v>
      </c>
      <c r="BQ156" s="173">
        <f>IF(BQ$10="",0,IF(BQ$9&lt;главная!$N$19,0,IF(BQ82&lt;главная!$H$27,главная!$N$26*BQ82,IF(BQ82&lt;главная!$H$28,главная!$N$27*BQ82,главная!$H$28*главная!$N$27+(BQ82-главная!$H$28)*главная!$N$28))))</f>
        <v>0</v>
      </c>
      <c r="BR156" s="173">
        <f>IF(BR$10="",0,IF(BR$9&lt;главная!$N$19,0,IF(BR82&lt;главная!$H$27,главная!$N$26*BR82,IF(BR82&lt;главная!$H$28,главная!$N$27*BR82,главная!$H$28*главная!$N$27+(BR82-главная!$H$28)*главная!$N$28))))</f>
        <v>0</v>
      </c>
      <c r="BS156" s="173">
        <f>IF(BS$10="",0,IF(BS$9&lt;главная!$N$19,0,IF(BS82&lt;главная!$H$27,главная!$N$26*BS82,IF(BS82&lt;главная!$H$28,главная!$N$27*BS82,главная!$H$28*главная!$N$27+(BS82-главная!$H$28)*главная!$N$28))))</f>
        <v>0</v>
      </c>
      <c r="BT156" s="173">
        <f>IF(BT$10="",0,IF(BT$9&lt;главная!$N$19,0,IF(BT82&lt;главная!$H$27,главная!$N$26*BT82,IF(BT82&lt;главная!$H$28,главная!$N$27*BT82,главная!$H$28*главная!$N$27+(BT82-главная!$H$28)*главная!$N$28))))</f>
        <v>0</v>
      </c>
      <c r="BU156" s="173">
        <f>IF(BU$10="",0,IF(BU$9&lt;главная!$N$19,0,IF(BU82&lt;главная!$H$27,главная!$N$26*BU82,IF(BU82&lt;главная!$H$28,главная!$N$27*BU82,главная!$H$28*главная!$N$27+(BU82-главная!$H$28)*главная!$N$28))))</f>
        <v>0</v>
      </c>
      <c r="BV156" s="173">
        <f>IF(BV$10="",0,IF(BV$9&lt;главная!$N$19,0,IF(BV82&lt;главная!$H$27,главная!$N$26*BV82,IF(BV82&lt;главная!$H$28,главная!$N$27*BV82,главная!$H$28*главная!$N$27+(BV82-главная!$H$28)*главная!$N$28))))</f>
        <v>0</v>
      </c>
      <c r="BW156" s="173">
        <f>IF(BW$10="",0,IF(BW$9&lt;главная!$N$19,0,IF(BW82&lt;главная!$H$27,главная!$N$26*BW82,IF(BW82&lt;главная!$H$28,главная!$N$27*BW82,главная!$H$28*главная!$N$27+(BW82-главная!$H$28)*главная!$N$28))))</f>
        <v>0</v>
      </c>
      <c r="BX156" s="173">
        <f>IF(BX$10="",0,IF(BX$9&lt;главная!$N$19,0,IF(BX82&lt;главная!$H$27,главная!$N$26*BX82,IF(BX82&lt;главная!$H$28,главная!$N$27*BX82,главная!$H$28*главная!$N$27+(BX82-главная!$H$28)*главная!$N$28))))</f>
        <v>0</v>
      </c>
      <c r="BY156" s="173">
        <f>IF(BY$10="",0,IF(BY$9&lt;главная!$N$19,0,IF(BY82&lt;главная!$H$27,главная!$N$26*BY82,IF(BY82&lt;главная!$H$28,главная!$N$27*BY82,главная!$H$28*главная!$N$27+(BY82-главная!$H$28)*главная!$N$28))))</f>
        <v>0</v>
      </c>
      <c r="BZ156" s="173">
        <f>IF(BZ$10="",0,IF(BZ$9&lt;главная!$N$19,0,IF(BZ82&lt;главная!$H$27,главная!$N$26*BZ82,IF(BZ82&lt;главная!$H$28,главная!$N$27*BZ82,главная!$H$28*главная!$N$27+(BZ82-главная!$H$28)*главная!$N$28))))</f>
        <v>0</v>
      </c>
      <c r="CA156" s="173">
        <f>IF(CA$10="",0,IF(CA$9&lt;главная!$N$19,0,IF(CA82&lt;главная!$H$27,главная!$N$26*CA82,IF(CA82&lt;главная!$H$28,главная!$N$27*CA82,главная!$H$28*главная!$N$27+(CA82-главная!$H$28)*главная!$N$28))))</f>
        <v>0</v>
      </c>
      <c r="CB156" s="173">
        <f>IF(CB$10="",0,IF(CB$9&lt;главная!$N$19,0,IF(CB82&lt;главная!$H$27,главная!$N$26*CB82,IF(CB82&lt;главная!$H$28,главная!$N$27*CB82,главная!$H$28*главная!$N$27+(CB82-главная!$H$28)*главная!$N$28))))</f>
        <v>0</v>
      </c>
      <c r="CC156" s="173">
        <f>IF(CC$10="",0,IF(CC$9&lt;главная!$N$19,0,IF(CC82&lt;главная!$H$27,главная!$N$26*CC82,IF(CC82&lt;главная!$H$28,главная!$N$27*CC82,главная!$H$28*главная!$N$27+(CC82-главная!$H$28)*главная!$N$28))))</f>
        <v>0</v>
      </c>
      <c r="CD156" s="173">
        <f>IF(CD$10="",0,IF(CD$9&lt;главная!$N$19,0,IF(CD82&lt;главная!$H$27,главная!$N$26*CD82,IF(CD82&lt;главная!$H$28,главная!$N$27*CD82,главная!$H$28*главная!$N$27+(CD82-главная!$H$28)*главная!$N$28))))</f>
        <v>0</v>
      </c>
      <c r="CE156" s="173">
        <f>IF(CE$10="",0,IF(CE$9&lt;главная!$N$19,0,IF(CE82&lt;главная!$H$27,главная!$N$26*CE82,IF(CE82&lt;главная!$H$28,главная!$N$27*CE82,главная!$H$28*главная!$N$27+(CE82-главная!$H$28)*главная!$N$28))))</f>
        <v>0</v>
      </c>
      <c r="CF156" s="173">
        <f>IF(CF$10="",0,IF(CF$9&lt;главная!$N$19,0,IF(CF82&lt;главная!$H$27,главная!$N$26*CF82,IF(CF82&lt;главная!$H$28,главная!$N$27*CF82,главная!$H$28*главная!$N$27+(CF82-главная!$H$28)*главная!$N$28))))</f>
        <v>0</v>
      </c>
      <c r="CG156" s="173">
        <f>IF(CG$10="",0,IF(CG$9&lt;главная!$N$19,0,IF(CG82&lt;главная!$H$27,главная!$N$26*CG82,IF(CG82&lt;главная!$H$28,главная!$N$27*CG82,главная!$H$28*главная!$N$27+(CG82-главная!$H$28)*главная!$N$28))))</f>
        <v>0</v>
      </c>
      <c r="CH156" s="173">
        <f>IF(CH$10="",0,IF(CH$9&lt;главная!$N$19,0,IF(CH82&lt;главная!$H$27,главная!$N$26*CH82,IF(CH82&lt;главная!$H$28,главная!$N$27*CH82,главная!$H$28*главная!$N$27+(CH82-главная!$H$28)*главная!$N$28))))</f>
        <v>0</v>
      </c>
      <c r="CI156" s="173">
        <f>IF(CI$10="",0,IF(CI$9&lt;главная!$N$19,0,IF(CI82&lt;главная!$H$27,главная!$N$26*CI82,IF(CI82&lt;главная!$H$28,главная!$N$27*CI82,главная!$H$28*главная!$N$27+(CI82-главная!$H$28)*главная!$N$28))))</f>
        <v>0</v>
      </c>
      <c r="CJ156" s="173">
        <f>IF(CJ$10="",0,IF(CJ$9&lt;главная!$N$19,0,IF(CJ82&lt;главная!$H$27,главная!$N$26*CJ82,IF(CJ82&lt;главная!$H$28,главная!$N$27*CJ82,главная!$H$28*главная!$N$27+(CJ82-главная!$H$28)*главная!$N$28))))</f>
        <v>0</v>
      </c>
      <c r="CK156" s="173">
        <f>IF(CK$10="",0,IF(CK$9&lt;главная!$N$19,0,IF(CK82&lt;главная!$H$27,главная!$N$26*CK82,IF(CK82&lt;главная!$H$28,главная!$N$27*CK82,главная!$H$28*главная!$N$27+(CK82-главная!$H$28)*главная!$N$28))))</f>
        <v>0</v>
      </c>
      <c r="CL156" s="173">
        <f>IF(CL$10="",0,IF(CL$9&lt;главная!$N$19,0,IF(CL82&lt;главная!$H$27,главная!$N$26*CL82,IF(CL82&lt;главная!$H$28,главная!$N$27*CL82,главная!$H$28*главная!$N$27+(CL82-главная!$H$28)*главная!$N$28))))</f>
        <v>0</v>
      </c>
      <c r="CM156" s="173">
        <f>IF(CM$10="",0,IF(CM$9&lt;главная!$N$19,0,IF(CM82&lt;главная!$H$27,главная!$N$26*CM82,IF(CM82&lt;главная!$H$28,главная!$N$27*CM82,главная!$H$28*главная!$N$27+(CM82-главная!$H$28)*главная!$N$28))))</f>
        <v>0</v>
      </c>
      <c r="CN156" s="173">
        <f>IF(CN$10="",0,IF(CN$9&lt;главная!$N$19,0,IF(CN82&lt;главная!$H$27,главная!$N$26*CN82,IF(CN82&lt;главная!$H$28,главная!$N$27*CN82,главная!$H$28*главная!$N$27+(CN82-главная!$H$28)*главная!$N$28))))</f>
        <v>0</v>
      </c>
      <c r="CO156" s="173">
        <f>IF(CO$10="",0,IF(CO$9&lt;главная!$N$19,0,IF(CO82&lt;главная!$H$27,главная!$N$26*CO82,IF(CO82&lt;главная!$H$28,главная!$N$27*CO82,главная!$H$28*главная!$N$27+(CO82-главная!$H$28)*главная!$N$28))))</f>
        <v>0</v>
      </c>
      <c r="CP156" s="173">
        <f>IF(CP$10="",0,IF(CP$9&lt;главная!$N$19,0,IF(CP82&lt;главная!$H$27,главная!$N$26*CP82,IF(CP82&lt;главная!$H$28,главная!$N$27*CP82,главная!$H$28*главная!$N$27+(CP82-главная!$H$28)*главная!$N$28))))</f>
        <v>0</v>
      </c>
      <c r="CQ156" s="173">
        <f>IF(CQ$10="",0,IF(CQ$9&lt;главная!$N$19,0,IF(CQ82&lt;главная!$H$27,главная!$N$26*CQ82,IF(CQ82&lt;главная!$H$28,главная!$N$27*CQ82,главная!$H$28*главная!$N$27+(CQ82-главная!$H$28)*главная!$N$28))))</f>
        <v>0</v>
      </c>
      <c r="CR156" s="173">
        <f>IF(CR$10="",0,IF(CR$9&lt;главная!$N$19,0,IF(CR82&lt;главная!$H$27,главная!$N$26*CR82,IF(CR82&lt;главная!$H$28,главная!$N$27*CR82,главная!$H$28*главная!$N$27+(CR82-главная!$H$28)*главная!$N$28))))</f>
        <v>0</v>
      </c>
      <c r="CS156" s="173">
        <f>IF(CS$10="",0,IF(CS$9&lt;главная!$N$19,0,IF(CS82&lt;главная!$H$27,главная!$N$26*CS82,IF(CS82&lt;главная!$H$28,главная!$N$27*CS82,главная!$H$28*главная!$N$27+(CS82-главная!$H$28)*главная!$N$28))))</f>
        <v>0</v>
      </c>
      <c r="CT156" s="173">
        <f>IF(CT$10="",0,IF(CT$9&lt;главная!$N$19,0,IF(CT82&lt;главная!$H$27,главная!$N$26*CT82,IF(CT82&lt;главная!$H$28,главная!$N$27*CT82,главная!$H$28*главная!$N$27+(CT82-главная!$H$28)*главная!$N$28))))</f>
        <v>0</v>
      </c>
      <c r="CU156" s="173">
        <f>IF(CU$10="",0,IF(CU$9&lt;главная!$N$19,0,IF(CU82&lt;главная!$H$27,главная!$N$26*CU82,IF(CU82&lt;главная!$H$28,главная!$N$27*CU82,главная!$H$28*главная!$N$27+(CU82-главная!$H$28)*главная!$N$28))))</f>
        <v>0</v>
      </c>
      <c r="CV156" s="173">
        <f>IF(CV$10="",0,IF(CV$9&lt;главная!$N$19,0,IF(CV82&lt;главная!$H$27,главная!$N$26*CV82,IF(CV82&lt;главная!$H$28,главная!$N$27*CV82,главная!$H$28*главная!$N$27+(CV82-главная!$H$28)*главная!$N$28))))</f>
        <v>0</v>
      </c>
      <c r="CW156" s="173">
        <f>IF(CW$10="",0,IF(CW$9&lt;главная!$N$19,0,IF(CW82&lt;главная!$H$27,главная!$N$26*CW82,IF(CW82&lt;главная!$H$28,главная!$N$27*CW82,главная!$H$28*главная!$N$27+(CW82-главная!$H$28)*главная!$N$28))))</f>
        <v>0</v>
      </c>
      <c r="CX156" s="173">
        <f>IF(CX$10="",0,IF(CX$9&lt;главная!$N$19,0,IF(CX82&lt;главная!$H$27,главная!$N$26*CX82,IF(CX82&lt;главная!$H$28,главная!$N$27*CX82,главная!$H$28*главная!$N$27+(CX82-главная!$H$28)*главная!$N$28))))</f>
        <v>0</v>
      </c>
      <c r="CY156" s="173">
        <f>IF(CY$10="",0,IF(CY$9&lt;главная!$N$19,0,IF(CY82&lt;главная!$H$27,главная!$N$26*CY82,IF(CY82&lt;главная!$H$28,главная!$N$27*CY82,главная!$H$28*главная!$N$27+(CY82-главная!$H$28)*главная!$N$28))))</f>
        <v>0</v>
      </c>
      <c r="CZ156" s="173">
        <f>IF(CZ$10="",0,IF(CZ$9&lt;главная!$N$19,0,IF(CZ82&lt;главная!$H$27,главная!$N$26*CZ82,IF(CZ82&lt;главная!$H$28,главная!$N$27*CZ82,главная!$H$28*главная!$N$27+(CZ82-главная!$H$28)*главная!$N$28))))</f>
        <v>0</v>
      </c>
      <c r="DA156" s="173">
        <f>IF(DA$10="",0,IF(DA$9&lt;главная!$N$19,0,IF(DA82&lt;главная!$H$27,главная!$N$26*DA82,IF(DA82&lt;главная!$H$28,главная!$N$27*DA82,главная!$H$28*главная!$N$27+(DA82-главная!$H$28)*главная!$N$28))))</f>
        <v>0</v>
      </c>
      <c r="DB156" s="173">
        <f>IF(DB$10="",0,IF(DB$9&lt;главная!$N$19,0,IF(DB82&lt;главная!$H$27,главная!$N$26*DB82,IF(DB82&lt;главная!$H$28,главная!$N$27*DB82,главная!$H$28*главная!$N$27+(DB82-главная!$H$28)*главная!$N$28))))</f>
        <v>0</v>
      </c>
      <c r="DC156" s="173">
        <f>IF(DC$10="",0,IF(DC$9&lt;главная!$N$19,0,IF(DC82&lt;главная!$H$27,главная!$N$26*DC82,IF(DC82&lt;главная!$H$28,главная!$N$27*DC82,главная!$H$28*главная!$N$27+(DC82-главная!$H$28)*главная!$N$28))))</f>
        <v>0</v>
      </c>
      <c r="DD156" s="173">
        <f>IF(DD$10="",0,IF(DD$9&lt;главная!$N$19,0,IF(DD82&lt;главная!$H$27,главная!$N$26*DD82,IF(DD82&lt;главная!$H$28,главная!$N$27*DD82,главная!$H$28*главная!$N$27+(DD82-главная!$H$28)*главная!$N$28))))</f>
        <v>0</v>
      </c>
      <c r="DE156" s="173">
        <f>IF(DE$10="",0,IF(DE$9&lt;главная!$N$19,0,IF(DE82&lt;главная!$H$27,главная!$N$26*DE82,IF(DE82&lt;главная!$H$28,главная!$N$27*DE82,главная!$H$28*главная!$N$27+(DE82-главная!$H$28)*главная!$N$28))))</f>
        <v>0</v>
      </c>
      <c r="DF156" s="173">
        <f>IF(DF$10="",0,IF(DF$9&lt;главная!$N$19,0,IF(DF82&lt;главная!$H$27,главная!$N$26*DF82,IF(DF82&lt;главная!$H$28,главная!$N$27*DF82,главная!$H$28*главная!$N$27+(DF82-главная!$H$28)*главная!$N$28))))</f>
        <v>0</v>
      </c>
      <c r="DG156" s="173">
        <f>IF(DG$10="",0,IF(DG$9&lt;главная!$N$19,0,IF(DG82&lt;главная!$H$27,главная!$N$26*DG82,IF(DG82&lt;главная!$H$28,главная!$N$27*DG82,главная!$H$28*главная!$N$27+(DG82-главная!$H$28)*главная!$N$28))))</f>
        <v>0</v>
      </c>
      <c r="DH156" s="173">
        <f>IF(DH$10="",0,IF(DH$9&lt;главная!$N$19,0,IF(DH82&lt;главная!$H$27,главная!$N$26*DH82,IF(DH82&lt;главная!$H$28,главная!$N$27*DH82,главная!$H$28*главная!$N$27+(DH82-главная!$H$28)*главная!$N$28))))</f>
        <v>0</v>
      </c>
      <c r="DI156" s="173">
        <f>IF(DI$10="",0,IF(DI$9&lt;главная!$N$19,0,IF(DI82&lt;главная!$H$27,главная!$N$26*DI82,IF(DI82&lt;главная!$H$28,главная!$N$27*DI82,главная!$H$28*главная!$N$27+(DI82-главная!$H$28)*главная!$N$28))))</f>
        <v>0</v>
      </c>
      <c r="DJ156" s="173">
        <f>IF(DJ$10="",0,IF(DJ$9&lt;главная!$N$19,0,IF(DJ82&lt;главная!$H$27,главная!$N$26*DJ82,IF(DJ82&lt;главная!$H$28,главная!$N$27*DJ82,главная!$H$28*главная!$N$27+(DJ82-главная!$H$28)*главная!$N$28))))</f>
        <v>0</v>
      </c>
      <c r="DK156" s="173">
        <f>IF(DK$10="",0,IF(DK$9&lt;главная!$N$19,0,IF(DK82&lt;главная!$H$27,главная!$N$26*DK82,IF(DK82&lt;главная!$H$28,главная!$N$27*DK82,главная!$H$28*главная!$N$27+(DK82-главная!$H$28)*главная!$N$28))))</f>
        <v>0</v>
      </c>
      <c r="DL156" s="173">
        <f>IF(DL$10="",0,IF(DL$9&lt;главная!$N$19,0,IF(DL82&lt;главная!$H$27,главная!$N$26*DL82,IF(DL82&lt;главная!$H$28,главная!$N$27*DL82,главная!$H$28*главная!$N$27+(DL82-главная!$H$28)*главная!$N$28))))</f>
        <v>0</v>
      </c>
      <c r="DM156" s="173">
        <f>IF(DM$10="",0,IF(DM$9&lt;главная!$N$19,0,IF(DM82&lt;главная!$H$27,главная!$N$26*DM82,IF(DM82&lt;главная!$H$28,главная!$N$27*DM82,главная!$H$28*главная!$N$27+(DM82-главная!$H$28)*главная!$N$28))))</f>
        <v>0</v>
      </c>
      <c r="DN156" s="173">
        <f>IF(DN$10="",0,IF(DN$9&lt;главная!$N$19,0,IF(DN82&lt;главная!$H$27,главная!$N$26*DN82,IF(DN82&lt;главная!$H$28,главная!$N$27*DN82,главная!$H$28*главная!$N$27+(DN82-главная!$H$28)*главная!$N$28))))</f>
        <v>0</v>
      </c>
      <c r="DO156" s="173">
        <f>IF(DO$10="",0,IF(DO$9&lt;главная!$N$19,0,IF(DO82&lt;главная!$H$27,главная!$N$26*DO82,IF(DO82&lt;главная!$H$28,главная!$N$27*DO82,главная!$H$28*главная!$N$27+(DO82-главная!$H$28)*главная!$N$28))))</f>
        <v>0</v>
      </c>
      <c r="DP156" s="173">
        <f>IF(DP$10="",0,IF(DP$9&lt;главная!$N$19,0,IF(DP82&lt;главная!$H$27,главная!$N$26*DP82,IF(DP82&lt;главная!$H$28,главная!$N$27*DP82,главная!$H$28*главная!$N$27+(DP82-главная!$H$28)*главная!$N$28))))</f>
        <v>0</v>
      </c>
      <c r="DQ156" s="173">
        <f>IF(DQ$10="",0,IF(DQ$9&lt;главная!$N$19,0,IF(DQ82&lt;главная!$H$27,главная!$N$26*DQ82,IF(DQ82&lt;главная!$H$28,главная!$N$27*DQ82,главная!$H$28*главная!$N$27+(DQ82-главная!$H$28)*главная!$N$28))))</f>
        <v>0</v>
      </c>
      <c r="DR156" s="173">
        <f>IF(DR$10="",0,IF(DR$9&lt;главная!$N$19,0,IF(DR82&lt;главная!$H$27,главная!$N$26*DR82,IF(DR82&lt;главная!$H$28,главная!$N$27*DR82,главная!$H$28*главная!$N$27+(DR82-главная!$H$28)*главная!$N$28))))</f>
        <v>0</v>
      </c>
      <c r="DS156" s="173">
        <f>IF(DS$10="",0,IF(DS$9&lt;главная!$N$19,0,IF(DS82&lt;главная!$H$27,главная!$N$26*DS82,IF(DS82&lt;главная!$H$28,главная!$N$27*DS82,главная!$H$28*главная!$N$27+(DS82-главная!$H$28)*главная!$N$28))))</f>
        <v>0</v>
      </c>
      <c r="DT156" s="173">
        <f>IF(DT$10="",0,IF(DT$9&lt;главная!$N$19,0,IF(DT82&lt;главная!$H$27,главная!$N$26*DT82,IF(DT82&lt;главная!$H$28,главная!$N$27*DT82,главная!$H$28*главная!$N$27+(DT82-главная!$H$28)*главная!$N$28))))</f>
        <v>0</v>
      </c>
      <c r="DU156" s="173">
        <f>IF(DU$10="",0,IF(DU$9&lt;главная!$N$19,0,IF(DU82&lt;главная!$H$27,главная!$N$26*DU82,IF(DU82&lt;главная!$H$28,главная!$N$27*DU82,главная!$H$28*главная!$N$27+(DU82-главная!$H$28)*главная!$N$28))))</f>
        <v>0</v>
      </c>
      <c r="DV156" s="173">
        <f>IF(DV$10="",0,IF(DV$9&lt;главная!$N$19,0,IF(DV82&lt;главная!$H$27,главная!$N$26*DV82,IF(DV82&lt;главная!$H$28,главная!$N$27*DV82,главная!$H$28*главная!$N$27+(DV82-главная!$H$28)*главная!$N$28))))</f>
        <v>0</v>
      </c>
      <c r="DW156" s="173">
        <f>IF(DW$10="",0,IF(DW$9&lt;главная!$N$19,0,IF(DW82&lt;главная!$H$27,главная!$N$26*DW82,IF(DW82&lt;главная!$H$28,главная!$N$27*DW82,главная!$H$28*главная!$N$27+(DW82-главная!$H$28)*главная!$N$28))))</f>
        <v>0</v>
      </c>
      <c r="DX156" s="173">
        <f>IF(DX$10="",0,IF(DX$9&lt;главная!$N$19,0,IF(DX82&lt;главная!$H$27,главная!$N$26*DX82,IF(DX82&lt;главная!$H$28,главная!$N$27*DX82,главная!$H$28*главная!$N$27+(DX82-главная!$H$28)*главная!$N$28))))</f>
        <v>0</v>
      </c>
      <c r="DY156" s="173">
        <f>IF(DY$10="",0,IF(DY$9&lt;главная!$N$19,0,IF(DY82&lt;главная!$H$27,главная!$N$26*DY82,IF(DY82&lt;главная!$H$28,главная!$N$27*DY82,главная!$H$28*главная!$N$27+(DY82-главная!$H$28)*главная!$N$28))))</f>
        <v>0</v>
      </c>
      <c r="DZ156" s="173">
        <f>IF(DZ$10="",0,IF(DZ$9&lt;главная!$N$19,0,IF(DZ82&lt;главная!$H$27,главная!$N$26*DZ82,IF(DZ82&lt;главная!$H$28,главная!$N$27*DZ82,главная!$H$28*главная!$N$27+(DZ82-главная!$H$28)*главная!$N$28))))</f>
        <v>0</v>
      </c>
      <c r="EA156" s="173">
        <f>IF(EA$10="",0,IF(EA$9&lt;главная!$N$19,0,IF(EA82&lt;главная!$H$27,главная!$N$26*EA82,IF(EA82&lt;главная!$H$28,главная!$N$27*EA82,главная!$H$28*главная!$N$27+(EA82-главная!$H$28)*главная!$N$28))))</f>
        <v>0</v>
      </c>
      <c r="EB156" s="173">
        <f>IF(EB$10="",0,IF(EB$9&lt;главная!$N$19,0,IF(EB82&lt;главная!$H$27,главная!$N$26*EB82,IF(EB82&lt;главная!$H$28,главная!$N$27*EB82,главная!$H$28*главная!$N$27+(EB82-главная!$H$28)*главная!$N$28))))</f>
        <v>0</v>
      </c>
      <c r="EC156" s="173">
        <f>IF(EC$10="",0,IF(EC$9&lt;главная!$N$19,0,IF(EC82&lt;главная!$H$27,главная!$N$26*EC82,IF(EC82&lt;главная!$H$28,главная!$N$27*EC82,главная!$H$28*главная!$N$27+(EC82-главная!$H$28)*главная!$N$28))))</f>
        <v>0</v>
      </c>
      <c r="ED156" s="173">
        <f>IF(ED$10="",0,IF(ED$9&lt;главная!$N$19,0,IF(ED82&lt;главная!$H$27,главная!$N$26*ED82,IF(ED82&lt;главная!$H$28,главная!$N$27*ED82,главная!$H$28*главная!$N$27+(ED82-главная!$H$28)*главная!$N$28))))</f>
        <v>0</v>
      </c>
      <c r="EE156" s="173">
        <f>IF(EE$10="",0,IF(EE$9&lt;главная!$N$19,0,IF(EE82&lt;главная!$H$27,главная!$N$26*EE82,IF(EE82&lt;главная!$H$28,главная!$N$27*EE82,главная!$H$28*главная!$N$27+(EE82-главная!$H$28)*главная!$N$28))))</f>
        <v>0</v>
      </c>
      <c r="EF156" s="173">
        <f>IF(EF$10="",0,IF(EF$9&lt;главная!$N$19,0,IF(EF82&lt;главная!$H$27,главная!$N$26*EF82,IF(EF82&lt;главная!$H$28,главная!$N$27*EF82,главная!$H$28*главная!$N$27+(EF82-главная!$H$28)*главная!$N$28))))</f>
        <v>0</v>
      </c>
      <c r="EG156" s="173">
        <f>IF(EG$10="",0,IF(EG$9&lt;главная!$N$19,0,IF(EG82&lt;главная!$H$27,главная!$N$26*EG82,IF(EG82&lt;главная!$H$28,главная!$N$27*EG82,главная!$H$28*главная!$N$27+(EG82-главная!$H$28)*главная!$N$28))))</f>
        <v>0</v>
      </c>
      <c r="EH156" s="173">
        <f>IF(EH$10="",0,IF(EH$9&lt;главная!$N$19,0,IF(EH82&lt;главная!$H$27,главная!$N$26*EH82,IF(EH82&lt;главная!$H$28,главная!$N$27*EH82,главная!$H$28*главная!$N$27+(EH82-главная!$H$28)*главная!$N$28))))</f>
        <v>0</v>
      </c>
      <c r="EI156" s="173">
        <f>IF(EI$10="",0,IF(EI$9&lt;главная!$N$19,0,IF(EI82&lt;главная!$H$27,главная!$N$26*EI82,IF(EI82&lt;главная!$H$28,главная!$N$27*EI82,главная!$H$28*главная!$N$27+(EI82-главная!$H$28)*главная!$N$28))))</f>
        <v>0</v>
      </c>
      <c r="EJ156" s="173">
        <f>IF(EJ$10="",0,IF(EJ$9&lt;главная!$N$19,0,IF(EJ82&lt;главная!$H$27,главная!$N$26*EJ82,IF(EJ82&lt;главная!$H$28,главная!$N$27*EJ82,главная!$H$28*главная!$N$27+(EJ82-главная!$H$28)*главная!$N$28))))</f>
        <v>0</v>
      </c>
      <c r="EK156" s="173">
        <f>IF(EK$10="",0,IF(EK$9&lt;главная!$N$19,0,IF(EK82&lt;главная!$H$27,главная!$N$26*EK82,IF(EK82&lt;главная!$H$28,главная!$N$27*EK82,главная!$H$28*главная!$N$27+(EK82-главная!$H$28)*главная!$N$28))))</f>
        <v>0</v>
      </c>
      <c r="EL156" s="173">
        <f>IF(EL$10="",0,IF(EL$9&lt;главная!$N$19,0,IF(EL82&lt;главная!$H$27,главная!$N$26*EL82,IF(EL82&lt;главная!$H$28,главная!$N$27*EL82,главная!$H$28*главная!$N$27+(EL82-главная!$H$28)*главная!$N$28))))</f>
        <v>0</v>
      </c>
      <c r="EM156" s="173">
        <f>IF(EM$10="",0,IF(EM$9&lt;главная!$N$19,0,IF(EM82&lt;главная!$H$27,главная!$N$26*EM82,IF(EM82&lt;главная!$H$28,главная!$N$27*EM82,главная!$H$28*главная!$N$27+(EM82-главная!$H$28)*главная!$N$28))))</f>
        <v>0</v>
      </c>
      <c r="EN156" s="173">
        <f>IF(EN$10="",0,IF(EN$9&lt;главная!$N$19,0,IF(EN82&lt;главная!$H$27,главная!$N$26*EN82,IF(EN82&lt;главная!$H$28,главная!$N$27*EN82,главная!$H$28*главная!$N$27+(EN82-главная!$H$28)*главная!$N$28))))</f>
        <v>0</v>
      </c>
      <c r="EO156" s="173">
        <f>IF(EO$10="",0,IF(EO$9&lt;главная!$N$19,0,IF(EO82&lt;главная!$H$27,главная!$N$26*EO82,IF(EO82&lt;главная!$H$28,главная!$N$27*EO82,главная!$H$28*главная!$N$27+(EO82-главная!$H$28)*главная!$N$28))))</f>
        <v>0</v>
      </c>
      <c r="EP156" s="173">
        <f>IF(EP$10="",0,IF(EP$9&lt;главная!$N$19,0,IF(EP82&lt;главная!$H$27,главная!$N$26*EP82,IF(EP82&lt;главная!$H$28,главная!$N$27*EP82,главная!$H$28*главная!$N$27+(EP82-главная!$H$28)*главная!$N$28))))</f>
        <v>0</v>
      </c>
      <c r="EQ156" s="173">
        <f>IF(EQ$10="",0,IF(EQ$9&lt;главная!$N$19,0,IF(EQ82&lt;главная!$H$27,главная!$N$26*EQ82,IF(EQ82&lt;главная!$H$28,главная!$N$27*EQ82,главная!$H$28*главная!$N$27+(EQ82-главная!$H$28)*главная!$N$28))))</f>
        <v>0</v>
      </c>
      <c r="ER156" s="173">
        <f>IF(ER$10="",0,IF(ER$9&lt;главная!$N$19,0,IF(ER82&lt;главная!$H$27,главная!$N$26*ER82,IF(ER82&lt;главная!$H$28,главная!$N$27*ER82,главная!$H$28*главная!$N$27+(ER82-главная!$H$28)*главная!$N$28))))</f>
        <v>0</v>
      </c>
      <c r="ES156" s="173">
        <f>IF(ES$10="",0,IF(ES$9&lt;главная!$N$19,0,IF(ES82&lt;главная!$H$27,главная!$N$26*ES82,IF(ES82&lt;главная!$H$28,главная!$N$27*ES82,главная!$H$28*главная!$N$27+(ES82-главная!$H$28)*главная!$N$28))))</f>
        <v>0</v>
      </c>
      <c r="ET156" s="173">
        <f>IF(ET$10="",0,IF(ET$9&lt;главная!$N$19,0,IF(ET82&lt;главная!$H$27,главная!$N$26*ET82,IF(ET82&lt;главная!$H$28,главная!$N$27*ET82,главная!$H$28*главная!$N$27+(ET82-главная!$H$28)*главная!$N$28))))</f>
        <v>0</v>
      </c>
      <c r="EU156" s="173">
        <f>IF(EU$10="",0,IF(EU$9&lt;главная!$N$19,0,IF(EU82&lt;главная!$H$27,главная!$N$26*EU82,IF(EU82&lt;главная!$H$28,главная!$N$27*EU82,главная!$H$28*главная!$N$27+(EU82-главная!$H$28)*главная!$N$28))))</f>
        <v>0</v>
      </c>
      <c r="EV156" s="173">
        <f>IF(EV$10="",0,IF(EV$9&lt;главная!$N$19,0,IF(EV82&lt;главная!$H$27,главная!$N$26*EV82,IF(EV82&lt;главная!$H$28,главная!$N$27*EV82,главная!$H$28*главная!$N$27+(EV82-главная!$H$28)*главная!$N$28))))</f>
        <v>0</v>
      </c>
      <c r="EW156" s="173">
        <f>IF(EW$10="",0,IF(EW$9&lt;главная!$N$19,0,IF(EW82&lt;главная!$H$27,главная!$N$26*EW82,IF(EW82&lt;главная!$H$28,главная!$N$27*EW82,главная!$H$28*главная!$N$27+(EW82-главная!$H$28)*главная!$N$28))))</f>
        <v>0</v>
      </c>
      <c r="EX156" s="173">
        <f>IF(EX$10="",0,IF(EX$9&lt;главная!$N$19,0,IF(EX82&lt;главная!$H$27,главная!$N$26*EX82,IF(EX82&lt;главная!$H$28,главная!$N$27*EX82,главная!$H$28*главная!$N$27+(EX82-главная!$H$28)*главная!$N$28))))</f>
        <v>0</v>
      </c>
      <c r="EY156" s="173">
        <f>IF(EY$10="",0,IF(EY$9&lt;главная!$N$19,0,IF(EY82&lt;главная!$H$27,главная!$N$26*EY82,IF(EY82&lt;главная!$H$28,главная!$N$27*EY82,главная!$H$28*главная!$N$27+(EY82-главная!$H$28)*главная!$N$28))))</f>
        <v>0</v>
      </c>
      <c r="EZ156" s="173">
        <f>IF(EZ$10="",0,IF(EZ$9&lt;главная!$N$19,0,IF(EZ82&lt;главная!$H$27,главная!$N$26*EZ82,IF(EZ82&lt;главная!$H$28,главная!$N$27*EZ82,главная!$H$28*главная!$N$27+(EZ82-главная!$H$28)*главная!$N$28))))</f>
        <v>0</v>
      </c>
      <c r="FA156" s="173">
        <f>IF(FA$10="",0,IF(FA$9&lt;главная!$N$19,0,IF(FA82&lt;главная!$H$27,главная!$N$26*FA82,IF(FA82&lt;главная!$H$28,главная!$N$27*FA82,главная!$H$28*главная!$N$27+(FA82-главная!$H$28)*главная!$N$28))))</f>
        <v>0</v>
      </c>
      <c r="FB156" s="173">
        <f>IF(FB$10="",0,IF(FB$9&lt;главная!$N$19,0,IF(FB82&lt;главная!$H$27,главная!$N$26*FB82,IF(FB82&lt;главная!$H$28,главная!$N$27*FB82,главная!$H$28*главная!$N$27+(FB82-главная!$H$28)*главная!$N$28))))</f>
        <v>0</v>
      </c>
      <c r="FC156" s="173">
        <f>IF(FC$10="",0,IF(FC$9&lt;главная!$N$19,0,IF(FC82&lt;главная!$H$27,главная!$N$26*FC82,IF(FC82&lt;главная!$H$28,главная!$N$27*FC82,главная!$H$28*главная!$N$27+(FC82-главная!$H$28)*главная!$N$28))))</f>
        <v>0</v>
      </c>
      <c r="FD156" s="173">
        <f>IF(FD$10="",0,IF(FD$9&lt;главная!$N$19,0,IF(FD82&lt;главная!$H$27,главная!$N$26*FD82,IF(FD82&lt;главная!$H$28,главная!$N$27*FD82,главная!$H$28*главная!$N$27+(FD82-главная!$H$28)*главная!$N$28))))</f>
        <v>0</v>
      </c>
      <c r="FE156" s="173">
        <f>IF(FE$10="",0,IF(FE$9&lt;главная!$N$19,0,IF(FE82&lt;главная!$H$27,главная!$N$26*FE82,IF(FE82&lt;главная!$H$28,главная!$N$27*FE82,главная!$H$28*главная!$N$27+(FE82-главная!$H$28)*главная!$N$28))))</f>
        <v>0</v>
      </c>
      <c r="FF156" s="173">
        <f>IF(FF$10="",0,IF(FF$9&lt;главная!$N$19,0,IF(FF82&lt;главная!$H$27,главная!$N$26*FF82,IF(FF82&lt;главная!$H$28,главная!$N$27*FF82,главная!$H$28*главная!$N$27+(FF82-главная!$H$28)*главная!$N$28))))</f>
        <v>0</v>
      </c>
      <c r="FG156" s="173">
        <f>IF(FG$10="",0,IF(FG$9&lt;главная!$N$19,0,IF(FG82&lt;главная!$H$27,главная!$N$26*FG82,IF(FG82&lt;главная!$H$28,главная!$N$27*FG82,главная!$H$28*главная!$N$27+(FG82-главная!$H$28)*главная!$N$28))))</f>
        <v>0</v>
      </c>
      <c r="FH156" s="173">
        <f>IF(FH$10="",0,IF(FH$9&lt;главная!$N$19,0,IF(FH82&lt;главная!$H$27,главная!$N$26*FH82,IF(FH82&lt;главная!$H$28,главная!$N$27*FH82,главная!$H$28*главная!$N$27+(FH82-главная!$H$28)*главная!$N$28))))</f>
        <v>0</v>
      </c>
      <c r="FI156" s="173">
        <f>IF(FI$10="",0,IF(FI$9&lt;главная!$N$19,0,IF(FI82&lt;главная!$H$27,главная!$N$26*FI82,IF(FI82&lt;главная!$H$28,главная!$N$27*FI82,главная!$H$28*главная!$N$27+(FI82-главная!$H$28)*главная!$N$28))))</f>
        <v>0</v>
      </c>
      <c r="FJ156" s="173">
        <f>IF(FJ$10="",0,IF(FJ$9&lt;главная!$N$19,0,IF(FJ82&lt;главная!$H$27,главная!$N$26*FJ82,IF(FJ82&lt;главная!$H$28,главная!$N$27*FJ82,главная!$H$28*главная!$N$27+(FJ82-главная!$H$28)*главная!$N$28))))</f>
        <v>0</v>
      </c>
      <c r="FK156" s="173">
        <f>IF(FK$10="",0,IF(FK$9&lt;главная!$N$19,0,IF(FK82&lt;главная!$H$27,главная!$N$26*FK82,IF(FK82&lt;главная!$H$28,главная!$N$27*FK82,главная!$H$28*главная!$N$27+(FK82-главная!$H$28)*главная!$N$28))))</f>
        <v>0</v>
      </c>
      <c r="FL156" s="173">
        <f>IF(FL$10="",0,IF(FL$9&lt;главная!$N$19,0,IF(FL82&lt;главная!$H$27,главная!$N$26*FL82,IF(FL82&lt;главная!$H$28,главная!$N$27*FL82,главная!$H$28*главная!$N$27+(FL82-главная!$H$28)*главная!$N$28))))</f>
        <v>0</v>
      </c>
      <c r="FM156" s="173">
        <f>IF(FM$10="",0,IF(FM$9&lt;главная!$N$19,0,IF(FM82&lt;главная!$H$27,главная!$N$26*FM82,IF(FM82&lt;главная!$H$28,главная!$N$27*FM82,главная!$H$28*главная!$N$27+(FM82-главная!$H$28)*главная!$N$28))))</f>
        <v>0</v>
      </c>
      <c r="FN156" s="173">
        <f>IF(FN$10="",0,IF(FN$9&lt;главная!$N$19,0,IF(FN82&lt;главная!$H$27,главная!$N$26*FN82,IF(FN82&lt;главная!$H$28,главная!$N$27*FN82,главная!$H$28*главная!$N$27+(FN82-главная!$H$28)*главная!$N$28))))</f>
        <v>0</v>
      </c>
      <c r="FO156" s="173">
        <f>IF(FO$10="",0,IF(FO$9&lt;главная!$N$19,0,IF(FO82&lt;главная!$H$27,главная!$N$26*FO82,IF(FO82&lt;главная!$H$28,главная!$N$27*FO82,главная!$H$28*главная!$N$27+(FO82-главная!$H$28)*главная!$N$28))))</f>
        <v>0</v>
      </c>
      <c r="FP156" s="173">
        <f>IF(FP$10="",0,IF(FP$9&lt;главная!$N$19,0,IF(FP82&lt;главная!$H$27,главная!$N$26*FP82,IF(FP82&lt;главная!$H$28,главная!$N$27*FP82,главная!$H$28*главная!$N$27+(FP82-главная!$H$28)*главная!$N$28))))</f>
        <v>0</v>
      </c>
      <c r="FQ156" s="173">
        <f>IF(FQ$10="",0,IF(FQ$9&lt;главная!$N$19,0,IF(FQ82&lt;главная!$H$27,главная!$N$26*FQ82,IF(FQ82&lt;главная!$H$28,главная!$N$27*FQ82,главная!$H$28*главная!$N$27+(FQ82-главная!$H$28)*главная!$N$28))))</f>
        <v>0</v>
      </c>
      <c r="FR156" s="173">
        <f>IF(FR$10="",0,IF(FR$9&lt;главная!$N$19,0,IF(FR82&lt;главная!$H$27,главная!$N$26*FR82,IF(FR82&lt;главная!$H$28,главная!$N$27*FR82,главная!$H$28*главная!$N$27+(FR82-главная!$H$28)*главная!$N$28))))</f>
        <v>0</v>
      </c>
      <c r="FS156" s="173">
        <f>IF(FS$10="",0,IF(FS$9&lt;главная!$N$19,0,IF(FS82&lt;главная!$H$27,главная!$N$26*FS82,IF(FS82&lt;главная!$H$28,главная!$N$27*FS82,главная!$H$28*главная!$N$27+(FS82-главная!$H$28)*главная!$N$28))))</f>
        <v>0</v>
      </c>
      <c r="FT156" s="173">
        <f>IF(FT$10="",0,IF(FT$9&lt;главная!$N$19,0,IF(FT82&lt;главная!$H$27,главная!$N$26*FT82,IF(FT82&lt;главная!$H$28,главная!$N$27*FT82,главная!$H$28*главная!$N$27+(FT82-главная!$H$28)*главная!$N$28))))</f>
        <v>0</v>
      </c>
      <c r="FU156" s="173">
        <f>IF(FU$10="",0,IF(FU$9&lt;главная!$N$19,0,IF(FU82&lt;главная!$H$27,главная!$N$26*FU82,IF(FU82&lt;главная!$H$28,главная!$N$27*FU82,главная!$H$28*главная!$N$27+(FU82-главная!$H$28)*главная!$N$28))))</f>
        <v>0</v>
      </c>
      <c r="FV156" s="173">
        <f>IF(FV$10="",0,IF(FV$9&lt;главная!$N$19,0,IF(FV82&lt;главная!$H$27,главная!$N$26*FV82,IF(FV82&lt;главная!$H$28,главная!$N$27*FV82,главная!$H$28*главная!$N$27+(FV82-главная!$H$28)*главная!$N$28))))</f>
        <v>0</v>
      </c>
      <c r="FW156" s="173">
        <f>IF(FW$10="",0,IF(FW$9&lt;главная!$N$19,0,IF(FW82&lt;главная!$H$27,главная!$N$26*FW82,IF(FW82&lt;главная!$H$28,главная!$N$27*FW82,главная!$H$28*главная!$N$27+(FW82-главная!$H$28)*главная!$N$28))))</f>
        <v>0</v>
      </c>
      <c r="FX156" s="173">
        <f>IF(FX$10="",0,IF(FX$9&lt;главная!$N$19,0,IF(FX82&lt;главная!$H$27,главная!$N$26*FX82,IF(FX82&lt;главная!$H$28,главная!$N$27*FX82,главная!$H$28*главная!$N$27+(FX82-главная!$H$28)*главная!$N$28))))</f>
        <v>0</v>
      </c>
      <c r="FY156" s="173">
        <f>IF(FY$10="",0,IF(FY$9&lt;главная!$N$19,0,IF(FY82&lt;главная!$H$27,главная!$N$26*FY82,IF(FY82&lt;главная!$H$28,главная!$N$27*FY82,главная!$H$28*главная!$N$27+(FY82-главная!$H$28)*главная!$N$28))))</f>
        <v>0</v>
      </c>
      <c r="FZ156" s="173">
        <f>IF(FZ$10="",0,IF(FZ$9&lt;главная!$N$19,0,IF(FZ82&lt;главная!$H$27,главная!$N$26*FZ82,IF(FZ82&lt;главная!$H$28,главная!$N$27*FZ82,главная!$H$28*главная!$N$27+(FZ82-главная!$H$28)*главная!$N$28))))</f>
        <v>0</v>
      </c>
      <c r="GA156" s="173">
        <f>IF(GA$10="",0,IF(GA$9&lt;главная!$N$19,0,IF(GA82&lt;главная!$H$27,главная!$N$26*GA82,IF(GA82&lt;главная!$H$28,главная!$N$27*GA82,главная!$H$28*главная!$N$27+(GA82-главная!$H$28)*главная!$N$28))))</f>
        <v>0</v>
      </c>
      <c r="GB156" s="173">
        <f>IF(GB$10="",0,IF(GB$9&lt;главная!$N$19,0,IF(GB82&lt;главная!$H$27,главная!$N$26*GB82,IF(GB82&lt;главная!$H$28,главная!$N$27*GB82,главная!$H$28*главная!$N$27+(GB82-главная!$H$28)*главная!$N$28))))</f>
        <v>0</v>
      </c>
      <c r="GC156" s="173">
        <f>IF(GC$10="",0,IF(GC$9&lt;главная!$N$19,0,IF(GC82&lt;главная!$H$27,главная!$N$26*GC82,IF(GC82&lt;главная!$H$28,главная!$N$27*GC82,главная!$H$28*главная!$N$27+(GC82-главная!$H$28)*главная!$N$28))))</f>
        <v>0</v>
      </c>
      <c r="GD156" s="173">
        <f>IF(GD$10="",0,IF(GD$9&lt;главная!$N$19,0,IF(GD82&lt;главная!$H$27,главная!$N$26*GD82,IF(GD82&lt;главная!$H$28,главная!$N$27*GD82,главная!$H$28*главная!$N$27+(GD82-главная!$H$28)*главная!$N$28))))</f>
        <v>0</v>
      </c>
      <c r="GE156" s="173">
        <f>IF(GE$10="",0,IF(GE$9&lt;главная!$N$19,0,IF(GE82&lt;главная!$H$27,главная!$N$26*GE82,IF(GE82&lt;главная!$H$28,главная!$N$27*GE82,главная!$H$28*главная!$N$27+(GE82-главная!$H$28)*главная!$N$28))))</f>
        <v>0</v>
      </c>
      <c r="GF156" s="173">
        <f>IF(GF$10="",0,IF(GF$9&lt;главная!$N$19,0,IF(GF82&lt;главная!$H$27,главная!$N$26*GF82,IF(GF82&lt;главная!$H$28,главная!$N$27*GF82,главная!$H$28*главная!$N$27+(GF82-главная!$H$28)*главная!$N$28))))</f>
        <v>0</v>
      </c>
      <c r="GG156" s="173">
        <f>IF(GG$10="",0,IF(GG$9&lt;главная!$N$19,0,IF(GG82&lt;главная!$H$27,главная!$N$26*GG82,IF(GG82&lt;главная!$H$28,главная!$N$27*GG82,главная!$H$28*главная!$N$27+(GG82-главная!$H$28)*главная!$N$28))))</f>
        <v>0</v>
      </c>
      <c r="GH156" s="173">
        <f>IF(GH$10="",0,IF(GH$9&lt;главная!$N$19,0,IF(GH82&lt;главная!$H$27,главная!$N$26*GH82,IF(GH82&lt;главная!$H$28,главная!$N$27*GH82,главная!$H$28*главная!$N$27+(GH82-главная!$H$28)*главная!$N$28))))</f>
        <v>0</v>
      </c>
      <c r="GI156" s="173">
        <f>IF(GI$10="",0,IF(GI$9&lt;главная!$N$19,0,IF(GI82&lt;главная!$H$27,главная!$N$26*GI82,IF(GI82&lt;главная!$H$28,главная!$N$27*GI82,главная!$H$28*главная!$N$27+(GI82-главная!$H$28)*главная!$N$28))))</f>
        <v>0</v>
      </c>
      <c r="GJ156" s="173">
        <f>IF(GJ$10="",0,IF(GJ$9&lt;главная!$N$19,0,IF(GJ82&lt;главная!$H$27,главная!$N$26*GJ82,IF(GJ82&lt;главная!$H$28,главная!$N$27*GJ82,главная!$H$28*главная!$N$27+(GJ82-главная!$H$28)*главная!$N$28))))</f>
        <v>0</v>
      </c>
      <c r="GK156" s="173">
        <f>IF(GK$10="",0,IF(GK$9&lt;главная!$N$19,0,IF(GK82&lt;главная!$H$27,главная!$N$26*GK82,IF(GK82&lt;главная!$H$28,главная!$N$27*GK82,главная!$H$28*главная!$N$27+(GK82-главная!$H$28)*главная!$N$28))))</f>
        <v>0</v>
      </c>
      <c r="GL156" s="173">
        <f>IF(GL$10="",0,IF(GL$9&lt;главная!$N$19,0,IF(GL82&lt;главная!$H$27,главная!$N$26*GL82,IF(GL82&lt;главная!$H$28,главная!$N$27*GL82,главная!$H$28*главная!$N$27+(GL82-главная!$H$28)*главная!$N$28))))</f>
        <v>0</v>
      </c>
      <c r="GM156" s="173">
        <f>IF(GM$10="",0,IF(GM$9&lt;главная!$N$19,0,IF(GM82&lt;главная!$H$27,главная!$N$26*GM82,IF(GM82&lt;главная!$H$28,главная!$N$27*GM82,главная!$H$28*главная!$N$27+(GM82-главная!$H$28)*главная!$N$28))))</f>
        <v>0</v>
      </c>
      <c r="GN156" s="173">
        <f>IF(GN$10="",0,IF(GN$9&lt;главная!$N$19,0,IF(GN82&lt;главная!$H$27,главная!$N$26*GN82,IF(GN82&lt;главная!$H$28,главная!$N$27*GN82,главная!$H$28*главная!$N$27+(GN82-главная!$H$28)*главная!$N$28))))</f>
        <v>0</v>
      </c>
      <c r="GO156" s="173">
        <f>IF(GO$10="",0,IF(GO$9&lt;главная!$N$19,0,IF(GO82&lt;главная!$H$27,главная!$N$26*GO82,IF(GO82&lt;главная!$H$28,главная!$N$27*GO82,главная!$H$28*главная!$N$27+(GO82-главная!$H$28)*главная!$N$28))))</f>
        <v>0</v>
      </c>
      <c r="GP156" s="173">
        <f>IF(GP$10="",0,IF(GP$9&lt;главная!$N$19,0,IF(GP82&lt;главная!$H$27,главная!$N$26*GP82,IF(GP82&lt;главная!$H$28,главная!$N$27*GP82,главная!$H$28*главная!$N$27+(GP82-главная!$H$28)*главная!$N$28))))</f>
        <v>0</v>
      </c>
      <c r="GQ156" s="173">
        <f>IF(GQ$10="",0,IF(GQ$9&lt;главная!$N$19,0,IF(GQ82&lt;главная!$H$27,главная!$N$26*GQ82,IF(GQ82&lt;главная!$H$28,главная!$N$27*GQ82,главная!$H$28*главная!$N$27+(GQ82-главная!$H$28)*главная!$N$28))))</f>
        <v>0</v>
      </c>
      <c r="GR156" s="173">
        <f>IF(GR$10="",0,IF(GR$9&lt;главная!$N$19,0,IF(GR82&lt;главная!$H$27,главная!$N$26*GR82,IF(GR82&lt;главная!$H$28,главная!$N$27*GR82,главная!$H$28*главная!$N$27+(GR82-главная!$H$28)*главная!$N$28))))</f>
        <v>0</v>
      </c>
      <c r="GS156" s="173">
        <f>IF(GS$10="",0,IF(GS$9&lt;главная!$N$19,0,IF(GS82&lt;главная!$H$27,главная!$N$26*GS82,IF(GS82&lt;главная!$H$28,главная!$N$27*GS82,главная!$H$28*главная!$N$27+(GS82-главная!$H$28)*главная!$N$28))))</f>
        <v>0</v>
      </c>
      <c r="GT156" s="173">
        <f>IF(GT$10="",0,IF(GT$9&lt;главная!$N$19,0,IF(GT82&lt;главная!$H$27,главная!$N$26*GT82,IF(GT82&lt;главная!$H$28,главная!$N$27*GT82,главная!$H$28*главная!$N$27+(GT82-главная!$H$28)*главная!$N$28))))</f>
        <v>0</v>
      </c>
      <c r="GU156" s="173">
        <f>IF(GU$10="",0,IF(GU$9&lt;главная!$N$19,0,IF(GU82&lt;главная!$H$27,главная!$N$26*GU82,IF(GU82&lt;главная!$H$28,главная!$N$27*GU82,главная!$H$28*главная!$N$27+(GU82-главная!$H$28)*главная!$N$28))))</f>
        <v>0</v>
      </c>
      <c r="GV156" s="173">
        <f>IF(GV$10="",0,IF(GV$9&lt;главная!$N$19,0,IF(GV82&lt;главная!$H$27,главная!$N$26*GV82,IF(GV82&lt;главная!$H$28,главная!$N$27*GV82,главная!$H$28*главная!$N$27+(GV82-главная!$H$28)*главная!$N$28))))</f>
        <v>0</v>
      </c>
      <c r="GW156" s="173">
        <f>IF(GW$10="",0,IF(GW$9&lt;главная!$N$19,0,IF(GW82&lt;главная!$H$27,главная!$N$26*GW82,IF(GW82&lt;главная!$H$28,главная!$N$27*GW82,главная!$H$28*главная!$N$27+(GW82-главная!$H$28)*главная!$N$28))))</f>
        <v>0</v>
      </c>
      <c r="GX156" s="173">
        <f>IF(GX$10="",0,IF(GX$9&lt;главная!$N$19,0,IF(GX82&lt;главная!$H$27,главная!$N$26*GX82,IF(GX82&lt;главная!$H$28,главная!$N$27*GX82,главная!$H$28*главная!$N$27+(GX82-главная!$H$28)*главная!$N$28))))</f>
        <v>0</v>
      </c>
      <c r="GY156" s="173">
        <f>IF(GY$10="",0,IF(GY$9&lt;главная!$N$19,0,IF(GY82&lt;главная!$H$27,главная!$N$26*GY82,IF(GY82&lt;главная!$H$28,главная!$N$27*GY82,главная!$H$28*главная!$N$27+(GY82-главная!$H$28)*главная!$N$28))))</f>
        <v>0</v>
      </c>
      <c r="GZ156" s="173">
        <f>IF(GZ$10="",0,IF(GZ$9&lt;главная!$N$19,0,IF(GZ82&lt;главная!$H$27,главная!$N$26*GZ82,IF(GZ82&lt;главная!$H$28,главная!$N$27*GZ82,главная!$H$28*главная!$N$27+(GZ82-главная!$H$28)*главная!$N$28))))</f>
        <v>0</v>
      </c>
      <c r="HA156" s="173">
        <f>IF(HA$10="",0,IF(HA$9&lt;главная!$N$19,0,IF(HA82&lt;главная!$H$27,главная!$N$26*HA82,IF(HA82&lt;главная!$H$28,главная!$N$27*HA82,главная!$H$28*главная!$N$27+(HA82-главная!$H$28)*главная!$N$28))))</f>
        <v>0</v>
      </c>
      <c r="HB156" s="173">
        <f>IF(HB$10="",0,IF(HB$9&lt;главная!$N$19,0,IF(HB82&lt;главная!$H$27,главная!$N$26*HB82,IF(HB82&lt;главная!$H$28,главная!$N$27*HB82,главная!$H$28*главная!$N$27+(HB82-главная!$H$28)*главная!$N$28))))</f>
        <v>0</v>
      </c>
      <c r="HC156" s="173">
        <f>IF(HC$10="",0,IF(HC$9&lt;главная!$N$19,0,IF(HC82&lt;главная!$H$27,главная!$N$26*HC82,IF(HC82&lt;главная!$H$28,главная!$N$27*HC82,главная!$H$28*главная!$N$27+(HC82-главная!$H$28)*главная!$N$28))))</f>
        <v>0</v>
      </c>
      <c r="HD156" s="173">
        <f>IF(HD$10="",0,IF(HD$9&lt;главная!$N$19,0,IF(HD82&lt;главная!$H$27,главная!$N$26*HD82,IF(HD82&lt;главная!$H$28,главная!$N$27*HD82,главная!$H$28*главная!$N$27+(HD82-главная!$H$28)*главная!$N$28))))</f>
        <v>0</v>
      </c>
      <c r="HE156" s="173">
        <f>IF(HE$10="",0,IF(HE$9&lt;главная!$N$19,0,IF(HE82&lt;главная!$H$27,главная!$N$26*HE82,IF(HE82&lt;главная!$H$28,главная!$N$27*HE82,главная!$H$28*главная!$N$27+(HE82-главная!$H$28)*главная!$N$28))))</f>
        <v>0</v>
      </c>
      <c r="HF156" s="173">
        <f>IF(HF$10="",0,IF(HF$9&lt;главная!$N$19,0,IF(HF82&lt;главная!$H$27,главная!$N$26*HF82,IF(HF82&lt;главная!$H$28,главная!$N$27*HF82,главная!$H$28*главная!$N$27+(HF82-главная!$H$28)*главная!$N$28))))</f>
        <v>0</v>
      </c>
      <c r="HG156" s="173">
        <f>IF(HG$10="",0,IF(HG$9&lt;главная!$N$19,0,IF(HG82&lt;главная!$H$27,главная!$N$26*HG82,IF(HG82&lt;главная!$H$28,главная!$N$27*HG82,главная!$H$28*главная!$N$27+(HG82-главная!$H$28)*главная!$N$28))))</f>
        <v>0</v>
      </c>
      <c r="HH156" s="173">
        <f>IF(HH$10="",0,IF(HH$9&lt;главная!$N$19,0,IF(HH82&lt;главная!$H$27,главная!$N$26*HH82,IF(HH82&lt;главная!$H$28,главная!$N$27*HH82,главная!$H$28*главная!$N$27+(HH82-главная!$H$28)*главная!$N$28))))</f>
        <v>0</v>
      </c>
      <c r="HI156" s="173">
        <f>IF(HI$10="",0,IF(HI$9&lt;главная!$N$19,0,IF(HI82&lt;главная!$H$27,главная!$N$26*HI82,IF(HI82&lt;главная!$H$28,главная!$N$27*HI82,главная!$H$28*главная!$N$27+(HI82-главная!$H$28)*главная!$N$28))))</f>
        <v>0</v>
      </c>
      <c r="HJ156" s="173">
        <f>IF(HJ$10="",0,IF(HJ$9&lt;главная!$N$19,0,IF(HJ82&lt;главная!$H$27,главная!$N$26*HJ82,IF(HJ82&lt;главная!$H$28,главная!$N$27*HJ82,главная!$H$28*главная!$N$27+(HJ82-главная!$H$28)*главная!$N$28))))</f>
        <v>0</v>
      </c>
      <c r="HK156" s="173">
        <f>IF(HK$10="",0,IF(HK$9&lt;главная!$N$19,0,IF(HK82&lt;главная!$H$27,главная!$N$26*HK82,IF(HK82&lt;главная!$H$28,главная!$N$27*HK82,главная!$H$28*главная!$N$27+(HK82-главная!$H$28)*главная!$N$28))))</f>
        <v>0</v>
      </c>
      <c r="HL156" s="173">
        <f>IF(HL$10="",0,IF(HL$9&lt;главная!$N$19,0,IF(HL82&lt;главная!$H$27,главная!$N$26*HL82,IF(HL82&lt;главная!$H$28,главная!$N$27*HL82,главная!$H$28*главная!$N$27+(HL82-главная!$H$28)*главная!$N$28))))</f>
        <v>0</v>
      </c>
      <c r="HM156" s="173">
        <f>IF(HM$10="",0,IF(HM$9&lt;главная!$N$19,0,IF(HM82&lt;главная!$H$27,главная!$N$26*HM82,IF(HM82&lt;главная!$H$28,главная!$N$27*HM82,главная!$H$28*главная!$N$27+(HM82-главная!$H$28)*главная!$N$28))))</f>
        <v>0</v>
      </c>
      <c r="HN156" s="173">
        <f>IF(HN$10="",0,IF(HN$9&lt;главная!$N$19,0,IF(HN82&lt;главная!$H$27,главная!$N$26*HN82,IF(HN82&lt;главная!$H$28,главная!$N$27*HN82,главная!$H$28*главная!$N$27+(HN82-главная!$H$28)*главная!$N$28))))</f>
        <v>0</v>
      </c>
      <c r="HO156" s="173">
        <f>IF(HO$10="",0,IF(HO$9&lt;главная!$N$19,0,IF(HO82&lt;главная!$H$27,главная!$N$26*HO82,IF(HO82&lt;главная!$H$28,главная!$N$27*HO82,главная!$H$28*главная!$N$27+(HO82-главная!$H$28)*главная!$N$28))))</f>
        <v>0</v>
      </c>
      <c r="HP156" s="173">
        <f>IF(HP$10="",0,IF(HP$9&lt;главная!$N$19,0,IF(HP82&lt;главная!$H$27,главная!$N$26*HP82,IF(HP82&lt;главная!$H$28,главная!$N$27*HP82,главная!$H$28*главная!$N$27+(HP82-главная!$H$28)*главная!$N$28))))</f>
        <v>0</v>
      </c>
      <c r="HQ156" s="173">
        <f>IF(HQ$10="",0,IF(HQ$9&lt;главная!$N$19,0,IF(HQ82&lt;главная!$H$27,главная!$N$26*HQ82,IF(HQ82&lt;главная!$H$28,главная!$N$27*HQ82,главная!$H$28*главная!$N$27+(HQ82-главная!$H$28)*главная!$N$28))))</f>
        <v>0</v>
      </c>
      <c r="HR156" s="173">
        <f>IF(HR$10="",0,IF(HR$9&lt;главная!$N$19,0,IF(HR82&lt;главная!$H$27,главная!$N$26*HR82,IF(HR82&lt;главная!$H$28,главная!$N$27*HR82,главная!$H$28*главная!$N$27+(HR82-главная!$H$28)*главная!$N$28))))</f>
        <v>0</v>
      </c>
      <c r="HS156" s="173">
        <f>IF(HS$10="",0,IF(HS$9&lt;главная!$N$19,0,IF(HS82&lt;главная!$H$27,главная!$N$26*HS82,IF(HS82&lt;главная!$H$28,главная!$N$27*HS82,главная!$H$28*главная!$N$27+(HS82-главная!$H$28)*главная!$N$28))))</f>
        <v>0</v>
      </c>
      <c r="HT156" s="173">
        <f>IF(HT$10="",0,IF(HT$9&lt;главная!$N$19,0,IF(HT82&lt;главная!$H$27,главная!$N$26*HT82,IF(HT82&lt;главная!$H$28,главная!$N$27*HT82,главная!$H$28*главная!$N$27+(HT82-главная!$H$28)*главная!$N$28))))</f>
        <v>0</v>
      </c>
      <c r="HU156" s="173">
        <f>IF(HU$10="",0,IF(HU$9&lt;главная!$N$19,0,IF(HU82&lt;главная!$H$27,главная!$N$26*HU82,IF(HU82&lt;главная!$H$28,главная!$N$27*HU82,главная!$H$28*главная!$N$27+(HU82-главная!$H$28)*главная!$N$28))))</f>
        <v>0</v>
      </c>
      <c r="HV156" s="173">
        <f>IF(HV$10="",0,IF(HV$9&lt;главная!$N$19,0,IF(HV82&lt;главная!$H$27,главная!$N$26*HV82,IF(HV82&lt;главная!$H$28,главная!$N$27*HV82,главная!$H$28*главная!$N$27+(HV82-главная!$H$28)*главная!$N$28))))</f>
        <v>0</v>
      </c>
      <c r="HW156" s="173">
        <f>IF(HW$10="",0,IF(HW$9&lt;главная!$N$19,0,IF(HW82&lt;главная!$H$27,главная!$N$26*HW82,IF(HW82&lt;главная!$H$28,главная!$N$27*HW82,главная!$H$28*главная!$N$27+(HW82-главная!$H$28)*главная!$N$28))))</f>
        <v>0</v>
      </c>
      <c r="HX156" s="173">
        <f>IF(HX$10="",0,IF(HX$9&lt;главная!$N$19,0,IF(HX82&lt;главная!$H$27,главная!$N$26*HX82,IF(HX82&lt;главная!$H$28,главная!$N$27*HX82,главная!$H$28*главная!$N$27+(HX82-главная!$H$28)*главная!$N$28))))</f>
        <v>0</v>
      </c>
      <c r="HY156" s="173">
        <f>IF(HY$10="",0,IF(HY$9&lt;главная!$N$19,0,IF(HY82&lt;главная!$H$27,главная!$N$26*HY82,IF(HY82&lt;главная!$H$28,главная!$N$27*HY82,главная!$H$28*главная!$N$27+(HY82-главная!$H$28)*главная!$N$28))))</f>
        <v>0</v>
      </c>
      <c r="HZ156" s="173">
        <f>IF(HZ$10="",0,IF(HZ$9&lt;главная!$N$19,0,IF(HZ82&lt;главная!$H$27,главная!$N$26*HZ82,IF(HZ82&lt;главная!$H$28,главная!$N$27*HZ82,главная!$H$28*главная!$N$27+(HZ82-главная!$H$28)*главная!$N$28))))</f>
        <v>0</v>
      </c>
      <c r="IA156" s="173">
        <f>IF(IA$10="",0,IF(IA$9&lt;главная!$N$19,0,IF(IA82&lt;главная!$H$27,главная!$N$26*IA82,IF(IA82&lt;главная!$H$28,главная!$N$27*IA82,главная!$H$28*главная!$N$27+(IA82-главная!$H$28)*главная!$N$28))))</f>
        <v>0</v>
      </c>
      <c r="IB156" s="173">
        <f>IF(IB$10="",0,IF(IB$9&lt;главная!$N$19,0,IF(IB82&lt;главная!$H$27,главная!$N$26*IB82,IF(IB82&lt;главная!$H$28,главная!$N$27*IB82,главная!$H$28*главная!$N$27+(IB82-главная!$H$28)*главная!$N$28))))</f>
        <v>0</v>
      </c>
      <c r="IC156" s="173">
        <f>IF(IC$10="",0,IF(IC$9&lt;главная!$N$19,0,IF(IC82&lt;главная!$H$27,главная!$N$26*IC82,IF(IC82&lt;главная!$H$28,главная!$N$27*IC82,главная!$H$28*главная!$N$27+(IC82-главная!$H$28)*главная!$N$28))))</f>
        <v>0</v>
      </c>
      <c r="ID156" s="173">
        <f>IF(ID$10="",0,IF(ID$9&lt;главная!$N$19,0,IF(ID82&lt;главная!$H$27,главная!$N$26*ID82,IF(ID82&lt;главная!$H$28,главная!$N$27*ID82,главная!$H$28*главная!$N$27+(ID82-главная!$H$28)*главная!$N$28))))</f>
        <v>0</v>
      </c>
      <c r="IE156" s="173">
        <f>IF(IE$10="",0,IF(IE$9&lt;главная!$N$19,0,IF(IE82&lt;главная!$H$27,главная!$N$26*IE82,IF(IE82&lt;главная!$H$28,главная!$N$27*IE82,главная!$H$28*главная!$N$27+(IE82-главная!$H$28)*главная!$N$28))))</f>
        <v>0</v>
      </c>
      <c r="IF156" s="173">
        <f>IF(IF$10="",0,IF(IF$9&lt;главная!$N$19,0,IF(IF82&lt;главная!$H$27,главная!$N$26*IF82,IF(IF82&lt;главная!$H$28,главная!$N$27*IF82,главная!$H$28*главная!$N$27+(IF82-главная!$H$28)*главная!$N$28))))</f>
        <v>0</v>
      </c>
      <c r="IG156" s="173">
        <f>IF(IG$10="",0,IF(IG$9&lt;главная!$N$19,0,IF(IG82&lt;главная!$H$27,главная!$N$26*IG82,IF(IG82&lt;главная!$H$28,главная!$N$27*IG82,главная!$H$28*главная!$N$27+(IG82-главная!$H$28)*главная!$N$28))))</f>
        <v>0</v>
      </c>
      <c r="IH156" s="173">
        <f>IF(IH$10="",0,IF(IH$9&lt;главная!$N$19,0,IF(IH82&lt;главная!$H$27,главная!$N$26*IH82,IF(IH82&lt;главная!$H$28,главная!$N$27*IH82,главная!$H$28*главная!$N$27+(IH82-главная!$H$28)*главная!$N$28))))</f>
        <v>0</v>
      </c>
      <c r="II156" s="173">
        <f>IF(II$10="",0,IF(II$9&lt;главная!$N$19,0,IF(II82&lt;главная!$H$27,главная!$N$26*II82,IF(II82&lt;главная!$H$28,главная!$N$27*II82,главная!$H$28*главная!$N$27+(II82-главная!$H$28)*главная!$N$28))))</f>
        <v>0</v>
      </c>
      <c r="IJ156" s="173">
        <f>IF(IJ$10="",0,IF(IJ$9&lt;главная!$N$19,0,IF(IJ82&lt;главная!$H$27,главная!$N$26*IJ82,IF(IJ82&lt;главная!$H$28,главная!$N$27*IJ82,главная!$H$28*главная!$N$27+(IJ82-главная!$H$28)*главная!$N$28))))</f>
        <v>0</v>
      </c>
      <c r="IK156" s="173">
        <f>IF(IK$10="",0,IF(IK$9&lt;главная!$N$19,0,IF(IK82&lt;главная!$H$27,главная!$N$26*IK82,IF(IK82&lt;главная!$H$28,главная!$N$27*IK82,главная!$H$28*главная!$N$27+(IK82-главная!$H$28)*главная!$N$28))))</f>
        <v>0</v>
      </c>
      <c r="IL156" s="173">
        <f>IF(IL$10="",0,IF(IL$9&lt;главная!$N$19,0,IF(IL82&lt;главная!$H$27,главная!$N$26*IL82,IF(IL82&lt;главная!$H$28,главная!$N$27*IL82,главная!$H$28*главная!$N$27+(IL82-главная!$H$28)*главная!$N$28))))</f>
        <v>0</v>
      </c>
      <c r="IM156" s="173">
        <f>IF(IM$10="",0,IF(IM$9&lt;главная!$N$19,0,IF(IM82&lt;главная!$H$27,главная!$N$26*IM82,IF(IM82&lt;главная!$H$28,главная!$N$27*IM82,главная!$H$28*главная!$N$27+(IM82-главная!$H$28)*главная!$N$28))))</f>
        <v>0</v>
      </c>
      <c r="IN156" s="173">
        <f>IF(IN$10="",0,IF(IN$9&lt;главная!$N$19,0,IF(IN82&lt;главная!$H$27,главная!$N$26*IN82,IF(IN82&lt;главная!$H$28,главная!$N$27*IN82,главная!$H$28*главная!$N$27+(IN82-главная!$H$28)*главная!$N$28))))</f>
        <v>0</v>
      </c>
      <c r="IO156" s="173">
        <f>IF(IO$10="",0,IF(IO$9&lt;главная!$N$19,0,IF(IO82&lt;главная!$H$27,главная!$N$26*IO82,IF(IO82&lt;главная!$H$28,главная!$N$27*IO82,главная!$H$28*главная!$N$27+(IO82-главная!$H$28)*главная!$N$28))))</f>
        <v>0</v>
      </c>
      <c r="IP156" s="173">
        <f>IF(IP$10="",0,IF(IP$9&lt;главная!$N$19,0,IF(IP82&lt;главная!$H$27,главная!$N$26*IP82,IF(IP82&lt;главная!$H$28,главная!$N$27*IP82,главная!$H$28*главная!$N$27+(IP82-главная!$H$28)*главная!$N$28))))</f>
        <v>0</v>
      </c>
      <c r="IQ156" s="173">
        <f>IF(IQ$10="",0,IF(IQ$9&lt;главная!$N$19,0,IF(IQ82&lt;главная!$H$27,главная!$N$26*IQ82,IF(IQ82&lt;главная!$H$28,главная!$N$27*IQ82,главная!$H$28*главная!$N$27+(IQ82-главная!$H$28)*главная!$N$28))))</f>
        <v>0</v>
      </c>
      <c r="IR156" s="173">
        <f>IF(IR$10="",0,IF(IR$9&lt;главная!$N$19,0,IF(IR82&lt;главная!$H$27,главная!$N$26*IR82,IF(IR82&lt;главная!$H$28,главная!$N$27*IR82,главная!$H$28*главная!$N$27+(IR82-главная!$H$28)*главная!$N$28))))</f>
        <v>0</v>
      </c>
      <c r="IS156" s="173">
        <f>IF(IS$10="",0,IF(IS$9&lt;главная!$N$19,0,IF(IS82&lt;главная!$H$27,главная!$N$26*IS82,IF(IS82&lt;главная!$H$28,главная!$N$27*IS82,главная!$H$28*главная!$N$27+(IS82-главная!$H$28)*главная!$N$28))))</f>
        <v>0</v>
      </c>
      <c r="IT156" s="173">
        <f>IF(IT$10="",0,IF(IT$9&lt;главная!$N$19,0,IF(IT82&lt;главная!$H$27,главная!$N$26*IT82,IF(IT82&lt;главная!$H$28,главная!$N$27*IT82,главная!$H$28*главная!$N$27+(IT82-главная!$H$28)*главная!$N$28))))</f>
        <v>0</v>
      </c>
      <c r="IU156" s="173">
        <f>IF(IU$10="",0,IF(IU$9&lt;главная!$N$19,0,IF(IU82&lt;главная!$H$27,главная!$N$26*IU82,IF(IU82&lt;главная!$H$28,главная!$N$27*IU82,главная!$H$28*главная!$N$27+(IU82-главная!$H$28)*главная!$N$28))))</f>
        <v>0</v>
      </c>
      <c r="IV156" s="173">
        <f>IF(IV$10="",0,IF(IV$9&lt;главная!$N$19,0,IF(IV82&lt;главная!$H$27,главная!$N$26*IV82,IF(IV82&lt;главная!$H$28,главная!$N$27*IV82,главная!$H$28*главная!$N$27+(IV82-главная!$H$28)*главная!$N$28))))</f>
        <v>0</v>
      </c>
      <c r="IW156" s="173">
        <f>IF(IW$10="",0,IF(IW$9&lt;главная!$N$19,0,IF(IW82&lt;главная!$H$27,главная!$N$26*IW82,IF(IW82&lt;главная!$H$28,главная!$N$27*IW82,главная!$H$28*главная!$N$27+(IW82-главная!$H$28)*главная!$N$28))))</f>
        <v>0</v>
      </c>
      <c r="IX156" s="173">
        <f>IF(IX$10="",0,IF(IX$9&lt;главная!$N$19,0,IF(IX82&lt;главная!$H$27,главная!$N$26*IX82,IF(IX82&lt;главная!$H$28,главная!$N$27*IX82,главная!$H$28*главная!$N$27+(IX82-главная!$H$28)*главная!$N$28))))</f>
        <v>0</v>
      </c>
      <c r="IY156" s="173">
        <f>IF(IY$10="",0,IF(IY$9&lt;главная!$N$19,0,IF(IY82&lt;главная!$H$27,главная!$N$26*IY82,IF(IY82&lt;главная!$H$28,главная!$N$27*IY82,главная!$H$28*главная!$N$27+(IY82-главная!$H$28)*главная!$N$28))))</f>
        <v>0</v>
      </c>
      <c r="IZ156" s="173">
        <f>IF(IZ$10="",0,IF(IZ$9&lt;главная!$N$19,0,IF(IZ82&lt;главная!$H$27,главная!$N$26*IZ82,IF(IZ82&lt;главная!$H$28,главная!$N$27*IZ82,главная!$H$28*главная!$N$27+(IZ82-главная!$H$28)*главная!$N$28))))</f>
        <v>0</v>
      </c>
      <c r="JA156" s="173">
        <f>IF(JA$10="",0,IF(JA$9&lt;главная!$N$19,0,IF(JA82&lt;главная!$H$27,главная!$N$26*JA82,IF(JA82&lt;главная!$H$28,главная!$N$27*JA82,главная!$H$28*главная!$N$27+(JA82-главная!$H$28)*главная!$N$28))))</f>
        <v>0</v>
      </c>
      <c r="JB156" s="173">
        <f>IF(JB$10="",0,IF(JB$9&lt;главная!$N$19,0,IF(JB82&lt;главная!$H$27,главная!$N$26*JB82,IF(JB82&lt;главная!$H$28,главная!$N$27*JB82,главная!$H$28*главная!$N$27+(JB82-главная!$H$28)*главная!$N$28))))</f>
        <v>0</v>
      </c>
      <c r="JC156" s="173">
        <f>IF(JC$10="",0,IF(JC$9&lt;главная!$N$19,0,IF(JC82&lt;главная!$H$27,главная!$N$26*JC82,IF(JC82&lt;главная!$H$28,главная!$N$27*JC82,главная!$H$28*главная!$N$27+(JC82-главная!$H$28)*главная!$N$28))))</f>
        <v>0</v>
      </c>
      <c r="JD156" s="173">
        <f>IF(JD$10="",0,IF(JD$9&lt;главная!$N$19,0,IF(JD82&lt;главная!$H$27,главная!$N$26*JD82,IF(JD82&lt;главная!$H$28,главная!$N$27*JD82,главная!$H$28*главная!$N$27+(JD82-главная!$H$28)*главная!$N$28))))</f>
        <v>0</v>
      </c>
      <c r="JE156" s="173">
        <f>IF(JE$10="",0,IF(JE$9&lt;главная!$N$19,0,IF(JE82&lt;главная!$H$27,главная!$N$26*JE82,IF(JE82&lt;главная!$H$28,главная!$N$27*JE82,главная!$H$28*главная!$N$27+(JE82-главная!$H$28)*главная!$N$28))))</f>
        <v>0</v>
      </c>
      <c r="JF156" s="173">
        <f>IF(JF$10="",0,IF(JF$9&lt;главная!$N$19,0,IF(JF82&lt;главная!$H$27,главная!$N$26*JF82,IF(JF82&lt;главная!$H$28,главная!$N$27*JF82,главная!$H$28*главная!$N$27+(JF82-главная!$H$28)*главная!$N$28))))</f>
        <v>0</v>
      </c>
      <c r="JG156" s="173">
        <f>IF(JG$10="",0,IF(JG$9&lt;главная!$N$19,0,IF(JG82&lt;главная!$H$27,главная!$N$26*JG82,IF(JG82&lt;главная!$H$28,главная!$N$27*JG82,главная!$H$28*главная!$N$27+(JG82-главная!$H$28)*главная!$N$28))))</f>
        <v>0</v>
      </c>
      <c r="JH156" s="173">
        <f>IF(JH$10="",0,IF(JH$9&lt;главная!$N$19,0,IF(JH82&lt;главная!$H$27,главная!$N$26*JH82,IF(JH82&lt;главная!$H$28,главная!$N$27*JH82,главная!$H$28*главная!$N$27+(JH82-главная!$H$28)*главная!$N$28))))</f>
        <v>0</v>
      </c>
      <c r="JI156" s="173">
        <f>IF(JI$10="",0,IF(JI$9&lt;главная!$N$19,0,IF(JI82&lt;главная!$H$27,главная!$N$26*JI82,IF(JI82&lt;главная!$H$28,главная!$N$27*JI82,главная!$H$28*главная!$N$27+(JI82-главная!$H$28)*главная!$N$28))))</f>
        <v>0</v>
      </c>
      <c r="JJ156" s="173">
        <f>IF(JJ$10="",0,IF(JJ$9&lt;главная!$N$19,0,IF(JJ82&lt;главная!$H$27,главная!$N$26*JJ82,IF(JJ82&lt;главная!$H$28,главная!$N$27*JJ82,главная!$H$28*главная!$N$27+(JJ82-главная!$H$28)*главная!$N$28))))</f>
        <v>0</v>
      </c>
      <c r="JK156" s="173">
        <f>IF(JK$10="",0,IF(JK$9&lt;главная!$N$19,0,IF(JK82&lt;главная!$H$27,главная!$N$26*JK82,IF(JK82&lt;главная!$H$28,главная!$N$27*JK82,главная!$H$28*главная!$N$27+(JK82-главная!$H$28)*главная!$N$28))))</f>
        <v>0</v>
      </c>
      <c r="JL156" s="173">
        <f>IF(JL$10="",0,IF(JL$9&lt;главная!$N$19,0,IF(JL82&lt;главная!$H$27,главная!$N$26*JL82,IF(JL82&lt;главная!$H$28,главная!$N$27*JL82,главная!$H$28*главная!$N$27+(JL82-главная!$H$28)*главная!$N$28))))</f>
        <v>0</v>
      </c>
      <c r="JM156" s="173">
        <f>IF(JM$10="",0,IF(JM$9&lt;главная!$N$19,0,IF(JM82&lt;главная!$H$27,главная!$N$26*JM82,IF(JM82&lt;главная!$H$28,главная!$N$27*JM82,главная!$H$28*главная!$N$27+(JM82-главная!$H$28)*главная!$N$28))))</f>
        <v>0</v>
      </c>
      <c r="JN156" s="173">
        <f>IF(JN$10="",0,IF(JN$9&lt;главная!$N$19,0,IF(JN82&lt;главная!$H$27,главная!$N$26*JN82,IF(JN82&lt;главная!$H$28,главная!$N$27*JN82,главная!$H$28*главная!$N$27+(JN82-главная!$H$28)*главная!$N$28))))</f>
        <v>0</v>
      </c>
      <c r="JO156" s="173">
        <f>IF(JO$10="",0,IF(JO$9&lt;главная!$N$19,0,IF(JO82&lt;главная!$H$27,главная!$N$26*JO82,IF(JO82&lt;главная!$H$28,главная!$N$27*JO82,главная!$H$28*главная!$N$27+(JO82-главная!$H$28)*главная!$N$28))))</f>
        <v>0</v>
      </c>
      <c r="JP156" s="173">
        <f>IF(JP$10="",0,IF(JP$9&lt;главная!$N$19,0,IF(JP82&lt;главная!$H$27,главная!$N$26*JP82,IF(JP82&lt;главная!$H$28,главная!$N$27*JP82,главная!$H$28*главная!$N$27+(JP82-главная!$H$28)*главная!$N$28))))</f>
        <v>0</v>
      </c>
      <c r="JQ156" s="173">
        <f>IF(JQ$10="",0,IF(JQ$9&lt;главная!$N$19,0,IF(JQ82&lt;главная!$H$27,главная!$N$26*JQ82,IF(JQ82&lt;главная!$H$28,главная!$N$27*JQ82,главная!$H$28*главная!$N$27+(JQ82-главная!$H$28)*главная!$N$28))))</f>
        <v>0</v>
      </c>
      <c r="JR156" s="173">
        <f>IF(JR$10="",0,IF(JR$9&lt;главная!$N$19,0,IF(JR82&lt;главная!$H$27,главная!$N$26*JR82,IF(JR82&lt;главная!$H$28,главная!$N$27*JR82,главная!$H$28*главная!$N$27+(JR82-главная!$H$28)*главная!$N$28))))</f>
        <v>0</v>
      </c>
      <c r="JS156" s="173">
        <f>IF(JS$10="",0,IF(JS$9&lt;главная!$N$19,0,IF(JS82&lt;главная!$H$27,главная!$N$26*JS82,IF(JS82&lt;главная!$H$28,главная!$N$27*JS82,главная!$H$28*главная!$N$27+(JS82-главная!$H$28)*главная!$N$28))))</f>
        <v>0</v>
      </c>
      <c r="JT156" s="173">
        <f>IF(JT$10="",0,IF(JT$9&lt;главная!$N$19,0,IF(JT82&lt;главная!$H$27,главная!$N$26*JT82,IF(JT82&lt;главная!$H$28,главная!$N$27*JT82,главная!$H$28*главная!$N$27+(JT82-главная!$H$28)*главная!$N$28))))</f>
        <v>0</v>
      </c>
      <c r="JU156" s="173">
        <f>IF(JU$10="",0,IF(JU$9&lt;главная!$N$19,0,IF(JU82&lt;главная!$H$27,главная!$N$26*JU82,IF(JU82&lt;главная!$H$28,главная!$N$27*JU82,главная!$H$28*главная!$N$27+(JU82-главная!$H$28)*главная!$N$28))))</f>
        <v>0</v>
      </c>
      <c r="JV156" s="173">
        <f>IF(JV$10="",0,IF(JV$9&lt;главная!$N$19,0,IF(JV82&lt;главная!$H$27,главная!$N$26*JV82,IF(JV82&lt;главная!$H$28,главная!$N$27*JV82,главная!$H$28*главная!$N$27+(JV82-главная!$H$28)*главная!$N$28))))</f>
        <v>0</v>
      </c>
      <c r="JW156" s="173">
        <f>IF(JW$10="",0,IF(JW$9&lt;главная!$N$19,0,IF(JW82&lt;главная!$H$27,главная!$N$26*JW82,IF(JW82&lt;главная!$H$28,главная!$N$27*JW82,главная!$H$28*главная!$N$27+(JW82-главная!$H$28)*главная!$N$28))))</f>
        <v>0</v>
      </c>
      <c r="JX156" s="173">
        <f>IF(JX$10="",0,IF(JX$9&lt;главная!$N$19,0,IF(JX82&lt;главная!$H$27,главная!$N$26*JX82,IF(JX82&lt;главная!$H$28,главная!$N$27*JX82,главная!$H$28*главная!$N$27+(JX82-главная!$H$28)*главная!$N$28))))</f>
        <v>0</v>
      </c>
      <c r="JY156" s="173">
        <f>IF(JY$10="",0,IF(JY$9&lt;главная!$N$19,0,IF(JY82&lt;главная!$H$27,главная!$N$26*JY82,IF(JY82&lt;главная!$H$28,главная!$N$27*JY82,главная!$H$28*главная!$N$27+(JY82-главная!$H$28)*главная!$N$28))))</f>
        <v>0</v>
      </c>
      <c r="JZ156" s="173">
        <f>IF(JZ$10="",0,IF(JZ$9&lt;главная!$N$19,0,IF(JZ82&lt;главная!$H$27,главная!$N$26*JZ82,IF(JZ82&lt;главная!$H$28,главная!$N$27*JZ82,главная!$H$28*главная!$N$27+(JZ82-главная!$H$28)*главная!$N$28))))</f>
        <v>0</v>
      </c>
      <c r="KA156" s="173">
        <f>IF(KA$10="",0,IF(KA$9&lt;главная!$N$19,0,IF(KA82&lt;главная!$H$27,главная!$N$26*KA82,IF(KA82&lt;главная!$H$28,главная!$N$27*KA82,главная!$H$28*главная!$N$27+(KA82-главная!$H$28)*главная!$N$28))))</f>
        <v>0</v>
      </c>
      <c r="KB156" s="173">
        <f>IF(KB$10="",0,IF(KB$9&lt;главная!$N$19,0,IF(KB82&lt;главная!$H$27,главная!$N$26*KB82,IF(KB82&lt;главная!$H$28,главная!$N$27*KB82,главная!$H$28*главная!$N$27+(KB82-главная!$H$28)*главная!$N$28))))</f>
        <v>0</v>
      </c>
      <c r="KC156" s="173">
        <f>IF(KC$10="",0,IF(KC$9&lt;главная!$N$19,0,IF(KC82&lt;главная!$H$27,главная!$N$26*KC82,IF(KC82&lt;главная!$H$28,главная!$N$27*KC82,главная!$H$28*главная!$N$27+(KC82-главная!$H$28)*главная!$N$28))))</f>
        <v>0</v>
      </c>
      <c r="KD156" s="173">
        <f>IF(KD$10="",0,IF(KD$9&lt;главная!$N$19,0,IF(KD82&lt;главная!$H$27,главная!$N$26*KD82,IF(KD82&lt;главная!$H$28,главная!$N$27*KD82,главная!$H$28*главная!$N$27+(KD82-главная!$H$28)*главная!$N$28))))</f>
        <v>0</v>
      </c>
      <c r="KE156" s="173">
        <f>IF(KE$10="",0,IF(KE$9&lt;главная!$N$19,0,IF(KE82&lt;главная!$H$27,главная!$N$26*KE82,IF(KE82&lt;главная!$H$28,главная!$N$27*KE82,главная!$H$28*главная!$N$27+(KE82-главная!$H$28)*главная!$N$28))))</f>
        <v>0</v>
      </c>
      <c r="KF156" s="173">
        <f>IF(KF$10="",0,IF(KF$9&lt;главная!$N$19,0,IF(KF82&lt;главная!$H$27,главная!$N$26*KF82,IF(KF82&lt;главная!$H$28,главная!$N$27*KF82,главная!$H$28*главная!$N$27+(KF82-главная!$H$28)*главная!$N$28))))</f>
        <v>0</v>
      </c>
      <c r="KG156" s="173">
        <f>IF(KG$10="",0,IF(KG$9&lt;главная!$N$19,0,IF(KG82&lt;главная!$H$27,главная!$N$26*KG82,IF(KG82&lt;главная!$H$28,главная!$N$27*KG82,главная!$H$28*главная!$N$27+(KG82-главная!$H$28)*главная!$N$28))))</f>
        <v>0</v>
      </c>
      <c r="KH156" s="173">
        <f>IF(KH$10="",0,IF(KH$9&lt;главная!$N$19,0,IF(KH82&lt;главная!$H$27,главная!$N$26*KH82,IF(KH82&lt;главная!$H$28,главная!$N$27*KH82,главная!$H$28*главная!$N$27+(KH82-главная!$H$28)*главная!$N$28))))</f>
        <v>0</v>
      </c>
      <c r="KI156" s="173">
        <f>IF(KI$10="",0,IF(KI$9&lt;главная!$N$19,0,IF(KI82&lt;главная!$H$27,главная!$N$26*KI82,IF(KI82&lt;главная!$H$28,главная!$N$27*KI82,главная!$H$28*главная!$N$27+(KI82-главная!$H$28)*главная!$N$28))))</f>
        <v>0</v>
      </c>
      <c r="KJ156" s="173">
        <f>IF(KJ$10="",0,IF(KJ$9&lt;главная!$N$19,0,IF(KJ82&lt;главная!$H$27,главная!$N$26*KJ82,IF(KJ82&lt;главная!$H$28,главная!$N$27*KJ82,главная!$H$28*главная!$N$27+(KJ82-главная!$H$28)*главная!$N$28))))</f>
        <v>0</v>
      </c>
      <c r="KK156" s="173">
        <f>IF(KK$10="",0,IF(KK$9&lt;главная!$N$19,0,IF(KK82&lt;главная!$H$27,главная!$N$26*KK82,IF(KK82&lt;главная!$H$28,главная!$N$27*KK82,главная!$H$28*главная!$N$27+(KK82-главная!$H$28)*главная!$N$28))))</f>
        <v>0</v>
      </c>
      <c r="KL156" s="173">
        <f>IF(KL$10="",0,IF(KL$9&lt;главная!$N$19,0,IF(KL82&lt;главная!$H$27,главная!$N$26*KL82,IF(KL82&lt;главная!$H$28,главная!$N$27*KL82,главная!$H$28*главная!$N$27+(KL82-главная!$H$28)*главная!$N$28))))</f>
        <v>0</v>
      </c>
      <c r="KM156" s="173">
        <f>IF(KM$10="",0,IF(KM$9&lt;главная!$N$19,0,IF(KM82&lt;главная!$H$27,главная!$N$26*KM82,IF(KM82&lt;главная!$H$28,главная!$N$27*KM82,главная!$H$28*главная!$N$27+(KM82-главная!$H$28)*главная!$N$28))))</f>
        <v>0</v>
      </c>
      <c r="KN156" s="173">
        <f>IF(KN$10="",0,IF(KN$9&lt;главная!$N$19,0,IF(KN82&lt;главная!$H$27,главная!$N$26*KN82,IF(KN82&lt;главная!$H$28,главная!$N$27*KN82,главная!$H$28*главная!$N$27+(KN82-главная!$H$28)*главная!$N$28))))</f>
        <v>0</v>
      </c>
      <c r="KO156" s="173">
        <f>IF(KO$10="",0,IF(KO$9&lt;главная!$N$19,0,IF(KO82&lt;главная!$H$27,главная!$N$26*KO82,IF(KO82&lt;главная!$H$28,главная!$N$27*KO82,главная!$H$28*главная!$N$27+(KO82-главная!$H$28)*главная!$N$28))))</f>
        <v>0</v>
      </c>
      <c r="KP156" s="173">
        <f>IF(KP$10="",0,IF(KP$9&lt;главная!$N$19,0,IF(KP82&lt;главная!$H$27,главная!$N$26*KP82,IF(KP82&lt;главная!$H$28,главная!$N$27*KP82,главная!$H$28*главная!$N$27+(KP82-главная!$H$28)*главная!$N$28))))</f>
        <v>0</v>
      </c>
      <c r="KQ156" s="173">
        <f>IF(KQ$10="",0,IF(KQ$9&lt;главная!$N$19,0,IF(KQ82&lt;главная!$H$27,главная!$N$26*KQ82,IF(KQ82&lt;главная!$H$28,главная!$N$27*KQ82,главная!$H$28*главная!$N$27+(KQ82-главная!$H$28)*главная!$N$28))))</f>
        <v>0</v>
      </c>
      <c r="KR156" s="173">
        <f>IF(KR$10="",0,IF(KR$9&lt;главная!$N$19,0,IF(KR82&lt;главная!$H$27,главная!$N$26*KR82,IF(KR82&lt;главная!$H$28,главная!$N$27*KR82,главная!$H$28*главная!$N$27+(KR82-главная!$H$28)*главная!$N$28))))</f>
        <v>0</v>
      </c>
      <c r="KS156" s="173">
        <f>IF(KS$10="",0,IF(KS$9&lt;главная!$N$19,0,IF(KS82&lt;главная!$H$27,главная!$N$26*KS82,IF(KS82&lt;главная!$H$28,главная!$N$27*KS82,главная!$H$28*главная!$N$27+(KS82-главная!$H$28)*главная!$N$28))))</f>
        <v>0</v>
      </c>
      <c r="KT156" s="173">
        <f>IF(KT$10="",0,IF(KT$9&lt;главная!$N$19,0,IF(KT82&lt;главная!$H$27,главная!$N$26*KT82,IF(KT82&lt;главная!$H$28,главная!$N$27*KT82,главная!$H$28*главная!$N$27+(KT82-главная!$H$28)*главная!$N$28))))</f>
        <v>0</v>
      </c>
      <c r="KU156" s="173">
        <f>IF(KU$10="",0,IF(KU$9&lt;главная!$N$19,0,IF(KU82&lt;главная!$H$27,главная!$N$26*KU82,IF(KU82&lt;главная!$H$28,главная!$N$27*KU82,главная!$H$28*главная!$N$27+(KU82-главная!$H$28)*главная!$N$28))))</f>
        <v>0</v>
      </c>
      <c r="KV156" s="173">
        <f>IF(KV$10="",0,IF(KV$9&lt;главная!$N$19,0,IF(KV82&lt;главная!$H$27,главная!$N$26*KV82,IF(KV82&lt;главная!$H$28,главная!$N$27*KV82,главная!$H$28*главная!$N$27+(KV82-главная!$H$28)*главная!$N$28))))</f>
        <v>0</v>
      </c>
      <c r="KW156" s="173">
        <f>IF(KW$10="",0,IF(KW$9&lt;главная!$N$19,0,IF(KW82&lt;главная!$H$27,главная!$N$26*KW82,IF(KW82&lt;главная!$H$28,главная!$N$27*KW82,главная!$H$28*главная!$N$27+(KW82-главная!$H$28)*главная!$N$28))))</f>
        <v>0</v>
      </c>
      <c r="KX156" s="173">
        <f>IF(KX$10="",0,IF(KX$9&lt;главная!$N$19,0,IF(KX82&lt;главная!$H$27,главная!$N$26*KX82,IF(KX82&lt;главная!$H$28,главная!$N$27*KX82,главная!$H$28*главная!$N$27+(KX82-главная!$H$28)*главная!$N$28))))</f>
        <v>0</v>
      </c>
      <c r="KY156" s="173">
        <f>IF(KY$10="",0,IF(KY$9&lt;главная!$N$19,0,IF(KY82&lt;главная!$H$27,главная!$N$26*KY82,IF(KY82&lt;главная!$H$28,главная!$N$27*KY82,главная!$H$28*главная!$N$27+(KY82-главная!$H$28)*главная!$N$28))))</f>
        <v>0</v>
      </c>
      <c r="KZ156" s="173">
        <f>IF(KZ$10="",0,IF(KZ$9&lt;главная!$N$19,0,IF(KZ82&lt;главная!$H$27,главная!$N$26*KZ82,IF(KZ82&lt;главная!$H$28,главная!$N$27*KZ82,главная!$H$28*главная!$N$27+(KZ82-главная!$H$28)*главная!$N$28))))</f>
        <v>0</v>
      </c>
      <c r="LA156" s="173">
        <f>IF(LA$10="",0,IF(LA$9&lt;главная!$N$19,0,IF(LA82&lt;главная!$H$27,главная!$N$26*LA82,IF(LA82&lt;главная!$H$28,главная!$N$27*LA82,главная!$H$28*главная!$N$27+(LA82-главная!$H$28)*главная!$N$28))))</f>
        <v>0</v>
      </c>
      <c r="LB156" s="173">
        <f>IF(LB$10="",0,IF(LB$9&lt;главная!$N$19,0,IF(LB82&lt;главная!$H$27,главная!$N$26*LB82,IF(LB82&lt;главная!$H$28,главная!$N$27*LB82,главная!$H$28*главная!$N$27+(LB82-главная!$H$28)*главная!$N$28))))</f>
        <v>0</v>
      </c>
      <c r="LC156" s="173">
        <f>IF(LC$10="",0,IF(LC$9&lt;главная!$N$19,0,IF(LC82&lt;главная!$H$27,главная!$N$26*LC82,IF(LC82&lt;главная!$H$28,главная!$N$27*LC82,главная!$H$28*главная!$N$27+(LC82-главная!$H$28)*главная!$N$28))))</f>
        <v>0</v>
      </c>
      <c r="LD156" s="173">
        <f>IF(LD$10="",0,IF(LD$9&lt;главная!$N$19,0,IF(LD82&lt;главная!$H$27,главная!$N$26*LD82,IF(LD82&lt;главная!$H$28,главная!$N$27*LD82,главная!$H$28*главная!$N$27+(LD82-главная!$H$28)*главная!$N$28))))</f>
        <v>0</v>
      </c>
      <c r="LE156" s="173">
        <f>IF(LE$10="",0,IF(LE$9&lt;главная!$N$19,0,IF(LE82&lt;главная!$H$27,главная!$N$26*LE82,IF(LE82&lt;главная!$H$28,главная!$N$27*LE82,главная!$H$28*главная!$N$27+(LE82-главная!$H$28)*главная!$N$28))))</f>
        <v>0</v>
      </c>
      <c r="LF156" s="173">
        <f>IF(LF$10="",0,IF(LF$9&lt;главная!$N$19,0,IF(LF82&lt;главная!$H$27,главная!$N$26*LF82,IF(LF82&lt;главная!$H$28,главная!$N$27*LF82,главная!$H$28*главная!$N$27+(LF82-главная!$H$28)*главная!$N$28))))</f>
        <v>0</v>
      </c>
      <c r="LG156" s="173">
        <f>IF(LG$10="",0,IF(LG$9&lt;главная!$N$19,0,IF(LG82&lt;главная!$H$27,главная!$N$26*LG82,IF(LG82&lt;главная!$H$28,главная!$N$27*LG82,главная!$H$28*главная!$N$27+(LG82-главная!$H$28)*главная!$N$28))))</f>
        <v>0</v>
      </c>
      <c r="LH156" s="173">
        <f>IF(LH$10="",0,IF(LH$9&lt;главная!$N$19,0,IF(LH82&lt;главная!$H$27,главная!$N$26*LH82,IF(LH82&lt;главная!$H$28,главная!$N$27*LH82,главная!$H$28*главная!$N$27+(LH82-главная!$H$28)*главная!$N$28))))</f>
        <v>0</v>
      </c>
      <c r="LI156" s="51"/>
      <c r="LJ156" s="51"/>
    </row>
    <row r="157" spans="1:322" s="3" customFormat="1" ht="10.199999999999999" x14ac:dyDescent="0.2">
      <c r="A157" s="5"/>
      <c r="B157" s="5"/>
      <c r="C157" s="5"/>
      <c r="D157" s="12"/>
      <c r="E157" s="121" t="str">
        <f t="shared" si="383"/>
        <v>Отдел разработки</v>
      </c>
      <c r="F157" s="5"/>
      <c r="G157" s="5"/>
      <c r="H157" s="121" t="str">
        <f t="shared" si="384"/>
        <v>нац/страхование</v>
      </c>
      <c r="I157" s="5"/>
      <c r="J157" s="5"/>
      <c r="K157" s="49" t="str">
        <f t="shared" si="385"/>
        <v>долл.</v>
      </c>
      <c r="L157" s="5"/>
      <c r="M157" s="12"/>
      <c r="N157" s="5"/>
      <c r="O157" s="19"/>
      <c r="P157" s="5"/>
      <c r="Q157" s="5"/>
      <c r="R157" s="68"/>
      <c r="S157" s="5"/>
      <c r="T157" s="63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  <c r="DT157" s="46"/>
      <c r="DU157" s="46"/>
      <c r="DV157" s="46"/>
      <c r="DW157" s="46"/>
      <c r="DX157" s="46"/>
      <c r="DY157" s="46"/>
      <c r="DZ157" s="46"/>
      <c r="EA157" s="46"/>
      <c r="EB157" s="46"/>
      <c r="EC157" s="46"/>
      <c r="ED157" s="46"/>
      <c r="EE157" s="46"/>
      <c r="EF157" s="46"/>
      <c r="EG157" s="46"/>
      <c r="EH157" s="46"/>
      <c r="EI157" s="46"/>
      <c r="EJ157" s="46"/>
      <c r="EK157" s="46"/>
      <c r="EL157" s="46"/>
      <c r="EM157" s="46"/>
      <c r="EN157" s="46"/>
      <c r="EO157" s="46"/>
      <c r="EP157" s="46"/>
      <c r="EQ157" s="46"/>
      <c r="ER157" s="46"/>
      <c r="ES157" s="46"/>
      <c r="ET157" s="46"/>
      <c r="EU157" s="46"/>
      <c r="EV157" s="46"/>
      <c r="EW157" s="46"/>
      <c r="EX157" s="46"/>
      <c r="EY157" s="46"/>
      <c r="EZ157" s="46"/>
      <c r="FA157" s="46"/>
      <c r="FB157" s="46"/>
      <c r="FC157" s="46"/>
      <c r="FD157" s="46"/>
      <c r="FE157" s="46"/>
      <c r="FF157" s="46"/>
      <c r="FG157" s="46"/>
      <c r="FH157" s="46"/>
      <c r="FI157" s="46"/>
      <c r="FJ157" s="46"/>
      <c r="FK157" s="46"/>
      <c r="FL157" s="46"/>
      <c r="FM157" s="46"/>
      <c r="FN157" s="46"/>
      <c r="FO157" s="46"/>
      <c r="FP157" s="46"/>
      <c r="FQ157" s="46"/>
      <c r="FR157" s="46"/>
      <c r="FS157" s="46"/>
      <c r="FT157" s="46"/>
      <c r="FU157" s="46"/>
      <c r="FV157" s="46"/>
      <c r="FW157" s="46"/>
      <c r="FX157" s="46"/>
      <c r="FY157" s="46"/>
      <c r="FZ157" s="46"/>
      <c r="GA157" s="46"/>
      <c r="GB157" s="46"/>
      <c r="GC157" s="46"/>
      <c r="GD157" s="46"/>
      <c r="GE157" s="46"/>
      <c r="GF157" s="46"/>
      <c r="GG157" s="46"/>
      <c r="GH157" s="46"/>
      <c r="GI157" s="46"/>
      <c r="GJ157" s="46"/>
      <c r="GK157" s="46"/>
      <c r="GL157" s="46"/>
      <c r="GM157" s="46"/>
      <c r="GN157" s="46"/>
      <c r="GO157" s="46"/>
      <c r="GP157" s="46"/>
      <c r="GQ157" s="46"/>
      <c r="GR157" s="46"/>
      <c r="GS157" s="46"/>
      <c r="GT157" s="46"/>
      <c r="GU157" s="46"/>
      <c r="GV157" s="46"/>
      <c r="GW157" s="46"/>
      <c r="GX157" s="46"/>
      <c r="GY157" s="46"/>
      <c r="GZ157" s="46"/>
      <c r="HA157" s="46"/>
      <c r="HB157" s="46"/>
      <c r="HC157" s="46"/>
      <c r="HD157" s="46"/>
      <c r="HE157" s="46"/>
      <c r="HF157" s="46"/>
      <c r="HG157" s="46"/>
      <c r="HH157" s="46"/>
      <c r="HI157" s="46"/>
      <c r="HJ157" s="46"/>
      <c r="HK157" s="46"/>
      <c r="HL157" s="46"/>
      <c r="HM157" s="46"/>
      <c r="HN157" s="46"/>
      <c r="HO157" s="46"/>
      <c r="HP157" s="46"/>
      <c r="HQ157" s="46"/>
      <c r="HR157" s="46"/>
      <c r="HS157" s="46"/>
      <c r="HT157" s="46"/>
      <c r="HU157" s="46"/>
      <c r="HV157" s="46"/>
      <c r="HW157" s="46"/>
      <c r="HX157" s="46"/>
      <c r="HY157" s="46"/>
      <c r="HZ157" s="46"/>
      <c r="IA157" s="46"/>
      <c r="IB157" s="46"/>
      <c r="IC157" s="46"/>
      <c r="ID157" s="46"/>
      <c r="IE157" s="46"/>
      <c r="IF157" s="46"/>
      <c r="IG157" s="46"/>
      <c r="IH157" s="46"/>
      <c r="II157" s="46"/>
      <c r="IJ157" s="46"/>
      <c r="IK157" s="46"/>
      <c r="IL157" s="46"/>
      <c r="IM157" s="46"/>
      <c r="IN157" s="46"/>
      <c r="IO157" s="46"/>
      <c r="IP157" s="46"/>
      <c r="IQ157" s="46"/>
      <c r="IR157" s="46"/>
      <c r="IS157" s="46"/>
      <c r="IT157" s="46"/>
      <c r="IU157" s="46"/>
      <c r="IV157" s="46"/>
      <c r="IW157" s="46"/>
      <c r="IX157" s="46"/>
      <c r="IY157" s="46"/>
      <c r="IZ157" s="46"/>
      <c r="JA157" s="46"/>
      <c r="JB157" s="46"/>
      <c r="JC157" s="46"/>
      <c r="JD157" s="46"/>
      <c r="JE157" s="46"/>
      <c r="JF157" s="46"/>
      <c r="JG157" s="46"/>
      <c r="JH157" s="46"/>
      <c r="JI157" s="46"/>
      <c r="JJ157" s="46"/>
      <c r="JK157" s="46"/>
      <c r="JL157" s="46"/>
      <c r="JM157" s="46"/>
      <c r="JN157" s="46"/>
      <c r="JO157" s="46"/>
      <c r="JP157" s="46"/>
      <c r="JQ157" s="46"/>
      <c r="JR157" s="46"/>
      <c r="JS157" s="46"/>
      <c r="JT157" s="46"/>
      <c r="JU157" s="46"/>
      <c r="JV157" s="46"/>
      <c r="JW157" s="46"/>
      <c r="JX157" s="46"/>
      <c r="JY157" s="46"/>
      <c r="JZ157" s="46"/>
      <c r="KA157" s="46"/>
      <c r="KB157" s="46"/>
      <c r="KC157" s="46"/>
      <c r="KD157" s="46"/>
      <c r="KE157" s="46"/>
      <c r="KF157" s="46"/>
      <c r="KG157" s="46"/>
      <c r="KH157" s="46"/>
      <c r="KI157" s="46"/>
      <c r="KJ157" s="46"/>
      <c r="KK157" s="46"/>
      <c r="KL157" s="46"/>
      <c r="KM157" s="46"/>
      <c r="KN157" s="46"/>
      <c r="KO157" s="46"/>
      <c r="KP157" s="46"/>
      <c r="KQ157" s="46"/>
      <c r="KR157" s="46"/>
      <c r="KS157" s="46"/>
      <c r="KT157" s="46"/>
      <c r="KU157" s="46"/>
      <c r="KV157" s="46"/>
      <c r="KW157" s="46"/>
      <c r="KX157" s="46"/>
      <c r="KY157" s="46"/>
      <c r="KZ157" s="46"/>
      <c r="LA157" s="46"/>
      <c r="LB157" s="46"/>
      <c r="LC157" s="46"/>
      <c r="LD157" s="46"/>
      <c r="LE157" s="46"/>
      <c r="LF157" s="46"/>
      <c r="LG157" s="46"/>
      <c r="LH157" s="46"/>
      <c r="LI157" s="5"/>
      <c r="LJ157" s="5"/>
    </row>
    <row r="158" spans="1:322" s="59" customFormat="1" ht="10.199999999999999" x14ac:dyDescent="0.2">
      <c r="A158" s="51"/>
      <c r="B158" s="51"/>
      <c r="C158" s="51"/>
      <c r="D158" s="12"/>
      <c r="E158" s="98" t="str">
        <f t="shared" si="383"/>
        <v>Руководитель отдела разработки</v>
      </c>
      <c r="F158" s="51"/>
      <c r="G158" s="51"/>
      <c r="H158" s="98" t="str">
        <f t="shared" si="384"/>
        <v>нац/страхование</v>
      </c>
      <c r="I158" s="51"/>
      <c r="J158" s="51"/>
      <c r="K158" s="55" t="str">
        <f t="shared" si="385"/>
        <v>долл.</v>
      </c>
      <c r="L158" s="51"/>
      <c r="M158" s="58"/>
      <c r="N158" s="51"/>
      <c r="O158" s="61"/>
      <c r="P158" s="51"/>
      <c r="Q158" s="51"/>
      <c r="R158" s="99"/>
      <c r="S158" s="51"/>
      <c r="T158" s="171"/>
      <c r="U158" s="173">
        <f>IF(U$10="",0,IF(U$9&lt;главная!$N$19,0,IF(U84&lt;главная!$H$27,главная!$N$26*U84,IF(U84&lt;главная!$H$28,главная!$N$27*U84,главная!$H$28*главная!$N$27+(U84-главная!$H$28)*главная!$N$28))))</f>
        <v>0</v>
      </c>
      <c r="V158" s="173">
        <f>IF(V$10="",0,IF(V$9&lt;главная!$N$19,0,IF(V84&lt;главная!$H$27,главная!$N$26*V84,IF(V84&lt;главная!$H$28,главная!$N$27*V84,главная!$H$28*главная!$N$27+(V84-главная!$H$28)*главная!$N$28))))</f>
        <v>0</v>
      </c>
      <c r="W158" s="173">
        <f>IF(W$10="",0,IF(W$9&lt;главная!$N$19,0,IF(W84&lt;главная!$H$27,главная!$N$26*W84,IF(W84&lt;главная!$H$28,главная!$N$27*W84,главная!$H$28*главная!$N$27+(W84-главная!$H$28)*главная!$N$28))))</f>
        <v>0</v>
      </c>
      <c r="X158" s="173">
        <f>IF(X$10="",0,IF(X$9&lt;главная!$N$19,0,IF(X84&lt;главная!$H$27,главная!$N$26*X84,IF(X84&lt;главная!$H$28,главная!$N$27*X84,главная!$H$28*главная!$N$27+(X84-главная!$H$28)*главная!$N$28))))</f>
        <v>0</v>
      </c>
      <c r="Y158" s="173">
        <f>IF(Y$10="",0,IF(Y$9&lt;главная!$N$19,0,IF(Y84&lt;главная!$H$27,главная!$N$26*Y84,IF(Y84&lt;главная!$H$28,главная!$N$27*Y84,главная!$H$28*главная!$N$27+(Y84-главная!$H$28)*главная!$N$28))))</f>
        <v>0</v>
      </c>
      <c r="Z158" s="173">
        <f>IF(Z$10="",0,IF(Z$9&lt;главная!$N$19,0,IF(Z84&lt;главная!$H$27,главная!$N$26*Z84,IF(Z84&lt;главная!$H$28,главная!$N$27*Z84,главная!$H$28*главная!$N$27+(Z84-главная!$H$28)*главная!$N$28))))</f>
        <v>0</v>
      </c>
      <c r="AA158" s="173">
        <f>IF(AA$10="",0,IF(AA$9&lt;главная!$N$19,0,IF(AA84&lt;главная!$H$27,главная!$N$26*AA84,IF(AA84&lt;главная!$H$28,главная!$N$27*AA84,главная!$H$28*главная!$N$27+(AA84-главная!$H$28)*главная!$N$28))))</f>
        <v>0</v>
      </c>
      <c r="AB158" s="173">
        <f>IF(AB$10="",0,IF(AB$9&lt;главная!$N$19,0,IF(AB84&lt;главная!$H$27,главная!$N$26*AB84,IF(AB84&lt;главная!$H$28,главная!$N$27*AB84,главная!$H$28*главная!$N$27+(AB84-главная!$H$28)*главная!$N$28))))</f>
        <v>0</v>
      </c>
      <c r="AC158" s="173">
        <f>IF(AC$10="",0,IF(AC$9&lt;главная!$N$19,0,IF(AC84&lt;главная!$H$27,главная!$N$26*AC84,IF(AC84&lt;главная!$H$28,главная!$N$27*AC84,главная!$H$28*главная!$N$27+(AC84-главная!$H$28)*главная!$N$28))))</f>
        <v>0</v>
      </c>
      <c r="AD158" s="173">
        <f>IF(AD$10="",0,IF(AD$9&lt;главная!$N$19,0,IF(AD84&lt;главная!$H$27,главная!$N$26*AD84,IF(AD84&lt;главная!$H$28,главная!$N$27*AD84,главная!$H$28*главная!$N$27+(AD84-главная!$H$28)*главная!$N$28))))</f>
        <v>0</v>
      </c>
      <c r="AE158" s="173">
        <f>IF(AE$10="",0,IF(AE$9&lt;главная!$N$19,0,IF(AE84&lt;главная!$H$27,главная!$N$26*AE84,IF(AE84&lt;главная!$H$28,главная!$N$27*AE84,главная!$H$28*главная!$N$27+(AE84-главная!$H$28)*главная!$N$28))))</f>
        <v>0</v>
      </c>
      <c r="AF158" s="173">
        <f>IF(AF$10="",0,IF(AF$9&lt;главная!$N$19,0,IF(AF84&lt;главная!$H$27,главная!$N$26*AF84,IF(AF84&lt;главная!$H$28,главная!$N$27*AF84,главная!$H$28*главная!$N$27+(AF84-главная!$H$28)*главная!$N$28))))</f>
        <v>0</v>
      </c>
      <c r="AG158" s="173">
        <f>IF(AG$10="",0,IF(AG$9&lt;главная!$N$19,0,IF(AG84&lt;главная!$H$27,главная!$N$26*AG84,IF(AG84&lt;главная!$H$28,главная!$N$27*AG84,главная!$H$28*главная!$N$27+(AG84-главная!$H$28)*главная!$N$28))))</f>
        <v>0</v>
      </c>
      <c r="AH158" s="173">
        <f>IF(AH$10="",0,IF(AH$9&lt;главная!$N$19,0,IF(AH84&lt;главная!$H$27,главная!$N$26*AH84,IF(AH84&lt;главная!$H$28,главная!$N$27*AH84,главная!$H$28*главная!$N$27+(AH84-главная!$H$28)*главная!$N$28))))</f>
        <v>0</v>
      </c>
      <c r="AI158" s="173">
        <f>IF(AI$10="",0,IF(AI$9&lt;главная!$N$19,0,IF(AI84&lt;главная!$H$27,главная!$N$26*AI84,IF(AI84&lt;главная!$H$28,главная!$N$27*AI84,главная!$H$28*главная!$N$27+(AI84-главная!$H$28)*главная!$N$28))))</f>
        <v>0</v>
      </c>
      <c r="AJ158" s="173">
        <f>IF(AJ$10="",0,IF(AJ$9&lt;главная!$N$19,0,IF(AJ84&lt;главная!$H$27,главная!$N$26*AJ84,IF(AJ84&lt;главная!$H$28,главная!$N$27*AJ84,главная!$H$28*главная!$N$27+(AJ84-главная!$H$28)*главная!$N$28))))</f>
        <v>0</v>
      </c>
      <c r="AK158" s="173">
        <f>IF(AK$10="",0,IF(AK$9&lt;главная!$N$19,0,IF(AK84&lt;главная!$H$27,главная!$N$26*AK84,IF(AK84&lt;главная!$H$28,главная!$N$27*AK84,главная!$H$28*главная!$N$27+(AK84-главная!$H$28)*главная!$N$28))))</f>
        <v>0</v>
      </c>
      <c r="AL158" s="173">
        <f>IF(AL$10="",0,IF(AL$9&lt;главная!$N$19,0,IF(AL84&lt;главная!$H$27,главная!$N$26*AL84,IF(AL84&lt;главная!$H$28,главная!$N$27*AL84,главная!$H$28*главная!$N$27+(AL84-главная!$H$28)*главная!$N$28))))</f>
        <v>0</v>
      </c>
      <c r="AM158" s="173">
        <f>IF(AM$10="",0,IF(AM$9&lt;главная!$N$19,0,IF(AM84&lt;главная!$H$27,главная!$N$26*AM84,IF(AM84&lt;главная!$H$28,главная!$N$27*AM84,главная!$H$28*главная!$N$27+(AM84-главная!$H$28)*главная!$N$28))))</f>
        <v>0</v>
      </c>
      <c r="AN158" s="173">
        <f>IF(AN$10="",0,IF(AN$9&lt;главная!$N$19,0,IF(AN84&lt;главная!$H$27,главная!$N$26*AN84,IF(AN84&lt;главная!$H$28,главная!$N$27*AN84,главная!$H$28*главная!$N$27+(AN84-главная!$H$28)*главная!$N$28))))</f>
        <v>0</v>
      </c>
      <c r="AO158" s="173">
        <f>IF(AO$10="",0,IF(AO$9&lt;главная!$N$19,0,IF(AO84&lt;главная!$H$27,главная!$N$26*AO84,IF(AO84&lt;главная!$H$28,главная!$N$27*AO84,главная!$H$28*главная!$N$27+(AO84-главная!$H$28)*главная!$N$28))))</f>
        <v>0</v>
      </c>
      <c r="AP158" s="173">
        <f>IF(AP$10="",0,IF(AP$9&lt;главная!$N$19,0,IF(AP84&lt;главная!$H$27,главная!$N$26*AP84,IF(AP84&lt;главная!$H$28,главная!$N$27*AP84,главная!$H$28*главная!$N$27+(AP84-главная!$H$28)*главная!$N$28))))</f>
        <v>0</v>
      </c>
      <c r="AQ158" s="173">
        <f>IF(AQ$10="",0,IF(AQ$9&lt;главная!$N$19,0,IF(AQ84&lt;главная!$H$27,главная!$N$26*AQ84,IF(AQ84&lt;главная!$H$28,главная!$N$27*AQ84,главная!$H$28*главная!$N$27+(AQ84-главная!$H$28)*главная!$N$28))))</f>
        <v>0</v>
      </c>
      <c r="AR158" s="173">
        <f>IF(AR$10="",0,IF(AR$9&lt;главная!$N$19,0,IF(AR84&lt;главная!$H$27,главная!$N$26*AR84,IF(AR84&lt;главная!$H$28,главная!$N$27*AR84,главная!$H$28*главная!$N$27+(AR84-главная!$H$28)*главная!$N$28))))</f>
        <v>0</v>
      </c>
      <c r="AS158" s="173">
        <f>IF(AS$10="",0,IF(AS$9&lt;главная!$N$19,0,IF(AS84&lt;главная!$H$27,главная!$N$26*AS84,IF(AS84&lt;главная!$H$28,главная!$N$27*AS84,главная!$H$28*главная!$N$27+(AS84-главная!$H$28)*главная!$N$28))))</f>
        <v>0</v>
      </c>
      <c r="AT158" s="173">
        <f>IF(AT$10="",0,IF(AT$9&lt;главная!$N$19,0,IF(AT84&lt;главная!$H$27,главная!$N$26*AT84,IF(AT84&lt;главная!$H$28,главная!$N$27*AT84,главная!$H$28*главная!$N$27+(AT84-главная!$H$28)*главная!$N$28))))</f>
        <v>0</v>
      </c>
      <c r="AU158" s="173">
        <f>IF(AU$10="",0,IF(AU$9&lt;главная!$N$19,0,IF(AU84&lt;главная!$H$27,главная!$N$26*AU84,IF(AU84&lt;главная!$H$28,главная!$N$27*AU84,главная!$H$28*главная!$N$27+(AU84-главная!$H$28)*главная!$N$28))))</f>
        <v>0</v>
      </c>
      <c r="AV158" s="173">
        <f>IF(AV$10="",0,IF(AV$9&lt;главная!$N$19,0,IF(AV84&lt;главная!$H$27,главная!$N$26*AV84,IF(AV84&lt;главная!$H$28,главная!$N$27*AV84,главная!$H$28*главная!$N$27+(AV84-главная!$H$28)*главная!$N$28))))</f>
        <v>0</v>
      </c>
      <c r="AW158" s="173">
        <f>IF(AW$10="",0,IF(AW$9&lt;главная!$N$19,0,IF(AW84&lt;главная!$H$27,главная!$N$26*AW84,IF(AW84&lt;главная!$H$28,главная!$N$27*AW84,главная!$H$28*главная!$N$27+(AW84-главная!$H$28)*главная!$N$28))))</f>
        <v>0</v>
      </c>
      <c r="AX158" s="173">
        <f>IF(AX$10="",0,IF(AX$9&lt;главная!$N$19,0,IF(AX84&lt;главная!$H$27,главная!$N$26*AX84,IF(AX84&lt;главная!$H$28,главная!$N$27*AX84,главная!$H$28*главная!$N$27+(AX84-главная!$H$28)*главная!$N$28))))</f>
        <v>0</v>
      </c>
      <c r="AY158" s="173">
        <f>IF(AY$10="",0,IF(AY$9&lt;главная!$N$19,0,IF(AY84&lt;главная!$H$27,главная!$N$26*AY84,IF(AY84&lt;главная!$H$28,главная!$N$27*AY84,главная!$H$28*главная!$N$27+(AY84-главная!$H$28)*главная!$N$28))))</f>
        <v>0</v>
      </c>
      <c r="AZ158" s="173">
        <f>IF(AZ$10="",0,IF(AZ$9&lt;главная!$N$19,0,IF(AZ84&lt;главная!$H$27,главная!$N$26*AZ84,IF(AZ84&lt;главная!$H$28,главная!$N$27*AZ84,главная!$H$28*главная!$N$27+(AZ84-главная!$H$28)*главная!$N$28))))</f>
        <v>0</v>
      </c>
      <c r="BA158" s="173">
        <f>IF(BA$10="",0,IF(BA$9&lt;главная!$N$19,0,IF(BA84&lt;главная!$H$27,главная!$N$26*BA84,IF(BA84&lt;главная!$H$28,главная!$N$27*BA84,главная!$H$28*главная!$N$27+(BA84-главная!$H$28)*главная!$N$28))))</f>
        <v>0</v>
      </c>
      <c r="BB158" s="173">
        <f>IF(BB$10="",0,IF(BB$9&lt;главная!$N$19,0,IF(BB84&lt;главная!$H$27,главная!$N$26*BB84,IF(BB84&lt;главная!$H$28,главная!$N$27*BB84,главная!$H$28*главная!$N$27+(BB84-главная!$H$28)*главная!$N$28))))</f>
        <v>0</v>
      </c>
      <c r="BC158" s="173">
        <f>IF(BC$10="",0,IF(BC$9&lt;главная!$N$19,0,IF(BC84&lt;главная!$H$27,главная!$N$26*BC84,IF(BC84&lt;главная!$H$28,главная!$N$27*BC84,главная!$H$28*главная!$N$27+(BC84-главная!$H$28)*главная!$N$28))))</f>
        <v>0</v>
      </c>
      <c r="BD158" s="173">
        <f>IF(BD$10="",0,IF(BD$9&lt;главная!$N$19,0,IF(BD84&lt;главная!$H$27,главная!$N$26*BD84,IF(BD84&lt;главная!$H$28,главная!$N$27*BD84,главная!$H$28*главная!$N$27+(BD84-главная!$H$28)*главная!$N$28))))</f>
        <v>0</v>
      </c>
      <c r="BE158" s="173">
        <f>IF(BE$10="",0,IF(BE$9&lt;главная!$N$19,0,IF(BE84&lt;главная!$H$27,главная!$N$26*BE84,IF(BE84&lt;главная!$H$28,главная!$N$27*BE84,главная!$H$28*главная!$N$27+(BE84-главная!$H$28)*главная!$N$28))))</f>
        <v>0</v>
      </c>
      <c r="BF158" s="173">
        <f>IF(BF$10="",0,IF(BF$9&lt;главная!$N$19,0,IF(BF84&lt;главная!$H$27,главная!$N$26*BF84,IF(BF84&lt;главная!$H$28,главная!$N$27*BF84,главная!$H$28*главная!$N$27+(BF84-главная!$H$28)*главная!$N$28))))</f>
        <v>0</v>
      </c>
      <c r="BG158" s="173">
        <f>IF(BG$10="",0,IF(BG$9&lt;главная!$N$19,0,IF(BG84&lt;главная!$H$27,главная!$N$26*BG84,IF(BG84&lt;главная!$H$28,главная!$N$27*BG84,главная!$H$28*главная!$N$27+(BG84-главная!$H$28)*главная!$N$28))))</f>
        <v>0</v>
      </c>
      <c r="BH158" s="173">
        <f>IF(BH$10="",0,IF(BH$9&lt;главная!$N$19,0,IF(BH84&lt;главная!$H$27,главная!$N$26*BH84,IF(BH84&lt;главная!$H$28,главная!$N$27*BH84,главная!$H$28*главная!$N$27+(BH84-главная!$H$28)*главная!$N$28))))</f>
        <v>0</v>
      </c>
      <c r="BI158" s="173">
        <f>IF(BI$10="",0,IF(BI$9&lt;главная!$N$19,0,IF(BI84&lt;главная!$H$27,главная!$N$26*BI84,IF(BI84&lt;главная!$H$28,главная!$N$27*BI84,главная!$H$28*главная!$N$27+(BI84-главная!$H$28)*главная!$N$28))))</f>
        <v>0</v>
      </c>
      <c r="BJ158" s="173">
        <f>IF(BJ$10="",0,IF(BJ$9&lt;главная!$N$19,0,IF(BJ84&lt;главная!$H$27,главная!$N$26*BJ84,IF(BJ84&lt;главная!$H$28,главная!$N$27*BJ84,главная!$H$28*главная!$N$27+(BJ84-главная!$H$28)*главная!$N$28))))</f>
        <v>0</v>
      </c>
      <c r="BK158" s="173">
        <f>IF(BK$10="",0,IF(BK$9&lt;главная!$N$19,0,IF(BK84&lt;главная!$H$27,главная!$N$26*BK84,IF(BK84&lt;главная!$H$28,главная!$N$27*BK84,главная!$H$28*главная!$N$27+(BK84-главная!$H$28)*главная!$N$28))))</f>
        <v>0</v>
      </c>
      <c r="BL158" s="173">
        <f>IF(BL$10="",0,IF(BL$9&lt;главная!$N$19,0,IF(BL84&lt;главная!$H$27,главная!$N$26*BL84,IF(BL84&lt;главная!$H$28,главная!$N$27*BL84,главная!$H$28*главная!$N$27+(BL84-главная!$H$28)*главная!$N$28))))</f>
        <v>0</v>
      </c>
      <c r="BM158" s="173">
        <f>IF(BM$10="",0,IF(BM$9&lt;главная!$N$19,0,IF(BM84&lt;главная!$H$27,главная!$N$26*BM84,IF(BM84&lt;главная!$H$28,главная!$N$27*BM84,главная!$H$28*главная!$N$27+(BM84-главная!$H$28)*главная!$N$28))))</f>
        <v>0</v>
      </c>
      <c r="BN158" s="173">
        <f>IF(BN$10="",0,IF(BN$9&lt;главная!$N$19,0,IF(BN84&lt;главная!$H$27,главная!$N$26*BN84,IF(BN84&lt;главная!$H$28,главная!$N$27*BN84,главная!$H$28*главная!$N$27+(BN84-главная!$H$28)*главная!$N$28))))</f>
        <v>0</v>
      </c>
      <c r="BO158" s="173">
        <f>IF(BO$10="",0,IF(BO$9&lt;главная!$N$19,0,IF(BO84&lt;главная!$H$27,главная!$N$26*BO84,IF(BO84&lt;главная!$H$28,главная!$N$27*BO84,главная!$H$28*главная!$N$27+(BO84-главная!$H$28)*главная!$N$28))))</f>
        <v>0</v>
      </c>
      <c r="BP158" s="173">
        <f>IF(BP$10="",0,IF(BP$9&lt;главная!$N$19,0,IF(BP84&lt;главная!$H$27,главная!$N$26*BP84,IF(BP84&lt;главная!$H$28,главная!$N$27*BP84,главная!$H$28*главная!$N$27+(BP84-главная!$H$28)*главная!$N$28))))</f>
        <v>0</v>
      </c>
      <c r="BQ158" s="173">
        <f>IF(BQ$10="",0,IF(BQ$9&lt;главная!$N$19,0,IF(BQ84&lt;главная!$H$27,главная!$N$26*BQ84,IF(BQ84&lt;главная!$H$28,главная!$N$27*BQ84,главная!$H$28*главная!$N$27+(BQ84-главная!$H$28)*главная!$N$28))))</f>
        <v>0</v>
      </c>
      <c r="BR158" s="173">
        <f>IF(BR$10="",0,IF(BR$9&lt;главная!$N$19,0,IF(BR84&lt;главная!$H$27,главная!$N$26*BR84,IF(BR84&lt;главная!$H$28,главная!$N$27*BR84,главная!$H$28*главная!$N$27+(BR84-главная!$H$28)*главная!$N$28))))</f>
        <v>0</v>
      </c>
      <c r="BS158" s="173">
        <f>IF(BS$10="",0,IF(BS$9&lt;главная!$N$19,0,IF(BS84&lt;главная!$H$27,главная!$N$26*BS84,IF(BS84&lt;главная!$H$28,главная!$N$27*BS84,главная!$H$28*главная!$N$27+(BS84-главная!$H$28)*главная!$N$28))))</f>
        <v>0</v>
      </c>
      <c r="BT158" s="173">
        <f>IF(BT$10="",0,IF(BT$9&lt;главная!$N$19,0,IF(BT84&lt;главная!$H$27,главная!$N$26*BT84,IF(BT84&lt;главная!$H$28,главная!$N$27*BT84,главная!$H$28*главная!$N$27+(BT84-главная!$H$28)*главная!$N$28))))</f>
        <v>0</v>
      </c>
      <c r="BU158" s="173">
        <f>IF(BU$10="",0,IF(BU$9&lt;главная!$N$19,0,IF(BU84&lt;главная!$H$27,главная!$N$26*BU84,IF(BU84&lt;главная!$H$28,главная!$N$27*BU84,главная!$H$28*главная!$N$27+(BU84-главная!$H$28)*главная!$N$28))))</f>
        <v>0</v>
      </c>
      <c r="BV158" s="173">
        <f>IF(BV$10="",0,IF(BV$9&lt;главная!$N$19,0,IF(BV84&lt;главная!$H$27,главная!$N$26*BV84,IF(BV84&lt;главная!$H$28,главная!$N$27*BV84,главная!$H$28*главная!$N$27+(BV84-главная!$H$28)*главная!$N$28))))</f>
        <v>0</v>
      </c>
      <c r="BW158" s="173">
        <f>IF(BW$10="",0,IF(BW$9&lt;главная!$N$19,0,IF(BW84&lt;главная!$H$27,главная!$N$26*BW84,IF(BW84&lt;главная!$H$28,главная!$N$27*BW84,главная!$H$28*главная!$N$27+(BW84-главная!$H$28)*главная!$N$28))))</f>
        <v>0</v>
      </c>
      <c r="BX158" s="173">
        <f>IF(BX$10="",0,IF(BX$9&lt;главная!$N$19,0,IF(BX84&lt;главная!$H$27,главная!$N$26*BX84,IF(BX84&lt;главная!$H$28,главная!$N$27*BX84,главная!$H$28*главная!$N$27+(BX84-главная!$H$28)*главная!$N$28))))</f>
        <v>0</v>
      </c>
      <c r="BY158" s="173">
        <f>IF(BY$10="",0,IF(BY$9&lt;главная!$N$19,0,IF(BY84&lt;главная!$H$27,главная!$N$26*BY84,IF(BY84&lt;главная!$H$28,главная!$N$27*BY84,главная!$H$28*главная!$N$27+(BY84-главная!$H$28)*главная!$N$28))))</f>
        <v>0</v>
      </c>
      <c r="BZ158" s="173">
        <f>IF(BZ$10="",0,IF(BZ$9&lt;главная!$N$19,0,IF(BZ84&lt;главная!$H$27,главная!$N$26*BZ84,IF(BZ84&lt;главная!$H$28,главная!$N$27*BZ84,главная!$H$28*главная!$N$27+(BZ84-главная!$H$28)*главная!$N$28))))</f>
        <v>0</v>
      </c>
      <c r="CA158" s="173">
        <f>IF(CA$10="",0,IF(CA$9&lt;главная!$N$19,0,IF(CA84&lt;главная!$H$27,главная!$N$26*CA84,IF(CA84&lt;главная!$H$28,главная!$N$27*CA84,главная!$H$28*главная!$N$27+(CA84-главная!$H$28)*главная!$N$28))))</f>
        <v>0</v>
      </c>
      <c r="CB158" s="173">
        <f>IF(CB$10="",0,IF(CB$9&lt;главная!$N$19,0,IF(CB84&lt;главная!$H$27,главная!$N$26*CB84,IF(CB84&lt;главная!$H$28,главная!$N$27*CB84,главная!$H$28*главная!$N$27+(CB84-главная!$H$28)*главная!$N$28))))</f>
        <v>0</v>
      </c>
      <c r="CC158" s="173">
        <f>IF(CC$10="",0,IF(CC$9&lt;главная!$N$19,0,IF(CC84&lt;главная!$H$27,главная!$N$26*CC84,IF(CC84&lt;главная!$H$28,главная!$N$27*CC84,главная!$H$28*главная!$N$27+(CC84-главная!$H$28)*главная!$N$28))))</f>
        <v>0</v>
      </c>
      <c r="CD158" s="173">
        <f>IF(CD$10="",0,IF(CD$9&lt;главная!$N$19,0,IF(CD84&lt;главная!$H$27,главная!$N$26*CD84,IF(CD84&lt;главная!$H$28,главная!$N$27*CD84,главная!$H$28*главная!$N$27+(CD84-главная!$H$28)*главная!$N$28))))</f>
        <v>0</v>
      </c>
      <c r="CE158" s="173">
        <f>IF(CE$10="",0,IF(CE$9&lt;главная!$N$19,0,IF(CE84&lt;главная!$H$27,главная!$N$26*CE84,IF(CE84&lt;главная!$H$28,главная!$N$27*CE84,главная!$H$28*главная!$N$27+(CE84-главная!$H$28)*главная!$N$28))))</f>
        <v>0</v>
      </c>
      <c r="CF158" s="173">
        <f>IF(CF$10="",0,IF(CF$9&lt;главная!$N$19,0,IF(CF84&lt;главная!$H$27,главная!$N$26*CF84,IF(CF84&lt;главная!$H$28,главная!$N$27*CF84,главная!$H$28*главная!$N$27+(CF84-главная!$H$28)*главная!$N$28))))</f>
        <v>0</v>
      </c>
      <c r="CG158" s="173">
        <f>IF(CG$10="",0,IF(CG$9&lt;главная!$N$19,0,IF(CG84&lt;главная!$H$27,главная!$N$26*CG84,IF(CG84&lt;главная!$H$28,главная!$N$27*CG84,главная!$H$28*главная!$N$27+(CG84-главная!$H$28)*главная!$N$28))))</f>
        <v>0</v>
      </c>
      <c r="CH158" s="173">
        <f>IF(CH$10="",0,IF(CH$9&lt;главная!$N$19,0,IF(CH84&lt;главная!$H$27,главная!$N$26*CH84,IF(CH84&lt;главная!$H$28,главная!$N$27*CH84,главная!$H$28*главная!$N$27+(CH84-главная!$H$28)*главная!$N$28))))</f>
        <v>0</v>
      </c>
      <c r="CI158" s="173">
        <f>IF(CI$10="",0,IF(CI$9&lt;главная!$N$19,0,IF(CI84&lt;главная!$H$27,главная!$N$26*CI84,IF(CI84&lt;главная!$H$28,главная!$N$27*CI84,главная!$H$28*главная!$N$27+(CI84-главная!$H$28)*главная!$N$28))))</f>
        <v>0</v>
      </c>
      <c r="CJ158" s="173">
        <f>IF(CJ$10="",0,IF(CJ$9&lt;главная!$N$19,0,IF(CJ84&lt;главная!$H$27,главная!$N$26*CJ84,IF(CJ84&lt;главная!$H$28,главная!$N$27*CJ84,главная!$H$28*главная!$N$27+(CJ84-главная!$H$28)*главная!$N$28))))</f>
        <v>0</v>
      </c>
      <c r="CK158" s="173">
        <f>IF(CK$10="",0,IF(CK$9&lt;главная!$N$19,0,IF(CK84&lt;главная!$H$27,главная!$N$26*CK84,IF(CK84&lt;главная!$H$28,главная!$N$27*CK84,главная!$H$28*главная!$N$27+(CK84-главная!$H$28)*главная!$N$28))))</f>
        <v>0</v>
      </c>
      <c r="CL158" s="173">
        <f>IF(CL$10="",0,IF(CL$9&lt;главная!$N$19,0,IF(CL84&lt;главная!$H$27,главная!$N$26*CL84,IF(CL84&lt;главная!$H$28,главная!$N$27*CL84,главная!$H$28*главная!$N$27+(CL84-главная!$H$28)*главная!$N$28))))</f>
        <v>0</v>
      </c>
      <c r="CM158" s="173">
        <f>IF(CM$10="",0,IF(CM$9&lt;главная!$N$19,0,IF(CM84&lt;главная!$H$27,главная!$N$26*CM84,IF(CM84&lt;главная!$H$28,главная!$N$27*CM84,главная!$H$28*главная!$N$27+(CM84-главная!$H$28)*главная!$N$28))))</f>
        <v>0</v>
      </c>
      <c r="CN158" s="173">
        <f>IF(CN$10="",0,IF(CN$9&lt;главная!$N$19,0,IF(CN84&lt;главная!$H$27,главная!$N$26*CN84,IF(CN84&lt;главная!$H$28,главная!$N$27*CN84,главная!$H$28*главная!$N$27+(CN84-главная!$H$28)*главная!$N$28))))</f>
        <v>0</v>
      </c>
      <c r="CO158" s="173">
        <f>IF(CO$10="",0,IF(CO$9&lt;главная!$N$19,0,IF(CO84&lt;главная!$H$27,главная!$N$26*CO84,IF(CO84&lt;главная!$H$28,главная!$N$27*CO84,главная!$H$28*главная!$N$27+(CO84-главная!$H$28)*главная!$N$28))))</f>
        <v>0</v>
      </c>
      <c r="CP158" s="173">
        <f>IF(CP$10="",0,IF(CP$9&lt;главная!$N$19,0,IF(CP84&lt;главная!$H$27,главная!$N$26*CP84,IF(CP84&lt;главная!$H$28,главная!$N$27*CP84,главная!$H$28*главная!$N$27+(CP84-главная!$H$28)*главная!$N$28))))</f>
        <v>0</v>
      </c>
      <c r="CQ158" s="173">
        <f>IF(CQ$10="",0,IF(CQ$9&lt;главная!$N$19,0,IF(CQ84&lt;главная!$H$27,главная!$N$26*CQ84,IF(CQ84&lt;главная!$H$28,главная!$N$27*CQ84,главная!$H$28*главная!$N$27+(CQ84-главная!$H$28)*главная!$N$28))))</f>
        <v>0</v>
      </c>
      <c r="CR158" s="173">
        <f>IF(CR$10="",0,IF(CR$9&lt;главная!$N$19,0,IF(CR84&lt;главная!$H$27,главная!$N$26*CR84,IF(CR84&lt;главная!$H$28,главная!$N$27*CR84,главная!$H$28*главная!$N$27+(CR84-главная!$H$28)*главная!$N$28))))</f>
        <v>0</v>
      </c>
      <c r="CS158" s="173">
        <f>IF(CS$10="",0,IF(CS$9&lt;главная!$N$19,0,IF(CS84&lt;главная!$H$27,главная!$N$26*CS84,IF(CS84&lt;главная!$H$28,главная!$N$27*CS84,главная!$H$28*главная!$N$27+(CS84-главная!$H$28)*главная!$N$28))))</f>
        <v>0</v>
      </c>
      <c r="CT158" s="173">
        <f>IF(CT$10="",0,IF(CT$9&lt;главная!$N$19,0,IF(CT84&lt;главная!$H$27,главная!$N$26*CT84,IF(CT84&lt;главная!$H$28,главная!$N$27*CT84,главная!$H$28*главная!$N$27+(CT84-главная!$H$28)*главная!$N$28))))</f>
        <v>0</v>
      </c>
      <c r="CU158" s="173">
        <f>IF(CU$10="",0,IF(CU$9&lt;главная!$N$19,0,IF(CU84&lt;главная!$H$27,главная!$N$26*CU84,IF(CU84&lt;главная!$H$28,главная!$N$27*CU84,главная!$H$28*главная!$N$27+(CU84-главная!$H$28)*главная!$N$28))))</f>
        <v>0</v>
      </c>
      <c r="CV158" s="173">
        <f>IF(CV$10="",0,IF(CV$9&lt;главная!$N$19,0,IF(CV84&lt;главная!$H$27,главная!$N$26*CV84,IF(CV84&lt;главная!$H$28,главная!$N$27*CV84,главная!$H$28*главная!$N$27+(CV84-главная!$H$28)*главная!$N$28))))</f>
        <v>0</v>
      </c>
      <c r="CW158" s="173">
        <f>IF(CW$10="",0,IF(CW$9&lt;главная!$N$19,0,IF(CW84&lt;главная!$H$27,главная!$N$26*CW84,IF(CW84&lt;главная!$H$28,главная!$N$27*CW84,главная!$H$28*главная!$N$27+(CW84-главная!$H$28)*главная!$N$28))))</f>
        <v>0</v>
      </c>
      <c r="CX158" s="173">
        <f>IF(CX$10="",0,IF(CX$9&lt;главная!$N$19,0,IF(CX84&lt;главная!$H$27,главная!$N$26*CX84,IF(CX84&lt;главная!$H$28,главная!$N$27*CX84,главная!$H$28*главная!$N$27+(CX84-главная!$H$28)*главная!$N$28))))</f>
        <v>0</v>
      </c>
      <c r="CY158" s="173">
        <f>IF(CY$10="",0,IF(CY$9&lt;главная!$N$19,0,IF(CY84&lt;главная!$H$27,главная!$N$26*CY84,IF(CY84&lt;главная!$H$28,главная!$N$27*CY84,главная!$H$28*главная!$N$27+(CY84-главная!$H$28)*главная!$N$28))))</f>
        <v>0</v>
      </c>
      <c r="CZ158" s="173">
        <f>IF(CZ$10="",0,IF(CZ$9&lt;главная!$N$19,0,IF(CZ84&lt;главная!$H$27,главная!$N$26*CZ84,IF(CZ84&lt;главная!$H$28,главная!$N$27*CZ84,главная!$H$28*главная!$N$27+(CZ84-главная!$H$28)*главная!$N$28))))</f>
        <v>0</v>
      </c>
      <c r="DA158" s="173">
        <f>IF(DA$10="",0,IF(DA$9&lt;главная!$N$19,0,IF(DA84&lt;главная!$H$27,главная!$N$26*DA84,IF(DA84&lt;главная!$H$28,главная!$N$27*DA84,главная!$H$28*главная!$N$27+(DA84-главная!$H$28)*главная!$N$28))))</f>
        <v>0</v>
      </c>
      <c r="DB158" s="173">
        <f>IF(DB$10="",0,IF(DB$9&lt;главная!$N$19,0,IF(DB84&lt;главная!$H$27,главная!$N$26*DB84,IF(DB84&lt;главная!$H$28,главная!$N$27*DB84,главная!$H$28*главная!$N$27+(DB84-главная!$H$28)*главная!$N$28))))</f>
        <v>0</v>
      </c>
      <c r="DC158" s="173">
        <f>IF(DC$10="",0,IF(DC$9&lt;главная!$N$19,0,IF(DC84&lt;главная!$H$27,главная!$N$26*DC84,IF(DC84&lt;главная!$H$28,главная!$N$27*DC84,главная!$H$28*главная!$N$27+(DC84-главная!$H$28)*главная!$N$28))))</f>
        <v>0</v>
      </c>
      <c r="DD158" s="173">
        <f>IF(DD$10="",0,IF(DD$9&lt;главная!$N$19,0,IF(DD84&lt;главная!$H$27,главная!$N$26*DD84,IF(DD84&lt;главная!$H$28,главная!$N$27*DD84,главная!$H$28*главная!$N$27+(DD84-главная!$H$28)*главная!$N$28))))</f>
        <v>0</v>
      </c>
      <c r="DE158" s="173">
        <f>IF(DE$10="",0,IF(DE$9&lt;главная!$N$19,0,IF(DE84&lt;главная!$H$27,главная!$N$26*DE84,IF(DE84&lt;главная!$H$28,главная!$N$27*DE84,главная!$H$28*главная!$N$27+(DE84-главная!$H$28)*главная!$N$28))))</f>
        <v>0</v>
      </c>
      <c r="DF158" s="173">
        <f>IF(DF$10="",0,IF(DF$9&lt;главная!$N$19,0,IF(DF84&lt;главная!$H$27,главная!$N$26*DF84,IF(DF84&lt;главная!$H$28,главная!$N$27*DF84,главная!$H$28*главная!$N$27+(DF84-главная!$H$28)*главная!$N$28))))</f>
        <v>0</v>
      </c>
      <c r="DG158" s="173">
        <f>IF(DG$10="",0,IF(DG$9&lt;главная!$N$19,0,IF(DG84&lt;главная!$H$27,главная!$N$26*DG84,IF(DG84&lt;главная!$H$28,главная!$N$27*DG84,главная!$H$28*главная!$N$27+(DG84-главная!$H$28)*главная!$N$28))))</f>
        <v>0</v>
      </c>
      <c r="DH158" s="173">
        <f>IF(DH$10="",0,IF(DH$9&lt;главная!$N$19,0,IF(DH84&lt;главная!$H$27,главная!$N$26*DH84,IF(DH84&lt;главная!$H$28,главная!$N$27*DH84,главная!$H$28*главная!$N$27+(DH84-главная!$H$28)*главная!$N$28))))</f>
        <v>0</v>
      </c>
      <c r="DI158" s="173">
        <f>IF(DI$10="",0,IF(DI$9&lt;главная!$N$19,0,IF(DI84&lt;главная!$H$27,главная!$N$26*DI84,IF(DI84&lt;главная!$H$28,главная!$N$27*DI84,главная!$H$28*главная!$N$27+(DI84-главная!$H$28)*главная!$N$28))))</f>
        <v>0</v>
      </c>
      <c r="DJ158" s="173">
        <f>IF(DJ$10="",0,IF(DJ$9&lt;главная!$N$19,0,IF(DJ84&lt;главная!$H$27,главная!$N$26*DJ84,IF(DJ84&lt;главная!$H$28,главная!$N$27*DJ84,главная!$H$28*главная!$N$27+(DJ84-главная!$H$28)*главная!$N$28))))</f>
        <v>0</v>
      </c>
      <c r="DK158" s="173">
        <f>IF(DK$10="",0,IF(DK$9&lt;главная!$N$19,0,IF(DK84&lt;главная!$H$27,главная!$N$26*DK84,IF(DK84&lt;главная!$H$28,главная!$N$27*DK84,главная!$H$28*главная!$N$27+(DK84-главная!$H$28)*главная!$N$28))))</f>
        <v>0</v>
      </c>
      <c r="DL158" s="173">
        <f>IF(DL$10="",0,IF(DL$9&lt;главная!$N$19,0,IF(DL84&lt;главная!$H$27,главная!$N$26*DL84,IF(DL84&lt;главная!$H$28,главная!$N$27*DL84,главная!$H$28*главная!$N$27+(DL84-главная!$H$28)*главная!$N$28))))</f>
        <v>0</v>
      </c>
      <c r="DM158" s="173">
        <f>IF(DM$10="",0,IF(DM$9&lt;главная!$N$19,0,IF(DM84&lt;главная!$H$27,главная!$N$26*DM84,IF(DM84&lt;главная!$H$28,главная!$N$27*DM84,главная!$H$28*главная!$N$27+(DM84-главная!$H$28)*главная!$N$28))))</f>
        <v>0</v>
      </c>
      <c r="DN158" s="173">
        <f>IF(DN$10="",0,IF(DN$9&lt;главная!$N$19,0,IF(DN84&lt;главная!$H$27,главная!$N$26*DN84,IF(DN84&lt;главная!$H$28,главная!$N$27*DN84,главная!$H$28*главная!$N$27+(DN84-главная!$H$28)*главная!$N$28))))</f>
        <v>0</v>
      </c>
      <c r="DO158" s="173">
        <f>IF(DO$10="",0,IF(DO$9&lt;главная!$N$19,0,IF(DO84&lt;главная!$H$27,главная!$N$26*DO84,IF(DO84&lt;главная!$H$28,главная!$N$27*DO84,главная!$H$28*главная!$N$27+(DO84-главная!$H$28)*главная!$N$28))))</f>
        <v>0</v>
      </c>
      <c r="DP158" s="173">
        <f>IF(DP$10="",0,IF(DP$9&lt;главная!$N$19,0,IF(DP84&lt;главная!$H$27,главная!$N$26*DP84,IF(DP84&lt;главная!$H$28,главная!$N$27*DP84,главная!$H$28*главная!$N$27+(DP84-главная!$H$28)*главная!$N$28))))</f>
        <v>0</v>
      </c>
      <c r="DQ158" s="173">
        <f>IF(DQ$10="",0,IF(DQ$9&lt;главная!$N$19,0,IF(DQ84&lt;главная!$H$27,главная!$N$26*DQ84,IF(DQ84&lt;главная!$H$28,главная!$N$27*DQ84,главная!$H$28*главная!$N$27+(DQ84-главная!$H$28)*главная!$N$28))))</f>
        <v>0</v>
      </c>
      <c r="DR158" s="173">
        <f>IF(DR$10="",0,IF(DR$9&lt;главная!$N$19,0,IF(DR84&lt;главная!$H$27,главная!$N$26*DR84,IF(DR84&lt;главная!$H$28,главная!$N$27*DR84,главная!$H$28*главная!$N$27+(DR84-главная!$H$28)*главная!$N$28))))</f>
        <v>0</v>
      </c>
      <c r="DS158" s="173">
        <f>IF(DS$10="",0,IF(DS$9&lt;главная!$N$19,0,IF(DS84&lt;главная!$H$27,главная!$N$26*DS84,IF(DS84&lt;главная!$H$28,главная!$N$27*DS84,главная!$H$28*главная!$N$27+(DS84-главная!$H$28)*главная!$N$28))))</f>
        <v>0</v>
      </c>
      <c r="DT158" s="173">
        <f>IF(DT$10="",0,IF(DT$9&lt;главная!$N$19,0,IF(DT84&lt;главная!$H$27,главная!$N$26*DT84,IF(DT84&lt;главная!$H$28,главная!$N$27*DT84,главная!$H$28*главная!$N$27+(DT84-главная!$H$28)*главная!$N$28))))</f>
        <v>0</v>
      </c>
      <c r="DU158" s="173">
        <f>IF(DU$10="",0,IF(DU$9&lt;главная!$N$19,0,IF(DU84&lt;главная!$H$27,главная!$N$26*DU84,IF(DU84&lt;главная!$H$28,главная!$N$27*DU84,главная!$H$28*главная!$N$27+(DU84-главная!$H$28)*главная!$N$28))))</f>
        <v>0</v>
      </c>
      <c r="DV158" s="173">
        <f>IF(DV$10="",0,IF(DV$9&lt;главная!$N$19,0,IF(DV84&lt;главная!$H$27,главная!$N$26*DV84,IF(DV84&lt;главная!$H$28,главная!$N$27*DV84,главная!$H$28*главная!$N$27+(DV84-главная!$H$28)*главная!$N$28))))</f>
        <v>0</v>
      </c>
      <c r="DW158" s="173">
        <f>IF(DW$10="",0,IF(DW$9&lt;главная!$N$19,0,IF(DW84&lt;главная!$H$27,главная!$N$26*DW84,IF(DW84&lt;главная!$H$28,главная!$N$27*DW84,главная!$H$28*главная!$N$27+(DW84-главная!$H$28)*главная!$N$28))))</f>
        <v>0</v>
      </c>
      <c r="DX158" s="173">
        <f>IF(DX$10="",0,IF(DX$9&lt;главная!$N$19,0,IF(DX84&lt;главная!$H$27,главная!$N$26*DX84,IF(DX84&lt;главная!$H$28,главная!$N$27*DX84,главная!$H$28*главная!$N$27+(DX84-главная!$H$28)*главная!$N$28))))</f>
        <v>0</v>
      </c>
      <c r="DY158" s="173">
        <f>IF(DY$10="",0,IF(DY$9&lt;главная!$N$19,0,IF(DY84&lt;главная!$H$27,главная!$N$26*DY84,IF(DY84&lt;главная!$H$28,главная!$N$27*DY84,главная!$H$28*главная!$N$27+(DY84-главная!$H$28)*главная!$N$28))))</f>
        <v>0</v>
      </c>
      <c r="DZ158" s="173">
        <f>IF(DZ$10="",0,IF(DZ$9&lt;главная!$N$19,0,IF(DZ84&lt;главная!$H$27,главная!$N$26*DZ84,IF(DZ84&lt;главная!$H$28,главная!$N$27*DZ84,главная!$H$28*главная!$N$27+(DZ84-главная!$H$28)*главная!$N$28))))</f>
        <v>0</v>
      </c>
      <c r="EA158" s="173">
        <f>IF(EA$10="",0,IF(EA$9&lt;главная!$N$19,0,IF(EA84&lt;главная!$H$27,главная!$N$26*EA84,IF(EA84&lt;главная!$H$28,главная!$N$27*EA84,главная!$H$28*главная!$N$27+(EA84-главная!$H$28)*главная!$N$28))))</f>
        <v>0</v>
      </c>
      <c r="EB158" s="173">
        <f>IF(EB$10="",0,IF(EB$9&lt;главная!$N$19,0,IF(EB84&lt;главная!$H$27,главная!$N$26*EB84,IF(EB84&lt;главная!$H$28,главная!$N$27*EB84,главная!$H$28*главная!$N$27+(EB84-главная!$H$28)*главная!$N$28))))</f>
        <v>0</v>
      </c>
      <c r="EC158" s="173">
        <f>IF(EC$10="",0,IF(EC$9&lt;главная!$N$19,0,IF(EC84&lt;главная!$H$27,главная!$N$26*EC84,IF(EC84&lt;главная!$H$28,главная!$N$27*EC84,главная!$H$28*главная!$N$27+(EC84-главная!$H$28)*главная!$N$28))))</f>
        <v>0</v>
      </c>
      <c r="ED158" s="173">
        <f>IF(ED$10="",0,IF(ED$9&lt;главная!$N$19,0,IF(ED84&lt;главная!$H$27,главная!$N$26*ED84,IF(ED84&lt;главная!$H$28,главная!$N$27*ED84,главная!$H$28*главная!$N$27+(ED84-главная!$H$28)*главная!$N$28))))</f>
        <v>0</v>
      </c>
      <c r="EE158" s="173">
        <f>IF(EE$10="",0,IF(EE$9&lt;главная!$N$19,0,IF(EE84&lt;главная!$H$27,главная!$N$26*EE84,IF(EE84&lt;главная!$H$28,главная!$N$27*EE84,главная!$H$28*главная!$N$27+(EE84-главная!$H$28)*главная!$N$28))))</f>
        <v>0</v>
      </c>
      <c r="EF158" s="173">
        <f>IF(EF$10="",0,IF(EF$9&lt;главная!$N$19,0,IF(EF84&lt;главная!$H$27,главная!$N$26*EF84,IF(EF84&lt;главная!$H$28,главная!$N$27*EF84,главная!$H$28*главная!$N$27+(EF84-главная!$H$28)*главная!$N$28))))</f>
        <v>0</v>
      </c>
      <c r="EG158" s="173">
        <f>IF(EG$10="",0,IF(EG$9&lt;главная!$N$19,0,IF(EG84&lt;главная!$H$27,главная!$N$26*EG84,IF(EG84&lt;главная!$H$28,главная!$N$27*EG84,главная!$H$28*главная!$N$27+(EG84-главная!$H$28)*главная!$N$28))))</f>
        <v>0</v>
      </c>
      <c r="EH158" s="173">
        <f>IF(EH$10="",0,IF(EH$9&lt;главная!$N$19,0,IF(EH84&lt;главная!$H$27,главная!$N$26*EH84,IF(EH84&lt;главная!$H$28,главная!$N$27*EH84,главная!$H$28*главная!$N$27+(EH84-главная!$H$28)*главная!$N$28))))</f>
        <v>0</v>
      </c>
      <c r="EI158" s="173">
        <f>IF(EI$10="",0,IF(EI$9&lt;главная!$N$19,0,IF(EI84&lt;главная!$H$27,главная!$N$26*EI84,IF(EI84&lt;главная!$H$28,главная!$N$27*EI84,главная!$H$28*главная!$N$27+(EI84-главная!$H$28)*главная!$N$28))))</f>
        <v>0</v>
      </c>
      <c r="EJ158" s="173">
        <f>IF(EJ$10="",0,IF(EJ$9&lt;главная!$N$19,0,IF(EJ84&lt;главная!$H$27,главная!$N$26*EJ84,IF(EJ84&lt;главная!$H$28,главная!$N$27*EJ84,главная!$H$28*главная!$N$27+(EJ84-главная!$H$28)*главная!$N$28))))</f>
        <v>0</v>
      </c>
      <c r="EK158" s="173">
        <f>IF(EK$10="",0,IF(EK$9&lt;главная!$N$19,0,IF(EK84&lt;главная!$H$27,главная!$N$26*EK84,IF(EK84&lt;главная!$H$28,главная!$N$27*EK84,главная!$H$28*главная!$N$27+(EK84-главная!$H$28)*главная!$N$28))))</f>
        <v>0</v>
      </c>
      <c r="EL158" s="173">
        <f>IF(EL$10="",0,IF(EL$9&lt;главная!$N$19,0,IF(EL84&lt;главная!$H$27,главная!$N$26*EL84,IF(EL84&lt;главная!$H$28,главная!$N$27*EL84,главная!$H$28*главная!$N$27+(EL84-главная!$H$28)*главная!$N$28))))</f>
        <v>0</v>
      </c>
      <c r="EM158" s="173">
        <f>IF(EM$10="",0,IF(EM$9&lt;главная!$N$19,0,IF(EM84&lt;главная!$H$27,главная!$N$26*EM84,IF(EM84&lt;главная!$H$28,главная!$N$27*EM84,главная!$H$28*главная!$N$27+(EM84-главная!$H$28)*главная!$N$28))))</f>
        <v>0</v>
      </c>
      <c r="EN158" s="173">
        <f>IF(EN$10="",0,IF(EN$9&lt;главная!$N$19,0,IF(EN84&lt;главная!$H$27,главная!$N$26*EN84,IF(EN84&lt;главная!$H$28,главная!$N$27*EN84,главная!$H$28*главная!$N$27+(EN84-главная!$H$28)*главная!$N$28))))</f>
        <v>0</v>
      </c>
      <c r="EO158" s="173">
        <f>IF(EO$10="",0,IF(EO$9&lt;главная!$N$19,0,IF(EO84&lt;главная!$H$27,главная!$N$26*EO84,IF(EO84&lt;главная!$H$28,главная!$N$27*EO84,главная!$H$28*главная!$N$27+(EO84-главная!$H$28)*главная!$N$28))))</f>
        <v>0</v>
      </c>
      <c r="EP158" s="173">
        <f>IF(EP$10="",0,IF(EP$9&lt;главная!$N$19,0,IF(EP84&lt;главная!$H$27,главная!$N$26*EP84,IF(EP84&lt;главная!$H$28,главная!$N$27*EP84,главная!$H$28*главная!$N$27+(EP84-главная!$H$28)*главная!$N$28))))</f>
        <v>0</v>
      </c>
      <c r="EQ158" s="173">
        <f>IF(EQ$10="",0,IF(EQ$9&lt;главная!$N$19,0,IF(EQ84&lt;главная!$H$27,главная!$N$26*EQ84,IF(EQ84&lt;главная!$H$28,главная!$N$27*EQ84,главная!$H$28*главная!$N$27+(EQ84-главная!$H$28)*главная!$N$28))))</f>
        <v>0</v>
      </c>
      <c r="ER158" s="173">
        <f>IF(ER$10="",0,IF(ER$9&lt;главная!$N$19,0,IF(ER84&lt;главная!$H$27,главная!$N$26*ER84,IF(ER84&lt;главная!$H$28,главная!$N$27*ER84,главная!$H$28*главная!$N$27+(ER84-главная!$H$28)*главная!$N$28))))</f>
        <v>0</v>
      </c>
      <c r="ES158" s="173">
        <f>IF(ES$10="",0,IF(ES$9&lt;главная!$N$19,0,IF(ES84&lt;главная!$H$27,главная!$N$26*ES84,IF(ES84&lt;главная!$H$28,главная!$N$27*ES84,главная!$H$28*главная!$N$27+(ES84-главная!$H$28)*главная!$N$28))))</f>
        <v>0</v>
      </c>
      <c r="ET158" s="173">
        <f>IF(ET$10="",0,IF(ET$9&lt;главная!$N$19,0,IF(ET84&lt;главная!$H$27,главная!$N$26*ET84,IF(ET84&lt;главная!$H$28,главная!$N$27*ET84,главная!$H$28*главная!$N$27+(ET84-главная!$H$28)*главная!$N$28))))</f>
        <v>0</v>
      </c>
      <c r="EU158" s="173">
        <f>IF(EU$10="",0,IF(EU$9&lt;главная!$N$19,0,IF(EU84&lt;главная!$H$27,главная!$N$26*EU84,IF(EU84&lt;главная!$H$28,главная!$N$27*EU84,главная!$H$28*главная!$N$27+(EU84-главная!$H$28)*главная!$N$28))))</f>
        <v>0</v>
      </c>
      <c r="EV158" s="173">
        <f>IF(EV$10="",0,IF(EV$9&lt;главная!$N$19,0,IF(EV84&lt;главная!$H$27,главная!$N$26*EV84,IF(EV84&lt;главная!$H$28,главная!$N$27*EV84,главная!$H$28*главная!$N$27+(EV84-главная!$H$28)*главная!$N$28))))</f>
        <v>0</v>
      </c>
      <c r="EW158" s="173">
        <f>IF(EW$10="",0,IF(EW$9&lt;главная!$N$19,0,IF(EW84&lt;главная!$H$27,главная!$N$26*EW84,IF(EW84&lt;главная!$H$28,главная!$N$27*EW84,главная!$H$28*главная!$N$27+(EW84-главная!$H$28)*главная!$N$28))))</f>
        <v>0</v>
      </c>
      <c r="EX158" s="173">
        <f>IF(EX$10="",0,IF(EX$9&lt;главная!$N$19,0,IF(EX84&lt;главная!$H$27,главная!$N$26*EX84,IF(EX84&lt;главная!$H$28,главная!$N$27*EX84,главная!$H$28*главная!$N$27+(EX84-главная!$H$28)*главная!$N$28))))</f>
        <v>0</v>
      </c>
      <c r="EY158" s="173">
        <f>IF(EY$10="",0,IF(EY$9&lt;главная!$N$19,0,IF(EY84&lt;главная!$H$27,главная!$N$26*EY84,IF(EY84&lt;главная!$H$28,главная!$N$27*EY84,главная!$H$28*главная!$N$27+(EY84-главная!$H$28)*главная!$N$28))))</f>
        <v>0</v>
      </c>
      <c r="EZ158" s="173">
        <f>IF(EZ$10="",0,IF(EZ$9&lt;главная!$N$19,0,IF(EZ84&lt;главная!$H$27,главная!$N$26*EZ84,IF(EZ84&lt;главная!$H$28,главная!$N$27*EZ84,главная!$H$28*главная!$N$27+(EZ84-главная!$H$28)*главная!$N$28))))</f>
        <v>0</v>
      </c>
      <c r="FA158" s="173">
        <f>IF(FA$10="",0,IF(FA$9&lt;главная!$N$19,0,IF(FA84&lt;главная!$H$27,главная!$N$26*FA84,IF(FA84&lt;главная!$H$28,главная!$N$27*FA84,главная!$H$28*главная!$N$27+(FA84-главная!$H$28)*главная!$N$28))))</f>
        <v>0</v>
      </c>
      <c r="FB158" s="173">
        <f>IF(FB$10="",0,IF(FB$9&lt;главная!$N$19,0,IF(FB84&lt;главная!$H$27,главная!$N$26*FB84,IF(FB84&lt;главная!$H$28,главная!$N$27*FB84,главная!$H$28*главная!$N$27+(FB84-главная!$H$28)*главная!$N$28))))</f>
        <v>0</v>
      </c>
      <c r="FC158" s="173">
        <f>IF(FC$10="",0,IF(FC$9&lt;главная!$N$19,0,IF(FC84&lt;главная!$H$27,главная!$N$26*FC84,IF(FC84&lt;главная!$H$28,главная!$N$27*FC84,главная!$H$28*главная!$N$27+(FC84-главная!$H$28)*главная!$N$28))))</f>
        <v>0</v>
      </c>
      <c r="FD158" s="173">
        <f>IF(FD$10="",0,IF(FD$9&lt;главная!$N$19,0,IF(FD84&lt;главная!$H$27,главная!$N$26*FD84,IF(FD84&lt;главная!$H$28,главная!$N$27*FD84,главная!$H$28*главная!$N$27+(FD84-главная!$H$28)*главная!$N$28))))</f>
        <v>0</v>
      </c>
      <c r="FE158" s="173">
        <f>IF(FE$10="",0,IF(FE$9&lt;главная!$N$19,0,IF(FE84&lt;главная!$H$27,главная!$N$26*FE84,IF(FE84&lt;главная!$H$28,главная!$N$27*FE84,главная!$H$28*главная!$N$27+(FE84-главная!$H$28)*главная!$N$28))))</f>
        <v>0</v>
      </c>
      <c r="FF158" s="173">
        <f>IF(FF$10="",0,IF(FF$9&lt;главная!$N$19,0,IF(FF84&lt;главная!$H$27,главная!$N$26*FF84,IF(FF84&lt;главная!$H$28,главная!$N$27*FF84,главная!$H$28*главная!$N$27+(FF84-главная!$H$28)*главная!$N$28))))</f>
        <v>0</v>
      </c>
      <c r="FG158" s="173">
        <f>IF(FG$10="",0,IF(FG$9&lt;главная!$N$19,0,IF(FG84&lt;главная!$H$27,главная!$N$26*FG84,IF(FG84&lt;главная!$H$28,главная!$N$27*FG84,главная!$H$28*главная!$N$27+(FG84-главная!$H$28)*главная!$N$28))))</f>
        <v>0</v>
      </c>
      <c r="FH158" s="173">
        <f>IF(FH$10="",0,IF(FH$9&lt;главная!$N$19,0,IF(FH84&lt;главная!$H$27,главная!$N$26*FH84,IF(FH84&lt;главная!$H$28,главная!$N$27*FH84,главная!$H$28*главная!$N$27+(FH84-главная!$H$28)*главная!$N$28))))</f>
        <v>0</v>
      </c>
      <c r="FI158" s="173">
        <f>IF(FI$10="",0,IF(FI$9&lt;главная!$N$19,0,IF(FI84&lt;главная!$H$27,главная!$N$26*FI84,IF(FI84&lt;главная!$H$28,главная!$N$27*FI84,главная!$H$28*главная!$N$27+(FI84-главная!$H$28)*главная!$N$28))))</f>
        <v>0</v>
      </c>
      <c r="FJ158" s="173">
        <f>IF(FJ$10="",0,IF(FJ$9&lt;главная!$N$19,0,IF(FJ84&lt;главная!$H$27,главная!$N$26*FJ84,IF(FJ84&lt;главная!$H$28,главная!$N$27*FJ84,главная!$H$28*главная!$N$27+(FJ84-главная!$H$28)*главная!$N$28))))</f>
        <v>0</v>
      </c>
      <c r="FK158" s="173">
        <f>IF(FK$10="",0,IF(FK$9&lt;главная!$N$19,0,IF(FK84&lt;главная!$H$27,главная!$N$26*FK84,IF(FK84&lt;главная!$H$28,главная!$N$27*FK84,главная!$H$28*главная!$N$27+(FK84-главная!$H$28)*главная!$N$28))))</f>
        <v>0</v>
      </c>
      <c r="FL158" s="173">
        <f>IF(FL$10="",0,IF(FL$9&lt;главная!$N$19,0,IF(FL84&lt;главная!$H$27,главная!$N$26*FL84,IF(FL84&lt;главная!$H$28,главная!$N$27*FL84,главная!$H$28*главная!$N$27+(FL84-главная!$H$28)*главная!$N$28))))</f>
        <v>0</v>
      </c>
      <c r="FM158" s="173">
        <f>IF(FM$10="",0,IF(FM$9&lt;главная!$N$19,0,IF(FM84&lt;главная!$H$27,главная!$N$26*FM84,IF(FM84&lt;главная!$H$28,главная!$N$27*FM84,главная!$H$28*главная!$N$27+(FM84-главная!$H$28)*главная!$N$28))))</f>
        <v>0</v>
      </c>
      <c r="FN158" s="173">
        <f>IF(FN$10="",0,IF(FN$9&lt;главная!$N$19,0,IF(FN84&lt;главная!$H$27,главная!$N$26*FN84,IF(FN84&lt;главная!$H$28,главная!$N$27*FN84,главная!$H$28*главная!$N$27+(FN84-главная!$H$28)*главная!$N$28))))</f>
        <v>0</v>
      </c>
      <c r="FO158" s="173">
        <f>IF(FO$10="",0,IF(FO$9&lt;главная!$N$19,0,IF(FO84&lt;главная!$H$27,главная!$N$26*FO84,IF(FO84&lt;главная!$H$28,главная!$N$27*FO84,главная!$H$28*главная!$N$27+(FO84-главная!$H$28)*главная!$N$28))))</f>
        <v>0</v>
      </c>
      <c r="FP158" s="173">
        <f>IF(FP$10="",0,IF(FP$9&lt;главная!$N$19,0,IF(FP84&lt;главная!$H$27,главная!$N$26*FP84,IF(FP84&lt;главная!$H$28,главная!$N$27*FP84,главная!$H$28*главная!$N$27+(FP84-главная!$H$28)*главная!$N$28))))</f>
        <v>0</v>
      </c>
      <c r="FQ158" s="173">
        <f>IF(FQ$10="",0,IF(FQ$9&lt;главная!$N$19,0,IF(FQ84&lt;главная!$H$27,главная!$N$26*FQ84,IF(FQ84&lt;главная!$H$28,главная!$N$27*FQ84,главная!$H$28*главная!$N$27+(FQ84-главная!$H$28)*главная!$N$28))))</f>
        <v>0</v>
      </c>
      <c r="FR158" s="173">
        <f>IF(FR$10="",0,IF(FR$9&lt;главная!$N$19,0,IF(FR84&lt;главная!$H$27,главная!$N$26*FR84,IF(FR84&lt;главная!$H$28,главная!$N$27*FR84,главная!$H$28*главная!$N$27+(FR84-главная!$H$28)*главная!$N$28))))</f>
        <v>0</v>
      </c>
      <c r="FS158" s="173">
        <f>IF(FS$10="",0,IF(FS$9&lt;главная!$N$19,0,IF(FS84&lt;главная!$H$27,главная!$N$26*FS84,IF(FS84&lt;главная!$H$28,главная!$N$27*FS84,главная!$H$28*главная!$N$27+(FS84-главная!$H$28)*главная!$N$28))))</f>
        <v>0</v>
      </c>
      <c r="FT158" s="173">
        <f>IF(FT$10="",0,IF(FT$9&lt;главная!$N$19,0,IF(FT84&lt;главная!$H$27,главная!$N$26*FT84,IF(FT84&lt;главная!$H$28,главная!$N$27*FT84,главная!$H$28*главная!$N$27+(FT84-главная!$H$28)*главная!$N$28))))</f>
        <v>0</v>
      </c>
      <c r="FU158" s="173">
        <f>IF(FU$10="",0,IF(FU$9&lt;главная!$N$19,0,IF(FU84&lt;главная!$H$27,главная!$N$26*FU84,IF(FU84&lt;главная!$H$28,главная!$N$27*FU84,главная!$H$28*главная!$N$27+(FU84-главная!$H$28)*главная!$N$28))))</f>
        <v>0</v>
      </c>
      <c r="FV158" s="173">
        <f>IF(FV$10="",0,IF(FV$9&lt;главная!$N$19,0,IF(FV84&lt;главная!$H$27,главная!$N$26*FV84,IF(FV84&lt;главная!$H$28,главная!$N$27*FV84,главная!$H$28*главная!$N$27+(FV84-главная!$H$28)*главная!$N$28))))</f>
        <v>0</v>
      </c>
      <c r="FW158" s="173">
        <f>IF(FW$10="",0,IF(FW$9&lt;главная!$N$19,0,IF(FW84&lt;главная!$H$27,главная!$N$26*FW84,IF(FW84&lt;главная!$H$28,главная!$N$27*FW84,главная!$H$28*главная!$N$27+(FW84-главная!$H$28)*главная!$N$28))))</f>
        <v>0</v>
      </c>
      <c r="FX158" s="173">
        <f>IF(FX$10="",0,IF(FX$9&lt;главная!$N$19,0,IF(FX84&lt;главная!$H$27,главная!$N$26*FX84,IF(FX84&lt;главная!$H$28,главная!$N$27*FX84,главная!$H$28*главная!$N$27+(FX84-главная!$H$28)*главная!$N$28))))</f>
        <v>0</v>
      </c>
      <c r="FY158" s="173">
        <f>IF(FY$10="",0,IF(FY$9&lt;главная!$N$19,0,IF(FY84&lt;главная!$H$27,главная!$N$26*FY84,IF(FY84&lt;главная!$H$28,главная!$N$27*FY84,главная!$H$28*главная!$N$27+(FY84-главная!$H$28)*главная!$N$28))))</f>
        <v>0</v>
      </c>
      <c r="FZ158" s="173">
        <f>IF(FZ$10="",0,IF(FZ$9&lt;главная!$N$19,0,IF(FZ84&lt;главная!$H$27,главная!$N$26*FZ84,IF(FZ84&lt;главная!$H$28,главная!$N$27*FZ84,главная!$H$28*главная!$N$27+(FZ84-главная!$H$28)*главная!$N$28))))</f>
        <v>0</v>
      </c>
      <c r="GA158" s="173">
        <f>IF(GA$10="",0,IF(GA$9&lt;главная!$N$19,0,IF(GA84&lt;главная!$H$27,главная!$N$26*GA84,IF(GA84&lt;главная!$H$28,главная!$N$27*GA84,главная!$H$28*главная!$N$27+(GA84-главная!$H$28)*главная!$N$28))))</f>
        <v>0</v>
      </c>
      <c r="GB158" s="173">
        <f>IF(GB$10="",0,IF(GB$9&lt;главная!$N$19,0,IF(GB84&lt;главная!$H$27,главная!$N$26*GB84,IF(GB84&lt;главная!$H$28,главная!$N$27*GB84,главная!$H$28*главная!$N$27+(GB84-главная!$H$28)*главная!$N$28))))</f>
        <v>0</v>
      </c>
      <c r="GC158" s="173">
        <f>IF(GC$10="",0,IF(GC$9&lt;главная!$N$19,0,IF(GC84&lt;главная!$H$27,главная!$N$26*GC84,IF(GC84&lt;главная!$H$28,главная!$N$27*GC84,главная!$H$28*главная!$N$27+(GC84-главная!$H$28)*главная!$N$28))))</f>
        <v>0</v>
      </c>
      <c r="GD158" s="173">
        <f>IF(GD$10="",0,IF(GD$9&lt;главная!$N$19,0,IF(GD84&lt;главная!$H$27,главная!$N$26*GD84,IF(GD84&lt;главная!$H$28,главная!$N$27*GD84,главная!$H$28*главная!$N$27+(GD84-главная!$H$28)*главная!$N$28))))</f>
        <v>0</v>
      </c>
      <c r="GE158" s="173">
        <f>IF(GE$10="",0,IF(GE$9&lt;главная!$N$19,0,IF(GE84&lt;главная!$H$27,главная!$N$26*GE84,IF(GE84&lt;главная!$H$28,главная!$N$27*GE84,главная!$H$28*главная!$N$27+(GE84-главная!$H$28)*главная!$N$28))))</f>
        <v>0</v>
      </c>
      <c r="GF158" s="173">
        <f>IF(GF$10="",0,IF(GF$9&lt;главная!$N$19,0,IF(GF84&lt;главная!$H$27,главная!$N$26*GF84,IF(GF84&lt;главная!$H$28,главная!$N$27*GF84,главная!$H$28*главная!$N$27+(GF84-главная!$H$28)*главная!$N$28))))</f>
        <v>0</v>
      </c>
      <c r="GG158" s="173">
        <f>IF(GG$10="",0,IF(GG$9&lt;главная!$N$19,0,IF(GG84&lt;главная!$H$27,главная!$N$26*GG84,IF(GG84&lt;главная!$H$28,главная!$N$27*GG84,главная!$H$28*главная!$N$27+(GG84-главная!$H$28)*главная!$N$28))))</f>
        <v>0</v>
      </c>
      <c r="GH158" s="173">
        <f>IF(GH$10="",0,IF(GH$9&lt;главная!$N$19,0,IF(GH84&lt;главная!$H$27,главная!$N$26*GH84,IF(GH84&lt;главная!$H$28,главная!$N$27*GH84,главная!$H$28*главная!$N$27+(GH84-главная!$H$28)*главная!$N$28))))</f>
        <v>0</v>
      </c>
      <c r="GI158" s="173">
        <f>IF(GI$10="",0,IF(GI$9&lt;главная!$N$19,0,IF(GI84&lt;главная!$H$27,главная!$N$26*GI84,IF(GI84&lt;главная!$H$28,главная!$N$27*GI84,главная!$H$28*главная!$N$27+(GI84-главная!$H$28)*главная!$N$28))))</f>
        <v>0</v>
      </c>
      <c r="GJ158" s="173">
        <f>IF(GJ$10="",0,IF(GJ$9&lt;главная!$N$19,0,IF(GJ84&lt;главная!$H$27,главная!$N$26*GJ84,IF(GJ84&lt;главная!$H$28,главная!$N$27*GJ84,главная!$H$28*главная!$N$27+(GJ84-главная!$H$28)*главная!$N$28))))</f>
        <v>0</v>
      </c>
      <c r="GK158" s="173">
        <f>IF(GK$10="",0,IF(GK$9&lt;главная!$N$19,0,IF(GK84&lt;главная!$H$27,главная!$N$26*GK84,IF(GK84&lt;главная!$H$28,главная!$N$27*GK84,главная!$H$28*главная!$N$27+(GK84-главная!$H$28)*главная!$N$28))))</f>
        <v>0</v>
      </c>
      <c r="GL158" s="173">
        <f>IF(GL$10="",0,IF(GL$9&lt;главная!$N$19,0,IF(GL84&lt;главная!$H$27,главная!$N$26*GL84,IF(GL84&lt;главная!$H$28,главная!$N$27*GL84,главная!$H$28*главная!$N$27+(GL84-главная!$H$28)*главная!$N$28))))</f>
        <v>0</v>
      </c>
      <c r="GM158" s="173">
        <f>IF(GM$10="",0,IF(GM$9&lt;главная!$N$19,0,IF(GM84&lt;главная!$H$27,главная!$N$26*GM84,IF(GM84&lt;главная!$H$28,главная!$N$27*GM84,главная!$H$28*главная!$N$27+(GM84-главная!$H$28)*главная!$N$28))))</f>
        <v>0</v>
      </c>
      <c r="GN158" s="173">
        <f>IF(GN$10="",0,IF(GN$9&lt;главная!$N$19,0,IF(GN84&lt;главная!$H$27,главная!$N$26*GN84,IF(GN84&lt;главная!$H$28,главная!$N$27*GN84,главная!$H$28*главная!$N$27+(GN84-главная!$H$28)*главная!$N$28))))</f>
        <v>0</v>
      </c>
      <c r="GO158" s="173">
        <f>IF(GO$10="",0,IF(GO$9&lt;главная!$N$19,0,IF(GO84&lt;главная!$H$27,главная!$N$26*GO84,IF(GO84&lt;главная!$H$28,главная!$N$27*GO84,главная!$H$28*главная!$N$27+(GO84-главная!$H$28)*главная!$N$28))))</f>
        <v>0</v>
      </c>
      <c r="GP158" s="173">
        <f>IF(GP$10="",0,IF(GP$9&lt;главная!$N$19,0,IF(GP84&lt;главная!$H$27,главная!$N$26*GP84,IF(GP84&lt;главная!$H$28,главная!$N$27*GP84,главная!$H$28*главная!$N$27+(GP84-главная!$H$28)*главная!$N$28))))</f>
        <v>0</v>
      </c>
      <c r="GQ158" s="173">
        <f>IF(GQ$10="",0,IF(GQ$9&lt;главная!$N$19,0,IF(GQ84&lt;главная!$H$27,главная!$N$26*GQ84,IF(GQ84&lt;главная!$H$28,главная!$N$27*GQ84,главная!$H$28*главная!$N$27+(GQ84-главная!$H$28)*главная!$N$28))))</f>
        <v>0</v>
      </c>
      <c r="GR158" s="173">
        <f>IF(GR$10="",0,IF(GR$9&lt;главная!$N$19,0,IF(GR84&lt;главная!$H$27,главная!$N$26*GR84,IF(GR84&lt;главная!$H$28,главная!$N$27*GR84,главная!$H$28*главная!$N$27+(GR84-главная!$H$28)*главная!$N$28))))</f>
        <v>0</v>
      </c>
      <c r="GS158" s="173">
        <f>IF(GS$10="",0,IF(GS$9&lt;главная!$N$19,0,IF(GS84&lt;главная!$H$27,главная!$N$26*GS84,IF(GS84&lt;главная!$H$28,главная!$N$27*GS84,главная!$H$28*главная!$N$27+(GS84-главная!$H$28)*главная!$N$28))))</f>
        <v>0</v>
      </c>
      <c r="GT158" s="173">
        <f>IF(GT$10="",0,IF(GT$9&lt;главная!$N$19,0,IF(GT84&lt;главная!$H$27,главная!$N$26*GT84,IF(GT84&lt;главная!$H$28,главная!$N$27*GT84,главная!$H$28*главная!$N$27+(GT84-главная!$H$28)*главная!$N$28))))</f>
        <v>0</v>
      </c>
      <c r="GU158" s="173">
        <f>IF(GU$10="",0,IF(GU$9&lt;главная!$N$19,0,IF(GU84&lt;главная!$H$27,главная!$N$26*GU84,IF(GU84&lt;главная!$H$28,главная!$N$27*GU84,главная!$H$28*главная!$N$27+(GU84-главная!$H$28)*главная!$N$28))))</f>
        <v>0</v>
      </c>
      <c r="GV158" s="173">
        <f>IF(GV$10="",0,IF(GV$9&lt;главная!$N$19,0,IF(GV84&lt;главная!$H$27,главная!$N$26*GV84,IF(GV84&lt;главная!$H$28,главная!$N$27*GV84,главная!$H$28*главная!$N$27+(GV84-главная!$H$28)*главная!$N$28))))</f>
        <v>0</v>
      </c>
      <c r="GW158" s="173">
        <f>IF(GW$10="",0,IF(GW$9&lt;главная!$N$19,0,IF(GW84&lt;главная!$H$27,главная!$N$26*GW84,IF(GW84&lt;главная!$H$28,главная!$N$27*GW84,главная!$H$28*главная!$N$27+(GW84-главная!$H$28)*главная!$N$28))))</f>
        <v>0</v>
      </c>
      <c r="GX158" s="173">
        <f>IF(GX$10="",0,IF(GX$9&lt;главная!$N$19,0,IF(GX84&lt;главная!$H$27,главная!$N$26*GX84,IF(GX84&lt;главная!$H$28,главная!$N$27*GX84,главная!$H$28*главная!$N$27+(GX84-главная!$H$28)*главная!$N$28))))</f>
        <v>0</v>
      </c>
      <c r="GY158" s="173">
        <f>IF(GY$10="",0,IF(GY$9&lt;главная!$N$19,0,IF(GY84&lt;главная!$H$27,главная!$N$26*GY84,IF(GY84&lt;главная!$H$28,главная!$N$27*GY84,главная!$H$28*главная!$N$27+(GY84-главная!$H$28)*главная!$N$28))))</f>
        <v>0</v>
      </c>
      <c r="GZ158" s="173">
        <f>IF(GZ$10="",0,IF(GZ$9&lt;главная!$N$19,0,IF(GZ84&lt;главная!$H$27,главная!$N$26*GZ84,IF(GZ84&lt;главная!$H$28,главная!$N$27*GZ84,главная!$H$28*главная!$N$27+(GZ84-главная!$H$28)*главная!$N$28))))</f>
        <v>0</v>
      </c>
      <c r="HA158" s="173">
        <f>IF(HA$10="",0,IF(HA$9&lt;главная!$N$19,0,IF(HA84&lt;главная!$H$27,главная!$N$26*HA84,IF(HA84&lt;главная!$H$28,главная!$N$27*HA84,главная!$H$28*главная!$N$27+(HA84-главная!$H$28)*главная!$N$28))))</f>
        <v>0</v>
      </c>
      <c r="HB158" s="173">
        <f>IF(HB$10="",0,IF(HB$9&lt;главная!$N$19,0,IF(HB84&lt;главная!$H$27,главная!$N$26*HB84,IF(HB84&lt;главная!$H$28,главная!$N$27*HB84,главная!$H$28*главная!$N$27+(HB84-главная!$H$28)*главная!$N$28))))</f>
        <v>0</v>
      </c>
      <c r="HC158" s="173">
        <f>IF(HC$10="",0,IF(HC$9&lt;главная!$N$19,0,IF(HC84&lt;главная!$H$27,главная!$N$26*HC84,IF(HC84&lt;главная!$H$28,главная!$N$27*HC84,главная!$H$28*главная!$N$27+(HC84-главная!$H$28)*главная!$N$28))))</f>
        <v>0</v>
      </c>
      <c r="HD158" s="173">
        <f>IF(HD$10="",0,IF(HD$9&lt;главная!$N$19,0,IF(HD84&lt;главная!$H$27,главная!$N$26*HD84,IF(HD84&lt;главная!$H$28,главная!$N$27*HD84,главная!$H$28*главная!$N$27+(HD84-главная!$H$28)*главная!$N$28))))</f>
        <v>0</v>
      </c>
      <c r="HE158" s="173">
        <f>IF(HE$10="",0,IF(HE$9&lt;главная!$N$19,0,IF(HE84&lt;главная!$H$27,главная!$N$26*HE84,IF(HE84&lt;главная!$H$28,главная!$N$27*HE84,главная!$H$28*главная!$N$27+(HE84-главная!$H$28)*главная!$N$28))))</f>
        <v>0</v>
      </c>
      <c r="HF158" s="173">
        <f>IF(HF$10="",0,IF(HF$9&lt;главная!$N$19,0,IF(HF84&lt;главная!$H$27,главная!$N$26*HF84,IF(HF84&lt;главная!$H$28,главная!$N$27*HF84,главная!$H$28*главная!$N$27+(HF84-главная!$H$28)*главная!$N$28))))</f>
        <v>0</v>
      </c>
      <c r="HG158" s="173">
        <f>IF(HG$10="",0,IF(HG$9&lt;главная!$N$19,0,IF(HG84&lt;главная!$H$27,главная!$N$26*HG84,IF(HG84&lt;главная!$H$28,главная!$N$27*HG84,главная!$H$28*главная!$N$27+(HG84-главная!$H$28)*главная!$N$28))))</f>
        <v>0</v>
      </c>
      <c r="HH158" s="173">
        <f>IF(HH$10="",0,IF(HH$9&lt;главная!$N$19,0,IF(HH84&lt;главная!$H$27,главная!$N$26*HH84,IF(HH84&lt;главная!$H$28,главная!$N$27*HH84,главная!$H$28*главная!$N$27+(HH84-главная!$H$28)*главная!$N$28))))</f>
        <v>0</v>
      </c>
      <c r="HI158" s="173">
        <f>IF(HI$10="",0,IF(HI$9&lt;главная!$N$19,0,IF(HI84&lt;главная!$H$27,главная!$N$26*HI84,IF(HI84&lt;главная!$H$28,главная!$N$27*HI84,главная!$H$28*главная!$N$27+(HI84-главная!$H$28)*главная!$N$28))))</f>
        <v>0</v>
      </c>
      <c r="HJ158" s="173">
        <f>IF(HJ$10="",0,IF(HJ$9&lt;главная!$N$19,0,IF(HJ84&lt;главная!$H$27,главная!$N$26*HJ84,IF(HJ84&lt;главная!$H$28,главная!$N$27*HJ84,главная!$H$28*главная!$N$27+(HJ84-главная!$H$28)*главная!$N$28))))</f>
        <v>0</v>
      </c>
      <c r="HK158" s="173">
        <f>IF(HK$10="",0,IF(HK$9&lt;главная!$N$19,0,IF(HK84&lt;главная!$H$27,главная!$N$26*HK84,IF(HK84&lt;главная!$H$28,главная!$N$27*HK84,главная!$H$28*главная!$N$27+(HK84-главная!$H$28)*главная!$N$28))))</f>
        <v>0</v>
      </c>
      <c r="HL158" s="173">
        <f>IF(HL$10="",0,IF(HL$9&lt;главная!$N$19,0,IF(HL84&lt;главная!$H$27,главная!$N$26*HL84,IF(HL84&lt;главная!$H$28,главная!$N$27*HL84,главная!$H$28*главная!$N$27+(HL84-главная!$H$28)*главная!$N$28))))</f>
        <v>0</v>
      </c>
      <c r="HM158" s="173">
        <f>IF(HM$10="",0,IF(HM$9&lt;главная!$N$19,0,IF(HM84&lt;главная!$H$27,главная!$N$26*HM84,IF(HM84&lt;главная!$H$28,главная!$N$27*HM84,главная!$H$28*главная!$N$27+(HM84-главная!$H$28)*главная!$N$28))))</f>
        <v>0</v>
      </c>
      <c r="HN158" s="173">
        <f>IF(HN$10="",0,IF(HN$9&lt;главная!$N$19,0,IF(HN84&lt;главная!$H$27,главная!$N$26*HN84,IF(HN84&lt;главная!$H$28,главная!$N$27*HN84,главная!$H$28*главная!$N$27+(HN84-главная!$H$28)*главная!$N$28))))</f>
        <v>0</v>
      </c>
      <c r="HO158" s="173">
        <f>IF(HO$10="",0,IF(HO$9&lt;главная!$N$19,0,IF(HO84&lt;главная!$H$27,главная!$N$26*HO84,IF(HO84&lt;главная!$H$28,главная!$N$27*HO84,главная!$H$28*главная!$N$27+(HO84-главная!$H$28)*главная!$N$28))))</f>
        <v>0</v>
      </c>
      <c r="HP158" s="173">
        <f>IF(HP$10="",0,IF(HP$9&lt;главная!$N$19,0,IF(HP84&lt;главная!$H$27,главная!$N$26*HP84,IF(HP84&lt;главная!$H$28,главная!$N$27*HP84,главная!$H$28*главная!$N$27+(HP84-главная!$H$28)*главная!$N$28))))</f>
        <v>0</v>
      </c>
      <c r="HQ158" s="173">
        <f>IF(HQ$10="",0,IF(HQ$9&lt;главная!$N$19,0,IF(HQ84&lt;главная!$H$27,главная!$N$26*HQ84,IF(HQ84&lt;главная!$H$28,главная!$N$27*HQ84,главная!$H$28*главная!$N$27+(HQ84-главная!$H$28)*главная!$N$28))))</f>
        <v>0</v>
      </c>
      <c r="HR158" s="173">
        <f>IF(HR$10="",0,IF(HR$9&lt;главная!$N$19,0,IF(HR84&lt;главная!$H$27,главная!$N$26*HR84,IF(HR84&lt;главная!$H$28,главная!$N$27*HR84,главная!$H$28*главная!$N$27+(HR84-главная!$H$28)*главная!$N$28))))</f>
        <v>0</v>
      </c>
      <c r="HS158" s="173">
        <f>IF(HS$10="",0,IF(HS$9&lt;главная!$N$19,0,IF(HS84&lt;главная!$H$27,главная!$N$26*HS84,IF(HS84&lt;главная!$H$28,главная!$N$27*HS84,главная!$H$28*главная!$N$27+(HS84-главная!$H$28)*главная!$N$28))))</f>
        <v>0</v>
      </c>
      <c r="HT158" s="173">
        <f>IF(HT$10="",0,IF(HT$9&lt;главная!$N$19,0,IF(HT84&lt;главная!$H$27,главная!$N$26*HT84,IF(HT84&lt;главная!$H$28,главная!$N$27*HT84,главная!$H$28*главная!$N$27+(HT84-главная!$H$28)*главная!$N$28))))</f>
        <v>0</v>
      </c>
      <c r="HU158" s="173">
        <f>IF(HU$10="",0,IF(HU$9&lt;главная!$N$19,0,IF(HU84&lt;главная!$H$27,главная!$N$26*HU84,IF(HU84&lt;главная!$H$28,главная!$N$27*HU84,главная!$H$28*главная!$N$27+(HU84-главная!$H$28)*главная!$N$28))))</f>
        <v>0</v>
      </c>
      <c r="HV158" s="173">
        <f>IF(HV$10="",0,IF(HV$9&lt;главная!$N$19,0,IF(HV84&lt;главная!$H$27,главная!$N$26*HV84,IF(HV84&lt;главная!$H$28,главная!$N$27*HV84,главная!$H$28*главная!$N$27+(HV84-главная!$H$28)*главная!$N$28))))</f>
        <v>0</v>
      </c>
      <c r="HW158" s="173">
        <f>IF(HW$10="",0,IF(HW$9&lt;главная!$N$19,0,IF(HW84&lt;главная!$H$27,главная!$N$26*HW84,IF(HW84&lt;главная!$H$28,главная!$N$27*HW84,главная!$H$28*главная!$N$27+(HW84-главная!$H$28)*главная!$N$28))))</f>
        <v>0</v>
      </c>
      <c r="HX158" s="173">
        <f>IF(HX$10="",0,IF(HX$9&lt;главная!$N$19,0,IF(HX84&lt;главная!$H$27,главная!$N$26*HX84,IF(HX84&lt;главная!$H$28,главная!$N$27*HX84,главная!$H$28*главная!$N$27+(HX84-главная!$H$28)*главная!$N$28))))</f>
        <v>0</v>
      </c>
      <c r="HY158" s="173">
        <f>IF(HY$10="",0,IF(HY$9&lt;главная!$N$19,0,IF(HY84&lt;главная!$H$27,главная!$N$26*HY84,IF(HY84&lt;главная!$H$28,главная!$N$27*HY84,главная!$H$28*главная!$N$27+(HY84-главная!$H$28)*главная!$N$28))))</f>
        <v>0</v>
      </c>
      <c r="HZ158" s="173">
        <f>IF(HZ$10="",0,IF(HZ$9&lt;главная!$N$19,0,IF(HZ84&lt;главная!$H$27,главная!$N$26*HZ84,IF(HZ84&lt;главная!$H$28,главная!$N$27*HZ84,главная!$H$28*главная!$N$27+(HZ84-главная!$H$28)*главная!$N$28))))</f>
        <v>0</v>
      </c>
      <c r="IA158" s="173">
        <f>IF(IA$10="",0,IF(IA$9&lt;главная!$N$19,0,IF(IA84&lt;главная!$H$27,главная!$N$26*IA84,IF(IA84&lt;главная!$H$28,главная!$N$27*IA84,главная!$H$28*главная!$N$27+(IA84-главная!$H$28)*главная!$N$28))))</f>
        <v>0</v>
      </c>
      <c r="IB158" s="173">
        <f>IF(IB$10="",0,IF(IB$9&lt;главная!$N$19,0,IF(IB84&lt;главная!$H$27,главная!$N$26*IB84,IF(IB84&lt;главная!$H$28,главная!$N$27*IB84,главная!$H$28*главная!$N$27+(IB84-главная!$H$28)*главная!$N$28))))</f>
        <v>0</v>
      </c>
      <c r="IC158" s="173">
        <f>IF(IC$10="",0,IF(IC$9&lt;главная!$N$19,0,IF(IC84&lt;главная!$H$27,главная!$N$26*IC84,IF(IC84&lt;главная!$H$28,главная!$N$27*IC84,главная!$H$28*главная!$N$27+(IC84-главная!$H$28)*главная!$N$28))))</f>
        <v>0</v>
      </c>
      <c r="ID158" s="173">
        <f>IF(ID$10="",0,IF(ID$9&lt;главная!$N$19,0,IF(ID84&lt;главная!$H$27,главная!$N$26*ID84,IF(ID84&lt;главная!$H$28,главная!$N$27*ID84,главная!$H$28*главная!$N$27+(ID84-главная!$H$28)*главная!$N$28))))</f>
        <v>0</v>
      </c>
      <c r="IE158" s="173">
        <f>IF(IE$10="",0,IF(IE$9&lt;главная!$N$19,0,IF(IE84&lt;главная!$H$27,главная!$N$26*IE84,IF(IE84&lt;главная!$H$28,главная!$N$27*IE84,главная!$H$28*главная!$N$27+(IE84-главная!$H$28)*главная!$N$28))))</f>
        <v>0</v>
      </c>
      <c r="IF158" s="173">
        <f>IF(IF$10="",0,IF(IF$9&lt;главная!$N$19,0,IF(IF84&lt;главная!$H$27,главная!$N$26*IF84,IF(IF84&lt;главная!$H$28,главная!$N$27*IF84,главная!$H$28*главная!$N$27+(IF84-главная!$H$28)*главная!$N$28))))</f>
        <v>0</v>
      </c>
      <c r="IG158" s="173">
        <f>IF(IG$10="",0,IF(IG$9&lt;главная!$N$19,0,IF(IG84&lt;главная!$H$27,главная!$N$26*IG84,IF(IG84&lt;главная!$H$28,главная!$N$27*IG84,главная!$H$28*главная!$N$27+(IG84-главная!$H$28)*главная!$N$28))))</f>
        <v>0</v>
      </c>
      <c r="IH158" s="173">
        <f>IF(IH$10="",0,IF(IH$9&lt;главная!$N$19,0,IF(IH84&lt;главная!$H$27,главная!$N$26*IH84,IF(IH84&lt;главная!$H$28,главная!$N$27*IH84,главная!$H$28*главная!$N$27+(IH84-главная!$H$28)*главная!$N$28))))</f>
        <v>0</v>
      </c>
      <c r="II158" s="173">
        <f>IF(II$10="",0,IF(II$9&lt;главная!$N$19,0,IF(II84&lt;главная!$H$27,главная!$N$26*II84,IF(II84&lt;главная!$H$28,главная!$N$27*II84,главная!$H$28*главная!$N$27+(II84-главная!$H$28)*главная!$N$28))))</f>
        <v>0</v>
      </c>
      <c r="IJ158" s="173">
        <f>IF(IJ$10="",0,IF(IJ$9&lt;главная!$N$19,0,IF(IJ84&lt;главная!$H$27,главная!$N$26*IJ84,IF(IJ84&lt;главная!$H$28,главная!$N$27*IJ84,главная!$H$28*главная!$N$27+(IJ84-главная!$H$28)*главная!$N$28))))</f>
        <v>0</v>
      </c>
      <c r="IK158" s="173">
        <f>IF(IK$10="",0,IF(IK$9&lt;главная!$N$19,0,IF(IK84&lt;главная!$H$27,главная!$N$26*IK84,IF(IK84&lt;главная!$H$28,главная!$N$27*IK84,главная!$H$28*главная!$N$27+(IK84-главная!$H$28)*главная!$N$28))))</f>
        <v>0</v>
      </c>
      <c r="IL158" s="173">
        <f>IF(IL$10="",0,IF(IL$9&lt;главная!$N$19,0,IF(IL84&lt;главная!$H$27,главная!$N$26*IL84,IF(IL84&lt;главная!$H$28,главная!$N$27*IL84,главная!$H$28*главная!$N$27+(IL84-главная!$H$28)*главная!$N$28))))</f>
        <v>0</v>
      </c>
      <c r="IM158" s="173">
        <f>IF(IM$10="",0,IF(IM$9&lt;главная!$N$19,0,IF(IM84&lt;главная!$H$27,главная!$N$26*IM84,IF(IM84&lt;главная!$H$28,главная!$N$27*IM84,главная!$H$28*главная!$N$27+(IM84-главная!$H$28)*главная!$N$28))))</f>
        <v>0</v>
      </c>
      <c r="IN158" s="173">
        <f>IF(IN$10="",0,IF(IN$9&lt;главная!$N$19,0,IF(IN84&lt;главная!$H$27,главная!$N$26*IN84,IF(IN84&lt;главная!$H$28,главная!$N$27*IN84,главная!$H$28*главная!$N$27+(IN84-главная!$H$28)*главная!$N$28))))</f>
        <v>0</v>
      </c>
      <c r="IO158" s="173">
        <f>IF(IO$10="",0,IF(IO$9&lt;главная!$N$19,0,IF(IO84&lt;главная!$H$27,главная!$N$26*IO84,IF(IO84&lt;главная!$H$28,главная!$N$27*IO84,главная!$H$28*главная!$N$27+(IO84-главная!$H$28)*главная!$N$28))))</f>
        <v>0</v>
      </c>
      <c r="IP158" s="173">
        <f>IF(IP$10="",0,IF(IP$9&lt;главная!$N$19,0,IF(IP84&lt;главная!$H$27,главная!$N$26*IP84,IF(IP84&lt;главная!$H$28,главная!$N$27*IP84,главная!$H$28*главная!$N$27+(IP84-главная!$H$28)*главная!$N$28))))</f>
        <v>0</v>
      </c>
      <c r="IQ158" s="173">
        <f>IF(IQ$10="",0,IF(IQ$9&lt;главная!$N$19,0,IF(IQ84&lt;главная!$H$27,главная!$N$26*IQ84,IF(IQ84&lt;главная!$H$28,главная!$N$27*IQ84,главная!$H$28*главная!$N$27+(IQ84-главная!$H$28)*главная!$N$28))))</f>
        <v>0</v>
      </c>
      <c r="IR158" s="173">
        <f>IF(IR$10="",0,IF(IR$9&lt;главная!$N$19,0,IF(IR84&lt;главная!$H$27,главная!$N$26*IR84,IF(IR84&lt;главная!$H$28,главная!$N$27*IR84,главная!$H$28*главная!$N$27+(IR84-главная!$H$28)*главная!$N$28))))</f>
        <v>0</v>
      </c>
      <c r="IS158" s="173">
        <f>IF(IS$10="",0,IF(IS$9&lt;главная!$N$19,0,IF(IS84&lt;главная!$H$27,главная!$N$26*IS84,IF(IS84&lt;главная!$H$28,главная!$N$27*IS84,главная!$H$28*главная!$N$27+(IS84-главная!$H$28)*главная!$N$28))))</f>
        <v>0</v>
      </c>
      <c r="IT158" s="173">
        <f>IF(IT$10="",0,IF(IT$9&lt;главная!$N$19,0,IF(IT84&lt;главная!$H$27,главная!$N$26*IT84,IF(IT84&lt;главная!$H$28,главная!$N$27*IT84,главная!$H$28*главная!$N$27+(IT84-главная!$H$28)*главная!$N$28))))</f>
        <v>0</v>
      </c>
      <c r="IU158" s="173">
        <f>IF(IU$10="",0,IF(IU$9&lt;главная!$N$19,0,IF(IU84&lt;главная!$H$27,главная!$N$26*IU84,IF(IU84&lt;главная!$H$28,главная!$N$27*IU84,главная!$H$28*главная!$N$27+(IU84-главная!$H$28)*главная!$N$28))))</f>
        <v>0</v>
      </c>
      <c r="IV158" s="173">
        <f>IF(IV$10="",0,IF(IV$9&lt;главная!$N$19,0,IF(IV84&lt;главная!$H$27,главная!$N$26*IV84,IF(IV84&lt;главная!$H$28,главная!$N$27*IV84,главная!$H$28*главная!$N$27+(IV84-главная!$H$28)*главная!$N$28))))</f>
        <v>0</v>
      </c>
      <c r="IW158" s="173">
        <f>IF(IW$10="",0,IF(IW$9&lt;главная!$N$19,0,IF(IW84&lt;главная!$H$27,главная!$N$26*IW84,IF(IW84&lt;главная!$H$28,главная!$N$27*IW84,главная!$H$28*главная!$N$27+(IW84-главная!$H$28)*главная!$N$28))))</f>
        <v>0</v>
      </c>
      <c r="IX158" s="173">
        <f>IF(IX$10="",0,IF(IX$9&lt;главная!$N$19,0,IF(IX84&lt;главная!$H$27,главная!$N$26*IX84,IF(IX84&lt;главная!$H$28,главная!$N$27*IX84,главная!$H$28*главная!$N$27+(IX84-главная!$H$28)*главная!$N$28))))</f>
        <v>0</v>
      </c>
      <c r="IY158" s="173">
        <f>IF(IY$10="",0,IF(IY$9&lt;главная!$N$19,0,IF(IY84&lt;главная!$H$27,главная!$N$26*IY84,IF(IY84&lt;главная!$H$28,главная!$N$27*IY84,главная!$H$28*главная!$N$27+(IY84-главная!$H$28)*главная!$N$28))))</f>
        <v>0</v>
      </c>
      <c r="IZ158" s="173">
        <f>IF(IZ$10="",0,IF(IZ$9&lt;главная!$N$19,0,IF(IZ84&lt;главная!$H$27,главная!$N$26*IZ84,IF(IZ84&lt;главная!$H$28,главная!$N$27*IZ84,главная!$H$28*главная!$N$27+(IZ84-главная!$H$28)*главная!$N$28))))</f>
        <v>0</v>
      </c>
      <c r="JA158" s="173">
        <f>IF(JA$10="",0,IF(JA$9&lt;главная!$N$19,0,IF(JA84&lt;главная!$H$27,главная!$N$26*JA84,IF(JA84&lt;главная!$H$28,главная!$N$27*JA84,главная!$H$28*главная!$N$27+(JA84-главная!$H$28)*главная!$N$28))))</f>
        <v>0</v>
      </c>
      <c r="JB158" s="173">
        <f>IF(JB$10="",0,IF(JB$9&lt;главная!$N$19,0,IF(JB84&lt;главная!$H$27,главная!$N$26*JB84,IF(JB84&lt;главная!$H$28,главная!$N$27*JB84,главная!$H$28*главная!$N$27+(JB84-главная!$H$28)*главная!$N$28))))</f>
        <v>0</v>
      </c>
      <c r="JC158" s="173">
        <f>IF(JC$10="",0,IF(JC$9&lt;главная!$N$19,0,IF(JC84&lt;главная!$H$27,главная!$N$26*JC84,IF(JC84&lt;главная!$H$28,главная!$N$27*JC84,главная!$H$28*главная!$N$27+(JC84-главная!$H$28)*главная!$N$28))))</f>
        <v>0</v>
      </c>
      <c r="JD158" s="173">
        <f>IF(JD$10="",0,IF(JD$9&lt;главная!$N$19,0,IF(JD84&lt;главная!$H$27,главная!$N$26*JD84,IF(JD84&lt;главная!$H$28,главная!$N$27*JD84,главная!$H$28*главная!$N$27+(JD84-главная!$H$28)*главная!$N$28))))</f>
        <v>0</v>
      </c>
      <c r="JE158" s="173">
        <f>IF(JE$10="",0,IF(JE$9&lt;главная!$N$19,0,IF(JE84&lt;главная!$H$27,главная!$N$26*JE84,IF(JE84&lt;главная!$H$28,главная!$N$27*JE84,главная!$H$28*главная!$N$27+(JE84-главная!$H$28)*главная!$N$28))))</f>
        <v>0</v>
      </c>
      <c r="JF158" s="173">
        <f>IF(JF$10="",0,IF(JF$9&lt;главная!$N$19,0,IF(JF84&lt;главная!$H$27,главная!$N$26*JF84,IF(JF84&lt;главная!$H$28,главная!$N$27*JF84,главная!$H$28*главная!$N$27+(JF84-главная!$H$28)*главная!$N$28))))</f>
        <v>0</v>
      </c>
      <c r="JG158" s="173">
        <f>IF(JG$10="",0,IF(JG$9&lt;главная!$N$19,0,IF(JG84&lt;главная!$H$27,главная!$N$26*JG84,IF(JG84&lt;главная!$H$28,главная!$N$27*JG84,главная!$H$28*главная!$N$27+(JG84-главная!$H$28)*главная!$N$28))))</f>
        <v>0</v>
      </c>
      <c r="JH158" s="173">
        <f>IF(JH$10="",0,IF(JH$9&lt;главная!$N$19,0,IF(JH84&lt;главная!$H$27,главная!$N$26*JH84,IF(JH84&lt;главная!$H$28,главная!$N$27*JH84,главная!$H$28*главная!$N$27+(JH84-главная!$H$28)*главная!$N$28))))</f>
        <v>0</v>
      </c>
      <c r="JI158" s="173">
        <f>IF(JI$10="",0,IF(JI$9&lt;главная!$N$19,0,IF(JI84&lt;главная!$H$27,главная!$N$26*JI84,IF(JI84&lt;главная!$H$28,главная!$N$27*JI84,главная!$H$28*главная!$N$27+(JI84-главная!$H$28)*главная!$N$28))))</f>
        <v>0</v>
      </c>
      <c r="JJ158" s="173">
        <f>IF(JJ$10="",0,IF(JJ$9&lt;главная!$N$19,0,IF(JJ84&lt;главная!$H$27,главная!$N$26*JJ84,IF(JJ84&lt;главная!$H$28,главная!$N$27*JJ84,главная!$H$28*главная!$N$27+(JJ84-главная!$H$28)*главная!$N$28))))</f>
        <v>0</v>
      </c>
      <c r="JK158" s="173">
        <f>IF(JK$10="",0,IF(JK$9&lt;главная!$N$19,0,IF(JK84&lt;главная!$H$27,главная!$N$26*JK84,IF(JK84&lt;главная!$H$28,главная!$N$27*JK84,главная!$H$28*главная!$N$27+(JK84-главная!$H$28)*главная!$N$28))))</f>
        <v>0</v>
      </c>
      <c r="JL158" s="173">
        <f>IF(JL$10="",0,IF(JL$9&lt;главная!$N$19,0,IF(JL84&lt;главная!$H$27,главная!$N$26*JL84,IF(JL84&lt;главная!$H$28,главная!$N$27*JL84,главная!$H$28*главная!$N$27+(JL84-главная!$H$28)*главная!$N$28))))</f>
        <v>0</v>
      </c>
      <c r="JM158" s="173">
        <f>IF(JM$10="",0,IF(JM$9&lt;главная!$N$19,0,IF(JM84&lt;главная!$H$27,главная!$N$26*JM84,IF(JM84&lt;главная!$H$28,главная!$N$27*JM84,главная!$H$28*главная!$N$27+(JM84-главная!$H$28)*главная!$N$28))))</f>
        <v>0</v>
      </c>
      <c r="JN158" s="173">
        <f>IF(JN$10="",0,IF(JN$9&lt;главная!$N$19,0,IF(JN84&lt;главная!$H$27,главная!$N$26*JN84,IF(JN84&lt;главная!$H$28,главная!$N$27*JN84,главная!$H$28*главная!$N$27+(JN84-главная!$H$28)*главная!$N$28))))</f>
        <v>0</v>
      </c>
      <c r="JO158" s="173">
        <f>IF(JO$10="",0,IF(JO$9&lt;главная!$N$19,0,IF(JO84&lt;главная!$H$27,главная!$N$26*JO84,IF(JO84&lt;главная!$H$28,главная!$N$27*JO84,главная!$H$28*главная!$N$27+(JO84-главная!$H$28)*главная!$N$28))))</f>
        <v>0</v>
      </c>
      <c r="JP158" s="173">
        <f>IF(JP$10="",0,IF(JP$9&lt;главная!$N$19,0,IF(JP84&lt;главная!$H$27,главная!$N$26*JP84,IF(JP84&lt;главная!$H$28,главная!$N$27*JP84,главная!$H$28*главная!$N$27+(JP84-главная!$H$28)*главная!$N$28))))</f>
        <v>0</v>
      </c>
      <c r="JQ158" s="173">
        <f>IF(JQ$10="",0,IF(JQ$9&lt;главная!$N$19,0,IF(JQ84&lt;главная!$H$27,главная!$N$26*JQ84,IF(JQ84&lt;главная!$H$28,главная!$N$27*JQ84,главная!$H$28*главная!$N$27+(JQ84-главная!$H$28)*главная!$N$28))))</f>
        <v>0</v>
      </c>
      <c r="JR158" s="173">
        <f>IF(JR$10="",0,IF(JR$9&lt;главная!$N$19,0,IF(JR84&lt;главная!$H$27,главная!$N$26*JR84,IF(JR84&lt;главная!$H$28,главная!$N$27*JR84,главная!$H$28*главная!$N$27+(JR84-главная!$H$28)*главная!$N$28))))</f>
        <v>0</v>
      </c>
      <c r="JS158" s="173">
        <f>IF(JS$10="",0,IF(JS$9&lt;главная!$N$19,0,IF(JS84&lt;главная!$H$27,главная!$N$26*JS84,IF(JS84&lt;главная!$H$28,главная!$N$27*JS84,главная!$H$28*главная!$N$27+(JS84-главная!$H$28)*главная!$N$28))))</f>
        <v>0</v>
      </c>
      <c r="JT158" s="173">
        <f>IF(JT$10="",0,IF(JT$9&lt;главная!$N$19,0,IF(JT84&lt;главная!$H$27,главная!$N$26*JT84,IF(JT84&lt;главная!$H$28,главная!$N$27*JT84,главная!$H$28*главная!$N$27+(JT84-главная!$H$28)*главная!$N$28))))</f>
        <v>0</v>
      </c>
      <c r="JU158" s="173">
        <f>IF(JU$10="",0,IF(JU$9&lt;главная!$N$19,0,IF(JU84&lt;главная!$H$27,главная!$N$26*JU84,IF(JU84&lt;главная!$H$28,главная!$N$27*JU84,главная!$H$28*главная!$N$27+(JU84-главная!$H$28)*главная!$N$28))))</f>
        <v>0</v>
      </c>
      <c r="JV158" s="173">
        <f>IF(JV$10="",0,IF(JV$9&lt;главная!$N$19,0,IF(JV84&lt;главная!$H$27,главная!$N$26*JV84,IF(JV84&lt;главная!$H$28,главная!$N$27*JV84,главная!$H$28*главная!$N$27+(JV84-главная!$H$28)*главная!$N$28))))</f>
        <v>0</v>
      </c>
      <c r="JW158" s="173">
        <f>IF(JW$10="",0,IF(JW$9&lt;главная!$N$19,0,IF(JW84&lt;главная!$H$27,главная!$N$26*JW84,IF(JW84&lt;главная!$H$28,главная!$N$27*JW84,главная!$H$28*главная!$N$27+(JW84-главная!$H$28)*главная!$N$28))))</f>
        <v>0</v>
      </c>
      <c r="JX158" s="173">
        <f>IF(JX$10="",0,IF(JX$9&lt;главная!$N$19,0,IF(JX84&lt;главная!$H$27,главная!$N$26*JX84,IF(JX84&lt;главная!$H$28,главная!$N$27*JX84,главная!$H$28*главная!$N$27+(JX84-главная!$H$28)*главная!$N$28))))</f>
        <v>0</v>
      </c>
      <c r="JY158" s="173">
        <f>IF(JY$10="",0,IF(JY$9&lt;главная!$N$19,0,IF(JY84&lt;главная!$H$27,главная!$N$26*JY84,IF(JY84&lt;главная!$H$28,главная!$N$27*JY84,главная!$H$28*главная!$N$27+(JY84-главная!$H$28)*главная!$N$28))))</f>
        <v>0</v>
      </c>
      <c r="JZ158" s="173">
        <f>IF(JZ$10="",0,IF(JZ$9&lt;главная!$N$19,0,IF(JZ84&lt;главная!$H$27,главная!$N$26*JZ84,IF(JZ84&lt;главная!$H$28,главная!$N$27*JZ84,главная!$H$28*главная!$N$27+(JZ84-главная!$H$28)*главная!$N$28))))</f>
        <v>0</v>
      </c>
      <c r="KA158" s="173">
        <f>IF(KA$10="",0,IF(KA$9&lt;главная!$N$19,0,IF(KA84&lt;главная!$H$27,главная!$N$26*KA84,IF(KA84&lt;главная!$H$28,главная!$N$27*KA84,главная!$H$28*главная!$N$27+(KA84-главная!$H$28)*главная!$N$28))))</f>
        <v>0</v>
      </c>
      <c r="KB158" s="173">
        <f>IF(KB$10="",0,IF(KB$9&lt;главная!$N$19,0,IF(KB84&lt;главная!$H$27,главная!$N$26*KB84,IF(KB84&lt;главная!$H$28,главная!$N$27*KB84,главная!$H$28*главная!$N$27+(KB84-главная!$H$28)*главная!$N$28))))</f>
        <v>0</v>
      </c>
      <c r="KC158" s="173">
        <f>IF(KC$10="",0,IF(KC$9&lt;главная!$N$19,0,IF(KC84&lt;главная!$H$27,главная!$N$26*KC84,IF(KC84&lt;главная!$H$28,главная!$N$27*KC84,главная!$H$28*главная!$N$27+(KC84-главная!$H$28)*главная!$N$28))))</f>
        <v>0</v>
      </c>
      <c r="KD158" s="173">
        <f>IF(KD$10="",0,IF(KD$9&lt;главная!$N$19,0,IF(KD84&lt;главная!$H$27,главная!$N$26*KD84,IF(KD84&lt;главная!$H$28,главная!$N$27*KD84,главная!$H$28*главная!$N$27+(KD84-главная!$H$28)*главная!$N$28))))</f>
        <v>0</v>
      </c>
      <c r="KE158" s="173">
        <f>IF(KE$10="",0,IF(KE$9&lt;главная!$N$19,0,IF(KE84&lt;главная!$H$27,главная!$N$26*KE84,IF(KE84&lt;главная!$H$28,главная!$N$27*KE84,главная!$H$28*главная!$N$27+(KE84-главная!$H$28)*главная!$N$28))))</f>
        <v>0</v>
      </c>
      <c r="KF158" s="173">
        <f>IF(KF$10="",0,IF(KF$9&lt;главная!$N$19,0,IF(KF84&lt;главная!$H$27,главная!$N$26*KF84,IF(KF84&lt;главная!$H$28,главная!$N$27*KF84,главная!$H$28*главная!$N$27+(KF84-главная!$H$28)*главная!$N$28))))</f>
        <v>0</v>
      </c>
      <c r="KG158" s="173">
        <f>IF(KG$10="",0,IF(KG$9&lt;главная!$N$19,0,IF(KG84&lt;главная!$H$27,главная!$N$26*KG84,IF(KG84&lt;главная!$H$28,главная!$N$27*KG84,главная!$H$28*главная!$N$27+(KG84-главная!$H$28)*главная!$N$28))))</f>
        <v>0</v>
      </c>
      <c r="KH158" s="173">
        <f>IF(KH$10="",0,IF(KH$9&lt;главная!$N$19,0,IF(KH84&lt;главная!$H$27,главная!$N$26*KH84,IF(KH84&lt;главная!$H$28,главная!$N$27*KH84,главная!$H$28*главная!$N$27+(KH84-главная!$H$28)*главная!$N$28))))</f>
        <v>0</v>
      </c>
      <c r="KI158" s="173">
        <f>IF(KI$10="",0,IF(KI$9&lt;главная!$N$19,0,IF(KI84&lt;главная!$H$27,главная!$N$26*KI84,IF(KI84&lt;главная!$H$28,главная!$N$27*KI84,главная!$H$28*главная!$N$27+(KI84-главная!$H$28)*главная!$N$28))))</f>
        <v>0</v>
      </c>
      <c r="KJ158" s="173">
        <f>IF(KJ$10="",0,IF(KJ$9&lt;главная!$N$19,0,IF(KJ84&lt;главная!$H$27,главная!$N$26*KJ84,IF(KJ84&lt;главная!$H$28,главная!$N$27*KJ84,главная!$H$28*главная!$N$27+(KJ84-главная!$H$28)*главная!$N$28))))</f>
        <v>0</v>
      </c>
      <c r="KK158" s="173">
        <f>IF(KK$10="",0,IF(KK$9&lt;главная!$N$19,0,IF(KK84&lt;главная!$H$27,главная!$N$26*KK84,IF(KK84&lt;главная!$H$28,главная!$N$27*KK84,главная!$H$28*главная!$N$27+(KK84-главная!$H$28)*главная!$N$28))))</f>
        <v>0</v>
      </c>
      <c r="KL158" s="173">
        <f>IF(KL$10="",0,IF(KL$9&lt;главная!$N$19,0,IF(KL84&lt;главная!$H$27,главная!$N$26*KL84,IF(KL84&lt;главная!$H$28,главная!$N$27*KL84,главная!$H$28*главная!$N$27+(KL84-главная!$H$28)*главная!$N$28))))</f>
        <v>0</v>
      </c>
      <c r="KM158" s="173">
        <f>IF(KM$10="",0,IF(KM$9&lt;главная!$N$19,0,IF(KM84&lt;главная!$H$27,главная!$N$26*KM84,IF(KM84&lt;главная!$H$28,главная!$N$27*KM84,главная!$H$28*главная!$N$27+(KM84-главная!$H$28)*главная!$N$28))))</f>
        <v>0</v>
      </c>
      <c r="KN158" s="173">
        <f>IF(KN$10="",0,IF(KN$9&lt;главная!$N$19,0,IF(KN84&lt;главная!$H$27,главная!$N$26*KN84,IF(KN84&lt;главная!$H$28,главная!$N$27*KN84,главная!$H$28*главная!$N$27+(KN84-главная!$H$28)*главная!$N$28))))</f>
        <v>0</v>
      </c>
      <c r="KO158" s="173">
        <f>IF(KO$10="",0,IF(KO$9&lt;главная!$N$19,0,IF(KO84&lt;главная!$H$27,главная!$N$26*KO84,IF(KO84&lt;главная!$H$28,главная!$N$27*KO84,главная!$H$28*главная!$N$27+(KO84-главная!$H$28)*главная!$N$28))))</f>
        <v>0</v>
      </c>
      <c r="KP158" s="173">
        <f>IF(KP$10="",0,IF(KP$9&lt;главная!$N$19,0,IF(KP84&lt;главная!$H$27,главная!$N$26*KP84,IF(KP84&lt;главная!$H$28,главная!$N$27*KP84,главная!$H$28*главная!$N$27+(KP84-главная!$H$28)*главная!$N$28))))</f>
        <v>0</v>
      </c>
      <c r="KQ158" s="173">
        <f>IF(KQ$10="",0,IF(KQ$9&lt;главная!$N$19,0,IF(KQ84&lt;главная!$H$27,главная!$N$26*KQ84,IF(KQ84&lt;главная!$H$28,главная!$N$27*KQ84,главная!$H$28*главная!$N$27+(KQ84-главная!$H$28)*главная!$N$28))))</f>
        <v>0</v>
      </c>
      <c r="KR158" s="173">
        <f>IF(KR$10="",0,IF(KR$9&lt;главная!$N$19,0,IF(KR84&lt;главная!$H$27,главная!$N$26*KR84,IF(KR84&lt;главная!$H$28,главная!$N$27*KR84,главная!$H$28*главная!$N$27+(KR84-главная!$H$28)*главная!$N$28))))</f>
        <v>0</v>
      </c>
      <c r="KS158" s="173">
        <f>IF(KS$10="",0,IF(KS$9&lt;главная!$N$19,0,IF(KS84&lt;главная!$H$27,главная!$N$26*KS84,IF(KS84&lt;главная!$H$28,главная!$N$27*KS84,главная!$H$28*главная!$N$27+(KS84-главная!$H$28)*главная!$N$28))))</f>
        <v>0</v>
      </c>
      <c r="KT158" s="173">
        <f>IF(KT$10="",0,IF(KT$9&lt;главная!$N$19,0,IF(KT84&lt;главная!$H$27,главная!$N$26*KT84,IF(KT84&lt;главная!$H$28,главная!$N$27*KT84,главная!$H$28*главная!$N$27+(KT84-главная!$H$28)*главная!$N$28))))</f>
        <v>0</v>
      </c>
      <c r="KU158" s="173">
        <f>IF(KU$10="",0,IF(KU$9&lt;главная!$N$19,0,IF(KU84&lt;главная!$H$27,главная!$N$26*KU84,IF(KU84&lt;главная!$H$28,главная!$N$27*KU84,главная!$H$28*главная!$N$27+(KU84-главная!$H$28)*главная!$N$28))))</f>
        <v>0</v>
      </c>
      <c r="KV158" s="173">
        <f>IF(KV$10="",0,IF(KV$9&lt;главная!$N$19,0,IF(KV84&lt;главная!$H$27,главная!$N$26*KV84,IF(KV84&lt;главная!$H$28,главная!$N$27*KV84,главная!$H$28*главная!$N$27+(KV84-главная!$H$28)*главная!$N$28))))</f>
        <v>0</v>
      </c>
      <c r="KW158" s="173">
        <f>IF(KW$10="",0,IF(KW$9&lt;главная!$N$19,0,IF(KW84&lt;главная!$H$27,главная!$N$26*KW84,IF(KW84&lt;главная!$H$28,главная!$N$27*KW84,главная!$H$28*главная!$N$27+(KW84-главная!$H$28)*главная!$N$28))))</f>
        <v>0</v>
      </c>
      <c r="KX158" s="173">
        <f>IF(KX$10="",0,IF(KX$9&lt;главная!$N$19,0,IF(KX84&lt;главная!$H$27,главная!$N$26*KX84,IF(KX84&lt;главная!$H$28,главная!$N$27*KX84,главная!$H$28*главная!$N$27+(KX84-главная!$H$28)*главная!$N$28))))</f>
        <v>0</v>
      </c>
      <c r="KY158" s="173">
        <f>IF(KY$10="",0,IF(KY$9&lt;главная!$N$19,0,IF(KY84&lt;главная!$H$27,главная!$N$26*KY84,IF(KY84&lt;главная!$H$28,главная!$N$27*KY84,главная!$H$28*главная!$N$27+(KY84-главная!$H$28)*главная!$N$28))))</f>
        <v>0</v>
      </c>
      <c r="KZ158" s="173">
        <f>IF(KZ$10="",0,IF(KZ$9&lt;главная!$N$19,0,IF(KZ84&lt;главная!$H$27,главная!$N$26*KZ84,IF(KZ84&lt;главная!$H$28,главная!$N$27*KZ84,главная!$H$28*главная!$N$27+(KZ84-главная!$H$28)*главная!$N$28))))</f>
        <v>0</v>
      </c>
      <c r="LA158" s="173">
        <f>IF(LA$10="",0,IF(LA$9&lt;главная!$N$19,0,IF(LA84&lt;главная!$H$27,главная!$N$26*LA84,IF(LA84&lt;главная!$H$28,главная!$N$27*LA84,главная!$H$28*главная!$N$27+(LA84-главная!$H$28)*главная!$N$28))))</f>
        <v>0</v>
      </c>
      <c r="LB158" s="173">
        <f>IF(LB$10="",0,IF(LB$9&lt;главная!$N$19,0,IF(LB84&lt;главная!$H$27,главная!$N$26*LB84,IF(LB84&lt;главная!$H$28,главная!$N$27*LB84,главная!$H$28*главная!$N$27+(LB84-главная!$H$28)*главная!$N$28))))</f>
        <v>0</v>
      </c>
      <c r="LC158" s="173">
        <f>IF(LC$10="",0,IF(LC$9&lt;главная!$N$19,0,IF(LC84&lt;главная!$H$27,главная!$N$26*LC84,IF(LC84&lt;главная!$H$28,главная!$N$27*LC84,главная!$H$28*главная!$N$27+(LC84-главная!$H$28)*главная!$N$28))))</f>
        <v>0</v>
      </c>
      <c r="LD158" s="173">
        <f>IF(LD$10="",0,IF(LD$9&lt;главная!$N$19,0,IF(LD84&lt;главная!$H$27,главная!$N$26*LD84,IF(LD84&lt;главная!$H$28,главная!$N$27*LD84,главная!$H$28*главная!$N$27+(LD84-главная!$H$28)*главная!$N$28))))</f>
        <v>0</v>
      </c>
      <c r="LE158" s="173">
        <f>IF(LE$10="",0,IF(LE$9&lt;главная!$N$19,0,IF(LE84&lt;главная!$H$27,главная!$N$26*LE84,IF(LE84&lt;главная!$H$28,главная!$N$27*LE84,главная!$H$28*главная!$N$27+(LE84-главная!$H$28)*главная!$N$28))))</f>
        <v>0</v>
      </c>
      <c r="LF158" s="173">
        <f>IF(LF$10="",0,IF(LF$9&lt;главная!$N$19,0,IF(LF84&lt;главная!$H$27,главная!$N$26*LF84,IF(LF84&lt;главная!$H$28,главная!$N$27*LF84,главная!$H$28*главная!$N$27+(LF84-главная!$H$28)*главная!$N$28))))</f>
        <v>0</v>
      </c>
      <c r="LG158" s="173">
        <f>IF(LG$10="",0,IF(LG$9&lt;главная!$N$19,0,IF(LG84&lt;главная!$H$27,главная!$N$26*LG84,IF(LG84&lt;главная!$H$28,главная!$N$27*LG84,главная!$H$28*главная!$N$27+(LG84-главная!$H$28)*главная!$N$28))))</f>
        <v>0</v>
      </c>
      <c r="LH158" s="173">
        <f>IF(LH$10="",0,IF(LH$9&lt;главная!$N$19,0,IF(LH84&lt;главная!$H$27,главная!$N$26*LH84,IF(LH84&lt;главная!$H$28,главная!$N$27*LH84,главная!$H$28*главная!$N$27+(LH84-главная!$H$28)*главная!$N$28))))</f>
        <v>0</v>
      </c>
      <c r="LI158" s="51"/>
      <c r="LJ158" s="51"/>
    </row>
    <row r="159" spans="1:322" s="59" customFormat="1" ht="10.199999999999999" x14ac:dyDescent="0.2">
      <c r="A159" s="51"/>
      <c r="B159" s="51"/>
      <c r="C159" s="51"/>
      <c r="D159" s="12"/>
      <c r="E159" s="98" t="str">
        <f t="shared" si="383"/>
        <v>Разработчик смарт-контрактов</v>
      </c>
      <c r="F159" s="51"/>
      <c r="G159" s="51"/>
      <c r="H159" s="98" t="str">
        <f t="shared" si="384"/>
        <v>нац/страхование</v>
      </c>
      <c r="I159" s="51"/>
      <c r="J159" s="51"/>
      <c r="K159" s="55" t="str">
        <f t="shared" si="385"/>
        <v>долл.</v>
      </c>
      <c r="L159" s="51"/>
      <c r="M159" s="58"/>
      <c r="N159" s="51"/>
      <c r="O159" s="61"/>
      <c r="P159" s="51"/>
      <c r="Q159" s="51"/>
      <c r="R159" s="99"/>
      <c r="S159" s="51"/>
      <c r="T159" s="171"/>
      <c r="U159" s="173">
        <f>IF(U$10="",0,IF(U$9&lt;главная!$N$19,0,IF(U85&lt;главная!$H$27,главная!$N$26*U85,IF(U85&lt;главная!$H$28,главная!$N$27*U85,главная!$H$28*главная!$N$27+(U85-главная!$H$28)*главная!$N$28))))</f>
        <v>0</v>
      </c>
      <c r="V159" s="173">
        <f>IF(V$10="",0,IF(V$9&lt;главная!$N$19,0,IF(V85&lt;главная!$H$27,главная!$N$26*V85,IF(V85&lt;главная!$H$28,главная!$N$27*V85,главная!$H$28*главная!$N$27+(V85-главная!$H$28)*главная!$N$28))))</f>
        <v>0</v>
      </c>
      <c r="W159" s="173">
        <f>IF(W$10="",0,IF(W$9&lt;главная!$N$19,0,IF(W85&lt;главная!$H$27,главная!$N$26*W85,IF(W85&lt;главная!$H$28,главная!$N$27*W85,главная!$H$28*главная!$N$27+(W85-главная!$H$28)*главная!$N$28))))</f>
        <v>0</v>
      </c>
      <c r="X159" s="173">
        <f>IF(X$10="",0,IF(X$9&lt;главная!$N$19,0,IF(X85&lt;главная!$H$27,главная!$N$26*X85,IF(X85&lt;главная!$H$28,главная!$N$27*X85,главная!$H$28*главная!$N$27+(X85-главная!$H$28)*главная!$N$28))))</f>
        <v>0</v>
      </c>
      <c r="Y159" s="173">
        <f>IF(Y$10="",0,IF(Y$9&lt;главная!$N$19,0,IF(Y85&lt;главная!$H$27,главная!$N$26*Y85,IF(Y85&lt;главная!$H$28,главная!$N$27*Y85,главная!$H$28*главная!$N$27+(Y85-главная!$H$28)*главная!$N$28))))</f>
        <v>0</v>
      </c>
      <c r="Z159" s="173">
        <f>IF(Z$10="",0,IF(Z$9&lt;главная!$N$19,0,IF(Z85&lt;главная!$H$27,главная!$N$26*Z85,IF(Z85&lt;главная!$H$28,главная!$N$27*Z85,главная!$H$28*главная!$N$27+(Z85-главная!$H$28)*главная!$N$28))))</f>
        <v>0</v>
      </c>
      <c r="AA159" s="173">
        <f>IF(AA$10="",0,IF(AA$9&lt;главная!$N$19,0,IF(AA85&lt;главная!$H$27,главная!$N$26*AA85,IF(AA85&lt;главная!$H$28,главная!$N$27*AA85,главная!$H$28*главная!$N$27+(AA85-главная!$H$28)*главная!$N$28))))</f>
        <v>0</v>
      </c>
      <c r="AB159" s="173">
        <f>IF(AB$10="",0,IF(AB$9&lt;главная!$N$19,0,IF(AB85&lt;главная!$H$27,главная!$N$26*AB85,IF(AB85&lt;главная!$H$28,главная!$N$27*AB85,главная!$H$28*главная!$N$27+(AB85-главная!$H$28)*главная!$N$28))))</f>
        <v>0</v>
      </c>
      <c r="AC159" s="173">
        <f>IF(AC$10="",0,IF(AC$9&lt;главная!$N$19,0,IF(AC85&lt;главная!$H$27,главная!$N$26*AC85,IF(AC85&lt;главная!$H$28,главная!$N$27*AC85,главная!$H$28*главная!$N$27+(AC85-главная!$H$28)*главная!$N$28))))</f>
        <v>0</v>
      </c>
      <c r="AD159" s="173">
        <f>IF(AD$10="",0,IF(AD$9&lt;главная!$N$19,0,IF(AD85&lt;главная!$H$27,главная!$N$26*AD85,IF(AD85&lt;главная!$H$28,главная!$N$27*AD85,главная!$H$28*главная!$N$27+(AD85-главная!$H$28)*главная!$N$28))))</f>
        <v>0</v>
      </c>
      <c r="AE159" s="173">
        <f>IF(AE$10="",0,IF(AE$9&lt;главная!$N$19,0,IF(AE85&lt;главная!$H$27,главная!$N$26*AE85,IF(AE85&lt;главная!$H$28,главная!$N$27*AE85,главная!$H$28*главная!$N$27+(AE85-главная!$H$28)*главная!$N$28))))</f>
        <v>0</v>
      </c>
      <c r="AF159" s="173">
        <f>IF(AF$10="",0,IF(AF$9&lt;главная!$N$19,0,IF(AF85&lt;главная!$H$27,главная!$N$26*AF85,IF(AF85&lt;главная!$H$28,главная!$N$27*AF85,главная!$H$28*главная!$N$27+(AF85-главная!$H$28)*главная!$N$28))))</f>
        <v>0</v>
      </c>
      <c r="AG159" s="173">
        <f>IF(AG$10="",0,IF(AG$9&lt;главная!$N$19,0,IF(AG85&lt;главная!$H$27,главная!$N$26*AG85,IF(AG85&lt;главная!$H$28,главная!$N$27*AG85,главная!$H$28*главная!$N$27+(AG85-главная!$H$28)*главная!$N$28))))</f>
        <v>0</v>
      </c>
      <c r="AH159" s="173">
        <f>IF(AH$10="",0,IF(AH$9&lt;главная!$N$19,0,IF(AH85&lt;главная!$H$27,главная!$N$26*AH85,IF(AH85&lt;главная!$H$28,главная!$N$27*AH85,главная!$H$28*главная!$N$27+(AH85-главная!$H$28)*главная!$N$28))))</f>
        <v>0</v>
      </c>
      <c r="AI159" s="173">
        <f>IF(AI$10="",0,IF(AI$9&lt;главная!$N$19,0,IF(AI85&lt;главная!$H$27,главная!$N$26*AI85,IF(AI85&lt;главная!$H$28,главная!$N$27*AI85,главная!$H$28*главная!$N$27+(AI85-главная!$H$28)*главная!$N$28))))</f>
        <v>0</v>
      </c>
      <c r="AJ159" s="173">
        <f>IF(AJ$10="",0,IF(AJ$9&lt;главная!$N$19,0,IF(AJ85&lt;главная!$H$27,главная!$N$26*AJ85,IF(AJ85&lt;главная!$H$28,главная!$N$27*AJ85,главная!$H$28*главная!$N$27+(AJ85-главная!$H$28)*главная!$N$28))))</f>
        <v>0</v>
      </c>
      <c r="AK159" s="173">
        <f>IF(AK$10="",0,IF(AK$9&lt;главная!$N$19,0,IF(AK85&lt;главная!$H$27,главная!$N$26*AK85,IF(AK85&lt;главная!$H$28,главная!$N$27*AK85,главная!$H$28*главная!$N$27+(AK85-главная!$H$28)*главная!$N$28))))</f>
        <v>0</v>
      </c>
      <c r="AL159" s="173">
        <f>IF(AL$10="",0,IF(AL$9&lt;главная!$N$19,0,IF(AL85&lt;главная!$H$27,главная!$N$26*AL85,IF(AL85&lt;главная!$H$28,главная!$N$27*AL85,главная!$H$28*главная!$N$27+(AL85-главная!$H$28)*главная!$N$28))))</f>
        <v>0</v>
      </c>
      <c r="AM159" s="173">
        <f>IF(AM$10="",0,IF(AM$9&lt;главная!$N$19,0,IF(AM85&lt;главная!$H$27,главная!$N$26*AM85,IF(AM85&lt;главная!$H$28,главная!$N$27*AM85,главная!$H$28*главная!$N$27+(AM85-главная!$H$28)*главная!$N$28))))</f>
        <v>0</v>
      </c>
      <c r="AN159" s="173">
        <f>IF(AN$10="",0,IF(AN$9&lt;главная!$N$19,0,IF(AN85&lt;главная!$H$27,главная!$N$26*AN85,IF(AN85&lt;главная!$H$28,главная!$N$27*AN85,главная!$H$28*главная!$N$27+(AN85-главная!$H$28)*главная!$N$28))))</f>
        <v>0</v>
      </c>
      <c r="AO159" s="173">
        <f>IF(AO$10="",0,IF(AO$9&lt;главная!$N$19,0,IF(AO85&lt;главная!$H$27,главная!$N$26*AO85,IF(AO85&lt;главная!$H$28,главная!$N$27*AO85,главная!$H$28*главная!$N$27+(AO85-главная!$H$28)*главная!$N$28))))</f>
        <v>0</v>
      </c>
      <c r="AP159" s="173">
        <f>IF(AP$10="",0,IF(AP$9&lt;главная!$N$19,0,IF(AP85&lt;главная!$H$27,главная!$N$26*AP85,IF(AP85&lt;главная!$H$28,главная!$N$27*AP85,главная!$H$28*главная!$N$27+(AP85-главная!$H$28)*главная!$N$28))))</f>
        <v>0</v>
      </c>
      <c r="AQ159" s="173">
        <f>IF(AQ$10="",0,IF(AQ$9&lt;главная!$N$19,0,IF(AQ85&lt;главная!$H$27,главная!$N$26*AQ85,IF(AQ85&lt;главная!$H$28,главная!$N$27*AQ85,главная!$H$28*главная!$N$27+(AQ85-главная!$H$28)*главная!$N$28))))</f>
        <v>0</v>
      </c>
      <c r="AR159" s="173">
        <f>IF(AR$10="",0,IF(AR$9&lt;главная!$N$19,0,IF(AR85&lt;главная!$H$27,главная!$N$26*AR85,IF(AR85&lt;главная!$H$28,главная!$N$27*AR85,главная!$H$28*главная!$N$27+(AR85-главная!$H$28)*главная!$N$28))))</f>
        <v>0</v>
      </c>
      <c r="AS159" s="173">
        <f>IF(AS$10="",0,IF(AS$9&lt;главная!$N$19,0,IF(AS85&lt;главная!$H$27,главная!$N$26*AS85,IF(AS85&lt;главная!$H$28,главная!$N$27*AS85,главная!$H$28*главная!$N$27+(AS85-главная!$H$28)*главная!$N$28))))</f>
        <v>0</v>
      </c>
      <c r="AT159" s="173">
        <f>IF(AT$10="",0,IF(AT$9&lt;главная!$N$19,0,IF(AT85&lt;главная!$H$27,главная!$N$26*AT85,IF(AT85&lt;главная!$H$28,главная!$N$27*AT85,главная!$H$28*главная!$N$27+(AT85-главная!$H$28)*главная!$N$28))))</f>
        <v>0</v>
      </c>
      <c r="AU159" s="173">
        <f>IF(AU$10="",0,IF(AU$9&lt;главная!$N$19,0,IF(AU85&lt;главная!$H$27,главная!$N$26*AU85,IF(AU85&lt;главная!$H$28,главная!$N$27*AU85,главная!$H$28*главная!$N$27+(AU85-главная!$H$28)*главная!$N$28))))</f>
        <v>0</v>
      </c>
      <c r="AV159" s="173">
        <f>IF(AV$10="",0,IF(AV$9&lt;главная!$N$19,0,IF(AV85&lt;главная!$H$27,главная!$N$26*AV85,IF(AV85&lt;главная!$H$28,главная!$N$27*AV85,главная!$H$28*главная!$N$27+(AV85-главная!$H$28)*главная!$N$28))))</f>
        <v>0</v>
      </c>
      <c r="AW159" s="173">
        <f>IF(AW$10="",0,IF(AW$9&lt;главная!$N$19,0,IF(AW85&lt;главная!$H$27,главная!$N$26*AW85,IF(AW85&lt;главная!$H$28,главная!$N$27*AW85,главная!$H$28*главная!$N$27+(AW85-главная!$H$28)*главная!$N$28))))</f>
        <v>0</v>
      </c>
      <c r="AX159" s="173">
        <f>IF(AX$10="",0,IF(AX$9&lt;главная!$N$19,0,IF(AX85&lt;главная!$H$27,главная!$N$26*AX85,IF(AX85&lt;главная!$H$28,главная!$N$27*AX85,главная!$H$28*главная!$N$27+(AX85-главная!$H$28)*главная!$N$28))))</f>
        <v>0</v>
      </c>
      <c r="AY159" s="173">
        <f>IF(AY$10="",0,IF(AY$9&lt;главная!$N$19,0,IF(AY85&lt;главная!$H$27,главная!$N$26*AY85,IF(AY85&lt;главная!$H$28,главная!$N$27*AY85,главная!$H$28*главная!$N$27+(AY85-главная!$H$28)*главная!$N$28))))</f>
        <v>0</v>
      </c>
      <c r="AZ159" s="173">
        <f>IF(AZ$10="",0,IF(AZ$9&lt;главная!$N$19,0,IF(AZ85&lt;главная!$H$27,главная!$N$26*AZ85,IF(AZ85&lt;главная!$H$28,главная!$N$27*AZ85,главная!$H$28*главная!$N$27+(AZ85-главная!$H$28)*главная!$N$28))))</f>
        <v>0</v>
      </c>
      <c r="BA159" s="173">
        <f>IF(BA$10="",0,IF(BA$9&lt;главная!$N$19,0,IF(BA85&lt;главная!$H$27,главная!$N$26*BA85,IF(BA85&lt;главная!$H$28,главная!$N$27*BA85,главная!$H$28*главная!$N$27+(BA85-главная!$H$28)*главная!$N$28))))</f>
        <v>0</v>
      </c>
      <c r="BB159" s="173">
        <f>IF(BB$10="",0,IF(BB$9&lt;главная!$N$19,0,IF(BB85&lt;главная!$H$27,главная!$N$26*BB85,IF(BB85&lt;главная!$H$28,главная!$N$27*BB85,главная!$H$28*главная!$N$27+(BB85-главная!$H$28)*главная!$N$28))))</f>
        <v>0</v>
      </c>
      <c r="BC159" s="173">
        <f>IF(BC$10="",0,IF(BC$9&lt;главная!$N$19,0,IF(BC85&lt;главная!$H$27,главная!$N$26*BC85,IF(BC85&lt;главная!$H$28,главная!$N$27*BC85,главная!$H$28*главная!$N$27+(BC85-главная!$H$28)*главная!$N$28))))</f>
        <v>0</v>
      </c>
      <c r="BD159" s="173">
        <f>IF(BD$10="",0,IF(BD$9&lt;главная!$N$19,0,IF(BD85&lt;главная!$H$27,главная!$N$26*BD85,IF(BD85&lt;главная!$H$28,главная!$N$27*BD85,главная!$H$28*главная!$N$27+(BD85-главная!$H$28)*главная!$N$28))))</f>
        <v>0</v>
      </c>
      <c r="BE159" s="173">
        <f>IF(BE$10="",0,IF(BE$9&lt;главная!$N$19,0,IF(BE85&lt;главная!$H$27,главная!$N$26*BE85,IF(BE85&lt;главная!$H$28,главная!$N$27*BE85,главная!$H$28*главная!$N$27+(BE85-главная!$H$28)*главная!$N$28))))</f>
        <v>0</v>
      </c>
      <c r="BF159" s="173">
        <f>IF(BF$10="",0,IF(BF$9&lt;главная!$N$19,0,IF(BF85&lt;главная!$H$27,главная!$N$26*BF85,IF(BF85&lt;главная!$H$28,главная!$N$27*BF85,главная!$H$28*главная!$N$27+(BF85-главная!$H$28)*главная!$N$28))))</f>
        <v>0</v>
      </c>
      <c r="BG159" s="173">
        <f>IF(BG$10="",0,IF(BG$9&lt;главная!$N$19,0,IF(BG85&lt;главная!$H$27,главная!$N$26*BG85,IF(BG85&lt;главная!$H$28,главная!$N$27*BG85,главная!$H$28*главная!$N$27+(BG85-главная!$H$28)*главная!$N$28))))</f>
        <v>0</v>
      </c>
      <c r="BH159" s="173">
        <f>IF(BH$10="",0,IF(BH$9&lt;главная!$N$19,0,IF(BH85&lt;главная!$H$27,главная!$N$26*BH85,IF(BH85&lt;главная!$H$28,главная!$N$27*BH85,главная!$H$28*главная!$N$27+(BH85-главная!$H$28)*главная!$N$28))))</f>
        <v>0</v>
      </c>
      <c r="BI159" s="173">
        <f>IF(BI$10="",0,IF(BI$9&lt;главная!$N$19,0,IF(BI85&lt;главная!$H$27,главная!$N$26*BI85,IF(BI85&lt;главная!$H$28,главная!$N$27*BI85,главная!$H$28*главная!$N$27+(BI85-главная!$H$28)*главная!$N$28))))</f>
        <v>0</v>
      </c>
      <c r="BJ159" s="173">
        <f>IF(BJ$10="",0,IF(BJ$9&lt;главная!$N$19,0,IF(BJ85&lt;главная!$H$27,главная!$N$26*BJ85,IF(BJ85&lt;главная!$H$28,главная!$N$27*BJ85,главная!$H$28*главная!$N$27+(BJ85-главная!$H$28)*главная!$N$28))))</f>
        <v>0</v>
      </c>
      <c r="BK159" s="173">
        <f>IF(BK$10="",0,IF(BK$9&lt;главная!$N$19,0,IF(BK85&lt;главная!$H$27,главная!$N$26*BK85,IF(BK85&lt;главная!$H$28,главная!$N$27*BK85,главная!$H$28*главная!$N$27+(BK85-главная!$H$28)*главная!$N$28))))</f>
        <v>0</v>
      </c>
      <c r="BL159" s="173">
        <f>IF(BL$10="",0,IF(BL$9&lt;главная!$N$19,0,IF(BL85&lt;главная!$H$27,главная!$N$26*BL85,IF(BL85&lt;главная!$H$28,главная!$N$27*BL85,главная!$H$28*главная!$N$27+(BL85-главная!$H$28)*главная!$N$28))))</f>
        <v>0</v>
      </c>
      <c r="BM159" s="173">
        <f>IF(BM$10="",0,IF(BM$9&lt;главная!$N$19,0,IF(BM85&lt;главная!$H$27,главная!$N$26*BM85,IF(BM85&lt;главная!$H$28,главная!$N$27*BM85,главная!$H$28*главная!$N$27+(BM85-главная!$H$28)*главная!$N$28))))</f>
        <v>0</v>
      </c>
      <c r="BN159" s="173">
        <f>IF(BN$10="",0,IF(BN$9&lt;главная!$N$19,0,IF(BN85&lt;главная!$H$27,главная!$N$26*BN85,IF(BN85&lt;главная!$H$28,главная!$N$27*BN85,главная!$H$28*главная!$N$27+(BN85-главная!$H$28)*главная!$N$28))))</f>
        <v>0</v>
      </c>
      <c r="BO159" s="173">
        <f>IF(BO$10="",0,IF(BO$9&lt;главная!$N$19,0,IF(BO85&lt;главная!$H$27,главная!$N$26*BO85,IF(BO85&lt;главная!$H$28,главная!$N$27*BO85,главная!$H$28*главная!$N$27+(BO85-главная!$H$28)*главная!$N$28))))</f>
        <v>0</v>
      </c>
      <c r="BP159" s="173">
        <f>IF(BP$10="",0,IF(BP$9&lt;главная!$N$19,0,IF(BP85&lt;главная!$H$27,главная!$N$26*BP85,IF(BP85&lt;главная!$H$28,главная!$N$27*BP85,главная!$H$28*главная!$N$27+(BP85-главная!$H$28)*главная!$N$28))))</f>
        <v>0</v>
      </c>
      <c r="BQ159" s="173">
        <f>IF(BQ$10="",0,IF(BQ$9&lt;главная!$N$19,0,IF(BQ85&lt;главная!$H$27,главная!$N$26*BQ85,IF(BQ85&lt;главная!$H$28,главная!$N$27*BQ85,главная!$H$28*главная!$N$27+(BQ85-главная!$H$28)*главная!$N$28))))</f>
        <v>0</v>
      </c>
      <c r="BR159" s="173">
        <f>IF(BR$10="",0,IF(BR$9&lt;главная!$N$19,0,IF(BR85&lt;главная!$H$27,главная!$N$26*BR85,IF(BR85&lt;главная!$H$28,главная!$N$27*BR85,главная!$H$28*главная!$N$27+(BR85-главная!$H$28)*главная!$N$28))))</f>
        <v>0</v>
      </c>
      <c r="BS159" s="173">
        <f>IF(BS$10="",0,IF(BS$9&lt;главная!$N$19,0,IF(BS85&lt;главная!$H$27,главная!$N$26*BS85,IF(BS85&lt;главная!$H$28,главная!$N$27*BS85,главная!$H$28*главная!$N$27+(BS85-главная!$H$28)*главная!$N$28))))</f>
        <v>0</v>
      </c>
      <c r="BT159" s="173">
        <f>IF(BT$10="",0,IF(BT$9&lt;главная!$N$19,0,IF(BT85&lt;главная!$H$27,главная!$N$26*BT85,IF(BT85&lt;главная!$H$28,главная!$N$27*BT85,главная!$H$28*главная!$N$27+(BT85-главная!$H$28)*главная!$N$28))))</f>
        <v>0</v>
      </c>
      <c r="BU159" s="173">
        <f>IF(BU$10="",0,IF(BU$9&lt;главная!$N$19,0,IF(BU85&lt;главная!$H$27,главная!$N$26*BU85,IF(BU85&lt;главная!$H$28,главная!$N$27*BU85,главная!$H$28*главная!$N$27+(BU85-главная!$H$28)*главная!$N$28))))</f>
        <v>0</v>
      </c>
      <c r="BV159" s="173">
        <f>IF(BV$10="",0,IF(BV$9&lt;главная!$N$19,0,IF(BV85&lt;главная!$H$27,главная!$N$26*BV85,IF(BV85&lt;главная!$H$28,главная!$N$27*BV85,главная!$H$28*главная!$N$27+(BV85-главная!$H$28)*главная!$N$28))))</f>
        <v>0</v>
      </c>
      <c r="BW159" s="173">
        <f>IF(BW$10="",0,IF(BW$9&lt;главная!$N$19,0,IF(BW85&lt;главная!$H$27,главная!$N$26*BW85,IF(BW85&lt;главная!$H$28,главная!$N$27*BW85,главная!$H$28*главная!$N$27+(BW85-главная!$H$28)*главная!$N$28))))</f>
        <v>0</v>
      </c>
      <c r="BX159" s="173">
        <f>IF(BX$10="",0,IF(BX$9&lt;главная!$N$19,0,IF(BX85&lt;главная!$H$27,главная!$N$26*BX85,IF(BX85&lt;главная!$H$28,главная!$N$27*BX85,главная!$H$28*главная!$N$27+(BX85-главная!$H$28)*главная!$N$28))))</f>
        <v>0</v>
      </c>
      <c r="BY159" s="173">
        <f>IF(BY$10="",0,IF(BY$9&lt;главная!$N$19,0,IF(BY85&lt;главная!$H$27,главная!$N$26*BY85,IF(BY85&lt;главная!$H$28,главная!$N$27*BY85,главная!$H$28*главная!$N$27+(BY85-главная!$H$28)*главная!$N$28))))</f>
        <v>0</v>
      </c>
      <c r="BZ159" s="173">
        <f>IF(BZ$10="",0,IF(BZ$9&lt;главная!$N$19,0,IF(BZ85&lt;главная!$H$27,главная!$N$26*BZ85,IF(BZ85&lt;главная!$H$28,главная!$N$27*BZ85,главная!$H$28*главная!$N$27+(BZ85-главная!$H$28)*главная!$N$28))))</f>
        <v>0</v>
      </c>
      <c r="CA159" s="173">
        <f>IF(CA$10="",0,IF(CA$9&lt;главная!$N$19,0,IF(CA85&lt;главная!$H$27,главная!$N$26*CA85,IF(CA85&lt;главная!$H$28,главная!$N$27*CA85,главная!$H$28*главная!$N$27+(CA85-главная!$H$28)*главная!$N$28))))</f>
        <v>0</v>
      </c>
      <c r="CB159" s="173">
        <f>IF(CB$10="",0,IF(CB$9&lt;главная!$N$19,0,IF(CB85&lt;главная!$H$27,главная!$N$26*CB85,IF(CB85&lt;главная!$H$28,главная!$N$27*CB85,главная!$H$28*главная!$N$27+(CB85-главная!$H$28)*главная!$N$28))))</f>
        <v>0</v>
      </c>
      <c r="CC159" s="173">
        <f>IF(CC$10="",0,IF(CC$9&lt;главная!$N$19,0,IF(CC85&lt;главная!$H$27,главная!$N$26*CC85,IF(CC85&lt;главная!$H$28,главная!$N$27*CC85,главная!$H$28*главная!$N$27+(CC85-главная!$H$28)*главная!$N$28))))</f>
        <v>0</v>
      </c>
      <c r="CD159" s="173">
        <f>IF(CD$10="",0,IF(CD$9&lt;главная!$N$19,0,IF(CD85&lt;главная!$H$27,главная!$N$26*CD85,IF(CD85&lt;главная!$H$28,главная!$N$27*CD85,главная!$H$28*главная!$N$27+(CD85-главная!$H$28)*главная!$N$28))))</f>
        <v>0</v>
      </c>
      <c r="CE159" s="173">
        <f>IF(CE$10="",0,IF(CE$9&lt;главная!$N$19,0,IF(CE85&lt;главная!$H$27,главная!$N$26*CE85,IF(CE85&lt;главная!$H$28,главная!$N$27*CE85,главная!$H$28*главная!$N$27+(CE85-главная!$H$28)*главная!$N$28))))</f>
        <v>0</v>
      </c>
      <c r="CF159" s="173">
        <f>IF(CF$10="",0,IF(CF$9&lt;главная!$N$19,0,IF(CF85&lt;главная!$H$27,главная!$N$26*CF85,IF(CF85&lt;главная!$H$28,главная!$N$27*CF85,главная!$H$28*главная!$N$27+(CF85-главная!$H$28)*главная!$N$28))))</f>
        <v>0</v>
      </c>
      <c r="CG159" s="173">
        <f>IF(CG$10="",0,IF(CG$9&lt;главная!$N$19,0,IF(CG85&lt;главная!$H$27,главная!$N$26*CG85,IF(CG85&lt;главная!$H$28,главная!$N$27*CG85,главная!$H$28*главная!$N$27+(CG85-главная!$H$28)*главная!$N$28))))</f>
        <v>0</v>
      </c>
      <c r="CH159" s="173">
        <f>IF(CH$10="",0,IF(CH$9&lt;главная!$N$19,0,IF(CH85&lt;главная!$H$27,главная!$N$26*CH85,IF(CH85&lt;главная!$H$28,главная!$N$27*CH85,главная!$H$28*главная!$N$27+(CH85-главная!$H$28)*главная!$N$28))))</f>
        <v>0</v>
      </c>
      <c r="CI159" s="173">
        <f>IF(CI$10="",0,IF(CI$9&lt;главная!$N$19,0,IF(CI85&lt;главная!$H$27,главная!$N$26*CI85,IF(CI85&lt;главная!$H$28,главная!$N$27*CI85,главная!$H$28*главная!$N$27+(CI85-главная!$H$28)*главная!$N$28))))</f>
        <v>0</v>
      </c>
      <c r="CJ159" s="173">
        <f>IF(CJ$10="",0,IF(CJ$9&lt;главная!$N$19,0,IF(CJ85&lt;главная!$H$27,главная!$N$26*CJ85,IF(CJ85&lt;главная!$H$28,главная!$N$27*CJ85,главная!$H$28*главная!$N$27+(CJ85-главная!$H$28)*главная!$N$28))))</f>
        <v>0</v>
      </c>
      <c r="CK159" s="173">
        <f>IF(CK$10="",0,IF(CK$9&lt;главная!$N$19,0,IF(CK85&lt;главная!$H$27,главная!$N$26*CK85,IF(CK85&lt;главная!$H$28,главная!$N$27*CK85,главная!$H$28*главная!$N$27+(CK85-главная!$H$28)*главная!$N$28))))</f>
        <v>0</v>
      </c>
      <c r="CL159" s="173">
        <f>IF(CL$10="",0,IF(CL$9&lt;главная!$N$19,0,IF(CL85&lt;главная!$H$27,главная!$N$26*CL85,IF(CL85&lt;главная!$H$28,главная!$N$27*CL85,главная!$H$28*главная!$N$27+(CL85-главная!$H$28)*главная!$N$28))))</f>
        <v>0</v>
      </c>
      <c r="CM159" s="173">
        <f>IF(CM$10="",0,IF(CM$9&lt;главная!$N$19,0,IF(CM85&lt;главная!$H$27,главная!$N$26*CM85,IF(CM85&lt;главная!$H$28,главная!$N$27*CM85,главная!$H$28*главная!$N$27+(CM85-главная!$H$28)*главная!$N$28))))</f>
        <v>0</v>
      </c>
      <c r="CN159" s="173">
        <f>IF(CN$10="",0,IF(CN$9&lt;главная!$N$19,0,IF(CN85&lt;главная!$H$27,главная!$N$26*CN85,IF(CN85&lt;главная!$H$28,главная!$N$27*CN85,главная!$H$28*главная!$N$27+(CN85-главная!$H$28)*главная!$N$28))))</f>
        <v>0</v>
      </c>
      <c r="CO159" s="173">
        <f>IF(CO$10="",0,IF(CO$9&lt;главная!$N$19,0,IF(CO85&lt;главная!$H$27,главная!$N$26*CO85,IF(CO85&lt;главная!$H$28,главная!$N$27*CO85,главная!$H$28*главная!$N$27+(CO85-главная!$H$28)*главная!$N$28))))</f>
        <v>0</v>
      </c>
      <c r="CP159" s="173">
        <f>IF(CP$10="",0,IF(CP$9&lt;главная!$N$19,0,IF(CP85&lt;главная!$H$27,главная!$N$26*CP85,IF(CP85&lt;главная!$H$28,главная!$N$27*CP85,главная!$H$28*главная!$N$27+(CP85-главная!$H$28)*главная!$N$28))))</f>
        <v>0</v>
      </c>
      <c r="CQ159" s="173">
        <f>IF(CQ$10="",0,IF(CQ$9&lt;главная!$N$19,0,IF(CQ85&lt;главная!$H$27,главная!$N$26*CQ85,IF(CQ85&lt;главная!$H$28,главная!$N$27*CQ85,главная!$H$28*главная!$N$27+(CQ85-главная!$H$28)*главная!$N$28))))</f>
        <v>0</v>
      </c>
      <c r="CR159" s="173">
        <f>IF(CR$10="",0,IF(CR$9&lt;главная!$N$19,0,IF(CR85&lt;главная!$H$27,главная!$N$26*CR85,IF(CR85&lt;главная!$H$28,главная!$N$27*CR85,главная!$H$28*главная!$N$27+(CR85-главная!$H$28)*главная!$N$28))))</f>
        <v>0</v>
      </c>
      <c r="CS159" s="173">
        <f>IF(CS$10="",0,IF(CS$9&lt;главная!$N$19,0,IF(CS85&lt;главная!$H$27,главная!$N$26*CS85,IF(CS85&lt;главная!$H$28,главная!$N$27*CS85,главная!$H$28*главная!$N$27+(CS85-главная!$H$28)*главная!$N$28))))</f>
        <v>0</v>
      </c>
      <c r="CT159" s="173">
        <f>IF(CT$10="",0,IF(CT$9&lt;главная!$N$19,0,IF(CT85&lt;главная!$H$27,главная!$N$26*CT85,IF(CT85&lt;главная!$H$28,главная!$N$27*CT85,главная!$H$28*главная!$N$27+(CT85-главная!$H$28)*главная!$N$28))))</f>
        <v>0</v>
      </c>
      <c r="CU159" s="173">
        <f>IF(CU$10="",0,IF(CU$9&lt;главная!$N$19,0,IF(CU85&lt;главная!$H$27,главная!$N$26*CU85,IF(CU85&lt;главная!$H$28,главная!$N$27*CU85,главная!$H$28*главная!$N$27+(CU85-главная!$H$28)*главная!$N$28))))</f>
        <v>0</v>
      </c>
      <c r="CV159" s="173">
        <f>IF(CV$10="",0,IF(CV$9&lt;главная!$N$19,0,IF(CV85&lt;главная!$H$27,главная!$N$26*CV85,IF(CV85&lt;главная!$H$28,главная!$N$27*CV85,главная!$H$28*главная!$N$27+(CV85-главная!$H$28)*главная!$N$28))))</f>
        <v>0</v>
      </c>
      <c r="CW159" s="173">
        <f>IF(CW$10="",0,IF(CW$9&lt;главная!$N$19,0,IF(CW85&lt;главная!$H$27,главная!$N$26*CW85,IF(CW85&lt;главная!$H$28,главная!$N$27*CW85,главная!$H$28*главная!$N$27+(CW85-главная!$H$28)*главная!$N$28))))</f>
        <v>0</v>
      </c>
      <c r="CX159" s="173">
        <f>IF(CX$10="",0,IF(CX$9&lt;главная!$N$19,0,IF(CX85&lt;главная!$H$27,главная!$N$26*CX85,IF(CX85&lt;главная!$H$28,главная!$N$27*CX85,главная!$H$28*главная!$N$27+(CX85-главная!$H$28)*главная!$N$28))))</f>
        <v>0</v>
      </c>
      <c r="CY159" s="173">
        <f>IF(CY$10="",0,IF(CY$9&lt;главная!$N$19,0,IF(CY85&lt;главная!$H$27,главная!$N$26*CY85,IF(CY85&lt;главная!$H$28,главная!$N$27*CY85,главная!$H$28*главная!$N$27+(CY85-главная!$H$28)*главная!$N$28))))</f>
        <v>0</v>
      </c>
      <c r="CZ159" s="173">
        <f>IF(CZ$10="",0,IF(CZ$9&lt;главная!$N$19,0,IF(CZ85&lt;главная!$H$27,главная!$N$26*CZ85,IF(CZ85&lt;главная!$H$28,главная!$N$27*CZ85,главная!$H$28*главная!$N$27+(CZ85-главная!$H$28)*главная!$N$28))))</f>
        <v>0</v>
      </c>
      <c r="DA159" s="173">
        <f>IF(DA$10="",0,IF(DA$9&lt;главная!$N$19,0,IF(DA85&lt;главная!$H$27,главная!$N$26*DA85,IF(DA85&lt;главная!$H$28,главная!$N$27*DA85,главная!$H$28*главная!$N$27+(DA85-главная!$H$28)*главная!$N$28))))</f>
        <v>0</v>
      </c>
      <c r="DB159" s="173">
        <f>IF(DB$10="",0,IF(DB$9&lt;главная!$N$19,0,IF(DB85&lt;главная!$H$27,главная!$N$26*DB85,IF(DB85&lt;главная!$H$28,главная!$N$27*DB85,главная!$H$28*главная!$N$27+(DB85-главная!$H$28)*главная!$N$28))))</f>
        <v>0</v>
      </c>
      <c r="DC159" s="173">
        <f>IF(DC$10="",0,IF(DC$9&lt;главная!$N$19,0,IF(DC85&lt;главная!$H$27,главная!$N$26*DC85,IF(DC85&lt;главная!$H$28,главная!$N$27*DC85,главная!$H$28*главная!$N$27+(DC85-главная!$H$28)*главная!$N$28))))</f>
        <v>0</v>
      </c>
      <c r="DD159" s="173">
        <f>IF(DD$10="",0,IF(DD$9&lt;главная!$N$19,0,IF(DD85&lt;главная!$H$27,главная!$N$26*DD85,IF(DD85&lt;главная!$H$28,главная!$N$27*DD85,главная!$H$28*главная!$N$27+(DD85-главная!$H$28)*главная!$N$28))))</f>
        <v>0</v>
      </c>
      <c r="DE159" s="173">
        <f>IF(DE$10="",0,IF(DE$9&lt;главная!$N$19,0,IF(DE85&lt;главная!$H$27,главная!$N$26*DE85,IF(DE85&lt;главная!$H$28,главная!$N$27*DE85,главная!$H$28*главная!$N$27+(DE85-главная!$H$28)*главная!$N$28))))</f>
        <v>0</v>
      </c>
      <c r="DF159" s="173">
        <f>IF(DF$10="",0,IF(DF$9&lt;главная!$N$19,0,IF(DF85&lt;главная!$H$27,главная!$N$26*DF85,IF(DF85&lt;главная!$H$28,главная!$N$27*DF85,главная!$H$28*главная!$N$27+(DF85-главная!$H$28)*главная!$N$28))))</f>
        <v>0</v>
      </c>
      <c r="DG159" s="173">
        <f>IF(DG$10="",0,IF(DG$9&lt;главная!$N$19,0,IF(DG85&lt;главная!$H$27,главная!$N$26*DG85,IF(DG85&lt;главная!$H$28,главная!$N$27*DG85,главная!$H$28*главная!$N$27+(DG85-главная!$H$28)*главная!$N$28))))</f>
        <v>0</v>
      </c>
      <c r="DH159" s="173">
        <f>IF(DH$10="",0,IF(DH$9&lt;главная!$N$19,0,IF(DH85&lt;главная!$H$27,главная!$N$26*DH85,IF(DH85&lt;главная!$H$28,главная!$N$27*DH85,главная!$H$28*главная!$N$27+(DH85-главная!$H$28)*главная!$N$28))))</f>
        <v>0</v>
      </c>
      <c r="DI159" s="173">
        <f>IF(DI$10="",0,IF(DI$9&lt;главная!$N$19,0,IF(DI85&lt;главная!$H$27,главная!$N$26*DI85,IF(DI85&lt;главная!$H$28,главная!$N$27*DI85,главная!$H$28*главная!$N$27+(DI85-главная!$H$28)*главная!$N$28))))</f>
        <v>0</v>
      </c>
      <c r="DJ159" s="173">
        <f>IF(DJ$10="",0,IF(DJ$9&lt;главная!$N$19,0,IF(DJ85&lt;главная!$H$27,главная!$N$26*DJ85,IF(DJ85&lt;главная!$H$28,главная!$N$27*DJ85,главная!$H$28*главная!$N$27+(DJ85-главная!$H$28)*главная!$N$28))))</f>
        <v>0</v>
      </c>
      <c r="DK159" s="173">
        <f>IF(DK$10="",0,IF(DK$9&lt;главная!$N$19,0,IF(DK85&lt;главная!$H$27,главная!$N$26*DK85,IF(DK85&lt;главная!$H$28,главная!$N$27*DK85,главная!$H$28*главная!$N$27+(DK85-главная!$H$28)*главная!$N$28))))</f>
        <v>0</v>
      </c>
      <c r="DL159" s="173">
        <f>IF(DL$10="",0,IF(DL$9&lt;главная!$N$19,0,IF(DL85&lt;главная!$H$27,главная!$N$26*DL85,IF(DL85&lt;главная!$H$28,главная!$N$27*DL85,главная!$H$28*главная!$N$27+(DL85-главная!$H$28)*главная!$N$28))))</f>
        <v>0</v>
      </c>
      <c r="DM159" s="173">
        <f>IF(DM$10="",0,IF(DM$9&lt;главная!$N$19,0,IF(DM85&lt;главная!$H$27,главная!$N$26*DM85,IF(DM85&lt;главная!$H$28,главная!$N$27*DM85,главная!$H$28*главная!$N$27+(DM85-главная!$H$28)*главная!$N$28))))</f>
        <v>0</v>
      </c>
      <c r="DN159" s="173">
        <f>IF(DN$10="",0,IF(DN$9&lt;главная!$N$19,0,IF(DN85&lt;главная!$H$27,главная!$N$26*DN85,IF(DN85&lt;главная!$H$28,главная!$N$27*DN85,главная!$H$28*главная!$N$27+(DN85-главная!$H$28)*главная!$N$28))))</f>
        <v>0</v>
      </c>
      <c r="DO159" s="173">
        <f>IF(DO$10="",0,IF(DO$9&lt;главная!$N$19,0,IF(DO85&lt;главная!$H$27,главная!$N$26*DO85,IF(DO85&lt;главная!$H$28,главная!$N$27*DO85,главная!$H$28*главная!$N$27+(DO85-главная!$H$28)*главная!$N$28))))</f>
        <v>0</v>
      </c>
      <c r="DP159" s="173">
        <f>IF(DP$10="",0,IF(DP$9&lt;главная!$N$19,0,IF(DP85&lt;главная!$H$27,главная!$N$26*DP85,IF(DP85&lt;главная!$H$28,главная!$N$27*DP85,главная!$H$28*главная!$N$27+(DP85-главная!$H$28)*главная!$N$28))))</f>
        <v>0</v>
      </c>
      <c r="DQ159" s="173">
        <f>IF(DQ$10="",0,IF(DQ$9&lt;главная!$N$19,0,IF(DQ85&lt;главная!$H$27,главная!$N$26*DQ85,IF(DQ85&lt;главная!$H$28,главная!$N$27*DQ85,главная!$H$28*главная!$N$27+(DQ85-главная!$H$28)*главная!$N$28))))</f>
        <v>0</v>
      </c>
      <c r="DR159" s="173">
        <f>IF(DR$10="",0,IF(DR$9&lt;главная!$N$19,0,IF(DR85&lt;главная!$H$27,главная!$N$26*DR85,IF(DR85&lt;главная!$H$28,главная!$N$27*DR85,главная!$H$28*главная!$N$27+(DR85-главная!$H$28)*главная!$N$28))))</f>
        <v>0</v>
      </c>
      <c r="DS159" s="173">
        <f>IF(DS$10="",0,IF(DS$9&lt;главная!$N$19,0,IF(DS85&lt;главная!$H$27,главная!$N$26*DS85,IF(DS85&lt;главная!$H$28,главная!$N$27*DS85,главная!$H$28*главная!$N$27+(DS85-главная!$H$28)*главная!$N$28))))</f>
        <v>0</v>
      </c>
      <c r="DT159" s="173">
        <f>IF(DT$10="",0,IF(DT$9&lt;главная!$N$19,0,IF(DT85&lt;главная!$H$27,главная!$N$26*DT85,IF(DT85&lt;главная!$H$28,главная!$N$27*DT85,главная!$H$28*главная!$N$27+(DT85-главная!$H$28)*главная!$N$28))))</f>
        <v>0</v>
      </c>
      <c r="DU159" s="173">
        <f>IF(DU$10="",0,IF(DU$9&lt;главная!$N$19,0,IF(DU85&lt;главная!$H$27,главная!$N$26*DU85,IF(DU85&lt;главная!$H$28,главная!$N$27*DU85,главная!$H$28*главная!$N$27+(DU85-главная!$H$28)*главная!$N$28))))</f>
        <v>0</v>
      </c>
      <c r="DV159" s="173">
        <f>IF(DV$10="",0,IF(DV$9&lt;главная!$N$19,0,IF(DV85&lt;главная!$H$27,главная!$N$26*DV85,IF(DV85&lt;главная!$H$28,главная!$N$27*DV85,главная!$H$28*главная!$N$27+(DV85-главная!$H$28)*главная!$N$28))))</f>
        <v>0</v>
      </c>
      <c r="DW159" s="173">
        <f>IF(DW$10="",0,IF(DW$9&lt;главная!$N$19,0,IF(DW85&lt;главная!$H$27,главная!$N$26*DW85,IF(DW85&lt;главная!$H$28,главная!$N$27*DW85,главная!$H$28*главная!$N$27+(DW85-главная!$H$28)*главная!$N$28))))</f>
        <v>0</v>
      </c>
      <c r="DX159" s="173">
        <f>IF(DX$10="",0,IF(DX$9&lt;главная!$N$19,0,IF(DX85&lt;главная!$H$27,главная!$N$26*DX85,IF(DX85&lt;главная!$H$28,главная!$N$27*DX85,главная!$H$28*главная!$N$27+(DX85-главная!$H$28)*главная!$N$28))))</f>
        <v>0</v>
      </c>
      <c r="DY159" s="173">
        <f>IF(DY$10="",0,IF(DY$9&lt;главная!$N$19,0,IF(DY85&lt;главная!$H$27,главная!$N$26*DY85,IF(DY85&lt;главная!$H$28,главная!$N$27*DY85,главная!$H$28*главная!$N$27+(DY85-главная!$H$28)*главная!$N$28))))</f>
        <v>0</v>
      </c>
      <c r="DZ159" s="173">
        <f>IF(DZ$10="",0,IF(DZ$9&lt;главная!$N$19,0,IF(DZ85&lt;главная!$H$27,главная!$N$26*DZ85,IF(DZ85&lt;главная!$H$28,главная!$N$27*DZ85,главная!$H$28*главная!$N$27+(DZ85-главная!$H$28)*главная!$N$28))))</f>
        <v>0</v>
      </c>
      <c r="EA159" s="173">
        <f>IF(EA$10="",0,IF(EA$9&lt;главная!$N$19,0,IF(EA85&lt;главная!$H$27,главная!$N$26*EA85,IF(EA85&lt;главная!$H$28,главная!$N$27*EA85,главная!$H$28*главная!$N$27+(EA85-главная!$H$28)*главная!$N$28))))</f>
        <v>0</v>
      </c>
      <c r="EB159" s="173">
        <f>IF(EB$10="",0,IF(EB$9&lt;главная!$N$19,0,IF(EB85&lt;главная!$H$27,главная!$N$26*EB85,IF(EB85&lt;главная!$H$28,главная!$N$27*EB85,главная!$H$28*главная!$N$27+(EB85-главная!$H$28)*главная!$N$28))))</f>
        <v>0</v>
      </c>
      <c r="EC159" s="173">
        <f>IF(EC$10="",0,IF(EC$9&lt;главная!$N$19,0,IF(EC85&lt;главная!$H$27,главная!$N$26*EC85,IF(EC85&lt;главная!$H$28,главная!$N$27*EC85,главная!$H$28*главная!$N$27+(EC85-главная!$H$28)*главная!$N$28))))</f>
        <v>0</v>
      </c>
      <c r="ED159" s="173">
        <f>IF(ED$10="",0,IF(ED$9&lt;главная!$N$19,0,IF(ED85&lt;главная!$H$27,главная!$N$26*ED85,IF(ED85&lt;главная!$H$28,главная!$N$27*ED85,главная!$H$28*главная!$N$27+(ED85-главная!$H$28)*главная!$N$28))))</f>
        <v>0</v>
      </c>
      <c r="EE159" s="173">
        <f>IF(EE$10="",0,IF(EE$9&lt;главная!$N$19,0,IF(EE85&lt;главная!$H$27,главная!$N$26*EE85,IF(EE85&lt;главная!$H$28,главная!$N$27*EE85,главная!$H$28*главная!$N$27+(EE85-главная!$H$28)*главная!$N$28))))</f>
        <v>0</v>
      </c>
      <c r="EF159" s="173">
        <f>IF(EF$10="",0,IF(EF$9&lt;главная!$N$19,0,IF(EF85&lt;главная!$H$27,главная!$N$26*EF85,IF(EF85&lt;главная!$H$28,главная!$N$27*EF85,главная!$H$28*главная!$N$27+(EF85-главная!$H$28)*главная!$N$28))))</f>
        <v>0</v>
      </c>
      <c r="EG159" s="173">
        <f>IF(EG$10="",0,IF(EG$9&lt;главная!$N$19,0,IF(EG85&lt;главная!$H$27,главная!$N$26*EG85,IF(EG85&lt;главная!$H$28,главная!$N$27*EG85,главная!$H$28*главная!$N$27+(EG85-главная!$H$28)*главная!$N$28))))</f>
        <v>0</v>
      </c>
      <c r="EH159" s="173">
        <f>IF(EH$10="",0,IF(EH$9&lt;главная!$N$19,0,IF(EH85&lt;главная!$H$27,главная!$N$26*EH85,IF(EH85&lt;главная!$H$28,главная!$N$27*EH85,главная!$H$28*главная!$N$27+(EH85-главная!$H$28)*главная!$N$28))))</f>
        <v>0</v>
      </c>
      <c r="EI159" s="173">
        <f>IF(EI$10="",0,IF(EI$9&lt;главная!$N$19,0,IF(EI85&lt;главная!$H$27,главная!$N$26*EI85,IF(EI85&lt;главная!$H$28,главная!$N$27*EI85,главная!$H$28*главная!$N$27+(EI85-главная!$H$28)*главная!$N$28))))</f>
        <v>0</v>
      </c>
      <c r="EJ159" s="173">
        <f>IF(EJ$10="",0,IF(EJ$9&lt;главная!$N$19,0,IF(EJ85&lt;главная!$H$27,главная!$N$26*EJ85,IF(EJ85&lt;главная!$H$28,главная!$N$27*EJ85,главная!$H$28*главная!$N$27+(EJ85-главная!$H$28)*главная!$N$28))))</f>
        <v>0</v>
      </c>
      <c r="EK159" s="173">
        <f>IF(EK$10="",0,IF(EK$9&lt;главная!$N$19,0,IF(EK85&lt;главная!$H$27,главная!$N$26*EK85,IF(EK85&lt;главная!$H$28,главная!$N$27*EK85,главная!$H$28*главная!$N$27+(EK85-главная!$H$28)*главная!$N$28))))</f>
        <v>0</v>
      </c>
      <c r="EL159" s="173">
        <f>IF(EL$10="",0,IF(EL$9&lt;главная!$N$19,0,IF(EL85&lt;главная!$H$27,главная!$N$26*EL85,IF(EL85&lt;главная!$H$28,главная!$N$27*EL85,главная!$H$28*главная!$N$27+(EL85-главная!$H$28)*главная!$N$28))))</f>
        <v>0</v>
      </c>
      <c r="EM159" s="173">
        <f>IF(EM$10="",0,IF(EM$9&lt;главная!$N$19,0,IF(EM85&lt;главная!$H$27,главная!$N$26*EM85,IF(EM85&lt;главная!$H$28,главная!$N$27*EM85,главная!$H$28*главная!$N$27+(EM85-главная!$H$28)*главная!$N$28))))</f>
        <v>0</v>
      </c>
      <c r="EN159" s="173">
        <f>IF(EN$10="",0,IF(EN$9&lt;главная!$N$19,0,IF(EN85&lt;главная!$H$27,главная!$N$26*EN85,IF(EN85&lt;главная!$H$28,главная!$N$27*EN85,главная!$H$28*главная!$N$27+(EN85-главная!$H$28)*главная!$N$28))))</f>
        <v>0</v>
      </c>
      <c r="EO159" s="173">
        <f>IF(EO$10="",0,IF(EO$9&lt;главная!$N$19,0,IF(EO85&lt;главная!$H$27,главная!$N$26*EO85,IF(EO85&lt;главная!$H$28,главная!$N$27*EO85,главная!$H$28*главная!$N$27+(EO85-главная!$H$28)*главная!$N$28))))</f>
        <v>0</v>
      </c>
      <c r="EP159" s="173">
        <f>IF(EP$10="",0,IF(EP$9&lt;главная!$N$19,0,IF(EP85&lt;главная!$H$27,главная!$N$26*EP85,IF(EP85&lt;главная!$H$28,главная!$N$27*EP85,главная!$H$28*главная!$N$27+(EP85-главная!$H$28)*главная!$N$28))))</f>
        <v>0</v>
      </c>
      <c r="EQ159" s="173">
        <f>IF(EQ$10="",0,IF(EQ$9&lt;главная!$N$19,0,IF(EQ85&lt;главная!$H$27,главная!$N$26*EQ85,IF(EQ85&lt;главная!$H$28,главная!$N$27*EQ85,главная!$H$28*главная!$N$27+(EQ85-главная!$H$28)*главная!$N$28))))</f>
        <v>0</v>
      </c>
      <c r="ER159" s="173">
        <f>IF(ER$10="",0,IF(ER$9&lt;главная!$N$19,0,IF(ER85&lt;главная!$H$27,главная!$N$26*ER85,IF(ER85&lt;главная!$H$28,главная!$N$27*ER85,главная!$H$28*главная!$N$27+(ER85-главная!$H$28)*главная!$N$28))))</f>
        <v>0</v>
      </c>
      <c r="ES159" s="173">
        <f>IF(ES$10="",0,IF(ES$9&lt;главная!$N$19,0,IF(ES85&lt;главная!$H$27,главная!$N$26*ES85,IF(ES85&lt;главная!$H$28,главная!$N$27*ES85,главная!$H$28*главная!$N$27+(ES85-главная!$H$28)*главная!$N$28))))</f>
        <v>0</v>
      </c>
      <c r="ET159" s="173">
        <f>IF(ET$10="",0,IF(ET$9&lt;главная!$N$19,0,IF(ET85&lt;главная!$H$27,главная!$N$26*ET85,IF(ET85&lt;главная!$H$28,главная!$N$27*ET85,главная!$H$28*главная!$N$27+(ET85-главная!$H$28)*главная!$N$28))))</f>
        <v>0</v>
      </c>
      <c r="EU159" s="173">
        <f>IF(EU$10="",0,IF(EU$9&lt;главная!$N$19,0,IF(EU85&lt;главная!$H$27,главная!$N$26*EU85,IF(EU85&lt;главная!$H$28,главная!$N$27*EU85,главная!$H$28*главная!$N$27+(EU85-главная!$H$28)*главная!$N$28))))</f>
        <v>0</v>
      </c>
      <c r="EV159" s="173">
        <f>IF(EV$10="",0,IF(EV$9&lt;главная!$N$19,0,IF(EV85&lt;главная!$H$27,главная!$N$26*EV85,IF(EV85&lt;главная!$H$28,главная!$N$27*EV85,главная!$H$28*главная!$N$27+(EV85-главная!$H$28)*главная!$N$28))))</f>
        <v>0</v>
      </c>
      <c r="EW159" s="173">
        <f>IF(EW$10="",0,IF(EW$9&lt;главная!$N$19,0,IF(EW85&lt;главная!$H$27,главная!$N$26*EW85,IF(EW85&lt;главная!$H$28,главная!$N$27*EW85,главная!$H$28*главная!$N$27+(EW85-главная!$H$28)*главная!$N$28))))</f>
        <v>0</v>
      </c>
      <c r="EX159" s="173">
        <f>IF(EX$10="",0,IF(EX$9&lt;главная!$N$19,0,IF(EX85&lt;главная!$H$27,главная!$N$26*EX85,IF(EX85&lt;главная!$H$28,главная!$N$27*EX85,главная!$H$28*главная!$N$27+(EX85-главная!$H$28)*главная!$N$28))))</f>
        <v>0</v>
      </c>
      <c r="EY159" s="173">
        <f>IF(EY$10="",0,IF(EY$9&lt;главная!$N$19,0,IF(EY85&lt;главная!$H$27,главная!$N$26*EY85,IF(EY85&lt;главная!$H$28,главная!$N$27*EY85,главная!$H$28*главная!$N$27+(EY85-главная!$H$28)*главная!$N$28))))</f>
        <v>0</v>
      </c>
      <c r="EZ159" s="173">
        <f>IF(EZ$10="",0,IF(EZ$9&lt;главная!$N$19,0,IF(EZ85&lt;главная!$H$27,главная!$N$26*EZ85,IF(EZ85&lt;главная!$H$28,главная!$N$27*EZ85,главная!$H$28*главная!$N$27+(EZ85-главная!$H$28)*главная!$N$28))))</f>
        <v>0</v>
      </c>
      <c r="FA159" s="173">
        <f>IF(FA$10="",0,IF(FA$9&lt;главная!$N$19,0,IF(FA85&lt;главная!$H$27,главная!$N$26*FA85,IF(FA85&lt;главная!$H$28,главная!$N$27*FA85,главная!$H$28*главная!$N$27+(FA85-главная!$H$28)*главная!$N$28))))</f>
        <v>0</v>
      </c>
      <c r="FB159" s="173">
        <f>IF(FB$10="",0,IF(FB$9&lt;главная!$N$19,0,IF(FB85&lt;главная!$H$27,главная!$N$26*FB85,IF(FB85&lt;главная!$H$28,главная!$N$27*FB85,главная!$H$28*главная!$N$27+(FB85-главная!$H$28)*главная!$N$28))))</f>
        <v>0</v>
      </c>
      <c r="FC159" s="173">
        <f>IF(FC$10="",0,IF(FC$9&lt;главная!$N$19,0,IF(FC85&lt;главная!$H$27,главная!$N$26*FC85,IF(FC85&lt;главная!$H$28,главная!$N$27*FC85,главная!$H$28*главная!$N$27+(FC85-главная!$H$28)*главная!$N$28))))</f>
        <v>0</v>
      </c>
      <c r="FD159" s="173">
        <f>IF(FD$10="",0,IF(FD$9&lt;главная!$N$19,0,IF(FD85&lt;главная!$H$27,главная!$N$26*FD85,IF(FD85&lt;главная!$H$28,главная!$N$27*FD85,главная!$H$28*главная!$N$27+(FD85-главная!$H$28)*главная!$N$28))))</f>
        <v>0</v>
      </c>
      <c r="FE159" s="173">
        <f>IF(FE$10="",0,IF(FE$9&lt;главная!$N$19,0,IF(FE85&lt;главная!$H$27,главная!$N$26*FE85,IF(FE85&lt;главная!$H$28,главная!$N$27*FE85,главная!$H$28*главная!$N$27+(FE85-главная!$H$28)*главная!$N$28))))</f>
        <v>0</v>
      </c>
      <c r="FF159" s="173">
        <f>IF(FF$10="",0,IF(FF$9&lt;главная!$N$19,0,IF(FF85&lt;главная!$H$27,главная!$N$26*FF85,IF(FF85&lt;главная!$H$28,главная!$N$27*FF85,главная!$H$28*главная!$N$27+(FF85-главная!$H$28)*главная!$N$28))))</f>
        <v>0</v>
      </c>
      <c r="FG159" s="173">
        <f>IF(FG$10="",0,IF(FG$9&lt;главная!$N$19,0,IF(FG85&lt;главная!$H$27,главная!$N$26*FG85,IF(FG85&lt;главная!$H$28,главная!$N$27*FG85,главная!$H$28*главная!$N$27+(FG85-главная!$H$28)*главная!$N$28))))</f>
        <v>0</v>
      </c>
      <c r="FH159" s="173">
        <f>IF(FH$10="",0,IF(FH$9&lt;главная!$N$19,0,IF(FH85&lt;главная!$H$27,главная!$N$26*FH85,IF(FH85&lt;главная!$H$28,главная!$N$27*FH85,главная!$H$28*главная!$N$27+(FH85-главная!$H$28)*главная!$N$28))))</f>
        <v>0</v>
      </c>
      <c r="FI159" s="173">
        <f>IF(FI$10="",0,IF(FI$9&lt;главная!$N$19,0,IF(FI85&lt;главная!$H$27,главная!$N$26*FI85,IF(FI85&lt;главная!$H$28,главная!$N$27*FI85,главная!$H$28*главная!$N$27+(FI85-главная!$H$28)*главная!$N$28))))</f>
        <v>0</v>
      </c>
      <c r="FJ159" s="173">
        <f>IF(FJ$10="",0,IF(FJ$9&lt;главная!$N$19,0,IF(FJ85&lt;главная!$H$27,главная!$N$26*FJ85,IF(FJ85&lt;главная!$H$28,главная!$N$27*FJ85,главная!$H$28*главная!$N$27+(FJ85-главная!$H$28)*главная!$N$28))))</f>
        <v>0</v>
      </c>
      <c r="FK159" s="173">
        <f>IF(FK$10="",0,IF(FK$9&lt;главная!$N$19,0,IF(FK85&lt;главная!$H$27,главная!$N$26*FK85,IF(FK85&lt;главная!$H$28,главная!$N$27*FK85,главная!$H$28*главная!$N$27+(FK85-главная!$H$28)*главная!$N$28))))</f>
        <v>0</v>
      </c>
      <c r="FL159" s="173">
        <f>IF(FL$10="",0,IF(FL$9&lt;главная!$N$19,0,IF(FL85&lt;главная!$H$27,главная!$N$26*FL85,IF(FL85&lt;главная!$H$28,главная!$N$27*FL85,главная!$H$28*главная!$N$27+(FL85-главная!$H$28)*главная!$N$28))))</f>
        <v>0</v>
      </c>
      <c r="FM159" s="173">
        <f>IF(FM$10="",0,IF(FM$9&lt;главная!$N$19,0,IF(FM85&lt;главная!$H$27,главная!$N$26*FM85,IF(FM85&lt;главная!$H$28,главная!$N$27*FM85,главная!$H$28*главная!$N$27+(FM85-главная!$H$28)*главная!$N$28))))</f>
        <v>0</v>
      </c>
      <c r="FN159" s="173">
        <f>IF(FN$10="",0,IF(FN$9&lt;главная!$N$19,0,IF(FN85&lt;главная!$H$27,главная!$N$26*FN85,IF(FN85&lt;главная!$H$28,главная!$N$27*FN85,главная!$H$28*главная!$N$27+(FN85-главная!$H$28)*главная!$N$28))))</f>
        <v>0</v>
      </c>
      <c r="FO159" s="173">
        <f>IF(FO$10="",0,IF(FO$9&lt;главная!$N$19,0,IF(FO85&lt;главная!$H$27,главная!$N$26*FO85,IF(FO85&lt;главная!$H$28,главная!$N$27*FO85,главная!$H$28*главная!$N$27+(FO85-главная!$H$28)*главная!$N$28))))</f>
        <v>0</v>
      </c>
      <c r="FP159" s="173">
        <f>IF(FP$10="",0,IF(FP$9&lt;главная!$N$19,0,IF(FP85&lt;главная!$H$27,главная!$N$26*FP85,IF(FP85&lt;главная!$H$28,главная!$N$27*FP85,главная!$H$28*главная!$N$27+(FP85-главная!$H$28)*главная!$N$28))))</f>
        <v>0</v>
      </c>
      <c r="FQ159" s="173">
        <f>IF(FQ$10="",0,IF(FQ$9&lt;главная!$N$19,0,IF(FQ85&lt;главная!$H$27,главная!$N$26*FQ85,IF(FQ85&lt;главная!$H$28,главная!$N$27*FQ85,главная!$H$28*главная!$N$27+(FQ85-главная!$H$28)*главная!$N$28))))</f>
        <v>0</v>
      </c>
      <c r="FR159" s="173">
        <f>IF(FR$10="",0,IF(FR$9&lt;главная!$N$19,0,IF(FR85&lt;главная!$H$27,главная!$N$26*FR85,IF(FR85&lt;главная!$H$28,главная!$N$27*FR85,главная!$H$28*главная!$N$27+(FR85-главная!$H$28)*главная!$N$28))))</f>
        <v>0</v>
      </c>
      <c r="FS159" s="173">
        <f>IF(FS$10="",0,IF(FS$9&lt;главная!$N$19,0,IF(FS85&lt;главная!$H$27,главная!$N$26*FS85,IF(FS85&lt;главная!$H$28,главная!$N$27*FS85,главная!$H$28*главная!$N$27+(FS85-главная!$H$28)*главная!$N$28))))</f>
        <v>0</v>
      </c>
      <c r="FT159" s="173">
        <f>IF(FT$10="",0,IF(FT$9&lt;главная!$N$19,0,IF(FT85&lt;главная!$H$27,главная!$N$26*FT85,IF(FT85&lt;главная!$H$28,главная!$N$27*FT85,главная!$H$28*главная!$N$27+(FT85-главная!$H$28)*главная!$N$28))))</f>
        <v>0</v>
      </c>
      <c r="FU159" s="173">
        <f>IF(FU$10="",0,IF(FU$9&lt;главная!$N$19,0,IF(FU85&lt;главная!$H$27,главная!$N$26*FU85,IF(FU85&lt;главная!$H$28,главная!$N$27*FU85,главная!$H$28*главная!$N$27+(FU85-главная!$H$28)*главная!$N$28))))</f>
        <v>0</v>
      </c>
      <c r="FV159" s="173">
        <f>IF(FV$10="",0,IF(FV$9&lt;главная!$N$19,0,IF(FV85&lt;главная!$H$27,главная!$N$26*FV85,IF(FV85&lt;главная!$H$28,главная!$N$27*FV85,главная!$H$28*главная!$N$27+(FV85-главная!$H$28)*главная!$N$28))))</f>
        <v>0</v>
      </c>
      <c r="FW159" s="173">
        <f>IF(FW$10="",0,IF(FW$9&lt;главная!$N$19,0,IF(FW85&lt;главная!$H$27,главная!$N$26*FW85,IF(FW85&lt;главная!$H$28,главная!$N$27*FW85,главная!$H$28*главная!$N$27+(FW85-главная!$H$28)*главная!$N$28))))</f>
        <v>0</v>
      </c>
      <c r="FX159" s="173">
        <f>IF(FX$10="",0,IF(FX$9&lt;главная!$N$19,0,IF(FX85&lt;главная!$H$27,главная!$N$26*FX85,IF(FX85&lt;главная!$H$28,главная!$N$27*FX85,главная!$H$28*главная!$N$27+(FX85-главная!$H$28)*главная!$N$28))))</f>
        <v>0</v>
      </c>
      <c r="FY159" s="173">
        <f>IF(FY$10="",0,IF(FY$9&lt;главная!$N$19,0,IF(FY85&lt;главная!$H$27,главная!$N$26*FY85,IF(FY85&lt;главная!$H$28,главная!$N$27*FY85,главная!$H$28*главная!$N$27+(FY85-главная!$H$28)*главная!$N$28))))</f>
        <v>0</v>
      </c>
      <c r="FZ159" s="173">
        <f>IF(FZ$10="",0,IF(FZ$9&lt;главная!$N$19,0,IF(FZ85&lt;главная!$H$27,главная!$N$26*FZ85,IF(FZ85&lt;главная!$H$28,главная!$N$27*FZ85,главная!$H$28*главная!$N$27+(FZ85-главная!$H$28)*главная!$N$28))))</f>
        <v>0</v>
      </c>
      <c r="GA159" s="173">
        <f>IF(GA$10="",0,IF(GA$9&lt;главная!$N$19,0,IF(GA85&lt;главная!$H$27,главная!$N$26*GA85,IF(GA85&lt;главная!$H$28,главная!$N$27*GA85,главная!$H$28*главная!$N$27+(GA85-главная!$H$28)*главная!$N$28))))</f>
        <v>0</v>
      </c>
      <c r="GB159" s="173">
        <f>IF(GB$10="",0,IF(GB$9&lt;главная!$N$19,0,IF(GB85&lt;главная!$H$27,главная!$N$26*GB85,IF(GB85&lt;главная!$H$28,главная!$N$27*GB85,главная!$H$28*главная!$N$27+(GB85-главная!$H$28)*главная!$N$28))))</f>
        <v>0</v>
      </c>
      <c r="GC159" s="173">
        <f>IF(GC$10="",0,IF(GC$9&lt;главная!$N$19,0,IF(GC85&lt;главная!$H$27,главная!$N$26*GC85,IF(GC85&lt;главная!$H$28,главная!$N$27*GC85,главная!$H$28*главная!$N$27+(GC85-главная!$H$28)*главная!$N$28))))</f>
        <v>0</v>
      </c>
      <c r="GD159" s="173">
        <f>IF(GD$10="",0,IF(GD$9&lt;главная!$N$19,0,IF(GD85&lt;главная!$H$27,главная!$N$26*GD85,IF(GD85&lt;главная!$H$28,главная!$N$27*GD85,главная!$H$28*главная!$N$27+(GD85-главная!$H$28)*главная!$N$28))))</f>
        <v>0</v>
      </c>
      <c r="GE159" s="173">
        <f>IF(GE$10="",0,IF(GE$9&lt;главная!$N$19,0,IF(GE85&lt;главная!$H$27,главная!$N$26*GE85,IF(GE85&lt;главная!$H$28,главная!$N$27*GE85,главная!$H$28*главная!$N$27+(GE85-главная!$H$28)*главная!$N$28))))</f>
        <v>0</v>
      </c>
      <c r="GF159" s="173">
        <f>IF(GF$10="",0,IF(GF$9&lt;главная!$N$19,0,IF(GF85&lt;главная!$H$27,главная!$N$26*GF85,IF(GF85&lt;главная!$H$28,главная!$N$27*GF85,главная!$H$28*главная!$N$27+(GF85-главная!$H$28)*главная!$N$28))))</f>
        <v>0</v>
      </c>
      <c r="GG159" s="173">
        <f>IF(GG$10="",0,IF(GG$9&lt;главная!$N$19,0,IF(GG85&lt;главная!$H$27,главная!$N$26*GG85,IF(GG85&lt;главная!$H$28,главная!$N$27*GG85,главная!$H$28*главная!$N$27+(GG85-главная!$H$28)*главная!$N$28))))</f>
        <v>0</v>
      </c>
      <c r="GH159" s="173">
        <f>IF(GH$10="",0,IF(GH$9&lt;главная!$N$19,0,IF(GH85&lt;главная!$H$27,главная!$N$26*GH85,IF(GH85&lt;главная!$H$28,главная!$N$27*GH85,главная!$H$28*главная!$N$27+(GH85-главная!$H$28)*главная!$N$28))))</f>
        <v>0</v>
      </c>
      <c r="GI159" s="173">
        <f>IF(GI$10="",0,IF(GI$9&lt;главная!$N$19,0,IF(GI85&lt;главная!$H$27,главная!$N$26*GI85,IF(GI85&lt;главная!$H$28,главная!$N$27*GI85,главная!$H$28*главная!$N$27+(GI85-главная!$H$28)*главная!$N$28))))</f>
        <v>0</v>
      </c>
      <c r="GJ159" s="173">
        <f>IF(GJ$10="",0,IF(GJ$9&lt;главная!$N$19,0,IF(GJ85&lt;главная!$H$27,главная!$N$26*GJ85,IF(GJ85&lt;главная!$H$28,главная!$N$27*GJ85,главная!$H$28*главная!$N$27+(GJ85-главная!$H$28)*главная!$N$28))))</f>
        <v>0</v>
      </c>
      <c r="GK159" s="173">
        <f>IF(GK$10="",0,IF(GK$9&lt;главная!$N$19,0,IF(GK85&lt;главная!$H$27,главная!$N$26*GK85,IF(GK85&lt;главная!$H$28,главная!$N$27*GK85,главная!$H$28*главная!$N$27+(GK85-главная!$H$28)*главная!$N$28))))</f>
        <v>0</v>
      </c>
      <c r="GL159" s="173">
        <f>IF(GL$10="",0,IF(GL$9&lt;главная!$N$19,0,IF(GL85&lt;главная!$H$27,главная!$N$26*GL85,IF(GL85&lt;главная!$H$28,главная!$N$27*GL85,главная!$H$28*главная!$N$27+(GL85-главная!$H$28)*главная!$N$28))))</f>
        <v>0</v>
      </c>
      <c r="GM159" s="173">
        <f>IF(GM$10="",0,IF(GM$9&lt;главная!$N$19,0,IF(GM85&lt;главная!$H$27,главная!$N$26*GM85,IF(GM85&lt;главная!$H$28,главная!$N$27*GM85,главная!$H$28*главная!$N$27+(GM85-главная!$H$28)*главная!$N$28))))</f>
        <v>0</v>
      </c>
      <c r="GN159" s="173">
        <f>IF(GN$10="",0,IF(GN$9&lt;главная!$N$19,0,IF(GN85&lt;главная!$H$27,главная!$N$26*GN85,IF(GN85&lt;главная!$H$28,главная!$N$27*GN85,главная!$H$28*главная!$N$27+(GN85-главная!$H$28)*главная!$N$28))))</f>
        <v>0</v>
      </c>
      <c r="GO159" s="173">
        <f>IF(GO$10="",0,IF(GO$9&lt;главная!$N$19,0,IF(GO85&lt;главная!$H$27,главная!$N$26*GO85,IF(GO85&lt;главная!$H$28,главная!$N$27*GO85,главная!$H$28*главная!$N$27+(GO85-главная!$H$28)*главная!$N$28))))</f>
        <v>0</v>
      </c>
      <c r="GP159" s="173">
        <f>IF(GP$10="",0,IF(GP$9&lt;главная!$N$19,0,IF(GP85&lt;главная!$H$27,главная!$N$26*GP85,IF(GP85&lt;главная!$H$28,главная!$N$27*GP85,главная!$H$28*главная!$N$27+(GP85-главная!$H$28)*главная!$N$28))))</f>
        <v>0</v>
      </c>
      <c r="GQ159" s="173">
        <f>IF(GQ$10="",0,IF(GQ$9&lt;главная!$N$19,0,IF(GQ85&lt;главная!$H$27,главная!$N$26*GQ85,IF(GQ85&lt;главная!$H$28,главная!$N$27*GQ85,главная!$H$28*главная!$N$27+(GQ85-главная!$H$28)*главная!$N$28))))</f>
        <v>0</v>
      </c>
      <c r="GR159" s="173">
        <f>IF(GR$10="",0,IF(GR$9&lt;главная!$N$19,0,IF(GR85&lt;главная!$H$27,главная!$N$26*GR85,IF(GR85&lt;главная!$H$28,главная!$N$27*GR85,главная!$H$28*главная!$N$27+(GR85-главная!$H$28)*главная!$N$28))))</f>
        <v>0</v>
      </c>
      <c r="GS159" s="173">
        <f>IF(GS$10="",0,IF(GS$9&lt;главная!$N$19,0,IF(GS85&lt;главная!$H$27,главная!$N$26*GS85,IF(GS85&lt;главная!$H$28,главная!$N$27*GS85,главная!$H$28*главная!$N$27+(GS85-главная!$H$28)*главная!$N$28))))</f>
        <v>0</v>
      </c>
      <c r="GT159" s="173">
        <f>IF(GT$10="",0,IF(GT$9&lt;главная!$N$19,0,IF(GT85&lt;главная!$H$27,главная!$N$26*GT85,IF(GT85&lt;главная!$H$28,главная!$N$27*GT85,главная!$H$28*главная!$N$27+(GT85-главная!$H$28)*главная!$N$28))))</f>
        <v>0</v>
      </c>
      <c r="GU159" s="173">
        <f>IF(GU$10="",0,IF(GU$9&lt;главная!$N$19,0,IF(GU85&lt;главная!$H$27,главная!$N$26*GU85,IF(GU85&lt;главная!$H$28,главная!$N$27*GU85,главная!$H$28*главная!$N$27+(GU85-главная!$H$28)*главная!$N$28))))</f>
        <v>0</v>
      </c>
      <c r="GV159" s="173">
        <f>IF(GV$10="",0,IF(GV$9&lt;главная!$N$19,0,IF(GV85&lt;главная!$H$27,главная!$N$26*GV85,IF(GV85&lt;главная!$H$28,главная!$N$27*GV85,главная!$H$28*главная!$N$27+(GV85-главная!$H$28)*главная!$N$28))))</f>
        <v>0</v>
      </c>
      <c r="GW159" s="173">
        <f>IF(GW$10="",0,IF(GW$9&lt;главная!$N$19,0,IF(GW85&lt;главная!$H$27,главная!$N$26*GW85,IF(GW85&lt;главная!$H$28,главная!$N$27*GW85,главная!$H$28*главная!$N$27+(GW85-главная!$H$28)*главная!$N$28))))</f>
        <v>0</v>
      </c>
      <c r="GX159" s="173">
        <f>IF(GX$10="",0,IF(GX$9&lt;главная!$N$19,0,IF(GX85&lt;главная!$H$27,главная!$N$26*GX85,IF(GX85&lt;главная!$H$28,главная!$N$27*GX85,главная!$H$28*главная!$N$27+(GX85-главная!$H$28)*главная!$N$28))))</f>
        <v>0</v>
      </c>
      <c r="GY159" s="173">
        <f>IF(GY$10="",0,IF(GY$9&lt;главная!$N$19,0,IF(GY85&lt;главная!$H$27,главная!$N$26*GY85,IF(GY85&lt;главная!$H$28,главная!$N$27*GY85,главная!$H$28*главная!$N$27+(GY85-главная!$H$28)*главная!$N$28))))</f>
        <v>0</v>
      </c>
      <c r="GZ159" s="173">
        <f>IF(GZ$10="",0,IF(GZ$9&lt;главная!$N$19,0,IF(GZ85&lt;главная!$H$27,главная!$N$26*GZ85,IF(GZ85&lt;главная!$H$28,главная!$N$27*GZ85,главная!$H$28*главная!$N$27+(GZ85-главная!$H$28)*главная!$N$28))))</f>
        <v>0</v>
      </c>
      <c r="HA159" s="173">
        <f>IF(HA$10="",0,IF(HA$9&lt;главная!$N$19,0,IF(HA85&lt;главная!$H$27,главная!$N$26*HA85,IF(HA85&lt;главная!$H$28,главная!$N$27*HA85,главная!$H$28*главная!$N$27+(HA85-главная!$H$28)*главная!$N$28))))</f>
        <v>0</v>
      </c>
      <c r="HB159" s="173">
        <f>IF(HB$10="",0,IF(HB$9&lt;главная!$N$19,0,IF(HB85&lt;главная!$H$27,главная!$N$26*HB85,IF(HB85&lt;главная!$H$28,главная!$N$27*HB85,главная!$H$28*главная!$N$27+(HB85-главная!$H$28)*главная!$N$28))))</f>
        <v>0</v>
      </c>
      <c r="HC159" s="173">
        <f>IF(HC$10="",0,IF(HC$9&lt;главная!$N$19,0,IF(HC85&lt;главная!$H$27,главная!$N$26*HC85,IF(HC85&lt;главная!$H$28,главная!$N$27*HC85,главная!$H$28*главная!$N$27+(HC85-главная!$H$28)*главная!$N$28))))</f>
        <v>0</v>
      </c>
      <c r="HD159" s="173">
        <f>IF(HD$10="",0,IF(HD$9&lt;главная!$N$19,0,IF(HD85&lt;главная!$H$27,главная!$N$26*HD85,IF(HD85&lt;главная!$H$28,главная!$N$27*HD85,главная!$H$28*главная!$N$27+(HD85-главная!$H$28)*главная!$N$28))))</f>
        <v>0</v>
      </c>
      <c r="HE159" s="173">
        <f>IF(HE$10="",0,IF(HE$9&lt;главная!$N$19,0,IF(HE85&lt;главная!$H$27,главная!$N$26*HE85,IF(HE85&lt;главная!$H$28,главная!$N$27*HE85,главная!$H$28*главная!$N$27+(HE85-главная!$H$28)*главная!$N$28))))</f>
        <v>0</v>
      </c>
      <c r="HF159" s="173">
        <f>IF(HF$10="",0,IF(HF$9&lt;главная!$N$19,0,IF(HF85&lt;главная!$H$27,главная!$N$26*HF85,IF(HF85&lt;главная!$H$28,главная!$N$27*HF85,главная!$H$28*главная!$N$27+(HF85-главная!$H$28)*главная!$N$28))))</f>
        <v>0</v>
      </c>
      <c r="HG159" s="173">
        <f>IF(HG$10="",0,IF(HG$9&lt;главная!$N$19,0,IF(HG85&lt;главная!$H$27,главная!$N$26*HG85,IF(HG85&lt;главная!$H$28,главная!$N$27*HG85,главная!$H$28*главная!$N$27+(HG85-главная!$H$28)*главная!$N$28))))</f>
        <v>0</v>
      </c>
      <c r="HH159" s="173">
        <f>IF(HH$10="",0,IF(HH$9&lt;главная!$N$19,0,IF(HH85&lt;главная!$H$27,главная!$N$26*HH85,IF(HH85&lt;главная!$H$28,главная!$N$27*HH85,главная!$H$28*главная!$N$27+(HH85-главная!$H$28)*главная!$N$28))))</f>
        <v>0</v>
      </c>
      <c r="HI159" s="173">
        <f>IF(HI$10="",0,IF(HI$9&lt;главная!$N$19,0,IF(HI85&lt;главная!$H$27,главная!$N$26*HI85,IF(HI85&lt;главная!$H$28,главная!$N$27*HI85,главная!$H$28*главная!$N$27+(HI85-главная!$H$28)*главная!$N$28))))</f>
        <v>0</v>
      </c>
      <c r="HJ159" s="173">
        <f>IF(HJ$10="",0,IF(HJ$9&lt;главная!$N$19,0,IF(HJ85&lt;главная!$H$27,главная!$N$26*HJ85,IF(HJ85&lt;главная!$H$28,главная!$N$27*HJ85,главная!$H$28*главная!$N$27+(HJ85-главная!$H$28)*главная!$N$28))))</f>
        <v>0</v>
      </c>
      <c r="HK159" s="173">
        <f>IF(HK$10="",0,IF(HK$9&lt;главная!$N$19,0,IF(HK85&lt;главная!$H$27,главная!$N$26*HK85,IF(HK85&lt;главная!$H$28,главная!$N$27*HK85,главная!$H$28*главная!$N$27+(HK85-главная!$H$28)*главная!$N$28))))</f>
        <v>0</v>
      </c>
      <c r="HL159" s="173">
        <f>IF(HL$10="",0,IF(HL$9&lt;главная!$N$19,0,IF(HL85&lt;главная!$H$27,главная!$N$26*HL85,IF(HL85&lt;главная!$H$28,главная!$N$27*HL85,главная!$H$28*главная!$N$27+(HL85-главная!$H$28)*главная!$N$28))))</f>
        <v>0</v>
      </c>
      <c r="HM159" s="173">
        <f>IF(HM$10="",0,IF(HM$9&lt;главная!$N$19,0,IF(HM85&lt;главная!$H$27,главная!$N$26*HM85,IF(HM85&lt;главная!$H$28,главная!$N$27*HM85,главная!$H$28*главная!$N$27+(HM85-главная!$H$28)*главная!$N$28))))</f>
        <v>0</v>
      </c>
      <c r="HN159" s="173">
        <f>IF(HN$10="",0,IF(HN$9&lt;главная!$N$19,0,IF(HN85&lt;главная!$H$27,главная!$N$26*HN85,IF(HN85&lt;главная!$H$28,главная!$N$27*HN85,главная!$H$28*главная!$N$27+(HN85-главная!$H$28)*главная!$N$28))))</f>
        <v>0</v>
      </c>
      <c r="HO159" s="173">
        <f>IF(HO$10="",0,IF(HO$9&lt;главная!$N$19,0,IF(HO85&lt;главная!$H$27,главная!$N$26*HO85,IF(HO85&lt;главная!$H$28,главная!$N$27*HO85,главная!$H$28*главная!$N$27+(HO85-главная!$H$28)*главная!$N$28))))</f>
        <v>0</v>
      </c>
      <c r="HP159" s="173">
        <f>IF(HP$10="",0,IF(HP$9&lt;главная!$N$19,0,IF(HP85&lt;главная!$H$27,главная!$N$26*HP85,IF(HP85&lt;главная!$H$28,главная!$N$27*HP85,главная!$H$28*главная!$N$27+(HP85-главная!$H$28)*главная!$N$28))))</f>
        <v>0</v>
      </c>
      <c r="HQ159" s="173">
        <f>IF(HQ$10="",0,IF(HQ$9&lt;главная!$N$19,0,IF(HQ85&lt;главная!$H$27,главная!$N$26*HQ85,IF(HQ85&lt;главная!$H$28,главная!$N$27*HQ85,главная!$H$28*главная!$N$27+(HQ85-главная!$H$28)*главная!$N$28))))</f>
        <v>0</v>
      </c>
      <c r="HR159" s="173">
        <f>IF(HR$10="",0,IF(HR$9&lt;главная!$N$19,0,IF(HR85&lt;главная!$H$27,главная!$N$26*HR85,IF(HR85&lt;главная!$H$28,главная!$N$27*HR85,главная!$H$28*главная!$N$27+(HR85-главная!$H$28)*главная!$N$28))))</f>
        <v>0</v>
      </c>
      <c r="HS159" s="173">
        <f>IF(HS$10="",0,IF(HS$9&lt;главная!$N$19,0,IF(HS85&lt;главная!$H$27,главная!$N$26*HS85,IF(HS85&lt;главная!$H$28,главная!$N$27*HS85,главная!$H$28*главная!$N$27+(HS85-главная!$H$28)*главная!$N$28))))</f>
        <v>0</v>
      </c>
      <c r="HT159" s="173">
        <f>IF(HT$10="",0,IF(HT$9&lt;главная!$N$19,0,IF(HT85&lt;главная!$H$27,главная!$N$26*HT85,IF(HT85&lt;главная!$H$28,главная!$N$27*HT85,главная!$H$28*главная!$N$27+(HT85-главная!$H$28)*главная!$N$28))))</f>
        <v>0</v>
      </c>
      <c r="HU159" s="173">
        <f>IF(HU$10="",0,IF(HU$9&lt;главная!$N$19,0,IF(HU85&lt;главная!$H$27,главная!$N$26*HU85,IF(HU85&lt;главная!$H$28,главная!$N$27*HU85,главная!$H$28*главная!$N$27+(HU85-главная!$H$28)*главная!$N$28))))</f>
        <v>0</v>
      </c>
      <c r="HV159" s="173">
        <f>IF(HV$10="",0,IF(HV$9&lt;главная!$N$19,0,IF(HV85&lt;главная!$H$27,главная!$N$26*HV85,IF(HV85&lt;главная!$H$28,главная!$N$27*HV85,главная!$H$28*главная!$N$27+(HV85-главная!$H$28)*главная!$N$28))))</f>
        <v>0</v>
      </c>
      <c r="HW159" s="173">
        <f>IF(HW$10="",0,IF(HW$9&lt;главная!$N$19,0,IF(HW85&lt;главная!$H$27,главная!$N$26*HW85,IF(HW85&lt;главная!$H$28,главная!$N$27*HW85,главная!$H$28*главная!$N$27+(HW85-главная!$H$28)*главная!$N$28))))</f>
        <v>0</v>
      </c>
      <c r="HX159" s="173">
        <f>IF(HX$10="",0,IF(HX$9&lt;главная!$N$19,0,IF(HX85&lt;главная!$H$27,главная!$N$26*HX85,IF(HX85&lt;главная!$H$28,главная!$N$27*HX85,главная!$H$28*главная!$N$27+(HX85-главная!$H$28)*главная!$N$28))))</f>
        <v>0</v>
      </c>
      <c r="HY159" s="173">
        <f>IF(HY$10="",0,IF(HY$9&lt;главная!$N$19,0,IF(HY85&lt;главная!$H$27,главная!$N$26*HY85,IF(HY85&lt;главная!$H$28,главная!$N$27*HY85,главная!$H$28*главная!$N$27+(HY85-главная!$H$28)*главная!$N$28))))</f>
        <v>0</v>
      </c>
      <c r="HZ159" s="173">
        <f>IF(HZ$10="",0,IF(HZ$9&lt;главная!$N$19,0,IF(HZ85&lt;главная!$H$27,главная!$N$26*HZ85,IF(HZ85&lt;главная!$H$28,главная!$N$27*HZ85,главная!$H$28*главная!$N$27+(HZ85-главная!$H$28)*главная!$N$28))))</f>
        <v>0</v>
      </c>
      <c r="IA159" s="173">
        <f>IF(IA$10="",0,IF(IA$9&lt;главная!$N$19,0,IF(IA85&lt;главная!$H$27,главная!$N$26*IA85,IF(IA85&lt;главная!$H$28,главная!$N$27*IA85,главная!$H$28*главная!$N$27+(IA85-главная!$H$28)*главная!$N$28))))</f>
        <v>0</v>
      </c>
      <c r="IB159" s="173">
        <f>IF(IB$10="",0,IF(IB$9&lt;главная!$N$19,0,IF(IB85&lt;главная!$H$27,главная!$N$26*IB85,IF(IB85&lt;главная!$H$28,главная!$N$27*IB85,главная!$H$28*главная!$N$27+(IB85-главная!$H$28)*главная!$N$28))))</f>
        <v>0</v>
      </c>
      <c r="IC159" s="173">
        <f>IF(IC$10="",0,IF(IC$9&lt;главная!$N$19,0,IF(IC85&lt;главная!$H$27,главная!$N$26*IC85,IF(IC85&lt;главная!$H$28,главная!$N$27*IC85,главная!$H$28*главная!$N$27+(IC85-главная!$H$28)*главная!$N$28))))</f>
        <v>0</v>
      </c>
      <c r="ID159" s="173">
        <f>IF(ID$10="",0,IF(ID$9&lt;главная!$N$19,0,IF(ID85&lt;главная!$H$27,главная!$N$26*ID85,IF(ID85&lt;главная!$H$28,главная!$N$27*ID85,главная!$H$28*главная!$N$27+(ID85-главная!$H$28)*главная!$N$28))))</f>
        <v>0</v>
      </c>
      <c r="IE159" s="173">
        <f>IF(IE$10="",0,IF(IE$9&lt;главная!$N$19,0,IF(IE85&lt;главная!$H$27,главная!$N$26*IE85,IF(IE85&lt;главная!$H$28,главная!$N$27*IE85,главная!$H$28*главная!$N$27+(IE85-главная!$H$28)*главная!$N$28))))</f>
        <v>0</v>
      </c>
      <c r="IF159" s="173">
        <f>IF(IF$10="",0,IF(IF$9&lt;главная!$N$19,0,IF(IF85&lt;главная!$H$27,главная!$N$26*IF85,IF(IF85&lt;главная!$H$28,главная!$N$27*IF85,главная!$H$28*главная!$N$27+(IF85-главная!$H$28)*главная!$N$28))))</f>
        <v>0</v>
      </c>
      <c r="IG159" s="173">
        <f>IF(IG$10="",0,IF(IG$9&lt;главная!$N$19,0,IF(IG85&lt;главная!$H$27,главная!$N$26*IG85,IF(IG85&lt;главная!$H$28,главная!$N$27*IG85,главная!$H$28*главная!$N$27+(IG85-главная!$H$28)*главная!$N$28))))</f>
        <v>0</v>
      </c>
      <c r="IH159" s="173">
        <f>IF(IH$10="",0,IF(IH$9&lt;главная!$N$19,0,IF(IH85&lt;главная!$H$27,главная!$N$26*IH85,IF(IH85&lt;главная!$H$28,главная!$N$27*IH85,главная!$H$28*главная!$N$27+(IH85-главная!$H$28)*главная!$N$28))))</f>
        <v>0</v>
      </c>
      <c r="II159" s="173">
        <f>IF(II$10="",0,IF(II$9&lt;главная!$N$19,0,IF(II85&lt;главная!$H$27,главная!$N$26*II85,IF(II85&lt;главная!$H$28,главная!$N$27*II85,главная!$H$28*главная!$N$27+(II85-главная!$H$28)*главная!$N$28))))</f>
        <v>0</v>
      </c>
      <c r="IJ159" s="173">
        <f>IF(IJ$10="",0,IF(IJ$9&lt;главная!$N$19,0,IF(IJ85&lt;главная!$H$27,главная!$N$26*IJ85,IF(IJ85&lt;главная!$H$28,главная!$N$27*IJ85,главная!$H$28*главная!$N$27+(IJ85-главная!$H$28)*главная!$N$28))))</f>
        <v>0</v>
      </c>
      <c r="IK159" s="173">
        <f>IF(IK$10="",0,IF(IK$9&lt;главная!$N$19,0,IF(IK85&lt;главная!$H$27,главная!$N$26*IK85,IF(IK85&lt;главная!$H$28,главная!$N$27*IK85,главная!$H$28*главная!$N$27+(IK85-главная!$H$28)*главная!$N$28))))</f>
        <v>0</v>
      </c>
      <c r="IL159" s="173">
        <f>IF(IL$10="",0,IF(IL$9&lt;главная!$N$19,0,IF(IL85&lt;главная!$H$27,главная!$N$26*IL85,IF(IL85&lt;главная!$H$28,главная!$N$27*IL85,главная!$H$28*главная!$N$27+(IL85-главная!$H$28)*главная!$N$28))))</f>
        <v>0</v>
      </c>
      <c r="IM159" s="173">
        <f>IF(IM$10="",0,IF(IM$9&lt;главная!$N$19,0,IF(IM85&lt;главная!$H$27,главная!$N$26*IM85,IF(IM85&lt;главная!$H$28,главная!$N$27*IM85,главная!$H$28*главная!$N$27+(IM85-главная!$H$28)*главная!$N$28))))</f>
        <v>0</v>
      </c>
      <c r="IN159" s="173">
        <f>IF(IN$10="",0,IF(IN$9&lt;главная!$N$19,0,IF(IN85&lt;главная!$H$27,главная!$N$26*IN85,IF(IN85&lt;главная!$H$28,главная!$N$27*IN85,главная!$H$28*главная!$N$27+(IN85-главная!$H$28)*главная!$N$28))))</f>
        <v>0</v>
      </c>
      <c r="IO159" s="173">
        <f>IF(IO$10="",0,IF(IO$9&lt;главная!$N$19,0,IF(IO85&lt;главная!$H$27,главная!$N$26*IO85,IF(IO85&lt;главная!$H$28,главная!$N$27*IO85,главная!$H$28*главная!$N$27+(IO85-главная!$H$28)*главная!$N$28))))</f>
        <v>0</v>
      </c>
      <c r="IP159" s="173">
        <f>IF(IP$10="",0,IF(IP$9&lt;главная!$N$19,0,IF(IP85&lt;главная!$H$27,главная!$N$26*IP85,IF(IP85&lt;главная!$H$28,главная!$N$27*IP85,главная!$H$28*главная!$N$27+(IP85-главная!$H$28)*главная!$N$28))))</f>
        <v>0</v>
      </c>
      <c r="IQ159" s="173">
        <f>IF(IQ$10="",0,IF(IQ$9&lt;главная!$N$19,0,IF(IQ85&lt;главная!$H$27,главная!$N$26*IQ85,IF(IQ85&lt;главная!$H$28,главная!$N$27*IQ85,главная!$H$28*главная!$N$27+(IQ85-главная!$H$28)*главная!$N$28))))</f>
        <v>0</v>
      </c>
      <c r="IR159" s="173">
        <f>IF(IR$10="",0,IF(IR$9&lt;главная!$N$19,0,IF(IR85&lt;главная!$H$27,главная!$N$26*IR85,IF(IR85&lt;главная!$H$28,главная!$N$27*IR85,главная!$H$28*главная!$N$27+(IR85-главная!$H$28)*главная!$N$28))))</f>
        <v>0</v>
      </c>
      <c r="IS159" s="173">
        <f>IF(IS$10="",0,IF(IS$9&lt;главная!$N$19,0,IF(IS85&lt;главная!$H$27,главная!$N$26*IS85,IF(IS85&lt;главная!$H$28,главная!$N$27*IS85,главная!$H$28*главная!$N$27+(IS85-главная!$H$28)*главная!$N$28))))</f>
        <v>0</v>
      </c>
      <c r="IT159" s="173">
        <f>IF(IT$10="",0,IF(IT$9&lt;главная!$N$19,0,IF(IT85&lt;главная!$H$27,главная!$N$26*IT85,IF(IT85&lt;главная!$H$28,главная!$N$27*IT85,главная!$H$28*главная!$N$27+(IT85-главная!$H$28)*главная!$N$28))))</f>
        <v>0</v>
      </c>
      <c r="IU159" s="173">
        <f>IF(IU$10="",0,IF(IU$9&lt;главная!$N$19,0,IF(IU85&lt;главная!$H$27,главная!$N$26*IU85,IF(IU85&lt;главная!$H$28,главная!$N$27*IU85,главная!$H$28*главная!$N$27+(IU85-главная!$H$28)*главная!$N$28))))</f>
        <v>0</v>
      </c>
      <c r="IV159" s="173">
        <f>IF(IV$10="",0,IF(IV$9&lt;главная!$N$19,0,IF(IV85&lt;главная!$H$27,главная!$N$26*IV85,IF(IV85&lt;главная!$H$28,главная!$N$27*IV85,главная!$H$28*главная!$N$27+(IV85-главная!$H$28)*главная!$N$28))))</f>
        <v>0</v>
      </c>
      <c r="IW159" s="173">
        <f>IF(IW$10="",0,IF(IW$9&lt;главная!$N$19,0,IF(IW85&lt;главная!$H$27,главная!$N$26*IW85,IF(IW85&lt;главная!$H$28,главная!$N$27*IW85,главная!$H$28*главная!$N$27+(IW85-главная!$H$28)*главная!$N$28))))</f>
        <v>0</v>
      </c>
      <c r="IX159" s="173">
        <f>IF(IX$10="",0,IF(IX$9&lt;главная!$N$19,0,IF(IX85&lt;главная!$H$27,главная!$N$26*IX85,IF(IX85&lt;главная!$H$28,главная!$N$27*IX85,главная!$H$28*главная!$N$27+(IX85-главная!$H$28)*главная!$N$28))))</f>
        <v>0</v>
      </c>
      <c r="IY159" s="173">
        <f>IF(IY$10="",0,IF(IY$9&lt;главная!$N$19,0,IF(IY85&lt;главная!$H$27,главная!$N$26*IY85,IF(IY85&lt;главная!$H$28,главная!$N$27*IY85,главная!$H$28*главная!$N$27+(IY85-главная!$H$28)*главная!$N$28))))</f>
        <v>0</v>
      </c>
      <c r="IZ159" s="173">
        <f>IF(IZ$10="",0,IF(IZ$9&lt;главная!$N$19,0,IF(IZ85&lt;главная!$H$27,главная!$N$26*IZ85,IF(IZ85&lt;главная!$H$28,главная!$N$27*IZ85,главная!$H$28*главная!$N$27+(IZ85-главная!$H$28)*главная!$N$28))))</f>
        <v>0</v>
      </c>
      <c r="JA159" s="173">
        <f>IF(JA$10="",0,IF(JA$9&lt;главная!$N$19,0,IF(JA85&lt;главная!$H$27,главная!$N$26*JA85,IF(JA85&lt;главная!$H$28,главная!$N$27*JA85,главная!$H$28*главная!$N$27+(JA85-главная!$H$28)*главная!$N$28))))</f>
        <v>0</v>
      </c>
      <c r="JB159" s="173">
        <f>IF(JB$10="",0,IF(JB$9&lt;главная!$N$19,0,IF(JB85&lt;главная!$H$27,главная!$N$26*JB85,IF(JB85&lt;главная!$H$28,главная!$N$27*JB85,главная!$H$28*главная!$N$27+(JB85-главная!$H$28)*главная!$N$28))))</f>
        <v>0</v>
      </c>
      <c r="JC159" s="173">
        <f>IF(JC$10="",0,IF(JC$9&lt;главная!$N$19,0,IF(JC85&lt;главная!$H$27,главная!$N$26*JC85,IF(JC85&lt;главная!$H$28,главная!$N$27*JC85,главная!$H$28*главная!$N$27+(JC85-главная!$H$28)*главная!$N$28))))</f>
        <v>0</v>
      </c>
      <c r="JD159" s="173">
        <f>IF(JD$10="",0,IF(JD$9&lt;главная!$N$19,0,IF(JD85&lt;главная!$H$27,главная!$N$26*JD85,IF(JD85&lt;главная!$H$28,главная!$N$27*JD85,главная!$H$28*главная!$N$27+(JD85-главная!$H$28)*главная!$N$28))))</f>
        <v>0</v>
      </c>
      <c r="JE159" s="173">
        <f>IF(JE$10="",0,IF(JE$9&lt;главная!$N$19,0,IF(JE85&lt;главная!$H$27,главная!$N$26*JE85,IF(JE85&lt;главная!$H$28,главная!$N$27*JE85,главная!$H$28*главная!$N$27+(JE85-главная!$H$28)*главная!$N$28))))</f>
        <v>0</v>
      </c>
      <c r="JF159" s="173">
        <f>IF(JF$10="",0,IF(JF$9&lt;главная!$N$19,0,IF(JF85&lt;главная!$H$27,главная!$N$26*JF85,IF(JF85&lt;главная!$H$28,главная!$N$27*JF85,главная!$H$28*главная!$N$27+(JF85-главная!$H$28)*главная!$N$28))))</f>
        <v>0</v>
      </c>
      <c r="JG159" s="173">
        <f>IF(JG$10="",0,IF(JG$9&lt;главная!$N$19,0,IF(JG85&lt;главная!$H$27,главная!$N$26*JG85,IF(JG85&lt;главная!$H$28,главная!$N$27*JG85,главная!$H$28*главная!$N$27+(JG85-главная!$H$28)*главная!$N$28))))</f>
        <v>0</v>
      </c>
      <c r="JH159" s="173">
        <f>IF(JH$10="",0,IF(JH$9&lt;главная!$N$19,0,IF(JH85&lt;главная!$H$27,главная!$N$26*JH85,IF(JH85&lt;главная!$H$28,главная!$N$27*JH85,главная!$H$28*главная!$N$27+(JH85-главная!$H$28)*главная!$N$28))))</f>
        <v>0</v>
      </c>
      <c r="JI159" s="173">
        <f>IF(JI$10="",0,IF(JI$9&lt;главная!$N$19,0,IF(JI85&lt;главная!$H$27,главная!$N$26*JI85,IF(JI85&lt;главная!$H$28,главная!$N$27*JI85,главная!$H$28*главная!$N$27+(JI85-главная!$H$28)*главная!$N$28))))</f>
        <v>0</v>
      </c>
      <c r="JJ159" s="173">
        <f>IF(JJ$10="",0,IF(JJ$9&lt;главная!$N$19,0,IF(JJ85&lt;главная!$H$27,главная!$N$26*JJ85,IF(JJ85&lt;главная!$H$28,главная!$N$27*JJ85,главная!$H$28*главная!$N$27+(JJ85-главная!$H$28)*главная!$N$28))))</f>
        <v>0</v>
      </c>
      <c r="JK159" s="173">
        <f>IF(JK$10="",0,IF(JK$9&lt;главная!$N$19,0,IF(JK85&lt;главная!$H$27,главная!$N$26*JK85,IF(JK85&lt;главная!$H$28,главная!$N$27*JK85,главная!$H$28*главная!$N$27+(JK85-главная!$H$28)*главная!$N$28))))</f>
        <v>0</v>
      </c>
      <c r="JL159" s="173">
        <f>IF(JL$10="",0,IF(JL$9&lt;главная!$N$19,0,IF(JL85&lt;главная!$H$27,главная!$N$26*JL85,IF(JL85&lt;главная!$H$28,главная!$N$27*JL85,главная!$H$28*главная!$N$27+(JL85-главная!$H$28)*главная!$N$28))))</f>
        <v>0</v>
      </c>
      <c r="JM159" s="173">
        <f>IF(JM$10="",0,IF(JM$9&lt;главная!$N$19,0,IF(JM85&lt;главная!$H$27,главная!$N$26*JM85,IF(JM85&lt;главная!$H$28,главная!$N$27*JM85,главная!$H$28*главная!$N$27+(JM85-главная!$H$28)*главная!$N$28))))</f>
        <v>0</v>
      </c>
      <c r="JN159" s="173">
        <f>IF(JN$10="",0,IF(JN$9&lt;главная!$N$19,0,IF(JN85&lt;главная!$H$27,главная!$N$26*JN85,IF(JN85&lt;главная!$H$28,главная!$N$27*JN85,главная!$H$28*главная!$N$27+(JN85-главная!$H$28)*главная!$N$28))))</f>
        <v>0</v>
      </c>
      <c r="JO159" s="173">
        <f>IF(JO$10="",0,IF(JO$9&lt;главная!$N$19,0,IF(JO85&lt;главная!$H$27,главная!$N$26*JO85,IF(JO85&lt;главная!$H$28,главная!$N$27*JO85,главная!$H$28*главная!$N$27+(JO85-главная!$H$28)*главная!$N$28))))</f>
        <v>0</v>
      </c>
      <c r="JP159" s="173">
        <f>IF(JP$10="",0,IF(JP$9&lt;главная!$N$19,0,IF(JP85&lt;главная!$H$27,главная!$N$26*JP85,IF(JP85&lt;главная!$H$28,главная!$N$27*JP85,главная!$H$28*главная!$N$27+(JP85-главная!$H$28)*главная!$N$28))))</f>
        <v>0</v>
      </c>
      <c r="JQ159" s="173">
        <f>IF(JQ$10="",0,IF(JQ$9&lt;главная!$N$19,0,IF(JQ85&lt;главная!$H$27,главная!$N$26*JQ85,IF(JQ85&lt;главная!$H$28,главная!$N$27*JQ85,главная!$H$28*главная!$N$27+(JQ85-главная!$H$28)*главная!$N$28))))</f>
        <v>0</v>
      </c>
      <c r="JR159" s="173">
        <f>IF(JR$10="",0,IF(JR$9&lt;главная!$N$19,0,IF(JR85&lt;главная!$H$27,главная!$N$26*JR85,IF(JR85&lt;главная!$H$28,главная!$N$27*JR85,главная!$H$28*главная!$N$27+(JR85-главная!$H$28)*главная!$N$28))))</f>
        <v>0</v>
      </c>
      <c r="JS159" s="173">
        <f>IF(JS$10="",0,IF(JS$9&lt;главная!$N$19,0,IF(JS85&lt;главная!$H$27,главная!$N$26*JS85,IF(JS85&lt;главная!$H$28,главная!$N$27*JS85,главная!$H$28*главная!$N$27+(JS85-главная!$H$28)*главная!$N$28))))</f>
        <v>0</v>
      </c>
      <c r="JT159" s="173">
        <f>IF(JT$10="",0,IF(JT$9&lt;главная!$N$19,0,IF(JT85&lt;главная!$H$27,главная!$N$26*JT85,IF(JT85&lt;главная!$H$28,главная!$N$27*JT85,главная!$H$28*главная!$N$27+(JT85-главная!$H$28)*главная!$N$28))))</f>
        <v>0</v>
      </c>
      <c r="JU159" s="173">
        <f>IF(JU$10="",0,IF(JU$9&lt;главная!$N$19,0,IF(JU85&lt;главная!$H$27,главная!$N$26*JU85,IF(JU85&lt;главная!$H$28,главная!$N$27*JU85,главная!$H$28*главная!$N$27+(JU85-главная!$H$28)*главная!$N$28))))</f>
        <v>0</v>
      </c>
      <c r="JV159" s="173">
        <f>IF(JV$10="",0,IF(JV$9&lt;главная!$N$19,0,IF(JV85&lt;главная!$H$27,главная!$N$26*JV85,IF(JV85&lt;главная!$H$28,главная!$N$27*JV85,главная!$H$28*главная!$N$27+(JV85-главная!$H$28)*главная!$N$28))))</f>
        <v>0</v>
      </c>
      <c r="JW159" s="173">
        <f>IF(JW$10="",0,IF(JW$9&lt;главная!$N$19,0,IF(JW85&lt;главная!$H$27,главная!$N$26*JW85,IF(JW85&lt;главная!$H$28,главная!$N$27*JW85,главная!$H$28*главная!$N$27+(JW85-главная!$H$28)*главная!$N$28))))</f>
        <v>0</v>
      </c>
      <c r="JX159" s="173">
        <f>IF(JX$10="",0,IF(JX$9&lt;главная!$N$19,0,IF(JX85&lt;главная!$H$27,главная!$N$26*JX85,IF(JX85&lt;главная!$H$28,главная!$N$27*JX85,главная!$H$28*главная!$N$27+(JX85-главная!$H$28)*главная!$N$28))))</f>
        <v>0</v>
      </c>
      <c r="JY159" s="173">
        <f>IF(JY$10="",0,IF(JY$9&lt;главная!$N$19,0,IF(JY85&lt;главная!$H$27,главная!$N$26*JY85,IF(JY85&lt;главная!$H$28,главная!$N$27*JY85,главная!$H$28*главная!$N$27+(JY85-главная!$H$28)*главная!$N$28))))</f>
        <v>0</v>
      </c>
      <c r="JZ159" s="173">
        <f>IF(JZ$10="",0,IF(JZ$9&lt;главная!$N$19,0,IF(JZ85&lt;главная!$H$27,главная!$N$26*JZ85,IF(JZ85&lt;главная!$H$28,главная!$N$27*JZ85,главная!$H$28*главная!$N$27+(JZ85-главная!$H$28)*главная!$N$28))))</f>
        <v>0</v>
      </c>
      <c r="KA159" s="173">
        <f>IF(KA$10="",0,IF(KA$9&lt;главная!$N$19,0,IF(KA85&lt;главная!$H$27,главная!$N$26*KA85,IF(KA85&lt;главная!$H$28,главная!$N$27*KA85,главная!$H$28*главная!$N$27+(KA85-главная!$H$28)*главная!$N$28))))</f>
        <v>0</v>
      </c>
      <c r="KB159" s="173">
        <f>IF(KB$10="",0,IF(KB$9&lt;главная!$N$19,0,IF(KB85&lt;главная!$H$27,главная!$N$26*KB85,IF(KB85&lt;главная!$H$28,главная!$N$27*KB85,главная!$H$28*главная!$N$27+(KB85-главная!$H$28)*главная!$N$28))))</f>
        <v>0</v>
      </c>
      <c r="KC159" s="173">
        <f>IF(KC$10="",0,IF(KC$9&lt;главная!$N$19,0,IF(KC85&lt;главная!$H$27,главная!$N$26*KC85,IF(KC85&lt;главная!$H$28,главная!$N$27*KC85,главная!$H$28*главная!$N$27+(KC85-главная!$H$28)*главная!$N$28))))</f>
        <v>0</v>
      </c>
      <c r="KD159" s="173">
        <f>IF(KD$10="",0,IF(KD$9&lt;главная!$N$19,0,IF(KD85&lt;главная!$H$27,главная!$N$26*KD85,IF(KD85&lt;главная!$H$28,главная!$N$27*KD85,главная!$H$28*главная!$N$27+(KD85-главная!$H$28)*главная!$N$28))))</f>
        <v>0</v>
      </c>
      <c r="KE159" s="173">
        <f>IF(KE$10="",0,IF(KE$9&lt;главная!$N$19,0,IF(KE85&lt;главная!$H$27,главная!$N$26*KE85,IF(KE85&lt;главная!$H$28,главная!$N$27*KE85,главная!$H$28*главная!$N$27+(KE85-главная!$H$28)*главная!$N$28))))</f>
        <v>0</v>
      </c>
      <c r="KF159" s="173">
        <f>IF(KF$10="",0,IF(KF$9&lt;главная!$N$19,0,IF(KF85&lt;главная!$H$27,главная!$N$26*KF85,IF(KF85&lt;главная!$H$28,главная!$N$27*KF85,главная!$H$28*главная!$N$27+(KF85-главная!$H$28)*главная!$N$28))))</f>
        <v>0</v>
      </c>
      <c r="KG159" s="173">
        <f>IF(KG$10="",0,IF(KG$9&lt;главная!$N$19,0,IF(KG85&lt;главная!$H$27,главная!$N$26*KG85,IF(KG85&lt;главная!$H$28,главная!$N$27*KG85,главная!$H$28*главная!$N$27+(KG85-главная!$H$28)*главная!$N$28))))</f>
        <v>0</v>
      </c>
      <c r="KH159" s="173">
        <f>IF(KH$10="",0,IF(KH$9&lt;главная!$N$19,0,IF(KH85&lt;главная!$H$27,главная!$N$26*KH85,IF(KH85&lt;главная!$H$28,главная!$N$27*KH85,главная!$H$28*главная!$N$27+(KH85-главная!$H$28)*главная!$N$28))))</f>
        <v>0</v>
      </c>
      <c r="KI159" s="173">
        <f>IF(KI$10="",0,IF(KI$9&lt;главная!$N$19,0,IF(KI85&lt;главная!$H$27,главная!$N$26*KI85,IF(KI85&lt;главная!$H$28,главная!$N$27*KI85,главная!$H$28*главная!$N$27+(KI85-главная!$H$28)*главная!$N$28))))</f>
        <v>0</v>
      </c>
      <c r="KJ159" s="173">
        <f>IF(KJ$10="",0,IF(KJ$9&lt;главная!$N$19,0,IF(KJ85&lt;главная!$H$27,главная!$N$26*KJ85,IF(KJ85&lt;главная!$H$28,главная!$N$27*KJ85,главная!$H$28*главная!$N$27+(KJ85-главная!$H$28)*главная!$N$28))))</f>
        <v>0</v>
      </c>
      <c r="KK159" s="173">
        <f>IF(KK$10="",0,IF(KK$9&lt;главная!$N$19,0,IF(KK85&lt;главная!$H$27,главная!$N$26*KK85,IF(KK85&lt;главная!$H$28,главная!$N$27*KK85,главная!$H$28*главная!$N$27+(KK85-главная!$H$28)*главная!$N$28))))</f>
        <v>0</v>
      </c>
      <c r="KL159" s="173">
        <f>IF(KL$10="",0,IF(KL$9&lt;главная!$N$19,0,IF(KL85&lt;главная!$H$27,главная!$N$26*KL85,IF(KL85&lt;главная!$H$28,главная!$N$27*KL85,главная!$H$28*главная!$N$27+(KL85-главная!$H$28)*главная!$N$28))))</f>
        <v>0</v>
      </c>
      <c r="KM159" s="173">
        <f>IF(KM$10="",0,IF(KM$9&lt;главная!$N$19,0,IF(KM85&lt;главная!$H$27,главная!$N$26*KM85,IF(KM85&lt;главная!$H$28,главная!$N$27*KM85,главная!$H$28*главная!$N$27+(KM85-главная!$H$28)*главная!$N$28))))</f>
        <v>0</v>
      </c>
      <c r="KN159" s="173">
        <f>IF(KN$10="",0,IF(KN$9&lt;главная!$N$19,0,IF(KN85&lt;главная!$H$27,главная!$N$26*KN85,IF(KN85&lt;главная!$H$28,главная!$N$27*KN85,главная!$H$28*главная!$N$27+(KN85-главная!$H$28)*главная!$N$28))))</f>
        <v>0</v>
      </c>
      <c r="KO159" s="173">
        <f>IF(KO$10="",0,IF(KO$9&lt;главная!$N$19,0,IF(KO85&lt;главная!$H$27,главная!$N$26*KO85,IF(KO85&lt;главная!$H$28,главная!$N$27*KO85,главная!$H$28*главная!$N$27+(KO85-главная!$H$28)*главная!$N$28))))</f>
        <v>0</v>
      </c>
      <c r="KP159" s="173">
        <f>IF(KP$10="",0,IF(KP$9&lt;главная!$N$19,0,IF(KP85&lt;главная!$H$27,главная!$N$26*KP85,IF(KP85&lt;главная!$H$28,главная!$N$27*KP85,главная!$H$28*главная!$N$27+(KP85-главная!$H$28)*главная!$N$28))))</f>
        <v>0</v>
      </c>
      <c r="KQ159" s="173">
        <f>IF(KQ$10="",0,IF(KQ$9&lt;главная!$N$19,0,IF(KQ85&lt;главная!$H$27,главная!$N$26*KQ85,IF(KQ85&lt;главная!$H$28,главная!$N$27*KQ85,главная!$H$28*главная!$N$27+(KQ85-главная!$H$28)*главная!$N$28))))</f>
        <v>0</v>
      </c>
      <c r="KR159" s="173">
        <f>IF(KR$10="",0,IF(KR$9&lt;главная!$N$19,0,IF(KR85&lt;главная!$H$27,главная!$N$26*KR85,IF(KR85&lt;главная!$H$28,главная!$N$27*KR85,главная!$H$28*главная!$N$27+(KR85-главная!$H$28)*главная!$N$28))))</f>
        <v>0</v>
      </c>
      <c r="KS159" s="173">
        <f>IF(KS$10="",0,IF(KS$9&lt;главная!$N$19,0,IF(KS85&lt;главная!$H$27,главная!$N$26*KS85,IF(KS85&lt;главная!$H$28,главная!$N$27*KS85,главная!$H$28*главная!$N$27+(KS85-главная!$H$28)*главная!$N$28))))</f>
        <v>0</v>
      </c>
      <c r="KT159" s="173">
        <f>IF(KT$10="",0,IF(KT$9&lt;главная!$N$19,0,IF(KT85&lt;главная!$H$27,главная!$N$26*KT85,IF(KT85&lt;главная!$H$28,главная!$N$27*KT85,главная!$H$28*главная!$N$27+(KT85-главная!$H$28)*главная!$N$28))))</f>
        <v>0</v>
      </c>
      <c r="KU159" s="173">
        <f>IF(KU$10="",0,IF(KU$9&lt;главная!$N$19,0,IF(KU85&lt;главная!$H$27,главная!$N$26*KU85,IF(KU85&lt;главная!$H$28,главная!$N$27*KU85,главная!$H$28*главная!$N$27+(KU85-главная!$H$28)*главная!$N$28))))</f>
        <v>0</v>
      </c>
      <c r="KV159" s="173">
        <f>IF(KV$10="",0,IF(KV$9&lt;главная!$N$19,0,IF(KV85&lt;главная!$H$27,главная!$N$26*KV85,IF(KV85&lt;главная!$H$28,главная!$N$27*KV85,главная!$H$28*главная!$N$27+(KV85-главная!$H$28)*главная!$N$28))))</f>
        <v>0</v>
      </c>
      <c r="KW159" s="173">
        <f>IF(KW$10="",0,IF(KW$9&lt;главная!$N$19,0,IF(KW85&lt;главная!$H$27,главная!$N$26*KW85,IF(KW85&lt;главная!$H$28,главная!$N$27*KW85,главная!$H$28*главная!$N$27+(KW85-главная!$H$28)*главная!$N$28))))</f>
        <v>0</v>
      </c>
      <c r="KX159" s="173">
        <f>IF(KX$10="",0,IF(KX$9&lt;главная!$N$19,0,IF(KX85&lt;главная!$H$27,главная!$N$26*KX85,IF(KX85&lt;главная!$H$28,главная!$N$27*KX85,главная!$H$28*главная!$N$27+(KX85-главная!$H$28)*главная!$N$28))))</f>
        <v>0</v>
      </c>
      <c r="KY159" s="173">
        <f>IF(KY$10="",0,IF(KY$9&lt;главная!$N$19,0,IF(KY85&lt;главная!$H$27,главная!$N$26*KY85,IF(KY85&lt;главная!$H$28,главная!$N$27*KY85,главная!$H$28*главная!$N$27+(KY85-главная!$H$28)*главная!$N$28))))</f>
        <v>0</v>
      </c>
      <c r="KZ159" s="173">
        <f>IF(KZ$10="",0,IF(KZ$9&lt;главная!$N$19,0,IF(KZ85&lt;главная!$H$27,главная!$N$26*KZ85,IF(KZ85&lt;главная!$H$28,главная!$N$27*KZ85,главная!$H$28*главная!$N$27+(KZ85-главная!$H$28)*главная!$N$28))))</f>
        <v>0</v>
      </c>
      <c r="LA159" s="173">
        <f>IF(LA$10="",0,IF(LA$9&lt;главная!$N$19,0,IF(LA85&lt;главная!$H$27,главная!$N$26*LA85,IF(LA85&lt;главная!$H$28,главная!$N$27*LA85,главная!$H$28*главная!$N$27+(LA85-главная!$H$28)*главная!$N$28))))</f>
        <v>0</v>
      </c>
      <c r="LB159" s="173">
        <f>IF(LB$10="",0,IF(LB$9&lt;главная!$N$19,0,IF(LB85&lt;главная!$H$27,главная!$N$26*LB85,IF(LB85&lt;главная!$H$28,главная!$N$27*LB85,главная!$H$28*главная!$N$27+(LB85-главная!$H$28)*главная!$N$28))))</f>
        <v>0</v>
      </c>
      <c r="LC159" s="173">
        <f>IF(LC$10="",0,IF(LC$9&lt;главная!$N$19,0,IF(LC85&lt;главная!$H$27,главная!$N$26*LC85,IF(LC85&lt;главная!$H$28,главная!$N$27*LC85,главная!$H$28*главная!$N$27+(LC85-главная!$H$28)*главная!$N$28))))</f>
        <v>0</v>
      </c>
      <c r="LD159" s="173">
        <f>IF(LD$10="",0,IF(LD$9&lt;главная!$N$19,0,IF(LD85&lt;главная!$H$27,главная!$N$26*LD85,IF(LD85&lt;главная!$H$28,главная!$N$27*LD85,главная!$H$28*главная!$N$27+(LD85-главная!$H$28)*главная!$N$28))))</f>
        <v>0</v>
      </c>
      <c r="LE159" s="173">
        <f>IF(LE$10="",0,IF(LE$9&lt;главная!$N$19,0,IF(LE85&lt;главная!$H$27,главная!$N$26*LE85,IF(LE85&lt;главная!$H$28,главная!$N$27*LE85,главная!$H$28*главная!$N$27+(LE85-главная!$H$28)*главная!$N$28))))</f>
        <v>0</v>
      </c>
      <c r="LF159" s="173">
        <f>IF(LF$10="",0,IF(LF$9&lt;главная!$N$19,0,IF(LF85&lt;главная!$H$27,главная!$N$26*LF85,IF(LF85&lt;главная!$H$28,главная!$N$27*LF85,главная!$H$28*главная!$N$27+(LF85-главная!$H$28)*главная!$N$28))))</f>
        <v>0</v>
      </c>
      <c r="LG159" s="173">
        <f>IF(LG$10="",0,IF(LG$9&lt;главная!$N$19,0,IF(LG85&lt;главная!$H$27,главная!$N$26*LG85,IF(LG85&lt;главная!$H$28,главная!$N$27*LG85,главная!$H$28*главная!$N$27+(LG85-главная!$H$28)*главная!$N$28))))</f>
        <v>0</v>
      </c>
      <c r="LH159" s="173">
        <f>IF(LH$10="",0,IF(LH$9&lt;главная!$N$19,0,IF(LH85&lt;главная!$H$27,главная!$N$26*LH85,IF(LH85&lt;главная!$H$28,главная!$N$27*LH85,главная!$H$28*главная!$N$27+(LH85-главная!$H$28)*главная!$N$28))))</f>
        <v>0</v>
      </c>
      <c r="LI159" s="51"/>
      <c r="LJ159" s="51"/>
    </row>
    <row r="160" spans="1:322" s="59" customFormat="1" ht="10.199999999999999" x14ac:dyDescent="0.2">
      <c r="A160" s="51"/>
      <c r="B160" s="51"/>
      <c r="C160" s="51"/>
      <c r="D160" s="12"/>
      <c r="E160" s="98" t="str">
        <f t="shared" si="383"/>
        <v>Blockchain разработчик</v>
      </c>
      <c r="F160" s="51"/>
      <c r="G160" s="51"/>
      <c r="H160" s="98" t="str">
        <f t="shared" si="384"/>
        <v>нац/страхование</v>
      </c>
      <c r="I160" s="51"/>
      <c r="J160" s="51"/>
      <c r="K160" s="55" t="str">
        <f t="shared" si="385"/>
        <v>долл.</v>
      </c>
      <c r="L160" s="51"/>
      <c r="M160" s="58"/>
      <c r="N160" s="51"/>
      <c r="O160" s="61"/>
      <c r="P160" s="51"/>
      <c r="Q160" s="51"/>
      <c r="R160" s="99"/>
      <c r="S160" s="51"/>
      <c r="T160" s="171"/>
      <c r="U160" s="173">
        <f>IF(U$10="",0,IF(U$9&lt;главная!$N$19,0,IF(U86&lt;главная!$H$27,главная!$N$26*U86,IF(U86&lt;главная!$H$28,главная!$N$27*U86,главная!$H$28*главная!$N$27+(U86-главная!$H$28)*главная!$N$28))))</f>
        <v>0</v>
      </c>
      <c r="V160" s="173">
        <f>IF(V$10="",0,IF(V$9&lt;главная!$N$19,0,IF(V86&lt;главная!$H$27,главная!$N$26*V86,IF(V86&lt;главная!$H$28,главная!$N$27*V86,главная!$H$28*главная!$N$27+(V86-главная!$H$28)*главная!$N$28))))</f>
        <v>0</v>
      </c>
      <c r="W160" s="173">
        <f>IF(W$10="",0,IF(W$9&lt;главная!$N$19,0,IF(W86&lt;главная!$H$27,главная!$N$26*W86,IF(W86&lt;главная!$H$28,главная!$N$27*W86,главная!$H$28*главная!$N$27+(W86-главная!$H$28)*главная!$N$28))))</f>
        <v>0</v>
      </c>
      <c r="X160" s="173">
        <f>IF(X$10="",0,IF(X$9&lt;главная!$N$19,0,IF(X86&lt;главная!$H$27,главная!$N$26*X86,IF(X86&lt;главная!$H$28,главная!$N$27*X86,главная!$H$28*главная!$N$27+(X86-главная!$H$28)*главная!$N$28))))</f>
        <v>0</v>
      </c>
      <c r="Y160" s="173">
        <f>IF(Y$10="",0,IF(Y$9&lt;главная!$N$19,0,IF(Y86&lt;главная!$H$27,главная!$N$26*Y86,IF(Y86&lt;главная!$H$28,главная!$N$27*Y86,главная!$H$28*главная!$N$27+(Y86-главная!$H$28)*главная!$N$28))))</f>
        <v>0</v>
      </c>
      <c r="Z160" s="173">
        <f>IF(Z$10="",0,IF(Z$9&lt;главная!$N$19,0,IF(Z86&lt;главная!$H$27,главная!$N$26*Z86,IF(Z86&lt;главная!$H$28,главная!$N$27*Z86,главная!$H$28*главная!$N$27+(Z86-главная!$H$28)*главная!$N$28))))</f>
        <v>0</v>
      </c>
      <c r="AA160" s="173">
        <f>IF(AA$10="",0,IF(AA$9&lt;главная!$N$19,0,IF(AA86&lt;главная!$H$27,главная!$N$26*AA86,IF(AA86&lt;главная!$H$28,главная!$N$27*AA86,главная!$H$28*главная!$N$27+(AA86-главная!$H$28)*главная!$N$28))))</f>
        <v>0</v>
      </c>
      <c r="AB160" s="173">
        <f>IF(AB$10="",0,IF(AB$9&lt;главная!$N$19,0,IF(AB86&lt;главная!$H$27,главная!$N$26*AB86,IF(AB86&lt;главная!$H$28,главная!$N$27*AB86,главная!$H$28*главная!$N$27+(AB86-главная!$H$28)*главная!$N$28))))</f>
        <v>0</v>
      </c>
      <c r="AC160" s="173">
        <f>IF(AC$10="",0,IF(AC$9&lt;главная!$N$19,0,IF(AC86&lt;главная!$H$27,главная!$N$26*AC86,IF(AC86&lt;главная!$H$28,главная!$N$27*AC86,главная!$H$28*главная!$N$27+(AC86-главная!$H$28)*главная!$N$28))))</f>
        <v>0</v>
      </c>
      <c r="AD160" s="173">
        <f>IF(AD$10="",0,IF(AD$9&lt;главная!$N$19,0,IF(AD86&lt;главная!$H$27,главная!$N$26*AD86,IF(AD86&lt;главная!$H$28,главная!$N$27*AD86,главная!$H$28*главная!$N$27+(AD86-главная!$H$28)*главная!$N$28))))</f>
        <v>0</v>
      </c>
      <c r="AE160" s="173">
        <f>IF(AE$10="",0,IF(AE$9&lt;главная!$N$19,0,IF(AE86&lt;главная!$H$27,главная!$N$26*AE86,IF(AE86&lt;главная!$H$28,главная!$N$27*AE86,главная!$H$28*главная!$N$27+(AE86-главная!$H$28)*главная!$N$28))))</f>
        <v>0</v>
      </c>
      <c r="AF160" s="173">
        <f>IF(AF$10="",0,IF(AF$9&lt;главная!$N$19,0,IF(AF86&lt;главная!$H$27,главная!$N$26*AF86,IF(AF86&lt;главная!$H$28,главная!$N$27*AF86,главная!$H$28*главная!$N$27+(AF86-главная!$H$28)*главная!$N$28))))</f>
        <v>0</v>
      </c>
      <c r="AG160" s="173">
        <f>IF(AG$10="",0,IF(AG$9&lt;главная!$N$19,0,IF(AG86&lt;главная!$H$27,главная!$N$26*AG86,IF(AG86&lt;главная!$H$28,главная!$N$27*AG86,главная!$H$28*главная!$N$27+(AG86-главная!$H$28)*главная!$N$28))))</f>
        <v>0</v>
      </c>
      <c r="AH160" s="173">
        <f>IF(AH$10="",0,IF(AH$9&lt;главная!$N$19,0,IF(AH86&lt;главная!$H$27,главная!$N$26*AH86,IF(AH86&lt;главная!$H$28,главная!$N$27*AH86,главная!$H$28*главная!$N$27+(AH86-главная!$H$28)*главная!$N$28))))</f>
        <v>0</v>
      </c>
      <c r="AI160" s="173">
        <f>IF(AI$10="",0,IF(AI$9&lt;главная!$N$19,0,IF(AI86&lt;главная!$H$27,главная!$N$26*AI86,IF(AI86&lt;главная!$H$28,главная!$N$27*AI86,главная!$H$28*главная!$N$27+(AI86-главная!$H$28)*главная!$N$28))))</f>
        <v>0</v>
      </c>
      <c r="AJ160" s="173">
        <f>IF(AJ$10="",0,IF(AJ$9&lt;главная!$N$19,0,IF(AJ86&lt;главная!$H$27,главная!$N$26*AJ86,IF(AJ86&lt;главная!$H$28,главная!$N$27*AJ86,главная!$H$28*главная!$N$27+(AJ86-главная!$H$28)*главная!$N$28))))</f>
        <v>0</v>
      </c>
      <c r="AK160" s="173">
        <f>IF(AK$10="",0,IF(AK$9&lt;главная!$N$19,0,IF(AK86&lt;главная!$H$27,главная!$N$26*AK86,IF(AK86&lt;главная!$H$28,главная!$N$27*AK86,главная!$H$28*главная!$N$27+(AK86-главная!$H$28)*главная!$N$28))))</f>
        <v>0</v>
      </c>
      <c r="AL160" s="173">
        <f>IF(AL$10="",0,IF(AL$9&lt;главная!$N$19,0,IF(AL86&lt;главная!$H$27,главная!$N$26*AL86,IF(AL86&lt;главная!$H$28,главная!$N$27*AL86,главная!$H$28*главная!$N$27+(AL86-главная!$H$28)*главная!$N$28))))</f>
        <v>0</v>
      </c>
      <c r="AM160" s="173">
        <f>IF(AM$10="",0,IF(AM$9&lt;главная!$N$19,0,IF(AM86&lt;главная!$H$27,главная!$N$26*AM86,IF(AM86&lt;главная!$H$28,главная!$N$27*AM86,главная!$H$28*главная!$N$27+(AM86-главная!$H$28)*главная!$N$28))))</f>
        <v>0</v>
      </c>
      <c r="AN160" s="173">
        <f>IF(AN$10="",0,IF(AN$9&lt;главная!$N$19,0,IF(AN86&lt;главная!$H$27,главная!$N$26*AN86,IF(AN86&lt;главная!$H$28,главная!$N$27*AN86,главная!$H$28*главная!$N$27+(AN86-главная!$H$28)*главная!$N$28))))</f>
        <v>0</v>
      </c>
      <c r="AO160" s="173">
        <f>IF(AO$10="",0,IF(AO$9&lt;главная!$N$19,0,IF(AO86&lt;главная!$H$27,главная!$N$26*AO86,IF(AO86&lt;главная!$H$28,главная!$N$27*AO86,главная!$H$28*главная!$N$27+(AO86-главная!$H$28)*главная!$N$28))))</f>
        <v>0</v>
      </c>
      <c r="AP160" s="173">
        <f>IF(AP$10="",0,IF(AP$9&lt;главная!$N$19,0,IF(AP86&lt;главная!$H$27,главная!$N$26*AP86,IF(AP86&lt;главная!$H$28,главная!$N$27*AP86,главная!$H$28*главная!$N$27+(AP86-главная!$H$28)*главная!$N$28))))</f>
        <v>0</v>
      </c>
      <c r="AQ160" s="173">
        <f>IF(AQ$10="",0,IF(AQ$9&lt;главная!$N$19,0,IF(AQ86&lt;главная!$H$27,главная!$N$26*AQ86,IF(AQ86&lt;главная!$H$28,главная!$N$27*AQ86,главная!$H$28*главная!$N$27+(AQ86-главная!$H$28)*главная!$N$28))))</f>
        <v>0</v>
      </c>
      <c r="AR160" s="173">
        <f>IF(AR$10="",0,IF(AR$9&lt;главная!$N$19,0,IF(AR86&lt;главная!$H$27,главная!$N$26*AR86,IF(AR86&lt;главная!$H$28,главная!$N$27*AR86,главная!$H$28*главная!$N$27+(AR86-главная!$H$28)*главная!$N$28))))</f>
        <v>0</v>
      </c>
      <c r="AS160" s="173">
        <f>IF(AS$10="",0,IF(AS$9&lt;главная!$N$19,0,IF(AS86&lt;главная!$H$27,главная!$N$26*AS86,IF(AS86&lt;главная!$H$28,главная!$N$27*AS86,главная!$H$28*главная!$N$27+(AS86-главная!$H$28)*главная!$N$28))))</f>
        <v>0</v>
      </c>
      <c r="AT160" s="173">
        <f>IF(AT$10="",0,IF(AT$9&lt;главная!$N$19,0,IF(AT86&lt;главная!$H$27,главная!$N$26*AT86,IF(AT86&lt;главная!$H$28,главная!$N$27*AT86,главная!$H$28*главная!$N$27+(AT86-главная!$H$28)*главная!$N$28))))</f>
        <v>0</v>
      </c>
      <c r="AU160" s="173">
        <f>IF(AU$10="",0,IF(AU$9&lt;главная!$N$19,0,IF(AU86&lt;главная!$H$27,главная!$N$26*AU86,IF(AU86&lt;главная!$H$28,главная!$N$27*AU86,главная!$H$28*главная!$N$27+(AU86-главная!$H$28)*главная!$N$28))))</f>
        <v>0</v>
      </c>
      <c r="AV160" s="173">
        <f>IF(AV$10="",0,IF(AV$9&lt;главная!$N$19,0,IF(AV86&lt;главная!$H$27,главная!$N$26*AV86,IF(AV86&lt;главная!$H$28,главная!$N$27*AV86,главная!$H$28*главная!$N$27+(AV86-главная!$H$28)*главная!$N$28))))</f>
        <v>0</v>
      </c>
      <c r="AW160" s="173">
        <f>IF(AW$10="",0,IF(AW$9&lt;главная!$N$19,0,IF(AW86&lt;главная!$H$27,главная!$N$26*AW86,IF(AW86&lt;главная!$H$28,главная!$N$27*AW86,главная!$H$28*главная!$N$27+(AW86-главная!$H$28)*главная!$N$28))))</f>
        <v>0</v>
      </c>
      <c r="AX160" s="173">
        <f>IF(AX$10="",0,IF(AX$9&lt;главная!$N$19,0,IF(AX86&lt;главная!$H$27,главная!$N$26*AX86,IF(AX86&lt;главная!$H$28,главная!$N$27*AX86,главная!$H$28*главная!$N$27+(AX86-главная!$H$28)*главная!$N$28))))</f>
        <v>0</v>
      </c>
      <c r="AY160" s="173">
        <f>IF(AY$10="",0,IF(AY$9&lt;главная!$N$19,0,IF(AY86&lt;главная!$H$27,главная!$N$26*AY86,IF(AY86&lt;главная!$H$28,главная!$N$27*AY86,главная!$H$28*главная!$N$27+(AY86-главная!$H$28)*главная!$N$28))))</f>
        <v>0</v>
      </c>
      <c r="AZ160" s="173">
        <f>IF(AZ$10="",0,IF(AZ$9&lt;главная!$N$19,0,IF(AZ86&lt;главная!$H$27,главная!$N$26*AZ86,IF(AZ86&lt;главная!$H$28,главная!$N$27*AZ86,главная!$H$28*главная!$N$27+(AZ86-главная!$H$28)*главная!$N$28))))</f>
        <v>0</v>
      </c>
      <c r="BA160" s="173">
        <f>IF(BA$10="",0,IF(BA$9&lt;главная!$N$19,0,IF(BA86&lt;главная!$H$27,главная!$N$26*BA86,IF(BA86&lt;главная!$H$28,главная!$N$27*BA86,главная!$H$28*главная!$N$27+(BA86-главная!$H$28)*главная!$N$28))))</f>
        <v>0</v>
      </c>
      <c r="BB160" s="173">
        <f>IF(BB$10="",0,IF(BB$9&lt;главная!$N$19,0,IF(BB86&lt;главная!$H$27,главная!$N$26*BB86,IF(BB86&lt;главная!$H$28,главная!$N$27*BB86,главная!$H$28*главная!$N$27+(BB86-главная!$H$28)*главная!$N$28))))</f>
        <v>0</v>
      </c>
      <c r="BC160" s="173">
        <f>IF(BC$10="",0,IF(BC$9&lt;главная!$N$19,0,IF(BC86&lt;главная!$H$27,главная!$N$26*BC86,IF(BC86&lt;главная!$H$28,главная!$N$27*BC86,главная!$H$28*главная!$N$27+(BC86-главная!$H$28)*главная!$N$28))))</f>
        <v>0</v>
      </c>
      <c r="BD160" s="173">
        <f>IF(BD$10="",0,IF(BD$9&lt;главная!$N$19,0,IF(BD86&lt;главная!$H$27,главная!$N$26*BD86,IF(BD86&lt;главная!$H$28,главная!$N$27*BD86,главная!$H$28*главная!$N$27+(BD86-главная!$H$28)*главная!$N$28))))</f>
        <v>0</v>
      </c>
      <c r="BE160" s="173">
        <f>IF(BE$10="",0,IF(BE$9&lt;главная!$N$19,0,IF(BE86&lt;главная!$H$27,главная!$N$26*BE86,IF(BE86&lt;главная!$H$28,главная!$N$27*BE86,главная!$H$28*главная!$N$27+(BE86-главная!$H$28)*главная!$N$28))))</f>
        <v>0</v>
      </c>
      <c r="BF160" s="173">
        <f>IF(BF$10="",0,IF(BF$9&lt;главная!$N$19,0,IF(BF86&lt;главная!$H$27,главная!$N$26*BF86,IF(BF86&lt;главная!$H$28,главная!$N$27*BF86,главная!$H$28*главная!$N$27+(BF86-главная!$H$28)*главная!$N$28))))</f>
        <v>0</v>
      </c>
      <c r="BG160" s="173">
        <f>IF(BG$10="",0,IF(BG$9&lt;главная!$N$19,0,IF(BG86&lt;главная!$H$27,главная!$N$26*BG86,IF(BG86&lt;главная!$H$28,главная!$N$27*BG86,главная!$H$28*главная!$N$27+(BG86-главная!$H$28)*главная!$N$28))))</f>
        <v>0</v>
      </c>
      <c r="BH160" s="173">
        <f>IF(BH$10="",0,IF(BH$9&lt;главная!$N$19,0,IF(BH86&lt;главная!$H$27,главная!$N$26*BH86,IF(BH86&lt;главная!$H$28,главная!$N$27*BH86,главная!$H$28*главная!$N$27+(BH86-главная!$H$28)*главная!$N$28))))</f>
        <v>0</v>
      </c>
      <c r="BI160" s="173">
        <f>IF(BI$10="",0,IF(BI$9&lt;главная!$N$19,0,IF(BI86&lt;главная!$H$27,главная!$N$26*BI86,IF(BI86&lt;главная!$H$28,главная!$N$27*BI86,главная!$H$28*главная!$N$27+(BI86-главная!$H$28)*главная!$N$28))))</f>
        <v>0</v>
      </c>
      <c r="BJ160" s="173">
        <f>IF(BJ$10="",0,IF(BJ$9&lt;главная!$N$19,0,IF(BJ86&lt;главная!$H$27,главная!$N$26*BJ86,IF(BJ86&lt;главная!$H$28,главная!$N$27*BJ86,главная!$H$28*главная!$N$27+(BJ86-главная!$H$28)*главная!$N$28))))</f>
        <v>0</v>
      </c>
      <c r="BK160" s="173">
        <f>IF(BK$10="",0,IF(BK$9&lt;главная!$N$19,0,IF(BK86&lt;главная!$H$27,главная!$N$26*BK86,IF(BK86&lt;главная!$H$28,главная!$N$27*BK86,главная!$H$28*главная!$N$27+(BK86-главная!$H$28)*главная!$N$28))))</f>
        <v>0</v>
      </c>
      <c r="BL160" s="173">
        <f>IF(BL$10="",0,IF(BL$9&lt;главная!$N$19,0,IF(BL86&lt;главная!$H$27,главная!$N$26*BL86,IF(BL86&lt;главная!$H$28,главная!$N$27*BL86,главная!$H$28*главная!$N$27+(BL86-главная!$H$28)*главная!$N$28))))</f>
        <v>0</v>
      </c>
      <c r="BM160" s="173">
        <f>IF(BM$10="",0,IF(BM$9&lt;главная!$N$19,0,IF(BM86&lt;главная!$H$27,главная!$N$26*BM86,IF(BM86&lt;главная!$H$28,главная!$N$27*BM86,главная!$H$28*главная!$N$27+(BM86-главная!$H$28)*главная!$N$28))))</f>
        <v>0</v>
      </c>
      <c r="BN160" s="173">
        <f>IF(BN$10="",0,IF(BN$9&lt;главная!$N$19,0,IF(BN86&lt;главная!$H$27,главная!$N$26*BN86,IF(BN86&lt;главная!$H$28,главная!$N$27*BN86,главная!$H$28*главная!$N$27+(BN86-главная!$H$28)*главная!$N$28))))</f>
        <v>0</v>
      </c>
      <c r="BO160" s="173">
        <f>IF(BO$10="",0,IF(BO$9&lt;главная!$N$19,0,IF(BO86&lt;главная!$H$27,главная!$N$26*BO86,IF(BO86&lt;главная!$H$28,главная!$N$27*BO86,главная!$H$28*главная!$N$27+(BO86-главная!$H$28)*главная!$N$28))))</f>
        <v>0</v>
      </c>
      <c r="BP160" s="173">
        <f>IF(BP$10="",0,IF(BP$9&lt;главная!$N$19,0,IF(BP86&lt;главная!$H$27,главная!$N$26*BP86,IF(BP86&lt;главная!$H$28,главная!$N$27*BP86,главная!$H$28*главная!$N$27+(BP86-главная!$H$28)*главная!$N$28))))</f>
        <v>0</v>
      </c>
      <c r="BQ160" s="173">
        <f>IF(BQ$10="",0,IF(BQ$9&lt;главная!$N$19,0,IF(BQ86&lt;главная!$H$27,главная!$N$26*BQ86,IF(BQ86&lt;главная!$H$28,главная!$N$27*BQ86,главная!$H$28*главная!$N$27+(BQ86-главная!$H$28)*главная!$N$28))))</f>
        <v>0</v>
      </c>
      <c r="BR160" s="173">
        <f>IF(BR$10="",0,IF(BR$9&lt;главная!$N$19,0,IF(BR86&lt;главная!$H$27,главная!$N$26*BR86,IF(BR86&lt;главная!$H$28,главная!$N$27*BR86,главная!$H$28*главная!$N$27+(BR86-главная!$H$28)*главная!$N$28))))</f>
        <v>0</v>
      </c>
      <c r="BS160" s="173">
        <f>IF(BS$10="",0,IF(BS$9&lt;главная!$N$19,0,IF(BS86&lt;главная!$H$27,главная!$N$26*BS86,IF(BS86&lt;главная!$H$28,главная!$N$27*BS86,главная!$H$28*главная!$N$27+(BS86-главная!$H$28)*главная!$N$28))))</f>
        <v>0</v>
      </c>
      <c r="BT160" s="173">
        <f>IF(BT$10="",0,IF(BT$9&lt;главная!$N$19,0,IF(BT86&lt;главная!$H$27,главная!$N$26*BT86,IF(BT86&lt;главная!$H$28,главная!$N$27*BT86,главная!$H$28*главная!$N$27+(BT86-главная!$H$28)*главная!$N$28))))</f>
        <v>0</v>
      </c>
      <c r="BU160" s="173">
        <f>IF(BU$10="",0,IF(BU$9&lt;главная!$N$19,0,IF(BU86&lt;главная!$H$27,главная!$N$26*BU86,IF(BU86&lt;главная!$H$28,главная!$N$27*BU86,главная!$H$28*главная!$N$27+(BU86-главная!$H$28)*главная!$N$28))))</f>
        <v>0</v>
      </c>
      <c r="BV160" s="173">
        <f>IF(BV$10="",0,IF(BV$9&lt;главная!$N$19,0,IF(BV86&lt;главная!$H$27,главная!$N$26*BV86,IF(BV86&lt;главная!$H$28,главная!$N$27*BV86,главная!$H$28*главная!$N$27+(BV86-главная!$H$28)*главная!$N$28))))</f>
        <v>0</v>
      </c>
      <c r="BW160" s="173">
        <f>IF(BW$10="",0,IF(BW$9&lt;главная!$N$19,0,IF(BW86&lt;главная!$H$27,главная!$N$26*BW86,IF(BW86&lt;главная!$H$28,главная!$N$27*BW86,главная!$H$28*главная!$N$27+(BW86-главная!$H$28)*главная!$N$28))))</f>
        <v>0</v>
      </c>
      <c r="BX160" s="173">
        <f>IF(BX$10="",0,IF(BX$9&lt;главная!$N$19,0,IF(BX86&lt;главная!$H$27,главная!$N$26*BX86,IF(BX86&lt;главная!$H$28,главная!$N$27*BX86,главная!$H$28*главная!$N$27+(BX86-главная!$H$28)*главная!$N$28))))</f>
        <v>0</v>
      </c>
      <c r="BY160" s="173">
        <f>IF(BY$10="",0,IF(BY$9&lt;главная!$N$19,0,IF(BY86&lt;главная!$H$27,главная!$N$26*BY86,IF(BY86&lt;главная!$H$28,главная!$N$27*BY86,главная!$H$28*главная!$N$27+(BY86-главная!$H$28)*главная!$N$28))))</f>
        <v>0</v>
      </c>
      <c r="BZ160" s="173">
        <f>IF(BZ$10="",0,IF(BZ$9&lt;главная!$N$19,0,IF(BZ86&lt;главная!$H$27,главная!$N$26*BZ86,IF(BZ86&lt;главная!$H$28,главная!$N$27*BZ86,главная!$H$28*главная!$N$27+(BZ86-главная!$H$28)*главная!$N$28))))</f>
        <v>0</v>
      </c>
      <c r="CA160" s="173">
        <f>IF(CA$10="",0,IF(CA$9&lt;главная!$N$19,0,IF(CA86&lt;главная!$H$27,главная!$N$26*CA86,IF(CA86&lt;главная!$H$28,главная!$N$27*CA86,главная!$H$28*главная!$N$27+(CA86-главная!$H$28)*главная!$N$28))))</f>
        <v>0</v>
      </c>
      <c r="CB160" s="173">
        <f>IF(CB$10="",0,IF(CB$9&lt;главная!$N$19,0,IF(CB86&lt;главная!$H$27,главная!$N$26*CB86,IF(CB86&lt;главная!$H$28,главная!$N$27*CB86,главная!$H$28*главная!$N$27+(CB86-главная!$H$28)*главная!$N$28))))</f>
        <v>0</v>
      </c>
      <c r="CC160" s="173">
        <f>IF(CC$10="",0,IF(CC$9&lt;главная!$N$19,0,IF(CC86&lt;главная!$H$27,главная!$N$26*CC86,IF(CC86&lt;главная!$H$28,главная!$N$27*CC86,главная!$H$28*главная!$N$27+(CC86-главная!$H$28)*главная!$N$28))))</f>
        <v>0</v>
      </c>
      <c r="CD160" s="173">
        <f>IF(CD$10="",0,IF(CD$9&lt;главная!$N$19,0,IF(CD86&lt;главная!$H$27,главная!$N$26*CD86,IF(CD86&lt;главная!$H$28,главная!$N$27*CD86,главная!$H$28*главная!$N$27+(CD86-главная!$H$28)*главная!$N$28))))</f>
        <v>0</v>
      </c>
      <c r="CE160" s="173">
        <f>IF(CE$10="",0,IF(CE$9&lt;главная!$N$19,0,IF(CE86&lt;главная!$H$27,главная!$N$26*CE86,IF(CE86&lt;главная!$H$28,главная!$N$27*CE86,главная!$H$28*главная!$N$27+(CE86-главная!$H$28)*главная!$N$28))))</f>
        <v>0</v>
      </c>
      <c r="CF160" s="173">
        <f>IF(CF$10="",0,IF(CF$9&lt;главная!$N$19,0,IF(CF86&lt;главная!$H$27,главная!$N$26*CF86,IF(CF86&lt;главная!$H$28,главная!$N$27*CF86,главная!$H$28*главная!$N$27+(CF86-главная!$H$28)*главная!$N$28))))</f>
        <v>0</v>
      </c>
      <c r="CG160" s="173">
        <f>IF(CG$10="",0,IF(CG$9&lt;главная!$N$19,0,IF(CG86&lt;главная!$H$27,главная!$N$26*CG86,IF(CG86&lt;главная!$H$28,главная!$N$27*CG86,главная!$H$28*главная!$N$27+(CG86-главная!$H$28)*главная!$N$28))))</f>
        <v>0</v>
      </c>
      <c r="CH160" s="173">
        <f>IF(CH$10="",0,IF(CH$9&lt;главная!$N$19,0,IF(CH86&lt;главная!$H$27,главная!$N$26*CH86,IF(CH86&lt;главная!$H$28,главная!$N$27*CH86,главная!$H$28*главная!$N$27+(CH86-главная!$H$28)*главная!$N$28))))</f>
        <v>0</v>
      </c>
      <c r="CI160" s="173">
        <f>IF(CI$10="",0,IF(CI$9&lt;главная!$N$19,0,IF(CI86&lt;главная!$H$27,главная!$N$26*CI86,IF(CI86&lt;главная!$H$28,главная!$N$27*CI86,главная!$H$28*главная!$N$27+(CI86-главная!$H$28)*главная!$N$28))))</f>
        <v>0</v>
      </c>
      <c r="CJ160" s="173">
        <f>IF(CJ$10="",0,IF(CJ$9&lt;главная!$N$19,0,IF(CJ86&lt;главная!$H$27,главная!$N$26*CJ86,IF(CJ86&lt;главная!$H$28,главная!$N$27*CJ86,главная!$H$28*главная!$N$27+(CJ86-главная!$H$28)*главная!$N$28))))</f>
        <v>0</v>
      </c>
      <c r="CK160" s="173">
        <f>IF(CK$10="",0,IF(CK$9&lt;главная!$N$19,0,IF(CK86&lt;главная!$H$27,главная!$N$26*CK86,IF(CK86&lt;главная!$H$28,главная!$N$27*CK86,главная!$H$28*главная!$N$27+(CK86-главная!$H$28)*главная!$N$28))))</f>
        <v>0</v>
      </c>
      <c r="CL160" s="173">
        <f>IF(CL$10="",0,IF(CL$9&lt;главная!$N$19,0,IF(CL86&lt;главная!$H$27,главная!$N$26*CL86,IF(CL86&lt;главная!$H$28,главная!$N$27*CL86,главная!$H$28*главная!$N$27+(CL86-главная!$H$28)*главная!$N$28))))</f>
        <v>0</v>
      </c>
      <c r="CM160" s="173">
        <f>IF(CM$10="",0,IF(CM$9&lt;главная!$N$19,0,IF(CM86&lt;главная!$H$27,главная!$N$26*CM86,IF(CM86&lt;главная!$H$28,главная!$N$27*CM86,главная!$H$28*главная!$N$27+(CM86-главная!$H$28)*главная!$N$28))))</f>
        <v>0</v>
      </c>
      <c r="CN160" s="173">
        <f>IF(CN$10="",0,IF(CN$9&lt;главная!$N$19,0,IF(CN86&lt;главная!$H$27,главная!$N$26*CN86,IF(CN86&lt;главная!$H$28,главная!$N$27*CN86,главная!$H$28*главная!$N$27+(CN86-главная!$H$28)*главная!$N$28))))</f>
        <v>0</v>
      </c>
      <c r="CO160" s="173">
        <f>IF(CO$10="",0,IF(CO$9&lt;главная!$N$19,0,IF(CO86&lt;главная!$H$27,главная!$N$26*CO86,IF(CO86&lt;главная!$H$28,главная!$N$27*CO86,главная!$H$28*главная!$N$27+(CO86-главная!$H$28)*главная!$N$28))))</f>
        <v>0</v>
      </c>
      <c r="CP160" s="173">
        <f>IF(CP$10="",0,IF(CP$9&lt;главная!$N$19,0,IF(CP86&lt;главная!$H$27,главная!$N$26*CP86,IF(CP86&lt;главная!$H$28,главная!$N$27*CP86,главная!$H$28*главная!$N$27+(CP86-главная!$H$28)*главная!$N$28))))</f>
        <v>0</v>
      </c>
      <c r="CQ160" s="173">
        <f>IF(CQ$10="",0,IF(CQ$9&lt;главная!$N$19,0,IF(CQ86&lt;главная!$H$27,главная!$N$26*CQ86,IF(CQ86&lt;главная!$H$28,главная!$N$27*CQ86,главная!$H$28*главная!$N$27+(CQ86-главная!$H$28)*главная!$N$28))))</f>
        <v>0</v>
      </c>
      <c r="CR160" s="173">
        <f>IF(CR$10="",0,IF(CR$9&lt;главная!$N$19,0,IF(CR86&lt;главная!$H$27,главная!$N$26*CR86,IF(CR86&lt;главная!$H$28,главная!$N$27*CR86,главная!$H$28*главная!$N$27+(CR86-главная!$H$28)*главная!$N$28))))</f>
        <v>0</v>
      </c>
      <c r="CS160" s="173">
        <f>IF(CS$10="",0,IF(CS$9&lt;главная!$N$19,0,IF(CS86&lt;главная!$H$27,главная!$N$26*CS86,IF(CS86&lt;главная!$H$28,главная!$N$27*CS86,главная!$H$28*главная!$N$27+(CS86-главная!$H$28)*главная!$N$28))))</f>
        <v>0</v>
      </c>
      <c r="CT160" s="173">
        <f>IF(CT$10="",0,IF(CT$9&lt;главная!$N$19,0,IF(CT86&lt;главная!$H$27,главная!$N$26*CT86,IF(CT86&lt;главная!$H$28,главная!$N$27*CT86,главная!$H$28*главная!$N$27+(CT86-главная!$H$28)*главная!$N$28))))</f>
        <v>0</v>
      </c>
      <c r="CU160" s="173">
        <f>IF(CU$10="",0,IF(CU$9&lt;главная!$N$19,0,IF(CU86&lt;главная!$H$27,главная!$N$26*CU86,IF(CU86&lt;главная!$H$28,главная!$N$27*CU86,главная!$H$28*главная!$N$27+(CU86-главная!$H$28)*главная!$N$28))))</f>
        <v>0</v>
      </c>
      <c r="CV160" s="173">
        <f>IF(CV$10="",0,IF(CV$9&lt;главная!$N$19,0,IF(CV86&lt;главная!$H$27,главная!$N$26*CV86,IF(CV86&lt;главная!$H$28,главная!$N$27*CV86,главная!$H$28*главная!$N$27+(CV86-главная!$H$28)*главная!$N$28))))</f>
        <v>0</v>
      </c>
      <c r="CW160" s="173">
        <f>IF(CW$10="",0,IF(CW$9&lt;главная!$N$19,0,IF(CW86&lt;главная!$H$27,главная!$N$26*CW86,IF(CW86&lt;главная!$H$28,главная!$N$27*CW86,главная!$H$28*главная!$N$27+(CW86-главная!$H$28)*главная!$N$28))))</f>
        <v>0</v>
      </c>
      <c r="CX160" s="173">
        <f>IF(CX$10="",0,IF(CX$9&lt;главная!$N$19,0,IF(CX86&lt;главная!$H$27,главная!$N$26*CX86,IF(CX86&lt;главная!$H$28,главная!$N$27*CX86,главная!$H$28*главная!$N$27+(CX86-главная!$H$28)*главная!$N$28))))</f>
        <v>0</v>
      </c>
      <c r="CY160" s="173">
        <f>IF(CY$10="",0,IF(CY$9&lt;главная!$N$19,0,IF(CY86&lt;главная!$H$27,главная!$N$26*CY86,IF(CY86&lt;главная!$H$28,главная!$N$27*CY86,главная!$H$28*главная!$N$27+(CY86-главная!$H$28)*главная!$N$28))))</f>
        <v>0</v>
      </c>
      <c r="CZ160" s="173">
        <f>IF(CZ$10="",0,IF(CZ$9&lt;главная!$N$19,0,IF(CZ86&lt;главная!$H$27,главная!$N$26*CZ86,IF(CZ86&lt;главная!$H$28,главная!$N$27*CZ86,главная!$H$28*главная!$N$27+(CZ86-главная!$H$28)*главная!$N$28))))</f>
        <v>0</v>
      </c>
      <c r="DA160" s="173">
        <f>IF(DA$10="",0,IF(DA$9&lt;главная!$N$19,0,IF(DA86&lt;главная!$H$27,главная!$N$26*DA86,IF(DA86&lt;главная!$H$28,главная!$N$27*DA86,главная!$H$28*главная!$N$27+(DA86-главная!$H$28)*главная!$N$28))))</f>
        <v>0</v>
      </c>
      <c r="DB160" s="173">
        <f>IF(DB$10="",0,IF(DB$9&lt;главная!$N$19,0,IF(DB86&lt;главная!$H$27,главная!$N$26*DB86,IF(DB86&lt;главная!$H$28,главная!$N$27*DB86,главная!$H$28*главная!$N$27+(DB86-главная!$H$28)*главная!$N$28))))</f>
        <v>0</v>
      </c>
      <c r="DC160" s="173">
        <f>IF(DC$10="",0,IF(DC$9&lt;главная!$N$19,0,IF(DC86&lt;главная!$H$27,главная!$N$26*DC86,IF(DC86&lt;главная!$H$28,главная!$N$27*DC86,главная!$H$28*главная!$N$27+(DC86-главная!$H$28)*главная!$N$28))))</f>
        <v>0</v>
      </c>
      <c r="DD160" s="173">
        <f>IF(DD$10="",0,IF(DD$9&lt;главная!$N$19,0,IF(DD86&lt;главная!$H$27,главная!$N$26*DD86,IF(DD86&lt;главная!$H$28,главная!$N$27*DD86,главная!$H$28*главная!$N$27+(DD86-главная!$H$28)*главная!$N$28))))</f>
        <v>0</v>
      </c>
      <c r="DE160" s="173">
        <f>IF(DE$10="",0,IF(DE$9&lt;главная!$N$19,0,IF(DE86&lt;главная!$H$27,главная!$N$26*DE86,IF(DE86&lt;главная!$H$28,главная!$N$27*DE86,главная!$H$28*главная!$N$27+(DE86-главная!$H$28)*главная!$N$28))))</f>
        <v>0</v>
      </c>
      <c r="DF160" s="173">
        <f>IF(DF$10="",0,IF(DF$9&lt;главная!$N$19,0,IF(DF86&lt;главная!$H$27,главная!$N$26*DF86,IF(DF86&lt;главная!$H$28,главная!$N$27*DF86,главная!$H$28*главная!$N$27+(DF86-главная!$H$28)*главная!$N$28))))</f>
        <v>0</v>
      </c>
      <c r="DG160" s="173">
        <f>IF(DG$10="",0,IF(DG$9&lt;главная!$N$19,0,IF(DG86&lt;главная!$H$27,главная!$N$26*DG86,IF(DG86&lt;главная!$H$28,главная!$N$27*DG86,главная!$H$28*главная!$N$27+(DG86-главная!$H$28)*главная!$N$28))))</f>
        <v>0</v>
      </c>
      <c r="DH160" s="173">
        <f>IF(DH$10="",0,IF(DH$9&lt;главная!$N$19,0,IF(DH86&lt;главная!$H$27,главная!$N$26*DH86,IF(DH86&lt;главная!$H$28,главная!$N$27*DH86,главная!$H$28*главная!$N$27+(DH86-главная!$H$28)*главная!$N$28))))</f>
        <v>0</v>
      </c>
      <c r="DI160" s="173">
        <f>IF(DI$10="",0,IF(DI$9&lt;главная!$N$19,0,IF(DI86&lt;главная!$H$27,главная!$N$26*DI86,IF(DI86&lt;главная!$H$28,главная!$N$27*DI86,главная!$H$28*главная!$N$27+(DI86-главная!$H$28)*главная!$N$28))))</f>
        <v>0</v>
      </c>
      <c r="DJ160" s="173">
        <f>IF(DJ$10="",0,IF(DJ$9&lt;главная!$N$19,0,IF(DJ86&lt;главная!$H$27,главная!$N$26*DJ86,IF(DJ86&lt;главная!$H$28,главная!$N$27*DJ86,главная!$H$28*главная!$N$27+(DJ86-главная!$H$28)*главная!$N$28))))</f>
        <v>0</v>
      </c>
      <c r="DK160" s="173">
        <f>IF(DK$10="",0,IF(DK$9&lt;главная!$N$19,0,IF(DK86&lt;главная!$H$27,главная!$N$26*DK86,IF(DK86&lt;главная!$H$28,главная!$N$27*DK86,главная!$H$28*главная!$N$27+(DK86-главная!$H$28)*главная!$N$28))))</f>
        <v>0</v>
      </c>
      <c r="DL160" s="173">
        <f>IF(DL$10="",0,IF(DL$9&lt;главная!$N$19,0,IF(DL86&lt;главная!$H$27,главная!$N$26*DL86,IF(DL86&lt;главная!$H$28,главная!$N$27*DL86,главная!$H$28*главная!$N$27+(DL86-главная!$H$28)*главная!$N$28))))</f>
        <v>0</v>
      </c>
      <c r="DM160" s="173">
        <f>IF(DM$10="",0,IF(DM$9&lt;главная!$N$19,0,IF(DM86&lt;главная!$H$27,главная!$N$26*DM86,IF(DM86&lt;главная!$H$28,главная!$N$27*DM86,главная!$H$28*главная!$N$27+(DM86-главная!$H$28)*главная!$N$28))))</f>
        <v>0</v>
      </c>
      <c r="DN160" s="173">
        <f>IF(DN$10="",0,IF(DN$9&lt;главная!$N$19,0,IF(DN86&lt;главная!$H$27,главная!$N$26*DN86,IF(DN86&lt;главная!$H$28,главная!$N$27*DN86,главная!$H$28*главная!$N$27+(DN86-главная!$H$28)*главная!$N$28))))</f>
        <v>0</v>
      </c>
      <c r="DO160" s="173">
        <f>IF(DO$10="",0,IF(DO$9&lt;главная!$N$19,0,IF(DO86&lt;главная!$H$27,главная!$N$26*DO86,IF(DO86&lt;главная!$H$28,главная!$N$27*DO86,главная!$H$28*главная!$N$27+(DO86-главная!$H$28)*главная!$N$28))))</f>
        <v>0</v>
      </c>
      <c r="DP160" s="173">
        <f>IF(DP$10="",0,IF(DP$9&lt;главная!$N$19,0,IF(DP86&lt;главная!$H$27,главная!$N$26*DP86,IF(DP86&lt;главная!$H$28,главная!$N$27*DP86,главная!$H$28*главная!$N$27+(DP86-главная!$H$28)*главная!$N$28))))</f>
        <v>0</v>
      </c>
      <c r="DQ160" s="173">
        <f>IF(DQ$10="",0,IF(DQ$9&lt;главная!$N$19,0,IF(DQ86&lt;главная!$H$27,главная!$N$26*DQ86,IF(DQ86&lt;главная!$H$28,главная!$N$27*DQ86,главная!$H$28*главная!$N$27+(DQ86-главная!$H$28)*главная!$N$28))))</f>
        <v>0</v>
      </c>
      <c r="DR160" s="173">
        <f>IF(DR$10="",0,IF(DR$9&lt;главная!$N$19,0,IF(DR86&lt;главная!$H$27,главная!$N$26*DR86,IF(DR86&lt;главная!$H$28,главная!$N$27*DR86,главная!$H$28*главная!$N$27+(DR86-главная!$H$28)*главная!$N$28))))</f>
        <v>0</v>
      </c>
      <c r="DS160" s="173">
        <f>IF(DS$10="",0,IF(DS$9&lt;главная!$N$19,0,IF(DS86&lt;главная!$H$27,главная!$N$26*DS86,IF(DS86&lt;главная!$H$28,главная!$N$27*DS86,главная!$H$28*главная!$N$27+(DS86-главная!$H$28)*главная!$N$28))))</f>
        <v>0</v>
      </c>
      <c r="DT160" s="173">
        <f>IF(DT$10="",0,IF(DT$9&lt;главная!$N$19,0,IF(DT86&lt;главная!$H$27,главная!$N$26*DT86,IF(DT86&lt;главная!$H$28,главная!$N$27*DT86,главная!$H$28*главная!$N$27+(DT86-главная!$H$28)*главная!$N$28))))</f>
        <v>0</v>
      </c>
      <c r="DU160" s="173">
        <f>IF(DU$10="",0,IF(DU$9&lt;главная!$N$19,0,IF(DU86&lt;главная!$H$27,главная!$N$26*DU86,IF(DU86&lt;главная!$H$28,главная!$N$27*DU86,главная!$H$28*главная!$N$27+(DU86-главная!$H$28)*главная!$N$28))))</f>
        <v>0</v>
      </c>
      <c r="DV160" s="173">
        <f>IF(DV$10="",0,IF(DV$9&lt;главная!$N$19,0,IF(DV86&lt;главная!$H$27,главная!$N$26*DV86,IF(DV86&lt;главная!$H$28,главная!$N$27*DV86,главная!$H$28*главная!$N$27+(DV86-главная!$H$28)*главная!$N$28))))</f>
        <v>0</v>
      </c>
      <c r="DW160" s="173">
        <f>IF(DW$10="",0,IF(DW$9&lt;главная!$N$19,0,IF(DW86&lt;главная!$H$27,главная!$N$26*DW86,IF(DW86&lt;главная!$H$28,главная!$N$27*DW86,главная!$H$28*главная!$N$27+(DW86-главная!$H$28)*главная!$N$28))))</f>
        <v>0</v>
      </c>
      <c r="DX160" s="173">
        <f>IF(DX$10="",0,IF(DX$9&lt;главная!$N$19,0,IF(DX86&lt;главная!$H$27,главная!$N$26*DX86,IF(DX86&lt;главная!$H$28,главная!$N$27*DX86,главная!$H$28*главная!$N$27+(DX86-главная!$H$28)*главная!$N$28))))</f>
        <v>0</v>
      </c>
      <c r="DY160" s="173">
        <f>IF(DY$10="",0,IF(DY$9&lt;главная!$N$19,0,IF(DY86&lt;главная!$H$27,главная!$N$26*DY86,IF(DY86&lt;главная!$H$28,главная!$N$27*DY86,главная!$H$28*главная!$N$27+(DY86-главная!$H$28)*главная!$N$28))))</f>
        <v>0</v>
      </c>
      <c r="DZ160" s="173">
        <f>IF(DZ$10="",0,IF(DZ$9&lt;главная!$N$19,0,IF(DZ86&lt;главная!$H$27,главная!$N$26*DZ86,IF(DZ86&lt;главная!$H$28,главная!$N$27*DZ86,главная!$H$28*главная!$N$27+(DZ86-главная!$H$28)*главная!$N$28))))</f>
        <v>0</v>
      </c>
      <c r="EA160" s="173">
        <f>IF(EA$10="",0,IF(EA$9&lt;главная!$N$19,0,IF(EA86&lt;главная!$H$27,главная!$N$26*EA86,IF(EA86&lt;главная!$H$28,главная!$N$27*EA86,главная!$H$28*главная!$N$27+(EA86-главная!$H$28)*главная!$N$28))))</f>
        <v>0</v>
      </c>
      <c r="EB160" s="173">
        <f>IF(EB$10="",0,IF(EB$9&lt;главная!$N$19,0,IF(EB86&lt;главная!$H$27,главная!$N$26*EB86,IF(EB86&lt;главная!$H$28,главная!$N$27*EB86,главная!$H$28*главная!$N$27+(EB86-главная!$H$28)*главная!$N$28))))</f>
        <v>0</v>
      </c>
      <c r="EC160" s="173">
        <f>IF(EC$10="",0,IF(EC$9&lt;главная!$N$19,0,IF(EC86&lt;главная!$H$27,главная!$N$26*EC86,IF(EC86&lt;главная!$H$28,главная!$N$27*EC86,главная!$H$28*главная!$N$27+(EC86-главная!$H$28)*главная!$N$28))))</f>
        <v>0</v>
      </c>
      <c r="ED160" s="173">
        <f>IF(ED$10="",0,IF(ED$9&lt;главная!$N$19,0,IF(ED86&lt;главная!$H$27,главная!$N$26*ED86,IF(ED86&lt;главная!$H$28,главная!$N$27*ED86,главная!$H$28*главная!$N$27+(ED86-главная!$H$28)*главная!$N$28))))</f>
        <v>0</v>
      </c>
      <c r="EE160" s="173">
        <f>IF(EE$10="",0,IF(EE$9&lt;главная!$N$19,0,IF(EE86&lt;главная!$H$27,главная!$N$26*EE86,IF(EE86&lt;главная!$H$28,главная!$N$27*EE86,главная!$H$28*главная!$N$27+(EE86-главная!$H$28)*главная!$N$28))))</f>
        <v>0</v>
      </c>
      <c r="EF160" s="173">
        <f>IF(EF$10="",0,IF(EF$9&lt;главная!$N$19,0,IF(EF86&lt;главная!$H$27,главная!$N$26*EF86,IF(EF86&lt;главная!$H$28,главная!$N$27*EF86,главная!$H$28*главная!$N$27+(EF86-главная!$H$28)*главная!$N$28))))</f>
        <v>0</v>
      </c>
      <c r="EG160" s="173">
        <f>IF(EG$10="",0,IF(EG$9&lt;главная!$N$19,0,IF(EG86&lt;главная!$H$27,главная!$N$26*EG86,IF(EG86&lt;главная!$H$28,главная!$N$27*EG86,главная!$H$28*главная!$N$27+(EG86-главная!$H$28)*главная!$N$28))))</f>
        <v>0</v>
      </c>
      <c r="EH160" s="173">
        <f>IF(EH$10="",0,IF(EH$9&lt;главная!$N$19,0,IF(EH86&lt;главная!$H$27,главная!$N$26*EH86,IF(EH86&lt;главная!$H$28,главная!$N$27*EH86,главная!$H$28*главная!$N$27+(EH86-главная!$H$28)*главная!$N$28))))</f>
        <v>0</v>
      </c>
      <c r="EI160" s="173">
        <f>IF(EI$10="",0,IF(EI$9&lt;главная!$N$19,0,IF(EI86&lt;главная!$H$27,главная!$N$26*EI86,IF(EI86&lt;главная!$H$28,главная!$N$27*EI86,главная!$H$28*главная!$N$27+(EI86-главная!$H$28)*главная!$N$28))))</f>
        <v>0</v>
      </c>
      <c r="EJ160" s="173">
        <f>IF(EJ$10="",0,IF(EJ$9&lt;главная!$N$19,0,IF(EJ86&lt;главная!$H$27,главная!$N$26*EJ86,IF(EJ86&lt;главная!$H$28,главная!$N$27*EJ86,главная!$H$28*главная!$N$27+(EJ86-главная!$H$28)*главная!$N$28))))</f>
        <v>0</v>
      </c>
      <c r="EK160" s="173">
        <f>IF(EK$10="",0,IF(EK$9&lt;главная!$N$19,0,IF(EK86&lt;главная!$H$27,главная!$N$26*EK86,IF(EK86&lt;главная!$H$28,главная!$N$27*EK86,главная!$H$28*главная!$N$27+(EK86-главная!$H$28)*главная!$N$28))))</f>
        <v>0</v>
      </c>
      <c r="EL160" s="173">
        <f>IF(EL$10="",0,IF(EL$9&lt;главная!$N$19,0,IF(EL86&lt;главная!$H$27,главная!$N$26*EL86,IF(EL86&lt;главная!$H$28,главная!$N$27*EL86,главная!$H$28*главная!$N$27+(EL86-главная!$H$28)*главная!$N$28))))</f>
        <v>0</v>
      </c>
      <c r="EM160" s="173">
        <f>IF(EM$10="",0,IF(EM$9&lt;главная!$N$19,0,IF(EM86&lt;главная!$H$27,главная!$N$26*EM86,IF(EM86&lt;главная!$H$28,главная!$N$27*EM86,главная!$H$28*главная!$N$27+(EM86-главная!$H$28)*главная!$N$28))))</f>
        <v>0</v>
      </c>
      <c r="EN160" s="173">
        <f>IF(EN$10="",0,IF(EN$9&lt;главная!$N$19,0,IF(EN86&lt;главная!$H$27,главная!$N$26*EN86,IF(EN86&lt;главная!$H$28,главная!$N$27*EN86,главная!$H$28*главная!$N$27+(EN86-главная!$H$28)*главная!$N$28))))</f>
        <v>0</v>
      </c>
      <c r="EO160" s="173">
        <f>IF(EO$10="",0,IF(EO$9&lt;главная!$N$19,0,IF(EO86&lt;главная!$H$27,главная!$N$26*EO86,IF(EO86&lt;главная!$H$28,главная!$N$27*EO86,главная!$H$28*главная!$N$27+(EO86-главная!$H$28)*главная!$N$28))))</f>
        <v>0</v>
      </c>
      <c r="EP160" s="173">
        <f>IF(EP$10="",0,IF(EP$9&lt;главная!$N$19,0,IF(EP86&lt;главная!$H$27,главная!$N$26*EP86,IF(EP86&lt;главная!$H$28,главная!$N$27*EP86,главная!$H$28*главная!$N$27+(EP86-главная!$H$28)*главная!$N$28))))</f>
        <v>0</v>
      </c>
      <c r="EQ160" s="173">
        <f>IF(EQ$10="",0,IF(EQ$9&lt;главная!$N$19,0,IF(EQ86&lt;главная!$H$27,главная!$N$26*EQ86,IF(EQ86&lt;главная!$H$28,главная!$N$27*EQ86,главная!$H$28*главная!$N$27+(EQ86-главная!$H$28)*главная!$N$28))))</f>
        <v>0</v>
      </c>
      <c r="ER160" s="173">
        <f>IF(ER$10="",0,IF(ER$9&lt;главная!$N$19,0,IF(ER86&lt;главная!$H$27,главная!$N$26*ER86,IF(ER86&lt;главная!$H$28,главная!$N$27*ER86,главная!$H$28*главная!$N$27+(ER86-главная!$H$28)*главная!$N$28))))</f>
        <v>0</v>
      </c>
      <c r="ES160" s="173">
        <f>IF(ES$10="",0,IF(ES$9&lt;главная!$N$19,0,IF(ES86&lt;главная!$H$27,главная!$N$26*ES86,IF(ES86&lt;главная!$H$28,главная!$N$27*ES86,главная!$H$28*главная!$N$27+(ES86-главная!$H$28)*главная!$N$28))))</f>
        <v>0</v>
      </c>
      <c r="ET160" s="173">
        <f>IF(ET$10="",0,IF(ET$9&lt;главная!$N$19,0,IF(ET86&lt;главная!$H$27,главная!$N$26*ET86,IF(ET86&lt;главная!$H$28,главная!$N$27*ET86,главная!$H$28*главная!$N$27+(ET86-главная!$H$28)*главная!$N$28))))</f>
        <v>0</v>
      </c>
      <c r="EU160" s="173">
        <f>IF(EU$10="",0,IF(EU$9&lt;главная!$N$19,0,IF(EU86&lt;главная!$H$27,главная!$N$26*EU86,IF(EU86&lt;главная!$H$28,главная!$N$27*EU86,главная!$H$28*главная!$N$27+(EU86-главная!$H$28)*главная!$N$28))))</f>
        <v>0</v>
      </c>
      <c r="EV160" s="173">
        <f>IF(EV$10="",0,IF(EV$9&lt;главная!$N$19,0,IF(EV86&lt;главная!$H$27,главная!$N$26*EV86,IF(EV86&lt;главная!$H$28,главная!$N$27*EV86,главная!$H$28*главная!$N$27+(EV86-главная!$H$28)*главная!$N$28))))</f>
        <v>0</v>
      </c>
      <c r="EW160" s="173">
        <f>IF(EW$10="",0,IF(EW$9&lt;главная!$N$19,0,IF(EW86&lt;главная!$H$27,главная!$N$26*EW86,IF(EW86&lt;главная!$H$28,главная!$N$27*EW86,главная!$H$28*главная!$N$27+(EW86-главная!$H$28)*главная!$N$28))))</f>
        <v>0</v>
      </c>
      <c r="EX160" s="173">
        <f>IF(EX$10="",0,IF(EX$9&lt;главная!$N$19,0,IF(EX86&lt;главная!$H$27,главная!$N$26*EX86,IF(EX86&lt;главная!$H$28,главная!$N$27*EX86,главная!$H$28*главная!$N$27+(EX86-главная!$H$28)*главная!$N$28))))</f>
        <v>0</v>
      </c>
      <c r="EY160" s="173">
        <f>IF(EY$10="",0,IF(EY$9&lt;главная!$N$19,0,IF(EY86&lt;главная!$H$27,главная!$N$26*EY86,IF(EY86&lt;главная!$H$28,главная!$N$27*EY86,главная!$H$28*главная!$N$27+(EY86-главная!$H$28)*главная!$N$28))))</f>
        <v>0</v>
      </c>
      <c r="EZ160" s="173">
        <f>IF(EZ$10="",0,IF(EZ$9&lt;главная!$N$19,0,IF(EZ86&lt;главная!$H$27,главная!$N$26*EZ86,IF(EZ86&lt;главная!$H$28,главная!$N$27*EZ86,главная!$H$28*главная!$N$27+(EZ86-главная!$H$28)*главная!$N$28))))</f>
        <v>0</v>
      </c>
      <c r="FA160" s="173">
        <f>IF(FA$10="",0,IF(FA$9&lt;главная!$N$19,0,IF(FA86&lt;главная!$H$27,главная!$N$26*FA86,IF(FA86&lt;главная!$H$28,главная!$N$27*FA86,главная!$H$28*главная!$N$27+(FA86-главная!$H$28)*главная!$N$28))))</f>
        <v>0</v>
      </c>
      <c r="FB160" s="173">
        <f>IF(FB$10="",0,IF(FB$9&lt;главная!$N$19,0,IF(FB86&lt;главная!$H$27,главная!$N$26*FB86,IF(FB86&lt;главная!$H$28,главная!$N$27*FB86,главная!$H$28*главная!$N$27+(FB86-главная!$H$28)*главная!$N$28))))</f>
        <v>0</v>
      </c>
      <c r="FC160" s="173">
        <f>IF(FC$10="",0,IF(FC$9&lt;главная!$N$19,0,IF(FC86&lt;главная!$H$27,главная!$N$26*FC86,IF(FC86&lt;главная!$H$28,главная!$N$27*FC86,главная!$H$28*главная!$N$27+(FC86-главная!$H$28)*главная!$N$28))))</f>
        <v>0</v>
      </c>
      <c r="FD160" s="173">
        <f>IF(FD$10="",0,IF(FD$9&lt;главная!$N$19,0,IF(FD86&lt;главная!$H$27,главная!$N$26*FD86,IF(FD86&lt;главная!$H$28,главная!$N$27*FD86,главная!$H$28*главная!$N$27+(FD86-главная!$H$28)*главная!$N$28))))</f>
        <v>0</v>
      </c>
      <c r="FE160" s="173">
        <f>IF(FE$10="",0,IF(FE$9&lt;главная!$N$19,0,IF(FE86&lt;главная!$H$27,главная!$N$26*FE86,IF(FE86&lt;главная!$H$28,главная!$N$27*FE86,главная!$H$28*главная!$N$27+(FE86-главная!$H$28)*главная!$N$28))))</f>
        <v>0</v>
      </c>
      <c r="FF160" s="173">
        <f>IF(FF$10="",0,IF(FF$9&lt;главная!$N$19,0,IF(FF86&lt;главная!$H$27,главная!$N$26*FF86,IF(FF86&lt;главная!$H$28,главная!$N$27*FF86,главная!$H$28*главная!$N$27+(FF86-главная!$H$28)*главная!$N$28))))</f>
        <v>0</v>
      </c>
      <c r="FG160" s="173">
        <f>IF(FG$10="",0,IF(FG$9&lt;главная!$N$19,0,IF(FG86&lt;главная!$H$27,главная!$N$26*FG86,IF(FG86&lt;главная!$H$28,главная!$N$27*FG86,главная!$H$28*главная!$N$27+(FG86-главная!$H$28)*главная!$N$28))))</f>
        <v>0</v>
      </c>
      <c r="FH160" s="173">
        <f>IF(FH$10="",0,IF(FH$9&lt;главная!$N$19,0,IF(FH86&lt;главная!$H$27,главная!$N$26*FH86,IF(FH86&lt;главная!$H$28,главная!$N$27*FH86,главная!$H$28*главная!$N$27+(FH86-главная!$H$28)*главная!$N$28))))</f>
        <v>0</v>
      </c>
      <c r="FI160" s="173">
        <f>IF(FI$10="",0,IF(FI$9&lt;главная!$N$19,0,IF(FI86&lt;главная!$H$27,главная!$N$26*FI86,IF(FI86&lt;главная!$H$28,главная!$N$27*FI86,главная!$H$28*главная!$N$27+(FI86-главная!$H$28)*главная!$N$28))))</f>
        <v>0</v>
      </c>
      <c r="FJ160" s="173">
        <f>IF(FJ$10="",0,IF(FJ$9&lt;главная!$N$19,0,IF(FJ86&lt;главная!$H$27,главная!$N$26*FJ86,IF(FJ86&lt;главная!$H$28,главная!$N$27*FJ86,главная!$H$28*главная!$N$27+(FJ86-главная!$H$28)*главная!$N$28))))</f>
        <v>0</v>
      </c>
      <c r="FK160" s="173">
        <f>IF(FK$10="",0,IF(FK$9&lt;главная!$N$19,0,IF(FK86&lt;главная!$H$27,главная!$N$26*FK86,IF(FK86&lt;главная!$H$28,главная!$N$27*FK86,главная!$H$28*главная!$N$27+(FK86-главная!$H$28)*главная!$N$28))))</f>
        <v>0</v>
      </c>
      <c r="FL160" s="173">
        <f>IF(FL$10="",0,IF(FL$9&lt;главная!$N$19,0,IF(FL86&lt;главная!$H$27,главная!$N$26*FL86,IF(FL86&lt;главная!$H$28,главная!$N$27*FL86,главная!$H$28*главная!$N$27+(FL86-главная!$H$28)*главная!$N$28))))</f>
        <v>0</v>
      </c>
      <c r="FM160" s="173">
        <f>IF(FM$10="",0,IF(FM$9&lt;главная!$N$19,0,IF(FM86&lt;главная!$H$27,главная!$N$26*FM86,IF(FM86&lt;главная!$H$28,главная!$N$27*FM86,главная!$H$28*главная!$N$27+(FM86-главная!$H$28)*главная!$N$28))))</f>
        <v>0</v>
      </c>
      <c r="FN160" s="173">
        <f>IF(FN$10="",0,IF(FN$9&lt;главная!$N$19,0,IF(FN86&lt;главная!$H$27,главная!$N$26*FN86,IF(FN86&lt;главная!$H$28,главная!$N$27*FN86,главная!$H$28*главная!$N$27+(FN86-главная!$H$28)*главная!$N$28))))</f>
        <v>0</v>
      </c>
      <c r="FO160" s="173">
        <f>IF(FO$10="",0,IF(FO$9&lt;главная!$N$19,0,IF(FO86&lt;главная!$H$27,главная!$N$26*FO86,IF(FO86&lt;главная!$H$28,главная!$N$27*FO86,главная!$H$28*главная!$N$27+(FO86-главная!$H$28)*главная!$N$28))))</f>
        <v>0</v>
      </c>
      <c r="FP160" s="173">
        <f>IF(FP$10="",0,IF(FP$9&lt;главная!$N$19,0,IF(FP86&lt;главная!$H$27,главная!$N$26*FP86,IF(FP86&lt;главная!$H$28,главная!$N$27*FP86,главная!$H$28*главная!$N$27+(FP86-главная!$H$28)*главная!$N$28))))</f>
        <v>0</v>
      </c>
      <c r="FQ160" s="173">
        <f>IF(FQ$10="",0,IF(FQ$9&lt;главная!$N$19,0,IF(FQ86&lt;главная!$H$27,главная!$N$26*FQ86,IF(FQ86&lt;главная!$H$28,главная!$N$27*FQ86,главная!$H$28*главная!$N$27+(FQ86-главная!$H$28)*главная!$N$28))))</f>
        <v>0</v>
      </c>
      <c r="FR160" s="173">
        <f>IF(FR$10="",0,IF(FR$9&lt;главная!$N$19,0,IF(FR86&lt;главная!$H$27,главная!$N$26*FR86,IF(FR86&lt;главная!$H$28,главная!$N$27*FR86,главная!$H$28*главная!$N$27+(FR86-главная!$H$28)*главная!$N$28))))</f>
        <v>0</v>
      </c>
      <c r="FS160" s="173">
        <f>IF(FS$10="",0,IF(FS$9&lt;главная!$N$19,0,IF(FS86&lt;главная!$H$27,главная!$N$26*FS86,IF(FS86&lt;главная!$H$28,главная!$N$27*FS86,главная!$H$28*главная!$N$27+(FS86-главная!$H$28)*главная!$N$28))))</f>
        <v>0</v>
      </c>
      <c r="FT160" s="173">
        <f>IF(FT$10="",0,IF(FT$9&lt;главная!$N$19,0,IF(FT86&lt;главная!$H$27,главная!$N$26*FT86,IF(FT86&lt;главная!$H$28,главная!$N$27*FT86,главная!$H$28*главная!$N$27+(FT86-главная!$H$28)*главная!$N$28))))</f>
        <v>0</v>
      </c>
      <c r="FU160" s="173">
        <f>IF(FU$10="",0,IF(FU$9&lt;главная!$N$19,0,IF(FU86&lt;главная!$H$27,главная!$N$26*FU86,IF(FU86&lt;главная!$H$28,главная!$N$27*FU86,главная!$H$28*главная!$N$27+(FU86-главная!$H$28)*главная!$N$28))))</f>
        <v>0</v>
      </c>
      <c r="FV160" s="173">
        <f>IF(FV$10="",0,IF(FV$9&lt;главная!$N$19,0,IF(FV86&lt;главная!$H$27,главная!$N$26*FV86,IF(FV86&lt;главная!$H$28,главная!$N$27*FV86,главная!$H$28*главная!$N$27+(FV86-главная!$H$28)*главная!$N$28))))</f>
        <v>0</v>
      </c>
      <c r="FW160" s="173">
        <f>IF(FW$10="",0,IF(FW$9&lt;главная!$N$19,0,IF(FW86&lt;главная!$H$27,главная!$N$26*FW86,IF(FW86&lt;главная!$H$28,главная!$N$27*FW86,главная!$H$28*главная!$N$27+(FW86-главная!$H$28)*главная!$N$28))))</f>
        <v>0</v>
      </c>
      <c r="FX160" s="173">
        <f>IF(FX$10="",0,IF(FX$9&lt;главная!$N$19,0,IF(FX86&lt;главная!$H$27,главная!$N$26*FX86,IF(FX86&lt;главная!$H$28,главная!$N$27*FX86,главная!$H$28*главная!$N$27+(FX86-главная!$H$28)*главная!$N$28))))</f>
        <v>0</v>
      </c>
      <c r="FY160" s="173">
        <f>IF(FY$10="",0,IF(FY$9&lt;главная!$N$19,0,IF(FY86&lt;главная!$H$27,главная!$N$26*FY86,IF(FY86&lt;главная!$H$28,главная!$N$27*FY86,главная!$H$28*главная!$N$27+(FY86-главная!$H$28)*главная!$N$28))))</f>
        <v>0</v>
      </c>
      <c r="FZ160" s="173">
        <f>IF(FZ$10="",0,IF(FZ$9&lt;главная!$N$19,0,IF(FZ86&lt;главная!$H$27,главная!$N$26*FZ86,IF(FZ86&lt;главная!$H$28,главная!$N$27*FZ86,главная!$H$28*главная!$N$27+(FZ86-главная!$H$28)*главная!$N$28))))</f>
        <v>0</v>
      </c>
      <c r="GA160" s="173">
        <f>IF(GA$10="",0,IF(GA$9&lt;главная!$N$19,0,IF(GA86&lt;главная!$H$27,главная!$N$26*GA86,IF(GA86&lt;главная!$H$28,главная!$N$27*GA86,главная!$H$28*главная!$N$27+(GA86-главная!$H$28)*главная!$N$28))))</f>
        <v>0</v>
      </c>
      <c r="GB160" s="173">
        <f>IF(GB$10="",0,IF(GB$9&lt;главная!$N$19,0,IF(GB86&lt;главная!$H$27,главная!$N$26*GB86,IF(GB86&lt;главная!$H$28,главная!$N$27*GB86,главная!$H$28*главная!$N$27+(GB86-главная!$H$28)*главная!$N$28))))</f>
        <v>0</v>
      </c>
      <c r="GC160" s="173">
        <f>IF(GC$10="",0,IF(GC$9&lt;главная!$N$19,0,IF(GC86&lt;главная!$H$27,главная!$N$26*GC86,IF(GC86&lt;главная!$H$28,главная!$N$27*GC86,главная!$H$28*главная!$N$27+(GC86-главная!$H$28)*главная!$N$28))))</f>
        <v>0</v>
      </c>
      <c r="GD160" s="173">
        <f>IF(GD$10="",0,IF(GD$9&lt;главная!$N$19,0,IF(GD86&lt;главная!$H$27,главная!$N$26*GD86,IF(GD86&lt;главная!$H$28,главная!$N$27*GD86,главная!$H$28*главная!$N$27+(GD86-главная!$H$28)*главная!$N$28))))</f>
        <v>0</v>
      </c>
      <c r="GE160" s="173">
        <f>IF(GE$10="",0,IF(GE$9&lt;главная!$N$19,0,IF(GE86&lt;главная!$H$27,главная!$N$26*GE86,IF(GE86&lt;главная!$H$28,главная!$N$27*GE86,главная!$H$28*главная!$N$27+(GE86-главная!$H$28)*главная!$N$28))))</f>
        <v>0</v>
      </c>
      <c r="GF160" s="173">
        <f>IF(GF$10="",0,IF(GF$9&lt;главная!$N$19,0,IF(GF86&lt;главная!$H$27,главная!$N$26*GF86,IF(GF86&lt;главная!$H$28,главная!$N$27*GF86,главная!$H$28*главная!$N$27+(GF86-главная!$H$28)*главная!$N$28))))</f>
        <v>0</v>
      </c>
      <c r="GG160" s="173">
        <f>IF(GG$10="",0,IF(GG$9&lt;главная!$N$19,0,IF(GG86&lt;главная!$H$27,главная!$N$26*GG86,IF(GG86&lt;главная!$H$28,главная!$N$27*GG86,главная!$H$28*главная!$N$27+(GG86-главная!$H$28)*главная!$N$28))))</f>
        <v>0</v>
      </c>
      <c r="GH160" s="173">
        <f>IF(GH$10="",0,IF(GH$9&lt;главная!$N$19,0,IF(GH86&lt;главная!$H$27,главная!$N$26*GH86,IF(GH86&lt;главная!$H$28,главная!$N$27*GH86,главная!$H$28*главная!$N$27+(GH86-главная!$H$28)*главная!$N$28))))</f>
        <v>0</v>
      </c>
      <c r="GI160" s="173">
        <f>IF(GI$10="",0,IF(GI$9&lt;главная!$N$19,0,IF(GI86&lt;главная!$H$27,главная!$N$26*GI86,IF(GI86&lt;главная!$H$28,главная!$N$27*GI86,главная!$H$28*главная!$N$27+(GI86-главная!$H$28)*главная!$N$28))))</f>
        <v>0</v>
      </c>
      <c r="GJ160" s="173">
        <f>IF(GJ$10="",0,IF(GJ$9&lt;главная!$N$19,0,IF(GJ86&lt;главная!$H$27,главная!$N$26*GJ86,IF(GJ86&lt;главная!$H$28,главная!$N$27*GJ86,главная!$H$28*главная!$N$27+(GJ86-главная!$H$28)*главная!$N$28))))</f>
        <v>0</v>
      </c>
      <c r="GK160" s="173">
        <f>IF(GK$10="",0,IF(GK$9&lt;главная!$N$19,0,IF(GK86&lt;главная!$H$27,главная!$N$26*GK86,IF(GK86&lt;главная!$H$28,главная!$N$27*GK86,главная!$H$28*главная!$N$27+(GK86-главная!$H$28)*главная!$N$28))))</f>
        <v>0</v>
      </c>
      <c r="GL160" s="173">
        <f>IF(GL$10="",0,IF(GL$9&lt;главная!$N$19,0,IF(GL86&lt;главная!$H$27,главная!$N$26*GL86,IF(GL86&lt;главная!$H$28,главная!$N$27*GL86,главная!$H$28*главная!$N$27+(GL86-главная!$H$28)*главная!$N$28))))</f>
        <v>0</v>
      </c>
      <c r="GM160" s="173">
        <f>IF(GM$10="",0,IF(GM$9&lt;главная!$N$19,0,IF(GM86&lt;главная!$H$27,главная!$N$26*GM86,IF(GM86&lt;главная!$H$28,главная!$N$27*GM86,главная!$H$28*главная!$N$27+(GM86-главная!$H$28)*главная!$N$28))))</f>
        <v>0</v>
      </c>
      <c r="GN160" s="173">
        <f>IF(GN$10="",0,IF(GN$9&lt;главная!$N$19,0,IF(GN86&lt;главная!$H$27,главная!$N$26*GN86,IF(GN86&lt;главная!$H$28,главная!$N$27*GN86,главная!$H$28*главная!$N$27+(GN86-главная!$H$28)*главная!$N$28))))</f>
        <v>0</v>
      </c>
      <c r="GO160" s="173">
        <f>IF(GO$10="",0,IF(GO$9&lt;главная!$N$19,0,IF(GO86&lt;главная!$H$27,главная!$N$26*GO86,IF(GO86&lt;главная!$H$28,главная!$N$27*GO86,главная!$H$28*главная!$N$27+(GO86-главная!$H$28)*главная!$N$28))))</f>
        <v>0</v>
      </c>
      <c r="GP160" s="173">
        <f>IF(GP$10="",0,IF(GP$9&lt;главная!$N$19,0,IF(GP86&lt;главная!$H$27,главная!$N$26*GP86,IF(GP86&lt;главная!$H$28,главная!$N$27*GP86,главная!$H$28*главная!$N$27+(GP86-главная!$H$28)*главная!$N$28))))</f>
        <v>0</v>
      </c>
      <c r="GQ160" s="173">
        <f>IF(GQ$10="",0,IF(GQ$9&lt;главная!$N$19,0,IF(GQ86&lt;главная!$H$27,главная!$N$26*GQ86,IF(GQ86&lt;главная!$H$28,главная!$N$27*GQ86,главная!$H$28*главная!$N$27+(GQ86-главная!$H$28)*главная!$N$28))))</f>
        <v>0</v>
      </c>
      <c r="GR160" s="173">
        <f>IF(GR$10="",0,IF(GR$9&lt;главная!$N$19,0,IF(GR86&lt;главная!$H$27,главная!$N$26*GR86,IF(GR86&lt;главная!$H$28,главная!$N$27*GR86,главная!$H$28*главная!$N$27+(GR86-главная!$H$28)*главная!$N$28))))</f>
        <v>0</v>
      </c>
      <c r="GS160" s="173">
        <f>IF(GS$10="",0,IF(GS$9&lt;главная!$N$19,0,IF(GS86&lt;главная!$H$27,главная!$N$26*GS86,IF(GS86&lt;главная!$H$28,главная!$N$27*GS86,главная!$H$28*главная!$N$27+(GS86-главная!$H$28)*главная!$N$28))))</f>
        <v>0</v>
      </c>
      <c r="GT160" s="173">
        <f>IF(GT$10="",0,IF(GT$9&lt;главная!$N$19,0,IF(GT86&lt;главная!$H$27,главная!$N$26*GT86,IF(GT86&lt;главная!$H$28,главная!$N$27*GT86,главная!$H$28*главная!$N$27+(GT86-главная!$H$28)*главная!$N$28))))</f>
        <v>0</v>
      </c>
      <c r="GU160" s="173">
        <f>IF(GU$10="",0,IF(GU$9&lt;главная!$N$19,0,IF(GU86&lt;главная!$H$27,главная!$N$26*GU86,IF(GU86&lt;главная!$H$28,главная!$N$27*GU86,главная!$H$28*главная!$N$27+(GU86-главная!$H$28)*главная!$N$28))))</f>
        <v>0</v>
      </c>
      <c r="GV160" s="173">
        <f>IF(GV$10="",0,IF(GV$9&lt;главная!$N$19,0,IF(GV86&lt;главная!$H$27,главная!$N$26*GV86,IF(GV86&lt;главная!$H$28,главная!$N$27*GV86,главная!$H$28*главная!$N$27+(GV86-главная!$H$28)*главная!$N$28))))</f>
        <v>0</v>
      </c>
      <c r="GW160" s="173">
        <f>IF(GW$10="",0,IF(GW$9&lt;главная!$N$19,0,IF(GW86&lt;главная!$H$27,главная!$N$26*GW86,IF(GW86&lt;главная!$H$28,главная!$N$27*GW86,главная!$H$28*главная!$N$27+(GW86-главная!$H$28)*главная!$N$28))))</f>
        <v>0</v>
      </c>
      <c r="GX160" s="173">
        <f>IF(GX$10="",0,IF(GX$9&lt;главная!$N$19,0,IF(GX86&lt;главная!$H$27,главная!$N$26*GX86,IF(GX86&lt;главная!$H$28,главная!$N$27*GX86,главная!$H$28*главная!$N$27+(GX86-главная!$H$28)*главная!$N$28))))</f>
        <v>0</v>
      </c>
      <c r="GY160" s="173">
        <f>IF(GY$10="",0,IF(GY$9&lt;главная!$N$19,0,IF(GY86&lt;главная!$H$27,главная!$N$26*GY86,IF(GY86&lt;главная!$H$28,главная!$N$27*GY86,главная!$H$28*главная!$N$27+(GY86-главная!$H$28)*главная!$N$28))))</f>
        <v>0</v>
      </c>
      <c r="GZ160" s="173">
        <f>IF(GZ$10="",0,IF(GZ$9&lt;главная!$N$19,0,IF(GZ86&lt;главная!$H$27,главная!$N$26*GZ86,IF(GZ86&lt;главная!$H$28,главная!$N$27*GZ86,главная!$H$28*главная!$N$27+(GZ86-главная!$H$28)*главная!$N$28))))</f>
        <v>0</v>
      </c>
      <c r="HA160" s="173">
        <f>IF(HA$10="",0,IF(HA$9&lt;главная!$N$19,0,IF(HA86&lt;главная!$H$27,главная!$N$26*HA86,IF(HA86&lt;главная!$H$28,главная!$N$27*HA86,главная!$H$28*главная!$N$27+(HA86-главная!$H$28)*главная!$N$28))))</f>
        <v>0</v>
      </c>
      <c r="HB160" s="173">
        <f>IF(HB$10="",0,IF(HB$9&lt;главная!$N$19,0,IF(HB86&lt;главная!$H$27,главная!$N$26*HB86,IF(HB86&lt;главная!$H$28,главная!$N$27*HB86,главная!$H$28*главная!$N$27+(HB86-главная!$H$28)*главная!$N$28))))</f>
        <v>0</v>
      </c>
      <c r="HC160" s="173">
        <f>IF(HC$10="",0,IF(HC$9&lt;главная!$N$19,0,IF(HC86&lt;главная!$H$27,главная!$N$26*HC86,IF(HC86&lt;главная!$H$28,главная!$N$27*HC86,главная!$H$28*главная!$N$27+(HC86-главная!$H$28)*главная!$N$28))))</f>
        <v>0</v>
      </c>
      <c r="HD160" s="173">
        <f>IF(HD$10="",0,IF(HD$9&lt;главная!$N$19,0,IF(HD86&lt;главная!$H$27,главная!$N$26*HD86,IF(HD86&lt;главная!$H$28,главная!$N$27*HD86,главная!$H$28*главная!$N$27+(HD86-главная!$H$28)*главная!$N$28))))</f>
        <v>0</v>
      </c>
      <c r="HE160" s="173">
        <f>IF(HE$10="",0,IF(HE$9&lt;главная!$N$19,0,IF(HE86&lt;главная!$H$27,главная!$N$26*HE86,IF(HE86&lt;главная!$H$28,главная!$N$27*HE86,главная!$H$28*главная!$N$27+(HE86-главная!$H$28)*главная!$N$28))))</f>
        <v>0</v>
      </c>
      <c r="HF160" s="173">
        <f>IF(HF$10="",0,IF(HF$9&lt;главная!$N$19,0,IF(HF86&lt;главная!$H$27,главная!$N$26*HF86,IF(HF86&lt;главная!$H$28,главная!$N$27*HF86,главная!$H$28*главная!$N$27+(HF86-главная!$H$28)*главная!$N$28))))</f>
        <v>0</v>
      </c>
      <c r="HG160" s="173">
        <f>IF(HG$10="",0,IF(HG$9&lt;главная!$N$19,0,IF(HG86&lt;главная!$H$27,главная!$N$26*HG86,IF(HG86&lt;главная!$H$28,главная!$N$27*HG86,главная!$H$28*главная!$N$27+(HG86-главная!$H$28)*главная!$N$28))))</f>
        <v>0</v>
      </c>
      <c r="HH160" s="173">
        <f>IF(HH$10="",0,IF(HH$9&lt;главная!$N$19,0,IF(HH86&lt;главная!$H$27,главная!$N$26*HH86,IF(HH86&lt;главная!$H$28,главная!$N$27*HH86,главная!$H$28*главная!$N$27+(HH86-главная!$H$28)*главная!$N$28))))</f>
        <v>0</v>
      </c>
      <c r="HI160" s="173">
        <f>IF(HI$10="",0,IF(HI$9&lt;главная!$N$19,0,IF(HI86&lt;главная!$H$27,главная!$N$26*HI86,IF(HI86&lt;главная!$H$28,главная!$N$27*HI86,главная!$H$28*главная!$N$27+(HI86-главная!$H$28)*главная!$N$28))))</f>
        <v>0</v>
      </c>
      <c r="HJ160" s="173">
        <f>IF(HJ$10="",0,IF(HJ$9&lt;главная!$N$19,0,IF(HJ86&lt;главная!$H$27,главная!$N$26*HJ86,IF(HJ86&lt;главная!$H$28,главная!$N$27*HJ86,главная!$H$28*главная!$N$27+(HJ86-главная!$H$28)*главная!$N$28))))</f>
        <v>0</v>
      </c>
      <c r="HK160" s="173">
        <f>IF(HK$10="",0,IF(HK$9&lt;главная!$N$19,0,IF(HK86&lt;главная!$H$27,главная!$N$26*HK86,IF(HK86&lt;главная!$H$28,главная!$N$27*HK86,главная!$H$28*главная!$N$27+(HK86-главная!$H$28)*главная!$N$28))))</f>
        <v>0</v>
      </c>
      <c r="HL160" s="173">
        <f>IF(HL$10="",0,IF(HL$9&lt;главная!$N$19,0,IF(HL86&lt;главная!$H$27,главная!$N$26*HL86,IF(HL86&lt;главная!$H$28,главная!$N$27*HL86,главная!$H$28*главная!$N$27+(HL86-главная!$H$28)*главная!$N$28))))</f>
        <v>0</v>
      </c>
      <c r="HM160" s="173">
        <f>IF(HM$10="",0,IF(HM$9&lt;главная!$N$19,0,IF(HM86&lt;главная!$H$27,главная!$N$26*HM86,IF(HM86&lt;главная!$H$28,главная!$N$27*HM86,главная!$H$28*главная!$N$27+(HM86-главная!$H$28)*главная!$N$28))))</f>
        <v>0</v>
      </c>
      <c r="HN160" s="173">
        <f>IF(HN$10="",0,IF(HN$9&lt;главная!$N$19,0,IF(HN86&lt;главная!$H$27,главная!$N$26*HN86,IF(HN86&lt;главная!$H$28,главная!$N$27*HN86,главная!$H$28*главная!$N$27+(HN86-главная!$H$28)*главная!$N$28))))</f>
        <v>0</v>
      </c>
      <c r="HO160" s="173">
        <f>IF(HO$10="",0,IF(HO$9&lt;главная!$N$19,0,IF(HO86&lt;главная!$H$27,главная!$N$26*HO86,IF(HO86&lt;главная!$H$28,главная!$N$27*HO86,главная!$H$28*главная!$N$27+(HO86-главная!$H$28)*главная!$N$28))))</f>
        <v>0</v>
      </c>
      <c r="HP160" s="173">
        <f>IF(HP$10="",0,IF(HP$9&lt;главная!$N$19,0,IF(HP86&lt;главная!$H$27,главная!$N$26*HP86,IF(HP86&lt;главная!$H$28,главная!$N$27*HP86,главная!$H$28*главная!$N$27+(HP86-главная!$H$28)*главная!$N$28))))</f>
        <v>0</v>
      </c>
      <c r="HQ160" s="173">
        <f>IF(HQ$10="",0,IF(HQ$9&lt;главная!$N$19,0,IF(HQ86&lt;главная!$H$27,главная!$N$26*HQ86,IF(HQ86&lt;главная!$H$28,главная!$N$27*HQ86,главная!$H$28*главная!$N$27+(HQ86-главная!$H$28)*главная!$N$28))))</f>
        <v>0</v>
      </c>
      <c r="HR160" s="173">
        <f>IF(HR$10="",0,IF(HR$9&lt;главная!$N$19,0,IF(HR86&lt;главная!$H$27,главная!$N$26*HR86,IF(HR86&lt;главная!$H$28,главная!$N$27*HR86,главная!$H$28*главная!$N$27+(HR86-главная!$H$28)*главная!$N$28))))</f>
        <v>0</v>
      </c>
      <c r="HS160" s="173">
        <f>IF(HS$10="",0,IF(HS$9&lt;главная!$N$19,0,IF(HS86&lt;главная!$H$27,главная!$N$26*HS86,IF(HS86&lt;главная!$H$28,главная!$N$27*HS86,главная!$H$28*главная!$N$27+(HS86-главная!$H$28)*главная!$N$28))))</f>
        <v>0</v>
      </c>
      <c r="HT160" s="173">
        <f>IF(HT$10="",0,IF(HT$9&lt;главная!$N$19,0,IF(HT86&lt;главная!$H$27,главная!$N$26*HT86,IF(HT86&lt;главная!$H$28,главная!$N$27*HT86,главная!$H$28*главная!$N$27+(HT86-главная!$H$28)*главная!$N$28))))</f>
        <v>0</v>
      </c>
      <c r="HU160" s="173">
        <f>IF(HU$10="",0,IF(HU$9&lt;главная!$N$19,0,IF(HU86&lt;главная!$H$27,главная!$N$26*HU86,IF(HU86&lt;главная!$H$28,главная!$N$27*HU86,главная!$H$28*главная!$N$27+(HU86-главная!$H$28)*главная!$N$28))))</f>
        <v>0</v>
      </c>
      <c r="HV160" s="173">
        <f>IF(HV$10="",0,IF(HV$9&lt;главная!$N$19,0,IF(HV86&lt;главная!$H$27,главная!$N$26*HV86,IF(HV86&lt;главная!$H$28,главная!$N$27*HV86,главная!$H$28*главная!$N$27+(HV86-главная!$H$28)*главная!$N$28))))</f>
        <v>0</v>
      </c>
      <c r="HW160" s="173">
        <f>IF(HW$10="",0,IF(HW$9&lt;главная!$N$19,0,IF(HW86&lt;главная!$H$27,главная!$N$26*HW86,IF(HW86&lt;главная!$H$28,главная!$N$27*HW86,главная!$H$28*главная!$N$27+(HW86-главная!$H$28)*главная!$N$28))))</f>
        <v>0</v>
      </c>
      <c r="HX160" s="173">
        <f>IF(HX$10="",0,IF(HX$9&lt;главная!$N$19,0,IF(HX86&lt;главная!$H$27,главная!$N$26*HX86,IF(HX86&lt;главная!$H$28,главная!$N$27*HX86,главная!$H$28*главная!$N$27+(HX86-главная!$H$28)*главная!$N$28))))</f>
        <v>0</v>
      </c>
      <c r="HY160" s="173">
        <f>IF(HY$10="",0,IF(HY$9&lt;главная!$N$19,0,IF(HY86&lt;главная!$H$27,главная!$N$26*HY86,IF(HY86&lt;главная!$H$28,главная!$N$27*HY86,главная!$H$28*главная!$N$27+(HY86-главная!$H$28)*главная!$N$28))))</f>
        <v>0</v>
      </c>
      <c r="HZ160" s="173">
        <f>IF(HZ$10="",0,IF(HZ$9&lt;главная!$N$19,0,IF(HZ86&lt;главная!$H$27,главная!$N$26*HZ86,IF(HZ86&lt;главная!$H$28,главная!$N$27*HZ86,главная!$H$28*главная!$N$27+(HZ86-главная!$H$28)*главная!$N$28))))</f>
        <v>0</v>
      </c>
      <c r="IA160" s="173">
        <f>IF(IA$10="",0,IF(IA$9&lt;главная!$N$19,0,IF(IA86&lt;главная!$H$27,главная!$N$26*IA86,IF(IA86&lt;главная!$H$28,главная!$N$27*IA86,главная!$H$28*главная!$N$27+(IA86-главная!$H$28)*главная!$N$28))))</f>
        <v>0</v>
      </c>
      <c r="IB160" s="173">
        <f>IF(IB$10="",0,IF(IB$9&lt;главная!$N$19,0,IF(IB86&lt;главная!$H$27,главная!$N$26*IB86,IF(IB86&lt;главная!$H$28,главная!$N$27*IB86,главная!$H$28*главная!$N$27+(IB86-главная!$H$28)*главная!$N$28))))</f>
        <v>0</v>
      </c>
      <c r="IC160" s="173">
        <f>IF(IC$10="",0,IF(IC$9&lt;главная!$N$19,0,IF(IC86&lt;главная!$H$27,главная!$N$26*IC86,IF(IC86&lt;главная!$H$28,главная!$N$27*IC86,главная!$H$28*главная!$N$27+(IC86-главная!$H$28)*главная!$N$28))))</f>
        <v>0</v>
      </c>
      <c r="ID160" s="173">
        <f>IF(ID$10="",0,IF(ID$9&lt;главная!$N$19,0,IF(ID86&lt;главная!$H$27,главная!$N$26*ID86,IF(ID86&lt;главная!$H$28,главная!$N$27*ID86,главная!$H$28*главная!$N$27+(ID86-главная!$H$28)*главная!$N$28))))</f>
        <v>0</v>
      </c>
      <c r="IE160" s="173">
        <f>IF(IE$10="",0,IF(IE$9&lt;главная!$N$19,0,IF(IE86&lt;главная!$H$27,главная!$N$26*IE86,IF(IE86&lt;главная!$H$28,главная!$N$27*IE86,главная!$H$28*главная!$N$27+(IE86-главная!$H$28)*главная!$N$28))))</f>
        <v>0</v>
      </c>
      <c r="IF160" s="173">
        <f>IF(IF$10="",0,IF(IF$9&lt;главная!$N$19,0,IF(IF86&lt;главная!$H$27,главная!$N$26*IF86,IF(IF86&lt;главная!$H$28,главная!$N$27*IF86,главная!$H$28*главная!$N$27+(IF86-главная!$H$28)*главная!$N$28))))</f>
        <v>0</v>
      </c>
      <c r="IG160" s="173">
        <f>IF(IG$10="",0,IF(IG$9&lt;главная!$N$19,0,IF(IG86&lt;главная!$H$27,главная!$N$26*IG86,IF(IG86&lt;главная!$H$28,главная!$N$27*IG86,главная!$H$28*главная!$N$27+(IG86-главная!$H$28)*главная!$N$28))))</f>
        <v>0</v>
      </c>
      <c r="IH160" s="173">
        <f>IF(IH$10="",0,IF(IH$9&lt;главная!$N$19,0,IF(IH86&lt;главная!$H$27,главная!$N$26*IH86,IF(IH86&lt;главная!$H$28,главная!$N$27*IH86,главная!$H$28*главная!$N$27+(IH86-главная!$H$28)*главная!$N$28))))</f>
        <v>0</v>
      </c>
      <c r="II160" s="173">
        <f>IF(II$10="",0,IF(II$9&lt;главная!$N$19,0,IF(II86&lt;главная!$H$27,главная!$N$26*II86,IF(II86&lt;главная!$H$28,главная!$N$27*II86,главная!$H$28*главная!$N$27+(II86-главная!$H$28)*главная!$N$28))))</f>
        <v>0</v>
      </c>
      <c r="IJ160" s="173">
        <f>IF(IJ$10="",0,IF(IJ$9&lt;главная!$N$19,0,IF(IJ86&lt;главная!$H$27,главная!$N$26*IJ86,IF(IJ86&lt;главная!$H$28,главная!$N$27*IJ86,главная!$H$28*главная!$N$27+(IJ86-главная!$H$28)*главная!$N$28))))</f>
        <v>0</v>
      </c>
      <c r="IK160" s="173">
        <f>IF(IK$10="",0,IF(IK$9&lt;главная!$N$19,0,IF(IK86&lt;главная!$H$27,главная!$N$26*IK86,IF(IK86&lt;главная!$H$28,главная!$N$27*IK86,главная!$H$28*главная!$N$27+(IK86-главная!$H$28)*главная!$N$28))))</f>
        <v>0</v>
      </c>
      <c r="IL160" s="173">
        <f>IF(IL$10="",0,IF(IL$9&lt;главная!$N$19,0,IF(IL86&lt;главная!$H$27,главная!$N$26*IL86,IF(IL86&lt;главная!$H$28,главная!$N$27*IL86,главная!$H$28*главная!$N$27+(IL86-главная!$H$28)*главная!$N$28))))</f>
        <v>0</v>
      </c>
      <c r="IM160" s="173">
        <f>IF(IM$10="",0,IF(IM$9&lt;главная!$N$19,0,IF(IM86&lt;главная!$H$27,главная!$N$26*IM86,IF(IM86&lt;главная!$H$28,главная!$N$27*IM86,главная!$H$28*главная!$N$27+(IM86-главная!$H$28)*главная!$N$28))))</f>
        <v>0</v>
      </c>
      <c r="IN160" s="173">
        <f>IF(IN$10="",0,IF(IN$9&lt;главная!$N$19,0,IF(IN86&lt;главная!$H$27,главная!$N$26*IN86,IF(IN86&lt;главная!$H$28,главная!$N$27*IN86,главная!$H$28*главная!$N$27+(IN86-главная!$H$28)*главная!$N$28))))</f>
        <v>0</v>
      </c>
      <c r="IO160" s="173">
        <f>IF(IO$10="",0,IF(IO$9&lt;главная!$N$19,0,IF(IO86&lt;главная!$H$27,главная!$N$26*IO86,IF(IO86&lt;главная!$H$28,главная!$N$27*IO86,главная!$H$28*главная!$N$27+(IO86-главная!$H$28)*главная!$N$28))))</f>
        <v>0</v>
      </c>
      <c r="IP160" s="173">
        <f>IF(IP$10="",0,IF(IP$9&lt;главная!$N$19,0,IF(IP86&lt;главная!$H$27,главная!$N$26*IP86,IF(IP86&lt;главная!$H$28,главная!$N$27*IP86,главная!$H$28*главная!$N$27+(IP86-главная!$H$28)*главная!$N$28))))</f>
        <v>0</v>
      </c>
      <c r="IQ160" s="173">
        <f>IF(IQ$10="",0,IF(IQ$9&lt;главная!$N$19,0,IF(IQ86&lt;главная!$H$27,главная!$N$26*IQ86,IF(IQ86&lt;главная!$H$28,главная!$N$27*IQ86,главная!$H$28*главная!$N$27+(IQ86-главная!$H$28)*главная!$N$28))))</f>
        <v>0</v>
      </c>
      <c r="IR160" s="173">
        <f>IF(IR$10="",0,IF(IR$9&lt;главная!$N$19,0,IF(IR86&lt;главная!$H$27,главная!$N$26*IR86,IF(IR86&lt;главная!$H$28,главная!$N$27*IR86,главная!$H$28*главная!$N$27+(IR86-главная!$H$28)*главная!$N$28))))</f>
        <v>0</v>
      </c>
      <c r="IS160" s="173">
        <f>IF(IS$10="",0,IF(IS$9&lt;главная!$N$19,0,IF(IS86&lt;главная!$H$27,главная!$N$26*IS86,IF(IS86&lt;главная!$H$28,главная!$N$27*IS86,главная!$H$28*главная!$N$27+(IS86-главная!$H$28)*главная!$N$28))))</f>
        <v>0</v>
      </c>
      <c r="IT160" s="173">
        <f>IF(IT$10="",0,IF(IT$9&lt;главная!$N$19,0,IF(IT86&lt;главная!$H$27,главная!$N$26*IT86,IF(IT86&lt;главная!$H$28,главная!$N$27*IT86,главная!$H$28*главная!$N$27+(IT86-главная!$H$28)*главная!$N$28))))</f>
        <v>0</v>
      </c>
      <c r="IU160" s="173">
        <f>IF(IU$10="",0,IF(IU$9&lt;главная!$N$19,0,IF(IU86&lt;главная!$H$27,главная!$N$26*IU86,IF(IU86&lt;главная!$H$28,главная!$N$27*IU86,главная!$H$28*главная!$N$27+(IU86-главная!$H$28)*главная!$N$28))))</f>
        <v>0</v>
      </c>
      <c r="IV160" s="173">
        <f>IF(IV$10="",0,IF(IV$9&lt;главная!$N$19,0,IF(IV86&lt;главная!$H$27,главная!$N$26*IV86,IF(IV86&lt;главная!$H$28,главная!$N$27*IV86,главная!$H$28*главная!$N$27+(IV86-главная!$H$28)*главная!$N$28))))</f>
        <v>0</v>
      </c>
      <c r="IW160" s="173">
        <f>IF(IW$10="",0,IF(IW$9&lt;главная!$N$19,0,IF(IW86&lt;главная!$H$27,главная!$N$26*IW86,IF(IW86&lt;главная!$H$28,главная!$N$27*IW86,главная!$H$28*главная!$N$27+(IW86-главная!$H$28)*главная!$N$28))))</f>
        <v>0</v>
      </c>
      <c r="IX160" s="173">
        <f>IF(IX$10="",0,IF(IX$9&lt;главная!$N$19,0,IF(IX86&lt;главная!$H$27,главная!$N$26*IX86,IF(IX86&lt;главная!$H$28,главная!$N$27*IX86,главная!$H$28*главная!$N$27+(IX86-главная!$H$28)*главная!$N$28))))</f>
        <v>0</v>
      </c>
      <c r="IY160" s="173">
        <f>IF(IY$10="",0,IF(IY$9&lt;главная!$N$19,0,IF(IY86&lt;главная!$H$27,главная!$N$26*IY86,IF(IY86&lt;главная!$H$28,главная!$N$27*IY86,главная!$H$28*главная!$N$27+(IY86-главная!$H$28)*главная!$N$28))))</f>
        <v>0</v>
      </c>
      <c r="IZ160" s="173">
        <f>IF(IZ$10="",0,IF(IZ$9&lt;главная!$N$19,0,IF(IZ86&lt;главная!$H$27,главная!$N$26*IZ86,IF(IZ86&lt;главная!$H$28,главная!$N$27*IZ86,главная!$H$28*главная!$N$27+(IZ86-главная!$H$28)*главная!$N$28))))</f>
        <v>0</v>
      </c>
      <c r="JA160" s="173">
        <f>IF(JA$10="",0,IF(JA$9&lt;главная!$N$19,0,IF(JA86&lt;главная!$H$27,главная!$N$26*JA86,IF(JA86&lt;главная!$H$28,главная!$N$27*JA86,главная!$H$28*главная!$N$27+(JA86-главная!$H$28)*главная!$N$28))))</f>
        <v>0</v>
      </c>
      <c r="JB160" s="173">
        <f>IF(JB$10="",0,IF(JB$9&lt;главная!$N$19,0,IF(JB86&lt;главная!$H$27,главная!$N$26*JB86,IF(JB86&lt;главная!$H$28,главная!$N$27*JB86,главная!$H$28*главная!$N$27+(JB86-главная!$H$28)*главная!$N$28))))</f>
        <v>0</v>
      </c>
      <c r="JC160" s="173">
        <f>IF(JC$10="",0,IF(JC$9&lt;главная!$N$19,0,IF(JC86&lt;главная!$H$27,главная!$N$26*JC86,IF(JC86&lt;главная!$H$28,главная!$N$27*JC86,главная!$H$28*главная!$N$27+(JC86-главная!$H$28)*главная!$N$28))))</f>
        <v>0</v>
      </c>
      <c r="JD160" s="173">
        <f>IF(JD$10="",0,IF(JD$9&lt;главная!$N$19,0,IF(JD86&lt;главная!$H$27,главная!$N$26*JD86,IF(JD86&lt;главная!$H$28,главная!$N$27*JD86,главная!$H$28*главная!$N$27+(JD86-главная!$H$28)*главная!$N$28))))</f>
        <v>0</v>
      </c>
      <c r="JE160" s="173">
        <f>IF(JE$10="",0,IF(JE$9&lt;главная!$N$19,0,IF(JE86&lt;главная!$H$27,главная!$N$26*JE86,IF(JE86&lt;главная!$H$28,главная!$N$27*JE86,главная!$H$28*главная!$N$27+(JE86-главная!$H$28)*главная!$N$28))))</f>
        <v>0</v>
      </c>
      <c r="JF160" s="173">
        <f>IF(JF$10="",0,IF(JF$9&lt;главная!$N$19,0,IF(JF86&lt;главная!$H$27,главная!$N$26*JF86,IF(JF86&lt;главная!$H$28,главная!$N$27*JF86,главная!$H$28*главная!$N$27+(JF86-главная!$H$28)*главная!$N$28))))</f>
        <v>0</v>
      </c>
      <c r="JG160" s="173">
        <f>IF(JG$10="",0,IF(JG$9&lt;главная!$N$19,0,IF(JG86&lt;главная!$H$27,главная!$N$26*JG86,IF(JG86&lt;главная!$H$28,главная!$N$27*JG86,главная!$H$28*главная!$N$27+(JG86-главная!$H$28)*главная!$N$28))))</f>
        <v>0</v>
      </c>
      <c r="JH160" s="173">
        <f>IF(JH$10="",0,IF(JH$9&lt;главная!$N$19,0,IF(JH86&lt;главная!$H$27,главная!$N$26*JH86,IF(JH86&lt;главная!$H$28,главная!$N$27*JH86,главная!$H$28*главная!$N$27+(JH86-главная!$H$28)*главная!$N$28))))</f>
        <v>0</v>
      </c>
      <c r="JI160" s="173">
        <f>IF(JI$10="",0,IF(JI$9&lt;главная!$N$19,0,IF(JI86&lt;главная!$H$27,главная!$N$26*JI86,IF(JI86&lt;главная!$H$28,главная!$N$27*JI86,главная!$H$28*главная!$N$27+(JI86-главная!$H$28)*главная!$N$28))))</f>
        <v>0</v>
      </c>
      <c r="JJ160" s="173">
        <f>IF(JJ$10="",0,IF(JJ$9&lt;главная!$N$19,0,IF(JJ86&lt;главная!$H$27,главная!$N$26*JJ86,IF(JJ86&lt;главная!$H$28,главная!$N$27*JJ86,главная!$H$28*главная!$N$27+(JJ86-главная!$H$28)*главная!$N$28))))</f>
        <v>0</v>
      </c>
      <c r="JK160" s="173">
        <f>IF(JK$10="",0,IF(JK$9&lt;главная!$N$19,0,IF(JK86&lt;главная!$H$27,главная!$N$26*JK86,IF(JK86&lt;главная!$H$28,главная!$N$27*JK86,главная!$H$28*главная!$N$27+(JK86-главная!$H$28)*главная!$N$28))))</f>
        <v>0</v>
      </c>
      <c r="JL160" s="173">
        <f>IF(JL$10="",0,IF(JL$9&lt;главная!$N$19,0,IF(JL86&lt;главная!$H$27,главная!$N$26*JL86,IF(JL86&lt;главная!$H$28,главная!$N$27*JL86,главная!$H$28*главная!$N$27+(JL86-главная!$H$28)*главная!$N$28))))</f>
        <v>0</v>
      </c>
      <c r="JM160" s="173">
        <f>IF(JM$10="",0,IF(JM$9&lt;главная!$N$19,0,IF(JM86&lt;главная!$H$27,главная!$N$26*JM86,IF(JM86&lt;главная!$H$28,главная!$N$27*JM86,главная!$H$28*главная!$N$27+(JM86-главная!$H$28)*главная!$N$28))))</f>
        <v>0</v>
      </c>
      <c r="JN160" s="173">
        <f>IF(JN$10="",0,IF(JN$9&lt;главная!$N$19,0,IF(JN86&lt;главная!$H$27,главная!$N$26*JN86,IF(JN86&lt;главная!$H$28,главная!$N$27*JN86,главная!$H$28*главная!$N$27+(JN86-главная!$H$28)*главная!$N$28))))</f>
        <v>0</v>
      </c>
      <c r="JO160" s="173">
        <f>IF(JO$10="",0,IF(JO$9&lt;главная!$N$19,0,IF(JO86&lt;главная!$H$27,главная!$N$26*JO86,IF(JO86&lt;главная!$H$28,главная!$N$27*JO86,главная!$H$28*главная!$N$27+(JO86-главная!$H$28)*главная!$N$28))))</f>
        <v>0</v>
      </c>
      <c r="JP160" s="173">
        <f>IF(JP$10="",0,IF(JP$9&lt;главная!$N$19,0,IF(JP86&lt;главная!$H$27,главная!$N$26*JP86,IF(JP86&lt;главная!$H$28,главная!$N$27*JP86,главная!$H$28*главная!$N$27+(JP86-главная!$H$28)*главная!$N$28))))</f>
        <v>0</v>
      </c>
      <c r="JQ160" s="173">
        <f>IF(JQ$10="",0,IF(JQ$9&lt;главная!$N$19,0,IF(JQ86&lt;главная!$H$27,главная!$N$26*JQ86,IF(JQ86&lt;главная!$H$28,главная!$N$27*JQ86,главная!$H$28*главная!$N$27+(JQ86-главная!$H$28)*главная!$N$28))))</f>
        <v>0</v>
      </c>
      <c r="JR160" s="173">
        <f>IF(JR$10="",0,IF(JR$9&lt;главная!$N$19,0,IF(JR86&lt;главная!$H$27,главная!$N$26*JR86,IF(JR86&lt;главная!$H$28,главная!$N$27*JR86,главная!$H$28*главная!$N$27+(JR86-главная!$H$28)*главная!$N$28))))</f>
        <v>0</v>
      </c>
      <c r="JS160" s="173">
        <f>IF(JS$10="",0,IF(JS$9&lt;главная!$N$19,0,IF(JS86&lt;главная!$H$27,главная!$N$26*JS86,IF(JS86&lt;главная!$H$28,главная!$N$27*JS86,главная!$H$28*главная!$N$27+(JS86-главная!$H$28)*главная!$N$28))))</f>
        <v>0</v>
      </c>
      <c r="JT160" s="173">
        <f>IF(JT$10="",0,IF(JT$9&lt;главная!$N$19,0,IF(JT86&lt;главная!$H$27,главная!$N$26*JT86,IF(JT86&lt;главная!$H$28,главная!$N$27*JT86,главная!$H$28*главная!$N$27+(JT86-главная!$H$28)*главная!$N$28))))</f>
        <v>0</v>
      </c>
      <c r="JU160" s="173">
        <f>IF(JU$10="",0,IF(JU$9&lt;главная!$N$19,0,IF(JU86&lt;главная!$H$27,главная!$N$26*JU86,IF(JU86&lt;главная!$H$28,главная!$N$27*JU86,главная!$H$28*главная!$N$27+(JU86-главная!$H$28)*главная!$N$28))))</f>
        <v>0</v>
      </c>
      <c r="JV160" s="173">
        <f>IF(JV$10="",0,IF(JV$9&lt;главная!$N$19,0,IF(JV86&lt;главная!$H$27,главная!$N$26*JV86,IF(JV86&lt;главная!$H$28,главная!$N$27*JV86,главная!$H$28*главная!$N$27+(JV86-главная!$H$28)*главная!$N$28))))</f>
        <v>0</v>
      </c>
      <c r="JW160" s="173">
        <f>IF(JW$10="",0,IF(JW$9&lt;главная!$N$19,0,IF(JW86&lt;главная!$H$27,главная!$N$26*JW86,IF(JW86&lt;главная!$H$28,главная!$N$27*JW86,главная!$H$28*главная!$N$27+(JW86-главная!$H$28)*главная!$N$28))))</f>
        <v>0</v>
      </c>
      <c r="JX160" s="173">
        <f>IF(JX$10="",0,IF(JX$9&lt;главная!$N$19,0,IF(JX86&lt;главная!$H$27,главная!$N$26*JX86,IF(JX86&lt;главная!$H$28,главная!$N$27*JX86,главная!$H$28*главная!$N$27+(JX86-главная!$H$28)*главная!$N$28))))</f>
        <v>0</v>
      </c>
      <c r="JY160" s="173">
        <f>IF(JY$10="",0,IF(JY$9&lt;главная!$N$19,0,IF(JY86&lt;главная!$H$27,главная!$N$26*JY86,IF(JY86&lt;главная!$H$28,главная!$N$27*JY86,главная!$H$28*главная!$N$27+(JY86-главная!$H$28)*главная!$N$28))))</f>
        <v>0</v>
      </c>
      <c r="JZ160" s="173">
        <f>IF(JZ$10="",0,IF(JZ$9&lt;главная!$N$19,0,IF(JZ86&lt;главная!$H$27,главная!$N$26*JZ86,IF(JZ86&lt;главная!$H$28,главная!$N$27*JZ86,главная!$H$28*главная!$N$27+(JZ86-главная!$H$28)*главная!$N$28))))</f>
        <v>0</v>
      </c>
      <c r="KA160" s="173">
        <f>IF(KA$10="",0,IF(KA$9&lt;главная!$N$19,0,IF(KA86&lt;главная!$H$27,главная!$N$26*KA86,IF(KA86&lt;главная!$H$28,главная!$N$27*KA86,главная!$H$28*главная!$N$27+(KA86-главная!$H$28)*главная!$N$28))))</f>
        <v>0</v>
      </c>
      <c r="KB160" s="173">
        <f>IF(KB$10="",0,IF(KB$9&lt;главная!$N$19,0,IF(KB86&lt;главная!$H$27,главная!$N$26*KB86,IF(KB86&lt;главная!$H$28,главная!$N$27*KB86,главная!$H$28*главная!$N$27+(KB86-главная!$H$28)*главная!$N$28))))</f>
        <v>0</v>
      </c>
      <c r="KC160" s="173">
        <f>IF(KC$10="",0,IF(KC$9&lt;главная!$N$19,0,IF(KC86&lt;главная!$H$27,главная!$N$26*KC86,IF(KC86&lt;главная!$H$28,главная!$N$27*KC86,главная!$H$28*главная!$N$27+(KC86-главная!$H$28)*главная!$N$28))))</f>
        <v>0</v>
      </c>
      <c r="KD160" s="173">
        <f>IF(KD$10="",0,IF(KD$9&lt;главная!$N$19,0,IF(KD86&lt;главная!$H$27,главная!$N$26*KD86,IF(KD86&lt;главная!$H$28,главная!$N$27*KD86,главная!$H$28*главная!$N$27+(KD86-главная!$H$28)*главная!$N$28))))</f>
        <v>0</v>
      </c>
      <c r="KE160" s="173">
        <f>IF(KE$10="",0,IF(KE$9&lt;главная!$N$19,0,IF(KE86&lt;главная!$H$27,главная!$N$26*KE86,IF(KE86&lt;главная!$H$28,главная!$N$27*KE86,главная!$H$28*главная!$N$27+(KE86-главная!$H$28)*главная!$N$28))))</f>
        <v>0</v>
      </c>
      <c r="KF160" s="173">
        <f>IF(KF$10="",0,IF(KF$9&lt;главная!$N$19,0,IF(KF86&lt;главная!$H$27,главная!$N$26*KF86,IF(KF86&lt;главная!$H$28,главная!$N$27*KF86,главная!$H$28*главная!$N$27+(KF86-главная!$H$28)*главная!$N$28))))</f>
        <v>0</v>
      </c>
      <c r="KG160" s="173">
        <f>IF(KG$10="",0,IF(KG$9&lt;главная!$N$19,0,IF(KG86&lt;главная!$H$27,главная!$N$26*KG86,IF(KG86&lt;главная!$H$28,главная!$N$27*KG86,главная!$H$28*главная!$N$27+(KG86-главная!$H$28)*главная!$N$28))))</f>
        <v>0</v>
      </c>
      <c r="KH160" s="173">
        <f>IF(KH$10="",0,IF(KH$9&lt;главная!$N$19,0,IF(KH86&lt;главная!$H$27,главная!$N$26*KH86,IF(KH86&lt;главная!$H$28,главная!$N$27*KH86,главная!$H$28*главная!$N$27+(KH86-главная!$H$28)*главная!$N$28))))</f>
        <v>0</v>
      </c>
      <c r="KI160" s="173">
        <f>IF(KI$10="",0,IF(KI$9&lt;главная!$N$19,0,IF(KI86&lt;главная!$H$27,главная!$N$26*KI86,IF(KI86&lt;главная!$H$28,главная!$N$27*KI86,главная!$H$28*главная!$N$27+(KI86-главная!$H$28)*главная!$N$28))))</f>
        <v>0</v>
      </c>
      <c r="KJ160" s="173">
        <f>IF(KJ$10="",0,IF(KJ$9&lt;главная!$N$19,0,IF(KJ86&lt;главная!$H$27,главная!$N$26*KJ86,IF(KJ86&lt;главная!$H$28,главная!$N$27*KJ86,главная!$H$28*главная!$N$27+(KJ86-главная!$H$28)*главная!$N$28))))</f>
        <v>0</v>
      </c>
      <c r="KK160" s="173">
        <f>IF(KK$10="",0,IF(KK$9&lt;главная!$N$19,0,IF(KK86&lt;главная!$H$27,главная!$N$26*KK86,IF(KK86&lt;главная!$H$28,главная!$N$27*KK86,главная!$H$28*главная!$N$27+(KK86-главная!$H$28)*главная!$N$28))))</f>
        <v>0</v>
      </c>
      <c r="KL160" s="173">
        <f>IF(KL$10="",0,IF(KL$9&lt;главная!$N$19,0,IF(KL86&lt;главная!$H$27,главная!$N$26*KL86,IF(KL86&lt;главная!$H$28,главная!$N$27*KL86,главная!$H$28*главная!$N$27+(KL86-главная!$H$28)*главная!$N$28))))</f>
        <v>0</v>
      </c>
      <c r="KM160" s="173">
        <f>IF(KM$10="",0,IF(KM$9&lt;главная!$N$19,0,IF(KM86&lt;главная!$H$27,главная!$N$26*KM86,IF(KM86&lt;главная!$H$28,главная!$N$27*KM86,главная!$H$28*главная!$N$27+(KM86-главная!$H$28)*главная!$N$28))))</f>
        <v>0</v>
      </c>
      <c r="KN160" s="173">
        <f>IF(KN$10="",0,IF(KN$9&lt;главная!$N$19,0,IF(KN86&lt;главная!$H$27,главная!$N$26*KN86,IF(KN86&lt;главная!$H$28,главная!$N$27*KN86,главная!$H$28*главная!$N$27+(KN86-главная!$H$28)*главная!$N$28))))</f>
        <v>0</v>
      </c>
      <c r="KO160" s="173">
        <f>IF(KO$10="",0,IF(KO$9&lt;главная!$N$19,0,IF(KO86&lt;главная!$H$27,главная!$N$26*KO86,IF(KO86&lt;главная!$H$28,главная!$N$27*KO86,главная!$H$28*главная!$N$27+(KO86-главная!$H$28)*главная!$N$28))))</f>
        <v>0</v>
      </c>
      <c r="KP160" s="173">
        <f>IF(KP$10="",0,IF(KP$9&lt;главная!$N$19,0,IF(KP86&lt;главная!$H$27,главная!$N$26*KP86,IF(KP86&lt;главная!$H$28,главная!$N$27*KP86,главная!$H$28*главная!$N$27+(KP86-главная!$H$28)*главная!$N$28))))</f>
        <v>0</v>
      </c>
      <c r="KQ160" s="173">
        <f>IF(KQ$10="",0,IF(KQ$9&lt;главная!$N$19,0,IF(KQ86&lt;главная!$H$27,главная!$N$26*KQ86,IF(KQ86&lt;главная!$H$28,главная!$N$27*KQ86,главная!$H$28*главная!$N$27+(KQ86-главная!$H$28)*главная!$N$28))))</f>
        <v>0</v>
      </c>
      <c r="KR160" s="173">
        <f>IF(KR$10="",0,IF(KR$9&lt;главная!$N$19,0,IF(KR86&lt;главная!$H$27,главная!$N$26*KR86,IF(KR86&lt;главная!$H$28,главная!$N$27*KR86,главная!$H$28*главная!$N$27+(KR86-главная!$H$28)*главная!$N$28))))</f>
        <v>0</v>
      </c>
      <c r="KS160" s="173">
        <f>IF(KS$10="",0,IF(KS$9&lt;главная!$N$19,0,IF(KS86&lt;главная!$H$27,главная!$N$26*KS86,IF(KS86&lt;главная!$H$28,главная!$N$27*KS86,главная!$H$28*главная!$N$27+(KS86-главная!$H$28)*главная!$N$28))))</f>
        <v>0</v>
      </c>
      <c r="KT160" s="173">
        <f>IF(KT$10="",0,IF(KT$9&lt;главная!$N$19,0,IF(KT86&lt;главная!$H$27,главная!$N$26*KT86,IF(KT86&lt;главная!$H$28,главная!$N$27*KT86,главная!$H$28*главная!$N$27+(KT86-главная!$H$28)*главная!$N$28))))</f>
        <v>0</v>
      </c>
      <c r="KU160" s="173">
        <f>IF(KU$10="",0,IF(KU$9&lt;главная!$N$19,0,IF(KU86&lt;главная!$H$27,главная!$N$26*KU86,IF(KU86&lt;главная!$H$28,главная!$N$27*KU86,главная!$H$28*главная!$N$27+(KU86-главная!$H$28)*главная!$N$28))))</f>
        <v>0</v>
      </c>
      <c r="KV160" s="173">
        <f>IF(KV$10="",0,IF(KV$9&lt;главная!$N$19,0,IF(KV86&lt;главная!$H$27,главная!$N$26*KV86,IF(KV86&lt;главная!$H$28,главная!$N$27*KV86,главная!$H$28*главная!$N$27+(KV86-главная!$H$28)*главная!$N$28))))</f>
        <v>0</v>
      </c>
      <c r="KW160" s="173">
        <f>IF(KW$10="",0,IF(KW$9&lt;главная!$N$19,0,IF(KW86&lt;главная!$H$27,главная!$N$26*KW86,IF(KW86&lt;главная!$H$28,главная!$N$27*KW86,главная!$H$28*главная!$N$27+(KW86-главная!$H$28)*главная!$N$28))))</f>
        <v>0</v>
      </c>
      <c r="KX160" s="173">
        <f>IF(KX$10="",0,IF(KX$9&lt;главная!$N$19,0,IF(KX86&lt;главная!$H$27,главная!$N$26*KX86,IF(KX86&lt;главная!$H$28,главная!$N$27*KX86,главная!$H$28*главная!$N$27+(KX86-главная!$H$28)*главная!$N$28))))</f>
        <v>0</v>
      </c>
      <c r="KY160" s="173">
        <f>IF(KY$10="",0,IF(KY$9&lt;главная!$N$19,0,IF(KY86&lt;главная!$H$27,главная!$N$26*KY86,IF(KY86&lt;главная!$H$28,главная!$N$27*KY86,главная!$H$28*главная!$N$27+(KY86-главная!$H$28)*главная!$N$28))))</f>
        <v>0</v>
      </c>
      <c r="KZ160" s="173">
        <f>IF(KZ$10="",0,IF(KZ$9&lt;главная!$N$19,0,IF(KZ86&lt;главная!$H$27,главная!$N$26*KZ86,IF(KZ86&lt;главная!$H$28,главная!$N$27*KZ86,главная!$H$28*главная!$N$27+(KZ86-главная!$H$28)*главная!$N$28))))</f>
        <v>0</v>
      </c>
      <c r="LA160" s="173">
        <f>IF(LA$10="",0,IF(LA$9&lt;главная!$N$19,0,IF(LA86&lt;главная!$H$27,главная!$N$26*LA86,IF(LA86&lt;главная!$H$28,главная!$N$27*LA86,главная!$H$28*главная!$N$27+(LA86-главная!$H$28)*главная!$N$28))))</f>
        <v>0</v>
      </c>
      <c r="LB160" s="173">
        <f>IF(LB$10="",0,IF(LB$9&lt;главная!$N$19,0,IF(LB86&lt;главная!$H$27,главная!$N$26*LB86,IF(LB86&lt;главная!$H$28,главная!$N$27*LB86,главная!$H$28*главная!$N$27+(LB86-главная!$H$28)*главная!$N$28))))</f>
        <v>0</v>
      </c>
      <c r="LC160" s="173">
        <f>IF(LC$10="",0,IF(LC$9&lt;главная!$N$19,0,IF(LC86&lt;главная!$H$27,главная!$N$26*LC86,IF(LC86&lt;главная!$H$28,главная!$N$27*LC86,главная!$H$28*главная!$N$27+(LC86-главная!$H$28)*главная!$N$28))))</f>
        <v>0</v>
      </c>
      <c r="LD160" s="173">
        <f>IF(LD$10="",0,IF(LD$9&lt;главная!$N$19,0,IF(LD86&lt;главная!$H$27,главная!$N$26*LD86,IF(LD86&lt;главная!$H$28,главная!$N$27*LD86,главная!$H$28*главная!$N$27+(LD86-главная!$H$28)*главная!$N$28))))</f>
        <v>0</v>
      </c>
      <c r="LE160" s="173">
        <f>IF(LE$10="",0,IF(LE$9&lt;главная!$N$19,0,IF(LE86&lt;главная!$H$27,главная!$N$26*LE86,IF(LE86&lt;главная!$H$28,главная!$N$27*LE86,главная!$H$28*главная!$N$27+(LE86-главная!$H$28)*главная!$N$28))))</f>
        <v>0</v>
      </c>
      <c r="LF160" s="173">
        <f>IF(LF$10="",0,IF(LF$9&lt;главная!$N$19,0,IF(LF86&lt;главная!$H$27,главная!$N$26*LF86,IF(LF86&lt;главная!$H$28,главная!$N$27*LF86,главная!$H$28*главная!$N$27+(LF86-главная!$H$28)*главная!$N$28))))</f>
        <v>0</v>
      </c>
      <c r="LG160" s="173">
        <f>IF(LG$10="",0,IF(LG$9&lt;главная!$N$19,0,IF(LG86&lt;главная!$H$27,главная!$N$26*LG86,IF(LG86&lt;главная!$H$28,главная!$N$27*LG86,главная!$H$28*главная!$N$27+(LG86-главная!$H$28)*главная!$N$28))))</f>
        <v>0</v>
      </c>
      <c r="LH160" s="173">
        <f>IF(LH$10="",0,IF(LH$9&lt;главная!$N$19,0,IF(LH86&lt;главная!$H$27,главная!$N$26*LH86,IF(LH86&lt;главная!$H$28,главная!$N$27*LH86,главная!$H$28*главная!$N$27+(LH86-главная!$H$28)*главная!$N$28))))</f>
        <v>0</v>
      </c>
      <c r="LI160" s="51"/>
      <c r="LJ160" s="51"/>
    </row>
    <row r="161" spans="1:322" s="59" customFormat="1" ht="10.199999999999999" x14ac:dyDescent="0.2">
      <c r="A161" s="51"/>
      <c r="B161" s="51"/>
      <c r="C161" s="51"/>
      <c r="D161" s="12"/>
      <c r="E161" s="98" t="str">
        <f t="shared" si="383"/>
        <v>разработчик1</v>
      </c>
      <c r="F161" s="51"/>
      <c r="G161" s="51"/>
      <c r="H161" s="98" t="str">
        <f t="shared" si="384"/>
        <v>нац/страхование</v>
      </c>
      <c r="I161" s="51"/>
      <c r="J161" s="51"/>
      <c r="K161" s="55" t="str">
        <f t="shared" si="385"/>
        <v>долл.</v>
      </c>
      <c r="L161" s="51"/>
      <c r="M161" s="58"/>
      <c r="N161" s="51"/>
      <c r="O161" s="61"/>
      <c r="P161" s="51"/>
      <c r="Q161" s="51"/>
      <c r="R161" s="99"/>
      <c r="S161" s="51"/>
      <c r="T161" s="171"/>
      <c r="U161" s="173">
        <f>IF(U$10="",0,IF(U$9&lt;главная!$N$19,0,IF(U87&lt;главная!$H$27,главная!$N$26*U87,IF(U87&lt;главная!$H$28,главная!$N$27*U87,главная!$H$28*главная!$N$27+(U87-главная!$H$28)*главная!$N$28))))</f>
        <v>0</v>
      </c>
      <c r="V161" s="173">
        <f>IF(V$10="",0,IF(V$9&lt;главная!$N$19,0,IF(V87&lt;главная!$H$27,главная!$N$26*V87,IF(V87&lt;главная!$H$28,главная!$N$27*V87,главная!$H$28*главная!$N$27+(V87-главная!$H$28)*главная!$N$28))))</f>
        <v>0</v>
      </c>
      <c r="W161" s="173">
        <f>IF(W$10="",0,IF(W$9&lt;главная!$N$19,0,IF(W87&lt;главная!$H$27,главная!$N$26*W87,IF(W87&lt;главная!$H$28,главная!$N$27*W87,главная!$H$28*главная!$N$27+(W87-главная!$H$28)*главная!$N$28))))</f>
        <v>0</v>
      </c>
      <c r="X161" s="173">
        <f>IF(X$10="",0,IF(X$9&lt;главная!$N$19,0,IF(X87&lt;главная!$H$27,главная!$N$26*X87,IF(X87&lt;главная!$H$28,главная!$N$27*X87,главная!$H$28*главная!$N$27+(X87-главная!$H$28)*главная!$N$28))))</f>
        <v>0</v>
      </c>
      <c r="Y161" s="173">
        <f>IF(Y$10="",0,IF(Y$9&lt;главная!$N$19,0,IF(Y87&lt;главная!$H$27,главная!$N$26*Y87,IF(Y87&lt;главная!$H$28,главная!$N$27*Y87,главная!$H$28*главная!$N$27+(Y87-главная!$H$28)*главная!$N$28))))</f>
        <v>0</v>
      </c>
      <c r="Z161" s="173">
        <f>IF(Z$10="",0,IF(Z$9&lt;главная!$N$19,0,IF(Z87&lt;главная!$H$27,главная!$N$26*Z87,IF(Z87&lt;главная!$H$28,главная!$N$27*Z87,главная!$H$28*главная!$N$27+(Z87-главная!$H$28)*главная!$N$28))))</f>
        <v>0</v>
      </c>
      <c r="AA161" s="173">
        <f>IF(AA$10="",0,IF(AA$9&lt;главная!$N$19,0,IF(AA87&lt;главная!$H$27,главная!$N$26*AA87,IF(AA87&lt;главная!$H$28,главная!$N$27*AA87,главная!$H$28*главная!$N$27+(AA87-главная!$H$28)*главная!$N$28))))</f>
        <v>0</v>
      </c>
      <c r="AB161" s="173">
        <f>IF(AB$10="",0,IF(AB$9&lt;главная!$N$19,0,IF(AB87&lt;главная!$H$27,главная!$N$26*AB87,IF(AB87&lt;главная!$H$28,главная!$N$27*AB87,главная!$H$28*главная!$N$27+(AB87-главная!$H$28)*главная!$N$28))))</f>
        <v>0</v>
      </c>
      <c r="AC161" s="173">
        <f>IF(AC$10="",0,IF(AC$9&lt;главная!$N$19,0,IF(AC87&lt;главная!$H$27,главная!$N$26*AC87,IF(AC87&lt;главная!$H$28,главная!$N$27*AC87,главная!$H$28*главная!$N$27+(AC87-главная!$H$28)*главная!$N$28))))</f>
        <v>0</v>
      </c>
      <c r="AD161" s="173">
        <f>IF(AD$10="",0,IF(AD$9&lt;главная!$N$19,0,IF(AD87&lt;главная!$H$27,главная!$N$26*AD87,IF(AD87&lt;главная!$H$28,главная!$N$27*AD87,главная!$H$28*главная!$N$27+(AD87-главная!$H$28)*главная!$N$28))))</f>
        <v>0</v>
      </c>
      <c r="AE161" s="173">
        <f>IF(AE$10="",0,IF(AE$9&lt;главная!$N$19,0,IF(AE87&lt;главная!$H$27,главная!$N$26*AE87,IF(AE87&lt;главная!$H$28,главная!$N$27*AE87,главная!$H$28*главная!$N$27+(AE87-главная!$H$28)*главная!$N$28))))</f>
        <v>0</v>
      </c>
      <c r="AF161" s="173">
        <f>IF(AF$10="",0,IF(AF$9&lt;главная!$N$19,0,IF(AF87&lt;главная!$H$27,главная!$N$26*AF87,IF(AF87&lt;главная!$H$28,главная!$N$27*AF87,главная!$H$28*главная!$N$27+(AF87-главная!$H$28)*главная!$N$28))))</f>
        <v>0</v>
      </c>
      <c r="AG161" s="173">
        <f>IF(AG$10="",0,IF(AG$9&lt;главная!$N$19,0,IF(AG87&lt;главная!$H$27,главная!$N$26*AG87,IF(AG87&lt;главная!$H$28,главная!$N$27*AG87,главная!$H$28*главная!$N$27+(AG87-главная!$H$28)*главная!$N$28))))</f>
        <v>0</v>
      </c>
      <c r="AH161" s="173">
        <f>IF(AH$10="",0,IF(AH$9&lt;главная!$N$19,0,IF(AH87&lt;главная!$H$27,главная!$N$26*AH87,IF(AH87&lt;главная!$H$28,главная!$N$27*AH87,главная!$H$28*главная!$N$27+(AH87-главная!$H$28)*главная!$N$28))))</f>
        <v>0</v>
      </c>
      <c r="AI161" s="173">
        <f>IF(AI$10="",0,IF(AI$9&lt;главная!$N$19,0,IF(AI87&lt;главная!$H$27,главная!$N$26*AI87,IF(AI87&lt;главная!$H$28,главная!$N$27*AI87,главная!$H$28*главная!$N$27+(AI87-главная!$H$28)*главная!$N$28))))</f>
        <v>0</v>
      </c>
      <c r="AJ161" s="173">
        <f>IF(AJ$10="",0,IF(AJ$9&lt;главная!$N$19,0,IF(AJ87&lt;главная!$H$27,главная!$N$26*AJ87,IF(AJ87&lt;главная!$H$28,главная!$N$27*AJ87,главная!$H$28*главная!$N$27+(AJ87-главная!$H$28)*главная!$N$28))))</f>
        <v>0</v>
      </c>
      <c r="AK161" s="173">
        <f>IF(AK$10="",0,IF(AK$9&lt;главная!$N$19,0,IF(AK87&lt;главная!$H$27,главная!$N$26*AK87,IF(AK87&lt;главная!$H$28,главная!$N$27*AK87,главная!$H$28*главная!$N$27+(AK87-главная!$H$28)*главная!$N$28))))</f>
        <v>0</v>
      </c>
      <c r="AL161" s="173">
        <f>IF(AL$10="",0,IF(AL$9&lt;главная!$N$19,0,IF(AL87&lt;главная!$H$27,главная!$N$26*AL87,IF(AL87&lt;главная!$H$28,главная!$N$27*AL87,главная!$H$28*главная!$N$27+(AL87-главная!$H$28)*главная!$N$28))))</f>
        <v>0</v>
      </c>
      <c r="AM161" s="173">
        <f>IF(AM$10="",0,IF(AM$9&lt;главная!$N$19,0,IF(AM87&lt;главная!$H$27,главная!$N$26*AM87,IF(AM87&lt;главная!$H$28,главная!$N$27*AM87,главная!$H$28*главная!$N$27+(AM87-главная!$H$28)*главная!$N$28))))</f>
        <v>0</v>
      </c>
      <c r="AN161" s="173">
        <f>IF(AN$10="",0,IF(AN$9&lt;главная!$N$19,0,IF(AN87&lt;главная!$H$27,главная!$N$26*AN87,IF(AN87&lt;главная!$H$28,главная!$N$27*AN87,главная!$H$28*главная!$N$27+(AN87-главная!$H$28)*главная!$N$28))))</f>
        <v>0</v>
      </c>
      <c r="AO161" s="173">
        <f>IF(AO$10="",0,IF(AO$9&lt;главная!$N$19,0,IF(AO87&lt;главная!$H$27,главная!$N$26*AO87,IF(AO87&lt;главная!$H$28,главная!$N$27*AO87,главная!$H$28*главная!$N$27+(AO87-главная!$H$28)*главная!$N$28))))</f>
        <v>0</v>
      </c>
      <c r="AP161" s="173">
        <f>IF(AP$10="",0,IF(AP$9&lt;главная!$N$19,0,IF(AP87&lt;главная!$H$27,главная!$N$26*AP87,IF(AP87&lt;главная!$H$28,главная!$N$27*AP87,главная!$H$28*главная!$N$27+(AP87-главная!$H$28)*главная!$N$28))))</f>
        <v>0</v>
      </c>
      <c r="AQ161" s="173">
        <f>IF(AQ$10="",0,IF(AQ$9&lt;главная!$N$19,0,IF(AQ87&lt;главная!$H$27,главная!$N$26*AQ87,IF(AQ87&lt;главная!$H$28,главная!$N$27*AQ87,главная!$H$28*главная!$N$27+(AQ87-главная!$H$28)*главная!$N$28))))</f>
        <v>0</v>
      </c>
      <c r="AR161" s="173">
        <f>IF(AR$10="",0,IF(AR$9&lt;главная!$N$19,0,IF(AR87&lt;главная!$H$27,главная!$N$26*AR87,IF(AR87&lt;главная!$H$28,главная!$N$27*AR87,главная!$H$28*главная!$N$27+(AR87-главная!$H$28)*главная!$N$28))))</f>
        <v>0</v>
      </c>
      <c r="AS161" s="173">
        <f>IF(AS$10="",0,IF(AS$9&lt;главная!$N$19,0,IF(AS87&lt;главная!$H$27,главная!$N$26*AS87,IF(AS87&lt;главная!$H$28,главная!$N$27*AS87,главная!$H$28*главная!$N$27+(AS87-главная!$H$28)*главная!$N$28))))</f>
        <v>0</v>
      </c>
      <c r="AT161" s="173">
        <f>IF(AT$10="",0,IF(AT$9&lt;главная!$N$19,0,IF(AT87&lt;главная!$H$27,главная!$N$26*AT87,IF(AT87&lt;главная!$H$28,главная!$N$27*AT87,главная!$H$28*главная!$N$27+(AT87-главная!$H$28)*главная!$N$28))))</f>
        <v>0</v>
      </c>
      <c r="AU161" s="173">
        <f>IF(AU$10="",0,IF(AU$9&lt;главная!$N$19,0,IF(AU87&lt;главная!$H$27,главная!$N$26*AU87,IF(AU87&lt;главная!$H$28,главная!$N$27*AU87,главная!$H$28*главная!$N$27+(AU87-главная!$H$28)*главная!$N$28))))</f>
        <v>0</v>
      </c>
      <c r="AV161" s="173">
        <f>IF(AV$10="",0,IF(AV$9&lt;главная!$N$19,0,IF(AV87&lt;главная!$H$27,главная!$N$26*AV87,IF(AV87&lt;главная!$H$28,главная!$N$27*AV87,главная!$H$28*главная!$N$27+(AV87-главная!$H$28)*главная!$N$28))))</f>
        <v>0</v>
      </c>
      <c r="AW161" s="173">
        <f>IF(AW$10="",0,IF(AW$9&lt;главная!$N$19,0,IF(AW87&lt;главная!$H$27,главная!$N$26*AW87,IF(AW87&lt;главная!$H$28,главная!$N$27*AW87,главная!$H$28*главная!$N$27+(AW87-главная!$H$28)*главная!$N$28))))</f>
        <v>0</v>
      </c>
      <c r="AX161" s="173">
        <f>IF(AX$10="",0,IF(AX$9&lt;главная!$N$19,0,IF(AX87&lt;главная!$H$27,главная!$N$26*AX87,IF(AX87&lt;главная!$H$28,главная!$N$27*AX87,главная!$H$28*главная!$N$27+(AX87-главная!$H$28)*главная!$N$28))))</f>
        <v>0</v>
      </c>
      <c r="AY161" s="173">
        <f>IF(AY$10="",0,IF(AY$9&lt;главная!$N$19,0,IF(AY87&lt;главная!$H$27,главная!$N$26*AY87,IF(AY87&lt;главная!$H$28,главная!$N$27*AY87,главная!$H$28*главная!$N$27+(AY87-главная!$H$28)*главная!$N$28))))</f>
        <v>0</v>
      </c>
      <c r="AZ161" s="173">
        <f>IF(AZ$10="",0,IF(AZ$9&lt;главная!$N$19,0,IF(AZ87&lt;главная!$H$27,главная!$N$26*AZ87,IF(AZ87&lt;главная!$H$28,главная!$N$27*AZ87,главная!$H$28*главная!$N$27+(AZ87-главная!$H$28)*главная!$N$28))))</f>
        <v>0</v>
      </c>
      <c r="BA161" s="173">
        <f>IF(BA$10="",0,IF(BA$9&lt;главная!$N$19,0,IF(BA87&lt;главная!$H$27,главная!$N$26*BA87,IF(BA87&lt;главная!$H$28,главная!$N$27*BA87,главная!$H$28*главная!$N$27+(BA87-главная!$H$28)*главная!$N$28))))</f>
        <v>0</v>
      </c>
      <c r="BB161" s="173">
        <f>IF(BB$10="",0,IF(BB$9&lt;главная!$N$19,0,IF(BB87&lt;главная!$H$27,главная!$N$26*BB87,IF(BB87&lt;главная!$H$28,главная!$N$27*BB87,главная!$H$28*главная!$N$27+(BB87-главная!$H$28)*главная!$N$28))))</f>
        <v>0</v>
      </c>
      <c r="BC161" s="173">
        <f>IF(BC$10="",0,IF(BC$9&lt;главная!$N$19,0,IF(BC87&lt;главная!$H$27,главная!$N$26*BC87,IF(BC87&lt;главная!$H$28,главная!$N$27*BC87,главная!$H$28*главная!$N$27+(BC87-главная!$H$28)*главная!$N$28))))</f>
        <v>0</v>
      </c>
      <c r="BD161" s="173">
        <f>IF(BD$10="",0,IF(BD$9&lt;главная!$N$19,0,IF(BD87&lt;главная!$H$27,главная!$N$26*BD87,IF(BD87&lt;главная!$H$28,главная!$N$27*BD87,главная!$H$28*главная!$N$27+(BD87-главная!$H$28)*главная!$N$28))))</f>
        <v>0</v>
      </c>
      <c r="BE161" s="173">
        <f>IF(BE$10="",0,IF(BE$9&lt;главная!$N$19,0,IF(BE87&lt;главная!$H$27,главная!$N$26*BE87,IF(BE87&lt;главная!$H$28,главная!$N$27*BE87,главная!$H$28*главная!$N$27+(BE87-главная!$H$28)*главная!$N$28))))</f>
        <v>0</v>
      </c>
      <c r="BF161" s="173">
        <f>IF(BF$10="",0,IF(BF$9&lt;главная!$N$19,0,IF(BF87&lt;главная!$H$27,главная!$N$26*BF87,IF(BF87&lt;главная!$H$28,главная!$N$27*BF87,главная!$H$28*главная!$N$27+(BF87-главная!$H$28)*главная!$N$28))))</f>
        <v>0</v>
      </c>
      <c r="BG161" s="173">
        <f>IF(BG$10="",0,IF(BG$9&lt;главная!$N$19,0,IF(BG87&lt;главная!$H$27,главная!$N$26*BG87,IF(BG87&lt;главная!$H$28,главная!$N$27*BG87,главная!$H$28*главная!$N$27+(BG87-главная!$H$28)*главная!$N$28))))</f>
        <v>0</v>
      </c>
      <c r="BH161" s="173">
        <f>IF(BH$10="",0,IF(BH$9&lt;главная!$N$19,0,IF(BH87&lt;главная!$H$27,главная!$N$26*BH87,IF(BH87&lt;главная!$H$28,главная!$N$27*BH87,главная!$H$28*главная!$N$27+(BH87-главная!$H$28)*главная!$N$28))))</f>
        <v>0</v>
      </c>
      <c r="BI161" s="173">
        <f>IF(BI$10="",0,IF(BI$9&lt;главная!$N$19,0,IF(BI87&lt;главная!$H$27,главная!$N$26*BI87,IF(BI87&lt;главная!$H$28,главная!$N$27*BI87,главная!$H$28*главная!$N$27+(BI87-главная!$H$28)*главная!$N$28))))</f>
        <v>0</v>
      </c>
      <c r="BJ161" s="173">
        <f>IF(BJ$10="",0,IF(BJ$9&lt;главная!$N$19,0,IF(BJ87&lt;главная!$H$27,главная!$N$26*BJ87,IF(BJ87&lt;главная!$H$28,главная!$N$27*BJ87,главная!$H$28*главная!$N$27+(BJ87-главная!$H$28)*главная!$N$28))))</f>
        <v>0</v>
      </c>
      <c r="BK161" s="173">
        <f>IF(BK$10="",0,IF(BK$9&lt;главная!$N$19,0,IF(BK87&lt;главная!$H$27,главная!$N$26*BK87,IF(BK87&lt;главная!$H$28,главная!$N$27*BK87,главная!$H$28*главная!$N$27+(BK87-главная!$H$28)*главная!$N$28))))</f>
        <v>0</v>
      </c>
      <c r="BL161" s="173">
        <f>IF(BL$10="",0,IF(BL$9&lt;главная!$N$19,0,IF(BL87&lt;главная!$H$27,главная!$N$26*BL87,IF(BL87&lt;главная!$H$28,главная!$N$27*BL87,главная!$H$28*главная!$N$27+(BL87-главная!$H$28)*главная!$N$28))))</f>
        <v>0</v>
      </c>
      <c r="BM161" s="173">
        <f>IF(BM$10="",0,IF(BM$9&lt;главная!$N$19,0,IF(BM87&lt;главная!$H$27,главная!$N$26*BM87,IF(BM87&lt;главная!$H$28,главная!$N$27*BM87,главная!$H$28*главная!$N$27+(BM87-главная!$H$28)*главная!$N$28))))</f>
        <v>0</v>
      </c>
      <c r="BN161" s="173">
        <f>IF(BN$10="",0,IF(BN$9&lt;главная!$N$19,0,IF(BN87&lt;главная!$H$27,главная!$N$26*BN87,IF(BN87&lt;главная!$H$28,главная!$N$27*BN87,главная!$H$28*главная!$N$27+(BN87-главная!$H$28)*главная!$N$28))))</f>
        <v>0</v>
      </c>
      <c r="BO161" s="173">
        <f>IF(BO$10="",0,IF(BO$9&lt;главная!$N$19,0,IF(BO87&lt;главная!$H$27,главная!$N$26*BO87,IF(BO87&lt;главная!$H$28,главная!$N$27*BO87,главная!$H$28*главная!$N$27+(BO87-главная!$H$28)*главная!$N$28))))</f>
        <v>0</v>
      </c>
      <c r="BP161" s="173">
        <f>IF(BP$10="",0,IF(BP$9&lt;главная!$N$19,0,IF(BP87&lt;главная!$H$27,главная!$N$26*BP87,IF(BP87&lt;главная!$H$28,главная!$N$27*BP87,главная!$H$28*главная!$N$27+(BP87-главная!$H$28)*главная!$N$28))))</f>
        <v>0</v>
      </c>
      <c r="BQ161" s="173">
        <f>IF(BQ$10="",0,IF(BQ$9&lt;главная!$N$19,0,IF(BQ87&lt;главная!$H$27,главная!$N$26*BQ87,IF(BQ87&lt;главная!$H$28,главная!$N$27*BQ87,главная!$H$28*главная!$N$27+(BQ87-главная!$H$28)*главная!$N$28))))</f>
        <v>0</v>
      </c>
      <c r="BR161" s="173">
        <f>IF(BR$10="",0,IF(BR$9&lt;главная!$N$19,0,IF(BR87&lt;главная!$H$27,главная!$N$26*BR87,IF(BR87&lt;главная!$H$28,главная!$N$27*BR87,главная!$H$28*главная!$N$27+(BR87-главная!$H$28)*главная!$N$28))))</f>
        <v>0</v>
      </c>
      <c r="BS161" s="173">
        <f>IF(BS$10="",0,IF(BS$9&lt;главная!$N$19,0,IF(BS87&lt;главная!$H$27,главная!$N$26*BS87,IF(BS87&lt;главная!$H$28,главная!$N$27*BS87,главная!$H$28*главная!$N$27+(BS87-главная!$H$28)*главная!$N$28))))</f>
        <v>0</v>
      </c>
      <c r="BT161" s="173">
        <f>IF(BT$10="",0,IF(BT$9&lt;главная!$N$19,0,IF(BT87&lt;главная!$H$27,главная!$N$26*BT87,IF(BT87&lt;главная!$H$28,главная!$N$27*BT87,главная!$H$28*главная!$N$27+(BT87-главная!$H$28)*главная!$N$28))))</f>
        <v>0</v>
      </c>
      <c r="BU161" s="173">
        <f>IF(BU$10="",0,IF(BU$9&lt;главная!$N$19,0,IF(BU87&lt;главная!$H$27,главная!$N$26*BU87,IF(BU87&lt;главная!$H$28,главная!$N$27*BU87,главная!$H$28*главная!$N$27+(BU87-главная!$H$28)*главная!$N$28))))</f>
        <v>0</v>
      </c>
      <c r="BV161" s="173">
        <f>IF(BV$10="",0,IF(BV$9&lt;главная!$N$19,0,IF(BV87&lt;главная!$H$27,главная!$N$26*BV87,IF(BV87&lt;главная!$H$28,главная!$N$27*BV87,главная!$H$28*главная!$N$27+(BV87-главная!$H$28)*главная!$N$28))))</f>
        <v>0</v>
      </c>
      <c r="BW161" s="173">
        <f>IF(BW$10="",0,IF(BW$9&lt;главная!$N$19,0,IF(BW87&lt;главная!$H$27,главная!$N$26*BW87,IF(BW87&lt;главная!$H$28,главная!$N$27*BW87,главная!$H$28*главная!$N$27+(BW87-главная!$H$28)*главная!$N$28))))</f>
        <v>0</v>
      </c>
      <c r="BX161" s="173">
        <f>IF(BX$10="",0,IF(BX$9&lt;главная!$N$19,0,IF(BX87&lt;главная!$H$27,главная!$N$26*BX87,IF(BX87&lt;главная!$H$28,главная!$N$27*BX87,главная!$H$28*главная!$N$27+(BX87-главная!$H$28)*главная!$N$28))))</f>
        <v>0</v>
      </c>
      <c r="BY161" s="173">
        <f>IF(BY$10="",0,IF(BY$9&lt;главная!$N$19,0,IF(BY87&lt;главная!$H$27,главная!$N$26*BY87,IF(BY87&lt;главная!$H$28,главная!$N$27*BY87,главная!$H$28*главная!$N$27+(BY87-главная!$H$28)*главная!$N$28))))</f>
        <v>0</v>
      </c>
      <c r="BZ161" s="173">
        <f>IF(BZ$10="",0,IF(BZ$9&lt;главная!$N$19,0,IF(BZ87&lt;главная!$H$27,главная!$N$26*BZ87,IF(BZ87&lt;главная!$H$28,главная!$N$27*BZ87,главная!$H$28*главная!$N$27+(BZ87-главная!$H$28)*главная!$N$28))))</f>
        <v>0</v>
      </c>
      <c r="CA161" s="173">
        <f>IF(CA$10="",0,IF(CA$9&lt;главная!$N$19,0,IF(CA87&lt;главная!$H$27,главная!$N$26*CA87,IF(CA87&lt;главная!$H$28,главная!$N$27*CA87,главная!$H$28*главная!$N$27+(CA87-главная!$H$28)*главная!$N$28))))</f>
        <v>0</v>
      </c>
      <c r="CB161" s="173">
        <f>IF(CB$10="",0,IF(CB$9&lt;главная!$N$19,0,IF(CB87&lt;главная!$H$27,главная!$N$26*CB87,IF(CB87&lt;главная!$H$28,главная!$N$27*CB87,главная!$H$28*главная!$N$27+(CB87-главная!$H$28)*главная!$N$28))))</f>
        <v>0</v>
      </c>
      <c r="CC161" s="173">
        <f>IF(CC$10="",0,IF(CC$9&lt;главная!$N$19,0,IF(CC87&lt;главная!$H$27,главная!$N$26*CC87,IF(CC87&lt;главная!$H$28,главная!$N$27*CC87,главная!$H$28*главная!$N$27+(CC87-главная!$H$28)*главная!$N$28))))</f>
        <v>0</v>
      </c>
      <c r="CD161" s="173">
        <f>IF(CD$10="",0,IF(CD$9&lt;главная!$N$19,0,IF(CD87&lt;главная!$H$27,главная!$N$26*CD87,IF(CD87&lt;главная!$H$28,главная!$N$27*CD87,главная!$H$28*главная!$N$27+(CD87-главная!$H$28)*главная!$N$28))))</f>
        <v>0</v>
      </c>
      <c r="CE161" s="173">
        <f>IF(CE$10="",0,IF(CE$9&lt;главная!$N$19,0,IF(CE87&lt;главная!$H$27,главная!$N$26*CE87,IF(CE87&lt;главная!$H$28,главная!$N$27*CE87,главная!$H$28*главная!$N$27+(CE87-главная!$H$28)*главная!$N$28))))</f>
        <v>0</v>
      </c>
      <c r="CF161" s="173">
        <f>IF(CF$10="",0,IF(CF$9&lt;главная!$N$19,0,IF(CF87&lt;главная!$H$27,главная!$N$26*CF87,IF(CF87&lt;главная!$H$28,главная!$N$27*CF87,главная!$H$28*главная!$N$27+(CF87-главная!$H$28)*главная!$N$28))))</f>
        <v>0</v>
      </c>
      <c r="CG161" s="173">
        <f>IF(CG$10="",0,IF(CG$9&lt;главная!$N$19,0,IF(CG87&lt;главная!$H$27,главная!$N$26*CG87,IF(CG87&lt;главная!$H$28,главная!$N$27*CG87,главная!$H$28*главная!$N$27+(CG87-главная!$H$28)*главная!$N$28))))</f>
        <v>0</v>
      </c>
      <c r="CH161" s="173">
        <f>IF(CH$10="",0,IF(CH$9&lt;главная!$N$19,0,IF(CH87&lt;главная!$H$27,главная!$N$26*CH87,IF(CH87&lt;главная!$H$28,главная!$N$27*CH87,главная!$H$28*главная!$N$27+(CH87-главная!$H$28)*главная!$N$28))))</f>
        <v>0</v>
      </c>
      <c r="CI161" s="173">
        <f>IF(CI$10="",0,IF(CI$9&lt;главная!$N$19,0,IF(CI87&lt;главная!$H$27,главная!$N$26*CI87,IF(CI87&lt;главная!$H$28,главная!$N$27*CI87,главная!$H$28*главная!$N$27+(CI87-главная!$H$28)*главная!$N$28))))</f>
        <v>0</v>
      </c>
      <c r="CJ161" s="173">
        <f>IF(CJ$10="",0,IF(CJ$9&lt;главная!$N$19,0,IF(CJ87&lt;главная!$H$27,главная!$N$26*CJ87,IF(CJ87&lt;главная!$H$28,главная!$N$27*CJ87,главная!$H$28*главная!$N$27+(CJ87-главная!$H$28)*главная!$N$28))))</f>
        <v>0</v>
      </c>
      <c r="CK161" s="173">
        <f>IF(CK$10="",0,IF(CK$9&lt;главная!$N$19,0,IF(CK87&lt;главная!$H$27,главная!$N$26*CK87,IF(CK87&lt;главная!$H$28,главная!$N$27*CK87,главная!$H$28*главная!$N$27+(CK87-главная!$H$28)*главная!$N$28))))</f>
        <v>0</v>
      </c>
      <c r="CL161" s="173">
        <f>IF(CL$10="",0,IF(CL$9&lt;главная!$N$19,0,IF(CL87&lt;главная!$H$27,главная!$N$26*CL87,IF(CL87&lt;главная!$H$28,главная!$N$27*CL87,главная!$H$28*главная!$N$27+(CL87-главная!$H$28)*главная!$N$28))))</f>
        <v>0</v>
      </c>
      <c r="CM161" s="173">
        <f>IF(CM$10="",0,IF(CM$9&lt;главная!$N$19,0,IF(CM87&lt;главная!$H$27,главная!$N$26*CM87,IF(CM87&lt;главная!$H$28,главная!$N$27*CM87,главная!$H$28*главная!$N$27+(CM87-главная!$H$28)*главная!$N$28))))</f>
        <v>0</v>
      </c>
      <c r="CN161" s="173">
        <f>IF(CN$10="",0,IF(CN$9&lt;главная!$N$19,0,IF(CN87&lt;главная!$H$27,главная!$N$26*CN87,IF(CN87&lt;главная!$H$28,главная!$N$27*CN87,главная!$H$28*главная!$N$27+(CN87-главная!$H$28)*главная!$N$28))))</f>
        <v>0</v>
      </c>
      <c r="CO161" s="173">
        <f>IF(CO$10="",0,IF(CO$9&lt;главная!$N$19,0,IF(CO87&lt;главная!$H$27,главная!$N$26*CO87,IF(CO87&lt;главная!$H$28,главная!$N$27*CO87,главная!$H$28*главная!$N$27+(CO87-главная!$H$28)*главная!$N$28))))</f>
        <v>0</v>
      </c>
      <c r="CP161" s="173">
        <f>IF(CP$10="",0,IF(CP$9&lt;главная!$N$19,0,IF(CP87&lt;главная!$H$27,главная!$N$26*CP87,IF(CP87&lt;главная!$H$28,главная!$N$27*CP87,главная!$H$28*главная!$N$27+(CP87-главная!$H$28)*главная!$N$28))))</f>
        <v>0</v>
      </c>
      <c r="CQ161" s="173">
        <f>IF(CQ$10="",0,IF(CQ$9&lt;главная!$N$19,0,IF(CQ87&lt;главная!$H$27,главная!$N$26*CQ87,IF(CQ87&lt;главная!$H$28,главная!$N$27*CQ87,главная!$H$28*главная!$N$27+(CQ87-главная!$H$28)*главная!$N$28))))</f>
        <v>0</v>
      </c>
      <c r="CR161" s="173">
        <f>IF(CR$10="",0,IF(CR$9&lt;главная!$N$19,0,IF(CR87&lt;главная!$H$27,главная!$N$26*CR87,IF(CR87&lt;главная!$H$28,главная!$N$27*CR87,главная!$H$28*главная!$N$27+(CR87-главная!$H$28)*главная!$N$28))))</f>
        <v>0</v>
      </c>
      <c r="CS161" s="173">
        <f>IF(CS$10="",0,IF(CS$9&lt;главная!$N$19,0,IF(CS87&lt;главная!$H$27,главная!$N$26*CS87,IF(CS87&lt;главная!$H$28,главная!$N$27*CS87,главная!$H$28*главная!$N$27+(CS87-главная!$H$28)*главная!$N$28))))</f>
        <v>0</v>
      </c>
      <c r="CT161" s="173">
        <f>IF(CT$10="",0,IF(CT$9&lt;главная!$N$19,0,IF(CT87&lt;главная!$H$27,главная!$N$26*CT87,IF(CT87&lt;главная!$H$28,главная!$N$27*CT87,главная!$H$28*главная!$N$27+(CT87-главная!$H$28)*главная!$N$28))))</f>
        <v>0</v>
      </c>
      <c r="CU161" s="173">
        <f>IF(CU$10="",0,IF(CU$9&lt;главная!$N$19,0,IF(CU87&lt;главная!$H$27,главная!$N$26*CU87,IF(CU87&lt;главная!$H$28,главная!$N$27*CU87,главная!$H$28*главная!$N$27+(CU87-главная!$H$28)*главная!$N$28))))</f>
        <v>0</v>
      </c>
      <c r="CV161" s="173">
        <f>IF(CV$10="",0,IF(CV$9&lt;главная!$N$19,0,IF(CV87&lt;главная!$H$27,главная!$N$26*CV87,IF(CV87&lt;главная!$H$28,главная!$N$27*CV87,главная!$H$28*главная!$N$27+(CV87-главная!$H$28)*главная!$N$28))))</f>
        <v>0</v>
      </c>
      <c r="CW161" s="173">
        <f>IF(CW$10="",0,IF(CW$9&lt;главная!$N$19,0,IF(CW87&lt;главная!$H$27,главная!$N$26*CW87,IF(CW87&lt;главная!$H$28,главная!$N$27*CW87,главная!$H$28*главная!$N$27+(CW87-главная!$H$28)*главная!$N$28))))</f>
        <v>0</v>
      </c>
      <c r="CX161" s="173">
        <f>IF(CX$10="",0,IF(CX$9&lt;главная!$N$19,0,IF(CX87&lt;главная!$H$27,главная!$N$26*CX87,IF(CX87&lt;главная!$H$28,главная!$N$27*CX87,главная!$H$28*главная!$N$27+(CX87-главная!$H$28)*главная!$N$28))))</f>
        <v>0</v>
      </c>
      <c r="CY161" s="173">
        <f>IF(CY$10="",0,IF(CY$9&lt;главная!$N$19,0,IF(CY87&lt;главная!$H$27,главная!$N$26*CY87,IF(CY87&lt;главная!$H$28,главная!$N$27*CY87,главная!$H$28*главная!$N$27+(CY87-главная!$H$28)*главная!$N$28))))</f>
        <v>0</v>
      </c>
      <c r="CZ161" s="173">
        <f>IF(CZ$10="",0,IF(CZ$9&lt;главная!$N$19,0,IF(CZ87&lt;главная!$H$27,главная!$N$26*CZ87,IF(CZ87&lt;главная!$H$28,главная!$N$27*CZ87,главная!$H$28*главная!$N$27+(CZ87-главная!$H$28)*главная!$N$28))))</f>
        <v>0</v>
      </c>
      <c r="DA161" s="173">
        <f>IF(DA$10="",0,IF(DA$9&lt;главная!$N$19,0,IF(DA87&lt;главная!$H$27,главная!$N$26*DA87,IF(DA87&lt;главная!$H$28,главная!$N$27*DA87,главная!$H$28*главная!$N$27+(DA87-главная!$H$28)*главная!$N$28))))</f>
        <v>0</v>
      </c>
      <c r="DB161" s="173">
        <f>IF(DB$10="",0,IF(DB$9&lt;главная!$N$19,0,IF(DB87&lt;главная!$H$27,главная!$N$26*DB87,IF(DB87&lt;главная!$H$28,главная!$N$27*DB87,главная!$H$28*главная!$N$27+(DB87-главная!$H$28)*главная!$N$28))))</f>
        <v>0</v>
      </c>
      <c r="DC161" s="173">
        <f>IF(DC$10="",0,IF(DC$9&lt;главная!$N$19,0,IF(DC87&lt;главная!$H$27,главная!$N$26*DC87,IF(DC87&lt;главная!$H$28,главная!$N$27*DC87,главная!$H$28*главная!$N$27+(DC87-главная!$H$28)*главная!$N$28))))</f>
        <v>0</v>
      </c>
      <c r="DD161" s="173">
        <f>IF(DD$10="",0,IF(DD$9&lt;главная!$N$19,0,IF(DD87&lt;главная!$H$27,главная!$N$26*DD87,IF(DD87&lt;главная!$H$28,главная!$N$27*DD87,главная!$H$28*главная!$N$27+(DD87-главная!$H$28)*главная!$N$28))))</f>
        <v>0</v>
      </c>
      <c r="DE161" s="173">
        <f>IF(DE$10="",0,IF(DE$9&lt;главная!$N$19,0,IF(DE87&lt;главная!$H$27,главная!$N$26*DE87,IF(DE87&lt;главная!$H$28,главная!$N$27*DE87,главная!$H$28*главная!$N$27+(DE87-главная!$H$28)*главная!$N$28))))</f>
        <v>0</v>
      </c>
      <c r="DF161" s="173">
        <f>IF(DF$10="",0,IF(DF$9&lt;главная!$N$19,0,IF(DF87&lt;главная!$H$27,главная!$N$26*DF87,IF(DF87&lt;главная!$H$28,главная!$N$27*DF87,главная!$H$28*главная!$N$27+(DF87-главная!$H$28)*главная!$N$28))))</f>
        <v>0</v>
      </c>
      <c r="DG161" s="173">
        <f>IF(DG$10="",0,IF(DG$9&lt;главная!$N$19,0,IF(DG87&lt;главная!$H$27,главная!$N$26*DG87,IF(DG87&lt;главная!$H$28,главная!$N$27*DG87,главная!$H$28*главная!$N$27+(DG87-главная!$H$28)*главная!$N$28))))</f>
        <v>0</v>
      </c>
      <c r="DH161" s="173">
        <f>IF(DH$10="",0,IF(DH$9&lt;главная!$N$19,0,IF(DH87&lt;главная!$H$27,главная!$N$26*DH87,IF(DH87&lt;главная!$H$28,главная!$N$27*DH87,главная!$H$28*главная!$N$27+(DH87-главная!$H$28)*главная!$N$28))))</f>
        <v>0</v>
      </c>
      <c r="DI161" s="173">
        <f>IF(DI$10="",0,IF(DI$9&lt;главная!$N$19,0,IF(DI87&lt;главная!$H$27,главная!$N$26*DI87,IF(DI87&lt;главная!$H$28,главная!$N$27*DI87,главная!$H$28*главная!$N$27+(DI87-главная!$H$28)*главная!$N$28))))</f>
        <v>0</v>
      </c>
      <c r="DJ161" s="173">
        <f>IF(DJ$10="",0,IF(DJ$9&lt;главная!$N$19,0,IF(DJ87&lt;главная!$H$27,главная!$N$26*DJ87,IF(DJ87&lt;главная!$H$28,главная!$N$27*DJ87,главная!$H$28*главная!$N$27+(DJ87-главная!$H$28)*главная!$N$28))))</f>
        <v>0</v>
      </c>
      <c r="DK161" s="173">
        <f>IF(DK$10="",0,IF(DK$9&lt;главная!$N$19,0,IF(DK87&lt;главная!$H$27,главная!$N$26*DK87,IF(DK87&lt;главная!$H$28,главная!$N$27*DK87,главная!$H$28*главная!$N$27+(DK87-главная!$H$28)*главная!$N$28))))</f>
        <v>0</v>
      </c>
      <c r="DL161" s="173">
        <f>IF(DL$10="",0,IF(DL$9&lt;главная!$N$19,0,IF(DL87&lt;главная!$H$27,главная!$N$26*DL87,IF(DL87&lt;главная!$H$28,главная!$N$27*DL87,главная!$H$28*главная!$N$27+(DL87-главная!$H$28)*главная!$N$28))))</f>
        <v>0</v>
      </c>
      <c r="DM161" s="173">
        <f>IF(DM$10="",0,IF(DM$9&lt;главная!$N$19,0,IF(DM87&lt;главная!$H$27,главная!$N$26*DM87,IF(DM87&lt;главная!$H$28,главная!$N$27*DM87,главная!$H$28*главная!$N$27+(DM87-главная!$H$28)*главная!$N$28))))</f>
        <v>0</v>
      </c>
      <c r="DN161" s="173">
        <f>IF(DN$10="",0,IF(DN$9&lt;главная!$N$19,0,IF(DN87&lt;главная!$H$27,главная!$N$26*DN87,IF(DN87&lt;главная!$H$28,главная!$N$27*DN87,главная!$H$28*главная!$N$27+(DN87-главная!$H$28)*главная!$N$28))))</f>
        <v>0</v>
      </c>
      <c r="DO161" s="173">
        <f>IF(DO$10="",0,IF(DO$9&lt;главная!$N$19,0,IF(DO87&lt;главная!$H$27,главная!$N$26*DO87,IF(DO87&lt;главная!$H$28,главная!$N$27*DO87,главная!$H$28*главная!$N$27+(DO87-главная!$H$28)*главная!$N$28))))</f>
        <v>0</v>
      </c>
      <c r="DP161" s="173">
        <f>IF(DP$10="",0,IF(DP$9&lt;главная!$N$19,0,IF(DP87&lt;главная!$H$27,главная!$N$26*DP87,IF(DP87&lt;главная!$H$28,главная!$N$27*DP87,главная!$H$28*главная!$N$27+(DP87-главная!$H$28)*главная!$N$28))))</f>
        <v>0</v>
      </c>
      <c r="DQ161" s="173">
        <f>IF(DQ$10="",0,IF(DQ$9&lt;главная!$N$19,0,IF(DQ87&lt;главная!$H$27,главная!$N$26*DQ87,IF(DQ87&lt;главная!$H$28,главная!$N$27*DQ87,главная!$H$28*главная!$N$27+(DQ87-главная!$H$28)*главная!$N$28))))</f>
        <v>0</v>
      </c>
      <c r="DR161" s="173">
        <f>IF(DR$10="",0,IF(DR$9&lt;главная!$N$19,0,IF(DR87&lt;главная!$H$27,главная!$N$26*DR87,IF(DR87&lt;главная!$H$28,главная!$N$27*DR87,главная!$H$28*главная!$N$27+(DR87-главная!$H$28)*главная!$N$28))))</f>
        <v>0</v>
      </c>
      <c r="DS161" s="173">
        <f>IF(DS$10="",0,IF(DS$9&lt;главная!$N$19,0,IF(DS87&lt;главная!$H$27,главная!$N$26*DS87,IF(DS87&lt;главная!$H$28,главная!$N$27*DS87,главная!$H$28*главная!$N$27+(DS87-главная!$H$28)*главная!$N$28))))</f>
        <v>0</v>
      </c>
      <c r="DT161" s="173">
        <f>IF(DT$10="",0,IF(DT$9&lt;главная!$N$19,0,IF(DT87&lt;главная!$H$27,главная!$N$26*DT87,IF(DT87&lt;главная!$H$28,главная!$N$27*DT87,главная!$H$28*главная!$N$27+(DT87-главная!$H$28)*главная!$N$28))))</f>
        <v>0</v>
      </c>
      <c r="DU161" s="173">
        <f>IF(DU$10="",0,IF(DU$9&lt;главная!$N$19,0,IF(DU87&lt;главная!$H$27,главная!$N$26*DU87,IF(DU87&lt;главная!$H$28,главная!$N$27*DU87,главная!$H$28*главная!$N$27+(DU87-главная!$H$28)*главная!$N$28))))</f>
        <v>0</v>
      </c>
      <c r="DV161" s="173">
        <f>IF(DV$10="",0,IF(DV$9&lt;главная!$N$19,0,IF(DV87&lt;главная!$H$27,главная!$N$26*DV87,IF(DV87&lt;главная!$H$28,главная!$N$27*DV87,главная!$H$28*главная!$N$27+(DV87-главная!$H$28)*главная!$N$28))))</f>
        <v>0</v>
      </c>
      <c r="DW161" s="173">
        <f>IF(DW$10="",0,IF(DW$9&lt;главная!$N$19,0,IF(DW87&lt;главная!$H$27,главная!$N$26*DW87,IF(DW87&lt;главная!$H$28,главная!$N$27*DW87,главная!$H$28*главная!$N$27+(DW87-главная!$H$28)*главная!$N$28))))</f>
        <v>0</v>
      </c>
      <c r="DX161" s="173">
        <f>IF(DX$10="",0,IF(DX$9&lt;главная!$N$19,0,IF(DX87&lt;главная!$H$27,главная!$N$26*DX87,IF(DX87&lt;главная!$H$28,главная!$N$27*DX87,главная!$H$28*главная!$N$27+(DX87-главная!$H$28)*главная!$N$28))))</f>
        <v>0</v>
      </c>
      <c r="DY161" s="173">
        <f>IF(DY$10="",0,IF(DY$9&lt;главная!$N$19,0,IF(DY87&lt;главная!$H$27,главная!$N$26*DY87,IF(DY87&lt;главная!$H$28,главная!$N$27*DY87,главная!$H$28*главная!$N$27+(DY87-главная!$H$28)*главная!$N$28))))</f>
        <v>0</v>
      </c>
      <c r="DZ161" s="173">
        <f>IF(DZ$10="",0,IF(DZ$9&lt;главная!$N$19,0,IF(DZ87&lt;главная!$H$27,главная!$N$26*DZ87,IF(DZ87&lt;главная!$H$28,главная!$N$27*DZ87,главная!$H$28*главная!$N$27+(DZ87-главная!$H$28)*главная!$N$28))))</f>
        <v>0</v>
      </c>
      <c r="EA161" s="173">
        <f>IF(EA$10="",0,IF(EA$9&lt;главная!$N$19,0,IF(EA87&lt;главная!$H$27,главная!$N$26*EA87,IF(EA87&lt;главная!$H$28,главная!$N$27*EA87,главная!$H$28*главная!$N$27+(EA87-главная!$H$28)*главная!$N$28))))</f>
        <v>0</v>
      </c>
      <c r="EB161" s="173">
        <f>IF(EB$10="",0,IF(EB$9&lt;главная!$N$19,0,IF(EB87&lt;главная!$H$27,главная!$N$26*EB87,IF(EB87&lt;главная!$H$28,главная!$N$27*EB87,главная!$H$28*главная!$N$27+(EB87-главная!$H$28)*главная!$N$28))))</f>
        <v>0</v>
      </c>
      <c r="EC161" s="173">
        <f>IF(EC$10="",0,IF(EC$9&lt;главная!$N$19,0,IF(EC87&lt;главная!$H$27,главная!$N$26*EC87,IF(EC87&lt;главная!$H$28,главная!$N$27*EC87,главная!$H$28*главная!$N$27+(EC87-главная!$H$28)*главная!$N$28))))</f>
        <v>0</v>
      </c>
      <c r="ED161" s="173">
        <f>IF(ED$10="",0,IF(ED$9&lt;главная!$N$19,0,IF(ED87&lt;главная!$H$27,главная!$N$26*ED87,IF(ED87&lt;главная!$H$28,главная!$N$27*ED87,главная!$H$28*главная!$N$27+(ED87-главная!$H$28)*главная!$N$28))))</f>
        <v>0</v>
      </c>
      <c r="EE161" s="173">
        <f>IF(EE$10="",0,IF(EE$9&lt;главная!$N$19,0,IF(EE87&lt;главная!$H$27,главная!$N$26*EE87,IF(EE87&lt;главная!$H$28,главная!$N$27*EE87,главная!$H$28*главная!$N$27+(EE87-главная!$H$28)*главная!$N$28))))</f>
        <v>0</v>
      </c>
      <c r="EF161" s="173">
        <f>IF(EF$10="",0,IF(EF$9&lt;главная!$N$19,0,IF(EF87&lt;главная!$H$27,главная!$N$26*EF87,IF(EF87&lt;главная!$H$28,главная!$N$27*EF87,главная!$H$28*главная!$N$27+(EF87-главная!$H$28)*главная!$N$28))))</f>
        <v>0</v>
      </c>
      <c r="EG161" s="173">
        <f>IF(EG$10="",0,IF(EG$9&lt;главная!$N$19,0,IF(EG87&lt;главная!$H$27,главная!$N$26*EG87,IF(EG87&lt;главная!$H$28,главная!$N$27*EG87,главная!$H$28*главная!$N$27+(EG87-главная!$H$28)*главная!$N$28))))</f>
        <v>0</v>
      </c>
      <c r="EH161" s="173">
        <f>IF(EH$10="",0,IF(EH$9&lt;главная!$N$19,0,IF(EH87&lt;главная!$H$27,главная!$N$26*EH87,IF(EH87&lt;главная!$H$28,главная!$N$27*EH87,главная!$H$28*главная!$N$27+(EH87-главная!$H$28)*главная!$N$28))))</f>
        <v>0</v>
      </c>
      <c r="EI161" s="173">
        <f>IF(EI$10="",0,IF(EI$9&lt;главная!$N$19,0,IF(EI87&lt;главная!$H$27,главная!$N$26*EI87,IF(EI87&lt;главная!$H$28,главная!$N$27*EI87,главная!$H$28*главная!$N$27+(EI87-главная!$H$28)*главная!$N$28))))</f>
        <v>0</v>
      </c>
      <c r="EJ161" s="173">
        <f>IF(EJ$10="",0,IF(EJ$9&lt;главная!$N$19,0,IF(EJ87&lt;главная!$H$27,главная!$N$26*EJ87,IF(EJ87&lt;главная!$H$28,главная!$N$27*EJ87,главная!$H$28*главная!$N$27+(EJ87-главная!$H$28)*главная!$N$28))))</f>
        <v>0</v>
      </c>
      <c r="EK161" s="173">
        <f>IF(EK$10="",0,IF(EK$9&lt;главная!$N$19,0,IF(EK87&lt;главная!$H$27,главная!$N$26*EK87,IF(EK87&lt;главная!$H$28,главная!$N$27*EK87,главная!$H$28*главная!$N$27+(EK87-главная!$H$28)*главная!$N$28))))</f>
        <v>0</v>
      </c>
      <c r="EL161" s="173">
        <f>IF(EL$10="",0,IF(EL$9&lt;главная!$N$19,0,IF(EL87&lt;главная!$H$27,главная!$N$26*EL87,IF(EL87&lt;главная!$H$28,главная!$N$27*EL87,главная!$H$28*главная!$N$27+(EL87-главная!$H$28)*главная!$N$28))))</f>
        <v>0</v>
      </c>
      <c r="EM161" s="173">
        <f>IF(EM$10="",0,IF(EM$9&lt;главная!$N$19,0,IF(EM87&lt;главная!$H$27,главная!$N$26*EM87,IF(EM87&lt;главная!$H$28,главная!$N$27*EM87,главная!$H$28*главная!$N$27+(EM87-главная!$H$28)*главная!$N$28))))</f>
        <v>0</v>
      </c>
      <c r="EN161" s="173">
        <f>IF(EN$10="",0,IF(EN$9&lt;главная!$N$19,0,IF(EN87&lt;главная!$H$27,главная!$N$26*EN87,IF(EN87&lt;главная!$H$28,главная!$N$27*EN87,главная!$H$28*главная!$N$27+(EN87-главная!$H$28)*главная!$N$28))))</f>
        <v>0</v>
      </c>
      <c r="EO161" s="173">
        <f>IF(EO$10="",0,IF(EO$9&lt;главная!$N$19,0,IF(EO87&lt;главная!$H$27,главная!$N$26*EO87,IF(EO87&lt;главная!$H$28,главная!$N$27*EO87,главная!$H$28*главная!$N$27+(EO87-главная!$H$28)*главная!$N$28))))</f>
        <v>0</v>
      </c>
      <c r="EP161" s="173">
        <f>IF(EP$10="",0,IF(EP$9&lt;главная!$N$19,0,IF(EP87&lt;главная!$H$27,главная!$N$26*EP87,IF(EP87&lt;главная!$H$28,главная!$N$27*EP87,главная!$H$28*главная!$N$27+(EP87-главная!$H$28)*главная!$N$28))))</f>
        <v>0</v>
      </c>
      <c r="EQ161" s="173">
        <f>IF(EQ$10="",0,IF(EQ$9&lt;главная!$N$19,0,IF(EQ87&lt;главная!$H$27,главная!$N$26*EQ87,IF(EQ87&lt;главная!$H$28,главная!$N$27*EQ87,главная!$H$28*главная!$N$27+(EQ87-главная!$H$28)*главная!$N$28))))</f>
        <v>0</v>
      </c>
      <c r="ER161" s="173">
        <f>IF(ER$10="",0,IF(ER$9&lt;главная!$N$19,0,IF(ER87&lt;главная!$H$27,главная!$N$26*ER87,IF(ER87&lt;главная!$H$28,главная!$N$27*ER87,главная!$H$28*главная!$N$27+(ER87-главная!$H$28)*главная!$N$28))))</f>
        <v>0</v>
      </c>
      <c r="ES161" s="173">
        <f>IF(ES$10="",0,IF(ES$9&lt;главная!$N$19,0,IF(ES87&lt;главная!$H$27,главная!$N$26*ES87,IF(ES87&lt;главная!$H$28,главная!$N$27*ES87,главная!$H$28*главная!$N$27+(ES87-главная!$H$28)*главная!$N$28))))</f>
        <v>0</v>
      </c>
      <c r="ET161" s="173">
        <f>IF(ET$10="",0,IF(ET$9&lt;главная!$N$19,0,IF(ET87&lt;главная!$H$27,главная!$N$26*ET87,IF(ET87&lt;главная!$H$28,главная!$N$27*ET87,главная!$H$28*главная!$N$27+(ET87-главная!$H$28)*главная!$N$28))))</f>
        <v>0</v>
      </c>
      <c r="EU161" s="173">
        <f>IF(EU$10="",0,IF(EU$9&lt;главная!$N$19,0,IF(EU87&lt;главная!$H$27,главная!$N$26*EU87,IF(EU87&lt;главная!$H$28,главная!$N$27*EU87,главная!$H$28*главная!$N$27+(EU87-главная!$H$28)*главная!$N$28))))</f>
        <v>0</v>
      </c>
      <c r="EV161" s="173">
        <f>IF(EV$10="",0,IF(EV$9&lt;главная!$N$19,0,IF(EV87&lt;главная!$H$27,главная!$N$26*EV87,IF(EV87&lt;главная!$H$28,главная!$N$27*EV87,главная!$H$28*главная!$N$27+(EV87-главная!$H$28)*главная!$N$28))))</f>
        <v>0</v>
      </c>
      <c r="EW161" s="173">
        <f>IF(EW$10="",0,IF(EW$9&lt;главная!$N$19,0,IF(EW87&lt;главная!$H$27,главная!$N$26*EW87,IF(EW87&lt;главная!$H$28,главная!$N$27*EW87,главная!$H$28*главная!$N$27+(EW87-главная!$H$28)*главная!$N$28))))</f>
        <v>0</v>
      </c>
      <c r="EX161" s="173">
        <f>IF(EX$10="",0,IF(EX$9&lt;главная!$N$19,0,IF(EX87&lt;главная!$H$27,главная!$N$26*EX87,IF(EX87&lt;главная!$H$28,главная!$N$27*EX87,главная!$H$28*главная!$N$27+(EX87-главная!$H$28)*главная!$N$28))))</f>
        <v>0</v>
      </c>
      <c r="EY161" s="173">
        <f>IF(EY$10="",0,IF(EY$9&lt;главная!$N$19,0,IF(EY87&lt;главная!$H$27,главная!$N$26*EY87,IF(EY87&lt;главная!$H$28,главная!$N$27*EY87,главная!$H$28*главная!$N$27+(EY87-главная!$H$28)*главная!$N$28))))</f>
        <v>0</v>
      </c>
      <c r="EZ161" s="173">
        <f>IF(EZ$10="",0,IF(EZ$9&lt;главная!$N$19,0,IF(EZ87&lt;главная!$H$27,главная!$N$26*EZ87,IF(EZ87&lt;главная!$H$28,главная!$N$27*EZ87,главная!$H$28*главная!$N$27+(EZ87-главная!$H$28)*главная!$N$28))))</f>
        <v>0</v>
      </c>
      <c r="FA161" s="173">
        <f>IF(FA$10="",0,IF(FA$9&lt;главная!$N$19,0,IF(FA87&lt;главная!$H$27,главная!$N$26*FA87,IF(FA87&lt;главная!$H$28,главная!$N$27*FA87,главная!$H$28*главная!$N$27+(FA87-главная!$H$28)*главная!$N$28))))</f>
        <v>0</v>
      </c>
      <c r="FB161" s="173">
        <f>IF(FB$10="",0,IF(FB$9&lt;главная!$N$19,0,IF(FB87&lt;главная!$H$27,главная!$N$26*FB87,IF(FB87&lt;главная!$H$28,главная!$N$27*FB87,главная!$H$28*главная!$N$27+(FB87-главная!$H$28)*главная!$N$28))))</f>
        <v>0</v>
      </c>
      <c r="FC161" s="173">
        <f>IF(FC$10="",0,IF(FC$9&lt;главная!$N$19,0,IF(FC87&lt;главная!$H$27,главная!$N$26*FC87,IF(FC87&lt;главная!$H$28,главная!$N$27*FC87,главная!$H$28*главная!$N$27+(FC87-главная!$H$28)*главная!$N$28))))</f>
        <v>0</v>
      </c>
      <c r="FD161" s="173">
        <f>IF(FD$10="",0,IF(FD$9&lt;главная!$N$19,0,IF(FD87&lt;главная!$H$27,главная!$N$26*FD87,IF(FD87&lt;главная!$H$28,главная!$N$27*FD87,главная!$H$28*главная!$N$27+(FD87-главная!$H$28)*главная!$N$28))))</f>
        <v>0</v>
      </c>
      <c r="FE161" s="173">
        <f>IF(FE$10="",0,IF(FE$9&lt;главная!$N$19,0,IF(FE87&lt;главная!$H$27,главная!$N$26*FE87,IF(FE87&lt;главная!$H$28,главная!$N$27*FE87,главная!$H$28*главная!$N$27+(FE87-главная!$H$28)*главная!$N$28))))</f>
        <v>0</v>
      </c>
      <c r="FF161" s="173">
        <f>IF(FF$10="",0,IF(FF$9&lt;главная!$N$19,0,IF(FF87&lt;главная!$H$27,главная!$N$26*FF87,IF(FF87&lt;главная!$H$28,главная!$N$27*FF87,главная!$H$28*главная!$N$27+(FF87-главная!$H$28)*главная!$N$28))))</f>
        <v>0</v>
      </c>
      <c r="FG161" s="173">
        <f>IF(FG$10="",0,IF(FG$9&lt;главная!$N$19,0,IF(FG87&lt;главная!$H$27,главная!$N$26*FG87,IF(FG87&lt;главная!$H$28,главная!$N$27*FG87,главная!$H$28*главная!$N$27+(FG87-главная!$H$28)*главная!$N$28))))</f>
        <v>0</v>
      </c>
      <c r="FH161" s="173">
        <f>IF(FH$10="",0,IF(FH$9&lt;главная!$N$19,0,IF(FH87&lt;главная!$H$27,главная!$N$26*FH87,IF(FH87&lt;главная!$H$28,главная!$N$27*FH87,главная!$H$28*главная!$N$27+(FH87-главная!$H$28)*главная!$N$28))))</f>
        <v>0</v>
      </c>
      <c r="FI161" s="173">
        <f>IF(FI$10="",0,IF(FI$9&lt;главная!$N$19,0,IF(FI87&lt;главная!$H$27,главная!$N$26*FI87,IF(FI87&lt;главная!$H$28,главная!$N$27*FI87,главная!$H$28*главная!$N$27+(FI87-главная!$H$28)*главная!$N$28))))</f>
        <v>0</v>
      </c>
      <c r="FJ161" s="173">
        <f>IF(FJ$10="",0,IF(FJ$9&lt;главная!$N$19,0,IF(FJ87&lt;главная!$H$27,главная!$N$26*FJ87,IF(FJ87&lt;главная!$H$28,главная!$N$27*FJ87,главная!$H$28*главная!$N$27+(FJ87-главная!$H$28)*главная!$N$28))))</f>
        <v>0</v>
      </c>
      <c r="FK161" s="173">
        <f>IF(FK$10="",0,IF(FK$9&lt;главная!$N$19,0,IF(FK87&lt;главная!$H$27,главная!$N$26*FK87,IF(FK87&lt;главная!$H$28,главная!$N$27*FK87,главная!$H$28*главная!$N$27+(FK87-главная!$H$28)*главная!$N$28))))</f>
        <v>0</v>
      </c>
      <c r="FL161" s="173">
        <f>IF(FL$10="",0,IF(FL$9&lt;главная!$N$19,0,IF(FL87&lt;главная!$H$27,главная!$N$26*FL87,IF(FL87&lt;главная!$H$28,главная!$N$27*FL87,главная!$H$28*главная!$N$27+(FL87-главная!$H$28)*главная!$N$28))))</f>
        <v>0</v>
      </c>
      <c r="FM161" s="173">
        <f>IF(FM$10="",0,IF(FM$9&lt;главная!$N$19,0,IF(FM87&lt;главная!$H$27,главная!$N$26*FM87,IF(FM87&lt;главная!$H$28,главная!$N$27*FM87,главная!$H$28*главная!$N$27+(FM87-главная!$H$28)*главная!$N$28))))</f>
        <v>0</v>
      </c>
      <c r="FN161" s="173">
        <f>IF(FN$10="",0,IF(FN$9&lt;главная!$N$19,0,IF(FN87&lt;главная!$H$27,главная!$N$26*FN87,IF(FN87&lt;главная!$H$28,главная!$N$27*FN87,главная!$H$28*главная!$N$27+(FN87-главная!$H$28)*главная!$N$28))))</f>
        <v>0</v>
      </c>
      <c r="FO161" s="173">
        <f>IF(FO$10="",0,IF(FO$9&lt;главная!$N$19,0,IF(FO87&lt;главная!$H$27,главная!$N$26*FO87,IF(FO87&lt;главная!$H$28,главная!$N$27*FO87,главная!$H$28*главная!$N$27+(FO87-главная!$H$28)*главная!$N$28))))</f>
        <v>0</v>
      </c>
      <c r="FP161" s="173">
        <f>IF(FP$10="",0,IF(FP$9&lt;главная!$N$19,0,IF(FP87&lt;главная!$H$27,главная!$N$26*FP87,IF(FP87&lt;главная!$H$28,главная!$N$27*FP87,главная!$H$28*главная!$N$27+(FP87-главная!$H$28)*главная!$N$28))))</f>
        <v>0</v>
      </c>
      <c r="FQ161" s="173">
        <f>IF(FQ$10="",0,IF(FQ$9&lt;главная!$N$19,0,IF(FQ87&lt;главная!$H$27,главная!$N$26*FQ87,IF(FQ87&lt;главная!$H$28,главная!$N$27*FQ87,главная!$H$28*главная!$N$27+(FQ87-главная!$H$28)*главная!$N$28))))</f>
        <v>0</v>
      </c>
      <c r="FR161" s="173">
        <f>IF(FR$10="",0,IF(FR$9&lt;главная!$N$19,0,IF(FR87&lt;главная!$H$27,главная!$N$26*FR87,IF(FR87&lt;главная!$H$28,главная!$N$27*FR87,главная!$H$28*главная!$N$27+(FR87-главная!$H$28)*главная!$N$28))))</f>
        <v>0</v>
      </c>
      <c r="FS161" s="173">
        <f>IF(FS$10="",0,IF(FS$9&lt;главная!$N$19,0,IF(FS87&lt;главная!$H$27,главная!$N$26*FS87,IF(FS87&lt;главная!$H$28,главная!$N$27*FS87,главная!$H$28*главная!$N$27+(FS87-главная!$H$28)*главная!$N$28))))</f>
        <v>0</v>
      </c>
      <c r="FT161" s="173">
        <f>IF(FT$10="",0,IF(FT$9&lt;главная!$N$19,0,IF(FT87&lt;главная!$H$27,главная!$N$26*FT87,IF(FT87&lt;главная!$H$28,главная!$N$27*FT87,главная!$H$28*главная!$N$27+(FT87-главная!$H$28)*главная!$N$28))))</f>
        <v>0</v>
      </c>
      <c r="FU161" s="173">
        <f>IF(FU$10="",0,IF(FU$9&lt;главная!$N$19,0,IF(FU87&lt;главная!$H$27,главная!$N$26*FU87,IF(FU87&lt;главная!$H$28,главная!$N$27*FU87,главная!$H$28*главная!$N$27+(FU87-главная!$H$28)*главная!$N$28))))</f>
        <v>0</v>
      </c>
      <c r="FV161" s="173">
        <f>IF(FV$10="",0,IF(FV$9&lt;главная!$N$19,0,IF(FV87&lt;главная!$H$27,главная!$N$26*FV87,IF(FV87&lt;главная!$H$28,главная!$N$27*FV87,главная!$H$28*главная!$N$27+(FV87-главная!$H$28)*главная!$N$28))))</f>
        <v>0</v>
      </c>
      <c r="FW161" s="173">
        <f>IF(FW$10="",0,IF(FW$9&lt;главная!$N$19,0,IF(FW87&lt;главная!$H$27,главная!$N$26*FW87,IF(FW87&lt;главная!$H$28,главная!$N$27*FW87,главная!$H$28*главная!$N$27+(FW87-главная!$H$28)*главная!$N$28))))</f>
        <v>0</v>
      </c>
      <c r="FX161" s="173">
        <f>IF(FX$10="",0,IF(FX$9&lt;главная!$N$19,0,IF(FX87&lt;главная!$H$27,главная!$N$26*FX87,IF(FX87&lt;главная!$H$28,главная!$N$27*FX87,главная!$H$28*главная!$N$27+(FX87-главная!$H$28)*главная!$N$28))))</f>
        <v>0</v>
      </c>
      <c r="FY161" s="173">
        <f>IF(FY$10="",0,IF(FY$9&lt;главная!$N$19,0,IF(FY87&lt;главная!$H$27,главная!$N$26*FY87,IF(FY87&lt;главная!$H$28,главная!$N$27*FY87,главная!$H$28*главная!$N$27+(FY87-главная!$H$28)*главная!$N$28))))</f>
        <v>0</v>
      </c>
      <c r="FZ161" s="173">
        <f>IF(FZ$10="",0,IF(FZ$9&lt;главная!$N$19,0,IF(FZ87&lt;главная!$H$27,главная!$N$26*FZ87,IF(FZ87&lt;главная!$H$28,главная!$N$27*FZ87,главная!$H$28*главная!$N$27+(FZ87-главная!$H$28)*главная!$N$28))))</f>
        <v>0</v>
      </c>
      <c r="GA161" s="173">
        <f>IF(GA$10="",0,IF(GA$9&lt;главная!$N$19,0,IF(GA87&lt;главная!$H$27,главная!$N$26*GA87,IF(GA87&lt;главная!$H$28,главная!$N$27*GA87,главная!$H$28*главная!$N$27+(GA87-главная!$H$28)*главная!$N$28))))</f>
        <v>0</v>
      </c>
      <c r="GB161" s="173">
        <f>IF(GB$10="",0,IF(GB$9&lt;главная!$N$19,0,IF(GB87&lt;главная!$H$27,главная!$N$26*GB87,IF(GB87&lt;главная!$H$28,главная!$N$27*GB87,главная!$H$28*главная!$N$27+(GB87-главная!$H$28)*главная!$N$28))))</f>
        <v>0</v>
      </c>
      <c r="GC161" s="173">
        <f>IF(GC$10="",0,IF(GC$9&lt;главная!$N$19,0,IF(GC87&lt;главная!$H$27,главная!$N$26*GC87,IF(GC87&lt;главная!$H$28,главная!$N$27*GC87,главная!$H$28*главная!$N$27+(GC87-главная!$H$28)*главная!$N$28))))</f>
        <v>0</v>
      </c>
      <c r="GD161" s="173">
        <f>IF(GD$10="",0,IF(GD$9&lt;главная!$N$19,0,IF(GD87&lt;главная!$H$27,главная!$N$26*GD87,IF(GD87&lt;главная!$H$28,главная!$N$27*GD87,главная!$H$28*главная!$N$27+(GD87-главная!$H$28)*главная!$N$28))))</f>
        <v>0</v>
      </c>
      <c r="GE161" s="173">
        <f>IF(GE$10="",0,IF(GE$9&lt;главная!$N$19,0,IF(GE87&lt;главная!$H$27,главная!$N$26*GE87,IF(GE87&lt;главная!$H$28,главная!$N$27*GE87,главная!$H$28*главная!$N$27+(GE87-главная!$H$28)*главная!$N$28))))</f>
        <v>0</v>
      </c>
      <c r="GF161" s="173">
        <f>IF(GF$10="",0,IF(GF$9&lt;главная!$N$19,0,IF(GF87&lt;главная!$H$27,главная!$N$26*GF87,IF(GF87&lt;главная!$H$28,главная!$N$27*GF87,главная!$H$28*главная!$N$27+(GF87-главная!$H$28)*главная!$N$28))))</f>
        <v>0</v>
      </c>
      <c r="GG161" s="173">
        <f>IF(GG$10="",0,IF(GG$9&lt;главная!$N$19,0,IF(GG87&lt;главная!$H$27,главная!$N$26*GG87,IF(GG87&lt;главная!$H$28,главная!$N$27*GG87,главная!$H$28*главная!$N$27+(GG87-главная!$H$28)*главная!$N$28))))</f>
        <v>0</v>
      </c>
      <c r="GH161" s="173">
        <f>IF(GH$10="",0,IF(GH$9&lt;главная!$N$19,0,IF(GH87&lt;главная!$H$27,главная!$N$26*GH87,IF(GH87&lt;главная!$H$28,главная!$N$27*GH87,главная!$H$28*главная!$N$27+(GH87-главная!$H$28)*главная!$N$28))))</f>
        <v>0</v>
      </c>
      <c r="GI161" s="173">
        <f>IF(GI$10="",0,IF(GI$9&lt;главная!$N$19,0,IF(GI87&lt;главная!$H$27,главная!$N$26*GI87,IF(GI87&lt;главная!$H$28,главная!$N$27*GI87,главная!$H$28*главная!$N$27+(GI87-главная!$H$28)*главная!$N$28))))</f>
        <v>0</v>
      </c>
      <c r="GJ161" s="173">
        <f>IF(GJ$10="",0,IF(GJ$9&lt;главная!$N$19,0,IF(GJ87&lt;главная!$H$27,главная!$N$26*GJ87,IF(GJ87&lt;главная!$H$28,главная!$N$27*GJ87,главная!$H$28*главная!$N$27+(GJ87-главная!$H$28)*главная!$N$28))))</f>
        <v>0</v>
      </c>
      <c r="GK161" s="173">
        <f>IF(GK$10="",0,IF(GK$9&lt;главная!$N$19,0,IF(GK87&lt;главная!$H$27,главная!$N$26*GK87,IF(GK87&lt;главная!$H$28,главная!$N$27*GK87,главная!$H$28*главная!$N$27+(GK87-главная!$H$28)*главная!$N$28))))</f>
        <v>0</v>
      </c>
      <c r="GL161" s="173">
        <f>IF(GL$10="",0,IF(GL$9&lt;главная!$N$19,0,IF(GL87&lt;главная!$H$27,главная!$N$26*GL87,IF(GL87&lt;главная!$H$28,главная!$N$27*GL87,главная!$H$28*главная!$N$27+(GL87-главная!$H$28)*главная!$N$28))))</f>
        <v>0</v>
      </c>
      <c r="GM161" s="173">
        <f>IF(GM$10="",0,IF(GM$9&lt;главная!$N$19,0,IF(GM87&lt;главная!$H$27,главная!$N$26*GM87,IF(GM87&lt;главная!$H$28,главная!$N$27*GM87,главная!$H$28*главная!$N$27+(GM87-главная!$H$28)*главная!$N$28))))</f>
        <v>0</v>
      </c>
      <c r="GN161" s="173">
        <f>IF(GN$10="",0,IF(GN$9&lt;главная!$N$19,0,IF(GN87&lt;главная!$H$27,главная!$N$26*GN87,IF(GN87&lt;главная!$H$28,главная!$N$27*GN87,главная!$H$28*главная!$N$27+(GN87-главная!$H$28)*главная!$N$28))))</f>
        <v>0</v>
      </c>
      <c r="GO161" s="173">
        <f>IF(GO$10="",0,IF(GO$9&lt;главная!$N$19,0,IF(GO87&lt;главная!$H$27,главная!$N$26*GO87,IF(GO87&lt;главная!$H$28,главная!$N$27*GO87,главная!$H$28*главная!$N$27+(GO87-главная!$H$28)*главная!$N$28))))</f>
        <v>0</v>
      </c>
      <c r="GP161" s="173">
        <f>IF(GP$10="",0,IF(GP$9&lt;главная!$N$19,0,IF(GP87&lt;главная!$H$27,главная!$N$26*GP87,IF(GP87&lt;главная!$H$28,главная!$N$27*GP87,главная!$H$28*главная!$N$27+(GP87-главная!$H$28)*главная!$N$28))))</f>
        <v>0</v>
      </c>
      <c r="GQ161" s="173">
        <f>IF(GQ$10="",0,IF(GQ$9&lt;главная!$N$19,0,IF(GQ87&lt;главная!$H$27,главная!$N$26*GQ87,IF(GQ87&lt;главная!$H$28,главная!$N$27*GQ87,главная!$H$28*главная!$N$27+(GQ87-главная!$H$28)*главная!$N$28))))</f>
        <v>0</v>
      </c>
      <c r="GR161" s="173">
        <f>IF(GR$10="",0,IF(GR$9&lt;главная!$N$19,0,IF(GR87&lt;главная!$H$27,главная!$N$26*GR87,IF(GR87&lt;главная!$H$28,главная!$N$27*GR87,главная!$H$28*главная!$N$27+(GR87-главная!$H$28)*главная!$N$28))))</f>
        <v>0</v>
      </c>
      <c r="GS161" s="173">
        <f>IF(GS$10="",0,IF(GS$9&lt;главная!$N$19,0,IF(GS87&lt;главная!$H$27,главная!$N$26*GS87,IF(GS87&lt;главная!$H$28,главная!$N$27*GS87,главная!$H$28*главная!$N$27+(GS87-главная!$H$28)*главная!$N$28))))</f>
        <v>0</v>
      </c>
      <c r="GT161" s="173">
        <f>IF(GT$10="",0,IF(GT$9&lt;главная!$N$19,0,IF(GT87&lt;главная!$H$27,главная!$N$26*GT87,IF(GT87&lt;главная!$H$28,главная!$N$27*GT87,главная!$H$28*главная!$N$27+(GT87-главная!$H$28)*главная!$N$28))))</f>
        <v>0</v>
      </c>
      <c r="GU161" s="173">
        <f>IF(GU$10="",0,IF(GU$9&lt;главная!$N$19,0,IF(GU87&lt;главная!$H$27,главная!$N$26*GU87,IF(GU87&lt;главная!$H$28,главная!$N$27*GU87,главная!$H$28*главная!$N$27+(GU87-главная!$H$28)*главная!$N$28))))</f>
        <v>0</v>
      </c>
      <c r="GV161" s="173">
        <f>IF(GV$10="",0,IF(GV$9&lt;главная!$N$19,0,IF(GV87&lt;главная!$H$27,главная!$N$26*GV87,IF(GV87&lt;главная!$H$28,главная!$N$27*GV87,главная!$H$28*главная!$N$27+(GV87-главная!$H$28)*главная!$N$28))))</f>
        <v>0</v>
      </c>
      <c r="GW161" s="173">
        <f>IF(GW$10="",0,IF(GW$9&lt;главная!$N$19,0,IF(GW87&lt;главная!$H$27,главная!$N$26*GW87,IF(GW87&lt;главная!$H$28,главная!$N$27*GW87,главная!$H$28*главная!$N$27+(GW87-главная!$H$28)*главная!$N$28))))</f>
        <v>0</v>
      </c>
      <c r="GX161" s="173">
        <f>IF(GX$10="",0,IF(GX$9&lt;главная!$N$19,0,IF(GX87&lt;главная!$H$27,главная!$N$26*GX87,IF(GX87&lt;главная!$H$28,главная!$N$27*GX87,главная!$H$28*главная!$N$27+(GX87-главная!$H$28)*главная!$N$28))))</f>
        <v>0</v>
      </c>
      <c r="GY161" s="173">
        <f>IF(GY$10="",0,IF(GY$9&lt;главная!$N$19,0,IF(GY87&lt;главная!$H$27,главная!$N$26*GY87,IF(GY87&lt;главная!$H$28,главная!$N$27*GY87,главная!$H$28*главная!$N$27+(GY87-главная!$H$28)*главная!$N$28))))</f>
        <v>0</v>
      </c>
      <c r="GZ161" s="173">
        <f>IF(GZ$10="",0,IF(GZ$9&lt;главная!$N$19,0,IF(GZ87&lt;главная!$H$27,главная!$N$26*GZ87,IF(GZ87&lt;главная!$H$28,главная!$N$27*GZ87,главная!$H$28*главная!$N$27+(GZ87-главная!$H$28)*главная!$N$28))))</f>
        <v>0</v>
      </c>
      <c r="HA161" s="173">
        <f>IF(HA$10="",0,IF(HA$9&lt;главная!$N$19,0,IF(HA87&lt;главная!$H$27,главная!$N$26*HA87,IF(HA87&lt;главная!$H$28,главная!$N$27*HA87,главная!$H$28*главная!$N$27+(HA87-главная!$H$28)*главная!$N$28))))</f>
        <v>0</v>
      </c>
      <c r="HB161" s="173">
        <f>IF(HB$10="",0,IF(HB$9&lt;главная!$N$19,0,IF(HB87&lt;главная!$H$27,главная!$N$26*HB87,IF(HB87&lt;главная!$H$28,главная!$N$27*HB87,главная!$H$28*главная!$N$27+(HB87-главная!$H$28)*главная!$N$28))))</f>
        <v>0</v>
      </c>
      <c r="HC161" s="173">
        <f>IF(HC$10="",0,IF(HC$9&lt;главная!$N$19,0,IF(HC87&lt;главная!$H$27,главная!$N$26*HC87,IF(HC87&lt;главная!$H$28,главная!$N$27*HC87,главная!$H$28*главная!$N$27+(HC87-главная!$H$28)*главная!$N$28))))</f>
        <v>0</v>
      </c>
      <c r="HD161" s="173">
        <f>IF(HD$10="",0,IF(HD$9&lt;главная!$N$19,0,IF(HD87&lt;главная!$H$27,главная!$N$26*HD87,IF(HD87&lt;главная!$H$28,главная!$N$27*HD87,главная!$H$28*главная!$N$27+(HD87-главная!$H$28)*главная!$N$28))))</f>
        <v>0</v>
      </c>
      <c r="HE161" s="173">
        <f>IF(HE$10="",0,IF(HE$9&lt;главная!$N$19,0,IF(HE87&lt;главная!$H$27,главная!$N$26*HE87,IF(HE87&lt;главная!$H$28,главная!$N$27*HE87,главная!$H$28*главная!$N$27+(HE87-главная!$H$28)*главная!$N$28))))</f>
        <v>0</v>
      </c>
      <c r="HF161" s="173">
        <f>IF(HF$10="",0,IF(HF$9&lt;главная!$N$19,0,IF(HF87&lt;главная!$H$27,главная!$N$26*HF87,IF(HF87&lt;главная!$H$28,главная!$N$27*HF87,главная!$H$28*главная!$N$27+(HF87-главная!$H$28)*главная!$N$28))))</f>
        <v>0</v>
      </c>
      <c r="HG161" s="173">
        <f>IF(HG$10="",0,IF(HG$9&lt;главная!$N$19,0,IF(HG87&lt;главная!$H$27,главная!$N$26*HG87,IF(HG87&lt;главная!$H$28,главная!$N$27*HG87,главная!$H$28*главная!$N$27+(HG87-главная!$H$28)*главная!$N$28))))</f>
        <v>0</v>
      </c>
      <c r="HH161" s="173">
        <f>IF(HH$10="",0,IF(HH$9&lt;главная!$N$19,0,IF(HH87&lt;главная!$H$27,главная!$N$26*HH87,IF(HH87&lt;главная!$H$28,главная!$N$27*HH87,главная!$H$28*главная!$N$27+(HH87-главная!$H$28)*главная!$N$28))))</f>
        <v>0</v>
      </c>
      <c r="HI161" s="173">
        <f>IF(HI$10="",0,IF(HI$9&lt;главная!$N$19,0,IF(HI87&lt;главная!$H$27,главная!$N$26*HI87,IF(HI87&lt;главная!$H$28,главная!$N$27*HI87,главная!$H$28*главная!$N$27+(HI87-главная!$H$28)*главная!$N$28))))</f>
        <v>0</v>
      </c>
      <c r="HJ161" s="173">
        <f>IF(HJ$10="",0,IF(HJ$9&lt;главная!$N$19,0,IF(HJ87&lt;главная!$H$27,главная!$N$26*HJ87,IF(HJ87&lt;главная!$H$28,главная!$N$27*HJ87,главная!$H$28*главная!$N$27+(HJ87-главная!$H$28)*главная!$N$28))))</f>
        <v>0</v>
      </c>
      <c r="HK161" s="173">
        <f>IF(HK$10="",0,IF(HK$9&lt;главная!$N$19,0,IF(HK87&lt;главная!$H$27,главная!$N$26*HK87,IF(HK87&lt;главная!$H$28,главная!$N$27*HK87,главная!$H$28*главная!$N$27+(HK87-главная!$H$28)*главная!$N$28))))</f>
        <v>0</v>
      </c>
      <c r="HL161" s="173">
        <f>IF(HL$10="",0,IF(HL$9&lt;главная!$N$19,0,IF(HL87&lt;главная!$H$27,главная!$N$26*HL87,IF(HL87&lt;главная!$H$28,главная!$N$27*HL87,главная!$H$28*главная!$N$27+(HL87-главная!$H$28)*главная!$N$28))))</f>
        <v>0</v>
      </c>
      <c r="HM161" s="173">
        <f>IF(HM$10="",0,IF(HM$9&lt;главная!$N$19,0,IF(HM87&lt;главная!$H$27,главная!$N$26*HM87,IF(HM87&lt;главная!$H$28,главная!$N$27*HM87,главная!$H$28*главная!$N$27+(HM87-главная!$H$28)*главная!$N$28))))</f>
        <v>0</v>
      </c>
      <c r="HN161" s="173">
        <f>IF(HN$10="",0,IF(HN$9&lt;главная!$N$19,0,IF(HN87&lt;главная!$H$27,главная!$N$26*HN87,IF(HN87&lt;главная!$H$28,главная!$N$27*HN87,главная!$H$28*главная!$N$27+(HN87-главная!$H$28)*главная!$N$28))))</f>
        <v>0</v>
      </c>
      <c r="HO161" s="173">
        <f>IF(HO$10="",0,IF(HO$9&lt;главная!$N$19,0,IF(HO87&lt;главная!$H$27,главная!$N$26*HO87,IF(HO87&lt;главная!$H$28,главная!$N$27*HO87,главная!$H$28*главная!$N$27+(HO87-главная!$H$28)*главная!$N$28))))</f>
        <v>0</v>
      </c>
      <c r="HP161" s="173">
        <f>IF(HP$10="",0,IF(HP$9&lt;главная!$N$19,0,IF(HP87&lt;главная!$H$27,главная!$N$26*HP87,IF(HP87&lt;главная!$H$28,главная!$N$27*HP87,главная!$H$28*главная!$N$27+(HP87-главная!$H$28)*главная!$N$28))))</f>
        <v>0</v>
      </c>
      <c r="HQ161" s="173">
        <f>IF(HQ$10="",0,IF(HQ$9&lt;главная!$N$19,0,IF(HQ87&lt;главная!$H$27,главная!$N$26*HQ87,IF(HQ87&lt;главная!$H$28,главная!$N$27*HQ87,главная!$H$28*главная!$N$27+(HQ87-главная!$H$28)*главная!$N$28))))</f>
        <v>0</v>
      </c>
      <c r="HR161" s="173">
        <f>IF(HR$10="",0,IF(HR$9&lt;главная!$N$19,0,IF(HR87&lt;главная!$H$27,главная!$N$26*HR87,IF(HR87&lt;главная!$H$28,главная!$N$27*HR87,главная!$H$28*главная!$N$27+(HR87-главная!$H$28)*главная!$N$28))))</f>
        <v>0</v>
      </c>
      <c r="HS161" s="173">
        <f>IF(HS$10="",0,IF(HS$9&lt;главная!$N$19,0,IF(HS87&lt;главная!$H$27,главная!$N$26*HS87,IF(HS87&lt;главная!$H$28,главная!$N$27*HS87,главная!$H$28*главная!$N$27+(HS87-главная!$H$28)*главная!$N$28))))</f>
        <v>0</v>
      </c>
      <c r="HT161" s="173">
        <f>IF(HT$10="",0,IF(HT$9&lt;главная!$N$19,0,IF(HT87&lt;главная!$H$27,главная!$N$26*HT87,IF(HT87&lt;главная!$H$28,главная!$N$27*HT87,главная!$H$28*главная!$N$27+(HT87-главная!$H$28)*главная!$N$28))))</f>
        <v>0</v>
      </c>
      <c r="HU161" s="173">
        <f>IF(HU$10="",0,IF(HU$9&lt;главная!$N$19,0,IF(HU87&lt;главная!$H$27,главная!$N$26*HU87,IF(HU87&lt;главная!$H$28,главная!$N$27*HU87,главная!$H$28*главная!$N$27+(HU87-главная!$H$28)*главная!$N$28))))</f>
        <v>0</v>
      </c>
      <c r="HV161" s="173">
        <f>IF(HV$10="",0,IF(HV$9&lt;главная!$N$19,0,IF(HV87&lt;главная!$H$27,главная!$N$26*HV87,IF(HV87&lt;главная!$H$28,главная!$N$27*HV87,главная!$H$28*главная!$N$27+(HV87-главная!$H$28)*главная!$N$28))))</f>
        <v>0</v>
      </c>
      <c r="HW161" s="173">
        <f>IF(HW$10="",0,IF(HW$9&lt;главная!$N$19,0,IF(HW87&lt;главная!$H$27,главная!$N$26*HW87,IF(HW87&lt;главная!$H$28,главная!$N$27*HW87,главная!$H$28*главная!$N$27+(HW87-главная!$H$28)*главная!$N$28))))</f>
        <v>0</v>
      </c>
      <c r="HX161" s="173">
        <f>IF(HX$10="",0,IF(HX$9&lt;главная!$N$19,0,IF(HX87&lt;главная!$H$27,главная!$N$26*HX87,IF(HX87&lt;главная!$H$28,главная!$N$27*HX87,главная!$H$28*главная!$N$27+(HX87-главная!$H$28)*главная!$N$28))))</f>
        <v>0</v>
      </c>
      <c r="HY161" s="173">
        <f>IF(HY$10="",0,IF(HY$9&lt;главная!$N$19,0,IF(HY87&lt;главная!$H$27,главная!$N$26*HY87,IF(HY87&lt;главная!$H$28,главная!$N$27*HY87,главная!$H$28*главная!$N$27+(HY87-главная!$H$28)*главная!$N$28))))</f>
        <v>0</v>
      </c>
      <c r="HZ161" s="173">
        <f>IF(HZ$10="",0,IF(HZ$9&lt;главная!$N$19,0,IF(HZ87&lt;главная!$H$27,главная!$N$26*HZ87,IF(HZ87&lt;главная!$H$28,главная!$N$27*HZ87,главная!$H$28*главная!$N$27+(HZ87-главная!$H$28)*главная!$N$28))))</f>
        <v>0</v>
      </c>
      <c r="IA161" s="173">
        <f>IF(IA$10="",0,IF(IA$9&lt;главная!$N$19,0,IF(IA87&lt;главная!$H$27,главная!$N$26*IA87,IF(IA87&lt;главная!$H$28,главная!$N$27*IA87,главная!$H$28*главная!$N$27+(IA87-главная!$H$28)*главная!$N$28))))</f>
        <v>0</v>
      </c>
      <c r="IB161" s="173">
        <f>IF(IB$10="",0,IF(IB$9&lt;главная!$N$19,0,IF(IB87&lt;главная!$H$27,главная!$N$26*IB87,IF(IB87&lt;главная!$H$28,главная!$N$27*IB87,главная!$H$28*главная!$N$27+(IB87-главная!$H$28)*главная!$N$28))))</f>
        <v>0</v>
      </c>
      <c r="IC161" s="173">
        <f>IF(IC$10="",0,IF(IC$9&lt;главная!$N$19,0,IF(IC87&lt;главная!$H$27,главная!$N$26*IC87,IF(IC87&lt;главная!$H$28,главная!$N$27*IC87,главная!$H$28*главная!$N$27+(IC87-главная!$H$28)*главная!$N$28))))</f>
        <v>0</v>
      </c>
      <c r="ID161" s="173">
        <f>IF(ID$10="",0,IF(ID$9&lt;главная!$N$19,0,IF(ID87&lt;главная!$H$27,главная!$N$26*ID87,IF(ID87&lt;главная!$H$28,главная!$N$27*ID87,главная!$H$28*главная!$N$27+(ID87-главная!$H$28)*главная!$N$28))))</f>
        <v>0</v>
      </c>
      <c r="IE161" s="173">
        <f>IF(IE$10="",0,IF(IE$9&lt;главная!$N$19,0,IF(IE87&lt;главная!$H$27,главная!$N$26*IE87,IF(IE87&lt;главная!$H$28,главная!$N$27*IE87,главная!$H$28*главная!$N$27+(IE87-главная!$H$28)*главная!$N$28))))</f>
        <v>0</v>
      </c>
      <c r="IF161" s="173">
        <f>IF(IF$10="",0,IF(IF$9&lt;главная!$N$19,0,IF(IF87&lt;главная!$H$27,главная!$N$26*IF87,IF(IF87&lt;главная!$H$28,главная!$N$27*IF87,главная!$H$28*главная!$N$27+(IF87-главная!$H$28)*главная!$N$28))))</f>
        <v>0</v>
      </c>
      <c r="IG161" s="173">
        <f>IF(IG$10="",0,IF(IG$9&lt;главная!$N$19,0,IF(IG87&lt;главная!$H$27,главная!$N$26*IG87,IF(IG87&lt;главная!$H$28,главная!$N$27*IG87,главная!$H$28*главная!$N$27+(IG87-главная!$H$28)*главная!$N$28))))</f>
        <v>0</v>
      </c>
      <c r="IH161" s="173">
        <f>IF(IH$10="",0,IF(IH$9&lt;главная!$N$19,0,IF(IH87&lt;главная!$H$27,главная!$N$26*IH87,IF(IH87&lt;главная!$H$28,главная!$N$27*IH87,главная!$H$28*главная!$N$27+(IH87-главная!$H$28)*главная!$N$28))))</f>
        <v>0</v>
      </c>
      <c r="II161" s="173">
        <f>IF(II$10="",0,IF(II$9&lt;главная!$N$19,0,IF(II87&lt;главная!$H$27,главная!$N$26*II87,IF(II87&lt;главная!$H$28,главная!$N$27*II87,главная!$H$28*главная!$N$27+(II87-главная!$H$28)*главная!$N$28))))</f>
        <v>0</v>
      </c>
      <c r="IJ161" s="173">
        <f>IF(IJ$10="",0,IF(IJ$9&lt;главная!$N$19,0,IF(IJ87&lt;главная!$H$27,главная!$N$26*IJ87,IF(IJ87&lt;главная!$H$28,главная!$N$27*IJ87,главная!$H$28*главная!$N$27+(IJ87-главная!$H$28)*главная!$N$28))))</f>
        <v>0</v>
      </c>
      <c r="IK161" s="173">
        <f>IF(IK$10="",0,IF(IK$9&lt;главная!$N$19,0,IF(IK87&lt;главная!$H$27,главная!$N$26*IK87,IF(IK87&lt;главная!$H$28,главная!$N$27*IK87,главная!$H$28*главная!$N$27+(IK87-главная!$H$28)*главная!$N$28))))</f>
        <v>0</v>
      </c>
      <c r="IL161" s="173">
        <f>IF(IL$10="",0,IF(IL$9&lt;главная!$N$19,0,IF(IL87&lt;главная!$H$27,главная!$N$26*IL87,IF(IL87&lt;главная!$H$28,главная!$N$27*IL87,главная!$H$28*главная!$N$27+(IL87-главная!$H$28)*главная!$N$28))))</f>
        <v>0</v>
      </c>
      <c r="IM161" s="173">
        <f>IF(IM$10="",0,IF(IM$9&lt;главная!$N$19,0,IF(IM87&lt;главная!$H$27,главная!$N$26*IM87,IF(IM87&lt;главная!$H$28,главная!$N$27*IM87,главная!$H$28*главная!$N$27+(IM87-главная!$H$28)*главная!$N$28))))</f>
        <v>0</v>
      </c>
      <c r="IN161" s="173">
        <f>IF(IN$10="",0,IF(IN$9&lt;главная!$N$19,0,IF(IN87&lt;главная!$H$27,главная!$N$26*IN87,IF(IN87&lt;главная!$H$28,главная!$N$27*IN87,главная!$H$28*главная!$N$27+(IN87-главная!$H$28)*главная!$N$28))))</f>
        <v>0</v>
      </c>
      <c r="IO161" s="173">
        <f>IF(IO$10="",0,IF(IO$9&lt;главная!$N$19,0,IF(IO87&lt;главная!$H$27,главная!$N$26*IO87,IF(IO87&lt;главная!$H$28,главная!$N$27*IO87,главная!$H$28*главная!$N$27+(IO87-главная!$H$28)*главная!$N$28))))</f>
        <v>0</v>
      </c>
      <c r="IP161" s="173">
        <f>IF(IP$10="",0,IF(IP$9&lt;главная!$N$19,0,IF(IP87&lt;главная!$H$27,главная!$N$26*IP87,IF(IP87&lt;главная!$H$28,главная!$N$27*IP87,главная!$H$28*главная!$N$27+(IP87-главная!$H$28)*главная!$N$28))))</f>
        <v>0</v>
      </c>
      <c r="IQ161" s="173">
        <f>IF(IQ$10="",0,IF(IQ$9&lt;главная!$N$19,0,IF(IQ87&lt;главная!$H$27,главная!$N$26*IQ87,IF(IQ87&lt;главная!$H$28,главная!$N$27*IQ87,главная!$H$28*главная!$N$27+(IQ87-главная!$H$28)*главная!$N$28))))</f>
        <v>0</v>
      </c>
      <c r="IR161" s="173">
        <f>IF(IR$10="",0,IF(IR$9&lt;главная!$N$19,0,IF(IR87&lt;главная!$H$27,главная!$N$26*IR87,IF(IR87&lt;главная!$H$28,главная!$N$27*IR87,главная!$H$28*главная!$N$27+(IR87-главная!$H$28)*главная!$N$28))))</f>
        <v>0</v>
      </c>
      <c r="IS161" s="173">
        <f>IF(IS$10="",0,IF(IS$9&lt;главная!$N$19,0,IF(IS87&lt;главная!$H$27,главная!$N$26*IS87,IF(IS87&lt;главная!$H$28,главная!$N$27*IS87,главная!$H$28*главная!$N$27+(IS87-главная!$H$28)*главная!$N$28))))</f>
        <v>0</v>
      </c>
      <c r="IT161" s="173">
        <f>IF(IT$10="",0,IF(IT$9&lt;главная!$N$19,0,IF(IT87&lt;главная!$H$27,главная!$N$26*IT87,IF(IT87&lt;главная!$H$28,главная!$N$27*IT87,главная!$H$28*главная!$N$27+(IT87-главная!$H$28)*главная!$N$28))))</f>
        <v>0</v>
      </c>
      <c r="IU161" s="173">
        <f>IF(IU$10="",0,IF(IU$9&lt;главная!$N$19,0,IF(IU87&lt;главная!$H$27,главная!$N$26*IU87,IF(IU87&lt;главная!$H$28,главная!$N$27*IU87,главная!$H$28*главная!$N$27+(IU87-главная!$H$28)*главная!$N$28))))</f>
        <v>0</v>
      </c>
      <c r="IV161" s="173">
        <f>IF(IV$10="",0,IF(IV$9&lt;главная!$N$19,0,IF(IV87&lt;главная!$H$27,главная!$N$26*IV87,IF(IV87&lt;главная!$H$28,главная!$N$27*IV87,главная!$H$28*главная!$N$27+(IV87-главная!$H$28)*главная!$N$28))))</f>
        <v>0</v>
      </c>
      <c r="IW161" s="173">
        <f>IF(IW$10="",0,IF(IW$9&lt;главная!$N$19,0,IF(IW87&lt;главная!$H$27,главная!$N$26*IW87,IF(IW87&lt;главная!$H$28,главная!$N$27*IW87,главная!$H$28*главная!$N$27+(IW87-главная!$H$28)*главная!$N$28))))</f>
        <v>0</v>
      </c>
      <c r="IX161" s="173">
        <f>IF(IX$10="",0,IF(IX$9&lt;главная!$N$19,0,IF(IX87&lt;главная!$H$27,главная!$N$26*IX87,IF(IX87&lt;главная!$H$28,главная!$N$27*IX87,главная!$H$28*главная!$N$27+(IX87-главная!$H$28)*главная!$N$28))))</f>
        <v>0</v>
      </c>
      <c r="IY161" s="173">
        <f>IF(IY$10="",0,IF(IY$9&lt;главная!$N$19,0,IF(IY87&lt;главная!$H$27,главная!$N$26*IY87,IF(IY87&lt;главная!$H$28,главная!$N$27*IY87,главная!$H$28*главная!$N$27+(IY87-главная!$H$28)*главная!$N$28))))</f>
        <v>0</v>
      </c>
      <c r="IZ161" s="173">
        <f>IF(IZ$10="",0,IF(IZ$9&lt;главная!$N$19,0,IF(IZ87&lt;главная!$H$27,главная!$N$26*IZ87,IF(IZ87&lt;главная!$H$28,главная!$N$27*IZ87,главная!$H$28*главная!$N$27+(IZ87-главная!$H$28)*главная!$N$28))))</f>
        <v>0</v>
      </c>
      <c r="JA161" s="173">
        <f>IF(JA$10="",0,IF(JA$9&lt;главная!$N$19,0,IF(JA87&lt;главная!$H$27,главная!$N$26*JA87,IF(JA87&lt;главная!$H$28,главная!$N$27*JA87,главная!$H$28*главная!$N$27+(JA87-главная!$H$28)*главная!$N$28))))</f>
        <v>0</v>
      </c>
      <c r="JB161" s="173">
        <f>IF(JB$10="",0,IF(JB$9&lt;главная!$N$19,0,IF(JB87&lt;главная!$H$27,главная!$N$26*JB87,IF(JB87&lt;главная!$H$28,главная!$N$27*JB87,главная!$H$28*главная!$N$27+(JB87-главная!$H$28)*главная!$N$28))))</f>
        <v>0</v>
      </c>
      <c r="JC161" s="173">
        <f>IF(JC$10="",0,IF(JC$9&lt;главная!$N$19,0,IF(JC87&lt;главная!$H$27,главная!$N$26*JC87,IF(JC87&lt;главная!$H$28,главная!$N$27*JC87,главная!$H$28*главная!$N$27+(JC87-главная!$H$28)*главная!$N$28))))</f>
        <v>0</v>
      </c>
      <c r="JD161" s="173">
        <f>IF(JD$10="",0,IF(JD$9&lt;главная!$N$19,0,IF(JD87&lt;главная!$H$27,главная!$N$26*JD87,IF(JD87&lt;главная!$H$28,главная!$N$27*JD87,главная!$H$28*главная!$N$27+(JD87-главная!$H$28)*главная!$N$28))))</f>
        <v>0</v>
      </c>
      <c r="JE161" s="173">
        <f>IF(JE$10="",0,IF(JE$9&lt;главная!$N$19,0,IF(JE87&lt;главная!$H$27,главная!$N$26*JE87,IF(JE87&lt;главная!$H$28,главная!$N$27*JE87,главная!$H$28*главная!$N$27+(JE87-главная!$H$28)*главная!$N$28))))</f>
        <v>0</v>
      </c>
      <c r="JF161" s="173">
        <f>IF(JF$10="",0,IF(JF$9&lt;главная!$N$19,0,IF(JF87&lt;главная!$H$27,главная!$N$26*JF87,IF(JF87&lt;главная!$H$28,главная!$N$27*JF87,главная!$H$28*главная!$N$27+(JF87-главная!$H$28)*главная!$N$28))))</f>
        <v>0</v>
      </c>
      <c r="JG161" s="173">
        <f>IF(JG$10="",0,IF(JG$9&lt;главная!$N$19,0,IF(JG87&lt;главная!$H$27,главная!$N$26*JG87,IF(JG87&lt;главная!$H$28,главная!$N$27*JG87,главная!$H$28*главная!$N$27+(JG87-главная!$H$28)*главная!$N$28))))</f>
        <v>0</v>
      </c>
      <c r="JH161" s="173">
        <f>IF(JH$10="",0,IF(JH$9&lt;главная!$N$19,0,IF(JH87&lt;главная!$H$27,главная!$N$26*JH87,IF(JH87&lt;главная!$H$28,главная!$N$27*JH87,главная!$H$28*главная!$N$27+(JH87-главная!$H$28)*главная!$N$28))))</f>
        <v>0</v>
      </c>
      <c r="JI161" s="173">
        <f>IF(JI$10="",0,IF(JI$9&lt;главная!$N$19,0,IF(JI87&lt;главная!$H$27,главная!$N$26*JI87,IF(JI87&lt;главная!$H$28,главная!$N$27*JI87,главная!$H$28*главная!$N$27+(JI87-главная!$H$28)*главная!$N$28))))</f>
        <v>0</v>
      </c>
      <c r="JJ161" s="173">
        <f>IF(JJ$10="",0,IF(JJ$9&lt;главная!$N$19,0,IF(JJ87&lt;главная!$H$27,главная!$N$26*JJ87,IF(JJ87&lt;главная!$H$28,главная!$N$27*JJ87,главная!$H$28*главная!$N$27+(JJ87-главная!$H$28)*главная!$N$28))))</f>
        <v>0</v>
      </c>
      <c r="JK161" s="173">
        <f>IF(JK$10="",0,IF(JK$9&lt;главная!$N$19,0,IF(JK87&lt;главная!$H$27,главная!$N$26*JK87,IF(JK87&lt;главная!$H$28,главная!$N$27*JK87,главная!$H$28*главная!$N$27+(JK87-главная!$H$28)*главная!$N$28))))</f>
        <v>0</v>
      </c>
      <c r="JL161" s="173">
        <f>IF(JL$10="",0,IF(JL$9&lt;главная!$N$19,0,IF(JL87&lt;главная!$H$27,главная!$N$26*JL87,IF(JL87&lt;главная!$H$28,главная!$N$27*JL87,главная!$H$28*главная!$N$27+(JL87-главная!$H$28)*главная!$N$28))))</f>
        <v>0</v>
      </c>
      <c r="JM161" s="173">
        <f>IF(JM$10="",0,IF(JM$9&lt;главная!$N$19,0,IF(JM87&lt;главная!$H$27,главная!$N$26*JM87,IF(JM87&lt;главная!$H$28,главная!$N$27*JM87,главная!$H$28*главная!$N$27+(JM87-главная!$H$28)*главная!$N$28))))</f>
        <v>0</v>
      </c>
      <c r="JN161" s="173">
        <f>IF(JN$10="",0,IF(JN$9&lt;главная!$N$19,0,IF(JN87&lt;главная!$H$27,главная!$N$26*JN87,IF(JN87&lt;главная!$H$28,главная!$N$27*JN87,главная!$H$28*главная!$N$27+(JN87-главная!$H$28)*главная!$N$28))))</f>
        <v>0</v>
      </c>
      <c r="JO161" s="173">
        <f>IF(JO$10="",0,IF(JO$9&lt;главная!$N$19,0,IF(JO87&lt;главная!$H$27,главная!$N$26*JO87,IF(JO87&lt;главная!$H$28,главная!$N$27*JO87,главная!$H$28*главная!$N$27+(JO87-главная!$H$28)*главная!$N$28))))</f>
        <v>0</v>
      </c>
      <c r="JP161" s="173">
        <f>IF(JP$10="",0,IF(JP$9&lt;главная!$N$19,0,IF(JP87&lt;главная!$H$27,главная!$N$26*JP87,IF(JP87&lt;главная!$H$28,главная!$N$27*JP87,главная!$H$28*главная!$N$27+(JP87-главная!$H$28)*главная!$N$28))))</f>
        <v>0</v>
      </c>
      <c r="JQ161" s="173">
        <f>IF(JQ$10="",0,IF(JQ$9&lt;главная!$N$19,0,IF(JQ87&lt;главная!$H$27,главная!$N$26*JQ87,IF(JQ87&lt;главная!$H$28,главная!$N$27*JQ87,главная!$H$28*главная!$N$27+(JQ87-главная!$H$28)*главная!$N$28))))</f>
        <v>0</v>
      </c>
      <c r="JR161" s="173">
        <f>IF(JR$10="",0,IF(JR$9&lt;главная!$N$19,0,IF(JR87&lt;главная!$H$27,главная!$N$26*JR87,IF(JR87&lt;главная!$H$28,главная!$N$27*JR87,главная!$H$28*главная!$N$27+(JR87-главная!$H$28)*главная!$N$28))))</f>
        <v>0</v>
      </c>
      <c r="JS161" s="173">
        <f>IF(JS$10="",0,IF(JS$9&lt;главная!$N$19,0,IF(JS87&lt;главная!$H$27,главная!$N$26*JS87,IF(JS87&lt;главная!$H$28,главная!$N$27*JS87,главная!$H$28*главная!$N$27+(JS87-главная!$H$28)*главная!$N$28))))</f>
        <v>0</v>
      </c>
      <c r="JT161" s="173">
        <f>IF(JT$10="",0,IF(JT$9&lt;главная!$N$19,0,IF(JT87&lt;главная!$H$27,главная!$N$26*JT87,IF(JT87&lt;главная!$H$28,главная!$N$27*JT87,главная!$H$28*главная!$N$27+(JT87-главная!$H$28)*главная!$N$28))))</f>
        <v>0</v>
      </c>
      <c r="JU161" s="173">
        <f>IF(JU$10="",0,IF(JU$9&lt;главная!$N$19,0,IF(JU87&lt;главная!$H$27,главная!$N$26*JU87,IF(JU87&lt;главная!$H$28,главная!$N$27*JU87,главная!$H$28*главная!$N$27+(JU87-главная!$H$28)*главная!$N$28))))</f>
        <v>0</v>
      </c>
      <c r="JV161" s="173">
        <f>IF(JV$10="",0,IF(JV$9&lt;главная!$N$19,0,IF(JV87&lt;главная!$H$27,главная!$N$26*JV87,IF(JV87&lt;главная!$H$28,главная!$N$27*JV87,главная!$H$28*главная!$N$27+(JV87-главная!$H$28)*главная!$N$28))))</f>
        <v>0</v>
      </c>
      <c r="JW161" s="173">
        <f>IF(JW$10="",0,IF(JW$9&lt;главная!$N$19,0,IF(JW87&lt;главная!$H$27,главная!$N$26*JW87,IF(JW87&lt;главная!$H$28,главная!$N$27*JW87,главная!$H$28*главная!$N$27+(JW87-главная!$H$28)*главная!$N$28))))</f>
        <v>0</v>
      </c>
      <c r="JX161" s="173">
        <f>IF(JX$10="",0,IF(JX$9&lt;главная!$N$19,0,IF(JX87&lt;главная!$H$27,главная!$N$26*JX87,IF(JX87&lt;главная!$H$28,главная!$N$27*JX87,главная!$H$28*главная!$N$27+(JX87-главная!$H$28)*главная!$N$28))))</f>
        <v>0</v>
      </c>
      <c r="JY161" s="173">
        <f>IF(JY$10="",0,IF(JY$9&lt;главная!$N$19,0,IF(JY87&lt;главная!$H$27,главная!$N$26*JY87,IF(JY87&lt;главная!$H$28,главная!$N$27*JY87,главная!$H$28*главная!$N$27+(JY87-главная!$H$28)*главная!$N$28))))</f>
        <v>0</v>
      </c>
      <c r="JZ161" s="173">
        <f>IF(JZ$10="",0,IF(JZ$9&lt;главная!$N$19,0,IF(JZ87&lt;главная!$H$27,главная!$N$26*JZ87,IF(JZ87&lt;главная!$H$28,главная!$N$27*JZ87,главная!$H$28*главная!$N$27+(JZ87-главная!$H$28)*главная!$N$28))))</f>
        <v>0</v>
      </c>
      <c r="KA161" s="173">
        <f>IF(KA$10="",0,IF(KA$9&lt;главная!$N$19,0,IF(KA87&lt;главная!$H$27,главная!$N$26*KA87,IF(KA87&lt;главная!$H$28,главная!$N$27*KA87,главная!$H$28*главная!$N$27+(KA87-главная!$H$28)*главная!$N$28))))</f>
        <v>0</v>
      </c>
      <c r="KB161" s="173">
        <f>IF(KB$10="",0,IF(KB$9&lt;главная!$N$19,0,IF(KB87&lt;главная!$H$27,главная!$N$26*KB87,IF(KB87&lt;главная!$H$28,главная!$N$27*KB87,главная!$H$28*главная!$N$27+(KB87-главная!$H$28)*главная!$N$28))))</f>
        <v>0</v>
      </c>
      <c r="KC161" s="173">
        <f>IF(KC$10="",0,IF(KC$9&lt;главная!$N$19,0,IF(KC87&lt;главная!$H$27,главная!$N$26*KC87,IF(KC87&lt;главная!$H$28,главная!$N$27*KC87,главная!$H$28*главная!$N$27+(KC87-главная!$H$28)*главная!$N$28))))</f>
        <v>0</v>
      </c>
      <c r="KD161" s="173">
        <f>IF(KD$10="",0,IF(KD$9&lt;главная!$N$19,0,IF(KD87&lt;главная!$H$27,главная!$N$26*KD87,IF(KD87&lt;главная!$H$28,главная!$N$27*KD87,главная!$H$28*главная!$N$27+(KD87-главная!$H$28)*главная!$N$28))))</f>
        <v>0</v>
      </c>
      <c r="KE161" s="173">
        <f>IF(KE$10="",0,IF(KE$9&lt;главная!$N$19,0,IF(KE87&lt;главная!$H$27,главная!$N$26*KE87,IF(KE87&lt;главная!$H$28,главная!$N$27*KE87,главная!$H$28*главная!$N$27+(KE87-главная!$H$28)*главная!$N$28))))</f>
        <v>0</v>
      </c>
      <c r="KF161" s="173">
        <f>IF(KF$10="",0,IF(KF$9&lt;главная!$N$19,0,IF(KF87&lt;главная!$H$27,главная!$N$26*KF87,IF(KF87&lt;главная!$H$28,главная!$N$27*KF87,главная!$H$28*главная!$N$27+(KF87-главная!$H$28)*главная!$N$28))))</f>
        <v>0</v>
      </c>
      <c r="KG161" s="173">
        <f>IF(KG$10="",0,IF(KG$9&lt;главная!$N$19,0,IF(KG87&lt;главная!$H$27,главная!$N$26*KG87,IF(KG87&lt;главная!$H$28,главная!$N$27*KG87,главная!$H$28*главная!$N$27+(KG87-главная!$H$28)*главная!$N$28))))</f>
        <v>0</v>
      </c>
      <c r="KH161" s="173">
        <f>IF(KH$10="",0,IF(KH$9&lt;главная!$N$19,0,IF(KH87&lt;главная!$H$27,главная!$N$26*KH87,IF(KH87&lt;главная!$H$28,главная!$N$27*KH87,главная!$H$28*главная!$N$27+(KH87-главная!$H$28)*главная!$N$28))))</f>
        <v>0</v>
      </c>
      <c r="KI161" s="173">
        <f>IF(KI$10="",0,IF(KI$9&lt;главная!$N$19,0,IF(KI87&lt;главная!$H$27,главная!$N$26*KI87,IF(KI87&lt;главная!$H$28,главная!$N$27*KI87,главная!$H$28*главная!$N$27+(KI87-главная!$H$28)*главная!$N$28))))</f>
        <v>0</v>
      </c>
      <c r="KJ161" s="173">
        <f>IF(KJ$10="",0,IF(KJ$9&lt;главная!$N$19,0,IF(KJ87&lt;главная!$H$27,главная!$N$26*KJ87,IF(KJ87&lt;главная!$H$28,главная!$N$27*KJ87,главная!$H$28*главная!$N$27+(KJ87-главная!$H$28)*главная!$N$28))))</f>
        <v>0</v>
      </c>
      <c r="KK161" s="173">
        <f>IF(KK$10="",0,IF(KK$9&lt;главная!$N$19,0,IF(KK87&lt;главная!$H$27,главная!$N$26*KK87,IF(KK87&lt;главная!$H$28,главная!$N$27*KK87,главная!$H$28*главная!$N$27+(KK87-главная!$H$28)*главная!$N$28))))</f>
        <v>0</v>
      </c>
      <c r="KL161" s="173">
        <f>IF(KL$10="",0,IF(KL$9&lt;главная!$N$19,0,IF(KL87&lt;главная!$H$27,главная!$N$26*KL87,IF(KL87&lt;главная!$H$28,главная!$N$27*KL87,главная!$H$28*главная!$N$27+(KL87-главная!$H$28)*главная!$N$28))))</f>
        <v>0</v>
      </c>
      <c r="KM161" s="173">
        <f>IF(KM$10="",0,IF(KM$9&lt;главная!$N$19,0,IF(KM87&lt;главная!$H$27,главная!$N$26*KM87,IF(KM87&lt;главная!$H$28,главная!$N$27*KM87,главная!$H$28*главная!$N$27+(KM87-главная!$H$28)*главная!$N$28))))</f>
        <v>0</v>
      </c>
      <c r="KN161" s="173">
        <f>IF(KN$10="",0,IF(KN$9&lt;главная!$N$19,0,IF(KN87&lt;главная!$H$27,главная!$N$26*KN87,IF(KN87&lt;главная!$H$28,главная!$N$27*KN87,главная!$H$28*главная!$N$27+(KN87-главная!$H$28)*главная!$N$28))))</f>
        <v>0</v>
      </c>
      <c r="KO161" s="173">
        <f>IF(KO$10="",0,IF(KO$9&lt;главная!$N$19,0,IF(KO87&lt;главная!$H$27,главная!$N$26*KO87,IF(KO87&lt;главная!$H$28,главная!$N$27*KO87,главная!$H$28*главная!$N$27+(KO87-главная!$H$28)*главная!$N$28))))</f>
        <v>0</v>
      </c>
      <c r="KP161" s="173">
        <f>IF(KP$10="",0,IF(KP$9&lt;главная!$N$19,0,IF(KP87&lt;главная!$H$27,главная!$N$26*KP87,IF(KP87&lt;главная!$H$28,главная!$N$27*KP87,главная!$H$28*главная!$N$27+(KP87-главная!$H$28)*главная!$N$28))))</f>
        <v>0</v>
      </c>
      <c r="KQ161" s="173">
        <f>IF(KQ$10="",0,IF(KQ$9&lt;главная!$N$19,0,IF(KQ87&lt;главная!$H$27,главная!$N$26*KQ87,IF(KQ87&lt;главная!$H$28,главная!$N$27*KQ87,главная!$H$28*главная!$N$27+(KQ87-главная!$H$28)*главная!$N$28))))</f>
        <v>0</v>
      </c>
      <c r="KR161" s="173">
        <f>IF(KR$10="",0,IF(KR$9&lt;главная!$N$19,0,IF(KR87&lt;главная!$H$27,главная!$N$26*KR87,IF(KR87&lt;главная!$H$28,главная!$N$27*KR87,главная!$H$28*главная!$N$27+(KR87-главная!$H$28)*главная!$N$28))))</f>
        <v>0</v>
      </c>
      <c r="KS161" s="173">
        <f>IF(KS$10="",0,IF(KS$9&lt;главная!$N$19,0,IF(KS87&lt;главная!$H$27,главная!$N$26*KS87,IF(KS87&lt;главная!$H$28,главная!$N$27*KS87,главная!$H$28*главная!$N$27+(KS87-главная!$H$28)*главная!$N$28))))</f>
        <v>0</v>
      </c>
      <c r="KT161" s="173">
        <f>IF(KT$10="",0,IF(KT$9&lt;главная!$N$19,0,IF(KT87&lt;главная!$H$27,главная!$N$26*KT87,IF(KT87&lt;главная!$H$28,главная!$N$27*KT87,главная!$H$28*главная!$N$27+(KT87-главная!$H$28)*главная!$N$28))))</f>
        <v>0</v>
      </c>
      <c r="KU161" s="173">
        <f>IF(KU$10="",0,IF(KU$9&lt;главная!$N$19,0,IF(KU87&lt;главная!$H$27,главная!$N$26*KU87,IF(KU87&lt;главная!$H$28,главная!$N$27*KU87,главная!$H$28*главная!$N$27+(KU87-главная!$H$28)*главная!$N$28))))</f>
        <v>0</v>
      </c>
      <c r="KV161" s="173">
        <f>IF(KV$10="",0,IF(KV$9&lt;главная!$N$19,0,IF(KV87&lt;главная!$H$27,главная!$N$26*KV87,IF(KV87&lt;главная!$H$28,главная!$N$27*KV87,главная!$H$28*главная!$N$27+(KV87-главная!$H$28)*главная!$N$28))))</f>
        <v>0</v>
      </c>
      <c r="KW161" s="173">
        <f>IF(KW$10="",0,IF(KW$9&lt;главная!$N$19,0,IF(KW87&lt;главная!$H$27,главная!$N$26*KW87,IF(KW87&lt;главная!$H$28,главная!$N$27*KW87,главная!$H$28*главная!$N$27+(KW87-главная!$H$28)*главная!$N$28))))</f>
        <v>0</v>
      </c>
      <c r="KX161" s="173">
        <f>IF(KX$10="",0,IF(KX$9&lt;главная!$N$19,0,IF(KX87&lt;главная!$H$27,главная!$N$26*KX87,IF(KX87&lt;главная!$H$28,главная!$N$27*KX87,главная!$H$28*главная!$N$27+(KX87-главная!$H$28)*главная!$N$28))))</f>
        <v>0</v>
      </c>
      <c r="KY161" s="173">
        <f>IF(KY$10="",0,IF(KY$9&lt;главная!$N$19,0,IF(KY87&lt;главная!$H$27,главная!$N$26*KY87,IF(KY87&lt;главная!$H$28,главная!$N$27*KY87,главная!$H$28*главная!$N$27+(KY87-главная!$H$28)*главная!$N$28))))</f>
        <v>0</v>
      </c>
      <c r="KZ161" s="173">
        <f>IF(KZ$10="",0,IF(KZ$9&lt;главная!$N$19,0,IF(KZ87&lt;главная!$H$27,главная!$N$26*KZ87,IF(KZ87&lt;главная!$H$28,главная!$N$27*KZ87,главная!$H$28*главная!$N$27+(KZ87-главная!$H$28)*главная!$N$28))))</f>
        <v>0</v>
      </c>
      <c r="LA161" s="173">
        <f>IF(LA$10="",0,IF(LA$9&lt;главная!$N$19,0,IF(LA87&lt;главная!$H$27,главная!$N$26*LA87,IF(LA87&lt;главная!$H$28,главная!$N$27*LA87,главная!$H$28*главная!$N$27+(LA87-главная!$H$28)*главная!$N$28))))</f>
        <v>0</v>
      </c>
      <c r="LB161" s="173">
        <f>IF(LB$10="",0,IF(LB$9&lt;главная!$N$19,0,IF(LB87&lt;главная!$H$27,главная!$N$26*LB87,IF(LB87&lt;главная!$H$28,главная!$N$27*LB87,главная!$H$28*главная!$N$27+(LB87-главная!$H$28)*главная!$N$28))))</f>
        <v>0</v>
      </c>
      <c r="LC161" s="173">
        <f>IF(LC$10="",0,IF(LC$9&lt;главная!$N$19,0,IF(LC87&lt;главная!$H$27,главная!$N$26*LC87,IF(LC87&lt;главная!$H$28,главная!$N$27*LC87,главная!$H$28*главная!$N$27+(LC87-главная!$H$28)*главная!$N$28))))</f>
        <v>0</v>
      </c>
      <c r="LD161" s="173">
        <f>IF(LD$10="",0,IF(LD$9&lt;главная!$N$19,0,IF(LD87&lt;главная!$H$27,главная!$N$26*LD87,IF(LD87&lt;главная!$H$28,главная!$N$27*LD87,главная!$H$28*главная!$N$27+(LD87-главная!$H$28)*главная!$N$28))))</f>
        <v>0</v>
      </c>
      <c r="LE161" s="173">
        <f>IF(LE$10="",0,IF(LE$9&lt;главная!$N$19,0,IF(LE87&lt;главная!$H$27,главная!$N$26*LE87,IF(LE87&lt;главная!$H$28,главная!$N$27*LE87,главная!$H$28*главная!$N$27+(LE87-главная!$H$28)*главная!$N$28))))</f>
        <v>0</v>
      </c>
      <c r="LF161" s="173">
        <f>IF(LF$10="",0,IF(LF$9&lt;главная!$N$19,0,IF(LF87&lt;главная!$H$27,главная!$N$26*LF87,IF(LF87&lt;главная!$H$28,главная!$N$27*LF87,главная!$H$28*главная!$N$27+(LF87-главная!$H$28)*главная!$N$28))))</f>
        <v>0</v>
      </c>
      <c r="LG161" s="173">
        <f>IF(LG$10="",0,IF(LG$9&lt;главная!$N$19,0,IF(LG87&lt;главная!$H$27,главная!$N$26*LG87,IF(LG87&lt;главная!$H$28,главная!$N$27*LG87,главная!$H$28*главная!$N$27+(LG87-главная!$H$28)*главная!$N$28))))</f>
        <v>0</v>
      </c>
      <c r="LH161" s="173">
        <f>IF(LH$10="",0,IF(LH$9&lt;главная!$N$19,0,IF(LH87&lt;главная!$H$27,главная!$N$26*LH87,IF(LH87&lt;главная!$H$28,главная!$N$27*LH87,главная!$H$28*главная!$N$27+(LH87-главная!$H$28)*главная!$N$28))))</f>
        <v>0</v>
      </c>
      <c r="LI161" s="51"/>
      <c r="LJ161" s="51"/>
    </row>
    <row r="162" spans="1:322" s="59" customFormat="1" ht="10.199999999999999" x14ac:dyDescent="0.2">
      <c r="A162" s="51"/>
      <c r="B162" s="51"/>
      <c r="C162" s="51"/>
      <c r="D162" s="12"/>
      <c r="E162" s="98" t="str">
        <f t="shared" si="383"/>
        <v>разработчик2</v>
      </c>
      <c r="F162" s="51"/>
      <c r="G162" s="51"/>
      <c r="H162" s="98" t="str">
        <f t="shared" si="384"/>
        <v>нац/страхование</v>
      </c>
      <c r="I162" s="51"/>
      <c r="J162" s="51"/>
      <c r="K162" s="55" t="str">
        <f t="shared" si="385"/>
        <v>долл.</v>
      </c>
      <c r="L162" s="51"/>
      <c r="M162" s="58"/>
      <c r="N162" s="51"/>
      <c r="O162" s="61"/>
      <c r="P162" s="51"/>
      <c r="Q162" s="51"/>
      <c r="R162" s="99"/>
      <c r="S162" s="51"/>
      <c r="T162" s="171"/>
      <c r="U162" s="173">
        <f>IF(U$10="",0,IF(U$9&lt;главная!$N$19,0,IF(U88&lt;главная!$H$27,главная!$N$26*U88,IF(U88&lt;главная!$H$28,главная!$N$27*U88,главная!$H$28*главная!$N$27+(U88-главная!$H$28)*главная!$N$28))))</f>
        <v>0</v>
      </c>
      <c r="V162" s="173">
        <f>IF(V$10="",0,IF(V$9&lt;главная!$N$19,0,IF(V88&lt;главная!$H$27,главная!$N$26*V88,IF(V88&lt;главная!$H$28,главная!$N$27*V88,главная!$H$28*главная!$N$27+(V88-главная!$H$28)*главная!$N$28))))</f>
        <v>0</v>
      </c>
      <c r="W162" s="173">
        <f>IF(W$10="",0,IF(W$9&lt;главная!$N$19,0,IF(W88&lt;главная!$H$27,главная!$N$26*W88,IF(W88&lt;главная!$H$28,главная!$N$27*W88,главная!$H$28*главная!$N$27+(W88-главная!$H$28)*главная!$N$28))))</f>
        <v>0</v>
      </c>
      <c r="X162" s="173">
        <f>IF(X$10="",0,IF(X$9&lt;главная!$N$19,0,IF(X88&lt;главная!$H$27,главная!$N$26*X88,IF(X88&lt;главная!$H$28,главная!$N$27*X88,главная!$H$28*главная!$N$27+(X88-главная!$H$28)*главная!$N$28))))</f>
        <v>0</v>
      </c>
      <c r="Y162" s="173">
        <f>IF(Y$10="",0,IF(Y$9&lt;главная!$N$19,0,IF(Y88&lt;главная!$H$27,главная!$N$26*Y88,IF(Y88&lt;главная!$H$28,главная!$N$27*Y88,главная!$H$28*главная!$N$27+(Y88-главная!$H$28)*главная!$N$28))))</f>
        <v>0</v>
      </c>
      <c r="Z162" s="173">
        <f>IF(Z$10="",0,IF(Z$9&lt;главная!$N$19,0,IF(Z88&lt;главная!$H$27,главная!$N$26*Z88,IF(Z88&lt;главная!$H$28,главная!$N$27*Z88,главная!$H$28*главная!$N$27+(Z88-главная!$H$28)*главная!$N$28))))</f>
        <v>0</v>
      </c>
      <c r="AA162" s="173">
        <f>IF(AA$10="",0,IF(AA$9&lt;главная!$N$19,0,IF(AA88&lt;главная!$H$27,главная!$N$26*AA88,IF(AA88&lt;главная!$H$28,главная!$N$27*AA88,главная!$H$28*главная!$N$27+(AA88-главная!$H$28)*главная!$N$28))))</f>
        <v>0</v>
      </c>
      <c r="AB162" s="173">
        <f>IF(AB$10="",0,IF(AB$9&lt;главная!$N$19,0,IF(AB88&lt;главная!$H$27,главная!$N$26*AB88,IF(AB88&lt;главная!$H$28,главная!$N$27*AB88,главная!$H$28*главная!$N$27+(AB88-главная!$H$28)*главная!$N$28))))</f>
        <v>0</v>
      </c>
      <c r="AC162" s="173">
        <f>IF(AC$10="",0,IF(AC$9&lt;главная!$N$19,0,IF(AC88&lt;главная!$H$27,главная!$N$26*AC88,IF(AC88&lt;главная!$H$28,главная!$N$27*AC88,главная!$H$28*главная!$N$27+(AC88-главная!$H$28)*главная!$N$28))))</f>
        <v>0</v>
      </c>
      <c r="AD162" s="173">
        <f>IF(AD$10="",0,IF(AD$9&lt;главная!$N$19,0,IF(AD88&lt;главная!$H$27,главная!$N$26*AD88,IF(AD88&lt;главная!$H$28,главная!$N$27*AD88,главная!$H$28*главная!$N$27+(AD88-главная!$H$28)*главная!$N$28))))</f>
        <v>0</v>
      </c>
      <c r="AE162" s="173">
        <f>IF(AE$10="",0,IF(AE$9&lt;главная!$N$19,0,IF(AE88&lt;главная!$H$27,главная!$N$26*AE88,IF(AE88&lt;главная!$H$28,главная!$N$27*AE88,главная!$H$28*главная!$N$27+(AE88-главная!$H$28)*главная!$N$28))))</f>
        <v>0</v>
      </c>
      <c r="AF162" s="173">
        <f>IF(AF$10="",0,IF(AF$9&lt;главная!$N$19,0,IF(AF88&lt;главная!$H$27,главная!$N$26*AF88,IF(AF88&lt;главная!$H$28,главная!$N$27*AF88,главная!$H$28*главная!$N$27+(AF88-главная!$H$28)*главная!$N$28))))</f>
        <v>0</v>
      </c>
      <c r="AG162" s="173">
        <f>IF(AG$10="",0,IF(AG$9&lt;главная!$N$19,0,IF(AG88&lt;главная!$H$27,главная!$N$26*AG88,IF(AG88&lt;главная!$H$28,главная!$N$27*AG88,главная!$H$28*главная!$N$27+(AG88-главная!$H$28)*главная!$N$28))))</f>
        <v>0</v>
      </c>
      <c r="AH162" s="173">
        <f>IF(AH$10="",0,IF(AH$9&lt;главная!$N$19,0,IF(AH88&lt;главная!$H$27,главная!$N$26*AH88,IF(AH88&lt;главная!$H$28,главная!$N$27*AH88,главная!$H$28*главная!$N$27+(AH88-главная!$H$28)*главная!$N$28))))</f>
        <v>0</v>
      </c>
      <c r="AI162" s="173">
        <f>IF(AI$10="",0,IF(AI$9&lt;главная!$N$19,0,IF(AI88&lt;главная!$H$27,главная!$N$26*AI88,IF(AI88&lt;главная!$H$28,главная!$N$27*AI88,главная!$H$28*главная!$N$27+(AI88-главная!$H$28)*главная!$N$28))))</f>
        <v>0</v>
      </c>
      <c r="AJ162" s="173">
        <f>IF(AJ$10="",0,IF(AJ$9&lt;главная!$N$19,0,IF(AJ88&lt;главная!$H$27,главная!$N$26*AJ88,IF(AJ88&lt;главная!$H$28,главная!$N$27*AJ88,главная!$H$28*главная!$N$27+(AJ88-главная!$H$28)*главная!$N$28))))</f>
        <v>0</v>
      </c>
      <c r="AK162" s="173">
        <f>IF(AK$10="",0,IF(AK$9&lt;главная!$N$19,0,IF(AK88&lt;главная!$H$27,главная!$N$26*AK88,IF(AK88&lt;главная!$H$28,главная!$N$27*AK88,главная!$H$28*главная!$N$27+(AK88-главная!$H$28)*главная!$N$28))))</f>
        <v>0</v>
      </c>
      <c r="AL162" s="173">
        <f>IF(AL$10="",0,IF(AL$9&lt;главная!$N$19,0,IF(AL88&lt;главная!$H$27,главная!$N$26*AL88,IF(AL88&lt;главная!$H$28,главная!$N$27*AL88,главная!$H$28*главная!$N$27+(AL88-главная!$H$28)*главная!$N$28))))</f>
        <v>0</v>
      </c>
      <c r="AM162" s="173">
        <f>IF(AM$10="",0,IF(AM$9&lt;главная!$N$19,0,IF(AM88&lt;главная!$H$27,главная!$N$26*AM88,IF(AM88&lt;главная!$H$28,главная!$N$27*AM88,главная!$H$28*главная!$N$27+(AM88-главная!$H$28)*главная!$N$28))))</f>
        <v>0</v>
      </c>
      <c r="AN162" s="173">
        <f>IF(AN$10="",0,IF(AN$9&lt;главная!$N$19,0,IF(AN88&lt;главная!$H$27,главная!$N$26*AN88,IF(AN88&lt;главная!$H$28,главная!$N$27*AN88,главная!$H$28*главная!$N$27+(AN88-главная!$H$28)*главная!$N$28))))</f>
        <v>0</v>
      </c>
      <c r="AO162" s="173">
        <f>IF(AO$10="",0,IF(AO$9&lt;главная!$N$19,0,IF(AO88&lt;главная!$H$27,главная!$N$26*AO88,IF(AO88&lt;главная!$H$28,главная!$N$27*AO88,главная!$H$28*главная!$N$27+(AO88-главная!$H$28)*главная!$N$28))))</f>
        <v>0</v>
      </c>
      <c r="AP162" s="173">
        <f>IF(AP$10="",0,IF(AP$9&lt;главная!$N$19,0,IF(AP88&lt;главная!$H$27,главная!$N$26*AP88,IF(AP88&lt;главная!$H$28,главная!$N$27*AP88,главная!$H$28*главная!$N$27+(AP88-главная!$H$28)*главная!$N$28))))</f>
        <v>0</v>
      </c>
      <c r="AQ162" s="173">
        <f>IF(AQ$10="",0,IF(AQ$9&lt;главная!$N$19,0,IF(AQ88&lt;главная!$H$27,главная!$N$26*AQ88,IF(AQ88&lt;главная!$H$28,главная!$N$27*AQ88,главная!$H$28*главная!$N$27+(AQ88-главная!$H$28)*главная!$N$28))))</f>
        <v>0</v>
      </c>
      <c r="AR162" s="173">
        <f>IF(AR$10="",0,IF(AR$9&lt;главная!$N$19,0,IF(AR88&lt;главная!$H$27,главная!$N$26*AR88,IF(AR88&lt;главная!$H$28,главная!$N$27*AR88,главная!$H$28*главная!$N$27+(AR88-главная!$H$28)*главная!$N$28))))</f>
        <v>0</v>
      </c>
      <c r="AS162" s="173">
        <f>IF(AS$10="",0,IF(AS$9&lt;главная!$N$19,0,IF(AS88&lt;главная!$H$27,главная!$N$26*AS88,IF(AS88&lt;главная!$H$28,главная!$N$27*AS88,главная!$H$28*главная!$N$27+(AS88-главная!$H$28)*главная!$N$28))))</f>
        <v>0</v>
      </c>
      <c r="AT162" s="173">
        <f>IF(AT$10="",0,IF(AT$9&lt;главная!$N$19,0,IF(AT88&lt;главная!$H$27,главная!$N$26*AT88,IF(AT88&lt;главная!$H$28,главная!$N$27*AT88,главная!$H$28*главная!$N$27+(AT88-главная!$H$28)*главная!$N$28))))</f>
        <v>0</v>
      </c>
      <c r="AU162" s="173">
        <f>IF(AU$10="",0,IF(AU$9&lt;главная!$N$19,0,IF(AU88&lt;главная!$H$27,главная!$N$26*AU88,IF(AU88&lt;главная!$H$28,главная!$N$27*AU88,главная!$H$28*главная!$N$27+(AU88-главная!$H$28)*главная!$N$28))))</f>
        <v>0</v>
      </c>
      <c r="AV162" s="173">
        <f>IF(AV$10="",0,IF(AV$9&lt;главная!$N$19,0,IF(AV88&lt;главная!$H$27,главная!$N$26*AV88,IF(AV88&lt;главная!$H$28,главная!$N$27*AV88,главная!$H$28*главная!$N$27+(AV88-главная!$H$28)*главная!$N$28))))</f>
        <v>0</v>
      </c>
      <c r="AW162" s="173">
        <f>IF(AW$10="",0,IF(AW$9&lt;главная!$N$19,0,IF(AW88&lt;главная!$H$27,главная!$N$26*AW88,IF(AW88&lt;главная!$H$28,главная!$N$27*AW88,главная!$H$28*главная!$N$27+(AW88-главная!$H$28)*главная!$N$28))))</f>
        <v>0</v>
      </c>
      <c r="AX162" s="173">
        <f>IF(AX$10="",0,IF(AX$9&lt;главная!$N$19,0,IF(AX88&lt;главная!$H$27,главная!$N$26*AX88,IF(AX88&lt;главная!$H$28,главная!$N$27*AX88,главная!$H$28*главная!$N$27+(AX88-главная!$H$28)*главная!$N$28))))</f>
        <v>0</v>
      </c>
      <c r="AY162" s="173">
        <f>IF(AY$10="",0,IF(AY$9&lt;главная!$N$19,0,IF(AY88&lt;главная!$H$27,главная!$N$26*AY88,IF(AY88&lt;главная!$H$28,главная!$N$27*AY88,главная!$H$28*главная!$N$27+(AY88-главная!$H$28)*главная!$N$28))))</f>
        <v>0</v>
      </c>
      <c r="AZ162" s="173">
        <f>IF(AZ$10="",0,IF(AZ$9&lt;главная!$N$19,0,IF(AZ88&lt;главная!$H$27,главная!$N$26*AZ88,IF(AZ88&lt;главная!$H$28,главная!$N$27*AZ88,главная!$H$28*главная!$N$27+(AZ88-главная!$H$28)*главная!$N$28))))</f>
        <v>0</v>
      </c>
      <c r="BA162" s="173">
        <f>IF(BA$10="",0,IF(BA$9&lt;главная!$N$19,0,IF(BA88&lt;главная!$H$27,главная!$N$26*BA88,IF(BA88&lt;главная!$H$28,главная!$N$27*BA88,главная!$H$28*главная!$N$27+(BA88-главная!$H$28)*главная!$N$28))))</f>
        <v>0</v>
      </c>
      <c r="BB162" s="173">
        <f>IF(BB$10="",0,IF(BB$9&lt;главная!$N$19,0,IF(BB88&lt;главная!$H$27,главная!$N$26*BB88,IF(BB88&lt;главная!$H$28,главная!$N$27*BB88,главная!$H$28*главная!$N$27+(BB88-главная!$H$28)*главная!$N$28))))</f>
        <v>0</v>
      </c>
      <c r="BC162" s="173">
        <f>IF(BC$10="",0,IF(BC$9&lt;главная!$N$19,0,IF(BC88&lt;главная!$H$27,главная!$N$26*BC88,IF(BC88&lt;главная!$H$28,главная!$N$27*BC88,главная!$H$28*главная!$N$27+(BC88-главная!$H$28)*главная!$N$28))))</f>
        <v>0</v>
      </c>
      <c r="BD162" s="173">
        <f>IF(BD$10="",0,IF(BD$9&lt;главная!$N$19,0,IF(BD88&lt;главная!$H$27,главная!$N$26*BD88,IF(BD88&lt;главная!$H$28,главная!$N$27*BD88,главная!$H$28*главная!$N$27+(BD88-главная!$H$28)*главная!$N$28))))</f>
        <v>0</v>
      </c>
      <c r="BE162" s="173">
        <f>IF(BE$10="",0,IF(BE$9&lt;главная!$N$19,0,IF(BE88&lt;главная!$H$27,главная!$N$26*BE88,IF(BE88&lt;главная!$H$28,главная!$N$27*BE88,главная!$H$28*главная!$N$27+(BE88-главная!$H$28)*главная!$N$28))))</f>
        <v>0</v>
      </c>
      <c r="BF162" s="173">
        <f>IF(BF$10="",0,IF(BF$9&lt;главная!$N$19,0,IF(BF88&lt;главная!$H$27,главная!$N$26*BF88,IF(BF88&lt;главная!$H$28,главная!$N$27*BF88,главная!$H$28*главная!$N$27+(BF88-главная!$H$28)*главная!$N$28))))</f>
        <v>0</v>
      </c>
      <c r="BG162" s="173">
        <f>IF(BG$10="",0,IF(BG$9&lt;главная!$N$19,0,IF(BG88&lt;главная!$H$27,главная!$N$26*BG88,IF(BG88&lt;главная!$H$28,главная!$N$27*BG88,главная!$H$28*главная!$N$27+(BG88-главная!$H$28)*главная!$N$28))))</f>
        <v>0</v>
      </c>
      <c r="BH162" s="173">
        <f>IF(BH$10="",0,IF(BH$9&lt;главная!$N$19,0,IF(BH88&lt;главная!$H$27,главная!$N$26*BH88,IF(BH88&lt;главная!$H$28,главная!$N$27*BH88,главная!$H$28*главная!$N$27+(BH88-главная!$H$28)*главная!$N$28))))</f>
        <v>0</v>
      </c>
      <c r="BI162" s="173">
        <f>IF(BI$10="",0,IF(BI$9&lt;главная!$N$19,0,IF(BI88&lt;главная!$H$27,главная!$N$26*BI88,IF(BI88&lt;главная!$H$28,главная!$N$27*BI88,главная!$H$28*главная!$N$27+(BI88-главная!$H$28)*главная!$N$28))))</f>
        <v>0</v>
      </c>
      <c r="BJ162" s="173">
        <f>IF(BJ$10="",0,IF(BJ$9&lt;главная!$N$19,0,IF(BJ88&lt;главная!$H$27,главная!$N$26*BJ88,IF(BJ88&lt;главная!$H$28,главная!$N$27*BJ88,главная!$H$28*главная!$N$27+(BJ88-главная!$H$28)*главная!$N$28))))</f>
        <v>0</v>
      </c>
      <c r="BK162" s="173">
        <f>IF(BK$10="",0,IF(BK$9&lt;главная!$N$19,0,IF(BK88&lt;главная!$H$27,главная!$N$26*BK88,IF(BK88&lt;главная!$H$28,главная!$N$27*BK88,главная!$H$28*главная!$N$27+(BK88-главная!$H$28)*главная!$N$28))))</f>
        <v>0</v>
      </c>
      <c r="BL162" s="173">
        <f>IF(BL$10="",0,IF(BL$9&lt;главная!$N$19,0,IF(BL88&lt;главная!$H$27,главная!$N$26*BL88,IF(BL88&lt;главная!$H$28,главная!$N$27*BL88,главная!$H$28*главная!$N$27+(BL88-главная!$H$28)*главная!$N$28))))</f>
        <v>0</v>
      </c>
      <c r="BM162" s="173">
        <f>IF(BM$10="",0,IF(BM$9&lt;главная!$N$19,0,IF(BM88&lt;главная!$H$27,главная!$N$26*BM88,IF(BM88&lt;главная!$H$28,главная!$N$27*BM88,главная!$H$28*главная!$N$27+(BM88-главная!$H$28)*главная!$N$28))))</f>
        <v>0</v>
      </c>
      <c r="BN162" s="173">
        <f>IF(BN$10="",0,IF(BN$9&lt;главная!$N$19,0,IF(BN88&lt;главная!$H$27,главная!$N$26*BN88,IF(BN88&lt;главная!$H$28,главная!$N$27*BN88,главная!$H$28*главная!$N$27+(BN88-главная!$H$28)*главная!$N$28))))</f>
        <v>0</v>
      </c>
      <c r="BO162" s="173">
        <f>IF(BO$10="",0,IF(BO$9&lt;главная!$N$19,0,IF(BO88&lt;главная!$H$27,главная!$N$26*BO88,IF(BO88&lt;главная!$H$28,главная!$N$27*BO88,главная!$H$28*главная!$N$27+(BO88-главная!$H$28)*главная!$N$28))))</f>
        <v>0</v>
      </c>
      <c r="BP162" s="173">
        <f>IF(BP$10="",0,IF(BP$9&lt;главная!$N$19,0,IF(BP88&lt;главная!$H$27,главная!$N$26*BP88,IF(BP88&lt;главная!$H$28,главная!$N$27*BP88,главная!$H$28*главная!$N$27+(BP88-главная!$H$28)*главная!$N$28))))</f>
        <v>0</v>
      </c>
      <c r="BQ162" s="173">
        <f>IF(BQ$10="",0,IF(BQ$9&lt;главная!$N$19,0,IF(BQ88&lt;главная!$H$27,главная!$N$26*BQ88,IF(BQ88&lt;главная!$H$28,главная!$N$27*BQ88,главная!$H$28*главная!$N$27+(BQ88-главная!$H$28)*главная!$N$28))))</f>
        <v>0</v>
      </c>
      <c r="BR162" s="173">
        <f>IF(BR$10="",0,IF(BR$9&lt;главная!$N$19,0,IF(BR88&lt;главная!$H$27,главная!$N$26*BR88,IF(BR88&lt;главная!$H$28,главная!$N$27*BR88,главная!$H$28*главная!$N$27+(BR88-главная!$H$28)*главная!$N$28))))</f>
        <v>0</v>
      </c>
      <c r="BS162" s="173">
        <f>IF(BS$10="",0,IF(BS$9&lt;главная!$N$19,0,IF(BS88&lt;главная!$H$27,главная!$N$26*BS88,IF(BS88&lt;главная!$H$28,главная!$N$27*BS88,главная!$H$28*главная!$N$27+(BS88-главная!$H$28)*главная!$N$28))))</f>
        <v>0</v>
      </c>
      <c r="BT162" s="173">
        <f>IF(BT$10="",0,IF(BT$9&lt;главная!$N$19,0,IF(BT88&lt;главная!$H$27,главная!$N$26*BT88,IF(BT88&lt;главная!$H$28,главная!$N$27*BT88,главная!$H$28*главная!$N$27+(BT88-главная!$H$28)*главная!$N$28))))</f>
        <v>0</v>
      </c>
      <c r="BU162" s="173">
        <f>IF(BU$10="",0,IF(BU$9&lt;главная!$N$19,0,IF(BU88&lt;главная!$H$27,главная!$N$26*BU88,IF(BU88&lt;главная!$H$28,главная!$N$27*BU88,главная!$H$28*главная!$N$27+(BU88-главная!$H$28)*главная!$N$28))))</f>
        <v>0</v>
      </c>
      <c r="BV162" s="173">
        <f>IF(BV$10="",0,IF(BV$9&lt;главная!$N$19,0,IF(BV88&lt;главная!$H$27,главная!$N$26*BV88,IF(BV88&lt;главная!$H$28,главная!$N$27*BV88,главная!$H$28*главная!$N$27+(BV88-главная!$H$28)*главная!$N$28))))</f>
        <v>0</v>
      </c>
      <c r="BW162" s="173">
        <f>IF(BW$10="",0,IF(BW$9&lt;главная!$N$19,0,IF(BW88&lt;главная!$H$27,главная!$N$26*BW88,IF(BW88&lt;главная!$H$28,главная!$N$27*BW88,главная!$H$28*главная!$N$27+(BW88-главная!$H$28)*главная!$N$28))))</f>
        <v>0</v>
      </c>
      <c r="BX162" s="173">
        <f>IF(BX$10="",0,IF(BX$9&lt;главная!$N$19,0,IF(BX88&lt;главная!$H$27,главная!$N$26*BX88,IF(BX88&lt;главная!$H$28,главная!$N$27*BX88,главная!$H$28*главная!$N$27+(BX88-главная!$H$28)*главная!$N$28))))</f>
        <v>0</v>
      </c>
      <c r="BY162" s="173">
        <f>IF(BY$10="",0,IF(BY$9&lt;главная!$N$19,0,IF(BY88&lt;главная!$H$27,главная!$N$26*BY88,IF(BY88&lt;главная!$H$28,главная!$N$27*BY88,главная!$H$28*главная!$N$27+(BY88-главная!$H$28)*главная!$N$28))))</f>
        <v>0</v>
      </c>
      <c r="BZ162" s="173">
        <f>IF(BZ$10="",0,IF(BZ$9&lt;главная!$N$19,0,IF(BZ88&lt;главная!$H$27,главная!$N$26*BZ88,IF(BZ88&lt;главная!$H$28,главная!$N$27*BZ88,главная!$H$28*главная!$N$27+(BZ88-главная!$H$28)*главная!$N$28))))</f>
        <v>0</v>
      </c>
      <c r="CA162" s="173">
        <f>IF(CA$10="",0,IF(CA$9&lt;главная!$N$19,0,IF(CA88&lt;главная!$H$27,главная!$N$26*CA88,IF(CA88&lt;главная!$H$28,главная!$N$27*CA88,главная!$H$28*главная!$N$27+(CA88-главная!$H$28)*главная!$N$28))))</f>
        <v>0</v>
      </c>
      <c r="CB162" s="173">
        <f>IF(CB$10="",0,IF(CB$9&lt;главная!$N$19,0,IF(CB88&lt;главная!$H$27,главная!$N$26*CB88,IF(CB88&lt;главная!$H$28,главная!$N$27*CB88,главная!$H$28*главная!$N$27+(CB88-главная!$H$28)*главная!$N$28))))</f>
        <v>0</v>
      </c>
      <c r="CC162" s="173">
        <f>IF(CC$10="",0,IF(CC$9&lt;главная!$N$19,0,IF(CC88&lt;главная!$H$27,главная!$N$26*CC88,IF(CC88&lt;главная!$H$28,главная!$N$27*CC88,главная!$H$28*главная!$N$27+(CC88-главная!$H$28)*главная!$N$28))))</f>
        <v>0</v>
      </c>
      <c r="CD162" s="173">
        <f>IF(CD$10="",0,IF(CD$9&lt;главная!$N$19,0,IF(CD88&lt;главная!$H$27,главная!$N$26*CD88,IF(CD88&lt;главная!$H$28,главная!$N$27*CD88,главная!$H$28*главная!$N$27+(CD88-главная!$H$28)*главная!$N$28))))</f>
        <v>0</v>
      </c>
      <c r="CE162" s="173">
        <f>IF(CE$10="",0,IF(CE$9&lt;главная!$N$19,0,IF(CE88&lt;главная!$H$27,главная!$N$26*CE88,IF(CE88&lt;главная!$H$28,главная!$N$27*CE88,главная!$H$28*главная!$N$27+(CE88-главная!$H$28)*главная!$N$28))))</f>
        <v>0</v>
      </c>
      <c r="CF162" s="173">
        <f>IF(CF$10="",0,IF(CF$9&lt;главная!$N$19,0,IF(CF88&lt;главная!$H$27,главная!$N$26*CF88,IF(CF88&lt;главная!$H$28,главная!$N$27*CF88,главная!$H$28*главная!$N$27+(CF88-главная!$H$28)*главная!$N$28))))</f>
        <v>0</v>
      </c>
      <c r="CG162" s="173">
        <f>IF(CG$10="",0,IF(CG$9&lt;главная!$N$19,0,IF(CG88&lt;главная!$H$27,главная!$N$26*CG88,IF(CG88&lt;главная!$H$28,главная!$N$27*CG88,главная!$H$28*главная!$N$27+(CG88-главная!$H$28)*главная!$N$28))))</f>
        <v>0</v>
      </c>
      <c r="CH162" s="173">
        <f>IF(CH$10="",0,IF(CH$9&lt;главная!$N$19,0,IF(CH88&lt;главная!$H$27,главная!$N$26*CH88,IF(CH88&lt;главная!$H$28,главная!$N$27*CH88,главная!$H$28*главная!$N$27+(CH88-главная!$H$28)*главная!$N$28))))</f>
        <v>0</v>
      </c>
      <c r="CI162" s="173">
        <f>IF(CI$10="",0,IF(CI$9&lt;главная!$N$19,0,IF(CI88&lt;главная!$H$27,главная!$N$26*CI88,IF(CI88&lt;главная!$H$28,главная!$N$27*CI88,главная!$H$28*главная!$N$27+(CI88-главная!$H$28)*главная!$N$28))))</f>
        <v>0</v>
      </c>
      <c r="CJ162" s="173">
        <f>IF(CJ$10="",0,IF(CJ$9&lt;главная!$N$19,0,IF(CJ88&lt;главная!$H$27,главная!$N$26*CJ88,IF(CJ88&lt;главная!$H$28,главная!$N$27*CJ88,главная!$H$28*главная!$N$27+(CJ88-главная!$H$28)*главная!$N$28))))</f>
        <v>0</v>
      </c>
      <c r="CK162" s="173">
        <f>IF(CK$10="",0,IF(CK$9&lt;главная!$N$19,0,IF(CK88&lt;главная!$H$27,главная!$N$26*CK88,IF(CK88&lt;главная!$H$28,главная!$N$27*CK88,главная!$H$28*главная!$N$27+(CK88-главная!$H$28)*главная!$N$28))))</f>
        <v>0</v>
      </c>
      <c r="CL162" s="173">
        <f>IF(CL$10="",0,IF(CL$9&lt;главная!$N$19,0,IF(CL88&lt;главная!$H$27,главная!$N$26*CL88,IF(CL88&lt;главная!$H$28,главная!$N$27*CL88,главная!$H$28*главная!$N$27+(CL88-главная!$H$28)*главная!$N$28))))</f>
        <v>0</v>
      </c>
      <c r="CM162" s="173">
        <f>IF(CM$10="",0,IF(CM$9&lt;главная!$N$19,0,IF(CM88&lt;главная!$H$27,главная!$N$26*CM88,IF(CM88&lt;главная!$H$28,главная!$N$27*CM88,главная!$H$28*главная!$N$27+(CM88-главная!$H$28)*главная!$N$28))))</f>
        <v>0</v>
      </c>
      <c r="CN162" s="173">
        <f>IF(CN$10="",0,IF(CN$9&lt;главная!$N$19,0,IF(CN88&lt;главная!$H$27,главная!$N$26*CN88,IF(CN88&lt;главная!$H$28,главная!$N$27*CN88,главная!$H$28*главная!$N$27+(CN88-главная!$H$28)*главная!$N$28))))</f>
        <v>0</v>
      </c>
      <c r="CO162" s="173">
        <f>IF(CO$10="",0,IF(CO$9&lt;главная!$N$19,0,IF(CO88&lt;главная!$H$27,главная!$N$26*CO88,IF(CO88&lt;главная!$H$28,главная!$N$27*CO88,главная!$H$28*главная!$N$27+(CO88-главная!$H$28)*главная!$N$28))))</f>
        <v>0</v>
      </c>
      <c r="CP162" s="173">
        <f>IF(CP$10="",0,IF(CP$9&lt;главная!$N$19,0,IF(CP88&lt;главная!$H$27,главная!$N$26*CP88,IF(CP88&lt;главная!$H$28,главная!$N$27*CP88,главная!$H$28*главная!$N$27+(CP88-главная!$H$28)*главная!$N$28))))</f>
        <v>0</v>
      </c>
      <c r="CQ162" s="173">
        <f>IF(CQ$10="",0,IF(CQ$9&lt;главная!$N$19,0,IF(CQ88&lt;главная!$H$27,главная!$N$26*CQ88,IF(CQ88&lt;главная!$H$28,главная!$N$27*CQ88,главная!$H$28*главная!$N$27+(CQ88-главная!$H$28)*главная!$N$28))))</f>
        <v>0</v>
      </c>
      <c r="CR162" s="173">
        <f>IF(CR$10="",0,IF(CR$9&lt;главная!$N$19,0,IF(CR88&lt;главная!$H$27,главная!$N$26*CR88,IF(CR88&lt;главная!$H$28,главная!$N$27*CR88,главная!$H$28*главная!$N$27+(CR88-главная!$H$28)*главная!$N$28))))</f>
        <v>0</v>
      </c>
      <c r="CS162" s="173">
        <f>IF(CS$10="",0,IF(CS$9&lt;главная!$N$19,0,IF(CS88&lt;главная!$H$27,главная!$N$26*CS88,IF(CS88&lt;главная!$H$28,главная!$N$27*CS88,главная!$H$28*главная!$N$27+(CS88-главная!$H$28)*главная!$N$28))))</f>
        <v>0</v>
      </c>
      <c r="CT162" s="173">
        <f>IF(CT$10="",0,IF(CT$9&lt;главная!$N$19,0,IF(CT88&lt;главная!$H$27,главная!$N$26*CT88,IF(CT88&lt;главная!$H$28,главная!$N$27*CT88,главная!$H$28*главная!$N$27+(CT88-главная!$H$28)*главная!$N$28))))</f>
        <v>0</v>
      </c>
      <c r="CU162" s="173">
        <f>IF(CU$10="",0,IF(CU$9&lt;главная!$N$19,0,IF(CU88&lt;главная!$H$27,главная!$N$26*CU88,IF(CU88&lt;главная!$H$28,главная!$N$27*CU88,главная!$H$28*главная!$N$27+(CU88-главная!$H$28)*главная!$N$28))))</f>
        <v>0</v>
      </c>
      <c r="CV162" s="173">
        <f>IF(CV$10="",0,IF(CV$9&lt;главная!$N$19,0,IF(CV88&lt;главная!$H$27,главная!$N$26*CV88,IF(CV88&lt;главная!$H$28,главная!$N$27*CV88,главная!$H$28*главная!$N$27+(CV88-главная!$H$28)*главная!$N$28))))</f>
        <v>0</v>
      </c>
      <c r="CW162" s="173">
        <f>IF(CW$10="",0,IF(CW$9&lt;главная!$N$19,0,IF(CW88&lt;главная!$H$27,главная!$N$26*CW88,IF(CW88&lt;главная!$H$28,главная!$N$27*CW88,главная!$H$28*главная!$N$27+(CW88-главная!$H$28)*главная!$N$28))))</f>
        <v>0</v>
      </c>
      <c r="CX162" s="173">
        <f>IF(CX$10="",0,IF(CX$9&lt;главная!$N$19,0,IF(CX88&lt;главная!$H$27,главная!$N$26*CX88,IF(CX88&lt;главная!$H$28,главная!$N$27*CX88,главная!$H$28*главная!$N$27+(CX88-главная!$H$28)*главная!$N$28))))</f>
        <v>0</v>
      </c>
      <c r="CY162" s="173">
        <f>IF(CY$10="",0,IF(CY$9&lt;главная!$N$19,0,IF(CY88&lt;главная!$H$27,главная!$N$26*CY88,IF(CY88&lt;главная!$H$28,главная!$N$27*CY88,главная!$H$28*главная!$N$27+(CY88-главная!$H$28)*главная!$N$28))))</f>
        <v>0</v>
      </c>
      <c r="CZ162" s="173">
        <f>IF(CZ$10="",0,IF(CZ$9&lt;главная!$N$19,0,IF(CZ88&lt;главная!$H$27,главная!$N$26*CZ88,IF(CZ88&lt;главная!$H$28,главная!$N$27*CZ88,главная!$H$28*главная!$N$27+(CZ88-главная!$H$28)*главная!$N$28))))</f>
        <v>0</v>
      </c>
      <c r="DA162" s="173">
        <f>IF(DA$10="",0,IF(DA$9&lt;главная!$N$19,0,IF(DA88&lt;главная!$H$27,главная!$N$26*DA88,IF(DA88&lt;главная!$H$28,главная!$N$27*DA88,главная!$H$28*главная!$N$27+(DA88-главная!$H$28)*главная!$N$28))))</f>
        <v>0</v>
      </c>
      <c r="DB162" s="173">
        <f>IF(DB$10="",0,IF(DB$9&lt;главная!$N$19,0,IF(DB88&lt;главная!$H$27,главная!$N$26*DB88,IF(DB88&lt;главная!$H$28,главная!$N$27*DB88,главная!$H$28*главная!$N$27+(DB88-главная!$H$28)*главная!$N$28))))</f>
        <v>0</v>
      </c>
      <c r="DC162" s="173">
        <f>IF(DC$10="",0,IF(DC$9&lt;главная!$N$19,0,IF(DC88&lt;главная!$H$27,главная!$N$26*DC88,IF(DC88&lt;главная!$H$28,главная!$N$27*DC88,главная!$H$28*главная!$N$27+(DC88-главная!$H$28)*главная!$N$28))))</f>
        <v>0</v>
      </c>
      <c r="DD162" s="173">
        <f>IF(DD$10="",0,IF(DD$9&lt;главная!$N$19,0,IF(DD88&lt;главная!$H$27,главная!$N$26*DD88,IF(DD88&lt;главная!$H$28,главная!$N$27*DD88,главная!$H$28*главная!$N$27+(DD88-главная!$H$28)*главная!$N$28))))</f>
        <v>0</v>
      </c>
      <c r="DE162" s="173">
        <f>IF(DE$10="",0,IF(DE$9&lt;главная!$N$19,0,IF(DE88&lt;главная!$H$27,главная!$N$26*DE88,IF(DE88&lt;главная!$H$28,главная!$N$27*DE88,главная!$H$28*главная!$N$27+(DE88-главная!$H$28)*главная!$N$28))))</f>
        <v>0</v>
      </c>
      <c r="DF162" s="173">
        <f>IF(DF$10="",0,IF(DF$9&lt;главная!$N$19,0,IF(DF88&lt;главная!$H$27,главная!$N$26*DF88,IF(DF88&lt;главная!$H$28,главная!$N$27*DF88,главная!$H$28*главная!$N$27+(DF88-главная!$H$28)*главная!$N$28))))</f>
        <v>0</v>
      </c>
      <c r="DG162" s="173">
        <f>IF(DG$10="",0,IF(DG$9&lt;главная!$N$19,0,IF(DG88&lt;главная!$H$27,главная!$N$26*DG88,IF(DG88&lt;главная!$H$28,главная!$N$27*DG88,главная!$H$28*главная!$N$27+(DG88-главная!$H$28)*главная!$N$28))))</f>
        <v>0</v>
      </c>
      <c r="DH162" s="173">
        <f>IF(DH$10="",0,IF(DH$9&lt;главная!$N$19,0,IF(DH88&lt;главная!$H$27,главная!$N$26*DH88,IF(DH88&lt;главная!$H$28,главная!$N$27*DH88,главная!$H$28*главная!$N$27+(DH88-главная!$H$28)*главная!$N$28))))</f>
        <v>0</v>
      </c>
      <c r="DI162" s="173">
        <f>IF(DI$10="",0,IF(DI$9&lt;главная!$N$19,0,IF(DI88&lt;главная!$H$27,главная!$N$26*DI88,IF(DI88&lt;главная!$H$28,главная!$N$27*DI88,главная!$H$28*главная!$N$27+(DI88-главная!$H$28)*главная!$N$28))))</f>
        <v>0</v>
      </c>
      <c r="DJ162" s="173">
        <f>IF(DJ$10="",0,IF(DJ$9&lt;главная!$N$19,0,IF(DJ88&lt;главная!$H$27,главная!$N$26*DJ88,IF(DJ88&lt;главная!$H$28,главная!$N$27*DJ88,главная!$H$28*главная!$N$27+(DJ88-главная!$H$28)*главная!$N$28))))</f>
        <v>0</v>
      </c>
      <c r="DK162" s="173">
        <f>IF(DK$10="",0,IF(DK$9&lt;главная!$N$19,0,IF(DK88&lt;главная!$H$27,главная!$N$26*DK88,IF(DK88&lt;главная!$H$28,главная!$N$27*DK88,главная!$H$28*главная!$N$27+(DK88-главная!$H$28)*главная!$N$28))))</f>
        <v>0</v>
      </c>
      <c r="DL162" s="173">
        <f>IF(DL$10="",0,IF(DL$9&lt;главная!$N$19,0,IF(DL88&lt;главная!$H$27,главная!$N$26*DL88,IF(DL88&lt;главная!$H$28,главная!$N$27*DL88,главная!$H$28*главная!$N$27+(DL88-главная!$H$28)*главная!$N$28))))</f>
        <v>0</v>
      </c>
      <c r="DM162" s="173">
        <f>IF(DM$10="",0,IF(DM$9&lt;главная!$N$19,0,IF(DM88&lt;главная!$H$27,главная!$N$26*DM88,IF(DM88&lt;главная!$H$28,главная!$N$27*DM88,главная!$H$28*главная!$N$27+(DM88-главная!$H$28)*главная!$N$28))))</f>
        <v>0</v>
      </c>
      <c r="DN162" s="173">
        <f>IF(DN$10="",0,IF(DN$9&lt;главная!$N$19,0,IF(DN88&lt;главная!$H$27,главная!$N$26*DN88,IF(DN88&lt;главная!$H$28,главная!$N$27*DN88,главная!$H$28*главная!$N$27+(DN88-главная!$H$28)*главная!$N$28))))</f>
        <v>0</v>
      </c>
      <c r="DO162" s="173">
        <f>IF(DO$10="",0,IF(DO$9&lt;главная!$N$19,0,IF(DO88&lt;главная!$H$27,главная!$N$26*DO88,IF(DO88&lt;главная!$H$28,главная!$N$27*DO88,главная!$H$28*главная!$N$27+(DO88-главная!$H$28)*главная!$N$28))))</f>
        <v>0</v>
      </c>
      <c r="DP162" s="173">
        <f>IF(DP$10="",0,IF(DP$9&lt;главная!$N$19,0,IF(DP88&lt;главная!$H$27,главная!$N$26*DP88,IF(DP88&lt;главная!$H$28,главная!$N$27*DP88,главная!$H$28*главная!$N$27+(DP88-главная!$H$28)*главная!$N$28))))</f>
        <v>0</v>
      </c>
      <c r="DQ162" s="173">
        <f>IF(DQ$10="",0,IF(DQ$9&lt;главная!$N$19,0,IF(DQ88&lt;главная!$H$27,главная!$N$26*DQ88,IF(DQ88&lt;главная!$H$28,главная!$N$27*DQ88,главная!$H$28*главная!$N$27+(DQ88-главная!$H$28)*главная!$N$28))))</f>
        <v>0</v>
      </c>
      <c r="DR162" s="173">
        <f>IF(DR$10="",0,IF(DR$9&lt;главная!$N$19,0,IF(DR88&lt;главная!$H$27,главная!$N$26*DR88,IF(DR88&lt;главная!$H$28,главная!$N$27*DR88,главная!$H$28*главная!$N$27+(DR88-главная!$H$28)*главная!$N$28))))</f>
        <v>0</v>
      </c>
      <c r="DS162" s="173">
        <f>IF(DS$10="",0,IF(DS$9&lt;главная!$N$19,0,IF(DS88&lt;главная!$H$27,главная!$N$26*DS88,IF(DS88&lt;главная!$H$28,главная!$N$27*DS88,главная!$H$28*главная!$N$27+(DS88-главная!$H$28)*главная!$N$28))))</f>
        <v>0</v>
      </c>
      <c r="DT162" s="173">
        <f>IF(DT$10="",0,IF(DT$9&lt;главная!$N$19,0,IF(DT88&lt;главная!$H$27,главная!$N$26*DT88,IF(DT88&lt;главная!$H$28,главная!$N$27*DT88,главная!$H$28*главная!$N$27+(DT88-главная!$H$28)*главная!$N$28))))</f>
        <v>0</v>
      </c>
      <c r="DU162" s="173">
        <f>IF(DU$10="",0,IF(DU$9&lt;главная!$N$19,0,IF(DU88&lt;главная!$H$27,главная!$N$26*DU88,IF(DU88&lt;главная!$H$28,главная!$N$27*DU88,главная!$H$28*главная!$N$27+(DU88-главная!$H$28)*главная!$N$28))))</f>
        <v>0</v>
      </c>
      <c r="DV162" s="173">
        <f>IF(DV$10="",0,IF(DV$9&lt;главная!$N$19,0,IF(DV88&lt;главная!$H$27,главная!$N$26*DV88,IF(DV88&lt;главная!$H$28,главная!$N$27*DV88,главная!$H$28*главная!$N$27+(DV88-главная!$H$28)*главная!$N$28))))</f>
        <v>0</v>
      </c>
      <c r="DW162" s="173">
        <f>IF(DW$10="",0,IF(DW$9&lt;главная!$N$19,0,IF(DW88&lt;главная!$H$27,главная!$N$26*DW88,IF(DW88&lt;главная!$H$28,главная!$N$27*DW88,главная!$H$28*главная!$N$27+(DW88-главная!$H$28)*главная!$N$28))))</f>
        <v>0</v>
      </c>
      <c r="DX162" s="173">
        <f>IF(DX$10="",0,IF(DX$9&lt;главная!$N$19,0,IF(DX88&lt;главная!$H$27,главная!$N$26*DX88,IF(DX88&lt;главная!$H$28,главная!$N$27*DX88,главная!$H$28*главная!$N$27+(DX88-главная!$H$28)*главная!$N$28))))</f>
        <v>0</v>
      </c>
      <c r="DY162" s="173">
        <f>IF(DY$10="",0,IF(DY$9&lt;главная!$N$19,0,IF(DY88&lt;главная!$H$27,главная!$N$26*DY88,IF(DY88&lt;главная!$H$28,главная!$N$27*DY88,главная!$H$28*главная!$N$27+(DY88-главная!$H$28)*главная!$N$28))))</f>
        <v>0</v>
      </c>
      <c r="DZ162" s="173">
        <f>IF(DZ$10="",0,IF(DZ$9&lt;главная!$N$19,0,IF(DZ88&lt;главная!$H$27,главная!$N$26*DZ88,IF(DZ88&lt;главная!$H$28,главная!$N$27*DZ88,главная!$H$28*главная!$N$27+(DZ88-главная!$H$28)*главная!$N$28))))</f>
        <v>0</v>
      </c>
      <c r="EA162" s="173">
        <f>IF(EA$10="",0,IF(EA$9&lt;главная!$N$19,0,IF(EA88&lt;главная!$H$27,главная!$N$26*EA88,IF(EA88&lt;главная!$H$28,главная!$N$27*EA88,главная!$H$28*главная!$N$27+(EA88-главная!$H$28)*главная!$N$28))))</f>
        <v>0</v>
      </c>
      <c r="EB162" s="173">
        <f>IF(EB$10="",0,IF(EB$9&lt;главная!$N$19,0,IF(EB88&lt;главная!$H$27,главная!$N$26*EB88,IF(EB88&lt;главная!$H$28,главная!$N$27*EB88,главная!$H$28*главная!$N$27+(EB88-главная!$H$28)*главная!$N$28))))</f>
        <v>0</v>
      </c>
      <c r="EC162" s="173">
        <f>IF(EC$10="",0,IF(EC$9&lt;главная!$N$19,0,IF(EC88&lt;главная!$H$27,главная!$N$26*EC88,IF(EC88&lt;главная!$H$28,главная!$N$27*EC88,главная!$H$28*главная!$N$27+(EC88-главная!$H$28)*главная!$N$28))))</f>
        <v>0</v>
      </c>
      <c r="ED162" s="173">
        <f>IF(ED$10="",0,IF(ED$9&lt;главная!$N$19,0,IF(ED88&lt;главная!$H$27,главная!$N$26*ED88,IF(ED88&lt;главная!$H$28,главная!$N$27*ED88,главная!$H$28*главная!$N$27+(ED88-главная!$H$28)*главная!$N$28))))</f>
        <v>0</v>
      </c>
      <c r="EE162" s="173">
        <f>IF(EE$10="",0,IF(EE$9&lt;главная!$N$19,0,IF(EE88&lt;главная!$H$27,главная!$N$26*EE88,IF(EE88&lt;главная!$H$28,главная!$N$27*EE88,главная!$H$28*главная!$N$27+(EE88-главная!$H$28)*главная!$N$28))))</f>
        <v>0</v>
      </c>
      <c r="EF162" s="173">
        <f>IF(EF$10="",0,IF(EF$9&lt;главная!$N$19,0,IF(EF88&lt;главная!$H$27,главная!$N$26*EF88,IF(EF88&lt;главная!$H$28,главная!$N$27*EF88,главная!$H$28*главная!$N$27+(EF88-главная!$H$28)*главная!$N$28))))</f>
        <v>0</v>
      </c>
      <c r="EG162" s="173">
        <f>IF(EG$10="",0,IF(EG$9&lt;главная!$N$19,0,IF(EG88&lt;главная!$H$27,главная!$N$26*EG88,IF(EG88&lt;главная!$H$28,главная!$N$27*EG88,главная!$H$28*главная!$N$27+(EG88-главная!$H$28)*главная!$N$28))))</f>
        <v>0</v>
      </c>
      <c r="EH162" s="173">
        <f>IF(EH$10="",0,IF(EH$9&lt;главная!$N$19,0,IF(EH88&lt;главная!$H$27,главная!$N$26*EH88,IF(EH88&lt;главная!$H$28,главная!$N$27*EH88,главная!$H$28*главная!$N$27+(EH88-главная!$H$28)*главная!$N$28))))</f>
        <v>0</v>
      </c>
      <c r="EI162" s="173">
        <f>IF(EI$10="",0,IF(EI$9&lt;главная!$N$19,0,IF(EI88&lt;главная!$H$27,главная!$N$26*EI88,IF(EI88&lt;главная!$H$28,главная!$N$27*EI88,главная!$H$28*главная!$N$27+(EI88-главная!$H$28)*главная!$N$28))))</f>
        <v>0</v>
      </c>
      <c r="EJ162" s="173">
        <f>IF(EJ$10="",0,IF(EJ$9&lt;главная!$N$19,0,IF(EJ88&lt;главная!$H$27,главная!$N$26*EJ88,IF(EJ88&lt;главная!$H$28,главная!$N$27*EJ88,главная!$H$28*главная!$N$27+(EJ88-главная!$H$28)*главная!$N$28))))</f>
        <v>0</v>
      </c>
      <c r="EK162" s="173">
        <f>IF(EK$10="",0,IF(EK$9&lt;главная!$N$19,0,IF(EK88&lt;главная!$H$27,главная!$N$26*EK88,IF(EK88&lt;главная!$H$28,главная!$N$27*EK88,главная!$H$28*главная!$N$27+(EK88-главная!$H$28)*главная!$N$28))))</f>
        <v>0</v>
      </c>
      <c r="EL162" s="173">
        <f>IF(EL$10="",0,IF(EL$9&lt;главная!$N$19,0,IF(EL88&lt;главная!$H$27,главная!$N$26*EL88,IF(EL88&lt;главная!$H$28,главная!$N$27*EL88,главная!$H$28*главная!$N$27+(EL88-главная!$H$28)*главная!$N$28))))</f>
        <v>0</v>
      </c>
      <c r="EM162" s="173">
        <f>IF(EM$10="",0,IF(EM$9&lt;главная!$N$19,0,IF(EM88&lt;главная!$H$27,главная!$N$26*EM88,IF(EM88&lt;главная!$H$28,главная!$N$27*EM88,главная!$H$28*главная!$N$27+(EM88-главная!$H$28)*главная!$N$28))))</f>
        <v>0</v>
      </c>
      <c r="EN162" s="173">
        <f>IF(EN$10="",0,IF(EN$9&lt;главная!$N$19,0,IF(EN88&lt;главная!$H$27,главная!$N$26*EN88,IF(EN88&lt;главная!$H$28,главная!$N$27*EN88,главная!$H$28*главная!$N$27+(EN88-главная!$H$28)*главная!$N$28))))</f>
        <v>0</v>
      </c>
      <c r="EO162" s="173">
        <f>IF(EO$10="",0,IF(EO$9&lt;главная!$N$19,0,IF(EO88&lt;главная!$H$27,главная!$N$26*EO88,IF(EO88&lt;главная!$H$28,главная!$N$27*EO88,главная!$H$28*главная!$N$27+(EO88-главная!$H$28)*главная!$N$28))))</f>
        <v>0</v>
      </c>
      <c r="EP162" s="173">
        <f>IF(EP$10="",0,IF(EP$9&lt;главная!$N$19,0,IF(EP88&lt;главная!$H$27,главная!$N$26*EP88,IF(EP88&lt;главная!$H$28,главная!$N$27*EP88,главная!$H$28*главная!$N$27+(EP88-главная!$H$28)*главная!$N$28))))</f>
        <v>0</v>
      </c>
      <c r="EQ162" s="173">
        <f>IF(EQ$10="",0,IF(EQ$9&lt;главная!$N$19,0,IF(EQ88&lt;главная!$H$27,главная!$N$26*EQ88,IF(EQ88&lt;главная!$H$28,главная!$N$27*EQ88,главная!$H$28*главная!$N$27+(EQ88-главная!$H$28)*главная!$N$28))))</f>
        <v>0</v>
      </c>
      <c r="ER162" s="173">
        <f>IF(ER$10="",0,IF(ER$9&lt;главная!$N$19,0,IF(ER88&lt;главная!$H$27,главная!$N$26*ER88,IF(ER88&lt;главная!$H$28,главная!$N$27*ER88,главная!$H$28*главная!$N$27+(ER88-главная!$H$28)*главная!$N$28))))</f>
        <v>0</v>
      </c>
      <c r="ES162" s="173">
        <f>IF(ES$10="",0,IF(ES$9&lt;главная!$N$19,0,IF(ES88&lt;главная!$H$27,главная!$N$26*ES88,IF(ES88&lt;главная!$H$28,главная!$N$27*ES88,главная!$H$28*главная!$N$27+(ES88-главная!$H$28)*главная!$N$28))))</f>
        <v>0</v>
      </c>
      <c r="ET162" s="173">
        <f>IF(ET$10="",0,IF(ET$9&lt;главная!$N$19,0,IF(ET88&lt;главная!$H$27,главная!$N$26*ET88,IF(ET88&lt;главная!$H$28,главная!$N$27*ET88,главная!$H$28*главная!$N$27+(ET88-главная!$H$28)*главная!$N$28))))</f>
        <v>0</v>
      </c>
      <c r="EU162" s="173">
        <f>IF(EU$10="",0,IF(EU$9&lt;главная!$N$19,0,IF(EU88&lt;главная!$H$27,главная!$N$26*EU88,IF(EU88&lt;главная!$H$28,главная!$N$27*EU88,главная!$H$28*главная!$N$27+(EU88-главная!$H$28)*главная!$N$28))))</f>
        <v>0</v>
      </c>
      <c r="EV162" s="173">
        <f>IF(EV$10="",0,IF(EV$9&lt;главная!$N$19,0,IF(EV88&lt;главная!$H$27,главная!$N$26*EV88,IF(EV88&lt;главная!$H$28,главная!$N$27*EV88,главная!$H$28*главная!$N$27+(EV88-главная!$H$28)*главная!$N$28))))</f>
        <v>0</v>
      </c>
      <c r="EW162" s="173">
        <f>IF(EW$10="",0,IF(EW$9&lt;главная!$N$19,0,IF(EW88&lt;главная!$H$27,главная!$N$26*EW88,IF(EW88&lt;главная!$H$28,главная!$N$27*EW88,главная!$H$28*главная!$N$27+(EW88-главная!$H$28)*главная!$N$28))))</f>
        <v>0</v>
      </c>
      <c r="EX162" s="173">
        <f>IF(EX$10="",0,IF(EX$9&lt;главная!$N$19,0,IF(EX88&lt;главная!$H$27,главная!$N$26*EX88,IF(EX88&lt;главная!$H$28,главная!$N$27*EX88,главная!$H$28*главная!$N$27+(EX88-главная!$H$28)*главная!$N$28))))</f>
        <v>0</v>
      </c>
      <c r="EY162" s="173">
        <f>IF(EY$10="",0,IF(EY$9&lt;главная!$N$19,0,IF(EY88&lt;главная!$H$27,главная!$N$26*EY88,IF(EY88&lt;главная!$H$28,главная!$N$27*EY88,главная!$H$28*главная!$N$27+(EY88-главная!$H$28)*главная!$N$28))))</f>
        <v>0</v>
      </c>
      <c r="EZ162" s="173">
        <f>IF(EZ$10="",0,IF(EZ$9&lt;главная!$N$19,0,IF(EZ88&lt;главная!$H$27,главная!$N$26*EZ88,IF(EZ88&lt;главная!$H$28,главная!$N$27*EZ88,главная!$H$28*главная!$N$27+(EZ88-главная!$H$28)*главная!$N$28))))</f>
        <v>0</v>
      </c>
      <c r="FA162" s="173">
        <f>IF(FA$10="",0,IF(FA$9&lt;главная!$N$19,0,IF(FA88&lt;главная!$H$27,главная!$N$26*FA88,IF(FA88&lt;главная!$H$28,главная!$N$27*FA88,главная!$H$28*главная!$N$27+(FA88-главная!$H$28)*главная!$N$28))))</f>
        <v>0</v>
      </c>
      <c r="FB162" s="173">
        <f>IF(FB$10="",0,IF(FB$9&lt;главная!$N$19,0,IF(FB88&lt;главная!$H$27,главная!$N$26*FB88,IF(FB88&lt;главная!$H$28,главная!$N$27*FB88,главная!$H$28*главная!$N$27+(FB88-главная!$H$28)*главная!$N$28))))</f>
        <v>0</v>
      </c>
      <c r="FC162" s="173">
        <f>IF(FC$10="",0,IF(FC$9&lt;главная!$N$19,0,IF(FC88&lt;главная!$H$27,главная!$N$26*FC88,IF(FC88&lt;главная!$H$28,главная!$N$27*FC88,главная!$H$28*главная!$N$27+(FC88-главная!$H$28)*главная!$N$28))))</f>
        <v>0</v>
      </c>
      <c r="FD162" s="173">
        <f>IF(FD$10="",0,IF(FD$9&lt;главная!$N$19,0,IF(FD88&lt;главная!$H$27,главная!$N$26*FD88,IF(FD88&lt;главная!$H$28,главная!$N$27*FD88,главная!$H$28*главная!$N$27+(FD88-главная!$H$28)*главная!$N$28))))</f>
        <v>0</v>
      </c>
      <c r="FE162" s="173">
        <f>IF(FE$10="",0,IF(FE$9&lt;главная!$N$19,0,IF(FE88&lt;главная!$H$27,главная!$N$26*FE88,IF(FE88&lt;главная!$H$28,главная!$N$27*FE88,главная!$H$28*главная!$N$27+(FE88-главная!$H$28)*главная!$N$28))))</f>
        <v>0</v>
      </c>
      <c r="FF162" s="173">
        <f>IF(FF$10="",0,IF(FF$9&lt;главная!$N$19,0,IF(FF88&lt;главная!$H$27,главная!$N$26*FF88,IF(FF88&lt;главная!$H$28,главная!$N$27*FF88,главная!$H$28*главная!$N$27+(FF88-главная!$H$28)*главная!$N$28))))</f>
        <v>0</v>
      </c>
      <c r="FG162" s="173">
        <f>IF(FG$10="",0,IF(FG$9&lt;главная!$N$19,0,IF(FG88&lt;главная!$H$27,главная!$N$26*FG88,IF(FG88&lt;главная!$H$28,главная!$N$27*FG88,главная!$H$28*главная!$N$27+(FG88-главная!$H$28)*главная!$N$28))))</f>
        <v>0</v>
      </c>
      <c r="FH162" s="173">
        <f>IF(FH$10="",0,IF(FH$9&lt;главная!$N$19,0,IF(FH88&lt;главная!$H$27,главная!$N$26*FH88,IF(FH88&lt;главная!$H$28,главная!$N$27*FH88,главная!$H$28*главная!$N$27+(FH88-главная!$H$28)*главная!$N$28))))</f>
        <v>0</v>
      </c>
      <c r="FI162" s="173">
        <f>IF(FI$10="",0,IF(FI$9&lt;главная!$N$19,0,IF(FI88&lt;главная!$H$27,главная!$N$26*FI88,IF(FI88&lt;главная!$H$28,главная!$N$27*FI88,главная!$H$28*главная!$N$27+(FI88-главная!$H$28)*главная!$N$28))))</f>
        <v>0</v>
      </c>
      <c r="FJ162" s="173">
        <f>IF(FJ$10="",0,IF(FJ$9&lt;главная!$N$19,0,IF(FJ88&lt;главная!$H$27,главная!$N$26*FJ88,IF(FJ88&lt;главная!$H$28,главная!$N$27*FJ88,главная!$H$28*главная!$N$27+(FJ88-главная!$H$28)*главная!$N$28))))</f>
        <v>0</v>
      </c>
      <c r="FK162" s="173">
        <f>IF(FK$10="",0,IF(FK$9&lt;главная!$N$19,0,IF(FK88&lt;главная!$H$27,главная!$N$26*FK88,IF(FK88&lt;главная!$H$28,главная!$N$27*FK88,главная!$H$28*главная!$N$27+(FK88-главная!$H$28)*главная!$N$28))))</f>
        <v>0</v>
      </c>
      <c r="FL162" s="173">
        <f>IF(FL$10="",0,IF(FL$9&lt;главная!$N$19,0,IF(FL88&lt;главная!$H$27,главная!$N$26*FL88,IF(FL88&lt;главная!$H$28,главная!$N$27*FL88,главная!$H$28*главная!$N$27+(FL88-главная!$H$28)*главная!$N$28))))</f>
        <v>0</v>
      </c>
      <c r="FM162" s="173">
        <f>IF(FM$10="",0,IF(FM$9&lt;главная!$N$19,0,IF(FM88&lt;главная!$H$27,главная!$N$26*FM88,IF(FM88&lt;главная!$H$28,главная!$N$27*FM88,главная!$H$28*главная!$N$27+(FM88-главная!$H$28)*главная!$N$28))))</f>
        <v>0</v>
      </c>
      <c r="FN162" s="173">
        <f>IF(FN$10="",0,IF(FN$9&lt;главная!$N$19,0,IF(FN88&lt;главная!$H$27,главная!$N$26*FN88,IF(FN88&lt;главная!$H$28,главная!$N$27*FN88,главная!$H$28*главная!$N$27+(FN88-главная!$H$28)*главная!$N$28))))</f>
        <v>0</v>
      </c>
      <c r="FO162" s="173">
        <f>IF(FO$10="",0,IF(FO$9&lt;главная!$N$19,0,IF(FO88&lt;главная!$H$27,главная!$N$26*FO88,IF(FO88&lt;главная!$H$28,главная!$N$27*FO88,главная!$H$28*главная!$N$27+(FO88-главная!$H$28)*главная!$N$28))))</f>
        <v>0</v>
      </c>
      <c r="FP162" s="173">
        <f>IF(FP$10="",0,IF(FP$9&lt;главная!$N$19,0,IF(FP88&lt;главная!$H$27,главная!$N$26*FP88,IF(FP88&lt;главная!$H$28,главная!$N$27*FP88,главная!$H$28*главная!$N$27+(FP88-главная!$H$28)*главная!$N$28))))</f>
        <v>0</v>
      </c>
      <c r="FQ162" s="173">
        <f>IF(FQ$10="",0,IF(FQ$9&lt;главная!$N$19,0,IF(FQ88&lt;главная!$H$27,главная!$N$26*FQ88,IF(FQ88&lt;главная!$H$28,главная!$N$27*FQ88,главная!$H$28*главная!$N$27+(FQ88-главная!$H$28)*главная!$N$28))))</f>
        <v>0</v>
      </c>
      <c r="FR162" s="173">
        <f>IF(FR$10="",0,IF(FR$9&lt;главная!$N$19,0,IF(FR88&lt;главная!$H$27,главная!$N$26*FR88,IF(FR88&lt;главная!$H$28,главная!$N$27*FR88,главная!$H$28*главная!$N$27+(FR88-главная!$H$28)*главная!$N$28))))</f>
        <v>0</v>
      </c>
      <c r="FS162" s="173">
        <f>IF(FS$10="",0,IF(FS$9&lt;главная!$N$19,0,IF(FS88&lt;главная!$H$27,главная!$N$26*FS88,IF(FS88&lt;главная!$H$28,главная!$N$27*FS88,главная!$H$28*главная!$N$27+(FS88-главная!$H$28)*главная!$N$28))))</f>
        <v>0</v>
      </c>
      <c r="FT162" s="173">
        <f>IF(FT$10="",0,IF(FT$9&lt;главная!$N$19,0,IF(FT88&lt;главная!$H$27,главная!$N$26*FT88,IF(FT88&lt;главная!$H$28,главная!$N$27*FT88,главная!$H$28*главная!$N$27+(FT88-главная!$H$28)*главная!$N$28))))</f>
        <v>0</v>
      </c>
      <c r="FU162" s="173">
        <f>IF(FU$10="",0,IF(FU$9&lt;главная!$N$19,0,IF(FU88&lt;главная!$H$27,главная!$N$26*FU88,IF(FU88&lt;главная!$H$28,главная!$N$27*FU88,главная!$H$28*главная!$N$27+(FU88-главная!$H$28)*главная!$N$28))))</f>
        <v>0</v>
      </c>
      <c r="FV162" s="173">
        <f>IF(FV$10="",0,IF(FV$9&lt;главная!$N$19,0,IF(FV88&lt;главная!$H$27,главная!$N$26*FV88,IF(FV88&lt;главная!$H$28,главная!$N$27*FV88,главная!$H$28*главная!$N$27+(FV88-главная!$H$28)*главная!$N$28))))</f>
        <v>0</v>
      </c>
      <c r="FW162" s="173">
        <f>IF(FW$10="",0,IF(FW$9&lt;главная!$N$19,0,IF(FW88&lt;главная!$H$27,главная!$N$26*FW88,IF(FW88&lt;главная!$H$28,главная!$N$27*FW88,главная!$H$28*главная!$N$27+(FW88-главная!$H$28)*главная!$N$28))))</f>
        <v>0</v>
      </c>
      <c r="FX162" s="173">
        <f>IF(FX$10="",0,IF(FX$9&lt;главная!$N$19,0,IF(FX88&lt;главная!$H$27,главная!$N$26*FX88,IF(FX88&lt;главная!$H$28,главная!$N$27*FX88,главная!$H$28*главная!$N$27+(FX88-главная!$H$28)*главная!$N$28))))</f>
        <v>0</v>
      </c>
      <c r="FY162" s="173">
        <f>IF(FY$10="",0,IF(FY$9&lt;главная!$N$19,0,IF(FY88&lt;главная!$H$27,главная!$N$26*FY88,IF(FY88&lt;главная!$H$28,главная!$N$27*FY88,главная!$H$28*главная!$N$27+(FY88-главная!$H$28)*главная!$N$28))))</f>
        <v>0</v>
      </c>
      <c r="FZ162" s="173">
        <f>IF(FZ$10="",0,IF(FZ$9&lt;главная!$N$19,0,IF(FZ88&lt;главная!$H$27,главная!$N$26*FZ88,IF(FZ88&lt;главная!$H$28,главная!$N$27*FZ88,главная!$H$28*главная!$N$27+(FZ88-главная!$H$28)*главная!$N$28))))</f>
        <v>0</v>
      </c>
      <c r="GA162" s="173">
        <f>IF(GA$10="",0,IF(GA$9&lt;главная!$N$19,0,IF(GA88&lt;главная!$H$27,главная!$N$26*GA88,IF(GA88&lt;главная!$H$28,главная!$N$27*GA88,главная!$H$28*главная!$N$27+(GA88-главная!$H$28)*главная!$N$28))))</f>
        <v>0</v>
      </c>
      <c r="GB162" s="173">
        <f>IF(GB$10="",0,IF(GB$9&lt;главная!$N$19,0,IF(GB88&lt;главная!$H$27,главная!$N$26*GB88,IF(GB88&lt;главная!$H$28,главная!$N$27*GB88,главная!$H$28*главная!$N$27+(GB88-главная!$H$28)*главная!$N$28))))</f>
        <v>0</v>
      </c>
      <c r="GC162" s="173">
        <f>IF(GC$10="",0,IF(GC$9&lt;главная!$N$19,0,IF(GC88&lt;главная!$H$27,главная!$N$26*GC88,IF(GC88&lt;главная!$H$28,главная!$N$27*GC88,главная!$H$28*главная!$N$27+(GC88-главная!$H$28)*главная!$N$28))))</f>
        <v>0</v>
      </c>
      <c r="GD162" s="173">
        <f>IF(GD$10="",0,IF(GD$9&lt;главная!$N$19,0,IF(GD88&lt;главная!$H$27,главная!$N$26*GD88,IF(GD88&lt;главная!$H$28,главная!$N$27*GD88,главная!$H$28*главная!$N$27+(GD88-главная!$H$28)*главная!$N$28))))</f>
        <v>0</v>
      </c>
      <c r="GE162" s="173">
        <f>IF(GE$10="",0,IF(GE$9&lt;главная!$N$19,0,IF(GE88&lt;главная!$H$27,главная!$N$26*GE88,IF(GE88&lt;главная!$H$28,главная!$N$27*GE88,главная!$H$28*главная!$N$27+(GE88-главная!$H$28)*главная!$N$28))))</f>
        <v>0</v>
      </c>
      <c r="GF162" s="173">
        <f>IF(GF$10="",0,IF(GF$9&lt;главная!$N$19,0,IF(GF88&lt;главная!$H$27,главная!$N$26*GF88,IF(GF88&lt;главная!$H$28,главная!$N$27*GF88,главная!$H$28*главная!$N$27+(GF88-главная!$H$28)*главная!$N$28))))</f>
        <v>0</v>
      </c>
      <c r="GG162" s="173">
        <f>IF(GG$10="",0,IF(GG$9&lt;главная!$N$19,0,IF(GG88&lt;главная!$H$27,главная!$N$26*GG88,IF(GG88&lt;главная!$H$28,главная!$N$27*GG88,главная!$H$28*главная!$N$27+(GG88-главная!$H$28)*главная!$N$28))))</f>
        <v>0</v>
      </c>
      <c r="GH162" s="173">
        <f>IF(GH$10="",0,IF(GH$9&lt;главная!$N$19,0,IF(GH88&lt;главная!$H$27,главная!$N$26*GH88,IF(GH88&lt;главная!$H$28,главная!$N$27*GH88,главная!$H$28*главная!$N$27+(GH88-главная!$H$28)*главная!$N$28))))</f>
        <v>0</v>
      </c>
      <c r="GI162" s="173">
        <f>IF(GI$10="",0,IF(GI$9&lt;главная!$N$19,0,IF(GI88&lt;главная!$H$27,главная!$N$26*GI88,IF(GI88&lt;главная!$H$28,главная!$N$27*GI88,главная!$H$28*главная!$N$27+(GI88-главная!$H$28)*главная!$N$28))))</f>
        <v>0</v>
      </c>
      <c r="GJ162" s="173">
        <f>IF(GJ$10="",0,IF(GJ$9&lt;главная!$N$19,0,IF(GJ88&lt;главная!$H$27,главная!$N$26*GJ88,IF(GJ88&lt;главная!$H$28,главная!$N$27*GJ88,главная!$H$28*главная!$N$27+(GJ88-главная!$H$28)*главная!$N$28))))</f>
        <v>0</v>
      </c>
      <c r="GK162" s="173">
        <f>IF(GK$10="",0,IF(GK$9&lt;главная!$N$19,0,IF(GK88&lt;главная!$H$27,главная!$N$26*GK88,IF(GK88&lt;главная!$H$28,главная!$N$27*GK88,главная!$H$28*главная!$N$27+(GK88-главная!$H$28)*главная!$N$28))))</f>
        <v>0</v>
      </c>
      <c r="GL162" s="173">
        <f>IF(GL$10="",0,IF(GL$9&lt;главная!$N$19,0,IF(GL88&lt;главная!$H$27,главная!$N$26*GL88,IF(GL88&lt;главная!$H$28,главная!$N$27*GL88,главная!$H$28*главная!$N$27+(GL88-главная!$H$28)*главная!$N$28))))</f>
        <v>0</v>
      </c>
      <c r="GM162" s="173">
        <f>IF(GM$10="",0,IF(GM$9&lt;главная!$N$19,0,IF(GM88&lt;главная!$H$27,главная!$N$26*GM88,IF(GM88&lt;главная!$H$28,главная!$N$27*GM88,главная!$H$28*главная!$N$27+(GM88-главная!$H$28)*главная!$N$28))))</f>
        <v>0</v>
      </c>
      <c r="GN162" s="173">
        <f>IF(GN$10="",0,IF(GN$9&lt;главная!$N$19,0,IF(GN88&lt;главная!$H$27,главная!$N$26*GN88,IF(GN88&lt;главная!$H$28,главная!$N$27*GN88,главная!$H$28*главная!$N$27+(GN88-главная!$H$28)*главная!$N$28))))</f>
        <v>0</v>
      </c>
      <c r="GO162" s="173">
        <f>IF(GO$10="",0,IF(GO$9&lt;главная!$N$19,0,IF(GO88&lt;главная!$H$27,главная!$N$26*GO88,IF(GO88&lt;главная!$H$28,главная!$N$27*GO88,главная!$H$28*главная!$N$27+(GO88-главная!$H$28)*главная!$N$28))))</f>
        <v>0</v>
      </c>
      <c r="GP162" s="173">
        <f>IF(GP$10="",0,IF(GP$9&lt;главная!$N$19,0,IF(GP88&lt;главная!$H$27,главная!$N$26*GP88,IF(GP88&lt;главная!$H$28,главная!$N$27*GP88,главная!$H$28*главная!$N$27+(GP88-главная!$H$28)*главная!$N$28))))</f>
        <v>0</v>
      </c>
      <c r="GQ162" s="173">
        <f>IF(GQ$10="",0,IF(GQ$9&lt;главная!$N$19,0,IF(GQ88&lt;главная!$H$27,главная!$N$26*GQ88,IF(GQ88&lt;главная!$H$28,главная!$N$27*GQ88,главная!$H$28*главная!$N$27+(GQ88-главная!$H$28)*главная!$N$28))))</f>
        <v>0</v>
      </c>
      <c r="GR162" s="173">
        <f>IF(GR$10="",0,IF(GR$9&lt;главная!$N$19,0,IF(GR88&lt;главная!$H$27,главная!$N$26*GR88,IF(GR88&lt;главная!$H$28,главная!$N$27*GR88,главная!$H$28*главная!$N$27+(GR88-главная!$H$28)*главная!$N$28))))</f>
        <v>0</v>
      </c>
      <c r="GS162" s="173">
        <f>IF(GS$10="",0,IF(GS$9&lt;главная!$N$19,0,IF(GS88&lt;главная!$H$27,главная!$N$26*GS88,IF(GS88&lt;главная!$H$28,главная!$N$27*GS88,главная!$H$28*главная!$N$27+(GS88-главная!$H$28)*главная!$N$28))))</f>
        <v>0</v>
      </c>
      <c r="GT162" s="173">
        <f>IF(GT$10="",0,IF(GT$9&lt;главная!$N$19,0,IF(GT88&lt;главная!$H$27,главная!$N$26*GT88,IF(GT88&lt;главная!$H$28,главная!$N$27*GT88,главная!$H$28*главная!$N$27+(GT88-главная!$H$28)*главная!$N$28))))</f>
        <v>0</v>
      </c>
      <c r="GU162" s="173">
        <f>IF(GU$10="",0,IF(GU$9&lt;главная!$N$19,0,IF(GU88&lt;главная!$H$27,главная!$N$26*GU88,IF(GU88&lt;главная!$H$28,главная!$N$27*GU88,главная!$H$28*главная!$N$27+(GU88-главная!$H$28)*главная!$N$28))))</f>
        <v>0</v>
      </c>
      <c r="GV162" s="173">
        <f>IF(GV$10="",0,IF(GV$9&lt;главная!$N$19,0,IF(GV88&lt;главная!$H$27,главная!$N$26*GV88,IF(GV88&lt;главная!$H$28,главная!$N$27*GV88,главная!$H$28*главная!$N$27+(GV88-главная!$H$28)*главная!$N$28))))</f>
        <v>0</v>
      </c>
      <c r="GW162" s="173">
        <f>IF(GW$10="",0,IF(GW$9&lt;главная!$N$19,0,IF(GW88&lt;главная!$H$27,главная!$N$26*GW88,IF(GW88&lt;главная!$H$28,главная!$N$27*GW88,главная!$H$28*главная!$N$27+(GW88-главная!$H$28)*главная!$N$28))))</f>
        <v>0</v>
      </c>
      <c r="GX162" s="173">
        <f>IF(GX$10="",0,IF(GX$9&lt;главная!$N$19,0,IF(GX88&lt;главная!$H$27,главная!$N$26*GX88,IF(GX88&lt;главная!$H$28,главная!$N$27*GX88,главная!$H$28*главная!$N$27+(GX88-главная!$H$28)*главная!$N$28))))</f>
        <v>0</v>
      </c>
      <c r="GY162" s="173">
        <f>IF(GY$10="",0,IF(GY$9&lt;главная!$N$19,0,IF(GY88&lt;главная!$H$27,главная!$N$26*GY88,IF(GY88&lt;главная!$H$28,главная!$N$27*GY88,главная!$H$28*главная!$N$27+(GY88-главная!$H$28)*главная!$N$28))))</f>
        <v>0</v>
      </c>
      <c r="GZ162" s="173">
        <f>IF(GZ$10="",0,IF(GZ$9&lt;главная!$N$19,0,IF(GZ88&lt;главная!$H$27,главная!$N$26*GZ88,IF(GZ88&lt;главная!$H$28,главная!$N$27*GZ88,главная!$H$28*главная!$N$27+(GZ88-главная!$H$28)*главная!$N$28))))</f>
        <v>0</v>
      </c>
      <c r="HA162" s="173">
        <f>IF(HA$10="",0,IF(HA$9&lt;главная!$N$19,0,IF(HA88&lt;главная!$H$27,главная!$N$26*HA88,IF(HA88&lt;главная!$H$28,главная!$N$27*HA88,главная!$H$28*главная!$N$27+(HA88-главная!$H$28)*главная!$N$28))))</f>
        <v>0</v>
      </c>
      <c r="HB162" s="173">
        <f>IF(HB$10="",0,IF(HB$9&lt;главная!$N$19,0,IF(HB88&lt;главная!$H$27,главная!$N$26*HB88,IF(HB88&lt;главная!$H$28,главная!$N$27*HB88,главная!$H$28*главная!$N$27+(HB88-главная!$H$28)*главная!$N$28))))</f>
        <v>0</v>
      </c>
      <c r="HC162" s="173">
        <f>IF(HC$10="",0,IF(HC$9&lt;главная!$N$19,0,IF(HC88&lt;главная!$H$27,главная!$N$26*HC88,IF(HC88&lt;главная!$H$28,главная!$N$27*HC88,главная!$H$28*главная!$N$27+(HC88-главная!$H$28)*главная!$N$28))))</f>
        <v>0</v>
      </c>
      <c r="HD162" s="173">
        <f>IF(HD$10="",0,IF(HD$9&lt;главная!$N$19,0,IF(HD88&lt;главная!$H$27,главная!$N$26*HD88,IF(HD88&lt;главная!$H$28,главная!$N$27*HD88,главная!$H$28*главная!$N$27+(HD88-главная!$H$28)*главная!$N$28))))</f>
        <v>0</v>
      </c>
      <c r="HE162" s="173">
        <f>IF(HE$10="",0,IF(HE$9&lt;главная!$N$19,0,IF(HE88&lt;главная!$H$27,главная!$N$26*HE88,IF(HE88&lt;главная!$H$28,главная!$N$27*HE88,главная!$H$28*главная!$N$27+(HE88-главная!$H$28)*главная!$N$28))))</f>
        <v>0</v>
      </c>
      <c r="HF162" s="173">
        <f>IF(HF$10="",0,IF(HF$9&lt;главная!$N$19,0,IF(HF88&lt;главная!$H$27,главная!$N$26*HF88,IF(HF88&lt;главная!$H$28,главная!$N$27*HF88,главная!$H$28*главная!$N$27+(HF88-главная!$H$28)*главная!$N$28))))</f>
        <v>0</v>
      </c>
      <c r="HG162" s="173">
        <f>IF(HG$10="",0,IF(HG$9&lt;главная!$N$19,0,IF(HG88&lt;главная!$H$27,главная!$N$26*HG88,IF(HG88&lt;главная!$H$28,главная!$N$27*HG88,главная!$H$28*главная!$N$27+(HG88-главная!$H$28)*главная!$N$28))))</f>
        <v>0</v>
      </c>
      <c r="HH162" s="173">
        <f>IF(HH$10="",0,IF(HH$9&lt;главная!$N$19,0,IF(HH88&lt;главная!$H$27,главная!$N$26*HH88,IF(HH88&lt;главная!$H$28,главная!$N$27*HH88,главная!$H$28*главная!$N$27+(HH88-главная!$H$28)*главная!$N$28))))</f>
        <v>0</v>
      </c>
      <c r="HI162" s="173">
        <f>IF(HI$10="",0,IF(HI$9&lt;главная!$N$19,0,IF(HI88&lt;главная!$H$27,главная!$N$26*HI88,IF(HI88&lt;главная!$H$28,главная!$N$27*HI88,главная!$H$28*главная!$N$27+(HI88-главная!$H$28)*главная!$N$28))))</f>
        <v>0</v>
      </c>
      <c r="HJ162" s="173">
        <f>IF(HJ$10="",0,IF(HJ$9&lt;главная!$N$19,0,IF(HJ88&lt;главная!$H$27,главная!$N$26*HJ88,IF(HJ88&lt;главная!$H$28,главная!$N$27*HJ88,главная!$H$28*главная!$N$27+(HJ88-главная!$H$28)*главная!$N$28))))</f>
        <v>0</v>
      </c>
      <c r="HK162" s="173">
        <f>IF(HK$10="",0,IF(HK$9&lt;главная!$N$19,0,IF(HK88&lt;главная!$H$27,главная!$N$26*HK88,IF(HK88&lt;главная!$H$28,главная!$N$27*HK88,главная!$H$28*главная!$N$27+(HK88-главная!$H$28)*главная!$N$28))))</f>
        <v>0</v>
      </c>
      <c r="HL162" s="173">
        <f>IF(HL$10="",0,IF(HL$9&lt;главная!$N$19,0,IF(HL88&lt;главная!$H$27,главная!$N$26*HL88,IF(HL88&lt;главная!$H$28,главная!$N$27*HL88,главная!$H$28*главная!$N$27+(HL88-главная!$H$28)*главная!$N$28))))</f>
        <v>0</v>
      </c>
      <c r="HM162" s="173">
        <f>IF(HM$10="",0,IF(HM$9&lt;главная!$N$19,0,IF(HM88&lt;главная!$H$27,главная!$N$26*HM88,IF(HM88&lt;главная!$H$28,главная!$N$27*HM88,главная!$H$28*главная!$N$27+(HM88-главная!$H$28)*главная!$N$28))))</f>
        <v>0</v>
      </c>
      <c r="HN162" s="173">
        <f>IF(HN$10="",0,IF(HN$9&lt;главная!$N$19,0,IF(HN88&lt;главная!$H$27,главная!$N$26*HN88,IF(HN88&lt;главная!$H$28,главная!$N$27*HN88,главная!$H$28*главная!$N$27+(HN88-главная!$H$28)*главная!$N$28))))</f>
        <v>0</v>
      </c>
      <c r="HO162" s="173">
        <f>IF(HO$10="",0,IF(HO$9&lt;главная!$N$19,0,IF(HO88&lt;главная!$H$27,главная!$N$26*HO88,IF(HO88&lt;главная!$H$28,главная!$N$27*HO88,главная!$H$28*главная!$N$27+(HO88-главная!$H$28)*главная!$N$28))))</f>
        <v>0</v>
      </c>
      <c r="HP162" s="173">
        <f>IF(HP$10="",0,IF(HP$9&lt;главная!$N$19,0,IF(HP88&lt;главная!$H$27,главная!$N$26*HP88,IF(HP88&lt;главная!$H$28,главная!$N$27*HP88,главная!$H$28*главная!$N$27+(HP88-главная!$H$28)*главная!$N$28))))</f>
        <v>0</v>
      </c>
      <c r="HQ162" s="173">
        <f>IF(HQ$10="",0,IF(HQ$9&lt;главная!$N$19,0,IF(HQ88&lt;главная!$H$27,главная!$N$26*HQ88,IF(HQ88&lt;главная!$H$28,главная!$N$27*HQ88,главная!$H$28*главная!$N$27+(HQ88-главная!$H$28)*главная!$N$28))))</f>
        <v>0</v>
      </c>
      <c r="HR162" s="173">
        <f>IF(HR$10="",0,IF(HR$9&lt;главная!$N$19,0,IF(HR88&lt;главная!$H$27,главная!$N$26*HR88,IF(HR88&lt;главная!$H$28,главная!$N$27*HR88,главная!$H$28*главная!$N$27+(HR88-главная!$H$28)*главная!$N$28))))</f>
        <v>0</v>
      </c>
      <c r="HS162" s="173">
        <f>IF(HS$10="",0,IF(HS$9&lt;главная!$N$19,0,IF(HS88&lt;главная!$H$27,главная!$N$26*HS88,IF(HS88&lt;главная!$H$28,главная!$N$27*HS88,главная!$H$28*главная!$N$27+(HS88-главная!$H$28)*главная!$N$28))))</f>
        <v>0</v>
      </c>
      <c r="HT162" s="173">
        <f>IF(HT$10="",0,IF(HT$9&lt;главная!$N$19,0,IF(HT88&lt;главная!$H$27,главная!$N$26*HT88,IF(HT88&lt;главная!$H$28,главная!$N$27*HT88,главная!$H$28*главная!$N$27+(HT88-главная!$H$28)*главная!$N$28))))</f>
        <v>0</v>
      </c>
      <c r="HU162" s="173">
        <f>IF(HU$10="",0,IF(HU$9&lt;главная!$N$19,0,IF(HU88&lt;главная!$H$27,главная!$N$26*HU88,IF(HU88&lt;главная!$H$28,главная!$N$27*HU88,главная!$H$28*главная!$N$27+(HU88-главная!$H$28)*главная!$N$28))))</f>
        <v>0</v>
      </c>
      <c r="HV162" s="173">
        <f>IF(HV$10="",0,IF(HV$9&lt;главная!$N$19,0,IF(HV88&lt;главная!$H$27,главная!$N$26*HV88,IF(HV88&lt;главная!$H$28,главная!$N$27*HV88,главная!$H$28*главная!$N$27+(HV88-главная!$H$28)*главная!$N$28))))</f>
        <v>0</v>
      </c>
      <c r="HW162" s="173">
        <f>IF(HW$10="",0,IF(HW$9&lt;главная!$N$19,0,IF(HW88&lt;главная!$H$27,главная!$N$26*HW88,IF(HW88&lt;главная!$H$28,главная!$N$27*HW88,главная!$H$28*главная!$N$27+(HW88-главная!$H$28)*главная!$N$28))))</f>
        <v>0</v>
      </c>
      <c r="HX162" s="173">
        <f>IF(HX$10="",0,IF(HX$9&lt;главная!$N$19,0,IF(HX88&lt;главная!$H$27,главная!$N$26*HX88,IF(HX88&lt;главная!$H$28,главная!$N$27*HX88,главная!$H$28*главная!$N$27+(HX88-главная!$H$28)*главная!$N$28))))</f>
        <v>0</v>
      </c>
      <c r="HY162" s="173">
        <f>IF(HY$10="",0,IF(HY$9&lt;главная!$N$19,0,IF(HY88&lt;главная!$H$27,главная!$N$26*HY88,IF(HY88&lt;главная!$H$28,главная!$N$27*HY88,главная!$H$28*главная!$N$27+(HY88-главная!$H$28)*главная!$N$28))))</f>
        <v>0</v>
      </c>
      <c r="HZ162" s="173">
        <f>IF(HZ$10="",0,IF(HZ$9&lt;главная!$N$19,0,IF(HZ88&lt;главная!$H$27,главная!$N$26*HZ88,IF(HZ88&lt;главная!$H$28,главная!$N$27*HZ88,главная!$H$28*главная!$N$27+(HZ88-главная!$H$28)*главная!$N$28))))</f>
        <v>0</v>
      </c>
      <c r="IA162" s="173">
        <f>IF(IA$10="",0,IF(IA$9&lt;главная!$N$19,0,IF(IA88&lt;главная!$H$27,главная!$N$26*IA88,IF(IA88&lt;главная!$H$28,главная!$N$27*IA88,главная!$H$28*главная!$N$27+(IA88-главная!$H$28)*главная!$N$28))))</f>
        <v>0</v>
      </c>
      <c r="IB162" s="173">
        <f>IF(IB$10="",0,IF(IB$9&lt;главная!$N$19,0,IF(IB88&lt;главная!$H$27,главная!$N$26*IB88,IF(IB88&lt;главная!$H$28,главная!$N$27*IB88,главная!$H$28*главная!$N$27+(IB88-главная!$H$28)*главная!$N$28))))</f>
        <v>0</v>
      </c>
      <c r="IC162" s="173">
        <f>IF(IC$10="",0,IF(IC$9&lt;главная!$N$19,0,IF(IC88&lt;главная!$H$27,главная!$N$26*IC88,IF(IC88&lt;главная!$H$28,главная!$N$27*IC88,главная!$H$28*главная!$N$27+(IC88-главная!$H$28)*главная!$N$28))))</f>
        <v>0</v>
      </c>
      <c r="ID162" s="173">
        <f>IF(ID$10="",0,IF(ID$9&lt;главная!$N$19,0,IF(ID88&lt;главная!$H$27,главная!$N$26*ID88,IF(ID88&lt;главная!$H$28,главная!$N$27*ID88,главная!$H$28*главная!$N$27+(ID88-главная!$H$28)*главная!$N$28))))</f>
        <v>0</v>
      </c>
      <c r="IE162" s="173">
        <f>IF(IE$10="",0,IF(IE$9&lt;главная!$N$19,0,IF(IE88&lt;главная!$H$27,главная!$N$26*IE88,IF(IE88&lt;главная!$H$28,главная!$N$27*IE88,главная!$H$28*главная!$N$27+(IE88-главная!$H$28)*главная!$N$28))))</f>
        <v>0</v>
      </c>
      <c r="IF162" s="173">
        <f>IF(IF$10="",0,IF(IF$9&lt;главная!$N$19,0,IF(IF88&lt;главная!$H$27,главная!$N$26*IF88,IF(IF88&lt;главная!$H$28,главная!$N$27*IF88,главная!$H$28*главная!$N$27+(IF88-главная!$H$28)*главная!$N$28))))</f>
        <v>0</v>
      </c>
      <c r="IG162" s="173">
        <f>IF(IG$10="",0,IF(IG$9&lt;главная!$N$19,0,IF(IG88&lt;главная!$H$27,главная!$N$26*IG88,IF(IG88&lt;главная!$H$28,главная!$N$27*IG88,главная!$H$28*главная!$N$27+(IG88-главная!$H$28)*главная!$N$28))))</f>
        <v>0</v>
      </c>
      <c r="IH162" s="173">
        <f>IF(IH$10="",0,IF(IH$9&lt;главная!$N$19,0,IF(IH88&lt;главная!$H$27,главная!$N$26*IH88,IF(IH88&lt;главная!$H$28,главная!$N$27*IH88,главная!$H$28*главная!$N$27+(IH88-главная!$H$28)*главная!$N$28))))</f>
        <v>0</v>
      </c>
      <c r="II162" s="173">
        <f>IF(II$10="",0,IF(II$9&lt;главная!$N$19,0,IF(II88&lt;главная!$H$27,главная!$N$26*II88,IF(II88&lt;главная!$H$28,главная!$N$27*II88,главная!$H$28*главная!$N$27+(II88-главная!$H$28)*главная!$N$28))))</f>
        <v>0</v>
      </c>
      <c r="IJ162" s="173">
        <f>IF(IJ$10="",0,IF(IJ$9&lt;главная!$N$19,0,IF(IJ88&lt;главная!$H$27,главная!$N$26*IJ88,IF(IJ88&lt;главная!$H$28,главная!$N$27*IJ88,главная!$H$28*главная!$N$27+(IJ88-главная!$H$28)*главная!$N$28))))</f>
        <v>0</v>
      </c>
      <c r="IK162" s="173">
        <f>IF(IK$10="",0,IF(IK$9&lt;главная!$N$19,0,IF(IK88&lt;главная!$H$27,главная!$N$26*IK88,IF(IK88&lt;главная!$H$28,главная!$N$27*IK88,главная!$H$28*главная!$N$27+(IK88-главная!$H$28)*главная!$N$28))))</f>
        <v>0</v>
      </c>
      <c r="IL162" s="173">
        <f>IF(IL$10="",0,IF(IL$9&lt;главная!$N$19,0,IF(IL88&lt;главная!$H$27,главная!$N$26*IL88,IF(IL88&lt;главная!$H$28,главная!$N$27*IL88,главная!$H$28*главная!$N$27+(IL88-главная!$H$28)*главная!$N$28))))</f>
        <v>0</v>
      </c>
      <c r="IM162" s="173">
        <f>IF(IM$10="",0,IF(IM$9&lt;главная!$N$19,0,IF(IM88&lt;главная!$H$27,главная!$N$26*IM88,IF(IM88&lt;главная!$H$28,главная!$N$27*IM88,главная!$H$28*главная!$N$27+(IM88-главная!$H$28)*главная!$N$28))))</f>
        <v>0</v>
      </c>
      <c r="IN162" s="173">
        <f>IF(IN$10="",0,IF(IN$9&lt;главная!$N$19,0,IF(IN88&lt;главная!$H$27,главная!$N$26*IN88,IF(IN88&lt;главная!$H$28,главная!$N$27*IN88,главная!$H$28*главная!$N$27+(IN88-главная!$H$28)*главная!$N$28))))</f>
        <v>0</v>
      </c>
      <c r="IO162" s="173">
        <f>IF(IO$10="",0,IF(IO$9&lt;главная!$N$19,0,IF(IO88&lt;главная!$H$27,главная!$N$26*IO88,IF(IO88&lt;главная!$H$28,главная!$N$27*IO88,главная!$H$28*главная!$N$27+(IO88-главная!$H$28)*главная!$N$28))))</f>
        <v>0</v>
      </c>
      <c r="IP162" s="173">
        <f>IF(IP$10="",0,IF(IP$9&lt;главная!$N$19,0,IF(IP88&lt;главная!$H$27,главная!$N$26*IP88,IF(IP88&lt;главная!$H$28,главная!$N$27*IP88,главная!$H$28*главная!$N$27+(IP88-главная!$H$28)*главная!$N$28))))</f>
        <v>0</v>
      </c>
      <c r="IQ162" s="173">
        <f>IF(IQ$10="",0,IF(IQ$9&lt;главная!$N$19,0,IF(IQ88&lt;главная!$H$27,главная!$N$26*IQ88,IF(IQ88&lt;главная!$H$28,главная!$N$27*IQ88,главная!$H$28*главная!$N$27+(IQ88-главная!$H$28)*главная!$N$28))))</f>
        <v>0</v>
      </c>
      <c r="IR162" s="173">
        <f>IF(IR$10="",0,IF(IR$9&lt;главная!$N$19,0,IF(IR88&lt;главная!$H$27,главная!$N$26*IR88,IF(IR88&lt;главная!$H$28,главная!$N$27*IR88,главная!$H$28*главная!$N$27+(IR88-главная!$H$28)*главная!$N$28))))</f>
        <v>0</v>
      </c>
      <c r="IS162" s="173">
        <f>IF(IS$10="",0,IF(IS$9&lt;главная!$N$19,0,IF(IS88&lt;главная!$H$27,главная!$N$26*IS88,IF(IS88&lt;главная!$H$28,главная!$N$27*IS88,главная!$H$28*главная!$N$27+(IS88-главная!$H$28)*главная!$N$28))))</f>
        <v>0</v>
      </c>
      <c r="IT162" s="173">
        <f>IF(IT$10="",0,IF(IT$9&lt;главная!$N$19,0,IF(IT88&lt;главная!$H$27,главная!$N$26*IT88,IF(IT88&lt;главная!$H$28,главная!$N$27*IT88,главная!$H$28*главная!$N$27+(IT88-главная!$H$28)*главная!$N$28))))</f>
        <v>0</v>
      </c>
      <c r="IU162" s="173">
        <f>IF(IU$10="",0,IF(IU$9&lt;главная!$N$19,0,IF(IU88&lt;главная!$H$27,главная!$N$26*IU88,IF(IU88&lt;главная!$H$28,главная!$N$27*IU88,главная!$H$28*главная!$N$27+(IU88-главная!$H$28)*главная!$N$28))))</f>
        <v>0</v>
      </c>
      <c r="IV162" s="173">
        <f>IF(IV$10="",0,IF(IV$9&lt;главная!$N$19,0,IF(IV88&lt;главная!$H$27,главная!$N$26*IV88,IF(IV88&lt;главная!$H$28,главная!$N$27*IV88,главная!$H$28*главная!$N$27+(IV88-главная!$H$28)*главная!$N$28))))</f>
        <v>0</v>
      </c>
      <c r="IW162" s="173">
        <f>IF(IW$10="",0,IF(IW$9&lt;главная!$N$19,0,IF(IW88&lt;главная!$H$27,главная!$N$26*IW88,IF(IW88&lt;главная!$H$28,главная!$N$27*IW88,главная!$H$28*главная!$N$27+(IW88-главная!$H$28)*главная!$N$28))))</f>
        <v>0</v>
      </c>
      <c r="IX162" s="173">
        <f>IF(IX$10="",0,IF(IX$9&lt;главная!$N$19,0,IF(IX88&lt;главная!$H$27,главная!$N$26*IX88,IF(IX88&lt;главная!$H$28,главная!$N$27*IX88,главная!$H$28*главная!$N$27+(IX88-главная!$H$28)*главная!$N$28))))</f>
        <v>0</v>
      </c>
      <c r="IY162" s="173">
        <f>IF(IY$10="",0,IF(IY$9&lt;главная!$N$19,0,IF(IY88&lt;главная!$H$27,главная!$N$26*IY88,IF(IY88&lt;главная!$H$28,главная!$N$27*IY88,главная!$H$28*главная!$N$27+(IY88-главная!$H$28)*главная!$N$28))))</f>
        <v>0</v>
      </c>
      <c r="IZ162" s="173">
        <f>IF(IZ$10="",0,IF(IZ$9&lt;главная!$N$19,0,IF(IZ88&lt;главная!$H$27,главная!$N$26*IZ88,IF(IZ88&lt;главная!$H$28,главная!$N$27*IZ88,главная!$H$28*главная!$N$27+(IZ88-главная!$H$28)*главная!$N$28))))</f>
        <v>0</v>
      </c>
      <c r="JA162" s="173">
        <f>IF(JA$10="",0,IF(JA$9&lt;главная!$N$19,0,IF(JA88&lt;главная!$H$27,главная!$N$26*JA88,IF(JA88&lt;главная!$H$28,главная!$N$27*JA88,главная!$H$28*главная!$N$27+(JA88-главная!$H$28)*главная!$N$28))))</f>
        <v>0</v>
      </c>
      <c r="JB162" s="173">
        <f>IF(JB$10="",0,IF(JB$9&lt;главная!$N$19,0,IF(JB88&lt;главная!$H$27,главная!$N$26*JB88,IF(JB88&lt;главная!$H$28,главная!$N$27*JB88,главная!$H$28*главная!$N$27+(JB88-главная!$H$28)*главная!$N$28))))</f>
        <v>0</v>
      </c>
      <c r="JC162" s="173">
        <f>IF(JC$10="",0,IF(JC$9&lt;главная!$N$19,0,IF(JC88&lt;главная!$H$27,главная!$N$26*JC88,IF(JC88&lt;главная!$H$28,главная!$N$27*JC88,главная!$H$28*главная!$N$27+(JC88-главная!$H$28)*главная!$N$28))))</f>
        <v>0</v>
      </c>
      <c r="JD162" s="173">
        <f>IF(JD$10="",0,IF(JD$9&lt;главная!$N$19,0,IF(JD88&lt;главная!$H$27,главная!$N$26*JD88,IF(JD88&lt;главная!$H$28,главная!$N$27*JD88,главная!$H$28*главная!$N$27+(JD88-главная!$H$28)*главная!$N$28))))</f>
        <v>0</v>
      </c>
      <c r="JE162" s="173">
        <f>IF(JE$10="",0,IF(JE$9&lt;главная!$N$19,0,IF(JE88&lt;главная!$H$27,главная!$N$26*JE88,IF(JE88&lt;главная!$H$28,главная!$N$27*JE88,главная!$H$28*главная!$N$27+(JE88-главная!$H$28)*главная!$N$28))))</f>
        <v>0</v>
      </c>
      <c r="JF162" s="173">
        <f>IF(JF$10="",0,IF(JF$9&lt;главная!$N$19,0,IF(JF88&lt;главная!$H$27,главная!$N$26*JF88,IF(JF88&lt;главная!$H$28,главная!$N$27*JF88,главная!$H$28*главная!$N$27+(JF88-главная!$H$28)*главная!$N$28))))</f>
        <v>0</v>
      </c>
      <c r="JG162" s="173">
        <f>IF(JG$10="",0,IF(JG$9&lt;главная!$N$19,0,IF(JG88&lt;главная!$H$27,главная!$N$26*JG88,IF(JG88&lt;главная!$H$28,главная!$N$27*JG88,главная!$H$28*главная!$N$27+(JG88-главная!$H$28)*главная!$N$28))))</f>
        <v>0</v>
      </c>
      <c r="JH162" s="173">
        <f>IF(JH$10="",0,IF(JH$9&lt;главная!$N$19,0,IF(JH88&lt;главная!$H$27,главная!$N$26*JH88,IF(JH88&lt;главная!$H$28,главная!$N$27*JH88,главная!$H$28*главная!$N$27+(JH88-главная!$H$28)*главная!$N$28))))</f>
        <v>0</v>
      </c>
      <c r="JI162" s="173">
        <f>IF(JI$10="",0,IF(JI$9&lt;главная!$N$19,0,IF(JI88&lt;главная!$H$27,главная!$N$26*JI88,IF(JI88&lt;главная!$H$28,главная!$N$27*JI88,главная!$H$28*главная!$N$27+(JI88-главная!$H$28)*главная!$N$28))))</f>
        <v>0</v>
      </c>
      <c r="JJ162" s="173">
        <f>IF(JJ$10="",0,IF(JJ$9&lt;главная!$N$19,0,IF(JJ88&lt;главная!$H$27,главная!$N$26*JJ88,IF(JJ88&lt;главная!$H$28,главная!$N$27*JJ88,главная!$H$28*главная!$N$27+(JJ88-главная!$H$28)*главная!$N$28))))</f>
        <v>0</v>
      </c>
      <c r="JK162" s="173">
        <f>IF(JK$10="",0,IF(JK$9&lt;главная!$N$19,0,IF(JK88&lt;главная!$H$27,главная!$N$26*JK88,IF(JK88&lt;главная!$H$28,главная!$N$27*JK88,главная!$H$28*главная!$N$27+(JK88-главная!$H$28)*главная!$N$28))))</f>
        <v>0</v>
      </c>
      <c r="JL162" s="173">
        <f>IF(JL$10="",0,IF(JL$9&lt;главная!$N$19,0,IF(JL88&lt;главная!$H$27,главная!$N$26*JL88,IF(JL88&lt;главная!$H$28,главная!$N$27*JL88,главная!$H$28*главная!$N$27+(JL88-главная!$H$28)*главная!$N$28))))</f>
        <v>0</v>
      </c>
      <c r="JM162" s="173">
        <f>IF(JM$10="",0,IF(JM$9&lt;главная!$N$19,0,IF(JM88&lt;главная!$H$27,главная!$N$26*JM88,IF(JM88&lt;главная!$H$28,главная!$N$27*JM88,главная!$H$28*главная!$N$27+(JM88-главная!$H$28)*главная!$N$28))))</f>
        <v>0</v>
      </c>
      <c r="JN162" s="173">
        <f>IF(JN$10="",0,IF(JN$9&lt;главная!$N$19,0,IF(JN88&lt;главная!$H$27,главная!$N$26*JN88,IF(JN88&lt;главная!$H$28,главная!$N$27*JN88,главная!$H$28*главная!$N$27+(JN88-главная!$H$28)*главная!$N$28))))</f>
        <v>0</v>
      </c>
      <c r="JO162" s="173">
        <f>IF(JO$10="",0,IF(JO$9&lt;главная!$N$19,0,IF(JO88&lt;главная!$H$27,главная!$N$26*JO88,IF(JO88&lt;главная!$H$28,главная!$N$27*JO88,главная!$H$28*главная!$N$27+(JO88-главная!$H$28)*главная!$N$28))))</f>
        <v>0</v>
      </c>
      <c r="JP162" s="173">
        <f>IF(JP$10="",0,IF(JP$9&lt;главная!$N$19,0,IF(JP88&lt;главная!$H$27,главная!$N$26*JP88,IF(JP88&lt;главная!$H$28,главная!$N$27*JP88,главная!$H$28*главная!$N$27+(JP88-главная!$H$28)*главная!$N$28))))</f>
        <v>0</v>
      </c>
      <c r="JQ162" s="173">
        <f>IF(JQ$10="",0,IF(JQ$9&lt;главная!$N$19,0,IF(JQ88&lt;главная!$H$27,главная!$N$26*JQ88,IF(JQ88&lt;главная!$H$28,главная!$N$27*JQ88,главная!$H$28*главная!$N$27+(JQ88-главная!$H$28)*главная!$N$28))))</f>
        <v>0</v>
      </c>
      <c r="JR162" s="173">
        <f>IF(JR$10="",0,IF(JR$9&lt;главная!$N$19,0,IF(JR88&lt;главная!$H$27,главная!$N$26*JR88,IF(JR88&lt;главная!$H$28,главная!$N$27*JR88,главная!$H$28*главная!$N$27+(JR88-главная!$H$28)*главная!$N$28))))</f>
        <v>0</v>
      </c>
      <c r="JS162" s="173">
        <f>IF(JS$10="",0,IF(JS$9&lt;главная!$N$19,0,IF(JS88&lt;главная!$H$27,главная!$N$26*JS88,IF(JS88&lt;главная!$H$28,главная!$N$27*JS88,главная!$H$28*главная!$N$27+(JS88-главная!$H$28)*главная!$N$28))))</f>
        <v>0</v>
      </c>
      <c r="JT162" s="173">
        <f>IF(JT$10="",0,IF(JT$9&lt;главная!$N$19,0,IF(JT88&lt;главная!$H$27,главная!$N$26*JT88,IF(JT88&lt;главная!$H$28,главная!$N$27*JT88,главная!$H$28*главная!$N$27+(JT88-главная!$H$28)*главная!$N$28))))</f>
        <v>0</v>
      </c>
      <c r="JU162" s="173">
        <f>IF(JU$10="",0,IF(JU$9&lt;главная!$N$19,0,IF(JU88&lt;главная!$H$27,главная!$N$26*JU88,IF(JU88&lt;главная!$H$28,главная!$N$27*JU88,главная!$H$28*главная!$N$27+(JU88-главная!$H$28)*главная!$N$28))))</f>
        <v>0</v>
      </c>
      <c r="JV162" s="173">
        <f>IF(JV$10="",0,IF(JV$9&lt;главная!$N$19,0,IF(JV88&lt;главная!$H$27,главная!$N$26*JV88,IF(JV88&lt;главная!$H$28,главная!$N$27*JV88,главная!$H$28*главная!$N$27+(JV88-главная!$H$28)*главная!$N$28))))</f>
        <v>0</v>
      </c>
      <c r="JW162" s="173">
        <f>IF(JW$10="",0,IF(JW$9&lt;главная!$N$19,0,IF(JW88&lt;главная!$H$27,главная!$N$26*JW88,IF(JW88&lt;главная!$H$28,главная!$N$27*JW88,главная!$H$28*главная!$N$27+(JW88-главная!$H$28)*главная!$N$28))))</f>
        <v>0</v>
      </c>
      <c r="JX162" s="173">
        <f>IF(JX$10="",0,IF(JX$9&lt;главная!$N$19,0,IF(JX88&lt;главная!$H$27,главная!$N$26*JX88,IF(JX88&lt;главная!$H$28,главная!$N$27*JX88,главная!$H$28*главная!$N$27+(JX88-главная!$H$28)*главная!$N$28))))</f>
        <v>0</v>
      </c>
      <c r="JY162" s="173">
        <f>IF(JY$10="",0,IF(JY$9&lt;главная!$N$19,0,IF(JY88&lt;главная!$H$27,главная!$N$26*JY88,IF(JY88&lt;главная!$H$28,главная!$N$27*JY88,главная!$H$28*главная!$N$27+(JY88-главная!$H$28)*главная!$N$28))))</f>
        <v>0</v>
      </c>
      <c r="JZ162" s="173">
        <f>IF(JZ$10="",0,IF(JZ$9&lt;главная!$N$19,0,IF(JZ88&lt;главная!$H$27,главная!$N$26*JZ88,IF(JZ88&lt;главная!$H$28,главная!$N$27*JZ88,главная!$H$28*главная!$N$27+(JZ88-главная!$H$28)*главная!$N$28))))</f>
        <v>0</v>
      </c>
      <c r="KA162" s="173">
        <f>IF(KA$10="",0,IF(KA$9&lt;главная!$N$19,0,IF(KA88&lt;главная!$H$27,главная!$N$26*KA88,IF(KA88&lt;главная!$H$28,главная!$N$27*KA88,главная!$H$28*главная!$N$27+(KA88-главная!$H$28)*главная!$N$28))))</f>
        <v>0</v>
      </c>
      <c r="KB162" s="173">
        <f>IF(KB$10="",0,IF(KB$9&lt;главная!$N$19,0,IF(KB88&lt;главная!$H$27,главная!$N$26*KB88,IF(KB88&lt;главная!$H$28,главная!$N$27*KB88,главная!$H$28*главная!$N$27+(KB88-главная!$H$28)*главная!$N$28))))</f>
        <v>0</v>
      </c>
      <c r="KC162" s="173">
        <f>IF(KC$10="",0,IF(KC$9&lt;главная!$N$19,0,IF(KC88&lt;главная!$H$27,главная!$N$26*KC88,IF(KC88&lt;главная!$H$28,главная!$N$27*KC88,главная!$H$28*главная!$N$27+(KC88-главная!$H$28)*главная!$N$28))))</f>
        <v>0</v>
      </c>
      <c r="KD162" s="173">
        <f>IF(KD$10="",0,IF(KD$9&lt;главная!$N$19,0,IF(KD88&lt;главная!$H$27,главная!$N$26*KD88,IF(KD88&lt;главная!$H$28,главная!$N$27*KD88,главная!$H$28*главная!$N$27+(KD88-главная!$H$28)*главная!$N$28))))</f>
        <v>0</v>
      </c>
      <c r="KE162" s="173">
        <f>IF(KE$10="",0,IF(KE$9&lt;главная!$N$19,0,IF(KE88&lt;главная!$H$27,главная!$N$26*KE88,IF(KE88&lt;главная!$H$28,главная!$N$27*KE88,главная!$H$28*главная!$N$27+(KE88-главная!$H$28)*главная!$N$28))))</f>
        <v>0</v>
      </c>
      <c r="KF162" s="173">
        <f>IF(KF$10="",0,IF(KF$9&lt;главная!$N$19,0,IF(KF88&lt;главная!$H$27,главная!$N$26*KF88,IF(KF88&lt;главная!$H$28,главная!$N$27*KF88,главная!$H$28*главная!$N$27+(KF88-главная!$H$28)*главная!$N$28))))</f>
        <v>0</v>
      </c>
      <c r="KG162" s="173">
        <f>IF(KG$10="",0,IF(KG$9&lt;главная!$N$19,0,IF(KG88&lt;главная!$H$27,главная!$N$26*KG88,IF(KG88&lt;главная!$H$28,главная!$N$27*KG88,главная!$H$28*главная!$N$27+(KG88-главная!$H$28)*главная!$N$28))))</f>
        <v>0</v>
      </c>
      <c r="KH162" s="173">
        <f>IF(KH$10="",0,IF(KH$9&lt;главная!$N$19,0,IF(KH88&lt;главная!$H$27,главная!$N$26*KH88,IF(KH88&lt;главная!$H$28,главная!$N$27*KH88,главная!$H$28*главная!$N$27+(KH88-главная!$H$28)*главная!$N$28))))</f>
        <v>0</v>
      </c>
      <c r="KI162" s="173">
        <f>IF(KI$10="",0,IF(KI$9&lt;главная!$N$19,0,IF(KI88&lt;главная!$H$27,главная!$N$26*KI88,IF(KI88&lt;главная!$H$28,главная!$N$27*KI88,главная!$H$28*главная!$N$27+(KI88-главная!$H$28)*главная!$N$28))))</f>
        <v>0</v>
      </c>
      <c r="KJ162" s="173">
        <f>IF(KJ$10="",0,IF(KJ$9&lt;главная!$N$19,0,IF(KJ88&lt;главная!$H$27,главная!$N$26*KJ88,IF(KJ88&lt;главная!$H$28,главная!$N$27*KJ88,главная!$H$28*главная!$N$27+(KJ88-главная!$H$28)*главная!$N$28))))</f>
        <v>0</v>
      </c>
      <c r="KK162" s="173">
        <f>IF(KK$10="",0,IF(KK$9&lt;главная!$N$19,0,IF(KK88&lt;главная!$H$27,главная!$N$26*KK88,IF(KK88&lt;главная!$H$28,главная!$N$27*KK88,главная!$H$28*главная!$N$27+(KK88-главная!$H$28)*главная!$N$28))))</f>
        <v>0</v>
      </c>
      <c r="KL162" s="173">
        <f>IF(KL$10="",0,IF(KL$9&lt;главная!$N$19,0,IF(KL88&lt;главная!$H$27,главная!$N$26*KL88,IF(KL88&lt;главная!$H$28,главная!$N$27*KL88,главная!$H$28*главная!$N$27+(KL88-главная!$H$28)*главная!$N$28))))</f>
        <v>0</v>
      </c>
      <c r="KM162" s="173">
        <f>IF(KM$10="",0,IF(KM$9&lt;главная!$N$19,0,IF(KM88&lt;главная!$H$27,главная!$N$26*KM88,IF(KM88&lt;главная!$H$28,главная!$N$27*KM88,главная!$H$28*главная!$N$27+(KM88-главная!$H$28)*главная!$N$28))))</f>
        <v>0</v>
      </c>
      <c r="KN162" s="173">
        <f>IF(KN$10="",0,IF(KN$9&lt;главная!$N$19,0,IF(KN88&lt;главная!$H$27,главная!$N$26*KN88,IF(KN88&lt;главная!$H$28,главная!$N$27*KN88,главная!$H$28*главная!$N$27+(KN88-главная!$H$28)*главная!$N$28))))</f>
        <v>0</v>
      </c>
      <c r="KO162" s="173">
        <f>IF(KO$10="",0,IF(KO$9&lt;главная!$N$19,0,IF(KO88&lt;главная!$H$27,главная!$N$26*KO88,IF(KO88&lt;главная!$H$28,главная!$N$27*KO88,главная!$H$28*главная!$N$27+(KO88-главная!$H$28)*главная!$N$28))))</f>
        <v>0</v>
      </c>
      <c r="KP162" s="173">
        <f>IF(KP$10="",0,IF(KP$9&lt;главная!$N$19,0,IF(KP88&lt;главная!$H$27,главная!$N$26*KP88,IF(KP88&lt;главная!$H$28,главная!$N$27*KP88,главная!$H$28*главная!$N$27+(KP88-главная!$H$28)*главная!$N$28))))</f>
        <v>0</v>
      </c>
      <c r="KQ162" s="173">
        <f>IF(KQ$10="",0,IF(KQ$9&lt;главная!$N$19,0,IF(KQ88&lt;главная!$H$27,главная!$N$26*KQ88,IF(KQ88&lt;главная!$H$28,главная!$N$27*KQ88,главная!$H$28*главная!$N$27+(KQ88-главная!$H$28)*главная!$N$28))))</f>
        <v>0</v>
      </c>
      <c r="KR162" s="173">
        <f>IF(KR$10="",0,IF(KR$9&lt;главная!$N$19,0,IF(KR88&lt;главная!$H$27,главная!$N$26*KR88,IF(KR88&lt;главная!$H$28,главная!$N$27*KR88,главная!$H$28*главная!$N$27+(KR88-главная!$H$28)*главная!$N$28))))</f>
        <v>0</v>
      </c>
      <c r="KS162" s="173">
        <f>IF(KS$10="",0,IF(KS$9&lt;главная!$N$19,0,IF(KS88&lt;главная!$H$27,главная!$N$26*KS88,IF(KS88&lt;главная!$H$28,главная!$N$27*KS88,главная!$H$28*главная!$N$27+(KS88-главная!$H$28)*главная!$N$28))))</f>
        <v>0</v>
      </c>
      <c r="KT162" s="173">
        <f>IF(KT$10="",0,IF(KT$9&lt;главная!$N$19,0,IF(KT88&lt;главная!$H$27,главная!$N$26*KT88,IF(KT88&lt;главная!$H$28,главная!$N$27*KT88,главная!$H$28*главная!$N$27+(KT88-главная!$H$28)*главная!$N$28))))</f>
        <v>0</v>
      </c>
      <c r="KU162" s="173">
        <f>IF(KU$10="",0,IF(KU$9&lt;главная!$N$19,0,IF(KU88&lt;главная!$H$27,главная!$N$26*KU88,IF(KU88&lt;главная!$H$28,главная!$N$27*KU88,главная!$H$28*главная!$N$27+(KU88-главная!$H$28)*главная!$N$28))))</f>
        <v>0</v>
      </c>
      <c r="KV162" s="173">
        <f>IF(KV$10="",0,IF(KV$9&lt;главная!$N$19,0,IF(KV88&lt;главная!$H$27,главная!$N$26*KV88,IF(KV88&lt;главная!$H$28,главная!$N$27*KV88,главная!$H$28*главная!$N$27+(KV88-главная!$H$28)*главная!$N$28))))</f>
        <v>0</v>
      </c>
      <c r="KW162" s="173">
        <f>IF(KW$10="",0,IF(KW$9&lt;главная!$N$19,0,IF(KW88&lt;главная!$H$27,главная!$N$26*KW88,IF(KW88&lt;главная!$H$28,главная!$N$27*KW88,главная!$H$28*главная!$N$27+(KW88-главная!$H$28)*главная!$N$28))))</f>
        <v>0</v>
      </c>
      <c r="KX162" s="173">
        <f>IF(KX$10="",0,IF(KX$9&lt;главная!$N$19,0,IF(KX88&lt;главная!$H$27,главная!$N$26*KX88,IF(KX88&lt;главная!$H$28,главная!$N$27*KX88,главная!$H$28*главная!$N$27+(KX88-главная!$H$28)*главная!$N$28))))</f>
        <v>0</v>
      </c>
      <c r="KY162" s="173">
        <f>IF(KY$10="",0,IF(KY$9&lt;главная!$N$19,0,IF(KY88&lt;главная!$H$27,главная!$N$26*KY88,IF(KY88&lt;главная!$H$28,главная!$N$27*KY88,главная!$H$28*главная!$N$27+(KY88-главная!$H$28)*главная!$N$28))))</f>
        <v>0</v>
      </c>
      <c r="KZ162" s="173">
        <f>IF(KZ$10="",0,IF(KZ$9&lt;главная!$N$19,0,IF(KZ88&lt;главная!$H$27,главная!$N$26*KZ88,IF(KZ88&lt;главная!$H$28,главная!$N$27*KZ88,главная!$H$28*главная!$N$27+(KZ88-главная!$H$28)*главная!$N$28))))</f>
        <v>0</v>
      </c>
      <c r="LA162" s="173">
        <f>IF(LA$10="",0,IF(LA$9&lt;главная!$N$19,0,IF(LA88&lt;главная!$H$27,главная!$N$26*LA88,IF(LA88&lt;главная!$H$28,главная!$N$27*LA88,главная!$H$28*главная!$N$27+(LA88-главная!$H$28)*главная!$N$28))))</f>
        <v>0</v>
      </c>
      <c r="LB162" s="173">
        <f>IF(LB$10="",0,IF(LB$9&lt;главная!$N$19,0,IF(LB88&lt;главная!$H$27,главная!$N$26*LB88,IF(LB88&lt;главная!$H$28,главная!$N$27*LB88,главная!$H$28*главная!$N$27+(LB88-главная!$H$28)*главная!$N$28))))</f>
        <v>0</v>
      </c>
      <c r="LC162" s="173">
        <f>IF(LC$10="",0,IF(LC$9&lt;главная!$N$19,0,IF(LC88&lt;главная!$H$27,главная!$N$26*LC88,IF(LC88&lt;главная!$H$28,главная!$N$27*LC88,главная!$H$28*главная!$N$27+(LC88-главная!$H$28)*главная!$N$28))))</f>
        <v>0</v>
      </c>
      <c r="LD162" s="173">
        <f>IF(LD$10="",0,IF(LD$9&lt;главная!$N$19,0,IF(LD88&lt;главная!$H$27,главная!$N$26*LD88,IF(LD88&lt;главная!$H$28,главная!$N$27*LD88,главная!$H$28*главная!$N$27+(LD88-главная!$H$28)*главная!$N$28))))</f>
        <v>0</v>
      </c>
      <c r="LE162" s="173">
        <f>IF(LE$10="",0,IF(LE$9&lt;главная!$N$19,0,IF(LE88&lt;главная!$H$27,главная!$N$26*LE88,IF(LE88&lt;главная!$H$28,главная!$N$27*LE88,главная!$H$28*главная!$N$27+(LE88-главная!$H$28)*главная!$N$28))))</f>
        <v>0</v>
      </c>
      <c r="LF162" s="173">
        <f>IF(LF$10="",0,IF(LF$9&lt;главная!$N$19,0,IF(LF88&lt;главная!$H$27,главная!$N$26*LF88,IF(LF88&lt;главная!$H$28,главная!$N$27*LF88,главная!$H$28*главная!$N$27+(LF88-главная!$H$28)*главная!$N$28))))</f>
        <v>0</v>
      </c>
      <c r="LG162" s="173">
        <f>IF(LG$10="",0,IF(LG$9&lt;главная!$N$19,0,IF(LG88&lt;главная!$H$27,главная!$N$26*LG88,IF(LG88&lt;главная!$H$28,главная!$N$27*LG88,главная!$H$28*главная!$N$27+(LG88-главная!$H$28)*главная!$N$28))))</f>
        <v>0</v>
      </c>
      <c r="LH162" s="173">
        <f>IF(LH$10="",0,IF(LH$9&lt;главная!$N$19,0,IF(LH88&lt;главная!$H$27,главная!$N$26*LH88,IF(LH88&lt;главная!$H$28,главная!$N$27*LH88,главная!$H$28*главная!$N$27+(LH88-главная!$H$28)*главная!$N$28))))</f>
        <v>0</v>
      </c>
      <c r="LI162" s="51"/>
      <c r="LJ162" s="51"/>
    </row>
    <row r="163" spans="1:322" s="59" customFormat="1" ht="10.199999999999999" x14ac:dyDescent="0.2">
      <c r="A163" s="51"/>
      <c r="B163" s="51"/>
      <c r="C163" s="51"/>
      <c r="D163" s="12"/>
      <c r="E163" s="98" t="str">
        <f t="shared" si="383"/>
        <v>разработчик3</v>
      </c>
      <c r="F163" s="51"/>
      <c r="G163" s="51"/>
      <c r="H163" s="98" t="str">
        <f t="shared" si="384"/>
        <v>нац/страхование</v>
      </c>
      <c r="I163" s="51"/>
      <c r="J163" s="51"/>
      <c r="K163" s="55" t="str">
        <f t="shared" si="385"/>
        <v>долл.</v>
      </c>
      <c r="L163" s="51"/>
      <c r="M163" s="58"/>
      <c r="N163" s="51"/>
      <c r="O163" s="61"/>
      <c r="P163" s="51"/>
      <c r="Q163" s="51"/>
      <c r="R163" s="99"/>
      <c r="S163" s="51"/>
      <c r="T163" s="171"/>
      <c r="U163" s="173">
        <f>IF(U$10="",0,IF(U$9&lt;главная!$N$19,0,IF(U89&lt;главная!$H$27,главная!$N$26*U89,IF(U89&lt;главная!$H$28,главная!$N$27*U89,главная!$H$28*главная!$N$27+(U89-главная!$H$28)*главная!$N$28))))</f>
        <v>0</v>
      </c>
      <c r="V163" s="173">
        <f>IF(V$10="",0,IF(V$9&lt;главная!$N$19,0,IF(V89&lt;главная!$H$27,главная!$N$26*V89,IF(V89&lt;главная!$H$28,главная!$N$27*V89,главная!$H$28*главная!$N$27+(V89-главная!$H$28)*главная!$N$28))))</f>
        <v>0</v>
      </c>
      <c r="W163" s="173">
        <f>IF(W$10="",0,IF(W$9&lt;главная!$N$19,0,IF(W89&lt;главная!$H$27,главная!$N$26*W89,IF(W89&lt;главная!$H$28,главная!$N$27*W89,главная!$H$28*главная!$N$27+(W89-главная!$H$28)*главная!$N$28))))</f>
        <v>0</v>
      </c>
      <c r="X163" s="173">
        <f>IF(X$10="",0,IF(X$9&lt;главная!$N$19,0,IF(X89&lt;главная!$H$27,главная!$N$26*X89,IF(X89&lt;главная!$H$28,главная!$N$27*X89,главная!$H$28*главная!$N$27+(X89-главная!$H$28)*главная!$N$28))))</f>
        <v>0</v>
      </c>
      <c r="Y163" s="173">
        <f>IF(Y$10="",0,IF(Y$9&lt;главная!$N$19,0,IF(Y89&lt;главная!$H$27,главная!$N$26*Y89,IF(Y89&lt;главная!$H$28,главная!$N$27*Y89,главная!$H$28*главная!$N$27+(Y89-главная!$H$28)*главная!$N$28))))</f>
        <v>0</v>
      </c>
      <c r="Z163" s="173">
        <f>IF(Z$10="",0,IF(Z$9&lt;главная!$N$19,0,IF(Z89&lt;главная!$H$27,главная!$N$26*Z89,IF(Z89&lt;главная!$H$28,главная!$N$27*Z89,главная!$H$28*главная!$N$27+(Z89-главная!$H$28)*главная!$N$28))))</f>
        <v>0</v>
      </c>
      <c r="AA163" s="173">
        <f>IF(AA$10="",0,IF(AA$9&lt;главная!$N$19,0,IF(AA89&lt;главная!$H$27,главная!$N$26*AA89,IF(AA89&lt;главная!$H$28,главная!$N$27*AA89,главная!$H$28*главная!$N$27+(AA89-главная!$H$28)*главная!$N$28))))</f>
        <v>0</v>
      </c>
      <c r="AB163" s="173">
        <f>IF(AB$10="",0,IF(AB$9&lt;главная!$N$19,0,IF(AB89&lt;главная!$H$27,главная!$N$26*AB89,IF(AB89&lt;главная!$H$28,главная!$N$27*AB89,главная!$H$28*главная!$N$27+(AB89-главная!$H$28)*главная!$N$28))))</f>
        <v>0</v>
      </c>
      <c r="AC163" s="173">
        <f>IF(AC$10="",0,IF(AC$9&lt;главная!$N$19,0,IF(AC89&lt;главная!$H$27,главная!$N$26*AC89,IF(AC89&lt;главная!$H$28,главная!$N$27*AC89,главная!$H$28*главная!$N$27+(AC89-главная!$H$28)*главная!$N$28))))</f>
        <v>0</v>
      </c>
      <c r="AD163" s="173">
        <f>IF(AD$10="",0,IF(AD$9&lt;главная!$N$19,0,IF(AD89&lt;главная!$H$27,главная!$N$26*AD89,IF(AD89&lt;главная!$H$28,главная!$N$27*AD89,главная!$H$28*главная!$N$27+(AD89-главная!$H$28)*главная!$N$28))))</f>
        <v>0</v>
      </c>
      <c r="AE163" s="173">
        <f>IF(AE$10="",0,IF(AE$9&lt;главная!$N$19,0,IF(AE89&lt;главная!$H$27,главная!$N$26*AE89,IF(AE89&lt;главная!$H$28,главная!$N$27*AE89,главная!$H$28*главная!$N$27+(AE89-главная!$H$28)*главная!$N$28))))</f>
        <v>0</v>
      </c>
      <c r="AF163" s="173">
        <f>IF(AF$10="",0,IF(AF$9&lt;главная!$N$19,0,IF(AF89&lt;главная!$H$27,главная!$N$26*AF89,IF(AF89&lt;главная!$H$28,главная!$N$27*AF89,главная!$H$28*главная!$N$27+(AF89-главная!$H$28)*главная!$N$28))))</f>
        <v>0</v>
      </c>
      <c r="AG163" s="173">
        <f>IF(AG$10="",0,IF(AG$9&lt;главная!$N$19,0,IF(AG89&lt;главная!$H$27,главная!$N$26*AG89,IF(AG89&lt;главная!$H$28,главная!$N$27*AG89,главная!$H$28*главная!$N$27+(AG89-главная!$H$28)*главная!$N$28))))</f>
        <v>0</v>
      </c>
      <c r="AH163" s="173">
        <f>IF(AH$10="",0,IF(AH$9&lt;главная!$N$19,0,IF(AH89&lt;главная!$H$27,главная!$N$26*AH89,IF(AH89&lt;главная!$H$28,главная!$N$27*AH89,главная!$H$28*главная!$N$27+(AH89-главная!$H$28)*главная!$N$28))))</f>
        <v>0</v>
      </c>
      <c r="AI163" s="173">
        <f>IF(AI$10="",0,IF(AI$9&lt;главная!$N$19,0,IF(AI89&lt;главная!$H$27,главная!$N$26*AI89,IF(AI89&lt;главная!$H$28,главная!$N$27*AI89,главная!$H$28*главная!$N$27+(AI89-главная!$H$28)*главная!$N$28))))</f>
        <v>0</v>
      </c>
      <c r="AJ163" s="173">
        <f>IF(AJ$10="",0,IF(AJ$9&lt;главная!$N$19,0,IF(AJ89&lt;главная!$H$27,главная!$N$26*AJ89,IF(AJ89&lt;главная!$H$28,главная!$N$27*AJ89,главная!$H$28*главная!$N$27+(AJ89-главная!$H$28)*главная!$N$28))))</f>
        <v>0</v>
      </c>
      <c r="AK163" s="173">
        <f>IF(AK$10="",0,IF(AK$9&lt;главная!$N$19,0,IF(AK89&lt;главная!$H$27,главная!$N$26*AK89,IF(AK89&lt;главная!$H$28,главная!$N$27*AK89,главная!$H$28*главная!$N$27+(AK89-главная!$H$28)*главная!$N$28))))</f>
        <v>0</v>
      </c>
      <c r="AL163" s="173">
        <f>IF(AL$10="",0,IF(AL$9&lt;главная!$N$19,0,IF(AL89&lt;главная!$H$27,главная!$N$26*AL89,IF(AL89&lt;главная!$H$28,главная!$N$27*AL89,главная!$H$28*главная!$N$27+(AL89-главная!$H$28)*главная!$N$28))))</f>
        <v>0</v>
      </c>
      <c r="AM163" s="173">
        <f>IF(AM$10="",0,IF(AM$9&lt;главная!$N$19,0,IF(AM89&lt;главная!$H$27,главная!$N$26*AM89,IF(AM89&lt;главная!$H$28,главная!$N$27*AM89,главная!$H$28*главная!$N$27+(AM89-главная!$H$28)*главная!$N$28))))</f>
        <v>0</v>
      </c>
      <c r="AN163" s="173">
        <f>IF(AN$10="",0,IF(AN$9&lt;главная!$N$19,0,IF(AN89&lt;главная!$H$27,главная!$N$26*AN89,IF(AN89&lt;главная!$H$28,главная!$N$27*AN89,главная!$H$28*главная!$N$27+(AN89-главная!$H$28)*главная!$N$28))))</f>
        <v>0</v>
      </c>
      <c r="AO163" s="173">
        <f>IF(AO$10="",0,IF(AO$9&lt;главная!$N$19,0,IF(AO89&lt;главная!$H$27,главная!$N$26*AO89,IF(AO89&lt;главная!$H$28,главная!$N$27*AO89,главная!$H$28*главная!$N$27+(AO89-главная!$H$28)*главная!$N$28))))</f>
        <v>0</v>
      </c>
      <c r="AP163" s="173">
        <f>IF(AP$10="",0,IF(AP$9&lt;главная!$N$19,0,IF(AP89&lt;главная!$H$27,главная!$N$26*AP89,IF(AP89&lt;главная!$H$28,главная!$N$27*AP89,главная!$H$28*главная!$N$27+(AP89-главная!$H$28)*главная!$N$28))))</f>
        <v>0</v>
      </c>
      <c r="AQ163" s="173">
        <f>IF(AQ$10="",0,IF(AQ$9&lt;главная!$N$19,0,IF(AQ89&lt;главная!$H$27,главная!$N$26*AQ89,IF(AQ89&lt;главная!$H$28,главная!$N$27*AQ89,главная!$H$28*главная!$N$27+(AQ89-главная!$H$28)*главная!$N$28))))</f>
        <v>0</v>
      </c>
      <c r="AR163" s="173">
        <f>IF(AR$10="",0,IF(AR$9&lt;главная!$N$19,0,IF(AR89&lt;главная!$H$27,главная!$N$26*AR89,IF(AR89&lt;главная!$H$28,главная!$N$27*AR89,главная!$H$28*главная!$N$27+(AR89-главная!$H$28)*главная!$N$28))))</f>
        <v>0</v>
      </c>
      <c r="AS163" s="173">
        <f>IF(AS$10="",0,IF(AS$9&lt;главная!$N$19,0,IF(AS89&lt;главная!$H$27,главная!$N$26*AS89,IF(AS89&lt;главная!$H$28,главная!$N$27*AS89,главная!$H$28*главная!$N$27+(AS89-главная!$H$28)*главная!$N$28))))</f>
        <v>0</v>
      </c>
      <c r="AT163" s="173">
        <f>IF(AT$10="",0,IF(AT$9&lt;главная!$N$19,0,IF(AT89&lt;главная!$H$27,главная!$N$26*AT89,IF(AT89&lt;главная!$H$28,главная!$N$27*AT89,главная!$H$28*главная!$N$27+(AT89-главная!$H$28)*главная!$N$28))))</f>
        <v>0</v>
      </c>
      <c r="AU163" s="173">
        <f>IF(AU$10="",0,IF(AU$9&lt;главная!$N$19,0,IF(AU89&lt;главная!$H$27,главная!$N$26*AU89,IF(AU89&lt;главная!$H$28,главная!$N$27*AU89,главная!$H$28*главная!$N$27+(AU89-главная!$H$28)*главная!$N$28))))</f>
        <v>0</v>
      </c>
      <c r="AV163" s="173">
        <f>IF(AV$10="",0,IF(AV$9&lt;главная!$N$19,0,IF(AV89&lt;главная!$H$27,главная!$N$26*AV89,IF(AV89&lt;главная!$H$28,главная!$N$27*AV89,главная!$H$28*главная!$N$27+(AV89-главная!$H$28)*главная!$N$28))))</f>
        <v>0</v>
      </c>
      <c r="AW163" s="173">
        <f>IF(AW$10="",0,IF(AW$9&lt;главная!$N$19,0,IF(AW89&lt;главная!$H$27,главная!$N$26*AW89,IF(AW89&lt;главная!$H$28,главная!$N$27*AW89,главная!$H$28*главная!$N$27+(AW89-главная!$H$28)*главная!$N$28))))</f>
        <v>0</v>
      </c>
      <c r="AX163" s="173">
        <f>IF(AX$10="",0,IF(AX$9&lt;главная!$N$19,0,IF(AX89&lt;главная!$H$27,главная!$N$26*AX89,IF(AX89&lt;главная!$H$28,главная!$N$27*AX89,главная!$H$28*главная!$N$27+(AX89-главная!$H$28)*главная!$N$28))))</f>
        <v>0</v>
      </c>
      <c r="AY163" s="173">
        <f>IF(AY$10="",0,IF(AY$9&lt;главная!$N$19,0,IF(AY89&lt;главная!$H$27,главная!$N$26*AY89,IF(AY89&lt;главная!$H$28,главная!$N$27*AY89,главная!$H$28*главная!$N$27+(AY89-главная!$H$28)*главная!$N$28))))</f>
        <v>0</v>
      </c>
      <c r="AZ163" s="173">
        <f>IF(AZ$10="",0,IF(AZ$9&lt;главная!$N$19,0,IF(AZ89&lt;главная!$H$27,главная!$N$26*AZ89,IF(AZ89&lt;главная!$H$28,главная!$N$27*AZ89,главная!$H$28*главная!$N$27+(AZ89-главная!$H$28)*главная!$N$28))))</f>
        <v>0</v>
      </c>
      <c r="BA163" s="173">
        <f>IF(BA$10="",0,IF(BA$9&lt;главная!$N$19,0,IF(BA89&lt;главная!$H$27,главная!$N$26*BA89,IF(BA89&lt;главная!$H$28,главная!$N$27*BA89,главная!$H$28*главная!$N$27+(BA89-главная!$H$28)*главная!$N$28))))</f>
        <v>0</v>
      </c>
      <c r="BB163" s="173">
        <f>IF(BB$10="",0,IF(BB$9&lt;главная!$N$19,0,IF(BB89&lt;главная!$H$27,главная!$N$26*BB89,IF(BB89&lt;главная!$H$28,главная!$N$27*BB89,главная!$H$28*главная!$N$27+(BB89-главная!$H$28)*главная!$N$28))))</f>
        <v>0</v>
      </c>
      <c r="BC163" s="173">
        <f>IF(BC$10="",0,IF(BC$9&lt;главная!$N$19,0,IF(BC89&lt;главная!$H$27,главная!$N$26*BC89,IF(BC89&lt;главная!$H$28,главная!$N$27*BC89,главная!$H$28*главная!$N$27+(BC89-главная!$H$28)*главная!$N$28))))</f>
        <v>0</v>
      </c>
      <c r="BD163" s="173">
        <f>IF(BD$10="",0,IF(BD$9&lt;главная!$N$19,0,IF(BD89&lt;главная!$H$27,главная!$N$26*BD89,IF(BD89&lt;главная!$H$28,главная!$N$27*BD89,главная!$H$28*главная!$N$27+(BD89-главная!$H$28)*главная!$N$28))))</f>
        <v>0</v>
      </c>
      <c r="BE163" s="173">
        <f>IF(BE$10="",0,IF(BE$9&lt;главная!$N$19,0,IF(BE89&lt;главная!$H$27,главная!$N$26*BE89,IF(BE89&lt;главная!$H$28,главная!$N$27*BE89,главная!$H$28*главная!$N$27+(BE89-главная!$H$28)*главная!$N$28))))</f>
        <v>0</v>
      </c>
      <c r="BF163" s="173">
        <f>IF(BF$10="",0,IF(BF$9&lt;главная!$N$19,0,IF(BF89&lt;главная!$H$27,главная!$N$26*BF89,IF(BF89&lt;главная!$H$28,главная!$N$27*BF89,главная!$H$28*главная!$N$27+(BF89-главная!$H$28)*главная!$N$28))))</f>
        <v>0</v>
      </c>
      <c r="BG163" s="173">
        <f>IF(BG$10="",0,IF(BG$9&lt;главная!$N$19,0,IF(BG89&lt;главная!$H$27,главная!$N$26*BG89,IF(BG89&lt;главная!$H$28,главная!$N$27*BG89,главная!$H$28*главная!$N$27+(BG89-главная!$H$28)*главная!$N$28))))</f>
        <v>0</v>
      </c>
      <c r="BH163" s="173">
        <f>IF(BH$10="",0,IF(BH$9&lt;главная!$N$19,0,IF(BH89&lt;главная!$H$27,главная!$N$26*BH89,IF(BH89&lt;главная!$H$28,главная!$N$27*BH89,главная!$H$28*главная!$N$27+(BH89-главная!$H$28)*главная!$N$28))))</f>
        <v>0</v>
      </c>
      <c r="BI163" s="173">
        <f>IF(BI$10="",0,IF(BI$9&lt;главная!$N$19,0,IF(BI89&lt;главная!$H$27,главная!$N$26*BI89,IF(BI89&lt;главная!$H$28,главная!$N$27*BI89,главная!$H$28*главная!$N$27+(BI89-главная!$H$28)*главная!$N$28))))</f>
        <v>0</v>
      </c>
      <c r="BJ163" s="173">
        <f>IF(BJ$10="",0,IF(BJ$9&lt;главная!$N$19,0,IF(BJ89&lt;главная!$H$27,главная!$N$26*BJ89,IF(BJ89&lt;главная!$H$28,главная!$N$27*BJ89,главная!$H$28*главная!$N$27+(BJ89-главная!$H$28)*главная!$N$28))))</f>
        <v>0</v>
      </c>
      <c r="BK163" s="173">
        <f>IF(BK$10="",0,IF(BK$9&lt;главная!$N$19,0,IF(BK89&lt;главная!$H$27,главная!$N$26*BK89,IF(BK89&lt;главная!$H$28,главная!$N$27*BK89,главная!$H$28*главная!$N$27+(BK89-главная!$H$28)*главная!$N$28))))</f>
        <v>0</v>
      </c>
      <c r="BL163" s="173">
        <f>IF(BL$10="",0,IF(BL$9&lt;главная!$N$19,0,IF(BL89&lt;главная!$H$27,главная!$N$26*BL89,IF(BL89&lt;главная!$H$28,главная!$N$27*BL89,главная!$H$28*главная!$N$27+(BL89-главная!$H$28)*главная!$N$28))))</f>
        <v>0</v>
      </c>
      <c r="BM163" s="173">
        <f>IF(BM$10="",0,IF(BM$9&lt;главная!$N$19,0,IF(BM89&lt;главная!$H$27,главная!$N$26*BM89,IF(BM89&lt;главная!$H$28,главная!$N$27*BM89,главная!$H$28*главная!$N$27+(BM89-главная!$H$28)*главная!$N$28))))</f>
        <v>0</v>
      </c>
      <c r="BN163" s="173">
        <f>IF(BN$10="",0,IF(BN$9&lt;главная!$N$19,0,IF(BN89&lt;главная!$H$27,главная!$N$26*BN89,IF(BN89&lt;главная!$H$28,главная!$N$27*BN89,главная!$H$28*главная!$N$27+(BN89-главная!$H$28)*главная!$N$28))))</f>
        <v>0</v>
      </c>
      <c r="BO163" s="173">
        <f>IF(BO$10="",0,IF(BO$9&lt;главная!$N$19,0,IF(BO89&lt;главная!$H$27,главная!$N$26*BO89,IF(BO89&lt;главная!$H$28,главная!$N$27*BO89,главная!$H$28*главная!$N$27+(BO89-главная!$H$28)*главная!$N$28))))</f>
        <v>0</v>
      </c>
      <c r="BP163" s="173">
        <f>IF(BP$10="",0,IF(BP$9&lt;главная!$N$19,0,IF(BP89&lt;главная!$H$27,главная!$N$26*BP89,IF(BP89&lt;главная!$H$28,главная!$N$27*BP89,главная!$H$28*главная!$N$27+(BP89-главная!$H$28)*главная!$N$28))))</f>
        <v>0</v>
      </c>
      <c r="BQ163" s="173">
        <f>IF(BQ$10="",0,IF(BQ$9&lt;главная!$N$19,0,IF(BQ89&lt;главная!$H$27,главная!$N$26*BQ89,IF(BQ89&lt;главная!$H$28,главная!$N$27*BQ89,главная!$H$28*главная!$N$27+(BQ89-главная!$H$28)*главная!$N$28))))</f>
        <v>0</v>
      </c>
      <c r="BR163" s="173">
        <f>IF(BR$10="",0,IF(BR$9&lt;главная!$N$19,0,IF(BR89&lt;главная!$H$27,главная!$N$26*BR89,IF(BR89&lt;главная!$H$28,главная!$N$27*BR89,главная!$H$28*главная!$N$27+(BR89-главная!$H$28)*главная!$N$28))))</f>
        <v>0</v>
      </c>
      <c r="BS163" s="173">
        <f>IF(BS$10="",0,IF(BS$9&lt;главная!$N$19,0,IF(BS89&lt;главная!$H$27,главная!$N$26*BS89,IF(BS89&lt;главная!$H$28,главная!$N$27*BS89,главная!$H$28*главная!$N$27+(BS89-главная!$H$28)*главная!$N$28))))</f>
        <v>0</v>
      </c>
      <c r="BT163" s="173">
        <f>IF(BT$10="",0,IF(BT$9&lt;главная!$N$19,0,IF(BT89&lt;главная!$H$27,главная!$N$26*BT89,IF(BT89&lt;главная!$H$28,главная!$N$27*BT89,главная!$H$28*главная!$N$27+(BT89-главная!$H$28)*главная!$N$28))))</f>
        <v>0</v>
      </c>
      <c r="BU163" s="173">
        <f>IF(BU$10="",0,IF(BU$9&lt;главная!$N$19,0,IF(BU89&lt;главная!$H$27,главная!$N$26*BU89,IF(BU89&lt;главная!$H$28,главная!$N$27*BU89,главная!$H$28*главная!$N$27+(BU89-главная!$H$28)*главная!$N$28))))</f>
        <v>0</v>
      </c>
      <c r="BV163" s="173">
        <f>IF(BV$10="",0,IF(BV$9&lt;главная!$N$19,0,IF(BV89&lt;главная!$H$27,главная!$N$26*BV89,IF(BV89&lt;главная!$H$28,главная!$N$27*BV89,главная!$H$28*главная!$N$27+(BV89-главная!$H$28)*главная!$N$28))))</f>
        <v>0</v>
      </c>
      <c r="BW163" s="173">
        <f>IF(BW$10="",0,IF(BW$9&lt;главная!$N$19,0,IF(BW89&lt;главная!$H$27,главная!$N$26*BW89,IF(BW89&lt;главная!$H$28,главная!$N$27*BW89,главная!$H$28*главная!$N$27+(BW89-главная!$H$28)*главная!$N$28))))</f>
        <v>0</v>
      </c>
      <c r="BX163" s="173">
        <f>IF(BX$10="",0,IF(BX$9&lt;главная!$N$19,0,IF(BX89&lt;главная!$H$27,главная!$N$26*BX89,IF(BX89&lt;главная!$H$28,главная!$N$27*BX89,главная!$H$28*главная!$N$27+(BX89-главная!$H$28)*главная!$N$28))))</f>
        <v>0</v>
      </c>
      <c r="BY163" s="173">
        <f>IF(BY$10="",0,IF(BY$9&lt;главная!$N$19,0,IF(BY89&lt;главная!$H$27,главная!$N$26*BY89,IF(BY89&lt;главная!$H$28,главная!$N$27*BY89,главная!$H$28*главная!$N$27+(BY89-главная!$H$28)*главная!$N$28))))</f>
        <v>0</v>
      </c>
      <c r="BZ163" s="173">
        <f>IF(BZ$10="",0,IF(BZ$9&lt;главная!$N$19,0,IF(BZ89&lt;главная!$H$27,главная!$N$26*BZ89,IF(BZ89&lt;главная!$H$28,главная!$N$27*BZ89,главная!$H$28*главная!$N$27+(BZ89-главная!$H$28)*главная!$N$28))))</f>
        <v>0</v>
      </c>
      <c r="CA163" s="173">
        <f>IF(CA$10="",0,IF(CA$9&lt;главная!$N$19,0,IF(CA89&lt;главная!$H$27,главная!$N$26*CA89,IF(CA89&lt;главная!$H$28,главная!$N$27*CA89,главная!$H$28*главная!$N$27+(CA89-главная!$H$28)*главная!$N$28))))</f>
        <v>0</v>
      </c>
      <c r="CB163" s="173">
        <f>IF(CB$10="",0,IF(CB$9&lt;главная!$N$19,0,IF(CB89&lt;главная!$H$27,главная!$N$26*CB89,IF(CB89&lt;главная!$H$28,главная!$N$27*CB89,главная!$H$28*главная!$N$27+(CB89-главная!$H$28)*главная!$N$28))))</f>
        <v>0</v>
      </c>
      <c r="CC163" s="173">
        <f>IF(CC$10="",0,IF(CC$9&lt;главная!$N$19,0,IF(CC89&lt;главная!$H$27,главная!$N$26*CC89,IF(CC89&lt;главная!$H$28,главная!$N$27*CC89,главная!$H$28*главная!$N$27+(CC89-главная!$H$28)*главная!$N$28))))</f>
        <v>0</v>
      </c>
      <c r="CD163" s="173">
        <f>IF(CD$10="",0,IF(CD$9&lt;главная!$N$19,0,IF(CD89&lt;главная!$H$27,главная!$N$26*CD89,IF(CD89&lt;главная!$H$28,главная!$N$27*CD89,главная!$H$28*главная!$N$27+(CD89-главная!$H$28)*главная!$N$28))))</f>
        <v>0</v>
      </c>
      <c r="CE163" s="173">
        <f>IF(CE$10="",0,IF(CE$9&lt;главная!$N$19,0,IF(CE89&lt;главная!$H$27,главная!$N$26*CE89,IF(CE89&lt;главная!$H$28,главная!$N$27*CE89,главная!$H$28*главная!$N$27+(CE89-главная!$H$28)*главная!$N$28))))</f>
        <v>0</v>
      </c>
      <c r="CF163" s="173">
        <f>IF(CF$10="",0,IF(CF$9&lt;главная!$N$19,0,IF(CF89&lt;главная!$H$27,главная!$N$26*CF89,IF(CF89&lt;главная!$H$28,главная!$N$27*CF89,главная!$H$28*главная!$N$27+(CF89-главная!$H$28)*главная!$N$28))))</f>
        <v>0</v>
      </c>
      <c r="CG163" s="173">
        <f>IF(CG$10="",0,IF(CG$9&lt;главная!$N$19,0,IF(CG89&lt;главная!$H$27,главная!$N$26*CG89,IF(CG89&lt;главная!$H$28,главная!$N$27*CG89,главная!$H$28*главная!$N$27+(CG89-главная!$H$28)*главная!$N$28))))</f>
        <v>0</v>
      </c>
      <c r="CH163" s="173">
        <f>IF(CH$10="",0,IF(CH$9&lt;главная!$N$19,0,IF(CH89&lt;главная!$H$27,главная!$N$26*CH89,IF(CH89&lt;главная!$H$28,главная!$N$27*CH89,главная!$H$28*главная!$N$27+(CH89-главная!$H$28)*главная!$N$28))))</f>
        <v>0</v>
      </c>
      <c r="CI163" s="173">
        <f>IF(CI$10="",0,IF(CI$9&lt;главная!$N$19,0,IF(CI89&lt;главная!$H$27,главная!$N$26*CI89,IF(CI89&lt;главная!$H$28,главная!$N$27*CI89,главная!$H$28*главная!$N$27+(CI89-главная!$H$28)*главная!$N$28))))</f>
        <v>0</v>
      </c>
      <c r="CJ163" s="173">
        <f>IF(CJ$10="",0,IF(CJ$9&lt;главная!$N$19,0,IF(CJ89&lt;главная!$H$27,главная!$N$26*CJ89,IF(CJ89&lt;главная!$H$28,главная!$N$27*CJ89,главная!$H$28*главная!$N$27+(CJ89-главная!$H$28)*главная!$N$28))))</f>
        <v>0</v>
      </c>
      <c r="CK163" s="173">
        <f>IF(CK$10="",0,IF(CK$9&lt;главная!$N$19,0,IF(CK89&lt;главная!$H$27,главная!$N$26*CK89,IF(CK89&lt;главная!$H$28,главная!$N$27*CK89,главная!$H$28*главная!$N$27+(CK89-главная!$H$28)*главная!$N$28))))</f>
        <v>0</v>
      </c>
      <c r="CL163" s="173">
        <f>IF(CL$10="",0,IF(CL$9&lt;главная!$N$19,0,IF(CL89&lt;главная!$H$27,главная!$N$26*CL89,IF(CL89&lt;главная!$H$28,главная!$N$27*CL89,главная!$H$28*главная!$N$27+(CL89-главная!$H$28)*главная!$N$28))))</f>
        <v>0</v>
      </c>
      <c r="CM163" s="173">
        <f>IF(CM$10="",0,IF(CM$9&lt;главная!$N$19,0,IF(CM89&lt;главная!$H$27,главная!$N$26*CM89,IF(CM89&lt;главная!$H$28,главная!$N$27*CM89,главная!$H$28*главная!$N$27+(CM89-главная!$H$28)*главная!$N$28))))</f>
        <v>0</v>
      </c>
      <c r="CN163" s="173">
        <f>IF(CN$10="",0,IF(CN$9&lt;главная!$N$19,0,IF(CN89&lt;главная!$H$27,главная!$N$26*CN89,IF(CN89&lt;главная!$H$28,главная!$N$27*CN89,главная!$H$28*главная!$N$27+(CN89-главная!$H$28)*главная!$N$28))))</f>
        <v>0</v>
      </c>
      <c r="CO163" s="173">
        <f>IF(CO$10="",0,IF(CO$9&lt;главная!$N$19,0,IF(CO89&lt;главная!$H$27,главная!$N$26*CO89,IF(CO89&lt;главная!$H$28,главная!$N$27*CO89,главная!$H$28*главная!$N$27+(CO89-главная!$H$28)*главная!$N$28))))</f>
        <v>0</v>
      </c>
      <c r="CP163" s="173">
        <f>IF(CP$10="",0,IF(CP$9&lt;главная!$N$19,0,IF(CP89&lt;главная!$H$27,главная!$N$26*CP89,IF(CP89&lt;главная!$H$28,главная!$N$27*CP89,главная!$H$28*главная!$N$27+(CP89-главная!$H$28)*главная!$N$28))))</f>
        <v>0</v>
      </c>
      <c r="CQ163" s="173">
        <f>IF(CQ$10="",0,IF(CQ$9&lt;главная!$N$19,0,IF(CQ89&lt;главная!$H$27,главная!$N$26*CQ89,IF(CQ89&lt;главная!$H$28,главная!$N$27*CQ89,главная!$H$28*главная!$N$27+(CQ89-главная!$H$28)*главная!$N$28))))</f>
        <v>0</v>
      </c>
      <c r="CR163" s="173">
        <f>IF(CR$10="",0,IF(CR$9&lt;главная!$N$19,0,IF(CR89&lt;главная!$H$27,главная!$N$26*CR89,IF(CR89&lt;главная!$H$28,главная!$N$27*CR89,главная!$H$28*главная!$N$27+(CR89-главная!$H$28)*главная!$N$28))))</f>
        <v>0</v>
      </c>
      <c r="CS163" s="173">
        <f>IF(CS$10="",0,IF(CS$9&lt;главная!$N$19,0,IF(CS89&lt;главная!$H$27,главная!$N$26*CS89,IF(CS89&lt;главная!$H$28,главная!$N$27*CS89,главная!$H$28*главная!$N$27+(CS89-главная!$H$28)*главная!$N$28))))</f>
        <v>0</v>
      </c>
      <c r="CT163" s="173">
        <f>IF(CT$10="",0,IF(CT$9&lt;главная!$N$19,0,IF(CT89&lt;главная!$H$27,главная!$N$26*CT89,IF(CT89&lt;главная!$H$28,главная!$N$27*CT89,главная!$H$28*главная!$N$27+(CT89-главная!$H$28)*главная!$N$28))))</f>
        <v>0</v>
      </c>
      <c r="CU163" s="173">
        <f>IF(CU$10="",0,IF(CU$9&lt;главная!$N$19,0,IF(CU89&lt;главная!$H$27,главная!$N$26*CU89,IF(CU89&lt;главная!$H$28,главная!$N$27*CU89,главная!$H$28*главная!$N$27+(CU89-главная!$H$28)*главная!$N$28))))</f>
        <v>0</v>
      </c>
      <c r="CV163" s="173">
        <f>IF(CV$10="",0,IF(CV$9&lt;главная!$N$19,0,IF(CV89&lt;главная!$H$27,главная!$N$26*CV89,IF(CV89&lt;главная!$H$28,главная!$N$27*CV89,главная!$H$28*главная!$N$27+(CV89-главная!$H$28)*главная!$N$28))))</f>
        <v>0</v>
      </c>
      <c r="CW163" s="173">
        <f>IF(CW$10="",0,IF(CW$9&lt;главная!$N$19,0,IF(CW89&lt;главная!$H$27,главная!$N$26*CW89,IF(CW89&lt;главная!$H$28,главная!$N$27*CW89,главная!$H$28*главная!$N$27+(CW89-главная!$H$28)*главная!$N$28))))</f>
        <v>0</v>
      </c>
      <c r="CX163" s="173">
        <f>IF(CX$10="",0,IF(CX$9&lt;главная!$N$19,0,IF(CX89&lt;главная!$H$27,главная!$N$26*CX89,IF(CX89&lt;главная!$H$28,главная!$N$27*CX89,главная!$H$28*главная!$N$27+(CX89-главная!$H$28)*главная!$N$28))))</f>
        <v>0</v>
      </c>
      <c r="CY163" s="173">
        <f>IF(CY$10="",0,IF(CY$9&lt;главная!$N$19,0,IF(CY89&lt;главная!$H$27,главная!$N$26*CY89,IF(CY89&lt;главная!$H$28,главная!$N$27*CY89,главная!$H$28*главная!$N$27+(CY89-главная!$H$28)*главная!$N$28))))</f>
        <v>0</v>
      </c>
      <c r="CZ163" s="173">
        <f>IF(CZ$10="",0,IF(CZ$9&lt;главная!$N$19,0,IF(CZ89&lt;главная!$H$27,главная!$N$26*CZ89,IF(CZ89&lt;главная!$H$28,главная!$N$27*CZ89,главная!$H$28*главная!$N$27+(CZ89-главная!$H$28)*главная!$N$28))))</f>
        <v>0</v>
      </c>
      <c r="DA163" s="173">
        <f>IF(DA$10="",0,IF(DA$9&lt;главная!$N$19,0,IF(DA89&lt;главная!$H$27,главная!$N$26*DA89,IF(DA89&lt;главная!$H$28,главная!$N$27*DA89,главная!$H$28*главная!$N$27+(DA89-главная!$H$28)*главная!$N$28))))</f>
        <v>0</v>
      </c>
      <c r="DB163" s="173">
        <f>IF(DB$10="",0,IF(DB$9&lt;главная!$N$19,0,IF(DB89&lt;главная!$H$27,главная!$N$26*DB89,IF(DB89&lt;главная!$H$28,главная!$N$27*DB89,главная!$H$28*главная!$N$27+(DB89-главная!$H$28)*главная!$N$28))))</f>
        <v>0</v>
      </c>
      <c r="DC163" s="173">
        <f>IF(DC$10="",0,IF(DC$9&lt;главная!$N$19,0,IF(DC89&lt;главная!$H$27,главная!$N$26*DC89,IF(DC89&lt;главная!$H$28,главная!$N$27*DC89,главная!$H$28*главная!$N$27+(DC89-главная!$H$28)*главная!$N$28))))</f>
        <v>0</v>
      </c>
      <c r="DD163" s="173">
        <f>IF(DD$10="",0,IF(DD$9&lt;главная!$N$19,0,IF(DD89&lt;главная!$H$27,главная!$N$26*DD89,IF(DD89&lt;главная!$H$28,главная!$N$27*DD89,главная!$H$28*главная!$N$27+(DD89-главная!$H$28)*главная!$N$28))))</f>
        <v>0</v>
      </c>
      <c r="DE163" s="173">
        <f>IF(DE$10="",0,IF(DE$9&lt;главная!$N$19,0,IF(DE89&lt;главная!$H$27,главная!$N$26*DE89,IF(DE89&lt;главная!$H$28,главная!$N$27*DE89,главная!$H$28*главная!$N$27+(DE89-главная!$H$28)*главная!$N$28))))</f>
        <v>0</v>
      </c>
      <c r="DF163" s="173">
        <f>IF(DF$10="",0,IF(DF$9&lt;главная!$N$19,0,IF(DF89&lt;главная!$H$27,главная!$N$26*DF89,IF(DF89&lt;главная!$H$28,главная!$N$27*DF89,главная!$H$28*главная!$N$27+(DF89-главная!$H$28)*главная!$N$28))))</f>
        <v>0</v>
      </c>
      <c r="DG163" s="173">
        <f>IF(DG$10="",0,IF(DG$9&lt;главная!$N$19,0,IF(DG89&lt;главная!$H$27,главная!$N$26*DG89,IF(DG89&lt;главная!$H$28,главная!$N$27*DG89,главная!$H$28*главная!$N$27+(DG89-главная!$H$28)*главная!$N$28))))</f>
        <v>0</v>
      </c>
      <c r="DH163" s="173">
        <f>IF(DH$10="",0,IF(DH$9&lt;главная!$N$19,0,IF(DH89&lt;главная!$H$27,главная!$N$26*DH89,IF(DH89&lt;главная!$H$28,главная!$N$27*DH89,главная!$H$28*главная!$N$27+(DH89-главная!$H$28)*главная!$N$28))))</f>
        <v>0</v>
      </c>
      <c r="DI163" s="173">
        <f>IF(DI$10="",0,IF(DI$9&lt;главная!$N$19,0,IF(DI89&lt;главная!$H$27,главная!$N$26*DI89,IF(DI89&lt;главная!$H$28,главная!$N$27*DI89,главная!$H$28*главная!$N$27+(DI89-главная!$H$28)*главная!$N$28))))</f>
        <v>0</v>
      </c>
      <c r="DJ163" s="173">
        <f>IF(DJ$10="",0,IF(DJ$9&lt;главная!$N$19,0,IF(DJ89&lt;главная!$H$27,главная!$N$26*DJ89,IF(DJ89&lt;главная!$H$28,главная!$N$27*DJ89,главная!$H$28*главная!$N$27+(DJ89-главная!$H$28)*главная!$N$28))))</f>
        <v>0</v>
      </c>
      <c r="DK163" s="173">
        <f>IF(DK$10="",0,IF(DK$9&lt;главная!$N$19,0,IF(DK89&lt;главная!$H$27,главная!$N$26*DK89,IF(DK89&lt;главная!$H$28,главная!$N$27*DK89,главная!$H$28*главная!$N$27+(DK89-главная!$H$28)*главная!$N$28))))</f>
        <v>0</v>
      </c>
      <c r="DL163" s="173">
        <f>IF(DL$10="",0,IF(DL$9&lt;главная!$N$19,0,IF(DL89&lt;главная!$H$27,главная!$N$26*DL89,IF(DL89&lt;главная!$H$28,главная!$N$27*DL89,главная!$H$28*главная!$N$27+(DL89-главная!$H$28)*главная!$N$28))))</f>
        <v>0</v>
      </c>
      <c r="DM163" s="173">
        <f>IF(DM$10="",0,IF(DM$9&lt;главная!$N$19,0,IF(DM89&lt;главная!$H$27,главная!$N$26*DM89,IF(DM89&lt;главная!$H$28,главная!$N$27*DM89,главная!$H$28*главная!$N$27+(DM89-главная!$H$28)*главная!$N$28))))</f>
        <v>0</v>
      </c>
      <c r="DN163" s="173">
        <f>IF(DN$10="",0,IF(DN$9&lt;главная!$N$19,0,IF(DN89&lt;главная!$H$27,главная!$N$26*DN89,IF(DN89&lt;главная!$H$28,главная!$N$27*DN89,главная!$H$28*главная!$N$27+(DN89-главная!$H$28)*главная!$N$28))))</f>
        <v>0</v>
      </c>
      <c r="DO163" s="173">
        <f>IF(DO$10="",0,IF(DO$9&lt;главная!$N$19,0,IF(DO89&lt;главная!$H$27,главная!$N$26*DO89,IF(DO89&lt;главная!$H$28,главная!$N$27*DO89,главная!$H$28*главная!$N$27+(DO89-главная!$H$28)*главная!$N$28))))</f>
        <v>0</v>
      </c>
      <c r="DP163" s="173">
        <f>IF(DP$10="",0,IF(DP$9&lt;главная!$N$19,0,IF(DP89&lt;главная!$H$27,главная!$N$26*DP89,IF(DP89&lt;главная!$H$28,главная!$N$27*DP89,главная!$H$28*главная!$N$27+(DP89-главная!$H$28)*главная!$N$28))))</f>
        <v>0</v>
      </c>
      <c r="DQ163" s="173">
        <f>IF(DQ$10="",0,IF(DQ$9&lt;главная!$N$19,0,IF(DQ89&lt;главная!$H$27,главная!$N$26*DQ89,IF(DQ89&lt;главная!$H$28,главная!$N$27*DQ89,главная!$H$28*главная!$N$27+(DQ89-главная!$H$28)*главная!$N$28))))</f>
        <v>0</v>
      </c>
      <c r="DR163" s="173">
        <f>IF(DR$10="",0,IF(DR$9&lt;главная!$N$19,0,IF(DR89&lt;главная!$H$27,главная!$N$26*DR89,IF(DR89&lt;главная!$H$28,главная!$N$27*DR89,главная!$H$28*главная!$N$27+(DR89-главная!$H$28)*главная!$N$28))))</f>
        <v>0</v>
      </c>
      <c r="DS163" s="173">
        <f>IF(DS$10="",0,IF(DS$9&lt;главная!$N$19,0,IF(DS89&lt;главная!$H$27,главная!$N$26*DS89,IF(DS89&lt;главная!$H$28,главная!$N$27*DS89,главная!$H$28*главная!$N$27+(DS89-главная!$H$28)*главная!$N$28))))</f>
        <v>0</v>
      </c>
      <c r="DT163" s="173">
        <f>IF(DT$10="",0,IF(DT$9&lt;главная!$N$19,0,IF(DT89&lt;главная!$H$27,главная!$N$26*DT89,IF(DT89&lt;главная!$H$28,главная!$N$27*DT89,главная!$H$28*главная!$N$27+(DT89-главная!$H$28)*главная!$N$28))))</f>
        <v>0</v>
      </c>
      <c r="DU163" s="173">
        <f>IF(DU$10="",0,IF(DU$9&lt;главная!$N$19,0,IF(DU89&lt;главная!$H$27,главная!$N$26*DU89,IF(DU89&lt;главная!$H$28,главная!$N$27*DU89,главная!$H$28*главная!$N$27+(DU89-главная!$H$28)*главная!$N$28))))</f>
        <v>0</v>
      </c>
      <c r="DV163" s="173">
        <f>IF(DV$10="",0,IF(DV$9&lt;главная!$N$19,0,IF(DV89&lt;главная!$H$27,главная!$N$26*DV89,IF(DV89&lt;главная!$H$28,главная!$N$27*DV89,главная!$H$28*главная!$N$27+(DV89-главная!$H$28)*главная!$N$28))))</f>
        <v>0</v>
      </c>
      <c r="DW163" s="173">
        <f>IF(DW$10="",0,IF(DW$9&lt;главная!$N$19,0,IF(DW89&lt;главная!$H$27,главная!$N$26*DW89,IF(DW89&lt;главная!$H$28,главная!$N$27*DW89,главная!$H$28*главная!$N$27+(DW89-главная!$H$28)*главная!$N$28))))</f>
        <v>0</v>
      </c>
      <c r="DX163" s="173">
        <f>IF(DX$10="",0,IF(DX$9&lt;главная!$N$19,0,IF(DX89&lt;главная!$H$27,главная!$N$26*DX89,IF(DX89&lt;главная!$H$28,главная!$N$27*DX89,главная!$H$28*главная!$N$27+(DX89-главная!$H$28)*главная!$N$28))))</f>
        <v>0</v>
      </c>
      <c r="DY163" s="173">
        <f>IF(DY$10="",0,IF(DY$9&lt;главная!$N$19,0,IF(DY89&lt;главная!$H$27,главная!$N$26*DY89,IF(DY89&lt;главная!$H$28,главная!$N$27*DY89,главная!$H$28*главная!$N$27+(DY89-главная!$H$28)*главная!$N$28))))</f>
        <v>0</v>
      </c>
      <c r="DZ163" s="173">
        <f>IF(DZ$10="",0,IF(DZ$9&lt;главная!$N$19,0,IF(DZ89&lt;главная!$H$27,главная!$N$26*DZ89,IF(DZ89&lt;главная!$H$28,главная!$N$27*DZ89,главная!$H$28*главная!$N$27+(DZ89-главная!$H$28)*главная!$N$28))))</f>
        <v>0</v>
      </c>
      <c r="EA163" s="173">
        <f>IF(EA$10="",0,IF(EA$9&lt;главная!$N$19,0,IF(EA89&lt;главная!$H$27,главная!$N$26*EA89,IF(EA89&lt;главная!$H$28,главная!$N$27*EA89,главная!$H$28*главная!$N$27+(EA89-главная!$H$28)*главная!$N$28))))</f>
        <v>0</v>
      </c>
      <c r="EB163" s="173">
        <f>IF(EB$10="",0,IF(EB$9&lt;главная!$N$19,0,IF(EB89&lt;главная!$H$27,главная!$N$26*EB89,IF(EB89&lt;главная!$H$28,главная!$N$27*EB89,главная!$H$28*главная!$N$27+(EB89-главная!$H$28)*главная!$N$28))))</f>
        <v>0</v>
      </c>
      <c r="EC163" s="173">
        <f>IF(EC$10="",0,IF(EC$9&lt;главная!$N$19,0,IF(EC89&lt;главная!$H$27,главная!$N$26*EC89,IF(EC89&lt;главная!$H$28,главная!$N$27*EC89,главная!$H$28*главная!$N$27+(EC89-главная!$H$28)*главная!$N$28))))</f>
        <v>0</v>
      </c>
      <c r="ED163" s="173">
        <f>IF(ED$10="",0,IF(ED$9&lt;главная!$N$19,0,IF(ED89&lt;главная!$H$27,главная!$N$26*ED89,IF(ED89&lt;главная!$H$28,главная!$N$27*ED89,главная!$H$28*главная!$N$27+(ED89-главная!$H$28)*главная!$N$28))))</f>
        <v>0</v>
      </c>
      <c r="EE163" s="173">
        <f>IF(EE$10="",0,IF(EE$9&lt;главная!$N$19,0,IF(EE89&lt;главная!$H$27,главная!$N$26*EE89,IF(EE89&lt;главная!$H$28,главная!$N$27*EE89,главная!$H$28*главная!$N$27+(EE89-главная!$H$28)*главная!$N$28))))</f>
        <v>0</v>
      </c>
      <c r="EF163" s="173">
        <f>IF(EF$10="",0,IF(EF$9&lt;главная!$N$19,0,IF(EF89&lt;главная!$H$27,главная!$N$26*EF89,IF(EF89&lt;главная!$H$28,главная!$N$27*EF89,главная!$H$28*главная!$N$27+(EF89-главная!$H$28)*главная!$N$28))))</f>
        <v>0</v>
      </c>
      <c r="EG163" s="173">
        <f>IF(EG$10="",0,IF(EG$9&lt;главная!$N$19,0,IF(EG89&lt;главная!$H$27,главная!$N$26*EG89,IF(EG89&lt;главная!$H$28,главная!$N$27*EG89,главная!$H$28*главная!$N$27+(EG89-главная!$H$28)*главная!$N$28))))</f>
        <v>0</v>
      </c>
      <c r="EH163" s="173">
        <f>IF(EH$10="",0,IF(EH$9&lt;главная!$N$19,0,IF(EH89&lt;главная!$H$27,главная!$N$26*EH89,IF(EH89&lt;главная!$H$28,главная!$N$27*EH89,главная!$H$28*главная!$N$27+(EH89-главная!$H$28)*главная!$N$28))))</f>
        <v>0</v>
      </c>
      <c r="EI163" s="173">
        <f>IF(EI$10="",0,IF(EI$9&lt;главная!$N$19,0,IF(EI89&lt;главная!$H$27,главная!$N$26*EI89,IF(EI89&lt;главная!$H$28,главная!$N$27*EI89,главная!$H$28*главная!$N$27+(EI89-главная!$H$28)*главная!$N$28))))</f>
        <v>0</v>
      </c>
      <c r="EJ163" s="173">
        <f>IF(EJ$10="",0,IF(EJ$9&lt;главная!$N$19,0,IF(EJ89&lt;главная!$H$27,главная!$N$26*EJ89,IF(EJ89&lt;главная!$H$28,главная!$N$27*EJ89,главная!$H$28*главная!$N$27+(EJ89-главная!$H$28)*главная!$N$28))))</f>
        <v>0</v>
      </c>
      <c r="EK163" s="173">
        <f>IF(EK$10="",0,IF(EK$9&lt;главная!$N$19,0,IF(EK89&lt;главная!$H$27,главная!$N$26*EK89,IF(EK89&lt;главная!$H$28,главная!$N$27*EK89,главная!$H$28*главная!$N$27+(EK89-главная!$H$28)*главная!$N$28))))</f>
        <v>0</v>
      </c>
      <c r="EL163" s="173">
        <f>IF(EL$10="",0,IF(EL$9&lt;главная!$N$19,0,IF(EL89&lt;главная!$H$27,главная!$N$26*EL89,IF(EL89&lt;главная!$H$28,главная!$N$27*EL89,главная!$H$28*главная!$N$27+(EL89-главная!$H$28)*главная!$N$28))))</f>
        <v>0</v>
      </c>
      <c r="EM163" s="173">
        <f>IF(EM$10="",0,IF(EM$9&lt;главная!$N$19,0,IF(EM89&lt;главная!$H$27,главная!$N$26*EM89,IF(EM89&lt;главная!$H$28,главная!$N$27*EM89,главная!$H$28*главная!$N$27+(EM89-главная!$H$28)*главная!$N$28))))</f>
        <v>0</v>
      </c>
      <c r="EN163" s="173">
        <f>IF(EN$10="",0,IF(EN$9&lt;главная!$N$19,0,IF(EN89&lt;главная!$H$27,главная!$N$26*EN89,IF(EN89&lt;главная!$H$28,главная!$N$27*EN89,главная!$H$28*главная!$N$27+(EN89-главная!$H$28)*главная!$N$28))))</f>
        <v>0</v>
      </c>
      <c r="EO163" s="173">
        <f>IF(EO$10="",0,IF(EO$9&lt;главная!$N$19,0,IF(EO89&lt;главная!$H$27,главная!$N$26*EO89,IF(EO89&lt;главная!$H$28,главная!$N$27*EO89,главная!$H$28*главная!$N$27+(EO89-главная!$H$28)*главная!$N$28))))</f>
        <v>0</v>
      </c>
      <c r="EP163" s="173">
        <f>IF(EP$10="",0,IF(EP$9&lt;главная!$N$19,0,IF(EP89&lt;главная!$H$27,главная!$N$26*EP89,IF(EP89&lt;главная!$H$28,главная!$N$27*EP89,главная!$H$28*главная!$N$27+(EP89-главная!$H$28)*главная!$N$28))))</f>
        <v>0</v>
      </c>
      <c r="EQ163" s="173">
        <f>IF(EQ$10="",0,IF(EQ$9&lt;главная!$N$19,0,IF(EQ89&lt;главная!$H$27,главная!$N$26*EQ89,IF(EQ89&lt;главная!$H$28,главная!$N$27*EQ89,главная!$H$28*главная!$N$27+(EQ89-главная!$H$28)*главная!$N$28))))</f>
        <v>0</v>
      </c>
      <c r="ER163" s="173">
        <f>IF(ER$10="",0,IF(ER$9&lt;главная!$N$19,0,IF(ER89&lt;главная!$H$27,главная!$N$26*ER89,IF(ER89&lt;главная!$H$28,главная!$N$27*ER89,главная!$H$28*главная!$N$27+(ER89-главная!$H$28)*главная!$N$28))))</f>
        <v>0</v>
      </c>
      <c r="ES163" s="173">
        <f>IF(ES$10="",0,IF(ES$9&lt;главная!$N$19,0,IF(ES89&lt;главная!$H$27,главная!$N$26*ES89,IF(ES89&lt;главная!$H$28,главная!$N$27*ES89,главная!$H$28*главная!$N$27+(ES89-главная!$H$28)*главная!$N$28))))</f>
        <v>0</v>
      </c>
      <c r="ET163" s="173">
        <f>IF(ET$10="",0,IF(ET$9&lt;главная!$N$19,0,IF(ET89&lt;главная!$H$27,главная!$N$26*ET89,IF(ET89&lt;главная!$H$28,главная!$N$27*ET89,главная!$H$28*главная!$N$27+(ET89-главная!$H$28)*главная!$N$28))))</f>
        <v>0</v>
      </c>
      <c r="EU163" s="173">
        <f>IF(EU$10="",0,IF(EU$9&lt;главная!$N$19,0,IF(EU89&lt;главная!$H$27,главная!$N$26*EU89,IF(EU89&lt;главная!$H$28,главная!$N$27*EU89,главная!$H$28*главная!$N$27+(EU89-главная!$H$28)*главная!$N$28))))</f>
        <v>0</v>
      </c>
      <c r="EV163" s="173">
        <f>IF(EV$10="",0,IF(EV$9&lt;главная!$N$19,0,IF(EV89&lt;главная!$H$27,главная!$N$26*EV89,IF(EV89&lt;главная!$H$28,главная!$N$27*EV89,главная!$H$28*главная!$N$27+(EV89-главная!$H$28)*главная!$N$28))))</f>
        <v>0</v>
      </c>
      <c r="EW163" s="173">
        <f>IF(EW$10="",0,IF(EW$9&lt;главная!$N$19,0,IF(EW89&lt;главная!$H$27,главная!$N$26*EW89,IF(EW89&lt;главная!$H$28,главная!$N$27*EW89,главная!$H$28*главная!$N$27+(EW89-главная!$H$28)*главная!$N$28))))</f>
        <v>0</v>
      </c>
      <c r="EX163" s="173">
        <f>IF(EX$10="",0,IF(EX$9&lt;главная!$N$19,0,IF(EX89&lt;главная!$H$27,главная!$N$26*EX89,IF(EX89&lt;главная!$H$28,главная!$N$27*EX89,главная!$H$28*главная!$N$27+(EX89-главная!$H$28)*главная!$N$28))))</f>
        <v>0</v>
      </c>
      <c r="EY163" s="173">
        <f>IF(EY$10="",0,IF(EY$9&lt;главная!$N$19,0,IF(EY89&lt;главная!$H$27,главная!$N$26*EY89,IF(EY89&lt;главная!$H$28,главная!$N$27*EY89,главная!$H$28*главная!$N$27+(EY89-главная!$H$28)*главная!$N$28))))</f>
        <v>0</v>
      </c>
      <c r="EZ163" s="173">
        <f>IF(EZ$10="",0,IF(EZ$9&lt;главная!$N$19,0,IF(EZ89&lt;главная!$H$27,главная!$N$26*EZ89,IF(EZ89&lt;главная!$H$28,главная!$N$27*EZ89,главная!$H$28*главная!$N$27+(EZ89-главная!$H$28)*главная!$N$28))))</f>
        <v>0</v>
      </c>
      <c r="FA163" s="173">
        <f>IF(FA$10="",0,IF(FA$9&lt;главная!$N$19,0,IF(FA89&lt;главная!$H$27,главная!$N$26*FA89,IF(FA89&lt;главная!$H$28,главная!$N$27*FA89,главная!$H$28*главная!$N$27+(FA89-главная!$H$28)*главная!$N$28))))</f>
        <v>0</v>
      </c>
      <c r="FB163" s="173">
        <f>IF(FB$10="",0,IF(FB$9&lt;главная!$N$19,0,IF(FB89&lt;главная!$H$27,главная!$N$26*FB89,IF(FB89&lt;главная!$H$28,главная!$N$27*FB89,главная!$H$28*главная!$N$27+(FB89-главная!$H$28)*главная!$N$28))))</f>
        <v>0</v>
      </c>
      <c r="FC163" s="173">
        <f>IF(FC$10="",0,IF(FC$9&lt;главная!$N$19,0,IF(FC89&lt;главная!$H$27,главная!$N$26*FC89,IF(FC89&lt;главная!$H$28,главная!$N$27*FC89,главная!$H$28*главная!$N$27+(FC89-главная!$H$28)*главная!$N$28))))</f>
        <v>0</v>
      </c>
      <c r="FD163" s="173">
        <f>IF(FD$10="",0,IF(FD$9&lt;главная!$N$19,0,IF(FD89&lt;главная!$H$27,главная!$N$26*FD89,IF(FD89&lt;главная!$H$28,главная!$N$27*FD89,главная!$H$28*главная!$N$27+(FD89-главная!$H$28)*главная!$N$28))))</f>
        <v>0</v>
      </c>
      <c r="FE163" s="173">
        <f>IF(FE$10="",0,IF(FE$9&lt;главная!$N$19,0,IF(FE89&lt;главная!$H$27,главная!$N$26*FE89,IF(FE89&lt;главная!$H$28,главная!$N$27*FE89,главная!$H$28*главная!$N$27+(FE89-главная!$H$28)*главная!$N$28))))</f>
        <v>0</v>
      </c>
      <c r="FF163" s="173">
        <f>IF(FF$10="",0,IF(FF$9&lt;главная!$N$19,0,IF(FF89&lt;главная!$H$27,главная!$N$26*FF89,IF(FF89&lt;главная!$H$28,главная!$N$27*FF89,главная!$H$28*главная!$N$27+(FF89-главная!$H$28)*главная!$N$28))))</f>
        <v>0</v>
      </c>
      <c r="FG163" s="173">
        <f>IF(FG$10="",0,IF(FG$9&lt;главная!$N$19,0,IF(FG89&lt;главная!$H$27,главная!$N$26*FG89,IF(FG89&lt;главная!$H$28,главная!$N$27*FG89,главная!$H$28*главная!$N$27+(FG89-главная!$H$28)*главная!$N$28))))</f>
        <v>0</v>
      </c>
      <c r="FH163" s="173">
        <f>IF(FH$10="",0,IF(FH$9&lt;главная!$N$19,0,IF(FH89&lt;главная!$H$27,главная!$N$26*FH89,IF(FH89&lt;главная!$H$28,главная!$N$27*FH89,главная!$H$28*главная!$N$27+(FH89-главная!$H$28)*главная!$N$28))))</f>
        <v>0</v>
      </c>
      <c r="FI163" s="173">
        <f>IF(FI$10="",0,IF(FI$9&lt;главная!$N$19,0,IF(FI89&lt;главная!$H$27,главная!$N$26*FI89,IF(FI89&lt;главная!$H$28,главная!$N$27*FI89,главная!$H$28*главная!$N$27+(FI89-главная!$H$28)*главная!$N$28))))</f>
        <v>0</v>
      </c>
      <c r="FJ163" s="173">
        <f>IF(FJ$10="",0,IF(FJ$9&lt;главная!$N$19,0,IF(FJ89&lt;главная!$H$27,главная!$N$26*FJ89,IF(FJ89&lt;главная!$H$28,главная!$N$27*FJ89,главная!$H$28*главная!$N$27+(FJ89-главная!$H$28)*главная!$N$28))))</f>
        <v>0</v>
      </c>
      <c r="FK163" s="173">
        <f>IF(FK$10="",0,IF(FK$9&lt;главная!$N$19,0,IF(FK89&lt;главная!$H$27,главная!$N$26*FK89,IF(FK89&lt;главная!$H$28,главная!$N$27*FK89,главная!$H$28*главная!$N$27+(FK89-главная!$H$28)*главная!$N$28))))</f>
        <v>0</v>
      </c>
      <c r="FL163" s="173">
        <f>IF(FL$10="",0,IF(FL$9&lt;главная!$N$19,0,IF(FL89&lt;главная!$H$27,главная!$N$26*FL89,IF(FL89&lt;главная!$H$28,главная!$N$27*FL89,главная!$H$28*главная!$N$27+(FL89-главная!$H$28)*главная!$N$28))))</f>
        <v>0</v>
      </c>
      <c r="FM163" s="173">
        <f>IF(FM$10="",0,IF(FM$9&lt;главная!$N$19,0,IF(FM89&lt;главная!$H$27,главная!$N$26*FM89,IF(FM89&lt;главная!$H$28,главная!$N$27*FM89,главная!$H$28*главная!$N$27+(FM89-главная!$H$28)*главная!$N$28))))</f>
        <v>0</v>
      </c>
      <c r="FN163" s="173">
        <f>IF(FN$10="",0,IF(FN$9&lt;главная!$N$19,0,IF(FN89&lt;главная!$H$27,главная!$N$26*FN89,IF(FN89&lt;главная!$H$28,главная!$N$27*FN89,главная!$H$28*главная!$N$27+(FN89-главная!$H$28)*главная!$N$28))))</f>
        <v>0</v>
      </c>
      <c r="FO163" s="173">
        <f>IF(FO$10="",0,IF(FO$9&lt;главная!$N$19,0,IF(FO89&lt;главная!$H$27,главная!$N$26*FO89,IF(FO89&lt;главная!$H$28,главная!$N$27*FO89,главная!$H$28*главная!$N$27+(FO89-главная!$H$28)*главная!$N$28))))</f>
        <v>0</v>
      </c>
      <c r="FP163" s="173">
        <f>IF(FP$10="",0,IF(FP$9&lt;главная!$N$19,0,IF(FP89&lt;главная!$H$27,главная!$N$26*FP89,IF(FP89&lt;главная!$H$28,главная!$N$27*FP89,главная!$H$28*главная!$N$27+(FP89-главная!$H$28)*главная!$N$28))))</f>
        <v>0</v>
      </c>
      <c r="FQ163" s="173">
        <f>IF(FQ$10="",0,IF(FQ$9&lt;главная!$N$19,0,IF(FQ89&lt;главная!$H$27,главная!$N$26*FQ89,IF(FQ89&lt;главная!$H$28,главная!$N$27*FQ89,главная!$H$28*главная!$N$27+(FQ89-главная!$H$28)*главная!$N$28))))</f>
        <v>0</v>
      </c>
      <c r="FR163" s="173">
        <f>IF(FR$10="",0,IF(FR$9&lt;главная!$N$19,0,IF(FR89&lt;главная!$H$27,главная!$N$26*FR89,IF(FR89&lt;главная!$H$28,главная!$N$27*FR89,главная!$H$28*главная!$N$27+(FR89-главная!$H$28)*главная!$N$28))))</f>
        <v>0</v>
      </c>
      <c r="FS163" s="173">
        <f>IF(FS$10="",0,IF(FS$9&lt;главная!$N$19,0,IF(FS89&lt;главная!$H$27,главная!$N$26*FS89,IF(FS89&lt;главная!$H$28,главная!$N$27*FS89,главная!$H$28*главная!$N$27+(FS89-главная!$H$28)*главная!$N$28))))</f>
        <v>0</v>
      </c>
      <c r="FT163" s="173">
        <f>IF(FT$10="",0,IF(FT$9&lt;главная!$N$19,0,IF(FT89&lt;главная!$H$27,главная!$N$26*FT89,IF(FT89&lt;главная!$H$28,главная!$N$27*FT89,главная!$H$28*главная!$N$27+(FT89-главная!$H$28)*главная!$N$28))))</f>
        <v>0</v>
      </c>
      <c r="FU163" s="173">
        <f>IF(FU$10="",0,IF(FU$9&lt;главная!$N$19,0,IF(FU89&lt;главная!$H$27,главная!$N$26*FU89,IF(FU89&lt;главная!$H$28,главная!$N$27*FU89,главная!$H$28*главная!$N$27+(FU89-главная!$H$28)*главная!$N$28))))</f>
        <v>0</v>
      </c>
      <c r="FV163" s="173">
        <f>IF(FV$10="",0,IF(FV$9&lt;главная!$N$19,0,IF(FV89&lt;главная!$H$27,главная!$N$26*FV89,IF(FV89&lt;главная!$H$28,главная!$N$27*FV89,главная!$H$28*главная!$N$27+(FV89-главная!$H$28)*главная!$N$28))))</f>
        <v>0</v>
      </c>
      <c r="FW163" s="173">
        <f>IF(FW$10="",0,IF(FW$9&lt;главная!$N$19,0,IF(FW89&lt;главная!$H$27,главная!$N$26*FW89,IF(FW89&lt;главная!$H$28,главная!$N$27*FW89,главная!$H$28*главная!$N$27+(FW89-главная!$H$28)*главная!$N$28))))</f>
        <v>0</v>
      </c>
      <c r="FX163" s="173">
        <f>IF(FX$10="",0,IF(FX$9&lt;главная!$N$19,0,IF(FX89&lt;главная!$H$27,главная!$N$26*FX89,IF(FX89&lt;главная!$H$28,главная!$N$27*FX89,главная!$H$28*главная!$N$27+(FX89-главная!$H$28)*главная!$N$28))))</f>
        <v>0</v>
      </c>
      <c r="FY163" s="173">
        <f>IF(FY$10="",0,IF(FY$9&lt;главная!$N$19,0,IF(FY89&lt;главная!$H$27,главная!$N$26*FY89,IF(FY89&lt;главная!$H$28,главная!$N$27*FY89,главная!$H$28*главная!$N$27+(FY89-главная!$H$28)*главная!$N$28))))</f>
        <v>0</v>
      </c>
      <c r="FZ163" s="173">
        <f>IF(FZ$10="",0,IF(FZ$9&lt;главная!$N$19,0,IF(FZ89&lt;главная!$H$27,главная!$N$26*FZ89,IF(FZ89&lt;главная!$H$28,главная!$N$27*FZ89,главная!$H$28*главная!$N$27+(FZ89-главная!$H$28)*главная!$N$28))))</f>
        <v>0</v>
      </c>
      <c r="GA163" s="173">
        <f>IF(GA$10="",0,IF(GA$9&lt;главная!$N$19,0,IF(GA89&lt;главная!$H$27,главная!$N$26*GA89,IF(GA89&lt;главная!$H$28,главная!$N$27*GA89,главная!$H$28*главная!$N$27+(GA89-главная!$H$28)*главная!$N$28))))</f>
        <v>0</v>
      </c>
      <c r="GB163" s="173">
        <f>IF(GB$10="",0,IF(GB$9&lt;главная!$N$19,0,IF(GB89&lt;главная!$H$27,главная!$N$26*GB89,IF(GB89&lt;главная!$H$28,главная!$N$27*GB89,главная!$H$28*главная!$N$27+(GB89-главная!$H$28)*главная!$N$28))))</f>
        <v>0</v>
      </c>
      <c r="GC163" s="173">
        <f>IF(GC$10="",0,IF(GC$9&lt;главная!$N$19,0,IF(GC89&lt;главная!$H$27,главная!$N$26*GC89,IF(GC89&lt;главная!$H$28,главная!$N$27*GC89,главная!$H$28*главная!$N$27+(GC89-главная!$H$28)*главная!$N$28))))</f>
        <v>0</v>
      </c>
      <c r="GD163" s="173">
        <f>IF(GD$10="",0,IF(GD$9&lt;главная!$N$19,0,IF(GD89&lt;главная!$H$27,главная!$N$26*GD89,IF(GD89&lt;главная!$H$28,главная!$N$27*GD89,главная!$H$28*главная!$N$27+(GD89-главная!$H$28)*главная!$N$28))))</f>
        <v>0</v>
      </c>
      <c r="GE163" s="173">
        <f>IF(GE$10="",0,IF(GE$9&lt;главная!$N$19,0,IF(GE89&lt;главная!$H$27,главная!$N$26*GE89,IF(GE89&lt;главная!$H$28,главная!$N$27*GE89,главная!$H$28*главная!$N$27+(GE89-главная!$H$28)*главная!$N$28))))</f>
        <v>0</v>
      </c>
      <c r="GF163" s="173">
        <f>IF(GF$10="",0,IF(GF$9&lt;главная!$N$19,0,IF(GF89&lt;главная!$H$27,главная!$N$26*GF89,IF(GF89&lt;главная!$H$28,главная!$N$27*GF89,главная!$H$28*главная!$N$27+(GF89-главная!$H$28)*главная!$N$28))))</f>
        <v>0</v>
      </c>
      <c r="GG163" s="173">
        <f>IF(GG$10="",0,IF(GG$9&lt;главная!$N$19,0,IF(GG89&lt;главная!$H$27,главная!$N$26*GG89,IF(GG89&lt;главная!$H$28,главная!$N$27*GG89,главная!$H$28*главная!$N$27+(GG89-главная!$H$28)*главная!$N$28))))</f>
        <v>0</v>
      </c>
      <c r="GH163" s="173">
        <f>IF(GH$10="",0,IF(GH$9&lt;главная!$N$19,0,IF(GH89&lt;главная!$H$27,главная!$N$26*GH89,IF(GH89&lt;главная!$H$28,главная!$N$27*GH89,главная!$H$28*главная!$N$27+(GH89-главная!$H$28)*главная!$N$28))))</f>
        <v>0</v>
      </c>
      <c r="GI163" s="173">
        <f>IF(GI$10="",0,IF(GI$9&lt;главная!$N$19,0,IF(GI89&lt;главная!$H$27,главная!$N$26*GI89,IF(GI89&lt;главная!$H$28,главная!$N$27*GI89,главная!$H$28*главная!$N$27+(GI89-главная!$H$28)*главная!$N$28))))</f>
        <v>0</v>
      </c>
      <c r="GJ163" s="173">
        <f>IF(GJ$10="",0,IF(GJ$9&lt;главная!$N$19,0,IF(GJ89&lt;главная!$H$27,главная!$N$26*GJ89,IF(GJ89&lt;главная!$H$28,главная!$N$27*GJ89,главная!$H$28*главная!$N$27+(GJ89-главная!$H$28)*главная!$N$28))))</f>
        <v>0</v>
      </c>
      <c r="GK163" s="173">
        <f>IF(GK$10="",0,IF(GK$9&lt;главная!$N$19,0,IF(GK89&lt;главная!$H$27,главная!$N$26*GK89,IF(GK89&lt;главная!$H$28,главная!$N$27*GK89,главная!$H$28*главная!$N$27+(GK89-главная!$H$28)*главная!$N$28))))</f>
        <v>0</v>
      </c>
      <c r="GL163" s="173">
        <f>IF(GL$10="",0,IF(GL$9&lt;главная!$N$19,0,IF(GL89&lt;главная!$H$27,главная!$N$26*GL89,IF(GL89&lt;главная!$H$28,главная!$N$27*GL89,главная!$H$28*главная!$N$27+(GL89-главная!$H$28)*главная!$N$28))))</f>
        <v>0</v>
      </c>
      <c r="GM163" s="173">
        <f>IF(GM$10="",0,IF(GM$9&lt;главная!$N$19,0,IF(GM89&lt;главная!$H$27,главная!$N$26*GM89,IF(GM89&lt;главная!$H$28,главная!$N$27*GM89,главная!$H$28*главная!$N$27+(GM89-главная!$H$28)*главная!$N$28))))</f>
        <v>0</v>
      </c>
      <c r="GN163" s="173">
        <f>IF(GN$10="",0,IF(GN$9&lt;главная!$N$19,0,IF(GN89&lt;главная!$H$27,главная!$N$26*GN89,IF(GN89&lt;главная!$H$28,главная!$N$27*GN89,главная!$H$28*главная!$N$27+(GN89-главная!$H$28)*главная!$N$28))))</f>
        <v>0</v>
      </c>
      <c r="GO163" s="173">
        <f>IF(GO$10="",0,IF(GO$9&lt;главная!$N$19,0,IF(GO89&lt;главная!$H$27,главная!$N$26*GO89,IF(GO89&lt;главная!$H$28,главная!$N$27*GO89,главная!$H$28*главная!$N$27+(GO89-главная!$H$28)*главная!$N$28))))</f>
        <v>0</v>
      </c>
      <c r="GP163" s="173">
        <f>IF(GP$10="",0,IF(GP$9&lt;главная!$N$19,0,IF(GP89&lt;главная!$H$27,главная!$N$26*GP89,IF(GP89&lt;главная!$H$28,главная!$N$27*GP89,главная!$H$28*главная!$N$27+(GP89-главная!$H$28)*главная!$N$28))))</f>
        <v>0</v>
      </c>
      <c r="GQ163" s="173">
        <f>IF(GQ$10="",0,IF(GQ$9&lt;главная!$N$19,0,IF(GQ89&lt;главная!$H$27,главная!$N$26*GQ89,IF(GQ89&lt;главная!$H$28,главная!$N$27*GQ89,главная!$H$28*главная!$N$27+(GQ89-главная!$H$28)*главная!$N$28))))</f>
        <v>0</v>
      </c>
      <c r="GR163" s="173">
        <f>IF(GR$10="",0,IF(GR$9&lt;главная!$N$19,0,IF(GR89&lt;главная!$H$27,главная!$N$26*GR89,IF(GR89&lt;главная!$H$28,главная!$N$27*GR89,главная!$H$28*главная!$N$27+(GR89-главная!$H$28)*главная!$N$28))))</f>
        <v>0</v>
      </c>
      <c r="GS163" s="173">
        <f>IF(GS$10="",0,IF(GS$9&lt;главная!$N$19,0,IF(GS89&lt;главная!$H$27,главная!$N$26*GS89,IF(GS89&lt;главная!$H$28,главная!$N$27*GS89,главная!$H$28*главная!$N$27+(GS89-главная!$H$28)*главная!$N$28))))</f>
        <v>0</v>
      </c>
      <c r="GT163" s="173">
        <f>IF(GT$10="",0,IF(GT$9&lt;главная!$N$19,0,IF(GT89&lt;главная!$H$27,главная!$N$26*GT89,IF(GT89&lt;главная!$H$28,главная!$N$27*GT89,главная!$H$28*главная!$N$27+(GT89-главная!$H$28)*главная!$N$28))))</f>
        <v>0</v>
      </c>
      <c r="GU163" s="173">
        <f>IF(GU$10="",0,IF(GU$9&lt;главная!$N$19,0,IF(GU89&lt;главная!$H$27,главная!$N$26*GU89,IF(GU89&lt;главная!$H$28,главная!$N$27*GU89,главная!$H$28*главная!$N$27+(GU89-главная!$H$28)*главная!$N$28))))</f>
        <v>0</v>
      </c>
      <c r="GV163" s="173">
        <f>IF(GV$10="",0,IF(GV$9&lt;главная!$N$19,0,IF(GV89&lt;главная!$H$27,главная!$N$26*GV89,IF(GV89&lt;главная!$H$28,главная!$N$27*GV89,главная!$H$28*главная!$N$27+(GV89-главная!$H$28)*главная!$N$28))))</f>
        <v>0</v>
      </c>
      <c r="GW163" s="173">
        <f>IF(GW$10="",0,IF(GW$9&lt;главная!$N$19,0,IF(GW89&lt;главная!$H$27,главная!$N$26*GW89,IF(GW89&lt;главная!$H$28,главная!$N$27*GW89,главная!$H$28*главная!$N$27+(GW89-главная!$H$28)*главная!$N$28))))</f>
        <v>0</v>
      </c>
      <c r="GX163" s="173">
        <f>IF(GX$10="",0,IF(GX$9&lt;главная!$N$19,0,IF(GX89&lt;главная!$H$27,главная!$N$26*GX89,IF(GX89&lt;главная!$H$28,главная!$N$27*GX89,главная!$H$28*главная!$N$27+(GX89-главная!$H$28)*главная!$N$28))))</f>
        <v>0</v>
      </c>
      <c r="GY163" s="173">
        <f>IF(GY$10="",0,IF(GY$9&lt;главная!$N$19,0,IF(GY89&lt;главная!$H$27,главная!$N$26*GY89,IF(GY89&lt;главная!$H$28,главная!$N$27*GY89,главная!$H$28*главная!$N$27+(GY89-главная!$H$28)*главная!$N$28))))</f>
        <v>0</v>
      </c>
      <c r="GZ163" s="173">
        <f>IF(GZ$10="",0,IF(GZ$9&lt;главная!$N$19,0,IF(GZ89&lt;главная!$H$27,главная!$N$26*GZ89,IF(GZ89&lt;главная!$H$28,главная!$N$27*GZ89,главная!$H$28*главная!$N$27+(GZ89-главная!$H$28)*главная!$N$28))))</f>
        <v>0</v>
      </c>
      <c r="HA163" s="173">
        <f>IF(HA$10="",0,IF(HA$9&lt;главная!$N$19,0,IF(HA89&lt;главная!$H$27,главная!$N$26*HA89,IF(HA89&lt;главная!$H$28,главная!$N$27*HA89,главная!$H$28*главная!$N$27+(HA89-главная!$H$28)*главная!$N$28))))</f>
        <v>0</v>
      </c>
      <c r="HB163" s="173">
        <f>IF(HB$10="",0,IF(HB$9&lt;главная!$N$19,0,IF(HB89&lt;главная!$H$27,главная!$N$26*HB89,IF(HB89&lt;главная!$H$28,главная!$N$27*HB89,главная!$H$28*главная!$N$27+(HB89-главная!$H$28)*главная!$N$28))))</f>
        <v>0</v>
      </c>
      <c r="HC163" s="173">
        <f>IF(HC$10="",0,IF(HC$9&lt;главная!$N$19,0,IF(HC89&lt;главная!$H$27,главная!$N$26*HC89,IF(HC89&lt;главная!$H$28,главная!$N$27*HC89,главная!$H$28*главная!$N$27+(HC89-главная!$H$28)*главная!$N$28))))</f>
        <v>0</v>
      </c>
      <c r="HD163" s="173">
        <f>IF(HD$10="",0,IF(HD$9&lt;главная!$N$19,0,IF(HD89&lt;главная!$H$27,главная!$N$26*HD89,IF(HD89&lt;главная!$H$28,главная!$N$27*HD89,главная!$H$28*главная!$N$27+(HD89-главная!$H$28)*главная!$N$28))))</f>
        <v>0</v>
      </c>
      <c r="HE163" s="173">
        <f>IF(HE$10="",0,IF(HE$9&lt;главная!$N$19,0,IF(HE89&lt;главная!$H$27,главная!$N$26*HE89,IF(HE89&lt;главная!$H$28,главная!$N$27*HE89,главная!$H$28*главная!$N$27+(HE89-главная!$H$28)*главная!$N$28))))</f>
        <v>0</v>
      </c>
      <c r="HF163" s="173">
        <f>IF(HF$10="",0,IF(HF$9&lt;главная!$N$19,0,IF(HF89&lt;главная!$H$27,главная!$N$26*HF89,IF(HF89&lt;главная!$H$28,главная!$N$27*HF89,главная!$H$28*главная!$N$27+(HF89-главная!$H$28)*главная!$N$28))))</f>
        <v>0</v>
      </c>
      <c r="HG163" s="173">
        <f>IF(HG$10="",0,IF(HG$9&lt;главная!$N$19,0,IF(HG89&lt;главная!$H$27,главная!$N$26*HG89,IF(HG89&lt;главная!$H$28,главная!$N$27*HG89,главная!$H$28*главная!$N$27+(HG89-главная!$H$28)*главная!$N$28))))</f>
        <v>0</v>
      </c>
      <c r="HH163" s="173">
        <f>IF(HH$10="",0,IF(HH$9&lt;главная!$N$19,0,IF(HH89&lt;главная!$H$27,главная!$N$26*HH89,IF(HH89&lt;главная!$H$28,главная!$N$27*HH89,главная!$H$28*главная!$N$27+(HH89-главная!$H$28)*главная!$N$28))))</f>
        <v>0</v>
      </c>
      <c r="HI163" s="173">
        <f>IF(HI$10="",0,IF(HI$9&lt;главная!$N$19,0,IF(HI89&lt;главная!$H$27,главная!$N$26*HI89,IF(HI89&lt;главная!$H$28,главная!$N$27*HI89,главная!$H$28*главная!$N$27+(HI89-главная!$H$28)*главная!$N$28))))</f>
        <v>0</v>
      </c>
      <c r="HJ163" s="173">
        <f>IF(HJ$10="",0,IF(HJ$9&lt;главная!$N$19,0,IF(HJ89&lt;главная!$H$27,главная!$N$26*HJ89,IF(HJ89&lt;главная!$H$28,главная!$N$27*HJ89,главная!$H$28*главная!$N$27+(HJ89-главная!$H$28)*главная!$N$28))))</f>
        <v>0</v>
      </c>
      <c r="HK163" s="173">
        <f>IF(HK$10="",0,IF(HK$9&lt;главная!$N$19,0,IF(HK89&lt;главная!$H$27,главная!$N$26*HK89,IF(HK89&lt;главная!$H$28,главная!$N$27*HK89,главная!$H$28*главная!$N$27+(HK89-главная!$H$28)*главная!$N$28))))</f>
        <v>0</v>
      </c>
      <c r="HL163" s="173">
        <f>IF(HL$10="",0,IF(HL$9&lt;главная!$N$19,0,IF(HL89&lt;главная!$H$27,главная!$N$26*HL89,IF(HL89&lt;главная!$H$28,главная!$N$27*HL89,главная!$H$28*главная!$N$27+(HL89-главная!$H$28)*главная!$N$28))))</f>
        <v>0</v>
      </c>
      <c r="HM163" s="173">
        <f>IF(HM$10="",0,IF(HM$9&lt;главная!$N$19,0,IF(HM89&lt;главная!$H$27,главная!$N$26*HM89,IF(HM89&lt;главная!$H$28,главная!$N$27*HM89,главная!$H$28*главная!$N$27+(HM89-главная!$H$28)*главная!$N$28))))</f>
        <v>0</v>
      </c>
      <c r="HN163" s="173">
        <f>IF(HN$10="",0,IF(HN$9&lt;главная!$N$19,0,IF(HN89&lt;главная!$H$27,главная!$N$26*HN89,IF(HN89&lt;главная!$H$28,главная!$N$27*HN89,главная!$H$28*главная!$N$27+(HN89-главная!$H$28)*главная!$N$28))))</f>
        <v>0</v>
      </c>
      <c r="HO163" s="173">
        <f>IF(HO$10="",0,IF(HO$9&lt;главная!$N$19,0,IF(HO89&lt;главная!$H$27,главная!$N$26*HO89,IF(HO89&lt;главная!$H$28,главная!$N$27*HO89,главная!$H$28*главная!$N$27+(HO89-главная!$H$28)*главная!$N$28))))</f>
        <v>0</v>
      </c>
      <c r="HP163" s="173">
        <f>IF(HP$10="",0,IF(HP$9&lt;главная!$N$19,0,IF(HP89&lt;главная!$H$27,главная!$N$26*HP89,IF(HP89&lt;главная!$H$28,главная!$N$27*HP89,главная!$H$28*главная!$N$27+(HP89-главная!$H$28)*главная!$N$28))))</f>
        <v>0</v>
      </c>
      <c r="HQ163" s="173">
        <f>IF(HQ$10="",0,IF(HQ$9&lt;главная!$N$19,0,IF(HQ89&lt;главная!$H$27,главная!$N$26*HQ89,IF(HQ89&lt;главная!$H$28,главная!$N$27*HQ89,главная!$H$28*главная!$N$27+(HQ89-главная!$H$28)*главная!$N$28))))</f>
        <v>0</v>
      </c>
      <c r="HR163" s="173">
        <f>IF(HR$10="",0,IF(HR$9&lt;главная!$N$19,0,IF(HR89&lt;главная!$H$27,главная!$N$26*HR89,IF(HR89&lt;главная!$H$28,главная!$N$27*HR89,главная!$H$28*главная!$N$27+(HR89-главная!$H$28)*главная!$N$28))))</f>
        <v>0</v>
      </c>
      <c r="HS163" s="173">
        <f>IF(HS$10="",0,IF(HS$9&lt;главная!$N$19,0,IF(HS89&lt;главная!$H$27,главная!$N$26*HS89,IF(HS89&lt;главная!$H$28,главная!$N$27*HS89,главная!$H$28*главная!$N$27+(HS89-главная!$H$28)*главная!$N$28))))</f>
        <v>0</v>
      </c>
      <c r="HT163" s="173">
        <f>IF(HT$10="",0,IF(HT$9&lt;главная!$N$19,0,IF(HT89&lt;главная!$H$27,главная!$N$26*HT89,IF(HT89&lt;главная!$H$28,главная!$N$27*HT89,главная!$H$28*главная!$N$27+(HT89-главная!$H$28)*главная!$N$28))))</f>
        <v>0</v>
      </c>
      <c r="HU163" s="173">
        <f>IF(HU$10="",0,IF(HU$9&lt;главная!$N$19,0,IF(HU89&lt;главная!$H$27,главная!$N$26*HU89,IF(HU89&lt;главная!$H$28,главная!$N$27*HU89,главная!$H$28*главная!$N$27+(HU89-главная!$H$28)*главная!$N$28))))</f>
        <v>0</v>
      </c>
      <c r="HV163" s="173">
        <f>IF(HV$10="",0,IF(HV$9&lt;главная!$N$19,0,IF(HV89&lt;главная!$H$27,главная!$N$26*HV89,IF(HV89&lt;главная!$H$28,главная!$N$27*HV89,главная!$H$28*главная!$N$27+(HV89-главная!$H$28)*главная!$N$28))))</f>
        <v>0</v>
      </c>
      <c r="HW163" s="173">
        <f>IF(HW$10="",0,IF(HW$9&lt;главная!$N$19,0,IF(HW89&lt;главная!$H$27,главная!$N$26*HW89,IF(HW89&lt;главная!$H$28,главная!$N$27*HW89,главная!$H$28*главная!$N$27+(HW89-главная!$H$28)*главная!$N$28))))</f>
        <v>0</v>
      </c>
      <c r="HX163" s="173">
        <f>IF(HX$10="",0,IF(HX$9&lt;главная!$N$19,0,IF(HX89&lt;главная!$H$27,главная!$N$26*HX89,IF(HX89&lt;главная!$H$28,главная!$N$27*HX89,главная!$H$28*главная!$N$27+(HX89-главная!$H$28)*главная!$N$28))))</f>
        <v>0</v>
      </c>
      <c r="HY163" s="173">
        <f>IF(HY$10="",0,IF(HY$9&lt;главная!$N$19,0,IF(HY89&lt;главная!$H$27,главная!$N$26*HY89,IF(HY89&lt;главная!$H$28,главная!$N$27*HY89,главная!$H$28*главная!$N$27+(HY89-главная!$H$28)*главная!$N$28))))</f>
        <v>0</v>
      </c>
      <c r="HZ163" s="173">
        <f>IF(HZ$10="",0,IF(HZ$9&lt;главная!$N$19,0,IF(HZ89&lt;главная!$H$27,главная!$N$26*HZ89,IF(HZ89&lt;главная!$H$28,главная!$N$27*HZ89,главная!$H$28*главная!$N$27+(HZ89-главная!$H$28)*главная!$N$28))))</f>
        <v>0</v>
      </c>
      <c r="IA163" s="173">
        <f>IF(IA$10="",0,IF(IA$9&lt;главная!$N$19,0,IF(IA89&lt;главная!$H$27,главная!$N$26*IA89,IF(IA89&lt;главная!$H$28,главная!$N$27*IA89,главная!$H$28*главная!$N$27+(IA89-главная!$H$28)*главная!$N$28))))</f>
        <v>0</v>
      </c>
      <c r="IB163" s="173">
        <f>IF(IB$10="",0,IF(IB$9&lt;главная!$N$19,0,IF(IB89&lt;главная!$H$27,главная!$N$26*IB89,IF(IB89&lt;главная!$H$28,главная!$N$27*IB89,главная!$H$28*главная!$N$27+(IB89-главная!$H$28)*главная!$N$28))))</f>
        <v>0</v>
      </c>
      <c r="IC163" s="173">
        <f>IF(IC$10="",0,IF(IC$9&lt;главная!$N$19,0,IF(IC89&lt;главная!$H$27,главная!$N$26*IC89,IF(IC89&lt;главная!$H$28,главная!$N$27*IC89,главная!$H$28*главная!$N$27+(IC89-главная!$H$28)*главная!$N$28))))</f>
        <v>0</v>
      </c>
      <c r="ID163" s="173">
        <f>IF(ID$10="",0,IF(ID$9&lt;главная!$N$19,0,IF(ID89&lt;главная!$H$27,главная!$N$26*ID89,IF(ID89&lt;главная!$H$28,главная!$N$27*ID89,главная!$H$28*главная!$N$27+(ID89-главная!$H$28)*главная!$N$28))))</f>
        <v>0</v>
      </c>
      <c r="IE163" s="173">
        <f>IF(IE$10="",0,IF(IE$9&lt;главная!$N$19,0,IF(IE89&lt;главная!$H$27,главная!$N$26*IE89,IF(IE89&lt;главная!$H$28,главная!$N$27*IE89,главная!$H$28*главная!$N$27+(IE89-главная!$H$28)*главная!$N$28))))</f>
        <v>0</v>
      </c>
      <c r="IF163" s="173">
        <f>IF(IF$10="",0,IF(IF$9&lt;главная!$N$19,0,IF(IF89&lt;главная!$H$27,главная!$N$26*IF89,IF(IF89&lt;главная!$H$28,главная!$N$27*IF89,главная!$H$28*главная!$N$27+(IF89-главная!$H$28)*главная!$N$28))))</f>
        <v>0</v>
      </c>
      <c r="IG163" s="173">
        <f>IF(IG$10="",0,IF(IG$9&lt;главная!$N$19,0,IF(IG89&lt;главная!$H$27,главная!$N$26*IG89,IF(IG89&lt;главная!$H$28,главная!$N$27*IG89,главная!$H$28*главная!$N$27+(IG89-главная!$H$28)*главная!$N$28))))</f>
        <v>0</v>
      </c>
      <c r="IH163" s="173">
        <f>IF(IH$10="",0,IF(IH$9&lt;главная!$N$19,0,IF(IH89&lt;главная!$H$27,главная!$N$26*IH89,IF(IH89&lt;главная!$H$28,главная!$N$27*IH89,главная!$H$28*главная!$N$27+(IH89-главная!$H$28)*главная!$N$28))))</f>
        <v>0</v>
      </c>
      <c r="II163" s="173">
        <f>IF(II$10="",0,IF(II$9&lt;главная!$N$19,0,IF(II89&lt;главная!$H$27,главная!$N$26*II89,IF(II89&lt;главная!$H$28,главная!$N$27*II89,главная!$H$28*главная!$N$27+(II89-главная!$H$28)*главная!$N$28))))</f>
        <v>0</v>
      </c>
      <c r="IJ163" s="173">
        <f>IF(IJ$10="",0,IF(IJ$9&lt;главная!$N$19,0,IF(IJ89&lt;главная!$H$27,главная!$N$26*IJ89,IF(IJ89&lt;главная!$H$28,главная!$N$27*IJ89,главная!$H$28*главная!$N$27+(IJ89-главная!$H$28)*главная!$N$28))))</f>
        <v>0</v>
      </c>
      <c r="IK163" s="173">
        <f>IF(IK$10="",0,IF(IK$9&lt;главная!$N$19,0,IF(IK89&lt;главная!$H$27,главная!$N$26*IK89,IF(IK89&lt;главная!$H$28,главная!$N$27*IK89,главная!$H$28*главная!$N$27+(IK89-главная!$H$28)*главная!$N$28))))</f>
        <v>0</v>
      </c>
      <c r="IL163" s="173">
        <f>IF(IL$10="",0,IF(IL$9&lt;главная!$N$19,0,IF(IL89&lt;главная!$H$27,главная!$N$26*IL89,IF(IL89&lt;главная!$H$28,главная!$N$27*IL89,главная!$H$28*главная!$N$27+(IL89-главная!$H$28)*главная!$N$28))))</f>
        <v>0</v>
      </c>
      <c r="IM163" s="173">
        <f>IF(IM$10="",0,IF(IM$9&lt;главная!$N$19,0,IF(IM89&lt;главная!$H$27,главная!$N$26*IM89,IF(IM89&lt;главная!$H$28,главная!$N$27*IM89,главная!$H$28*главная!$N$27+(IM89-главная!$H$28)*главная!$N$28))))</f>
        <v>0</v>
      </c>
      <c r="IN163" s="173">
        <f>IF(IN$10="",0,IF(IN$9&lt;главная!$N$19,0,IF(IN89&lt;главная!$H$27,главная!$N$26*IN89,IF(IN89&lt;главная!$H$28,главная!$N$27*IN89,главная!$H$28*главная!$N$27+(IN89-главная!$H$28)*главная!$N$28))))</f>
        <v>0</v>
      </c>
      <c r="IO163" s="173">
        <f>IF(IO$10="",0,IF(IO$9&lt;главная!$N$19,0,IF(IO89&lt;главная!$H$27,главная!$N$26*IO89,IF(IO89&lt;главная!$H$28,главная!$N$27*IO89,главная!$H$28*главная!$N$27+(IO89-главная!$H$28)*главная!$N$28))))</f>
        <v>0</v>
      </c>
      <c r="IP163" s="173">
        <f>IF(IP$10="",0,IF(IP$9&lt;главная!$N$19,0,IF(IP89&lt;главная!$H$27,главная!$N$26*IP89,IF(IP89&lt;главная!$H$28,главная!$N$27*IP89,главная!$H$28*главная!$N$27+(IP89-главная!$H$28)*главная!$N$28))))</f>
        <v>0</v>
      </c>
      <c r="IQ163" s="173">
        <f>IF(IQ$10="",0,IF(IQ$9&lt;главная!$N$19,0,IF(IQ89&lt;главная!$H$27,главная!$N$26*IQ89,IF(IQ89&lt;главная!$H$28,главная!$N$27*IQ89,главная!$H$28*главная!$N$27+(IQ89-главная!$H$28)*главная!$N$28))))</f>
        <v>0</v>
      </c>
      <c r="IR163" s="173">
        <f>IF(IR$10="",0,IF(IR$9&lt;главная!$N$19,0,IF(IR89&lt;главная!$H$27,главная!$N$26*IR89,IF(IR89&lt;главная!$H$28,главная!$N$27*IR89,главная!$H$28*главная!$N$27+(IR89-главная!$H$28)*главная!$N$28))))</f>
        <v>0</v>
      </c>
      <c r="IS163" s="173">
        <f>IF(IS$10="",0,IF(IS$9&lt;главная!$N$19,0,IF(IS89&lt;главная!$H$27,главная!$N$26*IS89,IF(IS89&lt;главная!$H$28,главная!$N$27*IS89,главная!$H$28*главная!$N$27+(IS89-главная!$H$28)*главная!$N$28))))</f>
        <v>0</v>
      </c>
      <c r="IT163" s="173">
        <f>IF(IT$10="",0,IF(IT$9&lt;главная!$N$19,0,IF(IT89&lt;главная!$H$27,главная!$N$26*IT89,IF(IT89&lt;главная!$H$28,главная!$N$27*IT89,главная!$H$28*главная!$N$27+(IT89-главная!$H$28)*главная!$N$28))))</f>
        <v>0</v>
      </c>
      <c r="IU163" s="173">
        <f>IF(IU$10="",0,IF(IU$9&lt;главная!$N$19,0,IF(IU89&lt;главная!$H$27,главная!$N$26*IU89,IF(IU89&lt;главная!$H$28,главная!$N$27*IU89,главная!$H$28*главная!$N$27+(IU89-главная!$H$28)*главная!$N$28))))</f>
        <v>0</v>
      </c>
      <c r="IV163" s="173">
        <f>IF(IV$10="",0,IF(IV$9&lt;главная!$N$19,0,IF(IV89&lt;главная!$H$27,главная!$N$26*IV89,IF(IV89&lt;главная!$H$28,главная!$N$27*IV89,главная!$H$28*главная!$N$27+(IV89-главная!$H$28)*главная!$N$28))))</f>
        <v>0</v>
      </c>
      <c r="IW163" s="173">
        <f>IF(IW$10="",0,IF(IW$9&lt;главная!$N$19,0,IF(IW89&lt;главная!$H$27,главная!$N$26*IW89,IF(IW89&lt;главная!$H$28,главная!$N$27*IW89,главная!$H$28*главная!$N$27+(IW89-главная!$H$28)*главная!$N$28))))</f>
        <v>0</v>
      </c>
      <c r="IX163" s="173">
        <f>IF(IX$10="",0,IF(IX$9&lt;главная!$N$19,0,IF(IX89&lt;главная!$H$27,главная!$N$26*IX89,IF(IX89&lt;главная!$H$28,главная!$N$27*IX89,главная!$H$28*главная!$N$27+(IX89-главная!$H$28)*главная!$N$28))))</f>
        <v>0</v>
      </c>
      <c r="IY163" s="173">
        <f>IF(IY$10="",0,IF(IY$9&lt;главная!$N$19,0,IF(IY89&lt;главная!$H$27,главная!$N$26*IY89,IF(IY89&lt;главная!$H$28,главная!$N$27*IY89,главная!$H$28*главная!$N$27+(IY89-главная!$H$28)*главная!$N$28))))</f>
        <v>0</v>
      </c>
      <c r="IZ163" s="173">
        <f>IF(IZ$10="",0,IF(IZ$9&lt;главная!$N$19,0,IF(IZ89&lt;главная!$H$27,главная!$N$26*IZ89,IF(IZ89&lt;главная!$H$28,главная!$N$27*IZ89,главная!$H$28*главная!$N$27+(IZ89-главная!$H$28)*главная!$N$28))))</f>
        <v>0</v>
      </c>
      <c r="JA163" s="173">
        <f>IF(JA$10="",0,IF(JA$9&lt;главная!$N$19,0,IF(JA89&lt;главная!$H$27,главная!$N$26*JA89,IF(JA89&lt;главная!$H$28,главная!$N$27*JA89,главная!$H$28*главная!$N$27+(JA89-главная!$H$28)*главная!$N$28))))</f>
        <v>0</v>
      </c>
      <c r="JB163" s="173">
        <f>IF(JB$10="",0,IF(JB$9&lt;главная!$N$19,0,IF(JB89&lt;главная!$H$27,главная!$N$26*JB89,IF(JB89&lt;главная!$H$28,главная!$N$27*JB89,главная!$H$28*главная!$N$27+(JB89-главная!$H$28)*главная!$N$28))))</f>
        <v>0</v>
      </c>
      <c r="JC163" s="173">
        <f>IF(JC$10="",0,IF(JC$9&lt;главная!$N$19,0,IF(JC89&lt;главная!$H$27,главная!$N$26*JC89,IF(JC89&lt;главная!$H$28,главная!$N$27*JC89,главная!$H$28*главная!$N$27+(JC89-главная!$H$28)*главная!$N$28))))</f>
        <v>0</v>
      </c>
      <c r="JD163" s="173">
        <f>IF(JD$10="",0,IF(JD$9&lt;главная!$N$19,0,IF(JD89&lt;главная!$H$27,главная!$N$26*JD89,IF(JD89&lt;главная!$H$28,главная!$N$27*JD89,главная!$H$28*главная!$N$27+(JD89-главная!$H$28)*главная!$N$28))))</f>
        <v>0</v>
      </c>
      <c r="JE163" s="173">
        <f>IF(JE$10="",0,IF(JE$9&lt;главная!$N$19,0,IF(JE89&lt;главная!$H$27,главная!$N$26*JE89,IF(JE89&lt;главная!$H$28,главная!$N$27*JE89,главная!$H$28*главная!$N$27+(JE89-главная!$H$28)*главная!$N$28))))</f>
        <v>0</v>
      </c>
      <c r="JF163" s="173">
        <f>IF(JF$10="",0,IF(JF$9&lt;главная!$N$19,0,IF(JF89&lt;главная!$H$27,главная!$N$26*JF89,IF(JF89&lt;главная!$H$28,главная!$N$27*JF89,главная!$H$28*главная!$N$27+(JF89-главная!$H$28)*главная!$N$28))))</f>
        <v>0</v>
      </c>
      <c r="JG163" s="173">
        <f>IF(JG$10="",0,IF(JG$9&lt;главная!$N$19,0,IF(JG89&lt;главная!$H$27,главная!$N$26*JG89,IF(JG89&lt;главная!$H$28,главная!$N$27*JG89,главная!$H$28*главная!$N$27+(JG89-главная!$H$28)*главная!$N$28))))</f>
        <v>0</v>
      </c>
      <c r="JH163" s="173">
        <f>IF(JH$10="",0,IF(JH$9&lt;главная!$N$19,0,IF(JH89&lt;главная!$H$27,главная!$N$26*JH89,IF(JH89&lt;главная!$H$28,главная!$N$27*JH89,главная!$H$28*главная!$N$27+(JH89-главная!$H$28)*главная!$N$28))))</f>
        <v>0</v>
      </c>
      <c r="JI163" s="173">
        <f>IF(JI$10="",0,IF(JI$9&lt;главная!$N$19,0,IF(JI89&lt;главная!$H$27,главная!$N$26*JI89,IF(JI89&lt;главная!$H$28,главная!$N$27*JI89,главная!$H$28*главная!$N$27+(JI89-главная!$H$28)*главная!$N$28))))</f>
        <v>0</v>
      </c>
      <c r="JJ163" s="173">
        <f>IF(JJ$10="",0,IF(JJ$9&lt;главная!$N$19,0,IF(JJ89&lt;главная!$H$27,главная!$N$26*JJ89,IF(JJ89&lt;главная!$H$28,главная!$N$27*JJ89,главная!$H$28*главная!$N$27+(JJ89-главная!$H$28)*главная!$N$28))))</f>
        <v>0</v>
      </c>
      <c r="JK163" s="173">
        <f>IF(JK$10="",0,IF(JK$9&lt;главная!$N$19,0,IF(JK89&lt;главная!$H$27,главная!$N$26*JK89,IF(JK89&lt;главная!$H$28,главная!$N$27*JK89,главная!$H$28*главная!$N$27+(JK89-главная!$H$28)*главная!$N$28))))</f>
        <v>0</v>
      </c>
      <c r="JL163" s="173">
        <f>IF(JL$10="",0,IF(JL$9&lt;главная!$N$19,0,IF(JL89&lt;главная!$H$27,главная!$N$26*JL89,IF(JL89&lt;главная!$H$28,главная!$N$27*JL89,главная!$H$28*главная!$N$27+(JL89-главная!$H$28)*главная!$N$28))))</f>
        <v>0</v>
      </c>
      <c r="JM163" s="173">
        <f>IF(JM$10="",0,IF(JM$9&lt;главная!$N$19,0,IF(JM89&lt;главная!$H$27,главная!$N$26*JM89,IF(JM89&lt;главная!$H$28,главная!$N$27*JM89,главная!$H$28*главная!$N$27+(JM89-главная!$H$28)*главная!$N$28))))</f>
        <v>0</v>
      </c>
      <c r="JN163" s="173">
        <f>IF(JN$10="",0,IF(JN$9&lt;главная!$N$19,0,IF(JN89&lt;главная!$H$27,главная!$N$26*JN89,IF(JN89&lt;главная!$H$28,главная!$N$27*JN89,главная!$H$28*главная!$N$27+(JN89-главная!$H$28)*главная!$N$28))))</f>
        <v>0</v>
      </c>
      <c r="JO163" s="173">
        <f>IF(JO$10="",0,IF(JO$9&lt;главная!$N$19,0,IF(JO89&lt;главная!$H$27,главная!$N$26*JO89,IF(JO89&lt;главная!$H$28,главная!$N$27*JO89,главная!$H$28*главная!$N$27+(JO89-главная!$H$28)*главная!$N$28))))</f>
        <v>0</v>
      </c>
      <c r="JP163" s="173">
        <f>IF(JP$10="",0,IF(JP$9&lt;главная!$N$19,0,IF(JP89&lt;главная!$H$27,главная!$N$26*JP89,IF(JP89&lt;главная!$H$28,главная!$N$27*JP89,главная!$H$28*главная!$N$27+(JP89-главная!$H$28)*главная!$N$28))))</f>
        <v>0</v>
      </c>
      <c r="JQ163" s="173">
        <f>IF(JQ$10="",0,IF(JQ$9&lt;главная!$N$19,0,IF(JQ89&lt;главная!$H$27,главная!$N$26*JQ89,IF(JQ89&lt;главная!$H$28,главная!$N$27*JQ89,главная!$H$28*главная!$N$27+(JQ89-главная!$H$28)*главная!$N$28))))</f>
        <v>0</v>
      </c>
      <c r="JR163" s="173">
        <f>IF(JR$10="",0,IF(JR$9&lt;главная!$N$19,0,IF(JR89&lt;главная!$H$27,главная!$N$26*JR89,IF(JR89&lt;главная!$H$28,главная!$N$27*JR89,главная!$H$28*главная!$N$27+(JR89-главная!$H$28)*главная!$N$28))))</f>
        <v>0</v>
      </c>
      <c r="JS163" s="173">
        <f>IF(JS$10="",0,IF(JS$9&lt;главная!$N$19,0,IF(JS89&lt;главная!$H$27,главная!$N$26*JS89,IF(JS89&lt;главная!$H$28,главная!$N$27*JS89,главная!$H$28*главная!$N$27+(JS89-главная!$H$28)*главная!$N$28))))</f>
        <v>0</v>
      </c>
      <c r="JT163" s="173">
        <f>IF(JT$10="",0,IF(JT$9&lt;главная!$N$19,0,IF(JT89&lt;главная!$H$27,главная!$N$26*JT89,IF(JT89&lt;главная!$H$28,главная!$N$27*JT89,главная!$H$28*главная!$N$27+(JT89-главная!$H$28)*главная!$N$28))))</f>
        <v>0</v>
      </c>
      <c r="JU163" s="173">
        <f>IF(JU$10="",0,IF(JU$9&lt;главная!$N$19,0,IF(JU89&lt;главная!$H$27,главная!$N$26*JU89,IF(JU89&lt;главная!$H$28,главная!$N$27*JU89,главная!$H$28*главная!$N$27+(JU89-главная!$H$28)*главная!$N$28))))</f>
        <v>0</v>
      </c>
      <c r="JV163" s="173">
        <f>IF(JV$10="",0,IF(JV$9&lt;главная!$N$19,0,IF(JV89&lt;главная!$H$27,главная!$N$26*JV89,IF(JV89&lt;главная!$H$28,главная!$N$27*JV89,главная!$H$28*главная!$N$27+(JV89-главная!$H$28)*главная!$N$28))))</f>
        <v>0</v>
      </c>
      <c r="JW163" s="173">
        <f>IF(JW$10="",0,IF(JW$9&lt;главная!$N$19,0,IF(JW89&lt;главная!$H$27,главная!$N$26*JW89,IF(JW89&lt;главная!$H$28,главная!$N$27*JW89,главная!$H$28*главная!$N$27+(JW89-главная!$H$28)*главная!$N$28))))</f>
        <v>0</v>
      </c>
      <c r="JX163" s="173">
        <f>IF(JX$10="",0,IF(JX$9&lt;главная!$N$19,0,IF(JX89&lt;главная!$H$27,главная!$N$26*JX89,IF(JX89&lt;главная!$H$28,главная!$N$27*JX89,главная!$H$28*главная!$N$27+(JX89-главная!$H$28)*главная!$N$28))))</f>
        <v>0</v>
      </c>
      <c r="JY163" s="173">
        <f>IF(JY$10="",0,IF(JY$9&lt;главная!$N$19,0,IF(JY89&lt;главная!$H$27,главная!$N$26*JY89,IF(JY89&lt;главная!$H$28,главная!$N$27*JY89,главная!$H$28*главная!$N$27+(JY89-главная!$H$28)*главная!$N$28))))</f>
        <v>0</v>
      </c>
      <c r="JZ163" s="173">
        <f>IF(JZ$10="",0,IF(JZ$9&lt;главная!$N$19,0,IF(JZ89&lt;главная!$H$27,главная!$N$26*JZ89,IF(JZ89&lt;главная!$H$28,главная!$N$27*JZ89,главная!$H$28*главная!$N$27+(JZ89-главная!$H$28)*главная!$N$28))))</f>
        <v>0</v>
      </c>
      <c r="KA163" s="173">
        <f>IF(KA$10="",0,IF(KA$9&lt;главная!$N$19,0,IF(KA89&lt;главная!$H$27,главная!$N$26*KA89,IF(KA89&lt;главная!$H$28,главная!$N$27*KA89,главная!$H$28*главная!$N$27+(KA89-главная!$H$28)*главная!$N$28))))</f>
        <v>0</v>
      </c>
      <c r="KB163" s="173">
        <f>IF(KB$10="",0,IF(KB$9&lt;главная!$N$19,0,IF(KB89&lt;главная!$H$27,главная!$N$26*KB89,IF(KB89&lt;главная!$H$28,главная!$N$27*KB89,главная!$H$28*главная!$N$27+(KB89-главная!$H$28)*главная!$N$28))))</f>
        <v>0</v>
      </c>
      <c r="KC163" s="173">
        <f>IF(KC$10="",0,IF(KC$9&lt;главная!$N$19,0,IF(KC89&lt;главная!$H$27,главная!$N$26*KC89,IF(KC89&lt;главная!$H$28,главная!$N$27*KC89,главная!$H$28*главная!$N$27+(KC89-главная!$H$28)*главная!$N$28))))</f>
        <v>0</v>
      </c>
      <c r="KD163" s="173">
        <f>IF(KD$10="",0,IF(KD$9&lt;главная!$N$19,0,IF(KD89&lt;главная!$H$27,главная!$N$26*KD89,IF(KD89&lt;главная!$H$28,главная!$N$27*KD89,главная!$H$28*главная!$N$27+(KD89-главная!$H$28)*главная!$N$28))))</f>
        <v>0</v>
      </c>
      <c r="KE163" s="173">
        <f>IF(KE$10="",0,IF(KE$9&lt;главная!$N$19,0,IF(KE89&lt;главная!$H$27,главная!$N$26*KE89,IF(KE89&lt;главная!$H$28,главная!$N$27*KE89,главная!$H$28*главная!$N$27+(KE89-главная!$H$28)*главная!$N$28))))</f>
        <v>0</v>
      </c>
      <c r="KF163" s="173">
        <f>IF(KF$10="",0,IF(KF$9&lt;главная!$N$19,0,IF(KF89&lt;главная!$H$27,главная!$N$26*KF89,IF(KF89&lt;главная!$H$28,главная!$N$27*KF89,главная!$H$28*главная!$N$27+(KF89-главная!$H$28)*главная!$N$28))))</f>
        <v>0</v>
      </c>
      <c r="KG163" s="173">
        <f>IF(KG$10="",0,IF(KG$9&lt;главная!$N$19,0,IF(KG89&lt;главная!$H$27,главная!$N$26*KG89,IF(KG89&lt;главная!$H$28,главная!$N$27*KG89,главная!$H$28*главная!$N$27+(KG89-главная!$H$28)*главная!$N$28))))</f>
        <v>0</v>
      </c>
      <c r="KH163" s="173">
        <f>IF(KH$10="",0,IF(KH$9&lt;главная!$N$19,0,IF(KH89&lt;главная!$H$27,главная!$N$26*KH89,IF(KH89&lt;главная!$H$28,главная!$N$27*KH89,главная!$H$28*главная!$N$27+(KH89-главная!$H$28)*главная!$N$28))))</f>
        <v>0</v>
      </c>
      <c r="KI163" s="173">
        <f>IF(KI$10="",0,IF(KI$9&lt;главная!$N$19,0,IF(KI89&lt;главная!$H$27,главная!$N$26*KI89,IF(KI89&lt;главная!$H$28,главная!$N$27*KI89,главная!$H$28*главная!$N$27+(KI89-главная!$H$28)*главная!$N$28))))</f>
        <v>0</v>
      </c>
      <c r="KJ163" s="173">
        <f>IF(KJ$10="",0,IF(KJ$9&lt;главная!$N$19,0,IF(KJ89&lt;главная!$H$27,главная!$N$26*KJ89,IF(KJ89&lt;главная!$H$28,главная!$N$27*KJ89,главная!$H$28*главная!$N$27+(KJ89-главная!$H$28)*главная!$N$28))))</f>
        <v>0</v>
      </c>
      <c r="KK163" s="173">
        <f>IF(KK$10="",0,IF(KK$9&lt;главная!$N$19,0,IF(KK89&lt;главная!$H$27,главная!$N$26*KK89,IF(KK89&lt;главная!$H$28,главная!$N$27*KK89,главная!$H$28*главная!$N$27+(KK89-главная!$H$28)*главная!$N$28))))</f>
        <v>0</v>
      </c>
      <c r="KL163" s="173">
        <f>IF(KL$10="",0,IF(KL$9&lt;главная!$N$19,0,IF(KL89&lt;главная!$H$27,главная!$N$26*KL89,IF(KL89&lt;главная!$H$28,главная!$N$27*KL89,главная!$H$28*главная!$N$27+(KL89-главная!$H$28)*главная!$N$28))))</f>
        <v>0</v>
      </c>
      <c r="KM163" s="173">
        <f>IF(KM$10="",0,IF(KM$9&lt;главная!$N$19,0,IF(KM89&lt;главная!$H$27,главная!$N$26*KM89,IF(KM89&lt;главная!$H$28,главная!$N$27*KM89,главная!$H$28*главная!$N$27+(KM89-главная!$H$28)*главная!$N$28))))</f>
        <v>0</v>
      </c>
      <c r="KN163" s="173">
        <f>IF(KN$10="",0,IF(KN$9&lt;главная!$N$19,0,IF(KN89&lt;главная!$H$27,главная!$N$26*KN89,IF(KN89&lt;главная!$H$28,главная!$N$27*KN89,главная!$H$28*главная!$N$27+(KN89-главная!$H$28)*главная!$N$28))))</f>
        <v>0</v>
      </c>
      <c r="KO163" s="173">
        <f>IF(KO$10="",0,IF(KO$9&lt;главная!$N$19,0,IF(KO89&lt;главная!$H$27,главная!$N$26*KO89,IF(KO89&lt;главная!$H$28,главная!$N$27*KO89,главная!$H$28*главная!$N$27+(KO89-главная!$H$28)*главная!$N$28))))</f>
        <v>0</v>
      </c>
      <c r="KP163" s="173">
        <f>IF(KP$10="",0,IF(KP$9&lt;главная!$N$19,0,IF(KP89&lt;главная!$H$27,главная!$N$26*KP89,IF(KP89&lt;главная!$H$28,главная!$N$27*KP89,главная!$H$28*главная!$N$27+(KP89-главная!$H$28)*главная!$N$28))))</f>
        <v>0</v>
      </c>
      <c r="KQ163" s="173">
        <f>IF(KQ$10="",0,IF(KQ$9&lt;главная!$N$19,0,IF(KQ89&lt;главная!$H$27,главная!$N$26*KQ89,IF(KQ89&lt;главная!$H$28,главная!$N$27*KQ89,главная!$H$28*главная!$N$27+(KQ89-главная!$H$28)*главная!$N$28))))</f>
        <v>0</v>
      </c>
      <c r="KR163" s="173">
        <f>IF(KR$10="",0,IF(KR$9&lt;главная!$N$19,0,IF(KR89&lt;главная!$H$27,главная!$N$26*KR89,IF(KR89&lt;главная!$H$28,главная!$N$27*KR89,главная!$H$28*главная!$N$27+(KR89-главная!$H$28)*главная!$N$28))))</f>
        <v>0</v>
      </c>
      <c r="KS163" s="173">
        <f>IF(KS$10="",0,IF(KS$9&lt;главная!$N$19,0,IF(KS89&lt;главная!$H$27,главная!$N$26*KS89,IF(KS89&lt;главная!$H$28,главная!$N$27*KS89,главная!$H$28*главная!$N$27+(KS89-главная!$H$28)*главная!$N$28))))</f>
        <v>0</v>
      </c>
      <c r="KT163" s="173">
        <f>IF(KT$10="",0,IF(KT$9&lt;главная!$N$19,0,IF(KT89&lt;главная!$H$27,главная!$N$26*KT89,IF(KT89&lt;главная!$H$28,главная!$N$27*KT89,главная!$H$28*главная!$N$27+(KT89-главная!$H$28)*главная!$N$28))))</f>
        <v>0</v>
      </c>
      <c r="KU163" s="173">
        <f>IF(KU$10="",0,IF(KU$9&lt;главная!$N$19,0,IF(KU89&lt;главная!$H$27,главная!$N$26*KU89,IF(KU89&lt;главная!$H$28,главная!$N$27*KU89,главная!$H$28*главная!$N$27+(KU89-главная!$H$28)*главная!$N$28))))</f>
        <v>0</v>
      </c>
      <c r="KV163" s="173">
        <f>IF(KV$10="",0,IF(KV$9&lt;главная!$N$19,0,IF(KV89&lt;главная!$H$27,главная!$N$26*KV89,IF(KV89&lt;главная!$H$28,главная!$N$27*KV89,главная!$H$28*главная!$N$27+(KV89-главная!$H$28)*главная!$N$28))))</f>
        <v>0</v>
      </c>
      <c r="KW163" s="173">
        <f>IF(KW$10="",0,IF(KW$9&lt;главная!$N$19,0,IF(KW89&lt;главная!$H$27,главная!$N$26*KW89,IF(KW89&lt;главная!$H$28,главная!$N$27*KW89,главная!$H$28*главная!$N$27+(KW89-главная!$H$28)*главная!$N$28))))</f>
        <v>0</v>
      </c>
      <c r="KX163" s="173">
        <f>IF(KX$10="",0,IF(KX$9&lt;главная!$N$19,0,IF(KX89&lt;главная!$H$27,главная!$N$26*KX89,IF(KX89&lt;главная!$H$28,главная!$N$27*KX89,главная!$H$28*главная!$N$27+(KX89-главная!$H$28)*главная!$N$28))))</f>
        <v>0</v>
      </c>
      <c r="KY163" s="173">
        <f>IF(KY$10="",0,IF(KY$9&lt;главная!$N$19,0,IF(KY89&lt;главная!$H$27,главная!$N$26*KY89,IF(KY89&lt;главная!$H$28,главная!$N$27*KY89,главная!$H$28*главная!$N$27+(KY89-главная!$H$28)*главная!$N$28))))</f>
        <v>0</v>
      </c>
      <c r="KZ163" s="173">
        <f>IF(KZ$10="",0,IF(KZ$9&lt;главная!$N$19,0,IF(KZ89&lt;главная!$H$27,главная!$N$26*KZ89,IF(KZ89&lt;главная!$H$28,главная!$N$27*KZ89,главная!$H$28*главная!$N$27+(KZ89-главная!$H$28)*главная!$N$28))))</f>
        <v>0</v>
      </c>
      <c r="LA163" s="173">
        <f>IF(LA$10="",0,IF(LA$9&lt;главная!$N$19,0,IF(LA89&lt;главная!$H$27,главная!$N$26*LA89,IF(LA89&lt;главная!$H$28,главная!$N$27*LA89,главная!$H$28*главная!$N$27+(LA89-главная!$H$28)*главная!$N$28))))</f>
        <v>0</v>
      </c>
      <c r="LB163" s="173">
        <f>IF(LB$10="",0,IF(LB$9&lt;главная!$N$19,0,IF(LB89&lt;главная!$H$27,главная!$N$26*LB89,IF(LB89&lt;главная!$H$28,главная!$N$27*LB89,главная!$H$28*главная!$N$27+(LB89-главная!$H$28)*главная!$N$28))))</f>
        <v>0</v>
      </c>
      <c r="LC163" s="173">
        <f>IF(LC$10="",0,IF(LC$9&lt;главная!$N$19,0,IF(LC89&lt;главная!$H$27,главная!$N$26*LC89,IF(LC89&lt;главная!$H$28,главная!$N$27*LC89,главная!$H$28*главная!$N$27+(LC89-главная!$H$28)*главная!$N$28))))</f>
        <v>0</v>
      </c>
      <c r="LD163" s="173">
        <f>IF(LD$10="",0,IF(LD$9&lt;главная!$N$19,0,IF(LD89&lt;главная!$H$27,главная!$N$26*LD89,IF(LD89&lt;главная!$H$28,главная!$N$27*LD89,главная!$H$28*главная!$N$27+(LD89-главная!$H$28)*главная!$N$28))))</f>
        <v>0</v>
      </c>
      <c r="LE163" s="173">
        <f>IF(LE$10="",0,IF(LE$9&lt;главная!$N$19,0,IF(LE89&lt;главная!$H$27,главная!$N$26*LE89,IF(LE89&lt;главная!$H$28,главная!$N$27*LE89,главная!$H$28*главная!$N$27+(LE89-главная!$H$28)*главная!$N$28))))</f>
        <v>0</v>
      </c>
      <c r="LF163" s="173">
        <f>IF(LF$10="",0,IF(LF$9&lt;главная!$N$19,0,IF(LF89&lt;главная!$H$27,главная!$N$26*LF89,IF(LF89&lt;главная!$H$28,главная!$N$27*LF89,главная!$H$28*главная!$N$27+(LF89-главная!$H$28)*главная!$N$28))))</f>
        <v>0</v>
      </c>
      <c r="LG163" s="173">
        <f>IF(LG$10="",0,IF(LG$9&lt;главная!$N$19,0,IF(LG89&lt;главная!$H$27,главная!$N$26*LG89,IF(LG89&lt;главная!$H$28,главная!$N$27*LG89,главная!$H$28*главная!$N$27+(LG89-главная!$H$28)*главная!$N$28))))</f>
        <v>0</v>
      </c>
      <c r="LH163" s="173">
        <f>IF(LH$10="",0,IF(LH$9&lt;главная!$N$19,0,IF(LH89&lt;главная!$H$27,главная!$N$26*LH89,IF(LH89&lt;главная!$H$28,главная!$N$27*LH89,главная!$H$28*главная!$N$27+(LH89-главная!$H$28)*главная!$N$28))))</f>
        <v>0</v>
      </c>
      <c r="LI163" s="51"/>
      <c r="LJ163" s="51"/>
    </row>
    <row r="164" spans="1:322" s="59" customFormat="1" ht="10.199999999999999" x14ac:dyDescent="0.2">
      <c r="A164" s="51"/>
      <c r="B164" s="51"/>
      <c r="C164" s="51"/>
      <c r="D164" s="12"/>
      <c r="E164" s="98" t="str">
        <f t="shared" si="383"/>
        <v>разработчик4</v>
      </c>
      <c r="F164" s="51"/>
      <c r="G164" s="51"/>
      <c r="H164" s="98" t="str">
        <f t="shared" si="384"/>
        <v>нац/страхование</v>
      </c>
      <c r="I164" s="51"/>
      <c r="J164" s="51"/>
      <c r="K164" s="55" t="str">
        <f t="shared" si="385"/>
        <v>долл.</v>
      </c>
      <c r="L164" s="51"/>
      <c r="M164" s="58"/>
      <c r="N164" s="51"/>
      <c r="O164" s="61"/>
      <c r="P164" s="51"/>
      <c r="Q164" s="51"/>
      <c r="R164" s="99"/>
      <c r="S164" s="51"/>
      <c r="T164" s="171"/>
      <c r="U164" s="173">
        <f>IF(U$10="",0,IF(U$9&lt;главная!$N$19,0,IF(U90&lt;главная!$H$27,главная!$N$26*U90,IF(U90&lt;главная!$H$28,главная!$N$27*U90,главная!$H$28*главная!$N$27+(U90-главная!$H$28)*главная!$N$28))))</f>
        <v>0</v>
      </c>
      <c r="V164" s="173">
        <f>IF(V$10="",0,IF(V$9&lt;главная!$N$19,0,IF(V90&lt;главная!$H$27,главная!$N$26*V90,IF(V90&lt;главная!$H$28,главная!$N$27*V90,главная!$H$28*главная!$N$27+(V90-главная!$H$28)*главная!$N$28))))</f>
        <v>0</v>
      </c>
      <c r="W164" s="173">
        <f>IF(W$10="",0,IF(W$9&lt;главная!$N$19,0,IF(W90&lt;главная!$H$27,главная!$N$26*W90,IF(W90&lt;главная!$H$28,главная!$N$27*W90,главная!$H$28*главная!$N$27+(W90-главная!$H$28)*главная!$N$28))))</f>
        <v>0</v>
      </c>
      <c r="X164" s="173">
        <f>IF(X$10="",0,IF(X$9&lt;главная!$N$19,0,IF(X90&lt;главная!$H$27,главная!$N$26*X90,IF(X90&lt;главная!$H$28,главная!$N$27*X90,главная!$H$28*главная!$N$27+(X90-главная!$H$28)*главная!$N$28))))</f>
        <v>0</v>
      </c>
      <c r="Y164" s="173">
        <f>IF(Y$10="",0,IF(Y$9&lt;главная!$N$19,0,IF(Y90&lt;главная!$H$27,главная!$N$26*Y90,IF(Y90&lt;главная!$H$28,главная!$N$27*Y90,главная!$H$28*главная!$N$27+(Y90-главная!$H$28)*главная!$N$28))))</f>
        <v>0</v>
      </c>
      <c r="Z164" s="173">
        <f>IF(Z$10="",0,IF(Z$9&lt;главная!$N$19,0,IF(Z90&lt;главная!$H$27,главная!$N$26*Z90,IF(Z90&lt;главная!$H$28,главная!$N$27*Z90,главная!$H$28*главная!$N$27+(Z90-главная!$H$28)*главная!$N$28))))</f>
        <v>0</v>
      </c>
      <c r="AA164" s="173">
        <f>IF(AA$10="",0,IF(AA$9&lt;главная!$N$19,0,IF(AA90&lt;главная!$H$27,главная!$N$26*AA90,IF(AA90&lt;главная!$H$28,главная!$N$27*AA90,главная!$H$28*главная!$N$27+(AA90-главная!$H$28)*главная!$N$28))))</f>
        <v>0</v>
      </c>
      <c r="AB164" s="173">
        <f>IF(AB$10="",0,IF(AB$9&lt;главная!$N$19,0,IF(AB90&lt;главная!$H$27,главная!$N$26*AB90,IF(AB90&lt;главная!$H$28,главная!$N$27*AB90,главная!$H$28*главная!$N$27+(AB90-главная!$H$28)*главная!$N$28))))</f>
        <v>0</v>
      </c>
      <c r="AC164" s="173">
        <f>IF(AC$10="",0,IF(AC$9&lt;главная!$N$19,0,IF(AC90&lt;главная!$H$27,главная!$N$26*AC90,IF(AC90&lt;главная!$H$28,главная!$N$27*AC90,главная!$H$28*главная!$N$27+(AC90-главная!$H$28)*главная!$N$28))))</f>
        <v>0</v>
      </c>
      <c r="AD164" s="173">
        <f>IF(AD$10="",0,IF(AD$9&lt;главная!$N$19,0,IF(AD90&lt;главная!$H$27,главная!$N$26*AD90,IF(AD90&lt;главная!$H$28,главная!$N$27*AD90,главная!$H$28*главная!$N$27+(AD90-главная!$H$28)*главная!$N$28))))</f>
        <v>0</v>
      </c>
      <c r="AE164" s="173">
        <f>IF(AE$10="",0,IF(AE$9&lt;главная!$N$19,0,IF(AE90&lt;главная!$H$27,главная!$N$26*AE90,IF(AE90&lt;главная!$H$28,главная!$N$27*AE90,главная!$H$28*главная!$N$27+(AE90-главная!$H$28)*главная!$N$28))))</f>
        <v>0</v>
      </c>
      <c r="AF164" s="173">
        <f>IF(AF$10="",0,IF(AF$9&lt;главная!$N$19,0,IF(AF90&lt;главная!$H$27,главная!$N$26*AF90,IF(AF90&lt;главная!$H$28,главная!$N$27*AF90,главная!$H$28*главная!$N$27+(AF90-главная!$H$28)*главная!$N$28))))</f>
        <v>0</v>
      </c>
      <c r="AG164" s="173">
        <f>IF(AG$10="",0,IF(AG$9&lt;главная!$N$19,0,IF(AG90&lt;главная!$H$27,главная!$N$26*AG90,IF(AG90&lt;главная!$H$28,главная!$N$27*AG90,главная!$H$28*главная!$N$27+(AG90-главная!$H$28)*главная!$N$28))))</f>
        <v>0</v>
      </c>
      <c r="AH164" s="173">
        <f>IF(AH$10="",0,IF(AH$9&lt;главная!$N$19,0,IF(AH90&lt;главная!$H$27,главная!$N$26*AH90,IF(AH90&lt;главная!$H$28,главная!$N$27*AH90,главная!$H$28*главная!$N$27+(AH90-главная!$H$28)*главная!$N$28))))</f>
        <v>0</v>
      </c>
      <c r="AI164" s="173">
        <f>IF(AI$10="",0,IF(AI$9&lt;главная!$N$19,0,IF(AI90&lt;главная!$H$27,главная!$N$26*AI90,IF(AI90&lt;главная!$H$28,главная!$N$27*AI90,главная!$H$28*главная!$N$27+(AI90-главная!$H$28)*главная!$N$28))))</f>
        <v>0</v>
      </c>
      <c r="AJ164" s="173">
        <f>IF(AJ$10="",0,IF(AJ$9&lt;главная!$N$19,0,IF(AJ90&lt;главная!$H$27,главная!$N$26*AJ90,IF(AJ90&lt;главная!$H$28,главная!$N$27*AJ90,главная!$H$28*главная!$N$27+(AJ90-главная!$H$28)*главная!$N$28))))</f>
        <v>0</v>
      </c>
      <c r="AK164" s="173">
        <f>IF(AK$10="",0,IF(AK$9&lt;главная!$N$19,0,IF(AK90&lt;главная!$H$27,главная!$N$26*AK90,IF(AK90&lt;главная!$H$28,главная!$N$27*AK90,главная!$H$28*главная!$N$27+(AK90-главная!$H$28)*главная!$N$28))))</f>
        <v>0</v>
      </c>
      <c r="AL164" s="173">
        <f>IF(AL$10="",0,IF(AL$9&lt;главная!$N$19,0,IF(AL90&lt;главная!$H$27,главная!$N$26*AL90,IF(AL90&lt;главная!$H$28,главная!$N$27*AL90,главная!$H$28*главная!$N$27+(AL90-главная!$H$28)*главная!$N$28))))</f>
        <v>0</v>
      </c>
      <c r="AM164" s="173">
        <f>IF(AM$10="",0,IF(AM$9&lt;главная!$N$19,0,IF(AM90&lt;главная!$H$27,главная!$N$26*AM90,IF(AM90&lt;главная!$H$28,главная!$N$27*AM90,главная!$H$28*главная!$N$27+(AM90-главная!$H$28)*главная!$N$28))))</f>
        <v>0</v>
      </c>
      <c r="AN164" s="173">
        <f>IF(AN$10="",0,IF(AN$9&lt;главная!$N$19,0,IF(AN90&lt;главная!$H$27,главная!$N$26*AN90,IF(AN90&lt;главная!$H$28,главная!$N$27*AN90,главная!$H$28*главная!$N$27+(AN90-главная!$H$28)*главная!$N$28))))</f>
        <v>0</v>
      </c>
      <c r="AO164" s="173">
        <f>IF(AO$10="",0,IF(AO$9&lt;главная!$N$19,0,IF(AO90&lt;главная!$H$27,главная!$N$26*AO90,IF(AO90&lt;главная!$H$28,главная!$N$27*AO90,главная!$H$28*главная!$N$27+(AO90-главная!$H$28)*главная!$N$28))))</f>
        <v>0</v>
      </c>
      <c r="AP164" s="173">
        <f>IF(AP$10="",0,IF(AP$9&lt;главная!$N$19,0,IF(AP90&lt;главная!$H$27,главная!$N$26*AP90,IF(AP90&lt;главная!$H$28,главная!$N$27*AP90,главная!$H$28*главная!$N$27+(AP90-главная!$H$28)*главная!$N$28))))</f>
        <v>0</v>
      </c>
      <c r="AQ164" s="173">
        <f>IF(AQ$10="",0,IF(AQ$9&lt;главная!$N$19,0,IF(AQ90&lt;главная!$H$27,главная!$N$26*AQ90,IF(AQ90&lt;главная!$H$28,главная!$N$27*AQ90,главная!$H$28*главная!$N$27+(AQ90-главная!$H$28)*главная!$N$28))))</f>
        <v>0</v>
      </c>
      <c r="AR164" s="173">
        <f>IF(AR$10="",0,IF(AR$9&lt;главная!$N$19,0,IF(AR90&lt;главная!$H$27,главная!$N$26*AR90,IF(AR90&lt;главная!$H$28,главная!$N$27*AR90,главная!$H$28*главная!$N$27+(AR90-главная!$H$28)*главная!$N$28))))</f>
        <v>0</v>
      </c>
      <c r="AS164" s="173">
        <f>IF(AS$10="",0,IF(AS$9&lt;главная!$N$19,0,IF(AS90&lt;главная!$H$27,главная!$N$26*AS90,IF(AS90&lt;главная!$H$28,главная!$N$27*AS90,главная!$H$28*главная!$N$27+(AS90-главная!$H$28)*главная!$N$28))))</f>
        <v>0</v>
      </c>
      <c r="AT164" s="173">
        <f>IF(AT$10="",0,IF(AT$9&lt;главная!$N$19,0,IF(AT90&lt;главная!$H$27,главная!$N$26*AT90,IF(AT90&lt;главная!$H$28,главная!$N$27*AT90,главная!$H$28*главная!$N$27+(AT90-главная!$H$28)*главная!$N$28))))</f>
        <v>0</v>
      </c>
      <c r="AU164" s="173">
        <f>IF(AU$10="",0,IF(AU$9&lt;главная!$N$19,0,IF(AU90&lt;главная!$H$27,главная!$N$26*AU90,IF(AU90&lt;главная!$H$28,главная!$N$27*AU90,главная!$H$28*главная!$N$27+(AU90-главная!$H$28)*главная!$N$28))))</f>
        <v>0</v>
      </c>
      <c r="AV164" s="173">
        <f>IF(AV$10="",0,IF(AV$9&lt;главная!$N$19,0,IF(AV90&lt;главная!$H$27,главная!$N$26*AV90,IF(AV90&lt;главная!$H$28,главная!$N$27*AV90,главная!$H$28*главная!$N$27+(AV90-главная!$H$28)*главная!$N$28))))</f>
        <v>0</v>
      </c>
      <c r="AW164" s="173">
        <f>IF(AW$10="",0,IF(AW$9&lt;главная!$N$19,0,IF(AW90&lt;главная!$H$27,главная!$N$26*AW90,IF(AW90&lt;главная!$H$28,главная!$N$27*AW90,главная!$H$28*главная!$N$27+(AW90-главная!$H$28)*главная!$N$28))))</f>
        <v>0</v>
      </c>
      <c r="AX164" s="173">
        <f>IF(AX$10="",0,IF(AX$9&lt;главная!$N$19,0,IF(AX90&lt;главная!$H$27,главная!$N$26*AX90,IF(AX90&lt;главная!$H$28,главная!$N$27*AX90,главная!$H$28*главная!$N$27+(AX90-главная!$H$28)*главная!$N$28))))</f>
        <v>0</v>
      </c>
      <c r="AY164" s="173">
        <f>IF(AY$10="",0,IF(AY$9&lt;главная!$N$19,0,IF(AY90&lt;главная!$H$27,главная!$N$26*AY90,IF(AY90&lt;главная!$H$28,главная!$N$27*AY90,главная!$H$28*главная!$N$27+(AY90-главная!$H$28)*главная!$N$28))))</f>
        <v>0</v>
      </c>
      <c r="AZ164" s="173">
        <f>IF(AZ$10="",0,IF(AZ$9&lt;главная!$N$19,0,IF(AZ90&lt;главная!$H$27,главная!$N$26*AZ90,IF(AZ90&lt;главная!$H$28,главная!$N$27*AZ90,главная!$H$28*главная!$N$27+(AZ90-главная!$H$28)*главная!$N$28))))</f>
        <v>0</v>
      </c>
      <c r="BA164" s="173">
        <f>IF(BA$10="",0,IF(BA$9&lt;главная!$N$19,0,IF(BA90&lt;главная!$H$27,главная!$N$26*BA90,IF(BA90&lt;главная!$H$28,главная!$N$27*BA90,главная!$H$28*главная!$N$27+(BA90-главная!$H$28)*главная!$N$28))))</f>
        <v>0</v>
      </c>
      <c r="BB164" s="173">
        <f>IF(BB$10="",0,IF(BB$9&lt;главная!$N$19,0,IF(BB90&lt;главная!$H$27,главная!$N$26*BB90,IF(BB90&lt;главная!$H$28,главная!$N$27*BB90,главная!$H$28*главная!$N$27+(BB90-главная!$H$28)*главная!$N$28))))</f>
        <v>0</v>
      </c>
      <c r="BC164" s="173">
        <f>IF(BC$10="",0,IF(BC$9&lt;главная!$N$19,0,IF(BC90&lt;главная!$H$27,главная!$N$26*BC90,IF(BC90&lt;главная!$H$28,главная!$N$27*BC90,главная!$H$28*главная!$N$27+(BC90-главная!$H$28)*главная!$N$28))))</f>
        <v>0</v>
      </c>
      <c r="BD164" s="173">
        <f>IF(BD$10="",0,IF(BD$9&lt;главная!$N$19,0,IF(BD90&lt;главная!$H$27,главная!$N$26*BD90,IF(BD90&lt;главная!$H$28,главная!$N$27*BD90,главная!$H$28*главная!$N$27+(BD90-главная!$H$28)*главная!$N$28))))</f>
        <v>0</v>
      </c>
      <c r="BE164" s="173">
        <f>IF(BE$10="",0,IF(BE$9&lt;главная!$N$19,0,IF(BE90&lt;главная!$H$27,главная!$N$26*BE90,IF(BE90&lt;главная!$H$28,главная!$N$27*BE90,главная!$H$28*главная!$N$27+(BE90-главная!$H$28)*главная!$N$28))))</f>
        <v>0</v>
      </c>
      <c r="BF164" s="173">
        <f>IF(BF$10="",0,IF(BF$9&lt;главная!$N$19,0,IF(BF90&lt;главная!$H$27,главная!$N$26*BF90,IF(BF90&lt;главная!$H$28,главная!$N$27*BF90,главная!$H$28*главная!$N$27+(BF90-главная!$H$28)*главная!$N$28))))</f>
        <v>0</v>
      </c>
      <c r="BG164" s="173">
        <f>IF(BG$10="",0,IF(BG$9&lt;главная!$N$19,0,IF(BG90&lt;главная!$H$27,главная!$N$26*BG90,IF(BG90&lt;главная!$H$28,главная!$N$27*BG90,главная!$H$28*главная!$N$27+(BG90-главная!$H$28)*главная!$N$28))))</f>
        <v>0</v>
      </c>
      <c r="BH164" s="173">
        <f>IF(BH$10="",0,IF(BH$9&lt;главная!$N$19,0,IF(BH90&lt;главная!$H$27,главная!$N$26*BH90,IF(BH90&lt;главная!$H$28,главная!$N$27*BH90,главная!$H$28*главная!$N$27+(BH90-главная!$H$28)*главная!$N$28))))</f>
        <v>0</v>
      </c>
      <c r="BI164" s="173">
        <f>IF(BI$10="",0,IF(BI$9&lt;главная!$N$19,0,IF(BI90&lt;главная!$H$27,главная!$N$26*BI90,IF(BI90&lt;главная!$H$28,главная!$N$27*BI90,главная!$H$28*главная!$N$27+(BI90-главная!$H$28)*главная!$N$28))))</f>
        <v>0</v>
      </c>
      <c r="BJ164" s="173">
        <f>IF(BJ$10="",0,IF(BJ$9&lt;главная!$N$19,0,IF(BJ90&lt;главная!$H$27,главная!$N$26*BJ90,IF(BJ90&lt;главная!$H$28,главная!$N$27*BJ90,главная!$H$28*главная!$N$27+(BJ90-главная!$H$28)*главная!$N$28))))</f>
        <v>0</v>
      </c>
      <c r="BK164" s="173">
        <f>IF(BK$10="",0,IF(BK$9&lt;главная!$N$19,0,IF(BK90&lt;главная!$H$27,главная!$N$26*BK90,IF(BK90&lt;главная!$H$28,главная!$N$27*BK90,главная!$H$28*главная!$N$27+(BK90-главная!$H$28)*главная!$N$28))))</f>
        <v>0</v>
      </c>
      <c r="BL164" s="173">
        <f>IF(BL$10="",0,IF(BL$9&lt;главная!$N$19,0,IF(BL90&lt;главная!$H$27,главная!$N$26*BL90,IF(BL90&lt;главная!$H$28,главная!$N$27*BL90,главная!$H$28*главная!$N$27+(BL90-главная!$H$28)*главная!$N$28))))</f>
        <v>0</v>
      </c>
      <c r="BM164" s="173">
        <f>IF(BM$10="",0,IF(BM$9&lt;главная!$N$19,0,IF(BM90&lt;главная!$H$27,главная!$N$26*BM90,IF(BM90&lt;главная!$H$28,главная!$N$27*BM90,главная!$H$28*главная!$N$27+(BM90-главная!$H$28)*главная!$N$28))))</f>
        <v>0</v>
      </c>
      <c r="BN164" s="173">
        <f>IF(BN$10="",0,IF(BN$9&lt;главная!$N$19,0,IF(BN90&lt;главная!$H$27,главная!$N$26*BN90,IF(BN90&lt;главная!$H$28,главная!$N$27*BN90,главная!$H$28*главная!$N$27+(BN90-главная!$H$28)*главная!$N$28))))</f>
        <v>0</v>
      </c>
      <c r="BO164" s="173">
        <f>IF(BO$10="",0,IF(BO$9&lt;главная!$N$19,0,IF(BO90&lt;главная!$H$27,главная!$N$26*BO90,IF(BO90&lt;главная!$H$28,главная!$N$27*BO90,главная!$H$28*главная!$N$27+(BO90-главная!$H$28)*главная!$N$28))))</f>
        <v>0</v>
      </c>
      <c r="BP164" s="173">
        <f>IF(BP$10="",0,IF(BP$9&lt;главная!$N$19,0,IF(BP90&lt;главная!$H$27,главная!$N$26*BP90,IF(BP90&lt;главная!$H$28,главная!$N$27*BP90,главная!$H$28*главная!$N$27+(BP90-главная!$H$28)*главная!$N$28))))</f>
        <v>0</v>
      </c>
      <c r="BQ164" s="173">
        <f>IF(BQ$10="",0,IF(BQ$9&lt;главная!$N$19,0,IF(BQ90&lt;главная!$H$27,главная!$N$26*BQ90,IF(BQ90&lt;главная!$H$28,главная!$N$27*BQ90,главная!$H$28*главная!$N$27+(BQ90-главная!$H$28)*главная!$N$28))))</f>
        <v>0</v>
      </c>
      <c r="BR164" s="173">
        <f>IF(BR$10="",0,IF(BR$9&lt;главная!$N$19,0,IF(BR90&lt;главная!$H$27,главная!$N$26*BR90,IF(BR90&lt;главная!$H$28,главная!$N$27*BR90,главная!$H$28*главная!$N$27+(BR90-главная!$H$28)*главная!$N$28))))</f>
        <v>0</v>
      </c>
      <c r="BS164" s="173">
        <f>IF(BS$10="",0,IF(BS$9&lt;главная!$N$19,0,IF(BS90&lt;главная!$H$27,главная!$N$26*BS90,IF(BS90&lt;главная!$H$28,главная!$N$27*BS90,главная!$H$28*главная!$N$27+(BS90-главная!$H$28)*главная!$N$28))))</f>
        <v>0</v>
      </c>
      <c r="BT164" s="173">
        <f>IF(BT$10="",0,IF(BT$9&lt;главная!$N$19,0,IF(BT90&lt;главная!$H$27,главная!$N$26*BT90,IF(BT90&lt;главная!$H$28,главная!$N$27*BT90,главная!$H$28*главная!$N$27+(BT90-главная!$H$28)*главная!$N$28))))</f>
        <v>0</v>
      </c>
      <c r="BU164" s="173">
        <f>IF(BU$10="",0,IF(BU$9&lt;главная!$N$19,0,IF(BU90&lt;главная!$H$27,главная!$N$26*BU90,IF(BU90&lt;главная!$H$28,главная!$N$27*BU90,главная!$H$28*главная!$N$27+(BU90-главная!$H$28)*главная!$N$28))))</f>
        <v>0</v>
      </c>
      <c r="BV164" s="173">
        <f>IF(BV$10="",0,IF(BV$9&lt;главная!$N$19,0,IF(BV90&lt;главная!$H$27,главная!$N$26*BV90,IF(BV90&lt;главная!$H$28,главная!$N$27*BV90,главная!$H$28*главная!$N$27+(BV90-главная!$H$28)*главная!$N$28))))</f>
        <v>0</v>
      </c>
      <c r="BW164" s="173">
        <f>IF(BW$10="",0,IF(BW$9&lt;главная!$N$19,0,IF(BW90&lt;главная!$H$27,главная!$N$26*BW90,IF(BW90&lt;главная!$H$28,главная!$N$27*BW90,главная!$H$28*главная!$N$27+(BW90-главная!$H$28)*главная!$N$28))))</f>
        <v>0</v>
      </c>
      <c r="BX164" s="173">
        <f>IF(BX$10="",0,IF(BX$9&lt;главная!$N$19,0,IF(BX90&lt;главная!$H$27,главная!$N$26*BX90,IF(BX90&lt;главная!$H$28,главная!$N$27*BX90,главная!$H$28*главная!$N$27+(BX90-главная!$H$28)*главная!$N$28))))</f>
        <v>0</v>
      </c>
      <c r="BY164" s="173">
        <f>IF(BY$10="",0,IF(BY$9&lt;главная!$N$19,0,IF(BY90&lt;главная!$H$27,главная!$N$26*BY90,IF(BY90&lt;главная!$H$28,главная!$N$27*BY90,главная!$H$28*главная!$N$27+(BY90-главная!$H$28)*главная!$N$28))))</f>
        <v>0</v>
      </c>
      <c r="BZ164" s="173">
        <f>IF(BZ$10="",0,IF(BZ$9&lt;главная!$N$19,0,IF(BZ90&lt;главная!$H$27,главная!$N$26*BZ90,IF(BZ90&lt;главная!$H$28,главная!$N$27*BZ90,главная!$H$28*главная!$N$27+(BZ90-главная!$H$28)*главная!$N$28))))</f>
        <v>0</v>
      </c>
      <c r="CA164" s="173">
        <f>IF(CA$10="",0,IF(CA$9&lt;главная!$N$19,0,IF(CA90&lt;главная!$H$27,главная!$N$26*CA90,IF(CA90&lt;главная!$H$28,главная!$N$27*CA90,главная!$H$28*главная!$N$27+(CA90-главная!$H$28)*главная!$N$28))))</f>
        <v>0</v>
      </c>
      <c r="CB164" s="173">
        <f>IF(CB$10="",0,IF(CB$9&lt;главная!$N$19,0,IF(CB90&lt;главная!$H$27,главная!$N$26*CB90,IF(CB90&lt;главная!$H$28,главная!$N$27*CB90,главная!$H$28*главная!$N$27+(CB90-главная!$H$28)*главная!$N$28))))</f>
        <v>0</v>
      </c>
      <c r="CC164" s="173">
        <f>IF(CC$10="",0,IF(CC$9&lt;главная!$N$19,0,IF(CC90&lt;главная!$H$27,главная!$N$26*CC90,IF(CC90&lt;главная!$H$28,главная!$N$27*CC90,главная!$H$28*главная!$N$27+(CC90-главная!$H$28)*главная!$N$28))))</f>
        <v>0</v>
      </c>
      <c r="CD164" s="173">
        <f>IF(CD$10="",0,IF(CD$9&lt;главная!$N$19,0,IF(CD90&lt;главная!$H$27,главная!$N$26*CD90,IF(CD90&lt;главная!$H$28,главная!$N$27*CD90,главная!$H$28*главная!$N$27+(CD90-главная!$H$28)*главная!$N$28))))</f>
        <v>0</v>
      </c>
      <c r="CE164" s="173">
        <f>IF(CE$10="",0,IF(CE$9&lt;главная!$N$19,0,IF(CE90&lt;главная!$H$27,главная!$N$26*CE90,IF(CE90&lt;главная!$H$28,главная!$N$27*CE90,главная!$H$28*главная!$N$27+(CE90-главная!$H$28)*главная!$N$28))))</f>
        <v>0</v>
      </c>
      <c r="CF164" s="173">
        <f>IF(CF$10="",0,IF(CF$9&lt;главная!$N$19,0,IF(CF90&lt;главная!$H$27,главная!$N$26*CF90,IF(CF90&lt;главная!$H$28,главная!$N$27*CF90,главная!$H$28*главная!$N$27+(CF90-главная!$H$28)*главная!$N$28))))</f>
        <v>0</v>
      </c>
      <c r="CG164" s="173">
        <f>IF(CG$10="",0,IF(CG$9&lt;главная!$N$19,0,IF(CG90&lt;главная!$H$27,главная!$N$26*CG90,IF(CG90&lt;главная!$H$28,главная!$N$27*CG90,главная!$H$28*главная!$N$27+(CG90-главная!$H$28)*главная!$N$28))))</f>
        <v>0</v>
      </c>
      <c r="CH164" s="173">
        <f>IF(CH$10="",0,IF(CH$9&lt;главная!$N$19,0,IF(CH90&lt;главная!$H$27,главная!$N$26*CH90,IF(CH90&lt;главная!$H$28,главная!$N$27*CH90,главная!$H$28*главная!$N$27+(CH90-главная!$H$28)*главная!$N$28))))</f>
        <v>0</v>
      </c>
      <c r="CI164" s="173">
        <f>IF(CI$10="",0,IF(CI$9&lt;главная!$N$19,0,IF(CI90&lt;главная!$H$27,главная!$N$26*CI90,IF(CI90&lt;главная!$H$28,главная!$N$27*CI90,главная!$H$28*главная!$N$27+(CI90-главная!$H$28)*главная!$N$28))))</f>
        <v>0</v>
      </c>
      <c r="CJ164" s="173">
        <f>IF(CJ$10="",0,IF(CJ$9&lt;главная!$N$19,0,IF(CJ90&lt;главная!$H$27,главная!$N$26*CJ90,IF(CJ90&lt;главная!$H$28,главная!$N$27*CJ90,главная!$H$28*главная!$N$27+(CJ90-главная!$H$28)*главная!$N$28))))</f>
        <v>0</v>
      </c>
      <c r="CK164" s="173">
        <f>IF(CK$10="",0,IF(CK$9&lt;главная!$N$19,0,IF(CK90&lt;главная!$H$27,главная!$N$26*CK90,IF(CK90&lt;главная!$H$28,главная!$N$27*CK90,главная!$H$28*главная!$N$27+(CK90-главная!$H$28)*главная!$N$28))))</f>
        <v>0</v>
      </c>
      <c r="CL164" s="173">
        <f>IF(CL$10="",0,IF(CL$9&lt;главная!$N$19,0,IF(CL90&lt;главная!$H$27,главная!$N$26*CL90,IF(CL90&lt;главная!$H$28,главная!$N$27*CL90,главная!$H$28*главная!$N$27+(CL90-главная!$H$28)*главная!$N$28))))</f>
        <v>0</v>
      </c>
      <c r="CM164" s="173">
        <f>IF(CM$10="",0,IF(CM$9&lt;главная!$N$19,0,IF(CM90&lt;главная!$H$27,главная!$N$26*CM90,IF(CM90&lt;главная!$H$28,главная!$N$27*CM90,главная!$H$28*главная!$N$27+(CM90-главная!$H$28)*главная!$N$28))))</f>
        <v>0</v>
      </c>
      <c r="CN164" s="173">
        <f>IF(CN$10="",0,IF(CN$9&lt;главная!$N$19,0,IF(CN90&lt;главная!$H$27,главная!$N$26*CN90,IF(CN90&lt;главная!$H$28,главная!$N$27*CN90,главная!$H$28*главная!$N$27+(CN90-главная!$H$28)*главная!$N$28))))</f>
        <v>0</v>
      </c>
      <c r="CO164" s="173">
        <f>IF(CO$10="",0,IF(CO$9&lt;главная!$N$19,0,IF(CO90&lt;главная!$H$27,главная!$N$26*CO90,IF(CO90&lt;главная!$H$28,главная!$N$27*CO90,главная!$H$28*главная!$N$27+(CO90-главная!$H$28)*главная!$N$28))))</f>
        <v>0</v>
      </c>
      <c r="CP164" s="173">
        <f>IF(CP$10="",0,IF(CP$9&lt;главная!$N$19,0,IF(CP90&lt;главная!$H$27,главная!$N$26*CP90,IF(CP90&lt;главная!$H$28,главная!$N$27*CP90,главная!$H$28*главная!$N$27+(CP90-главная!$H$28)*главная!$N$28))))</f>
        <v>0</v>
      </c>
      <c r="CQ164" s="173">
        <f>IF(CQ$10="",0,IF(CQ$9&lt;главная!$N$19,0,IF(CQ90&lt;главная!$H$27,главная!$N$26*CQ90,IF(CQ90&lt;главная!$H$28,главная!$N$27*CQ90,главная!$H$28*главная!$N$27+(CQ90-главная!$H$28)*главная!$N$28))))</f>
        <v>0</v>
      </c>
      <c r="CR164" s="173">
        <f>IF(CR$10="",0,IF(CR$9&lt;главная!$N$19,0,IF(CR90&lt;главная!$H$27,главная!$N$26*CR90,IF(CR90&lt;главная!$H$28,главная!$N$27*CR90,главная!$H$28*главная!$N$27+(CR90-главная!$H$28)*главная!$N$28))))</f>
        <v>0</v>
      </c>
      <c r="CS164" s="173">
        <f>IF(CS$10="",0,IF(CS$9&lt;главная!$N$19,0,IF(CS90&lt;главная!$H$27,главная!$N$26*CS90,IF(CS90&lt;главная!$H$28,главная!$N$27*CS90,главная!$H$28*главная!$N$27+(CS90-главная!$H$28)*главная!$N$28))))</f>
        <v>0</v>
      </c>
      <c r="CT164" s="173">
        <f>IF(CT$10="",0,IF(CT$9&lt;главная!$N$19,0,IF(CT90&lt;главная!$H$27,главная!$N$26*CT90,IF(CT90&lt;главная!$H$28,главная!$N$27*CT90,главная!$H$28*главная!$N$27+(CT90-главная!$H$28)*главная!$N$28))))</f>
        <v>0</v>
      </c>
      <c r="CU164" s="173">
        <f>IF(CU$10="",0,IF(CU$9&lt;главная!$N$19,0,IF(CU90&lt;главная!$H$27,главная!$N$26*CU90,IF(CU90&lt;главная!$H$28,главная!$N$27*CU90,главная!$H$28*главная!$N$27+(CU90-главная!$H$28)*главная!$N$28))))</f>
        <v>0</v>
      </c>
      <c r="CV164" s="173">
        <f>IF(CV$10="",0,IF(CV$9&lt;главная!$N$19,0,IF(CV90&lt;главная!$H$27,главная!$N$26*CV90,IF(CV90&lt;главная!$H$28,главная!$N$27*CV90,главная!$H$28*главная!$N$27+(CV90-главная!$H$28)*главная!$N$28))))</f>
        <v>0</v>
      </c>
      <c r="CW164" s="173">
        <f>IF(CW$10="",0,IF(CW$9&lt;главная!$N$19,0,IF(CW90&lt;главная!$H$27,главная!$N$26*CW90,IF(CW90&lt;главная!$H$28,главная!$N$27*CW90,главная!$H$28*главная!$N$27+(CW90-главная!$H$28)*главная!$N$28))))</f>
        <v>0</v>
      </c>
      <c r="CX164" s="173">
        <f>IF(CX$10="",0,IF(CX$9&lt;главная!$N$19,0,IF(CX90&lt;главная!$H$27,главная!$N$26*CX90,IF(CX90&lt;главная!$H$28,главная!$N$27*CX90,главная!$H$28*главная!$N$27+(CX90-главная!$H$28)*главная!$N$28))))</f>
        <v>0</v>
      </c>
      <c r="CY164" s="173">
        <f>IF(CY$10="",0,IF(CY$9&lt;главная!$N$19,0,IF(CY90&lt;главная!$H$27,главная!$N$26*CY90,IF(CY90&lt;главная!$H$28,главная!$N$27*CY90,главная!$H$28*главная!$N$27+(CY90-главная!$H$28)*главная!$N$28))))</f>
        <v>0</v>
      </c>
      <c r="CZ164" s="173">
        <f>IF(CZ$10="",0,IF(CZ$9&lt;главная!$N$19,0,IF(CZ90&lt;главная!$H$27,главная!$N$26*CZ90,IF(CZ90&lt;главная!$H$28,главная!$N$27*CZ90,главная!$H$28*главная!$N$27+(CZ90-главная!$H$28)*главная!$N$28))))</f>
        <v>0</v>
      </c>
      <c r="DA164" s="173">
        <f>IF(DA$10="",0,IF(DA$9&lt;главная!$N$19,0,IF(DA90&lt;главная!$H$27,главная!$N$26*DA90,IF(DA90&lt;главная!$H$28,главная!$N$27*DA90,главная!$H$28*главная!$N$27+(DA90-главная!$H$28)*главная!$N$28))))</f>
        <v>0</v>
      </c>
      <c r="DB164" s="173">
        <f>IF(DB$10="",0,IF(DB$9&lt;главная!$N$19,0,IF(DB90&lt;главная!$H$27,главная!$N$26*DB90,IF(DB90&lt;главная!$H$28,главная!$N$27*DB90,главная!$H$28*главная!$N$27+(DB90-главная!$H$28)*главная!$N$28))))</f>
        <v>0</v>
      </c>
      <c r="DC164" s="173">
        <f>IF(DC$10="",0,IF(DC$9&lt;главная!$N$19,0,IF(DC90&lt;главная!$H$27,главная!$N$26*DC90,IF(DC90&lt;главная!$H$28,главная!$N$27*DC90,главная!$H$28*главная!$N$27+(DC90-главная!$H$28)*главная!$N$28))))</f>
        <v>0</v>
      </c>
      <c r="DD164" s="173">
        <f>IF(DD$10="",0,IF(DD$9&lt;главная!$N$19,0,IF(DD90&lt;главная!$H$27,главная!$N$26*DD90,IF(DD90&lt;главная!$H$28,главная!$N$27*DD90,главная!$H$28*главная!$N$27+(DD90-главная!$H$28)*главная!$N$28))))</f>
        <v>0</v>
      </c>
      <c r="DE164" s="173">
        <f>IF(DE$10="",0,IF(DE$9&lt;главная!$N$19,0,IF(DE90&lt;главная!$H$27,главная!$N$26*DE90,IF(DE90&lt;главная!$H$28,главная!$N$27*DE90,главная!$H$28*главная!$N$27+(DE90-главная!$H$28)*главная!$N$28))))</f>
        <v>0</v>
      </c>
      <c r="DF164" s="173">
        <f>IF(DF$10="",0,IF(DF$9&lt;главная!$N$19,0,IF(DF90&lt;главная!$H$27,главная!$N$26*DF90,IF(DF90&lt;главная!$H$28,главная!$N$27*DF90,главная!$H$28*главная!$N$27+(DF90-главная!$H$28)*главная!$N$28))))</f>
        <v>0</v>
      </c>
      <c r="DG164" s="173">
        <f>IF(DG$10="",0,IF(DG$9&lt;главная!$N$19,0,IF(DG90&lt;главная!$H$27,главная!$N$26*DG90,IF(DG90&lt;главная!$H$28,главная!$N$27*DG90,главная!$H$28*главная!$N$27+(DG90-главная!$H$28)*главная!$N$28))))</f>
        <v>0</v>
      </c>
      <c r="DH164" s="173">
        <f>IF(DH$10="",0,IF(DH$9&lt;главная!$N$19,0,IF(DH90&lt;главная!$H$27,главная!$N$26*DH90,IF(DH90&lt;главная!$H$28,главная!$N$27*DH90,главная!$H$28*главная!$N$27+(DH90-главная!$H$28)*главная!$N$28))))</f>
        <v>0</v>
      </c>
      <c r="DI164" s="173">
        <f>IF(DI$10="",0,IF(DI$9&lt;главная!$N$19,0,IF(DI90&lt;главная!$H$27,главная!$N$26*DI90,IF(DI90&lt;главная!$H$28,главная!$N$27*DI90,главная!$H$28*главная!$N$27+(DI90-главная!$H$28)*главная!$N$28))))</f>
        <v>0</v>
      </c>
      <c r="DJ164" s="173">
        <f>IF(DJ$10="",0,IF(DJ$9&lt;главная!$N$19,0,IF(DJ90&lt;главная!$H$27,главная!$N$26*DJ90,IF(DJ90&lt;главная!$H$28,главная!$N$27*DJ90,главная!$H$28*главная!$N$27+(DJ90-главная!$H$28)*главная!$N$28))))</f>
        <v>0</v>
      </c>
      <c r="DK164" s="173">
        <f>IF(DK$10="",0,IF(DK$9&lt;главная!$N$19,0,IF(DK90&lt;главная!$H$27,главная!$N$26*DK90,IF(DK90&lt;главная!$H$28,главная!$N$27*DK90,главная!$H$28*главная!$N$27+(DK90-главная!$H$28)*главная!$N$28))))</f>
        <v>0</v>
      </c>
      <c r="DL164" s="173">
        <f>IF(DL$10="",0,IF(DL$9&lt;главная!$N$19,0,IF(DL90&lt;главная!$H$27,главная!$N$26*DL90,IF(DL90&lt;главная!$H$28,главная!$N$27*DL90,главная!$H$28*главная!$N$27+(DL90-главная!$H$28)*главная!$N$28))))</f>
        <v>0</v>
      </c>
      <c r="DM164" s="173">
        <f>IF(DM$10="",0,IF(DM$9&lt;главная!$N$19,0,IF(DM90&lt;главная!$H$27,главная!$N$26*DM90,IF(DM90&lt;главная!$H$28,главная!$N$27*DM90,главная!$H$28*главная!$N$27+(DM90-главная!$H$28)*главная!$N$28))))</f>
        <v>0</v>
      </c>
      <c r="DN164" s="173">
        <f>IF(DN$10="",0,IF(DN$9&lt;главная!$N$19,0,IF(DN90&lt;главная!$H$27,главная!$N$26*DN90,IF(DN90&lt;главная!$H$28,главная!$N$27*DN90,главная!$H$28*главная!$N$27+(DN90-главная!$H$28)*главная!$N$28))))</f>
        <v>0</v>
      </c>
      <c r="DO164" s="173">
        <f>IF(DO$10="",0,IF(DO$9&lt;главная!$N$19,0,IF(DO90&lt;главная!$H$27,главная!$N$26*DO90,IF(DO90&lt;главная!$H$28,главная!$N$27*DO90,главная!$H$28*главная!$N$27+(DO90-главная!$H$28)*главная!$N$28))))</f>
        <v>0</v>
      </c>
      <c r="DP164" s="173">
        <f>IF(DP$10="",0,IF(DP$9&lt;главная!$N$19,0,IF(DP90&lt;главная!$H$27,главная!$N$26*DP90,IF(DP90&lt;главная!$H$28,главная!$N$27*DP90,главная!$H$28*главная!$N$27+(DP90-главная!$H$28)*главная!$N$28))))</f>
        <v>0</v>
      </c>
      <c r="DQ164" s="173">
        <f>IF(DQ$10="",0,IF(DQ$9&lt;главная!$N$19,0,IF(DQ90&lt;главная!$H$27,главная!$N$26*DQ90,IF(DQ90&lt;главная!$H$28,главная!$N$27*DQ90,главная!$H$28*главная!$N$27+(DQ90-главная!$H$28)*главная!$N$28))))</f>
        <v>0</v>
      </c>
      <c r="DR164" s="173">
        <f>IF(DR$10="",0,IF(DR$9&lt;главная!$N$19,0,IF(DR90&lt;главная!$H$27,главная!$N$26*DR90,IF(DR90&lt;главная!$H$28,главная!$N$27*DR90,главная!$H$28*главная!$N$27+(DR90-главная!$H$28)*главная!$N$28))))</f>
        <v>0</v>
      </c>
      <c r="DS164" s="173">
        <f>IF(DS$10="",0,IF(DS$9&lt;главная!$N$19,0,IF(DS90&lt;главная!$H$27,главная!$N$26*DS90,IF(DS90&lt;главная!$H$28,главная!$N$27*DS90,главная!$H$28*главная!$N$27+(DS90-главная!$H$28)*главная!$N$28))))</f>
        <v>0</v>
      </c>
      <c r="DT164" s="173">
        <f>IF(DT$10="",0,IF(DT$9&lt;главная!$N$19,0,IF(DT90&lt;главная!$H$27,главная!$N$26*DT90,IF(DT90&lt;главная!$H$28,главная!$N$27*DT90,главная!$H$28*главная!$N$27+(DT90-главная!$H$28)*главная!$N$28))))</f>
        <v>0</v>
      </c>
      <c r="DU164" s="173">
        <f>IF(DU$10="",0,IF(DU$9&lt;главная!$N$19,0,IF(DU90&lt;главная!$H$27,главная!$N$26*DU90,IF(DU90&lt;главная!$H$28,главная!$N$27*DU90,главная!$H$28*главная!$N$27+(DU90-главная!$H$28)*главная!$N$28))))</f>
        <v>0</v>
      </c>
      <c r="DV164" s="173">
        <f>IF(DV$10="",0,IF(DV$9&lt;главная!$N$19,0,IF(DV90&lt;главная!$H$27,главная!$N$26*DV90,IF(DV90&lt;главная!$H$28,главная!$N$27*DV90,главная!$H$28*главная!$N$27+(DV90-главная!$H$28)*главная!$N$28))))</f>
        <v>0</v>
      </c>
      <c r="DW164" s="173">
        <f>IF(DW$10="",0,IF(DW$9&lt;главная!$N$19,0,IF(DW90&lt;главная!$H$27,главная!$N$26*DW90,IF(DW90&lt;главная!$H$28,главная!$N$27*DW90,главная!$H$28*главная!$N$27+(DW90-главная!$H$28)*главная!$N$28))))</f>
        <v>0</v>
      </c>
      <c r="DX164" s="173">
        <f>IF(DX$10="",0,IF(DX$9&lt;главная!$N$19,0,IF(DX90&lt;главная!$H$27,главная!$N$26*DX90,IF(DX90&lt;главная!$H$28,главная!$N$27*DX90,главная!$H$28*главная!$N$27+(DX90-главная!$H$28)*главная!$N$28))))</f>
        <v>0</v>
      </c>
      <c r="DY164" s="173">
        <f>IF(DY$10="",0,IF(DY$9&lt;главная!$N$19,0,IF(DY90&lt;главная!$H$27,главная!$N$26*DY90,IF(DY90&lt;главная!$H$28,главная!$N$27*DY90,главная!$H$28*главная!$N$27+(DY90-главная!$H$28)*главная!$N$28))))</f>
        <v>0</v>
      </c>
      <c r="DZ164" s="173">
        <f>IF(DZ$10="",0,IF(DZ$9&lt;главная!$N$19,0,IF(DZ90&lt;главная!$H$27,главная!$N$26*DZ90,IF(DZ90&lt;главная!$H$28,главная!$N$27*DZ90,главная!$H$28*главная!$N$27+(DZ90-главная!$H$28)*главная!$N$28))))</f>
        <v>0</v>
      </c>
      <c r="EA164" s="173">
        <f>IF(EA$10="",0,IF(EA$9&lt;главная!$N$19,0,IF(EA90&lt;главная!$H$27,главная!$N$26*EA90,IF(EA90&lt;главная!$H$28,главная!$N$27*EA90,главная!$H$28*главная!$N$27+(EA90-главная!$H$28)*главная!$N$28))))</f>
        <v>0</v>
      </c>
      <c r="EB164" s="173">
        <f>IF(EB$10="",0,IF(EB$9&lt;главная!$N$19,0,IF(EB90&lt;главная!$H$27,главная!$N$26*EB90,IF(EB90&lt;главная!$H$28,главная!$N$27*EB90,главная!$H$28*главная!$N$27+(EB90-главная!$H$28)*главная!$N$28))))</f>
        <v>0</v>
      </c>
      <c r="EC164" s="173">
        <f>IF(EC$10="",0,IF(EC$9&lt;главная!$N$19,0,IF(EC90&lt;главная!$H$27,главная!$N$26*EC90,IF(EC90&lt;главная!$H$28,главная!$N$27*EC90,главная!$H$28*главная!$N$27+(EC90-главная!$H$28)*главная!$N$28))))</f>
        <v>0</v>
      </c>
      <c r="ED164" s="173">
        <f>IF(ED$10="",0,IF(ED$9&lt;главная!$N$19,0,IF(ED90&lt;главная!$H$27,главная!$N$26*ED90,IF(ED90&lt;главная!$H$28,главная!$N$27*ED90,главная!$H$28*главная!$N$27+(ED90-главная!$H$28)*главная!$N$28))))</f>
        <v>0</v>
      </c>
      <c r="EE164" s="173">
        <f>IF(EE$10="",0,IF(EE$9&lt;главная!$N$19,0,IF(EE90&lt;главная!$H$27,главная!$N$26*EE90,IF(EE90&lt;главная!$H$28,главная!$N$27*EE90,главная!$H$28*главная!$N$27+(EE90-главная!$H$28)*главная!$N$28))))</f>
        <v>0</v>
      </c>
      <c r="EF164" s="173">
        <f>IF(EF$10="",0,IF(EF$9&lt;главная!$N$19,0,IF(EF90&lt;главная!$H$27,главная!$N$26*EF90,IF(EF90&lt;главная!$H$28,главная!$N$27*EF90,главная!$H$28*главная!$N$27+(EF90-главная!$H$28)*главная!$N$28))))</f>
        <v>0</v>
      </c>
      <c r="EG164" s="173">
        <f>IF(EG$10="",0,IF(EG$9&lt;главная!$N$19,0,IF(EG90&lt;главная!$H$27,главная!$N$26*EG90,IF(EG90&lt;главная!$H$28,главная!$N$27*EG90,главная!$H$28*главная!$N$27+(EG90-главная!$H$28)*главная!$N$28))))</f>
        <v>0</v>
      </c>
      <c r="EH164" s="173">
        <f>IF(EH$10="",0,IF(EH$9&lt;главная!$N$19,0,IF(EH90&lt;главная!$H$27,главная!$N$26*EH90,IF(EH90&lt;главная!$H$28,главная!$N$27*EH90,главная!$H$28*главная!$N$27+(EH90-главная!$H$28)*главная!$N$28))))</f>
        <v>0</v>
      </c>
      <c r="EI164" s="173">
        <f>IF(EI$10="",0,IF(EI$9&lt;главная!$N$19,0,IF(EI90&lt;главная!$H$27,главная!$N$26*EI90,IF(EI90&lt;главная!$H$28,главная!$N$27*EI90,главная!$H$28*главная!$N$27+(EI90-главная!$H$28)*главная!$N$28))))</f>
        <v>0</v>
      </c>
      <c r="EJ164" s="173">
        <f>IF(EJ$10="",0,IF(EJ$9&lt;главная!$N$19,0,IF(EJ90&lt;главная!$H$27,главная!$N$26*EJ90,IF(EJ90&lt;главная!$H$28,главная!$N$27*EJ90,главная!$H$28*главная!$N$27+(EJ90-главная!$H$28)*главная!$N$28))))</f>
        <v>0</v>
      </c>
      <c r="EK164" s="173">
        <f>IF(EK$10="",0,IF(EK$9&lt;главная!$N$19,0,IF(EK90&lt;главная!$H$27,главная!$N$26*EK90,IF(EK90&lt;главная!$H$28,главная!$N$27*EK90,главная!$H$28*главная!$N$27+(EK90-главная!$H$28)*главная!$N$28))))</f>
        <v>0</v>
      </c>
      <c r="EL164" s="173">
        <f>IF(EL$10="",0,IF(EL$9&lt;главная!$N$19,0,IF(EL90&lt;главная!$H$27,главная!$N$26*EL90,IF(EL90&lt;главная!$H$28,главная!$N$27*EL90,главная!$H$28*главная!$N$27+(EL90-главная!$H$28)*главная!$N$28))))</f>
        <v>0</v>
      </c>
      <c r="EM164" s="173">
        <f>IF(EM$10="",0,IF(EM$9&lt;главная!$N$19,0,IF(EM90&lt;главная!$H$27,главная!$N$26*EM90,IF(EM90&lt;главная!$H$28,главная!$N$27*EM90,главная!$H$28*главная!$N$27+(EM90-главная!$H$28)*главная!$N$28))))</f>
        <v>0</v>
      </c>
      <c r="EN164" s="173">
        <f>IF(EN$10="",0,IF(EN$9&lt;главная!$N$19,0,IF(EN90&lt;главная!$H$27,главная!$N$26*EN90,IF(EN90&lt;главная!$H$28,главная!$N$27*EN90,главная!$H$28*главная!$N$27+(EN90-главная!$H$28)*главная!$N$28))))</f>
        <v>0</v>
      </c>
      <c r="EO164" s="173">
        <f>IF(EO$10="",0,IF(EO$9&lt;главная!$N$19,0,IF(EO90&lt;главная!$H$27,главная!$N$26*EO90,IF(EO90&lt;главная!$H$28,главная!$N$27*EO90,главная!$H$28*главная!$N$27+(EO90-главная!$H$28)*главная!$N$28))))</f>
        <v>0</v>
      </c>
      <c r="EP164" s="173">
        <f>IF(EP$10="",0,IF(EP$9&lt;главная!$N$19,0,IF(EP90&lt;главная!$H$27,главная!$N$26*EP90,IF(EP90&lt;главная!$H$28,главная!$N$27*EP90,главная!$H$28*главная!$N$27+(EP90-главная!$H$28)*главная!$N$28))))</f>
        <v>0</v>
      </c>
      <c r="EQ164" s="173">
        <f>IF(EQ$10="",0,IF(EQ$9&lt;главная!$N$19,0,IF(EQ90&lt;главная!$H$27,главная!$N$26*EQ90,IF(EQ90&lt;главная!$H$28,главная!$N$27*EQ90,главная!$H$28*главная!$N$27+(EQ90-главная!$H$28)*главная!$N$28))))</f>
        <v>0</v>
      </c>
      <c r="ER164" s="173">
        <f>IF(ER$10="",0,IF(ER$9&lt;главная!$N$19,0,IF(ER90&lt;главная!$H$27,главная!$N$26*ER90,IF(ER90&lt;главная!$H$28,главная!$N$27*ER90,главная!$H$28*главная!$N$27+(ER90-главная!$H$28)*главная!$N$28))))</f>
        <v>0</v>
      </c>
      <c r="ES164" s="173">
        <f>IF(ES$10="",0,IF(ES$9&lt;главная!$N$19,0,IF(ES90&lt;главная!$H$27,главная!$N$26*ES90,IF(ES90&lt;главная!$H$28,главная!$N$27*ES90,главная!$H$28*главная!$N$27+(ES90-главная!$H$28)*главная!$N$28))))</f>
        <v>0</v>
      </c>
      <c r="ET164" s="173">
        <f>IF(ET$10="",0,IF(ET$9&lt;главная!$N$19,0,IF(ET90&lt;главная!$H$27,главная!$N$26*ET90,IF(ET90&lt;главная!$H$28,главная!$N$27*ET90,главная!$H$28*главная!$N$27+(ET90-главная!$H$28)*главная!$N$28))))</f>
        <v>0</v>
      </c>
      <c r="EU164" s="173">
        <f>IF(EU$10="",0,IF(EU$9&lt;главная!$N$19,0,IF(EU90&lt;главная!$H$27,главная!$N$26*EU90,IF(EU90&lt;главная!$H$28,главная!$N$27*EU90,главная!$H$28*главная!$N$27+(EU90-главная!$H$28)*главная!$N$28))))</f>
        <v>0</v>
      </c>
      <c r="EV164" s="173">
        <f>IF(EV$10="",0,IF(EV$9&lt;главная!$N$19,0,IF(EV90&lt;главная!$H$27,главная!$N$26*EV90,IF(EV90&lt;главная!$H$28,главная!$N$27*EV90,главная!$H$28*главная!$N$27+(EV90-главная!$H$28)*главная!$N$28))))</f>
        <v>0</v>
      </c>
      <c r="EW164" s="173">
        <f>IF(EW$10="",0,IF(EW$9&lt;главная!$N$19,0,IF(EW90&lt;главная!$H$27,главная!$N$26*EW90,IF(EW90&lt;главная!$H$28,главная!$N$27*EW90,главная!$H$28*главная!$N$27+(EW90-главная!$H$28)*главная!$N$28))))</f>
        <v>0</v>
      </c>
      <c r="EX164" s="173">
        <f>IF(EX$10="",0,IF(EX$9&lt;главная!$N$19,0,IF(EX90&lt;главная!$H$27,главная!$N$26*EX90,IF(EX90&lt;главная!$H$28,главная!$N$27*EX90,главная!$H$28*главная!$N$27+(EX90-главная!$H$28)*главная!$N$28))))</f>
        <v>0</v>
      </c>
      <c r="EY164" s="173">
        <f>IF(EY$10="",0,IF(EY$9&lt;главная!$N$19,0,IF(EY90&lt;главная!$H$27,главная!$N$26*EY90,IF(EY90&lt;главная!$H$28,главная!$N$27*EY90,главная!$H$28*главная!$N$27+(EY90-главная!$H$28)*главная!$N$28))))</f>
        <v>0</v>
      </c>
      <c r="EZ164" s="173">
        <f>IF(EZ$10="",0,IF(EZ$9&lt;главная!$N$19,0,IF(EZ90&lt;главная!$H$27,главная!$N$26*EZ90,IF(EZ90&lt;главная!$H$28,главная!$N$27*EZ90,главная!$H$28*главная!$N$27+(EZ90-главная!$H$28)*главная!$N$28))))</f>
        <v>0</v>
      </c>
      <c r="FA164" s="173">
        <f>IF(FA$10="",0,IF(FA$9&lt;главная!$N$19,0,IF(FA90&lt;главная!$H$27,главная!$N$26*FA90,IF(FA90&lt;главная!$H$28,главная!$N$27*FA90,главная!$H$28*главная!$N$27+(FA90-главная!$H$28)*главная!$N$28))))</f>
        <v>0</v>
      </c>
      <c r="FB164" s="173">
        <f>IF(FB$10="",0,IF(FB$9&lt;главная!$N$19,0,IF(FB90&lt;главная!$H$27,главная!$N$26*FB90,IF(FB90&lt;главная!$H$28,главная!$N$27*FB90,главная!$H$28*главная!$N$27+(FB90-главная!$H$28)*главная!$N$28))))</f>
        <v>0</v>
      </c>
      <c r="FC164" s="173">
        <f>IF(FC$10="",0,IF(FC$9&lt;главная!$N$19,0,IF(FC90&lt;главная!$H$27,главная!$N$26*FC90,IF(FC90&lt;главная!$H$28,главная!$N$27*FC90,главная!$H$28*главная!$N$27+(FC90-главная!$H$28)*главная!$N$28))))</f>
        <v>0</v>
      </c>
      <c r="FD164" s="173">
        <f>IF(FD$10="",0,IF(FD$9&lt;главная!$N$19,0,IF(FD90&lt;главная!$H$27,главная!$N$26*FD90,IF(FD90&lt;главная!$H$28,главная!$N$27*FD90,главная!$H$28*главная!$N$27+(FD90-главная!$H$28)*главная!$N$28))))</f>
        <v>0</v>
      </c>
      <c r="FE164" s="173">
        <f>IF(FE$10="",0,IF(FE$9&lt;главная!$N$19,0,IF(FE90&lt;главная!$H$27,главная!$N$26*FE90,IF(FE90&lt;главная!$H$28,главная!$N$27*FE90,главная!$H$28*главная!$N$27+(FE90-главная!$H$28)*главная!$N$28))))</f>
        <v>0</v>
      </c>
      <c r="FF164" s="173">
        <f>IF(FF$10="",0,IF(FF$9&lt;главная!$N$19,0,IF(FF90&lt;главная!$H$27,главная!$N$26*FF90,IF(FF90&lt;главная!$H$28,главная!$N$27*FF90,главная!$H$28*главная!$N$27+(FF90-главная!$H$28)*главная!$N$28))))</f>
        <v>0</v>
      </c>
      <c r="FG164" s="173">
        <f>IF(FG$10="",0,IF(FG$9&lt;главная!$N$19,0,IF(FG90&lt;главная!$H$27,главная!$N$26*FG90,IF(FG90&lt;главная!$H$28,главная!$N$27*FG90,главная!$H$28*главная!$N$27+(FG90-главная!$H$28)*главная!$N$28))))</f>
        <v>0</v>
      </c>
      <c r="FH164" s="173">
        <f>IF(FH$10="",0,IF(FH$9&lt;главная!$N$19,0,IF(FH90&lt;главная!$H$27,главная!$N$26*FH90,IF(FH90&lt;главная!$H$28,главная!$N$27*FH90,главная!$H$28*главная!$N$27+(FH90-главная!$H$28)*главная!$N$28))))</f>
        <v>0</v>
      </c>
      <c r="FI164" s="173">
        <f>IF(FI$10="",0,IF(FI$9&lt;главная!$N$19,0,IF(FI90&lt;главная!$H$27,главная!$N$26*FI90,IF(FI90&lt;главная!$H$28,главная!$N$27*FI90,главная!$H$28*главная!$N$27+(FI90-главная!$H$28)*главная!$N$28))))</f>
        <v>0</v>
      </c>
      <c r="FJ164" s="173">
        <f>IF(FJ$10="",0,IF(FJ$9&lt;главная!$N$19,0,IF(FJ90&lt;главная!$H$27,главная!$N$26*FJ90,IF(FJ90&lt;главная!$H$28,главная!$N$27*FJ90,главная!$H$28*главная!$N$27+(FJ90-главная!$H$28)*главная!$N$28))))</f>
        <v>0</v>
      </c>
      <c r="FK164" s="173">
        <f>IF(FK$10="",0,IF(FK$9&lt;главная!$N$19,0,IF(FK90&lt;главная!$H$27,главная!$N$26*FK90,IF(FK90&lt;главная!$H$28,главная!$N$27*FK90,главная!$H$28*главная!$N$27+(FK90-главная!$H$28)*главная!$N$28))))</f>
        <v>0</v>
      </c>
      <c r="FL164" s="173">
        <f>IF(FL$10="",0,IF(FL$9&lt;главная!$N$19,0,IF(FL90&lt;главная!$H$27,главная!$N$26*FL90,IF(FL90&lt;главная!$H$28,главная!$N$27*FL90,главная!$H$28*главная!$N$27+(FL90-главная!$H$28)*главная!$N$28))))</f>
        <v>0</v>
      </c>
      <c r="FM164" s="173">
        <f>IF(FM$10="",0,IF(FM$9&lt;главная!$N$19,0,IF(FM90&lt;главная!$H$27,главная!$N$26*FM90,IF(FM90&lt;главная!$H$28,главная!$N$27*FM90,главная!$H$28*главная!$N$27+(FM90-главная!$H$28)*главная!$N$28))))</f>
        <v>0</v>
      </c>
      <c r="FN164" s="173">
        <f>IF(FN$10="",0,IF(FN$9&lt;главная!$N$19,0,IF(FN90&lt;главная!$H$27,главная!$N$26*FN90,IF(FN90&lt;главная!$H$28,главная!$N$27*FN90,главная!$H$28*главная!$N$27+(FN90-главная!$H$28)*главная!$N$28))))</f>
        <v>0</v>
      </c>
      <c r="FO164" s="173">
        <f>IF(FO$10="",0,IF(FO$9&lt;главная!$N$19,0,IF(FO90&lt;главная!$H$27,главная!$N$26*FO90,IF(FO90&lt;главная!$H$28,главная!$N$27*FO90,главная!$H$28*главная!$N$27+(FO90-главная!$H$28)*главная!$N$28))))</f>
        <v>0</v>
      </c>
      <c r="FP164" s="173">
        <f>IF(FP$10="",0,IF(FP$9&lt;главная!$N$19,0,IF(FP90&lt;главная!$H$27,главная!$N$26*FP90,IF(FP90&lt;главная!$H$28,главная!$N$27*FP90,главная!$H$28*главная!$N$27+(FP90-главная!$H$28)*главная!$N$28))))</f>
        <v>0</v>
      </c>
      <c r="FQ164" s="173">
        <f>IF(FQ$10="",0,IF(FQ$9&lt;главная!$N$19,0,IF(FQ90&lt;главная!$H$27,главная!$N$26*FQ90,IF(FQ90&lt;главная!$H$28,главная!$N$27*FQ90,главная!$H$28*главная!$N$27+(FQ90-главная!$H$28)*главная!$N$28))))</f>
        <v>0</v>
      </c>
      <c r="FR164" s="173">
        <f>IF(FR$10="",0,IF(FR$9&lt;главная!$N$19,0,IF(FR90&lt;главная!$H$27,главная!$N$26*FR90,IF(FR90&lt;главная!$H$28,главная!$N$27*FR90,главная!$H$28*главная!$N$27+(FR90-главная!$H$28)*главная!$N$28))))</f>
        <v>0</v>
      </c>
      <c r="FS164" s="173">
        <f>IF(FS$10="",0,IF(FS$9&lt;главная!$N$19,0,IF(FS90&lt;главная!$H$27,главная!$N$26*FS90,IF(FS90&lt;главная!$H$28,главная!$N$27*FS90,главная!$H$28*главная!$N$27+(FS90-главная!$H$28)*главная!$N$28))))</f>
        <v>0</v>
      </c>
      <c r="FT164" s="173">
        <f>IF(FT$10="",0,IF(FT$9&lt;главная!$N$19,0,IF(FT90&lt;главная!$H$27,главная!$N$26*FT90,IF(FT90&lt;главная!$H$28,главная!$N$27*FT90,главная!$H$28*главная!$N$27+(FT90-главная!$H$28)*главная!$N$28))))</f>
        <v>0</v>
      </c>
      <c r="FU164" s="173">
        <f>IF(FU$10="",0,IF(FU$9&lt;главная!$N$19,0,IF(FU90&lt;главная!$H$27,главная!$N$26*FU90,IF(FU90&lt;главная!$H$28,главная!$N$27*FU90,главная!$H$28*главная!$N$27+(FU90-главная!$H$28)*главная!$N$28))))</f>
        <v>0</v>
      </c>
      <c r="FV164" s="173">
        <f>IF(FV$10="",0,IF(FV$9&lt;главная!$N$19,0,IF(FV90&lt;главная!$H$27,главная!$N$26*FV90,IF(FV90&lt;главная!$H$28,главная!$N$27*FV90,главная!$H$28*главная!$N$27+(FV90-главная!$H$28)*главная!$N$28))))</f>
        <v>0</v>
      </c>
      <c r="FW164" s="173">
        <f>IF(FW$10="",0,IF(FW$9&lt;главная!$N$19,0,IF(FW90&lt;главная!$H$27,главная!$N$26*FW90,IF(FW90&lt;главная!$H$28,главная!$N$27*FW90,главная!$H$28*главная!$N$27+(FW90-главная!$H$28)*главная!$N$28))))</f>
        <v>0</v>
      </c>
      <c r="FX164" s="173">
        <f>IF(FX$10="",0,IF(FX$9&lt;главная!$N$19,0,IF(FX90&lt;главная!$H$27,главная!$N$26*FX90,IF(FX90&lt;главная!$H$28,главная!$N$27*FX90,главная!$H$28*главная!$N$27+(FX90-главная!$H$28)*главная!$N$28))))</f>
        <v>0</v>
      </c>
      <c r="FY164" s="173">
        <f>IF(FY$10="",0,IF(FY$9&lt;главная!$N$19,0,IF(FY90&lt;главная!$H$27,главная!$N$26*FY90,IF(FY90&lt;главная!$H$28,главная!$N$27*FY90,главная!$H$28*главная!$N$27+(FY90-главная!$H$28)*главная!$N$28))))</f>
        <v>0</v>
      </c>
      <c r="FZ164" s="173">
        <f>IF(FZ$10="",0,IF(FZ$9&lt;главная!$N$19,0,IF(FZ90&lt;главная!$H$27,главная!$N$26*FZ90,IF(FZ90&lt;главная!$H$28,главная!$N$27*FZ90,главная!$H$28*главная!$N$27+(FZ90-главная!$H$28)*главная!$N$28))))</f>
        <v>0</v>
      </c>
      <c r="GA164" s="173">
        <f>IF(GA$10="",0,IF(GA$9&lt;главная!$N$19,0,IF(GA90&lt;главная!$H$27,главная!$N$26*GA90,IF(GA90&lt;главная!$H$28,главная!$N$27*GA90,главная!$H$28*главная!$N$27+(GA90-главная!$H$28)*главная!$N$28))))</f>
        <v>0</v>
      </c>
      <c r="GB164" s="173">
        <f>IF(GB$10="",0,IF(GB$9&lt;главная!$N$19,0,IF(GB90&lt;главная!$H$27,главная!$N$26*GB90,IF(GB90&lt;главная!$H$28,главная!$N$27*GB90,главная!$H$28*главная!$N$27+(GB90-главная!$H$28)*главная!$N$28))))</f>
        <v>0</v>
      </c>
      <c r="GC164" s="173">
        <f>IF(GC$10="",0,IF(GC$9&lt;главная!$N$19,0,IF(GC90&lt;главная!$H$27,главная!$N$26*GC90,IF(GC90&lt;главная!$H$28,главная!$N$27*GC90,главная!$H$28*главная!$N$27+(GC90-главная!$H$28)*главная!$N$28))))</f>
        <v>0</v>
      </c>
      <c r="GD164" s="173">
        <f>IF(GD$10="",0,IF(GD$9&lt;главная!$N$19,0,IF(GD90&lt;главная!$H$27,главная!$N$26*GD90,IF(GD90&lt;главная!$H$28,главная!$N$27*GD90,главная!$H$28*главная!$N$27+(GD90-главная!$H$28)*главная!$N$28))))</f>
        <v>0</v>
      </c>
      <c r="GE164" s="173">
        <f>IF(GE$10="",0,IF(GE$9&lt;главная!$N$19,0,IF(GE90&lt;главная!$H$27,главная!$N$26*GE90,IF(GE90&lt;главная!$H$28,главная!$N$27*GE90,главная!$H$28*главная!$N$27+(GE90-главная!$H$28)*главная!$N$28))))</f>
        <v>0</v>
      </c>
      <c r="GF164" s="173">
        <f>IF(GF$10="",0,IF(GF$9&lt;главная!$N$19,0,IF(GF90&lt;главная!$H$27,главная!$N$26*GF90,IF(GF90&lt;главная!$H$28,главная!$N$27*GF90,главная!$H$28*главная!$N$27+(GF90-главная!$H$28)*главная!$N$28))))</f>
        <v>0</v>
      </c>
      <c r="GG164" s="173">
        <f>IF(GG$10="",0,IF(GG$9&lt;главная!$N$19,0,IF(GG90&lt;главная!$H$27,главная!$N$26*GG90,IF(GG90&lt;главная!$H$28,главная!$N$27*GG90,главная!$H$28*главная!$N$27+(GG90-главная!$H$28)*главная!$N$28))))</f>
        <v>0</v>
      </c>
      <c r="GH164" s="173">
        <f>IF(GH$10="",0,IF(GH$9&lt;главная!$N$19,0,IF(GH90&lt;главная!$H$27,главная!$N$26*GH90,IF(GH90&lt;главная!$H$28,главная!$N$27*GH90,главная!$H$28*главная!$N$27+(GH90-главная!$H$28)*главная!$N$28))))</f>
        <v>0</v>
      </c>
      <c r="GI164" s="173">
        <f>IF(GI$10="",0,IF(GI$9&lt;главная!$N$19,0,IF(GI90&lt;главная!$H$27,главная!$N$26*GI90,IF(GI90&lt;главная!$H$28,главная!$N$27*GI90,главная!$H$28*главная!$N$27+(GI90-главная!$H$28)*главная!$N$28))))</f>
        <v>0</v>
      </c>
      <c r="GJ164" s="173">
        <f>IF(GJ$10="",0,IF(GJ$9&lt;главная!$N$19,0,IF(GJ90&lt;главная!$H$27,главная!$N$26*GJ90,IF(GJ90&lt;главная!$H$28,главная!$N$27*GJ90,главная!$H$28*главная!$N$27+(GJ90-главная!$H$28)*главная!$N$28))))</f>
        <v>0</v>
      </c>
      <c r="GK164" s="173">
        <f>IF(GK$10="",0,IF(GK$9&lt;главная!$N$19,0,IF(GK90&lt;главная!$H$27,главная!$N$26*GK90,IF(GK90&lt;главная!$H$28,главная!$N$27*GK90,главная!$H$28*главная!$N$27+(GK90-главная!$H$28)*главная!$N$28))))</f>
        <v>0</v>
      </c>
      <c r="GL164" s="173">
        <f>IF(GL$10="",0,IF(GL$9&lt;главная!$N$19,0,IF(GL90&lt;главная!$H$27,главная!$N$26*GL90,IF(GL90&lt;главная!$H$28,главная!$N$27*GL90,главная!$H$28*главная!$N$27+(GL90-главная!$H$28)*главная!$N$28))))</f>
        <v>0</v>
      </c>
      <c r="GM164" s="173">
        <f>IF(GM$10="",0,IF(GM$9&lt;главная!$N$19,0,IF(GM90&lt;главная!$H$27,главная!$N$26*GM90,IF(GM90&lt;главная!$H$28,главная!$N$27*GM90,главная!$H$28*главная!$N$27+(GM90-главная!$H$28)*главная!$N$28))))</f>
        <v>0</v>
      </c>
      <c r="GN164" s="173">
        <f>IF(GN$10="",0,IF(GN$9&lt;главная!$N$19,0,IF(GN90&lt;главная!$H$27,главная!$N$26*GN90,IF(GN90&lt;главная!$H$28,главная!$N$27*GN90,главная!$H$28*главная!$N$27+(GN90-главная!$H$28)*главная!$N$28))))</f>
        <v>0</v>
      </c>
      <c r="GO164" s="173">
        <f>IF(GO$10="",0,IF(GO$9&lt;главная!$N$19,0,IF(GO90&lt;главная!$H$27,главная!$N$26*GO90,IF(GO90&lt;главная!$H$28,главная!$N$27*GO90,главная!$H$28*главная!$N$27+(GO90-главная!$H$28)*главная!$N$28))))</f>
        <v>0</v>
      </c>
      <c r="GP164" s="173">
        <f>IF(GP$10="",0,IF(GP$9&lt;главная!$N$19,0,IF(GP90&lt;главная!$H$27,главная!$N$26*GP90,IF(GP90&lt;главная!$H$28,главная!$N$27*GP90,главная!$H$28*главная!$N$27+(GP90-главная!$H$28)*главная!$N$28))))</f>
        <v>0</v>
      </c>
      <c r="GQ164" s="173">
        <f>IF(GQ$10="",0,IF(GQ$9&lt;главная!$N$19,0,IF(GQ90&lt;главная!$H$27,главная!$N$26*GQ90,IF(GQ90&lt;главная!$H$28,главная!$N$27*GQ90,главная!$H$28*главная!$N$27+(GQ90-главная!$H$28)*главная!$N$28))))</f>
        <v>0</v>
      </c>
      <c r="GR164" s="173">
        <f>IF(GR$10="",0,IF(GR$9&lt;главная!$N$19,0,IF(GR90&lt;главная!$H$27,главная!$N$26*GR90,IF(GR90&lt;главная!$H$28,главная!$N$27*GR90,главная!$H$28*главная!$N$27+(GR90-главная!$H$28)*главная!$N$28))))</f>
        <v>0</v>
      </c>
      <c r="GS164" s="173">
        <f>IF(GS$10="",0,IF(GS$9&lt;главная!$N$19,0,IF(GS90&lt;главная!$H$27,главная!$N$26*GS90,IF(GS90&lt;главная!$H$28,главная!$N$27*GS90,главная!$H$28*главная!$N$27+(GS90-главная!$H$28)*главная!$N$28))))</f>
        <v>0</v>
      </c>
      <c r="GT164" s="173">
        <f>IF(GT$10="",0,IF(GT$9&lt;главная!$N$19,0,IF(GT90&lt;главная!$H$27,главная!$N$26*GT90,IF(GT90&lt;главная!$H$28,главная!$N$27*GT90,главная!$H$28*главная!$N$27+(GT90-главная!$H$28)*главная!$N$28))))</f>
        <v>0</v>
      </c>
      <c r="GU164" s="173">
        <f>IF(GU$10="",0,IF(GU$9&lt;главная!$N$19,0,IF(GU90&lt;главная!$H$27,главная!$N$26*GU90,IF(GU90&lt;главная!$H$28,главная!$N$27*GU90,главная!$H$28*главная!$N$27+(GU90-главная!$H$28)*главная!$N$28))))</f>
        <v>0</v>
      </c>
      <c r="GV164" s="173">
        <f>IF(GV$10="",0,IF(GV$9&lt;главная!$N$19,0,IF(GV90&lt;главная!$H$27,главная!$N$26*GV90,IF(GV90&lt;главная!$H$28,главная!$N$27*GV90,главная!$H$28*главная!$N$27+(GV90-главная!$H$28)*главная!$N$28))))</f>
        <v>0</v>
      </c>
      <c r="GW164" s="173">
        <f>IF(GW$10="",0,IF(GW$9&lt;главная!$N$19,0,IF(GW90&lt;главная!$H$27,главная!$N$26*GW90,IF(GW90&lt;главная!$H$28,главная!$N$27*GW90,главная!$H$28*главная!$N$27+(GW90-главная!$H$28)*главная!$N$28))))</f>
        <v>0</v>
      </c>
      <c r="GX164" s="173">
        <f>IF(GX$10="",0,IF(GX$9&lt;главная!$N$19,0,IF(GX90&lt;главная!$H$27,главная!$N$26*GX90,IF(GX90&lt;главная!$H$28,главная!$N$27*GX90,главная!$H$28*главная!$N$27+(GX90-главная!$H$28)*главная!$N$28))))</f>
        <v>0</v>
      </c>
      <c r="GY164" s="173">
        <f>IF(GY$10="",0,IF(GY$9&lt;главная!$N$19,0,IF(GY90&lt;главная!$H$27,главная!$N$26*GY90,IF(GY90&lt;главная!$H$28,главная!$N$27*GY90,главная!$H$28*главная!$N$27+(GY90-главная!$H$28)*главная!$N$28))))</f>
        <v>0</v>
      </c>
      <c r="GZ164" s="173">
        <f>IF(GZ$10="",0,IF(GZ$9&lt;главная!$N$19,0,IF(GZ90&lt;главная!$H$27,главная!$N$26*GZ90,IF(GZ90&lt;главная!$H$28,главная!$N$27*GZ90,главная!$H$28*главная!$N$27+(GZ90-главная!$H$28)*главная!$N$28))))</f>
        <v>0</v>
      </c>
      <c r="HA164" s="173">
        <f>IF(HA$10="",0,IF(HA$9&lt;главная!$N$19,0,IF(HA90&lt;главная!$H$27,главная!$N$26*HA90,IF(HA90&lt;главная!$H$28,главная!$N$27*HA90,главная!$H$28*главная!$N$27+(HA90-главная!$H$28)*главная!$N$28))))</f>
        <v>0</v>
      </c>
      <c r="HB164" s="173">
        <f>IF(HB$10="",0,IF(HB$9&lt;главная!$N$19,0,IF(HB90&lt;главная!$H$27,главная!$N$26*HB90,IF(HB90&lt;главная!$H$28,главная!$N$27*HB90,главная!$H$28*главная!$N$27+(HB90-главная!$H$28)*главная!$N$28))))</f>
        <v>0</v>
      </c>
      <c r="HC164" s="173">
        <f>IF(HC$10="",0,IF(HC$9&lt;главная!$N$19,0,IF(HC90&lt;главная!$H$27,главная!$N$26*HC90,IF(HC90&lt;главная!$H$28,главная!$N$27*HC90,главная!$H$28*главная!$N$27+(HC90-главная!$H$28)*главная!$N$28))))</f>
        <v>0</v>
      </c>
      <c r="HD164" s="173">
        <f>IF(HD$10="",0,IF(HD$9&lt;главная!$N$19,0,IF(HD90&lt;главная!$H$27,главная!$N$26*HD90,IF(HD90&lt;главная!$H$28,главная!$N$27*HD90,главная!$H$28*главная!$N$27+(HD90-главная!$H$28)*главная!$N$28))))</f>
        <v>0</v>
      </c>
      <c r="HE164" s="173">
        <f>IF(HE$10="",0,IF(HE$9&lt;главная!$N$19,0,IF(HE90&lt;главная!$H$27,главная!$N$26*HE90,IF(HE90&lt;главная!$H$28,главная!$N$27*HE90,главная!$H$28*главная!$N$27+(HE90-главная!$H$28)*главная!$N$28))))</f>
        <v>0</v>
      </c>
      <c r="HF164" s="173">
        <f>IF(HF$10="",0,IF(HF$9&lt;главная!$N$19,0,IF(HF90&lt;главная!$H$27,главная!$N$26*HF90,IF(HF90&lt;главная!$H$28,главная!$N$27*HF90,главная!$H$28*главная!$N$27+(HF90-главная!$H$28)*главная!$N$28))))</f>
        <v>0</v>
      </c>
      <c r="HG164" s="173">
        <f>IF(HG$10="",0,IF(HG$9&lt;главная!$N$19,0,IF(HG90&lt;главная!$H$27,главная!$N$26*HG90,IF(HG90&lt;главная!$H$28,главная!$N$27*HG90,главная!$H$28*главная!$N$27+(HG90-главная!$H$28)*главная!$N$28))))</f>
        <v>0</v>
      </c>
      <c r="HH164" s="173">
        <f>IF(HH$10="",0,IF(HH$9&lt;главная!$N$19,0,IF(HH90&lt;главная!$H$27,главная!$N$26*HH90,IF(HH90&lt;главная!$H$28,главная!$N$27*HH90,главная!$H$28*главная!$N$27+(HH90-главная!$H$28)*главная!$N$28))))</f>
        <v>0</v>
      </c>
      <c r="HI164" s="173">
        <f>IF(HI$10="",0,IF(HI$9&lt;главная!$N$19,0,IF(HI90&lt;главная!$H$27,главная!$N$26*HI90,IF(HI90&lt;главная!$H$28,главная!$N$27*HI90,главная!$H$28*главная!$N$27+(HI90-главная!$H$28)*главная!$N$28))))</f>
        <v>0</v>
      </c>
      <c r="HJ164" s="173">
        <f>IF(HJ$10="",0,IF(HJ$9&lt;главная!$N$19,0,IF(HJ90&lt;главная!$H$27,главная!$N$26*HJ90,IF(HJ90&lt;главная!$H$28,главная!$N$27*HJ90,главная!$H$28*главная!$N$27+(HJ90-главная!$H$28)*главная!$N$28))))</f>
        <v>0</v>
      </c>
      <c r="HK164" s="173">
        <f>IF(HK$10="",0,IF(HK$9&lt;главная!$N$19,0,IF(HK90&lt;главная!$H$27,главная!$N$26*HK90,IF(HK90&lt;главная!$H$28,главная!$N$27*HK90,главная!$H$28*главная!$N$27+(HK90-главная!$H$28)*главная!$N$28))))</f>
        <v>0</v>
      </c>
      <c r="HL164" s="173">
        <f>IF(HL$10="",0,IF(HL$9&lt;главная!$N$19,0,IF(HL90&lt;главная!$H$27,главная!$N$26*HL90,IF(HL90&lt;главная!$H$28,главная!$N$27*HL90,главная!$H$28*главная!$N$27+(HL90-главная!$H$28)*главная!$N$28))))</f>
        <v>0</v>
      </c>
      <c r="HM164" s="173">
        <f>IF(HM$10="",0,IF(HM$9&lt;главная!$N$19,0,IF(HM90&lt;главная!$H$27,главная!$N$26*HM90,IF(HM90&lt;главная!$H$28,главная!$N$27*HM90,главная!$H$28*главная!$N$27+(HM90-главная!$H$28)*главная!$N$28))))</f>
        <v>0</v>
      </c>
      <c r="HN164" s="173">
        <f>IF(HN$10="",0,IF(HN$9&lt;главная!$N$19,0,IF(HN90&lt;главная!$H$27,главная!$N$26*HN90,IF(HN90&lt;главная!$H$28,главная!$N$27*HN90,главная!$H$28*главная!$N$27+(HN90-главная!$H$28)*главная!$N$28))))</f>
        <v>0</v>
      </c>
      <c r="HO164" s="173">
        <f>IF(HO$10="",0,IF(HO$9&lt;главная!$N$19,0,IF(HO90&lt;главная!$H$27,главная!$N$26*HO90,IF(HO90&lt;главная!$H$28,главная!$N$27*HO90,главная!$H$28*главная!$N$27+(HO90-главная!$H$28)*главная!$N$28))))</f>
        <v>0</v>
      </c>
      <c r="HP164" s="173">
        <f>IF(HP$10="",0,IF(HP$9&lt;главная!$N$19,0,IF(HP90&lt;главная!$H$27,главная!$N$26*HP90,IF(HP90&lt;главная!$H$28,главная!$N$27*HP90,главная!$H$28*главная!$N$27+(HP90-главная!$H$28)*главная!$N$28))))</f>
        <v>0</v>
      </c>
      <c r="HQ164" s="173">
        <f>IF(HQ$10="",0,IF(HQ$9&lt;главная!$N$19,0,IF(HQ90&lt;главная!$H$27,главная!$N$26*HQ90,IF(HQ90&lt;главная!$H$28,главная!$N$27*HQ90,главная!$H$28*главная!$N$27+(HQ90-главная!$H$28)*главная!$N$28))))</f>
        <v>0</v>
      </c>
      <c r="HR164" s="173">
        <f>IF(HR$10="",0,IF(HR$9&lt;главная!$N$19,0,IF(HR90&lt;главная!$H$27,главная!$N$26*HR90,IF(HR90&lt;главная!$H$28,главная!$N$27*HR90,главная!$H$28*главная!$N$27+(HR90-главная!$H$28)*главная!$N$28))))</f>
        <v>0</v>
      </c>
      <c r="HS164" s="173">
        <f>IF(HS$10="",0,IF(HS$9&lt;главная!$N$19,0,IF(HS90&lt;главная!$H$27,главная!$N$26*HS90,IF(HS90&lt;главная!$H$28,главная!$N$27*HS90,главная!$H$28*главная!$N$27+(HS90-главная!$H$28)*главная!$N$28))))</f>
        <v>0</v>
      </c>
      <c r="HT164" s="173">
        <f>IF(HT$10="",0,IF(HT$9&lt;главная!$N$19,0,IF(HT90&lt;главная!$H$27,главная!$N$26*HT90,IF(HT90&lt;главная!$H$28,главная!$N$27*HT90,главная!$H$28*главная!$N$27+(HT90-главная!$H$28)*главная!$N$28))))</f>
        <v>0</v>
      </c>
      <c r="HU164" s="173">
        <f>IF(HU$10="",0,IF(HU$9&lt;главная!$N$19,0,IF(HU90&lt;главная!$H$27,главная!$N$26*HU90,IF(HU90&lt;главная!$H$28,главная!$N$27*HU90,главная!$H$28*главная!$N$27+(HU90-главная!$H$28)*главная!$N$28))))</f>
        <v>0</v>
      </c>
      <c r="HV164" s="173">
        <f>IF(HV$10="",0,IF(HV$9&lt;главная!$N$19,0,IF(HV90&lt;главная!$H$27,главная!$N$26*HV90,IF(HV90&lt;главная!$H$28,главная!$N$27*HV90,главная!$H$28*главная!$N$27+(HV90-главная!$H$28)*главная!$N$28))))</f>
        <v>0</v>
      </c>
      <c r="HW164" s="173">
        <f>IF(HW$10="",0,IF(HW$9&lt;главная!$N$19,0,IF(HW90&lt;главная!$H$27,главная!$N$26*HW90,IF(HW90&lt;главная!$H$28,главная!$N$27*HW90,главная!$H$28*главная!$N$27+(HW90-главная!$H$28)*главная!$N$28))))</f>
        <v>0</v>
      </c>
      <c r="HX164" s="173">
        <f>IF(HX$10="",0,IF(HX$9&lt;главная!$N$19,0,IF(HX90&lt;главная!$H$27,главная!$N$26*HX90,IF(HX90&lt;главная!$H$28,главная!$N$27*HX90,главная!$H$28*главная!$N$27+(HX90-главная!$H$28)*главная!$N$28))))</f>
        <v>0</v>
      </c>
      <c r="HY164" s="173">
        <f>IF(HY$10="",0,IF(HY$9&lt;главная!$N$19,0,IF(HY90&lt;главная!$H$27,главная!$N$26*HY90,IF(HY90&lt;главная!$H$28,главная!$N$27*HY90,главная!$H$28*главная!$N$27+(HY90-главная!$H$28)*главная!$N$28))))</f>
        <v>0</v>
      </c>
      <c r="HZ164" s="173">
        <f>IF(HZ$10="",0,IF(HZ$9&lt;главная!$N$19,0,IF(HZ90&lt;главная!$H$27,главная!$N$26*HZ90,IF(HZ90&lt;главная!$H$28,главная!$N$27*HZ90,главная!$H$28*главная!$N$27+(HZ90-главная!$H$28)*главная!$N$28))))</f>
        <v>0</v>
      </c>
      <c r="IA164" s="173">
        <f>IF(IA$10="",0,IF(IA$9&lt;главная!$N$19,0,IF(IA90&lt;главная!$H$27,главная!$N$26*IA90,IF(IA90&lt;главная!$H$28,главная!$N$27*IA90,главная!$H$28*главная!$N$27+(IA90-главная!$H$28)*главная!$N$28))))</f>
        <v>0</v>
      </c>
      <c r="IB164" s="173">
        <f>IF(IB$10="",0,IF(IB$9&lt;главная!$N$19,0,IF(IB90&lt;главная!$H$27,главная!$N$26*IB90,IF(IB90&lt;главная!$H$28,главная!$N$27*IB90,главная!$H$28*главная!$N$27+(IB90-главная!$H$28)*главная!$N$28))))</f>
        <v>0</v>
      </c>
      <c r="IC164" s="173">
        <f>IF(IC$10="",0,IF(IC$9&lt;главная!$N$19,0,IF(IC90&lt;главная!$H$27,главная!$N$26*IC90,IF(IC90&lt;главная!$H$28,главная!$N$27*IC90,главная!$H$28*главная!$N$27+(IC90-главная!$H$28)*главная!$N$28))))</f>
        <v>0</v>
      </c>
      <c r="ID164" s="173">
        <f>IF(ID$10="",0,IF(ID$9&lt;главная!$N$19,0,IF(ID90&lt;главная!$H$27,главная!$N$26*ID90,IF(ID90&lt;главная!$H$28,главная!$N$27*ID90,главная!$H$28*главная!$N$27+(ID90-главная!$H$28)*главная!$N$28))))</f>
        <v>0</v>
      </c>
      <c r="IE164" s="173">
        <f>IF(IE$10="",0,IF(IE$9&lt;главная!$N$19,0,IF(IE90&lt;главная!$H$27,главная!$N$26*IE90,IF(IE90&lt;главная!$H$28,главная!$N$27*IE90,главная!$H$28*главная!$N$27+(IE90-главная!$H$28)*главная!$N$28))))</f>
        <v>0</v>
      </c>
      <c r="IF164" s="173">
        <f>IF(IF$10="",0,IF(IF$9&lt;главная!$N$19,0,IF(IF90&lt;главная!$H$27,главная!$N$26*IF90,IF(IF90&lt;главная!$H$28,главная!$N$27*IF90,главная!$H$28*главная!$N$27+(IF90-главная!$H$28)*главная!$N$28))))</f>
        <v>0</v>
      </c>
      <c r="IG164" s="173">
        <f>IF(IG$10="",0,IF(IG$9&lt;главная!$N$19,0,IF(IG90&lt;главная!$H$27,главная!$N$26*IG90,IF(IG90&lt;главная!$H$28,главная!$N$27*IG90,главная!$H$28*главная!$N$27+(IG90-главная!$H$28)*главная!$N$28))))</f>
        <v>0</v>
      </c>
      <c r="IH164" s="173">
        <f>IF(IH$10="",0,IF(IH$9&lt;главная!$N$19,0,IF(IH90&lt;главная!$H$27,главная!$N$26*IH90,IF(IH90&lt;главная!$H$28,главная!$N$27*IH90,главная!$H$28*главная!$N$27+(IH90-главная!$H$28)*главная!$N$28))))</f>
        <v>0</v>
      </c>
      <c r="II164" s="173">
        <f>IF(II$10="",0,IF(II$9&lt;главная!$N$19,0,IF(II90&lt;главная!$H$27,главная!$N$26*II90,IF(II90&lt;главная!$H$28,главная!$N$27*II90,главная!$H$28*главная!$N$27+(II90-главная!$H$28)*главная!$N$28))))</f>
        <v>0</v>
      </c>
      <c r="IJ164" s="173">
        <f>IF(IJ$10="",0,IF(IJ$9&lt;главная!$N$19,0,IF(IJ90&lt;главная!$H$27,главная!$N$26*IJ90,IF(IJ90&lt;главная!$H$28,главная!$N$27*IJ90,главная!$H$28*главная!$N$27+(IJ90-главная!$H$28)*главная!$N$28))))</f>
        <v>0</v>
      </c>
      <c r="IK164" s="173">
        <f>IF(IK$10="",0,IF(IK$9&lt;главная!$N$19,0,IF(IK90&lt;главная!$H$27,главная!$N$26*IK90,IF(IK90&lt;главная!$H$28,главная!$N$27*IK90,главная!$H$28*главная!$N$27+(IK90-главная!$H$28)*главная!$N$28))))</f>
        <v>0</v>
      </c>
      <c r="IL164" s="173">
        <f>IF(IL$10="",0,IF(IL$9&lt;главная!$N$19,0,IF(IL90&lt;главная!$H$27,главная!$N$26*IL90,IF(IL90&lt;главная!$H$28,главная!$N$27*IL90,главная!$H$28*главная!$N$27+(IL90-главная!$H$28)*главная!$N$28))))</f>
        <v>0</v>
      </c>
      <c r="IM164" s="173">
        <f>IF(IM$10="",0,IF(IM$9&lt;главная!$N$19,0,IF(IM90&lt;главная!$H$27,главная!$N$26*IM90,IF(IM90&lt;главная!$H$28,главная!$N$27*IM90,главная!$H$28*главная!$N$27+(IM90-главная!$H$28)*главная!$N$28))))</f>
        <v>0</v>
      </c>
      <c r="IN164" s="173">
        <f>IF(IN$10="",0,IF(IN$9&lt;главная!$N$19,0,IF(IN90&lt;главная!$H$27,главная!$N$26*IN90,IF(IN90&lt;главная!$H$28,главная!$N$27*IN90,главная!$H$28*главная!$N$27+(IN90-главная!$H$28)*главная!$N$28))))</f>
        <v>0</v>
      </c>
      <c r="IO164" s="173">
        <f>IF(IO$10="",0,IF(IO$9&lt;главная!$N$19,0,IF(IO90&lt;главная!$H$27,главная!$N$26*IO90,IF(IO90&lt;главная!$H$28,главная!$N$27*IO90,главная!$H$28*главная!$N$27+(IO90-главная!$H$28)*главная!$N$28))))</f>
        <v>0</v>
      </c>
      <c r="IP164" s="173">
        <f>IF(IP$10="",0,IF(IP$9&lt;главная!$N$19,0,IF(IP90&lt;главная!$H$27,главная!$N$26*IP90,IF(IP90&lt;главная!$H$28,главная!$N$27*IP90,главная!$H$28*главная!$N$27+(IP90-главная!$H$28)*главная!$N$28))))</f>
        <v>0</v>
      </c>
      <c r="IQ164" s="173">
        <f>IF(IQ$10="",0,IF(IQ$9&lt;главная!$N$19,0,IF(IQ90&lt;главная!$H$27,главная!$N$26*IQ90,IF(IQ90&lt;главная!$H$28,главная!$N$27*IQ90,главная!$H$28*главная!$N$27+(IQ90-главная!$H$28)*главная!$N$28))))</f>
        <v>0</v>
      </c>
      <c r="IR164" s="173">
        <f>IF(IR$10="",0,IF(IR$9&lt;главная!$N$19,0,IF(IR90&lt;главная!$H$27,главная!$N$26*IR90,IF(IR90&lt;главная!$H$28,главная!$N$27*IR90,главная!$H$28*главная!$N$27+(IR90-главная!$H$28)*главная!$N$28))))</f>
        <v>0</v>
      </c>
      <c r="IS164" s="173">
        <f>IF(IS$10="",0,IF(IS$9&lt;главная!$N$19,0,IF(IS90&lt;главная!$H$27,главная!$N$26*IS90,IF(IS90&lt;главная!$H$28,главная!$N$27*IS90,главная!$H$28*главная!$N$27+(IS90-главная!$H$28)*главная!$N$28))))</f>
        <v>0</v>
      </c>
      <c r="IT164" s="173">
        <f>IF(IT$10="",0,IF(IT$9&lt;главная!$N$19,0,IF(IT90&lt;главная!$H$27,главная!$N$26*IT90,IF(IT90&lt;главная!$H$28,главная!$N$27*IT90,главная!$H$28*главная!$N$27+(IT90-главная!$H$28)*главная!$N$28))))</f>
        <v>0</v>
      </c>
      <c r="IU164" s="173">
        <f>IF(IU$10="",0,IF(IU$9&lt;главная!$N$19,0,IF(IU90&lt;главная!$H$27,главная!$N$26*IU90,IF(IU90&lt;главная!$H$28,главная!$N$27*IU90,главная!$H$28*главная!$N$27+(IU90-главная!$H$28)*главная!$N$28))))</f>
        <v>0</v>
      </c>
      <c r="IV164" s="173">
        <f>IF(IV$10="",0,IF(IV$9&lt;главная!$N$19,0,IF(IV90&lt;главная!$H$27,главная!$N$26*IV90,IF(IV90&lt;главная!$H$28,главная!$N$27*IV90,главная!$H$28*главная!$N$27+(IV90-главная!$H$28)*главная!$N$28))))</f>
        <v>0</v>
      </c>
      <c r="IW164" s="173">
        <f>IF(IW$10="",0,IF(IW$9&lt;главная!$N$19,0,IF(IW90&lt;главная!$H$27,главная!$N$26*IW90,IF(IW90&lt;главная!$H$28,главная!$N$27*IW90,главная!$H$28*главная!$N$27+(IW90-главная!$H$28)*главная!$N$28))))</f>
        <v>0</v>
      </c>
      <c r="IX164" s="173">
        <f>IF(IX$10="",0,IF(IX$9&lt;главная!$N$19,0,IF(IX90&lt;главная!$H$27,главная!$N$26*IX90,IF(IX90&lt;главная!$H$28,главная!$N$27*IX90,главная!$H$28*главная!$N$27+(IX90-главная!$H$28)*главная!$N$28))))</f>
        <v>0</v>
      </c>
      <c r="IY164" s="173">
        <f>IF(IY$10="",0,IF(IY$9&lt;главная!$N$19,0,IF(IY90&lt;главная!$H$27,главная!$N$26*IY90,IF(IY90&lt;главная!$H$28,главная!$N$27*IY90,главная!$H$28*главная!$N$27+(IY90-главная!$H$28)*главная!$N$28))))</f>
        <v>0</v>
      </c>
      <c r="IZ164" s="173">
        <f>IF(IZ$10="",0,IF(IZ$9&lt;главная!$N$19,0,IF(IZ90&lt;главная!$H$27,главная!$N$26*IZ90,IF(IZ90&lt;главная!$H$28,главная!$N$27*IZ90,главная!$H$28*главная!$N$27+(IZ90-главная!$H$28)*главная!$N$28))))</f>
        <v>0</v>
      </c>
      <c r="JA164" s="173">
        <f>IF(JA$10="",0,IF(JA$9&lt;главная!$N$19,0,IF(JA90&lt;главная!$H$27,главная!$N$26*JA90,IF(JA90&lt;главная!$H$28,главная!$N$27*JA90,главная!$H$28*главная!$N$27+(JA90-главная!$H$28)*главная!$N$28))))</f>
        <v>0</v>
      </c>
      <c r="JB164" s="173">
        <f>IF(JB$10="",0,IF(JB$9&lt;главная!$N$19,0,IF(JB90&lt;главная!$H$27,главная!$N$26*JB90,IF(JB90&lt;главная!$H$28,главная!$N$27*JB90,главная!$H$28*главная!$N$27+(JB90-главная!$H$28)*главная!$N$28))))</f>
        <v>0</v>
      </c>
      <c r="JC164" s="173">
        <f>IF(JC$10="",0,IF(JC$9&lt;главная!$N$19,0,IF(JC90&lt;главная!$H$27,главная!$N$26*JC90,IF(JC90&lt;главная!$H$28,главная!$N$27*JC90,главная!$H$28*главная!$N$27+(JC90-главная!$H$28)*главная!$N$28))))</f>
        <v>0</v>
      </c>
      <c r="JD164" s="173">
        <f>IF(JD$10="",0,IF(JD$9&lt;главная!$N$19,0,IF(JD90&lt;главная!$H$27,главная!$N$26*JD90,IF(JD90&lt;главная!$H$28,главная!$N$27*JD90,главная!$H$28*главная!$N$27+(JD90-главная!$H$28)*главная!$N$28))))</f>
        <v>0</v>
      </c>
      <c r="JE164" s="173">
        <f>IF(JE$10="",0,IF(JE$9&lt;главная!$N$19,0,IF(JE90&lt;главная!$H$27,главная!$N$26*JE90,IF(JE90&lt;главная!$H$28,главная!$N$27*JE90,главная!$H$28*главная!$N$27+(JE90-главная!$H$28)*главная!$N$28))))</f>
        <v>0</v>
      </c>
      <c r="JF164" s="173">
        <f>IF(JF$10="",0,IF(JF$9&lt;главная!$N$19,0,IF(JF90&lt;главная!$H$27,главная!$N$26*JF90,IF(JF90&lt;главная!$H$28,главная!$N$27*JF90,главная!$H$28*главная!$N$27+(JF90-главная!$H$28)*главная!$N$28))))</f>
        <v>0</v>
      </c>
      <c r="JG164" s="173">
        <f>IF(JG$10="",0,IF(JG$9&lt;главная!$N$19,0,IF(JG90&lt;главная!$H$27,главная!$N$26*JG90,IF(JG90&lt;главная!$H$28,главная!$N$27*JG90,главная!$H$28*главная!$N$27+(JG90-главная!$H$28)*главная!$N$28))))</f>
        <v>0</v>
      </c>
      <c r="JH164" s="173">
        <f>IF(JH$10="",0,IF(JH$9&lt;главная!$N$19,0,IF(JH90&lt;главная!$H$27,главная!$N$26*JH90,IF(JH90&lt;главная!$H$28,главная!$N$27*JH90,главная!$H$28*главная!$N$27+(JH90-главная!$H$28)*главная!$N$28))))</f>
        <v>0</v>
      </c>
      <c r="JI164" s="173">
        <f>IF(JI$10="",0,IF(JI$9&lt;главная!$N$19,0,IF(JI90&lt;главная!$H$27,главная!$N$26*JI90,IF(JI90&lt;главная!$H$28,главная!$N$27*JI90,главная!$H$28*главная!$N$27+(JI90-главная!$H$28)*главная!$N$28))))</f>
        <v>0</v>
      </c>
      <c r="JJ164" s="173">
        <f>IF(JJ$10="",0,IF(JJ$9&lt;главная!$N$19,0,IF(JJ90&lt;главная!$H$27,главная!$N$26*JJ90,IF(JJ90&lt;главная!$H$28,главная!$N$27*JJ90,главная!$H$28*главная!$N$27+(JJ90-главная!$H$28)*главная!$N$28))))</f>
        <v>0</v>
      </c>
      <c r="JK164" s="173">
        <f>IF(JK$10="",0,IF(JK$9&lt;главная!$N$19,0,IF(JK90&lt;главная!$H$27,главная!$N$26*JK90,IF(JK90&lt;главная!$H$28,главная!$N$27*JK90,главная!$H$28*главная!$N$27+(JK90-главная!$H$28)*главная!$N$28))))</f>
        <v>0</v>
      </c>
      <c r="JL164" s="173">
        <f>IF(JL$10="",0,IF(JL$9&lt;главная!$N$19,0,IF(JL90&lt;главная!$H$27,главная!$N$26*JL90,IF(JL90&lt;главная!$H$28,главная!$N$27*JL90,главная!$H$28*главная!$N$27+(JL90-главная!$H$28)*главная!$N$28))))</f>
        <v>0</v>
      </c>
      <c r="JM164" s="173">
        <f>IF(JM$10="",0,IF(JM$9&lt;главная!$N$19,0,IF(JM90&lt;главная!$H$27,главная!$N$26*JM90,IF(JM90&lt;главная!$H$28,главная!$N$27*JM90,главная!$H$28*главная!$N$27+(JM90-главная!$H$28)*главная!$N$28))))</f>
        <v>0</v>
      </c>
      <c r="JN164" s="173">
        <f>IF(JN$10="",0,IF(JN$9&lt;главная!$N$19,0,IF(JN90&lt;главная!$H$27,главная!$N$26*JN90,IF(JN90&lt;главная!$H$28,главная!$N$27*JN90,главная!$H$28*главная!$N$27+(JN90-главная!$H$28)*главная!$N$28))))</f>
        <v>0</v>
      </c>
      <c r="JO164" s="173">
        <f>IF(JO$10="",0,IF(JO$9&lt;главная!$N$19,0,IF(JO90&lt;главная!$H$27,главная!$N$26*JO90,IF(JO90&lt;главная!$H$28,главная!$N$27*JO90,главная!$H$28*главная!$N$27+(JO90-главная!$H$28)*главная!$N$28))))</f>
        <v>0</v>
      </c>
      <c r="JP164" s="173">
        <f>IF(JP$10="",0,IF(JP$9&lt;главная!$N$19,0,IF(JP90&lt;главная!$H$27,главная!$N$26*JP90,IF(JP90&lt;главная!$H$28,главная!$N$27*JP90,главная!$H$28*главная!$N$27+(JP90-главная!$H$28)*главная!$N$28))))</f>
        <v>0</v>
      </c>
      <c r="JQ164" s="173">
        <f>IF(JQ$10="",0,IF(JQ$9&lt;главная!$N$19,0,IF(JQ90&lt;главная!$H$27,главная!$N$26*JQ90,IF(JQ90&lt;главная!$H$28,главная!$N$27*JQ90,главная!$H$28*главная!$N$27+(JQ90-главная!$H$28)*главная!$N$28))))</f>
        <v>0</v>
      </c>
      <c r="JR164" s="173">
        <f>IF(JR$10="",0,IF(JR$9&lt;главная!$N$19,0,IF(JR90&lt;главная!$H$27,главная!$N$26*JR90,IF(JR90&lt;главная!$H$28,главная!$N$27*JR90,главная!$H$28*главная!$N$27+(JR90-главная!$H$28)*главная!$N$28))))</f>
        <v>0</v>
      </c>
      <c r="JS164" s="173">
        <f>IF(JS$10="",0,IF(JS$9&lt;главная!$N$19,0,IF(JS90&lt;главная!$H$27,главная!$N$26*JS90,IF(JS90&lt;главная!$H$28,главная!$N$27*JS90,главная!$H$28*главная!$N$27+(JS90-главная!$H$28)*главная!$N$28))))</f>
        <v>0</v>
      </c>
      <c r="JT164" s="173">
        <f>IF(JT$10="",0,IF(JT$9&lt;главная!$N$19,0,IF(JT90&lt;главная!$H$27,главная!$N$26*JT90,IF(JT90&lt;главная!$H$28,главная!$N$27*JT90,главная!$H$28*главная!$N$27+(JT90-главная!$H$28)*главная!$N$28))))</f>
        <v>0</v>
      </c>
      <c r="JU164" s="173">
        <f>IF(JU$10="",0,IF(JU$9&lt;главная!$N$19,0,IF(JU90&lt;главная!$H$27,главная!$N$26*JU90,IF(JU90&lt;главная!$H$28,главная!$N$27*JU90,главная!$H$28*главная!$N$27+(JU90-главная!$H$28)*главная!$N$28))))</f>
        <v>0</v>
      </c>
      <c r="JV164" s="173">
        <f>IF(JV$10="",0,IF(JV$9&lt;главная!$N$19,0,IF(JV90&lt;главная!$H$27,главная!$N$26*JV90,IF(JV90&lt;главная!$H$28,главная!$N$27*JV90,главная!$H$28*главная!$N$27+(JV90-главная!$H$28)*главная!$N$28))))</f>
        <v>0</v>
      </c>
      <c r="JW164" s="173">
        <f>IF(JW$10="",0,IF(JW$9&lt;главная!$N$19,0,IF(JW90&lt;главная!$H$27,главная!$N$26*JW90,IF(JW90&lt;главная!$H$28,главная!$N$27*JW90,главная!$H$28*главная!$N$27+(JW90-главная!$H$28)*главная!$N$28))))</f>
        <v>0</v>
      </c>
      <c r="JX164" s="173">
        <f>IF(JX$10="",0,IF(JX$9&lt;главная!$N$19,0,IF(JX90&lt;главная!$H$27,главная!$N$26*JX90,IF(JX90&lt;главная!$H$28,главная!$N$27*JX90,главная!$H$28*главная!$N$27+(JX90-главная!$H$28)*главная!$N$28))))</f>
        <v>0</v>
      </c>
      <c r="JY164" s="173">
        <f>IF(JY$10="",0,IF(JY$9&lt;главная!$N$19,0,IF(JY90&lt;главная!$H$27,главная!$N$26*JY90,IF(JY90&lt;главная!$H$28,главная!$N$27*JY90,главная!$H$28*главная!$N$27+(JY90-главная!$H$28)*главная!$N$28))))</f>
        <v>0</v>
      </c>
      <c r="JZ164" s="173">
        <f>IF(JZ$10="",0,IF(JZ$9&lt;главная!$N$19,0,IF(JZ90&lt;главная!$H$27,главная!$N$26*JZ90,IF(JZ90&lt;главная!$H$28,главная!$N$27*JZ90,главная!$H$28*главная!$N$27+(JZ90-главная!$H$28)*главная!$N$28))))</f>
        <v>0</v>
      </c>
      <c r="KA164" s="173">
        <f>IF(KA$10="",0,IF(KA$9&lt;главная!$N$19,0,IF(KA90&lt;главная!$H$27,главная!$N$26*KA90,IF(KA90&lt;главная!$H$28,главная!$N$27*KA90,главная!$H$28*главная!$N$27+(KA90-главная!$H$28)*главная!$N$28))))</f>
        <v>0</v>
      </c>
      <c r="KB164" s="173">
        <f>IF(KB$10="",0,IF(KB$9&lt;главная!$N$19,0,IF(KB90&lt;главная!$H$27,главная!$N$26*KB90,IF(KB90&lt;главная!$H$28,главная!$N$27*KB90,главная!$H$28*главная!$N$27+(KB90-главная!$H$28)*главная!$N$28))))</f>
        <v>0</v>
      </c>
      <c r="KC164" s="173">
        <f>IF(KC$10="",0,IF(KC$9&lt;главная!$N$19,0,IF(KC90&lt;главная!$H$27,главная!$N$26*KC90,IF(KC90&lt;главная!$H$28,главная!$N$27*KC90,главная!$H$28*главная!$N$27+(KC90-главная!$H$28)*главная!$N$28))))</f>
        <v>0</v>
      </c>
      <c r="KD164" s="173">
        <f>IF(KD$10="",0,IF(KD$9&lt;главная!$N$19,0,IF(KD90&lt;главная!$H$27,главная!$N$26*KD90,IF(KD90&lt;главная!$H$28,главная!$N$27*KD90,главная!$H$28*главная!$N$27+(KD90-главная!$H$28)*главная!$N$28))))</f>
        <v>0</v>
      </c>
      <c r="KE164" s="173">
        <f>IF(KE$10="",0,IF(KE$9&lt;главная!$N$19,0,IF(KE90&lt;главная!$H$27,главная!$N$26*KE90,IF(KE90&lt;главная!$H$28,главная!$N$27*KE90,главная!$H$28*главная!$N$27+(KE90-главная!$H$28)*главная!$N$28))))</f>
        <v>0</v>
      </c>
      <c r="KF164" s="173">
        <f>IF(KF$10="",0,IF(KF$9&lt;главная!$N$19,0,IF(KF90&lt;главная!$H$27,главная!$N$26*KF90,IF(KF90&lt;главная!$H$28,главная!$N$27*KF90,главная!$H$28*главная!$N$27+(KF90-главная!$H$28)*главная!$N$28))))</f>
        <v>0</v>
      </c>
      <c r="KG164" s="173">
        <f>IF(KG$10="",0,IF(KG$9&lt;главная!$N$19,0,IF(KG90&lt;главная!$H$27,главная!$N$26*KG90,IF(KG90&lt;главная!$H$28,главная!$N$27*KG90,главная!$H$28*главная!$N$27+(KG90-главная!$H$28)*главная!$N$28))))</f>
        <v>0</v>
      </c>
      <c r="KH164" s="173">
        <f>IF(KH$10="",0,IF(KH$9&lt;главная!$N$19,0,IF(KH90&lt;главная!$H$27,главная!$N$26*KH90,IF(KH90&lt;главная!$H$28,главная!$N$27*KH90,главная!$H$28*главная!$N$27+(KH90-главная!$H$28)*главная!$N$28))))</f>
        <v>0</v>
      </c>
      <c r="KI164" s="173">
        <f>IF(KI$10="",0,IF(KI$9&lt;главная!$N$19,0,IF(KI90&lt;главная!$H$27,главная!$N$26*KI90,IF(KI90&lt;главная!$H$28,главная!$N$27*KI90,главная!$H$28*главная!$N$27+(KI90-главная!$H$28)*главная!$N$28))))</f>
        <v>0</v>
      </c>
      <c r="KJ164" s="173">
        <f>IF(KJ$10="",0,IF(KJ$9&lt;главная!$N$19,0,IF(KJ90&lt;главная!$H$27,главная!$N$26*KJ90,IF(KJ90&lt;главная!$H$28,главная!$N$27*KJ90,главная!$H$28*главная!$N$27+(KJ90-главная!$H$28)*главная!$N$28))))</f>
        <v>0</v>
      </c>
      <c r="KK164" s="173">
        <f>IF(KK$10="",0,IF(KK$9&lt;главная!$N$19,0,IF(KK90&lt;главная!$H$27,главная!$N$26*KK90,IF(KK90&lt;главная!$H$28,главная!$N$27*KK90,главная!$H$28*главная!$N$27+(KK90-главная!$H$28)*главная!$N$28))))</f>
        <v>0</v>
      </c>
      <c r="KL164" s="173">
        <f>IF(KL$10="",0,IF(KL$9&lt;главная!$N$19,0,IF(KL90&lt;главная!$H$27,главная!$N$26*KL90,IF(KL90&lt;главная!$H$28,главная!$N$27*KL90,главная!$H$28*главная!$N$27+(KL90-главная!$H$28)*главная!$N$28))))</f>
        <v>0</v>
      </c>
      <c r="KM164" s="173">
        <f>IF(KM$10="",0,IF(KM$9&lt;главная!$N$19,0,IF(KM90&lt;главная!$H$27,главная!$N$26*KM90,IF(KM90&lt;главная!$H$28,главная!$N$27*KM90,главная!$H$28*главная!$N$27+(KM90-главная!$H$28)*главная!$N$28))))</f>
        <v>0</v>
      </c>
      <c r="KN164" s="173">
        <f>IF(KN$10="",0,IF(KN$9&lt;главная!$N$19,0,IF(KN90&lt;главная!$H$27,главная!$N$26*KN90,IF(KN90&lt;главная!$H$28,главная!$N$27*KN90,главная!$H$28*главная!$N$27+(KN90-главная!$H$28)*главная!$N$28))))</f>
        <v>0</v>
      </c>
      <c r="KO164" s="173">
        <f>IF(KO$10="",0,IF(KO$9&lt;главная!$N$19,0,IF(KO90&lt;главная!$H$27,главная!$N$26*KO90,IF(KO90&lt;главная!$H$28,главная!$N$27*KO90,главная!$H$28*главная!$N$27+(KO90-главная!$H$28)*главная!$N$28))))</f>
        <v>0</v>
      </c>
      <c r="KP164" s="173">
        <f>IF(KP$10="",0,IF(KP$9&lt;главная!$N$19,0,IF(KP90&lt;главная!$H$27,главная!$N$26*KP90,IF(KP90&lt;главная!$H$28,главная!$N$27*KP90,главная!$H$28*главная!$N$27+(KP90-главная!$H$28)*главная!$N$28))))</f>
        <v>0</v>
      </c>
      <c r="KQ164" s="173">
        <f>IF(KQ$10="",0,IF(KQ$9&lt;главная!$N$19,0,IF(KQ90&lt;главная!$H$27,главная!$N$26*KQ90,IF(KQ90&lt;главная!$H$28,главная!$N$27*KQ90,главная!$H$28*главная!$N$27+(KQ90-главная!$H$28)*главная!$N$28))))</f>
        <v>0</v>
      </c>
      <c r="KR164" s="173">
        <f>IF(KR$10="",0,IF(KR$9&lt;главная!$N$19,0,IF(KR90&lt;главная!$H$27,главная!$N$26*KR90,IF(KR90&lt;главная!$H$28,главная!$N$27*KR90,главная!$H$28*главная!$N$27+(KR90-главная!$H$28)*главная!$N$28))))</f>
        <v>0</v>
      </c>
      <c r="KS164" s="173">
        <f>IF(KS$10="",0,IF(KS$9&lt;главная!$N$19,0,IF(KS90&lt;главная!$H$27,главная!$N$26*KS90,IF(KS90&lt;главная!$H$28,главная!$N$27*KS90,главная!$H$28*главная!$N$27+(KS90-главная!$H$28)*главная!$N$28))))</f>
        <v>0</v>
      </c>
      <c r="KT164" s="173">
        <f>IF(KT$10="",0,IF(KT$9&lt;главная!$N$19,0,IF(KT90&lt;главная!$H$27,главная!$N$26*KT90,IF(KT90&lt;главная!$H$28,главная!$N$27*KT90,главная!$H$28*главная!$N$27+(KT90-главная!$H$28)*главная!$N$28))))</f>
        <v>0</v>
      </c>
      <c r="KU164" s="173">
        <f>IF(KU$10="",0,IF(KU$9&lt;главная!$N$19,0,IF(KU90&lt;главная!$H$27,главная!$N$26*KU90,IF(KU90&lt;главная!$H$28,главная!$N$27*KU90,главная!$H$28*главная!$N$27+(KU90-главная!$H$28)*главная!$N$28))))</f>
        <v>0</v>
      </c>
      <c r="KV164" s="173">
        <f>IF(KV$10="",0,IF(KV$9&lt;главная!$N$19,0,IF(KV90&lt;главная!$H$27,главная!$N$26*KV90,IF(KV90&lt;главная!$H$28,главная!$N$27*KV90,главная!$H$28*главная!$N$27+(KV90-главная!$H$28)*главная!$N$28))))</f>
        <v>0</v>
      </c>
      <c r="KW164" s="173">
        <f>IF(KW$10="",0,IF(KW$9&lt;главная!$N$19,0,IF(KW90&lt;главная!$H$27,главная!$N$26*KW90,IF(KW90&lt;главная!$H$28,главная!$N$27*KW90,главная!$H$28*главная!$N$27+(KW90-главная!$H$28)*главная!$N$28))))</f>
        <v>0</v>
      </c>
      <c r="KX164" s="173">
        <f>IF(KX$10="",0,IF(KX$9&lt;главная!$N$19,0,IF(KX90&lt;главная!$H$27,главная!$N$26*KX90,IF(KX90&lt;главная!$H$28,главная!$N$27*KX90,главная!$H$28*главная!$N$27+(KX90-главная!$H$28)*главная!$N$28))))</f>
        <v>0</v>
      </c>
      <c r="KY164" s="173">
        <f>IF(KY$10="",0,IF(KY$9&lt;главная!$N$19,0,IF(KY90&lt;главная!$H$27,главная!$N$26*KY90,IF(KY90&lt;главная!$H$28,главная!$N$27*KY90,главная!$H$28*главная!$N$27+(KY90-главная!$H$28)*главная!$N$28))))</f>
        <v>0</v>
      </c>
      <c r="KZ164" s="173">
        <f>IF(KZ$10="",0,IF(KZ$9&lt;главная!$N$19,0,IF(KZ90&lt;главная!$H$27,главная!$N$26*KZ90,IF(KZ90&lt;главная!$H$28,главная!$N$27*KZ90,главная!$H$28*главная!$N$27+(KZ90-главная!$H$28)*главная!$N$28))))</f>
        <v>0</v>
      </c>
      <c r="LA164" s="173">
        <f>IF(LA$10="",0,IF(LA$9&lt;главная!$N$19,0,IF(LA90&lt;главная!$H$27,главная!$N$26*LA90,IF(LA90&lt;главная!$H$28,главная!$N$27*LA90,главная!$H$28*главная!$N$27+(LA90-главная!$H$28)*главная!$N$28))))</f>
        <v>0</v>
      </c>
      <c r="LB164" s="173">
        <f>IF(LB$10="",0,IF(LB$9&lt;главная!$N$19,0,IF(LB90&lt;главная!$H$27,главная!$N$26*LB90,IF(LB90&lt;главная!$H$28,главная!$N$27*LB90,главная!$H$28*главная!$N$27+(LB90-главная!$H$28)*главная!$N$28))))</f>
        <v>0</v>
      </c>
      <c r="LC164" s="173">
        <f>IF(LC$10="",0,IF(LC$9&lt;главная!$N$19,0,IF(LC90&lt;главная!$H$27,главная!$N$26*LC90,IF(LC90&lt;главная!$H$28,главная!$N$27*LC90,главная!$H$28*главная!$N$27+(LC90-главная!$H$28)*главная!$N$28))))</f>
        <v>0</v>
      </c>
      <c r="LD164" s="173">
        <f>IF(LD$10="",0,IF(LD$9&lt;главная!$N$19,0,IF(LD90&lt;главная!$H$27,главная!$N$26*LD90,IF(LD90&lt;главная!$H$28,главная!$N$27*LD90,главная!$H$28*главная!$N$27+(LD90-главная!$H$28)*главная!$N$28))))</f>
        <v>0</v>
      </c>
      <c r="LE164" s="173">
        <f>IF(LE$10="",0,IF(LE$9&lt;главная!$N$19,0,IF(LE90&lt;главная!$H$27,главная!$N$26*LE90,IF(LE90&lt;главная!$H$28,главная!$N$27*LE90,главная!$H$28*главная!$N$27+(LE90-главная!$H$28)*главная!$N$28))))</f>
        <v>0</v>
      </c>
      <c r="LF164" s="173">
        <f>IF(LF$10="",0,IF(LF$9&lt;главная!$N$19,0,IF(LF90&lt;главная!$H$27,главная!$N$26*LF90,IF(LF90&lt;главная!$H$28,главная!$N$27*LF90,главная!$H$28*главная!$N$27+(LF90-главная!$H$28)*главная!$N$28))))</f>
        <v>0</v>
      </c>
      <c r="LG164" s="173">
        <f>IF(LG$10="",0,IF(LG$9&lt;главная!$N$19,0,IF(LG90&lt;главная!$H$27,главная!$N$26*LG90,IF(LG90&lt;главная!$H$28,главная!$N$27*LG90,главная!$H$28*главная!$N$27+(LG90-главная!$H$28)*главная!$N$28))))</f>
        <v>0</v>
      </c>
      <c r="LH164" s="173">
        <f>IF(LH$10="",0,IF(LH$9&lt;главная!$N$19,0,IF(LH90&lt;главная!$H$27,главная!$N$26*LH90,IF(LH90&lt;главная!$H$28,главная!$N$27*LH90,главная!$H$28*главная!$N$27+(LH90-главная!$H$28)*главная!$N$28))))</f>
        <v>0</v>
      </c>
      <c r="LI164" s="51"/>
      <c r="LJ164" s="51"/>
    </row>
    <row r="165" spans="1:322" s="59" customFormat="1" ht="10.199999999999999" x14ac:dyDescent="0.2">
      <c r="A165" s="51"/>
      <c r="B165" s="51"/>
      <c r="C165" s="51"/>
      <c r="D165" s="12"/>
      <c r="E165" s="98" t="str">
        <f t="shared" si="383"/>
        <v>разработчик5</v>
      </c>
      <c r="F165" s="51"/>
      <c r="G165" s="51"/>
      <c r="H165" s="98" t="str">
        <f t="shared" si="384"/>
        <v>нац/страхование</v>
      </c>
      <c r="I165" s="51"/>
      <c r="J165" s="51"/>
      <c r="K165" s="55" t="str">
        <f t="shared" si="385"/>
        <v>долл.</v>
      </c>
      <c r="L165" s="51"/>
      <c r="M165" s="58"/>
      <c r="N165" s="51"/>
      <c r="O165" s="61"/>
      <c r="P165" s="51"/>
      <c r="Q165" s="51"/>
      <c r="R165" s="99"/>
      <c r="S165" s="51"/>
      <c r="T165" s="171"/>
      <c r="U165" s="173">
        <f>IF(U$10="",0,IF(U$9&lt;главная!$N$19,0,IF(U91&lt;главная!$H$27,главная!$N$26*U91,IF(U91&lt;главная!$H$28,главная!$N$27*U91,главная!$H$28*главная!$N$27+(U91-главная!$H$28)*главная!$N$28))))</f>
        <v>0</v>
      </c>
      <c r="V165" s="173">
        <f>IF(V$10="",0,IF(V$9&lt;главная!$N$19,0,IF(V91&lt;главная!$H$27,главная!$N$26*V91,IF(V91&lt;главная!$H$28,главная!$N$27*V91,главная!$H$28*главная!$N$27+(V91-главная!$H$28)*главная!$N$28))))</f>
        <v>0</v>
      </c>
      <c r="W165" s="173">
        <f>IF(W$10="",0,IF(W$9&lt;главная!$N$19,0,IF(W91&lt;главная!$H$27,главная!$N$26*W91,IF(W91&lt;главная!$H$28,главная!$N$27*W91,главная!$H$28*главная!$N$27+(W91-главная!$H$28)*главная!$N$28))))</f>
        <v>0</v>
      </c>
      <c r="X165" s="173">
        <f>IF(X$10="",0,IF(X$9&lt;главная!$N$19,0,IF(X91&lt;главная!$H$27,главная!$N$26*X91,IF(X91&lt;главная!$H$28,главная!$N$27*X91,главная!$H$28*главная!$N$27+(X91-главная!$H$28)*главная!$N$28))))</f>
        <v>0</v>
      </c>
      <c r="Y165" s="173">
        <f>IF(Y$10="",0,IF(Y$9&lt;главная!$N$19,0,IF(Y91&lt;главная!$H$27,главная!$N$26*Y91,IF(Y91&lt;главная!$H$28,главная!$N$27*Y91,главная!$H$28*главная!$N$27+(Y91-главная!$H$28)*главная!$N$28))))</f>
        <v>0</v>
      </c>
      <c r="Z165" s="173">
        <f>IF(Z$10="",0,IF(Z$9&lt;главная!$N$19,0,IF(Z91&lt;главная!$H$27,главная!$N$26*Z91,IF(Z91&lt;главная!$H$28,главная!$N$27*Z91,главная!$H$28*главная!$N$27+(Z91-главная!$H$28)*главная!$N$28))))</f>
        <v>0</v>
      </c>
      <c r="AA165" s="173">
        <f>IF(AA$10="",0,IF(AA$9&lt;главная!$N$19,0,IF(AA91&lt;главная!$H$27,главная!$N$26*AA91,IF(AA91&lt;главная!$H$28,главная!$N$27*AA91,главная!$H$28*главная!$N$27+(AA91-главная!$H$28)*главная!$N$28))))</f>
        <v>0</v>
      </c>
      <c r="AB165" s="173">
        <f>IF(AB$10="",0,IF(AB$9&lt;главная!$N$19,0,IF(AB91&lt;главная!$H$27,главная!$N$26*AB91,IF(AB91&lt;главная!$H$28,главная!$N$27*AB91,главная!$H$28*главная!$N$27+(AB91-главная!$H$28)*главная!$N$28))))</f>
        <v>0</v>
      </c>
      <c r="AC165" s="173">
        <f>IF(AC$10="",0,IF(AC$9&lt;главная!$N$19,0,IF(AC91&lt;главная!$H$27,главная!$N$26*AC91,IF(AC91&lt;главная!$H$28,главная!$N$27*AC91,главная!$H$28*главная!$N$27+(AC91-главная!$H$28)*главная!$N$28))))</f>
        <v>0</v>
      </c>
      <c r="AD165" s="173">
        <f>IF(AD$10="",0,IF(AD$9&lt;главная!$N$19,0,IF(AD91&lt;главная!$H$27,главная!$N$26*AD91,IF(AD91&lt;главная!$H$28,главная!$N$27*AD91,главная!$H$28*главная!$N$27+(AD91-главная!$H$28)*главная!$N$28))))</f>
        <v>0</v>
      </c>
      <c r="AE165" s="173">
        <f>IF(AE$10="",0,IF(AE$9&lt;главная!$N$19,0,IF(AE91&lt;главная!$H$27,главная!$N$26*AE91,IF(AE91&lt;главная!$H$28,главная!$N$27*AE91,главная!$H$28*главная!$N$27+(AE91-главная!$H$28)*главная!$N$28))))</f>
        <v>0</v>
      </c>
      <c r="AF165" s="173">
        <f>IF(AF$10="",0,IF(AF$9&lt;главная!$N$19,0,IF(AF91&lt;главная!$H$27,главная!$N$26*AF91,IF(AF91&lt;главная!$H$28,главная!$N$27*AF91,главная!$H$28*главная!$N$27+(AF91-главная!$H$28)*главная!$N$28))))</f>
        <v>0</v>
      </c>
      <c r="AG165" s="173">
        <f>IF(AG$10="",0,IF(AG$9&lt;главная!$N$19,0,IF(AG91&lt;главная!$H$27,главная!$N$26*AG91,IF(AG91&lt;главная!$H$28,главная!$N$27*AG91,главная!$H$28*главная!$N$27+(AG91-главная!$H$28)*главная!$N$28))))</f>
        <v>0</v>
      </c>
      <c r="AH165" s="173">
        <f>IF(AH$10="",0,IF(AH$9&lt;главная!$N$19,0,IF(AH91&lt;главная!$H$27,главная!$N$26*AH91,IF(AH91&lt;главная!$H$28,главная!$N$27*AH91,главная!$H$28*главная!$N$27+(AH91-главная!$H$28)*главная!$N$28))))</f>
        <v>0</v>
      </c>
      <c r="AI165" s="173">
        <f>IF(AI$10="",0,IF(AI$9&lt;главная!$N$19,0,IF(AI91&lt;главная!$H$27,главная!$N$26*AI91,IF(AI91&lt;главная!$H$28,главная!$N$27*AI91,главная!$H$28*главная!$N$27+(AI91-главная!$H$28)*главная!$N$28))))</f>
        <v>0</v>
      </c>
      <c r="AJ165" s="173">
        <f>IF(AJ$10="",0,IF(AJ$9&lt;главная!$N$19,0,IF(AJ91&lt;главная!$H$27,главная!$N$26*AJ91,IF(AJ91&lt;главная!$H$28,главная!$N$27*AJ91,главная!$H$28*главная!$N$27+(AJ91-главная!$H$28)*главная!$N$28))))</f>
        <v>0</v>
      </c>
      <c r="AK165" s="173">
        <f>IF(AK$10="",0,IF(AK$9&lt;главная!$N$19,0,IF(AK91&lt;главная!$H$27,главная!$N$26*AK91,IF(AK91&lt;главная!$H$28,главная!$N$27*AK91,главная!$H$28*главная!$N$27+(AK91-главная!$H$28)*главная!$N$28))))</f>
        <v>0</v>
      </c>
      <c r="AL165" s="173">
        <f>IF(AL$10="",0,IF(AL$9&lt;главная!$N$19,0,IF(AL91&lt;главная!$H$27,главная!$N$26*AL91,IF(AL91&lt;главная!$H$28,главная!$N$27*AL91,главная!$H$28*главная!$N$27+(AL91-главная!$H$28)*главная!$N$28))))</f>
        <v>0</v>
      </c>
      <c r="AM165" s="173">
        <f>IF(AM$10="",0,IF(AM$9&lt;главная!$N$19,0,IF(AM91&lt;главная!$H$27,главная!$N$26*AM91,IF(AM91&lt;главная!$H$28,главная!$N$27*AM91,главная!$H$28*главная!$N$27+(AM91-главная!$H$28)*главная!$N$28))))</f>
        <v>0</v>
      </c>
      <c r="AN165" s="173">
        <f>IF(AN$10="",0,IF(AN$9&lt;главная!$N$19,0,IF(AN91&lt;главная!$H$27,главная!$N$26*AN91,IF(AN91&lt;главная!$H$28,главная!$N$27*AN91,главная!$H$28*главная!$N$27+(AN91-главная!$H$28)*главная!$N$28))))</f>
        <v>0</v>
      </c>
      <c r="AO165" s="173">
        <f>IF(AO$10="",0,IF(AO$9&lt;главная!$N$19,0,IF(AO91&lt;главная!$H$27,главная!$N$26*AO91,IF(AO91&lt;главная!$H$28,главная!$N$27*AO91,главная!$H$28*главная!$N$27+(AO91-главная!$H$28)*главная!$N$28))))</f>
        <v>0</v>
      </c>
      <c r="AP165" s="173">
        <f>IF(AP$10="",0,IF(AP$9&lt;главная!$N$19,0,IF(AP91&lt;главная!$H$27,главная!$N$26*AP91,IF(AP91&lt;главная!$H$28,главная!$N$27*AP91,главная!$H$28*главная!$N$27+(AP91-главная!$H$28)*главная!$N$28))))</f>
        <v>0</v>
      </c>
      <c r="AQ165" s="173">
        <f>IF(AQ$10="",0,IF(AQ$9&lt;главная!$N$19,0,IF(AQ91&lt;главная!$H$27,главная!$N$26*AQ91,IF(AQ91&lt;главная!$H$28,главная!$N$27*AQ91,главная!$H$28*главная!$N$27+(AQ91-главная!$H$28)*главная!$N$28))))</f>
        <v>0</v>
      </c>
      <c r="AR165" s="173">
        <f>IF(AR$10="",0,IF(AR$9&lt;главная!$N$19,0,IF(AR91&lt;главная!$H$27,главная!$N$26*AR91,IF(AR91&lt;главная!$H$28,главная!$N$27*AR91,главная!$H$28*главная!$N$27+(AR91-главная!$H$28)*главная!$N$28))))</f>
        <v>0</v>
      </c>
      <c r="AS165" s="173">
        <f>IF(AS$10="",0,IF(AS$9&lt;главная!$N$19,0,IF(AS91&lt;главная!$H$27,главная!$N$26*AS91,IF(AS91&lt;главная!$H$28,главная!$N$27*AS91,главная!$H$28*главная!$N$27+(AS91-главная!$H$28)*главная!$N$28))))</f>
        <v>0</v>
      </c>
      <c r="AT165" s="173">
        <f>IF(AT$10="",0,IF(AT$9&lt;главная!$N$19,0,IF(AT91&lt;главная!$H$27,главная!$N$26*AT91,IF(AT91&lt;главная!$H$28,главная!$N$27*AT91,главная!$H$28*главная!$N$27+(AT91-главная!$H$28)*главная!$N$28))))</f>
        <v>0</v>
      </c>
      <c r="AU165" s="173">
        <f>IF(AU$10="",0,IF(AU$9&lt;главная!$N$19,0,IF(AU91&lt;главная!$H$27,главная!$N$26*AU91,IF(AU91&lt;главная!$H$28,главная!$N$27*AU91,главная!$H$28*главная!$N$27+(AU91-главная!$H$28)*главная!$N$28))))</f>
        <v>0</v>
      </c>
      <c r="AV165" s="173">
        <f>IF(AV$10="",0,IF(AV$9&lt;главная!$N$19,0,IF(AV91&lt;главная!$H$27,главная!$N$26*AV91,IF(AV91&lt;главная!$H$28,главная!$N$27*AV91,главная!$H$28*главная!$N$27+(AV91-главная!$H$28)*главная!$N$28))))</f>
        <v>0</v>
      </c>
      <c r="AW165" s="173">
        <f>IF(AW$10="",0,IF(AW$9&lt;главная!$N$19,0,IF(AW91&lt;главная!$H$27,главная!$N$26*AW91,IF(AW91&lt;главная!$H$28,главная!$N$27*AW91,главная!$H$28*главная!$N$27+(AW91-главная!$H$28)*главная!$N$28))))</f>
        <v>0</v>
      </c>
      <c r="AX165" s="173">
        <f>IF(AX$10="",0,IF(AX$9&lt;главная!$N$19,0,IF(AX91&lt;главная!$H$27,главная!$N$26*AX91,IF(AX91&lt;главная!$H$28,главная!$N$27*AX91,главная!$H$28*главная!$N$27+(AX91-главная!$H$28)*главная!$N$28))))</f>
        <v>0</v>
      </c>
      <c r="AY165" s="173">
        <f>IF(AY$10="",0,IF(AY$9&lt;главная!$N$19,0,IF(AY91&lt;главная!$H$27,главная!$N$26*AY91,IF(AY91&lt;главная!$H$28,главная!$N$27*AY91,главная!$H$28*главная!$N$27+(AY91-главная!$H$28)*главная!$N$28))))</f>
        <v>0</v>
      </c>
      <c r="AZ165" s="173">
        <f>IF(AZ$10="",0,IF(AZ$9&lt;главная!$N$19,0,IF(AZ91&lt;главная!$H$27,главная!$N$26*AZ91,IF(AZ91&lt;главная!$H$28,главная!$N$27*AZ91,главная!$H$28*главная!$N$27+(AZ91-главная!$H$28)*главная!$N$28))))</f>
        <v>0</v>
      </c>
      <c r="BA165" s="173">
        <f>IF(BA$10="",0,IF(BA$9&lt;главная!$N$19,0,IF(BA91&lt;главная!$H$27,главная!$N$26*BA91,IF(BA91&lt;главная!$H$28,главная!$N$27*BA91,главная!$H$28*главная!$N$27+(BA91-главная!$H$28)*главная!$N$28))))</f>
        <v>0</v>
      </c>
      <c r="BB165" s="173">
        <f>IF(BB$10="",0,IF(BB$9&lt;главная!$N$19,0,IF(BB91&lt;главная!$H$27,главная!$N$26*BB91,IF(BB91&lt;главная!$H$28,главная!$N$27*BB91,главная!$H$28*главная!$N$27+(BB91-главная!$H$28)*главная!$N$28))))</f>
        <v>0</v>
      </c>
      <c r="BC165" s="173">
        <f>IF(BC$10="",0,IF(BC$9&lt;главная!$N$19,0,IF(BC91&lt;главная!$H$27,главная!$N$26*BC91,IF(BC91&lt;главная!$H$28,главная!$N$27*BC91,главная!$H$28*главная!$N$27+(BC91-главная!$H$28)*главная!$N$28))))</f>
        <v>0</v>
      </c>
      <c r="BD165" s="173">
        <f>IF(BD$10="",0,IF(BD$9&lt;главная!$N$19,0,IF(BD91&lt;главная!$H$27,главная!$N$26*BD91,IF(BD91&lt;главная!$H$28,главная!$N$27*BD91,главная!$H$28*главная!$N$27+(BD91-главная!$H$28)*главная!$N$28))))</f>
        <v>0</v>
      </c>
      <c r="BE165" s="173">
        <f>IF(BE$10="",0,IF(BE$9&lt;главная!$N$19,0,IF(BE91&lt;главная!$H$27,главная!$N$26*BE91,IF(BE91&lt;главная!$H$28,главная!$N$27*BE91,главная!$H$28*главная!$N$27+(BE91-главная!$H$28)*главная!$N$28))))</f>
        <v>0</v>
      </c>
      <c r="BF165" s="173">
        <f>IF(BF$10="",0,IF(BF$9&lt;главная!$N$19,0,IF(BF91&lt;главная!$H$27,главная!$N$26*BF91,IF(BF91&lt;главная!$H$28,главная!$N$27*BF91,главная!$H$28*главная!$N$27+(BF91-главная!$H$28)*главная!$N$28))))</f>
        <v>0</v>
      </c>
      <c r="BG165" s="173">
        <f>IF(BG$10="",0,IF(BG$9&lt;главная!$N$19,0,IF(BG91&lt;главная!$H$27,главная!$N$26*BG91,IF(BG91&lt;главная!$H$28,главная!$N$27*BG91,главная!$H$28*главная!$N$27+(BG91-главная!$H$28)*главная!$N$28))))</f>
        <v>0</v>
      </c>
      <c r="BH165" s="173">
        <f>IF(BH$10="",0,IF(BH$9&lt;главная!$N$19,0,IF(BH91&lt;главная!$H$27,главная!$N$26*BH91,IF(BH91&lt;главная!$H$28,главная!$N$27*BH91,главная!$H$28*главная!$N$27+(BH91-главная!$H$28)*главная!$N$28))))</f>
        <v>0</v>
      </c>
      <c r="BI165" s="173">
        <f>IF(BI$10="",0,IF(BI$9&lt;главная!$N$19,0,IF(BI91&lt;главная!$H$27,главная!$N$26*BI91,IF(BI91&lt;главная!$H$28,главная!$N$27*BI91,главная!$H$28*главная!$N$27+(BI91-главная!$H$28)*главная!$N$28))))</f>
        <v>0</v>
      </c>
      <c r="BJ165" s="173">
        <f>IF(BJ$10="",0,IF(BJ$9&lt;главная!$N$19,0,IF(BJ91&lt;главная!$H$27,главная!$N$26*BJ91,IF(BJ91&lt;главная!$H$28,главная!$N$27*BJ91,главная!$H$28*главная!$N$27+(BJ91-главная!$H$28)*главная!$N$28))))</f>
        <v>0</v>
      </c>
      <c r="BK165" s="173">
        <f>IF(BK$10="",0,IF(BK$9&lt;главная!$N$19,0,IF(BK91&lt;главная!$H$27,главная!$N$26*BK91,IF(BK91&lt;главная!$H$28,главная!$N$27*BK91,главная!$H$28*главная!$N$27+(BK91-главная!$H$28)*главная!$N$28))))</f>
        <v>0</v>
      </c>
      <c r="BL165" s="173">
        <f>IF(BL$10="",0,IF(BL$9&lt;главная!$N$19,0,IF(BL91&lt;главная!$H$27,главная!$N$26*BL91,IF(BL91&lt;главная!$H$28,главная!$N$27*BL91,главная!$H$28*главная!$N$27+(BL91-главная!$H$28)*главная!$N$28))))</f>
        <v>0</v>
      </c>
      <c r="BM165" s="173">
        <f>IF(BM$10="",0,IF(BM$9&lt;главная!$N$19,0,IF(BM91&lt;главная!$H$27,главная!$N$26*BM91,IF(BM91&lt;главная!$H$28,главная!$N$27*BM91,главная!$H$28*главная!$N$27+(BM91-главная!$H$28)*главная!$N$28))))</f>
        <v>0</v>
      </c>
      <c r="BN165" s="173">
        <f>IF(BN$10="",0,IF(BN$9&lt;главная!$N$19,0,IF(BN91&lt;главная!$H$27,главная!$N$26*BN91,IF(BN91&lt;главная!$H$28,главная!$N$27*BN91,главная!$H$28*главная!$N$27+(BN91-главная!$H$28)*главная!$N$28))))</f>
        <v>0</v>
      </c>
      <c r="BO165" s="173">
        <f>IF(BO$10="",0,IF(BO$9&lt;главная!$N$19,0,IF(BO91&lt;главная!$H$27,главная!$N$26*BO91,IF(BO91&lt;главная!$H$28,главная!$N$27*BO91,главная!$H$28*главная!$N$27+(BO91-главная!$H$28)*главная!$N$28))))</f>
        <v>0</v>
      </c>
      <c r="BP165" s="173">
        <f>IF(BP$10="",0,IF(BP$9&lt;главная!$N$19,0,IF(BP91&lt;главная!$H$27,главная!$N$26*BP91,IF(BP91&lt;главная!$H$28,главная!$N$27*BP91,главная!$H$28*главная!$N$27+(BP91-главная!$H$28)*главная!$N$28))))</f>
        <v>0</v>
      </c>
      <c r="BQ165" s="173">
        <f>IF(BQ$10="",0,IF(BQ$9&lt;главная!$N$19,0,IF(BQ91&lt;главная!$H$27,главная!$N$26*BQ91,IF(BQ91&lt;главная!$H$28,главная!$N$27*BQ91,главная!$H$28*главная!$N$27+(BQ91-главная!$H$28)*главная!$N$28))))</f>
        <v>0</v>
      </c>
      <c r="BR165" s="173">
        <f>IF(BR$10="",0,IF(BR$9&lt;главная!$N$19,0,IF(BR91&lt;главная!$H$27,главная!$N$26*BR91,IF(BR91&lt;главная!$H$28,главная!$N$27*BR91,главная!$H$28*главная!$N$27+(BR91-главная!$H$28)*главная!$N$28))))</f>
        <v>0</v>
      </c>
      <c r="BS165" s="173">
        <f>IF(BS$10="",0,IF(BS$9&lt;главная!$N$19,0,IF(BS91&lt;главная!$H$27,главная!$N$26*BS91,IF(BS91&lt;главная!$H$28,главная!$N$27*BS91,главная!$H$28*главная!$N$27+(BS91-главная!$H$28)*главная!$N$28))))</f>
        <v>0</v>
      </c>
      <c r="BT165" s="173">
        <f>IF(BT$10="",0,IF(BT$9&lt;главная!$N$19,0,IF(BT91&lt;главная!$H$27,главная!$N$26*BT91,IF(BT91&lt;главная!$H$28,главная!$N$27*BT91,главная!$H$28*главная!$N$27+(BT91-главная!$H$28)*главная!$N$28))))</f>
        <v>0</v>
      </c>
      <c r="BU165" s="173">
        <f>IF(BU$10="",0,IF(BU$9&lt;главная!$N$19,0,IF(BU91&lt;главная!$H$27,главная!$N$26*BU91,IF(BU91&lt;главная!$H$28,главная!$N$27*BU91,главная!$H$28*главная!$N$27+(BU91-главная!$H$28)*главная!$N$28))))</f>
        <v>0</v>
      </c>
      <c r="BV165" s="173">
        <f>IF(BV$10="",0,IF(BV$9&lt;главная!$N$19,0,IF(BV91&lt;главная!$H$27,главная!$N$26*BV91,IF(BV91&lt;главная!$H$28,главная!$N$27*BV91,главная!$H$28*главная!$N$27+(BV91-главная!$H$28)*главная!$N$28))))</f>
        <v>0</v>
      </c>
      <c r="BW165" s="173">
        <f>IF(BW$10="",0,IF(BW$9&lt;главная!$N$19,0,IF(BW91&lt;главная!$H$27,главная!$N$26*BW91,IF(BW91&lt;главная!$H$28,главная!$N$27*BW91,главная!$H$28*главная!$N$27+(BW91-главная!$H$28)*главная!$N$28))))</f>
        <v>0</v>
      </c>
      <c r="BX165" s="173">
        <f>IF(BX$10="",0,IF(BX$9&lt;главная!$N$19,0,IF(BX91&lt;главная!$H$27,главная!$N$26*BX91,IF(BX91&lt;главная!$H$28,главная!$N$27*BX91,главная!$H$28*главная!$N$27+(BX91-главная!$H$28)*главная!$N$28))))</f>
        <v>0</v>
      </c>
      <c r="BY165" s="173">
        <f>IF(BY$10="",0,IF(BY$9&lt;главная!$N$19,0,IF(BY91&lt;главная!$H$27,главная!$N$26*BY91,IF(BY91&lt;главная!$H$28,главная!$N$27*BY91,главная!$H$28*главная!$N$27+(BY91-главная!$H$28)*главная!$N$28))))</f>
        <v>0</v>
      </c>
      <c r="BZ165" s="173">
        <f>IF(BZ$10="",0,IF(BZ$9&lt;главная!$N$19,0,IF(BZ91&lt;главная!$H$27,главная!$N$26*BZ91,IF(BZ91&lt;главная!$H$28,главная!$N$27*BZ91,главная!$H$28*главная!$N$27+(BZ91-главная!$H$28)*главная!$N$28))))</f>
        <v>0</v>
      </c>
      <c r="CA165" s="173">
        <f>IF(CA$10="",0,IF(CA$9&lt;главная!$N$19,0,IF(CA91&lt;главная!$H$27,главная!$N$26*CA91,IF(CA91&lt;главная!$H$28,главная!$N$27*CA91,главная!$H$28*главная!$N$27+(CA91-главная!$H$28)*главная!$N$28))))</f>
        <v>0</v>
      </c>
      <c r="CB165" s="173">
        <f>IF(CB$10="",0,IF(CB$9&lt;главная!$N$19,0,IF(CB91&lt;главная!$H$27,главная!$N$26*CB91,IF(CB91&lt;главная!$H$28,главная!$N$27*CB91,главная!$H$28*главная!$N$27+(CB91-главная!$H$28)*главная!$N$28))))</f>
        <v>0</v>
      </c>
      <c r="CC165" s="173">
        <f>IF(CC$10="",0,IF(CC$9&lt;главная!$N$19,0,IF(CC91&lt;главная!$H$27,главная!$N$26*CC91,IF(CC91&lt;главная!$H$28,главная!$N$27*CC91,главная!$H$28*главная!$N$27+(CC91-главная!$H$28)*главная!$N$28))))</f>
        <v>0</v>
      </c>
      <c r="CD165" s="173">
        <f>IF(CD$10="",0,IF(CD$9&lt;главная!$N$19,0,IF(CD91&lt;главная!$H$27,главная!$N$26*CD91,IF(CD91&lt;главная!$H$28,главная!$N$27*CD91,главная!$H$28*главная!$N$27+(CD91-главная!$H$28)*главная!$N$28))))</f>
        <v>0</v>
      </c>
      <c r="CE165" s="173">
        <f>IF(CE$10="",0,IF(CE$9&lt;главная!$N$19,0,IF(CE91&lt;главная!$H$27,главная!$N$26*CE91,IF(CE91&lt;главная!$H$28,главная!$N$27*CE91,главная!$H$28*главная!$N$27+(CE91-главная!$H$28)*главная!$N$28))))</f>
        <v>0</v>
      </c>
      <c r="CF165" s="173">
        <f>IF(CF$10="",0,IF(CF$9&lt;главная!$N$19,0,IF(CF91&lt;главная!$H$27,главная!$N$26*CF91,IF(CF91&lt;главная!$H$28,главная!$N$27*CF91,главная!$H$28*главная!$N$27+(CF91-главная!$H$28)*главная!$N$28))))</f>
        <v>0</v>
      </c>
      <c r="CG165" s="173">
        <f>IF(CG$10="",0,IF(CG$9&lt;главная!$N$19,0,IF(CG91&lt;главная!$H$27,главная!$N$26*CG91,IF(CG91&lt;главная!$H$28,главная!$N$27*CG91,главная!$H$28*главная!$N$27+(CG91-главная!$H$28)*главная!$N$28))))</f>
        <v>0</v>
      </c>
      <c r="CH165" s="173">
        <f>IF(CH$10="",0,IF(CH$9&lt;главная!$N$19,0,IF(CH91&lt;главная!$H$27,главная!$N$26*CH91,IF(CH91&lt;главная!$H$28,главная!$N$27*CH91,главная!$H$28*главная!$N$27+(CH91-главная!$H$28)*главная!$N$28))))</f>
        <v>0</v>
      </c>
      <c r="CI165" s="173">
        <f>IF(CI$10="",0,IF(CI$9&lt;главная!$N$19,0,IF(CI91&lt;главная!$H$27,главная!$N$26*CI91,IF(CI91&lt;главная!$H$28,главная!$N$27*CI91,главная!$H$28*главная!$N$27+(CI91-главная!$H$28)*главная!$N$28))))</f>
        <v>0</v>
      </c>
      <c r="CJ165" s="173">
        <f>IF(CJ$10="",0,IF(CJ$9&lt;главная!$N$19,0,IF(CJ91&lt;главная!$H$27,главная!$N$26*CJ91,IF(CJ91&lt;главная!$H$28,главная!$N$27*CJ91,главная!$H$28*главная!$N$27+(CJ91-главная!$H$28)*главная!$N$28))))</f>
        <v>0</v>
      </c>
      <c r="CK165" s="173">
        <f>IF(CK$10="",0,IF(CK$9&lt;главная!$N$19,0,IF(CK91&lt;главная!$H$27,главная!$N$26*CK91,IF(CK91&lt;главная!$H$28,главная!$N$27*CK91,главная!$H$28*главная!$N$27+(CK91-главная!$H$28)*главная!$N$28))))</f>
        <v>0</v>
      </c>
      <c r="CL165" s="173">
        <f>IF(CL$10="",0,IF(CL$9&lt;главная!$N$19,0,IF(CL91&lt;главная!$H$27,главная!$N$26*CL91,IF(CL91&lt;главная!$H$28,главная!$N$27*CL91,главная!$H$28*главная!$N$27+(CL91-главная!$H$28)*главная!$N$28))))</f>
        <v>0</v>
      </c>
      <c r="CM165" s="173">
        <f>IF(CM$10="",0,IF(CM$9&lt;главная!$N$19,0,IF(CM91&lt;главная!$H$27,главная!$N$26*CM91,IF(CM91&lt;главная!$H$28,главная!$N$27*CM91,главная!$H$28*главная!$N$27+(CM91-главная!$H$28)*главная!$N$28))))</f>
        <v>0</v>
      </c>
      <c r="CN165" s="173">
        <f>IF(CN$10="",0,IF(CN$9&lt;главная!$N$19,0,IF(CN91&lt;главная!$H$27,главная!$N$26*CN91,IF(CN91&lt;главная!$H$28,главная!$N$27*CN91,главная!$H$28*главная!$N$27+(CN91-главная!$H$28)*главная!$N$28))))</f>
        <v>0</v>
      </c>
      <c r="CO165" s="173">
        <f>IF(CO$10="",0,IF(CO$9&lt;главная!$N$19,0,IF(CO91&lt;главная!$H$27,главная!$N$26*CO91,IF(CO91&lt;главная!$H$28,главная!$N$27*CO91,главная!$H$28*главная!$N$27+(CO91-главная!$H$28)*главная!$N$28))))</f>
        <v>0</v>
      </c>
      <c r="CP165" s="173">
        <f>IF(CP$10="",0,IF(CP$9&lt;главная!$N$19,0,IF(CP91&lt;главная!$H$27,главная!$N$26*CP91,IF(CP91&lt;главная!$H$28,главная!$N$27*CP91,главная!$H$28*главная!$N$27+(CP91-главная!$H$28)*главная!$N$28))))</f>
        <v>0</v>
      </c>
      <c r="CQ165" s="173">
        <f>IF(CQ$10="",0,IF(CQ$9&lt;главная!$N$19,0,IF(CQ91&lt;главная!$H$27,главная!$N$26*CQ91,IF(CQ91&lt;главная!$H$28,главная!$N$27*CQ91,главная!$H$28*главная!$N$27+(CQ91-главная!$H$28)*главная!$N$28))))</f>
        <v>0</v>
      </c>
      <c r="CR165" s="173">
        <f>IF(CR$10="",0,IF(CR$9&lt;главная!$N$19,0,IF(CR91&lt;главная!$H$27,главная!$N$26*CR91,IF(CR91&lt;главная!$H$28,главная!$N$27*CR91,главная!$H$28*главная!$N$27+(CR91-главная!$H$28)*главная!$N$28))))</f>
        <v>0</v>
      </c>
      <c r="CS165" s="173">
        <f>IF(CS$10="",0,IF(CS$9&lt;главная!$N$19,0,IF(CS91&lt;главная!$H$27,главная!$N$26*CS91,IF(CS91&lt;главная!$H$28,главная!$N$27*CS91,главная!$H$28*главная!$N$27+(CS91-главная!$H$28)*главная!$N$28))))</f>
        <v>0</v>
      </c>
      <c r="CT165" s="173">
        <f>IF(CT$10="",0,IF(CT$9&lt;главная!$N$19,0,IF(CT91&lt;главная!$H$27,главная!$N$26*CT91,IF(CT91&lt;главная!$H$28,главная!$N$27*CT91,главная!$H$28*главная!$N$27+(CT91-главная!$H$28)*главная!$N$28))))</f>
        <v>0</v>
      </c>
      <c r="CU165" s="173">
        <f>IF(CU$10="",0,IF(CU$9&lt;главная!$N$19,0,IF(CU91&lt;главная!$H$27,главная!$N$26*CU91,IF(CU91&lt;главная!$H$28,главная!$N$27*CU91,главная!$H$28*главная!$N$27+(CU91-главная!$H$28)*главная!$N$28))))</f>
        <v>0</v>
      </c>
      <c r="CV165" s="173">
        <f>IF(CV$10="",0,IF(CV$9&lt;главная!$N$19,0,IF(CV91&lt;главная!$H$27,главная!$N$26*CV91,IF(CV91&lt;главная!$H$28,главная!$N$27*CV91,главная!$H$28*главная!$N$27+(CV91-главная!$H$28)*главная!$N$28))))</f>
        <v>0</v>
      </c>
      <c r="CW165" s="173">
        <f>IF(CW$10="",0,IF(CW$9&lt;главная!$N$19,0,IF(CW91&lt;главная!$H$27,главная!$N$26*CW91,IF(CW91&lt;главная!$H$28,главная!$N$27*CW91,главная!$H$28*главная!$N$27+(CW91-главная!$H$28)*главная!$N$28))))</f>
        <v>0</v>
      </c>
      <c r="CX165" s="173">
        <f>IF(CX$10="",0,IF(CX$9&lt;главная!$N$19,0,IF(CX91&lt;главная!$H$27,главная!$N$26*CX91,IF(CX91&lt;главная!$H$28,главная!$N$27*CX91,главная!$H$28*главная!$N$27+(CX91-главная!$H$28)*главная!$N$28))))</f>
        <v>0</v>
      </c>
      <c r="CY165" s="173">
        <f>IF(CY$10="",0,IF(CY$9&lt;главная!$N$19,0,IF(CY91&lt;главная!$H$27,главная!$N$26*CY91,IF(CY91&lt;главная!$H$28,главная!$N$27*CY91,главная!$H$28*главная!$N$27+(CY91-главная!$H$28)*главная!$N$28))))</f>
        <v>0</v>
      </c>
      <c r="CZ165" s="173">
        <f>IF(CZ$10="",0,IF(CZ$9&lt;главная!$N$19,0,IF(CZ91&lt;главная!$H$27,главная!$N$26*CZ91,IF(CZ91&lt;главная!$H$28,главная!$N$27*CZ91,главная!$H$28*главная!$N$27+(CZ91-главная!$H$28)*главная!$N$28))))</f>
        <v>0</v>
      </c>
      <c r="DA165" s="173">
        <f>IF(DA$10="",0,IF(DA$9&lt;главная!$N$19,0,IF(DA91&lt;главная!$H$27,главная!$N$26*DA91,IF(DA91&lt;главная!$H$28,главная!$N$27*DA91,главная!$H$28*главная!$N$27+(DA91-главная!$H$28)*главная!$N$28))))</f>
        <v>0</v>
      </c>
      <c r="DB165" s="173">
        <f>IF(DB$10="",0,IF(DB$9&lt;главная!$N$19,0,IF(DB91&lt;главная!$H$27,главная!$N$26*DB91,IF(DB91&lt;главная!$H$28,главная!$N$27*DB91,главная!$H$28*главная!$N$27+(DB91-главная!$H$28)*главная!$N$28))))</f>
        <v>0</v>
      </c>
      <c r="DC165" s="173">
        <f>IF(DC$10="",0,IF(DC$9&lt;главная!$N$19,0,IF(DC91&lt;главная!$H$27,главная!$N$26*DC91,IF(DC91&lt;главная!$H$28,главная!$N$27*DC91,главная!$H$28*главная!$N$27+(DC91-главная!$H$28)*главная!$N$28))))</f>
        <v>0</v>
      </c>
      <c r="DD165" s="173">
        <f>IF(DD$10="",0,IF(DD$9&lt;главная!$N$19,0,IF(DD91&lt;главная!$H$27,главная!$N$26*DD91,IF(DD91&lt;главная!$H$28,главная!$N$27*DD91,главная!$H$28*главная!$N$27+(DD91-главная!$H$28)*главная!$N$28))))</f>
        <v>0</v>
      </c>
      <c r="DE165" s="173">
        <f>IF(DE$10="",0,IF(DE$9&lt;главная!$N$19,0,IF(DE91&lt;главная!$H$27,главная!$N$26*DE91,IF(DE91&lt;главная!$H$28,главная!$N$27*DE91,главная!$H$28*главная!$N$27+(DE91-главная!$H$28)*главная!$N$28))))</f>
        <v>0</v>
      </c>
      <c r="DF165" s="173">
        <f>IF(DF$10="",0,IF(DF$9&lt;главная!$N$19,0,IF(DF91&lt;главная!$H$27,главная!$N$26*DF91,IF(DF91&lt;главная!$H$28,главная!$N$27*DF91,главная!$H$28*главная!$N$27+(DF91-главная!$H$28)*главная!$N$28))))</f>
        <v>0</v>
      </c>
      <c r="DG165" s="173">
        <f>IF(DG$10="",0,IF(DG$9&lt;главная!$N$19,0,IF(DG91&lt;главная!$H$27,главная!$N$26*DG91,IF(DG91&lt;главная!$H$28,главная!$N$27*DG91,главная!$H$28*главная!$N$27+(DG91-главная!$H$28)*главная!$N$28))))</f>
        <v>0</v>
      </c>
      <c r="DH165" s="173">
        <f>IF(DH$10="",0,IF(DH$9&lt;главная!$N$19,0,IF(DH91&lt;главная!$H$27,главная!$N$26*DH91,IF(DH91&lt;главная!$H$28,главная!$N$27*DH91,главная!$H$28*главная!$N$27+(DH91-главная!$H$28)*главная!$N$28))))</f>
        <v>0</v>
      </c>
      <c r="DI165" s="173">
        <f>IF(DI$10="",0,IF(DI$9&lt;главная!$N$19,0,IF(DI91&lt;главная!$H$27,главная!$N$26*DI91,IF(DI91&lt;главная!$H$28,главная!$N$27*DI91,главная!$H$28*главная!$N$27+(DI91-главная!$H$28)*главная!$N$28))))</f>
        <v>0</v>
      </c>
      <c r="DJ165" s="173">
        <f>IF(DJ$10="",0,IF(DJ$9&lt;главная!$N$19,0,IF(DJ91&lt;главная!$H$27,главная!$N$26*DJ91,IF(DJ91&lt;главная!$H$28,главная!$N$27*DJ91,главная!$H$28*главная!$N$27+(DJ91-главная!$H$28)*главная!$N$28))))</f>
        <v>0</v>
      </c>
      <c r="DK165" s="173">
        <f>IF(DK$10="",0,IF(DK$9&lt;главная!$N$19,0,IF(DK91&lt;главная!$H$27,главная!$N$26*DK91,IF(DK91&lt;главная!$H$28,главная!$N$27*DK91,главная!$H$28*главная!$N$27+(DK91-главная!$H$28)*главная!$N$28))))</f>
        <v>0</v>
      </c>
      <c r="DL165" s="173">
        <f>IF(DL$10="",0,IF(DL$9&lt;главная!$N$19,0,IF(DL91&lt;главная!$H$27,главная!$N$26*DL91,IF(DL91&lt;главная!$H$28,главная!$N$27*DL91,главная!$H$28*главная!$N$27+(DL91-главная!$H$28)*главная!$N$28))))</f>
        <v>0</v>
      </c>
      <c r="DM165" s="173">
        <f>IF(DM$10="",0,IF(DM$9&lt;главная!$N$19,0,IF(DM91&lt;главная!$H$27,главная!$N$26*DM91,IF(DM91&lt;главная!$H$28,главная!$N$27*DM91,главная!$H$28*главная!$N$27+(DM91-главная!$H$28)*главная!$N$28))))</f>
        <v>0</v>
      </c>
      <c r="DN165" s="173">
        <f>IF(DN$10="",0,IF(DN$9&lt;главная!$N$19,0,IF(DN91&lt;главная!$H$27,главная!$N$26*DN91,IF(DN91&lt;главная!$H$28,главная!$N$27*DN91,главная!$H$28*главная!$N$27+(DN91-главная!$H$28)*главная!$N$28))))</f>
        <v>0</v>
      </c>
      <c r="DO165" s="173">
        <f>IF(DO$10="",0,IF(DO$9&lt;главная!$N$19,0,IF(DO91&lt;главная!$H$27,главная!$N$26*DO91,IF(DO91&lt;главная!$H$28,главная!$N$27*DO91,главная!$H$28*главная!$N$27+(DO91-главная!$H$28)*главная!$N$28))))</f>
        <v>0</v>
      </c>
      <c r="DP165" s="173">
        <f>IF(DP$10="",0,IF(DP$9&lt;главная!$N$19,0,IF(DP91&lt;главная!$H$27,главная!$N$26*DP91,IF(DP91&lt;главная!$H$28,главная!$N$27*DP91,главная!$H$28*главная!$N$27+(DP91-главная!$H$28)*главная!$N$28))))</f>
        <v>0</v>
      </c>
      <c r="DQ165" s="173">
        <f>IF(DQ$10="",0,IF(DQ$9&lt;главная!$N$19,0,IF(DQ91&lt;главная!$H$27,главная!$N$26*DQ91,IF(DQ91&lt;главная!$H$28,главная!$N$27*DQ91,главная!$H$28*главная!$N$27+(DQ91-главная!$H$28)*главная!$N$28))))</f>
        <v>0</v>
      </c>
      <c r="DR165" s="173">
        <f>IF(DR$10="",0,IF(DR$9&lt;главная!$N$19,0,IF(DR91&lt;главная!$H$27,главная!$N$26*DR91,IF(DR91&lt;главная!$H$28,главная!$N$27*DR91,главная!$H$28*главная!$N$27+(DR91-главная!$H$28)*главная!$N$28))))</f>
        <v>0</v>
      </c>
      <c r="DS165" s="173">
        <f>IF(DS$10="",0,IF(DS$9&lt;главная!$N$19,0,IF(DS91&lt;главная!$H$27,главная!$N$26*DS91,IF(DS91&lt;главная!$H$28,главная!$N$27*DS91,главная!$H$28*главная!$N$27+(DS91-главная!$H$28)*главная!$N$28))))</f>
        <v>0</v>
      </c>
      <c r="DT165" s="173">
        <f>IF(DT$10="",0,IF(DT$9&lt;главная!$N$19,0,IF(DT91&lt;главная!$H$27,главная!$N$26*DT91,IF(DT91&lt;главная!$H$28,главная!$N$27*DT91,главная!$H$28*главная!$N$27+(DT91-главная!$H$28)*главная!$N$28))))</f>
        <v>0</v>
      </c>
      <c r="DU165" s="173">
        <f>IF(DU$10="",0,IF(DU$9&lt;главная!$N$19,0,IF(DU91&lt;главная!$H$27,главная!$N$26*DU91,IF(DU91&lt;главная!$H$28,главная!$N$27*DU91,главная!$H$28*главная!$N$27+(DU91-главная!$H$28)*главная!$N$28))))</f>
        <v>0</v>
      </c>
      <c r="DV165" s="173">
        <f>IF(DV$10="",0,IF(DV$9&lt;главная!$N$19,0,IF(DV91&lt;главная!$H$27,главная!$N$26*DV91,IF(DV91&lt;главная!$H$28,главная!$N$27*DV91,главная!$H$28*главная!$N$27+(DV91-главная!$H$28)*главная!$N$28))))</f>
        <v>0</v>
      </c>
      <c r="DW165" s="173">
        <f>IF(DW$10="",0,IF(DW$9&lt;главная!$N$19,0,IF(DW91&lt;главная!$H$27,главная!$N$26*DW91,IF(DW91&lt;главная!$H$28,главная!$N$27*DW91,главная!$H$28*главная!$N$27+(DW91-главная!$H$28)*главная!$N$28))))</f>
        <v>0</v>
      </c>
      <c r="DX165" s="173">
        <f>IF(DX$10="",0,IF(DX$9&lt;главная!$N$19,0,IF(DX91&lt;главная!$H$27,главная!$N$26*DX91,IF(DX91&lt;главная!$H$28,главная!$N$27*DX91,главная!$H$28*главная!$N$27+(DX91-главная!$H$28)*главная!$N$28))))</f>
        <v>0</v>
      </c>
      <c r="DY165" s="173">
        <f>IF(DY$10="",0,IF(DY$9&lt;главная!$N$19,0,IF(DY91&lt;главная!$H$27,главная!$N$26*DY91,IF(DY91&lt;главная!$H$28,главная!$N$27*DY91,главная!$H$28*главная!$N$27+(DY91-главная!$H$28)*главная!$N$28))))</f>
        <v>0</v>
      </c>
      <c r="DZ165" s="173">
        <f>IF(DZ$10="",0,IF(DZ$9&lt;главная!$N$19,0,IF(DZ91&lt;главная!$H$27,главная!$N$26*DZ91,IF(DZ91&lt;главная!$H$28,главная!$N$27*DZ91,главная!$H$28*главная!$N$27+(DZ91-главная!$H$28)*главная!$N$28))))</f>
        <v>0</v>
      </c>
      <c r="EA165" s="173">
        <f>IF(EA$10="",0,IF(EA$9&lt;главная!$N$19,0,IF(EA91&lt;главная!$H$27,главная!$N$26*EA91,IF(EA91&lt;главная!$H$28,главная!$N$27*EA91,главная!$H$28*главная!$N$27+(EA91-главная!$H$28)*главная!$N$28))))</f>
        <v>0</v>
      </c>
      <c r="EB165" s="173">
        <f>IF(EB$10="",0,IF(EB$9&lt;главная!$N$19,0,IF(EB91&lt;главная!$H$27,главная!$N$26*EB91,IF(EB91&lt;главная!$H$28,главная!$N$27*EB91,главная!$H$28*главная!$N$27+(EB91-главная!$H$28)*главная!$N$28))))</f>
        <v>0</v>
      </c>
      <c r="EC165" s="173">
        <f>IF(EC$10="",0,IF(EC$9&lt;главная!$N$19,0,IF(EC91&lt;главная!$H$27,главная!$N$26*EC91,IF(EC91&lt;главная!$H$28,главная!$N$27*EC91,главная!$H$28*главная!$N$27+(EC91-главная!$H$28)*главная!$N$28))))</f>
        <v>0</v>
      </c>
      <c r="ED165" s="173">
        <f>IF(ED$10="",0,IF(ED$9&lt;главная!$N$19,0,IF(ED91&lt;главная!$H$27,главная!$N$26*ED91,IF(ED91&lt;главная!$H$28,главная!$N$27*ED91,главная!$H$28*главная!$N$27+(ED91-главная!$H$28)*главная!$N$28))))</f>
        <v>0</v>
      </c>
      <c r="EE165" s="173">
        <f>IF(EE$10="",0,IF(EE$9&lt;главная!$N$19,0,IF(EE91&lt;главная!$H$27,главная!$N$26*EE91,IF(EE91&lt;главная!$H$28,главная!$N$27*EE91,главная!$H$28*главная!$N$27+(EE91-главная!$H$28)*главная!$N$28))))</f>
        <v>0</v>
      </c>
      <c r="EF165" s="173">
        <f>IF(EF$10="",0,IF(EF$9&lt;главная!$N$19,0,IF(EF91&lt;главная!$H$27,главная!$N$26*EF91,IF(EF91&lt;главная!$H$28,главная!$N$27*EF91,главная!$H$28*главная!$N$27+(EF91-главная!$H$28)*главная!$N$28))))</f>
        <v>0</v>
      </c>
      <c r="EG165" s="173">
        <f>IF(EG$10="",0,IF(EG$9&lt;главная!$N$19,0,IF(EG91&lt;главная!$H$27,главная!$N$26*EG91,IF(EG91&lt;главная!$H$28,главная!$N$27*EG91,главная!$H$28*главная!$N$27+(EG91-главная!$H$28)*главная!$N$28))))</f>
        <v>0</v>
      </c>
      <c r="EH165" s="173">
        <f>IF(EH$10="",0,IF(EH$9&lt;главная!$N$19,0,IF(EH91&lt;главная!$H$27,главная!$N$26*EH91,IF(EH91&lt;главная!$H$28,главная!$N$27*EH91,главная!$H$28*главная!$N$27+(EH91-главная!$H$28)*главная!$N$28))))</f>
        <v>0</v>
      </c>
      <c r="EI165" s="173">
        <f>IF(EI$10="",0,IF(EI$9&lt;главная!$N$19,0,IF(EI91&lt;главная!$H$27,главная!$N$26*EI91,IF(EI91&lt;главная!$H$28,главная!$N$27*EI91,главная!$H$28*главная!$N$27+(EI91-главная!$H$28)*главная!$N$28))))</f>
        <v>0</v>
      </c>
      <c r="EJ165" s="173">
        <f>IF(EJ$10="",0,IF(EJ$9&lt;главная!$N$19,0,IF(EJ91&lt;главная!$H$27,главная!$N$26*EJ91,IF(EJ91&lt;главная!$H$28,главная!$N$27*EJ91,главная!$H$28*главная!$N$27+(EJ91-главная!$H$28)*главная!$N$28))))</f>
        <v>0</v>
      </c>
      <c r="EK165" s="173">
        <f>IF(EK$10="",0,IF(EK$9&lt;главная!$N$19,0,IF(EK91&lt;главная!$H$27,главная!$N$26*EK91,IF(EK91&lt;главная!$H$28,главная!$N$27*EK91,главная!$H$28*главная!$N$27+(EK91-главная!$H$28)*главная!$N$28))))</f>
        <v>0</v>
      </c>
      <c r="EL165" s="173">
        <f>IF(EL$10="",0,IF(EL$9&lt;главная!$N$19,0,IF(EL91&lt;главная!$H$27,главная!$N$26*EL91,IF(EL91&lt;главная!$H$28,главная!$N$27*EL91,главная!$H$28*главная!$N$27+(EL91-главная!$H$28)*главная!$N$28))))</f>
        <v>0</v>
      </c>
      <c r="EM165" s="173">
        <f>IF(EM$10="",0,IF(EM$9&lt;главная!$N$19,0,IF(EM91&lt;главная!$H$27,главная!$N$26*EM91,IF(EM91&lt;главная!$H$28,главная!$N$27*EM91,главная!$H$28*главная!$N$27+(EM91-главная!$H$28)*главная!$N$28))))</f>
        <v>0</v>
      </c>
      <c r="EN165" s="173">
        <f>IF(EN$10="",0,IF(EN$9&lt;главная!$N$19,0,IF(EN91&lt;главная!$H$27,главная!$N$26*EN91,IF(EN91&lt;главная!$H$28,главная!$N$27*EN91,главная!$H$28*главная!$N$27+(EN91-главная!$H$28)*главная!$N$28))))</f>
        <v>0</v>
      </c>
      <c r="EO165" s="173">
        <f>IF(EO$10="",0,IF(EO$9&lt;главная!$N$19,0,IF(EO91&lt;главная!$H$27,главная!$N$26*EO91,IF(EO91&lt;главная!$H$28,главная!$N$27*EO91,главная!$H$28*главная!$N$27+(EO91-главная!$H$28)*главная!$N$28))))</f>
        <v>0</v>
      </c>
      <c r="EP165" s="173">
        <f>IF(EP$10="",0,IF(EP$9&lt;главная!$N$19,0,IF(EP91&lt;главная!$H$27,главная!$N$26*EP91,IF(EP91&lt;главная!$H$28,главная!$N$27*EP91,главная!$H$28*главная!$N$27+(EP91-главная!$H$28)*главная!$N$28))))</f>
        <v>0</v>
      </c>
      <c r="EQ165" s="173">
        <f>IF(EQ$10="",0,IF(EQ$9&lt;главная!$N$19,0,IF(EQ91&lt;главная!$H$27,главная!$N$26*EQ91,IF(EQ91&lt;главная!$H$28,главная!$N$27*EQ91,главная!$H$28*главная!$N$27+(EQ91-главная!$H$28)*главная!$N$28))))</f>
        <v>0</v>
      </c>
      <c r="ER165" s="173">
        <f>IF(ER$10="",0,IF(ER$9&lt;главная!$N$19,0,IF(ER91&lt;главная!$H$27,главная!$N$26*ER91,IF(ER91&lt;главная!$H$28,главная!$N$27*ER91,главная!$H$28*главная!$N$27+(ER91-главная!$H$28)*главная!$N$28))))</f>
        <v>0</v>
      </c>
      <c r="ES165" s="173">
        <f>IF(ES$10="",0,IF(ES$9&lt;главная!$N$19,0,IF(ES91&lt;главная!$H$27,главная!$N$26*ES91,IF(ES91&lt;главная!$H$28,главная!$N$27*ES91,главная!$H$28*главная!$N$27+(ES91-главная!$H$28)*главная!$N$28))))</f>
        <v>0</v>
      </c>
      <c r="ET165" s="173">
        <f>IF(ET$10="",0,IF(ET$9&lt;главная!$N$19,0,IF(ET91&lt;главная!$H$27,главная!$N$26*ET91,IF(ET91&lt;главная!$H$28,главная!$N$27*ET91,главная!$H$28*главная!$N$27+(ET91-главная!$H$28)*главная!$N$28))))</f>
        <v>0</v>
      </c>
      <c r="EU165" s="173">
        <f>IF(EU$10="",0,IF(EU$9&lt;главная!$N$19,0,IF(EU91&lt;главная!$H$27,главная!$N$26*EU91,IF(EU91&lt;главная!$H$28,главная!$N$27*EU91,главная!$H$28*главная!$N$27+(EU91-главная!$H$28)*главная!$N$28))))</f>
        <v>0</v>
      </c>
      <c r="EV165" s="173">
        <f>IF(EV$10="",0,IF(EV$9&lt;главная!$N$19,0,IF(EV91&lt;главная!$H$27,главная!$N$26*EV91,IF(EV91&lt;главная!$H$28,главная!$N$27*EV91,главная!$H$28*главная!$N$27+(EV91-главная!$H$28)*главная!$N$28))))</f>
        <v>0</v>
      </c>
      <c r="EW165" s="173">
        <f>IF(EW$10="",0,IF(EW$9&lt;главная!$N$19,0,IF(EW91&lt;главная!$H$27,главная!$N$26*EW91,IF(EW91&lt;главная!$H$28,главная!$N$27*EW91,главная!$H$28*главная!$N$27+(EW91-главная!$H$28)*главная!$N$28))))</f>
        <v>0</v>
      </c>
      <c r="EX165" s="173">
        <f>IF(EX$10="",0,IF(EX$9&lt;главная!$N$19,0,IF(EX91&lt;главная!$H$27,главная!$N$26*EX91,IF(EX91&lt;главная!$H$28,главная!$N$27*EX91,главная!$H$28*главная!$N$27+(EX91-главная!$H$28)*главная!$N$28))))</f>
        <v>0</v>
      </c>
      <c r="EY165" s="173">
        <f>IF(EY$10="",0,IF(EY$9&lt;главная!$N$19,0,IF(EY91&lt;главная!$H$27,главная!$N$26*EY91,IF(EY91&lt;главная!$H$28,главная!$N$27*EY91,главная!$H$28*главная!$N$27+(EY91-главная!$H$28)*главная!$N$28))))</f>
        <v>0</v>
      </c>
      <c r="EZ165" s="173">
        <f>IF(EZ$10="",0,IF(EZ$9&lt;главная!$N$19,0,IF(EZ91&lt;главная!$H$27,главная!$N$26*EZ91,IF(EZ91&lt;главная!$H$28,главная!$N$27*EZ91,главная!$H$28*главная!$N$27+(EZ91-главная!$H$28)*главная!$N$28))))</f>
        <v>0</v>
      </c>
      <c r="FA165" s="173">
        <f>IF(FA$10="",0,IF(FA$9&lt;главная!$N$19,0,IF(FA91&lt;главная!$H$27,главная!$N$26*FA91,IF(FA91&lt;главная!$H$28,главная!$N$27*FA91,главная!$H$28*главная!$N$27+(FA91-главная!$H$28)*главная!$N$28))))</f>
        <v>0</v>
      </c>
      <c r="FB165" s="173">
        <f>IF(FB$10="",0,IF(FB$9&lt;главная!$N$19,0,IF(FB91&lt;главная!$H$27,главная!$N$26*FB91,IF(FB91&lt;главная!$H$28,главная!$N$27*FB91,главная!$H$28*главная!$N$27+(FB91-главная!$H$28)*главная!$N$28))))</f>
        <v>0</v>
      </c>
      <c r="FC165" s="173">
        <f>IF(FC$10="",0,IF(FC$9&lt;главная!$N$19,0,IF(FC91&lt;главная!$H$27,главная!$N$26*FC91,IF(FC91&lt;главная!$H$28,главная!$N$27*FC91,главная!$H$28*главная!$N$27+(FC91-главная!$H$28)*главная!$N$28))))</f>
        <v>0</v>
      </c>
      <c r="FD165" s="173">
        <f>IF(FD$10="",0,IF(FD$9&lt;главная!$N$19,0,IF(FD91&lt;главная!$H$27,главная!$N$26*FD91,IF(FD91&lt;главная!$H$28,главная!$N$27*FD91,главная!$H$28*главная!$N$27+(FD91-главная!$H$28)*главная!$N$28))))</f>
        <v>0</v>
      </c>
      <c r="FE165" s="173">
        <f>IF(FE$10="",0,IF(FE$9&lt;главная!$N$19,0,IF(FE91&lt;главная!$H$27,главная!$N$26*FE91,IF(FE91&lt;главная!$H$28,главная!$N$27*FE91,главная!$H$28*главная!$N$27+(FE91-главная!$H$28)*главная!$N$28))))</f>
        <v>0</v>
      </c>
      <c r="FF165" s="173">
        <f>IF(FF$10="",0,IF(FF$9&lt;главная!$N$19,0,IF(FF91&lt;главная!$H$27,главная!$N$26*FF91,IF(FF91&lt;главная!$H$28,главная!$N$27*FF91,главная!$H$28*главная!$N$27+(FF91-главная!$H$28)*главная!$N$28))))</f>
        <v>0</v>
      </c>
      <c r="FG165" s="173">
        <f>IF(FG$10="",0,IF(FG$9&lt;главная!$N$19,0,IF(FG91&lt;главная!$H$27,главная!$N$26*FG91,IF(FG91&lt;главная!$H$28,главная!$N$27*FG91,главная!$H$28*главная!$N$27+(FG91-главная!$H$28)*главная!$N$28))))</f>
        <v>0</v>
      </c>
      <c r="FH165" s="173">
        <f>IF(FH$10="",0,IF(FH$9&lt;главная!$N$19,0,IF(FH91&lt;главная!$H$27,главная!$N$26*FH91,IF(FH91&lt;главная!$H$28,главная!$N$27*FH91,главная!$H$28*главная!$N$27+(FH91-главная!$H$28)*главная!$N$28))))</f>
        <v>0</v>
      </c>
      <c r="FI165" s="173">
        <f>IF(FI$10="",0,IF(FI$9&lt;главная!$N$19,0,IF(FI91&lt;главная!$H$27,главная!$N$26*FI91,IF(FI91&lt;главная!$H$28,главная!$N$27*FI91,главная!$H$28*главная!$N$27+(FI91-главная!$H$28)*главная!$N$28))))</f>
        <v>0</v>
      </c>
      <c r="FJ165" s="173">
        <f>IF(FJ$10="",0,IF(FJ$9&lt;главная!$N$19,0,IF(FJ91&lt;главная!$H$27,главная!$N$26*FJ91,IF(FJ91&lt;главная!$H$28,главная!$N$27*FJ91,главная!$H$28*главная!$N$27+(FJ91-главная!$H$28)*главная!$N$28))))</f>
        <v>0</v>
      </c>
      <c r="FK165" s="173">
        <f>IF(FK$10="",0,IF(FK$9&lt;главная!$N$19,0,IF(FK91&lt;главная!$H$27,главная!$N$26*FK91,IF(FK91&lt;главная!$H$28,главная!$N$27*FK91,главная!$H$28*главная!$N$27+(FK91-главная!$H$28)*главная!$N$28))))</f>
        <v>0</v>
      </c>
      <c r="FL165" s="173">
        <f>IF(FL$10="",0,IF(FL$9&lt;главная!$N$19,0,IF(FL91&lt;главная!$H$27,главная!$N$26*FL91,IF(FL91&lt;главная!$H$28,главная!$N$27*FL91,главная!$H$28*главная!$N$27+(FL91-главная!$H$28)*главная!$N$28))))</f>
        <v>0</v>
      </c>
      <c r="FM165" s="173">
        <f>IF(FM$10="",0,IF(FM$9&lt;главная!$N$19,0,IF(FM91&lt;главная!$H$27,главная!$N$26*FM91,IF(FM91&lt;главная!$H$28,главная!$N$27*FM91,главная!$H$28*главная!$N$27+(FM91-главная!$H$28)*главная!$N$28))))</f>
        <v>0</v>
      </c>
      <c r="FN165" s="173">
        <f>IF(FN$10="",0,IF(FN$9&lt;главная!$N$19,0,IF(FN91&lt;главная!$H$27,главная!$N$26*FN91,IF(FN91&lt;главная!$H$28,главная!$N$27*FN91,главная!$H$28*главная!$N$27+(FN91-главная!$H$28)*главная!$N$28))))</f>
        <v>0</v>
      </c>
      <c r="FO165" s="173">
        <f>IF(FO$10="",0,IF(FO$9&lt;главная!$N$19,0,IF(FO91&lt;главная!$H$27,главная!$N$26*FO91,IF(FO91&lt;главная!$H$28,главная!$N$27*FO91,главная!$H$28*главная!$N$27+(FO91-главная!$H$28)*главная!$N$28))))</f>
        <v>0</v>
      </c>
      <c r="FP165" s="173">
        <f>IF(FP$10="",0,IF(FP$9&lt;главная!$N$19,0,IF(FP91&lt;главная!$H$27,главная!$N$26*FP91,IF(FP91&lt;главная!$H$28,главная!$N$27*FP91,главная!$H$28*главная!$N$27+(FP91-главная!$H$28)*главная!$N$28))))</f>
        <v>0</v>
      </c>
      <c r="FQ165" s="173">
        <f>IF(FQ$10="",0,IF(FQ$9&lt;главная!$N$19,0,IF(FQ91&lt;главная!$H$27,главная!$N$26*FQ91,IF(FQ91&lt;главная!$H$28,главная!$N$27*FQ91,главная!$H$28*главная!$N$27+(FQ91-главная!$H$28)*главная!$N$28))))</f>
        <v>0</v>
      </c>
      <c r="FR165" s="173">
        <f>IF(FR$10="",0,IF(FR$9&lt;главная!$N$19,0,IF(FR91&lt;главная!$H$27,главная!$N$26*FR91,IF(FR91&lt;главная!$H$28,главная!$N$27*FR91,главная!$H$28*главная!$N$27+(FR91-главная!$H$28)*главная!$N$28))))</f>
        <v>0</v>
      </c>
      <c r="FS165" s="173">
        <f>IF(FS$10="",0,IF(FS$9&lt;главная!$N$19,0,IF(FS91&lt;главная!$H$27,главная!$N$26*FS91,IF(FS91&lt;главная!$H$28,главная!$N$27*FS91,главная!$H$28*главная!$N$27+(FS91-главная!$H$28)*главная!$N$28))))</f>
        <v>0</v>
      </c>
      <c r="FT165" s="173">
        <f>IF(FT$10="",0,IF(FT$9&lt;главная!$N$19,0,IF(FT91&lt;главная!$H$27,главная!$N$26*FT91,IF(FT91&lt;главная!$H$28,главная!$N$27*FT91,главная!$H$28*главная!$N$27+(FT91-главная!$H$28)*главная!$N$28))))</f>
        <v>0</v>
      </c>
      <c r="FU165" s="173">
        <f>IF(FU$10="",0,IF(FU$9&lt;главная!$N$19,0,IF(FU91&lt;главная!$H$27,главная!$N$26*FU91,IF(FU91&lt;главная!$H$28,главная!$N$27*FU91,главная!$H$28*главная!$N$27+(FU91-главная!$H$28)*главная!$N$28))))</f>
        <v>0</v>
      </c>
      <c r="FV165" s="173">
        <f>IF(FV$10="",0,IF(FV$9&lt;главная!$N$19,0,IF(FV91&lt;главная!$H$27,главная!$N$26*FV91,IF(FV91&lt;главная!$H$28,главная!$N$27*FV91,главная!$H$28*главная!$N$27+(FV91-главная!$H$28)*главная!$N$28))))</f>
        <v>0</v>
      </c>
      <c r="FW165" s="173">
        <f>IF(FW$10="",0,IF(FW$9&lt;главная!$N$19,0,IF(FW91&lt;главная!$H$27,главная!$N$26*FW91,IF(FW91&lt;главная!$H$28,главная!$N$27*FW91,главная!$H$28*главная!$N$27+(FW91-главная!$H$28)*главная!$N$28))))</f>
        <v>0</v>
      </c>
      <c r="FX165" s="173">
        <f>IF(FX$10="",0,IF(FX$9&lt;главная!$N$19,0,IF(FX91&lt;главная!$H$27,главная!$N$26*FX91,IF(FX91&lt;главная!$H$28,главная!$N$27*FX91,главная!$H$28*главная!$N$27+(FX91-главная!$H$28)*главная!$N$28))))</f>
        <v>0</v>
      </c>
      <c r="FY165" s="173">
        <f>IF(FY$10="",0,IF(FY$9&lt;главная!$N$19,0,IF(FY91&lt;главная!$H$27,главная!$N$26*FY91,IF(FY91&lt;главная!$H$28,главная!$N$27*FY91,главная!$H$28*главная!$N$27+(FY91-главная!$H$28)*главная!$N$28))))</f>
        <v>0</v>
      </c>
      <c r="FZ165" s="173">
        <f>IF(FZ$10="",0,IF(FZ$9&lt;главная!$N$19,0,IF(FZ91&lt;главная!$H$27,главная!$N$26*FZ91,IF(FZ91&lt;главная!$H$28,главная!$N$27*FZ91,главная!$H$28*главная!$N$27+(FZ91-главная!$H$28)*главная!$N$28))))</f>
        <v>0</v>
      </c>
      <c r="GA165" s="173">
        <f>IF(GA$10="",0,IF(GA$9&lt;главная!$N$19,0,IF(GA91&lt;главная!$H$27,главная!$N$26*GA91,IF(GA91&lt;главная!$H$28,главная!$N$27*GA91,главная!$H$28*главная!$N$27+(GA91-главная!$H$28)*главная!$N$28))))</f>
        <v>0</v>
      </c>
      <c r="GB165" s="173">
        <f>IF(GB$10="",0,IF(GB$9&lt;главная!$N$19,0,IF(GB91&lt;главная!$H$27,главная!$N$26*GB91,IF(GB91&lt;главная!$H$28,главная!$N$27*GB91,главная!$H$28*главная!$N$27+(GB91-главная!$H$28)*главная!$N$28))))</f>
        <v>0</v>
      </c>
      <c r="GC165" s="173">
        <f>IF(GC$10="",0,IF(GC$9&lt;главная!$N$19,0,IF(GC91&lt;главная!$H$27,главная!$N$26*GC91,IF(GC91&lt;главная!$H$28,главная!$N$27*GC91,главная!$H$28*главная!$N$27+(GC91-главная!$H$28)*главная!$N$28))))</f>
        <v>0</v>
      </c>
      <c r="GD165" s="173">
        <f>IF(GD$10="",0,IF(GD$9&lt;главная!$N$19,0,IF(GD91&lt;главная!$H$27,главная!$N$26*GD91,IF(GD91&lt;главная!$H$28,главная!$N$27*GD91,главная!$H$28*главная!$N$27+(GD91-главная!$H$28)*главная!$N$28))))</f>
        <v>0</v>
      </c>
      <c r="GE165" s="173">
        <f>IF(GE$10="",0,IF(GE$9&lt;главная!$N$19,0,IF(GE91&lt;главная!$H$27,главная!$N$26*GE91,IF(GE91&lt;главная!$H$28,главная!$N$27*GE91,главная!$H$28*главная!$N$27+(GE91-главная!$H$28)*главная!$N$28))))</f>
        <v>0</v>
      </c>
      <c r="GF165" s="173">
        <f>IF(GF$10="",0,IF(GF$9&lt;главная!$N$19,0,IF(GF91&lt;главная!$H$27,главная!$N$26*GF91,IF(GF91&lt;главная!$H$28,главная!$N$27*GF91,главная!$H$28*главная!$N$27+(GF91-главная!$H$28)*главная!$N$28))))</f>
        <v>0</v>
      </c>
      <c r="GG165" s="173">
        <f>IF(GG$10="",0,IF(GG$9&lt;главная!$N$19,0,IF(GG91&lt;главная!$H$27,главная!$N$26*GG91,IF(GG91&lt;главная!$H$28,главная!$N$27*GG91,главная!$H$28*главная!$N$27+(GG91-главная!$H$28)*главная!$N$28))))</f>
        <v>0</v>
      </c>
      <c r="GH165" s="173">
        <f>IF(GH$10="",0,IF(GH$9&lt;главная!$N$19,0,IF(GH91&lt;главная!$H$27,главная!$N$26*GH91,IF(GH91&lt;главная!$H$28,главная!$N$27*GH91,главная!$H$28*главная!$N$27+(GH91-главная!$H$28)*главная!$N$28))))</f>
        <v>0</v>
      </c>
      <c r="GI165" s="173">
        <f>IF(GI$10="",0,IF(GI$9&lt;главная!$N$19,0,IF(GI91&lt;главная!$H$27,главная!$N$26*GI91,IF(GI91&lt;главная!$H$28,главная!$N$27*GI91,главная!$H$28*главная!$N$27+(GI91-главная!$H$28)*главная!$N$28))))</f>
        <v>0</v>
      </c>
      <c r="GJ165" s="173">
        <f>IF(GJ$10="",0,IF(GJ$9&lt;главная!$N$19,0,IF(GJ91&lt;главная!$H$27,главная!$N$26*GJ91,IF(GJ91&lt;главная!$H$28,главная!$N$27*GJ91,главная!$H$28*главная!$N$27+(GJ91-главная!$H$28)*главная!$N$28))))</f>
        <v>0</v>
      </c>
      <c r="GK165" s="173">
        <f>IF(GK$10="",0,IF(GK$9&lt;главная!$N$19,0,IF(GK91&lt;главная!$H$27,главная!$N$26*GK91,IF(GK91&lt;главная!$H$28,главная!$N$27*GK91,главная!$H$28*главная!$N$27+(GK91-главная!$H$28)*главная!$N$28))))</f>
        <v>0</v>
      </c>
      <c r="GL165" s="173">
        <f>IF(GL$10="",0,IF(GL$9&lt;главная!$N$19,0,IF(GL91&lt;главная!$H$27,главная!$N$26*GL91,IF(GL91&lt;главная!$H$28,главная!$N$27*GL91,главная!$H$28*главная!$N$27+(GL91-главная!$H$28)*главная!$N$28))))</f>
        <v>0</v>
      </c>
      <c r="GM165" s="173">
        <f>IF(GM$10="",0,IF(GM$9&lt;главная!$N$19,0,IF(GM91&lt;главная!$H$27,главная!$N$26*GM91,IF(GM91&lt;главная!$H$28,главная!$N$27*GM91,главная!$H$28*главная!$N$27+(GM91-главная!$H$28)*главная!$N$28))))</f>
        <v>0</v>
      </c>
      <c r="GN165" s="173">
        <f>IF(GN$10="",0,IF(GN$9&lt;главная!$N$19,0,IF(GN91&lt;главная!$H$27,главная!$N$26*GN91,IF(GN91&lt;главная!$H$28,главная!$N$27*GN91,главная!$H$28*главная!$N$27+(GN91-главная!$H$28)*главная!$N$28))))</f>
        <v>0</v>
      </c>
      <c r="GO165" s="173">
        <f>IF(GO$10="",0,IF(GO$9&lt;главная!$N$19,0,IF(GO91&lt;главная!$H$27,главная!$N$26*GO91,IF(GO91&lt;главная!$H$28,главная!$N$27*GO91,главная!$H$28*главная!$N$27+(GO91-главная!$H$28)*главная!$N$28))))</f>
        <v>0</v>
      </c>
      <c r="GP165" s="173">
        <f>IF(GP$10="",0,IF(GP$9&lt;главная!$N$19,0,IF(GP91&lt;главная!$H$27,главная!$N$26*GP91,IF(GP91&lt;главная!$H$28,главная!$N$27*GP91,главная!$H$28*главная!$N$27+(GP91-главная!$H$28)*главная!$N$28))))</f>
        <v>0</v>
      </c>
      <c r="GQ165" s="173">
        <f>IF(GQ$10="",0,IF(GQ$9&lt;главная!$N$19,0,IF(GQ91&lt;главная!$H$27,главная!$N$26*GQ91,IF(GQ91&lt;главная!$H$28,главная!$N$27*GQ91,главная!$H$28*главная!$N$27+(GQ91-главная!$H$28)*главная!$N$28))))</f>
        <v>0</v>
      </c>
      <c r="GR165" s="173">
        <f>IF(GR$10="",0,IF(GR$9&lt;главная!$N$19,0,IF(GR91&lt;главная!$H$27,главная!$N$26*GR91,IF(GR91&lt;главная!$H$28,главная!$N$27*GR91,главная!$H$28*главная!$N$27+(GR91-главная!$H$28)*главная!$N$28))))</f>
        <v>0</v>
      </c>
      <c r="GS165" s="173">
        <f>IF(GS$10="",0,IF(GS$9&lt;главная!$N$19,0,IF(GS91&lt;главная!$H$27,главная!$N$26*GS91,IF(GS91&lt;главная!$H$28,главная!$N$27*GS91,главная!$H$28*главная!$N$27+(GS91-главная!$H$28)*главная!$N$28))))</f>
        <v>0</v>
      </c>
      <c r="GT165" s="173">
        <f>IF(GT$10="",0,IF(GT$9&lt;главная!$N$19,0,IF(GT91&lt;главная!$H$27,главная!$N$26*GT91,IF(GT91&lt;главная!$H$28,главная!$N$27*GT91,главная!$H$28*главная!$N$27+(GT91-главная!$H$28)*главная!$N$28))))</f>
        <v>0</v>
      </c>
      <c r="GU165" s="173">
        <f>IF(GU$10="",0,IF(GU$9&lt;главная!$N$19,0,IF(GU91&lt;главная!$H$27,главная!$N$26*GU91,IF(GU91&lt;главная!$H$28,главная!$N$27*GU91,главная!$H$28*главная!$N$27+(GU91-главная!$H$28)*главная!$N$28))))</f>
        <v>0</v>
      </c>
      <c r="GV165" s="173">
        <f>IF(GV$10="",0,IF(GV$9&lt;главная!$N$19,0,IF(GV91&lt;главная!$H$27,главная!$N$26*GV91,IF(GV91&lt;главная!$H$28,главная!$N$27*GV91,главная!$H$28*главная!$N$27+(GV91-главная!$H$28)*главная!$N$28))))</f>
        <v>0</v>
      </c>
      <c r="GW165" s="173">
        <f>IF(GW$10="",0,IF(GW$9&lt;главная!$N$19,0,IF(GW91&lt;главная!$H$27,главная!$N$26*GW91,IF(GW91&lt;главная!$H$28,главная!$N$27*GW91,главная!$H$28*главная!$N$27+(GW91-главная!$H$28)*главная!$N$28))))</f>
        <v>0</v>
      </c>
      <c r="GX165" s="173">
        <f>IF(GX$10="",0,IF(GX$9&lt;главная!$N$19,0,IF(GX91&lt;главная!$H$27,главная!$N$26*GX91,IF(GX91&lt;главная!$H$28,главная!$N$27*GX91,главная!$H$28*главная!$N$27+(GX91-главная!$H$28)*главная!$N$28))))</f>
        <v>0</v>
      </c>
      <c r="GY165" s="173">
        <f>IF(GY$10="",0,IF(GY$9&lt;главная!$N$19,0,IF(GY91&lt;главная!$H$27,главная!$N$26*GY91,IF(GY91&lt;главная!$H$28,главная!$N$27*GY91,главная!$H$28*главная!$N$27+(GY91-главная!$H$28)*главная!$N$28))))</f>
        <v>0</v>
      </c>
      <c r="GZ165" s="173">
        <f>IF(GZ$10="",0,IF(GZ$9&lt;главная!$N$19,0,IF(GZ91&lt;главная!$H$27,главная!$N$26*GZ91,IF(GZ91&lt;главная!$H$28,главная!$N$27*GZ91,главная!$H$28*главная!$N$27+(GZ91-главная!$H$28)*главная!$N$28))))</f>
        <v>0</v>
      </c>
      <c r="HA165" s="173">
        <f>IF(HA$10="",0,IF(HA$9&lt;главная!$N$19,0,IF(HA91&lt;главная!$H$27,главная!$N$26*HA91,IF(HA91&lt;главная!$H$28,главная!$N$27*HA91,главная!$H$28*главная!$N$27+(HA91-главная!$H$28)*главная!$N$28))))</f>
        <v>0</v>
      </c>
      <c r="HB165" s="173">
        <f>IF(HB$10="",0,IF(HB$9&lt;главная!$N$19,0,IF(HB91&lt;главная!$H$27,главная!$N$26*HB91,IF(HB91&lt;главная!$H$28,главная!$N$27*HB91,главная!$H$28*главная!$N$27+(HB91-главная!$H$28)*главная!$N$28))))</f>
        <v>0</v>
      </c>
      <c r="HC165" s="173">
        <f>IF(HC$10="",0,IF(HC$9&lt;главная!$N$19,0,IF(HC91&lt;главная!$H$27,главная!$N$26*HC91,IF(HC91&lt;главная!$H$28,главная!$N$27*HC91,главная!$H$28*главная!$N$27+(HC91-главная!$H$28)*главная!$N$28))))</f>
        <v>0</v>
      </c>
      <c r="HD165" s="173">
        <f>IF(HD$10="",0,IF(HD$9&lt;главная!$N$19,0,IF(HD91&lt;главная!$H$27,главная!$N$26*HD91,IF(HD91&lt;главная!$H$28,главная!$N$27*HD91,главная!$H$28*главная!$N$27+(HD91-главная!$H$28)*главная!$N$28))))</f>
        <v>0</v>
      </c>
      <c r="HE165" s="173">
        <f>IF(HE$10="",0,IF(HE$9&lt;главная!$N$19,0,IF(HE91&lt;главная!$H$27,главная!$N$26*HE91,IF(HE91&lt;главная!$H$28,главная!$N$27*HE91,главная!$H$28*главная!$N$27+(HE91-главная!$H$28)*главная!$N$28))))</f>
        <v>0</v>
      </c>
      <c r="HF165" s="173">
        <f>IF(HF$10="",0,IF(HF$9&lt;главная!$N$19,0,IF(HF91&lt;главная!$H$27,главная!$N$26*HF91,IF(HF91&lt;главная!$H$28,главная!$N$27*HF91,главная!$H$28*главная!$N$27+(HF91-главная!$H$28)*главная!$N$28))))</f>
        <v>0</v>
      </c>
      <c r="HG165" s="173">
        <f>IF(HG$10="",0,IF(HG$9&lt;главная!$N$19,0,IF(HG91&lt;главная!$H$27,главная!$N$26*HG91,IF(HG91&lt;главная!$H$28,главная!$N$27*HG91,главная!$H$28*главная!$N$27+(HG91-главная!$H$28)*главная!$N$28))))</f>
        <v>0</v>
      </c>
      <c r="HH165" s="173">
        <f>IF(HH$10="",0,IF(HH$9&lt;главная!$N$19,0,IF(HH91&lt;главная!$H$27,главная!$N$26*HH91,IF(HH91&lt;главная!$H$28,главная!$N$27*HH91,главная!$H$28*главная!$N$27+(HH91-главная!$H$28)*главная!$N$28))))</f>
        <v>0</v>
      </c>
      <c r="HI165" s="173">
        <f>IF(HI$10="",0,IF(HI$9&lt;главная!$N$19,0,IF(HI91&lt;главная!$H$27,главная!$N$26*HI91,IF(HI91&lt;главная!$H$28,главная!$N$27*HI91,главная!$H$28*главная!$N$27+(HI91-главная!$H$28)*главная!$N$28))))</f>
        <v>0</v>
      </c>
      <c r="HJ165" s="173">
        <f>IF(HJ$10="",0,IF(HJ$9&lt;главная!$N$19,0,IF(HJ91&lt;главная!$H$27,главная!$N$26*HJ91,IF(HJ91&lt;главная!$H$28,главная!$N$27*HJ91,главная!$H$28*главная!$N$27+(HJ91-главная!$H$28)*главная!$N$28))))</f>
        <v>0</v>
      </c>
      <c r="HK165" s="173">
        <f>IF(HK$10="",0,IF(HK$9&lt;главная!$N$19,0,IF(HK91&lt;главная!$H$27,главная!$N$26*HK91,IF(HK91&lt;главная!$H$28,главная!$N$27*HK91,главная!$H$28*главная!$N$27+(HK91-главная!$H$28)*главная!$N$28))))</f>
        <v>0</v>
      </c>
      <c r="HL165" s="173">
        <f>IF(HL$10="",0,IF(HL$9&lt;главная!$N$19,0,IF(HL91&lt;главная!$H$27,главная!$N$26*HL91,IF(HL91&lt;главная!$H$28,главная!$N$27*HL91,главная!$H$28*главная!$N$27+(HL91-главная!$H$28)*главная!$N$28))))</f>
        <v>0</v>
      </c>
      <c r="HM165" s="173">
        <f>IF(HM$10="",0,IF(HM$9&lt;главная!$N$19,0,IF(HM91&lt;главная!$H$27,главная!$N$26*HM91,IF(HM91&lt;главная!$H$28,главная!$N$27*HM91,главная!$H$28*главная!$N$27+(HM91-главная!$H$28)*главная!$N$28))))</f>
        <v>0</v>
      </c>
      <c r="HN165" s="173">
        <f>IF(HN$10="",0,IF(HN$9&lt;главная!$N$19,0,IF(HN91&lt;главная!$H$27,главная!$N$26*HN91,IF(HN91&lt;главная!$H$28,главная!$N$27*HN91,главная!$H$28*главная!$N$27+(HN91-главная!$H$28)*главная!$N$28))))</f>
        <v>0</v>
      </c>
      <c r="HO165" s="173">
        <f>IF(HO$10="",0,IF(HO$9&lt;главная!$N$19,0,IF(HO91&lt;главная!$H$27,главная!$N$26*HO91,IF(HO91&lt;главная!$H$28,главная!$N$27*HO91,главная!$H$28*главная!$N$27+(HO91-главная!$H$28)*главная!$N$28))))</f>
        <v>0</v>
      </c>
      <c r="HP165" s="173">
        <f>IF(HP$10="",0,IF(HP$9&lt;главная!$N$19,0,IF(HP91&lt;главная!$H$27,главная!$N$26*HP91,IF(HP91&lt;главная!$H$28,главная!$N$27*HP91,главная!$H$28*главная!$N$27+(HP91-главная!$H$28)*главная!$N$28))))</f>
        <v>0</v>
      </c>
      <c r="HQ165" s="173">
        <f>IF(HQ$10="",0,IF(HQ$9&lt;главная!$N$19,0,IF(HQ91&lt;главная!$H$27,главная!$N$26*HQ91,IF(HQ91&lt;главная!$H$28,главная!$N$27*HQ91,главная!$H$28*главная!$N$27+(HQ91-главная!$H$28)*главная!$N$28))))</f>
        <v>0</v>
      </c>
      <c r="HR165" s="173">
        <f>IF(HR$10="",0,IF(HR$9&lt;главная!$N$19,0,IF(HR91&lt;главная!$H$27,главная!$N$26*HR91,IF(HR91&lt;главная!$H$28,главная!$N$27*HR91,главная!$H$28*главная!$N$27+(HR91-главная!$H$28)*главная!$N$28))))</f>
        <v>0</v>
      </c>
      <c r="HS165" s="173">
        <f>IF(HS$10="",0,IF(HS$9&lt;главная!$N$19,0,IF(HS91&lt;главная!$H$27,главная!$N$26*HS91,IF(HS91&lt;главная!$H$28,главная!$N$27*HS91,главная!$H$28*главная!$N$27+(HS91-главная!$H$28)*главная!$N$28))))</f>
        <v>0</v>
      </c>
      <c r="HT165" s="173">
        <f>IF(HT$10="",0,IF(HT$9&lt;главная!$N$19,0,IF(HT91&lt;главная!$H$27,главная!$N$26*HT91,IF(HT91&lt;главная!$H$28,главная!$N$27*HT91,главная!$H$28*главная!$N$27+(HT91-главная!$H$28)*главная!$N$28))))</f>
        <v>0</v>
      </c>
      <c r="HU165" s="173">
        <f>IF(HU$10="",0,IF(HU$9&lt;главная!$N$19,0,IF(HU91&lt;главная!$H$27,главная!$N$26*HU91,IF(HU91&lt;главная!$H$28,главная!$N$27*HU91,главная!$H$28*главная!$N$27+(HU91-главная!$H$28)*главная!$N$28))))</f>
        <v>0</v>
      </c>
      <c r="HV165" s="173">
        <f>IF(HV$10="",0,IF(HV$9&lt;главная!$N$19,0,IF(HV91&lt;главная!$H$27,главная!$N$26*HV91,IF(HV91&lt;главная!$H$28,главная!$N$27*HV91,главная!$H$28*главная!$N$27+(HV91-главная!$H$28)*главная!$N$28))))</f>
        <v>0</v>
      </c>
      <c r="HW165" s="173">
        <f>IF(HW$10="",0,IF(HW$9&lt;главная!$N$19,0,IF(HW91&lt;главная!$H$27,главная!$N$26*HW91,IF(HW91&lt;главная!$H$28,главная!$N$27*HW91,главная!$H$28*главная!$N$27+(HW91-главная!$H$28)*главная!$N$28))))</f>
        <v>0</v>
      </c>
      <c r="HX165" s="173">
        <f>IF(HX$10="",0,IF(HX$9&lt;главная!$N$19,0,IF(HX91&lt;главная!$H$27,главная!$N$26*HX91,IF(HX91&lt;главная!$H$28,главная!$N$27*HX91,главная!$H$28*главная!$N$27+(HX91-главная!$H$28)*главная!$N$28))))</f>
        <v>0</v>
      </c>
      <c r="HY165" s="173">
        <f>IF(HY$10="",0,IF(HY$9&lt;главная!$N$19,0,IF(HY91&lt;главная!$H$27,главная!$N$26*HY91,IF(HY91&lt;главная!$H$28,главная!$N$27*HY91,главная!$H$28*главная!$N$27+(HY91-главная!$H$28)*главная!$N$28))))</f>
        <v>0</v>
      </c>
      <c r="HZ165" s="173">
        <f>IF(HZ$10="",0,IF(HZ$9&lt;главная!$N$19,0,IF(HZ91&lt;главная!$H$27,главная!$N$26*HZ91,IF(HZ91&lt;главная!$H$28,главная!$N$27*HZ91,главная!$H$28*главная!$N$27+(HZ91-главная!$H$28)*главная!$N$28))))</f>
        <v>0</v>
      </c>
      <c r="IA165" s="173">
        <f>IF(IA$10="",0,IF(IA$9&lt;главная!$N$19,0,IF(IA91&lt;главная!$H$27,главная!$N$26*IA91,IF(IA91&lt;главная!$H$28,главная!$N$27*IA91,главная!$H$28*главная!$N$27+(IA91-главная!$H$28)*главная!$N$28))))</f>
        <v>0</v>
      </c>
      <c r="IB165" s="173">
        <f>IF(IB$10="",0,IF(IB$9&lt;главная!$N$19,0,IF(IB91&lt;главная!$H$27,главная!$N$26*IB91,IF(IB91&lt;главная!$H$28,главная!$N$27*IB91,главная!$H$28*главная!$N$27+(IB91-главная!$H$28)*главная!$N$28))))</f>
        <v>0</v>
      </c>
      <c r="IC165" s="173">
        <f>IF(IC$10="",0,IF(IC$9&lt;главная!$N$19,0,IF(IC91&lt;главная!$H$27,главная!$N$26*IC91,IF(IC91&lt;главная!$H$28,главная!$N$27*IC91,главная!$H$28*главная!$N$27+(IC91-главная!$H$28)*главная!$N$28))))</f>
        <v>0</v>
      </c>
      <c r="ID165" s="173">
        <f>IF(ID$10="",0,IF(ID$9&lt;главная!$N$19,0,IF(ID91&lt;главная!$H$27,главная!$N$26*ID91,IF(ID91&lt;главная!$H$28,главная!$N$27*ID91,главная!$H$28*главная!$N$27+(ID91-главная!$H$28)*главная!$N$28))))</f>
        <v>0</v>
      </c>
      <c r="IE165" s="173">
        <f>IF(IE$10="",0,IF(IE$9&lt;главная!$N$19,0,IF(IE91&lt;главная!$H$27,главная!$N$26*IE91,IF(IE91&lt;главная!$H$28,главная!$N$27*IE91,главная!$H$28*главная!$N$27+(IE91-главная!$H$28)*главная!$N$28))))</f>
        <v>0</v>
      </c>
      <c r="IF165" s="173">
        <f>IF(IF$10="",0,IF(IF$9&lt;главная!$N$19,0,IF(IF91&lt;главная!$H$27,главная!$N$26*IF91,IF(IF91&lt;главная!$H$28,главная!$N$27*IF91,главная!$H$28*главная!$N$27+(IF91-главная!$H$28)*главная!$N$28))))</f>
        <v>0</v>
      </c>
      <c r="IG165" s="173">
        <f>IF(IG$10="",0,IF(IG$9&lt;главная!$N$19,0,IF(IG91&lt;главная!$H$27,главная!$N$26*IG91,IF(IG91&lt;главная!$H$28,главная!$N$27*IG91,главная!$H$28*главная!$N$27+(IG91-главная!$H$28)*главная!$N$28))))</f>
        <v>0</v>
      </c>
      <c r="IH165" s="173">
        <f>IF(IH$10="",0,IF(IH$9&lt;главная!$N$19,0,IF(IH91&lt;главная!$H$27,главная!$N$26*IH91,IF(IH91&lt;главная!$H$28,главная!$N$27*IH91,главная!$H$28*главная!$N$27+(IH91-главная!$H$28)*главная!$N$28))))</f>
        <v>0</v>
      </c>
      <c r="II165" s="173">
        <f>IF(II$10="",0,IF(II$9&lt;главная!$N$19,0,IF(II91&lt;главная!$H$27,главная!$N$26*II91,IF(II91&lt;главная!$H$28,главная!$N$27*II91,главная!$H$28*главная!$N$27+(II91-главная!$H$28)*главная!$N$28))))</f>
        <v>0</v>
      </c>
      <c r="IJ165" s="173">
        <f>IF(IJ$10="",0,IF(IJ$9&lt;главная!$N$19,0,IF(IJ91&lt;главная!$H$27,главная!$N$26*IJ91,IF(IJ91&lt;главная!$H$28,главная!$N$27*IJ91,главная!$H$28*главная!$N$27+(IJ91-главная!$H$28)*главная!$N$28))))</f>
        <v>0</v>
      </c>
      <c r="IK165" s="173">
        <f>IF(IK$10="",0,IF(IK$9&lt;главная!$N$19,0,IF(IK91&lt;главная!$H$27,главная!$N$26*IK91,IF(IK91&lt;главная!$H$28,главная!$N$27*IK91,главная!$H$28*главная!$N$27+(IK91-главная!$H$28)*главная!$N$28))))</f>
        <v>0</v>
      </c>
      <c r="IL165" s="173">
        <f>IF(IL$10="",0,IF(IL$9&lt;главная!$N$19,0,IF(IL91&lt;главная!$H$27,главная!$N$26*IL91,IF(IL91&lt;главная!$H$28,главная!$N$27*IL91,главная!$H$28*главная!$N$27+(IL91-главная!$H$28)*главная!$N$28))))</f>
        <v>0</v>
      </c>
      <c r="IM165" s="173">
        <f>IF(IM$10="",0,IF(IM$9&lt;главная!$N$19,0,IF(IM91&lt;главная!$H$27,главная!$N$26*IM91,IF(IM91&lt;главная!$H$28,главная!$N$27*IM91,главная!$H$28*главная!$N$27+(IM91-главная!$H$28)*главная!$N$28))))</f>
        <v>0</v>
      </c>
      <c r="IN165" s="173">
        <f>IF(IN$10="",0,IF(IN$9&lt;главная!$N$19,0,IF(IN91&lt;главная!$H$27,главная!$N$26*IN91,IF(IN91&lt;главная!$H$28,главная!$N$27*IN91,главная!$H$28*главная!$N$27+(IN91-главная!$H$28)*главная!$N$28))))</f>
        <v>0</v>
      </c>
      <c r="IO165" s="173">
        <f>IF(IO$10="",0,IF(IO$9&lt;главная!$N$19,0,IF(IO91&lt;главная!$H$27,главная!$N$26*IO91,IF(IO91&lt;главная!$H$28,главная!$N$27*IO91,главная!$H$28*главная!$N$27+(IO91-главная!$H$28)*главная!$N$28))))</f>
        <v>0</v>
      </c>
      <c r="IP165" s="173">
        <f>IF(IP$10="",0,IF(IP$9&lt;главная!$N$19,0,IF(IP91&lt;главная!$H$27,главная!$N$26*IP91,IF(IP91&lt;главная!$H$28,главная!$N$27*IP91,главная!$H$28*главная!$N$27+(IP91-главная!$H$28)*главная!$N$28))))</f>
        <v>0</v>
      </c>
      <c r="IQ165" s="173">
        <f>IF(IQ$10="",0,IF(IQ$9&lt;главная!$N$19,0,IF(IQ91&lt;главная!$H$27,главная!$N$26*IQ91,IF(IQ91&lt;главная!$H$28,главная!$N$27*IQ91,главная!$H$28*главная!$N$27+(IQ91-главная!$H$28)*главная!$N$28))))</f>
        <v>0</v>
      </c>
      <c r="IR165" s="173">
        <f>IF(IR$10="",0,IF(IR$9&lt;главная!$N$19,0,IF(IR91&lt;главная!$H$27,главная!$N$26*IR91,IF(IR91&lt;главная!$H$28,главная!$N$27*IR91,главная!$H$28*главная!$N$27+(IR91-главная!$H$28)*главная!$N$28))))</f>
        <v>0</v>
      </c>
      <c r="IS165" s="173">
        <f>IF(IS$10="",0,IF(IS$9&lt;главная!$N$19,0,IF(IS91&lt;главная!$H$27,главная!$N$26*IS91,IF(IS91&lt;главная!$H$28,главная!$N$27*IS91,главная!$H$28*главная!$N$27+(IS91-главная!$H$28)*главная!$N$28))))</f>
        <v>0</v>
      </c>
      <c r="IT165" s="173">
        <f>IF(IT$10="",0,IF(IT$9&lt;главная!$N$19,0,IF(IT91&lt;главная!$H$27,главная!$N$26*IT91,IF(IT91&lt;главная!$H$28,главная!$N$27*IT91,главная!$H$28*главная!$N$27+(IT91-главная!$H$28)*главная!$N$28))))</f>
        <v>0</v>
      </c>
      <c r="IU165" s="173">
        <f>IF(IU$10="",0,IF(IU$9&lt;главная!$N$19,0,IF(IU91&lt;главная!$H$27,главная!$N$26*IU91,IF(IU91&lt;главная!$H$28,главная!$N$27*IU91,главная!$H$28*главная!$N$27+(IU91-главная!$H$28)*главная!$N$28))))</f>
        <v>0</v>
      </c>
      <c r="IV165" s="173">
        <f>IF(IV$10="",0,IF(IV$9&lt;главная!$N$19,0,IF(IV91&lt;главная!$H$27,главная!$N$26*IV91,IF(IV91&lt;главная!$H$28,главная!$N$27*IV91,главная!$H$28*главная!$N$27+(IV91-главная!$H$28)*главная!$N$28))))</f>
        <v>0</v>
      </c>
      <c r="IW165" s="173">
        <f>IF(IW$10="",0,IF(IW$9&lt;главная!$N$19,0,IF(IW91&lt;главная!$H$27,главная!$N$26*IW91,IF(IW91&lt;главная!$H$28,главная!$N$27*IW91,главная!$H$28*главная!$N$27+(IW91-главная!$H$28)*главная!$N$28))))</f>
        <v>0</v>
      </c>
      <c r="IX165" s="173">
        <f>IF(IX$10="",0,IF(IX$9&lt;главная!$N$19,0,IF(IX91&lt;главная!$H$27,главная!$N$26*IX91,IF(IX91&lt;главная!$H$28,главная!$N$27*IX91,главная!$H$28*главная!$N$27+(IX91-главная!$H$28)*главная!$N$28))))</f>
        <v>0</v>
      </c>
      <c r="IY165" s="173">
        <f>IF(IY$10="",0,IF(IY$9&lt;главная!$N$19,0,IF(IY91&lt;главная!$H$27,главная!$N$26*IY91,IF(IY91&lt;главная!$H$28,главная!$N$27*IY91,главная!$H$28*главная!$N$27+(IY91-главная!$H$28)*главная!$N$28))))</f>
        <v>0</v>
      </c>
      <c r="IZ165" s="173">
        <f>IF(IZ$10="",0,IF(IZ$9&lt;главная!$N$19,0,IF(IZ91&lt;главная!$H$27,главная!$N$26*IZ91,IF(IZ91&lt;главная!$H$28,главная!$N$27*IZ91,главная!$H$28*главная!$N$27+(IZ91-главная!$H$28)*главная!$N$28))))</f>
        <v>0</v>
      </c>
      <c r="JA165" s="173">
        <f>IF(JA$10="",0,IF(JA$9&lt;главная!$N$19,0,IF(JA91&lt;главная!$H$27,главная!$N$26*JA91,IF(JA91&lt;главная!$H$28,главная!$N$27*JA91,главная!$H$28*главная!$N$27+(JA91-главная!$H$28)*главная!$N$28))))</f>
        <v>0</v>
      </c>
      <c r="JB165" s="173">
        <f>IF(JB$10="",0,IF(JB$9&lt;главная!$N$19,0,IF(JB91&lt;главная!$H$27,главная!$N$26*JB91,IF(JB91&lt;главная!$H$28,главная!$N$27*JB91,главная!$H$28*главная!$N$27+(JB91-главная!$H$28)*главная!$N$28))))</f>
        <v>0</v>
      </c>
      <c r="JC165" s="173">
        <f>IF(JC$10="",0,IF(JC$9&lt;главная!$N$19,0,IF(JC91&lt;главная!$H$27,главная!$N$26*JC91,IF(JC91&lt;главная!$H$28,главная!$N$27*JC91,главная!$H$28*главная!$N$27+(JC91-главная!$H$28)*главная!$N$28))))</f>
        <v>0</v>
      </c>
      <c r="JD165" s="173">
        <f>IF(JD$10="",0,IF(JD$9&lt;главная!$N$19,0,IF(JD91&lt;главная!$H$27,главная!$N$26*JD91,IF(JD91&lt;главная!$H$28,главная!$N$27*JD91,главная!$H$28*главная!$N$27+(JD91-главная!$H$28)*главная!$N$28))))</f>
        <v>0</v>
      </c>
      <c r="JE165" s="173">
        <f>IF(JE$10="",0,IF(JE$9&lt;главная!$N$19,0,IF(JE91&lt;главная!$H$27,главная!$N$26*JE91,IF(JE91&lt;главная!$H$28,главная!$N$27*JE91,главная!$H$28*главная!$N$27+(JE91-главная!$H$28)*главная!$N$28))))</f>
        <v>0</v>
      </c>
      <c r="JF165" s="173">
        <f>IF(JF$10="",0,IF(JF$9&lt;главная!$N$19,0,IF(JF91&lt;главная!$H$27,главная!$N$26*JF91,IF(JF91&lt;главная!$H$28,главная!$N$27*JF91,главная!$H$28*главная!$N$27+(JF91-главная!$H$28)*главная!$N$28))))</f>
        <v>0</v>
      </c>
      <c r="JG165" s="173">
        <f>IF(JG$10="",0,IF(JG$9&lt;главная!$N$19,0,IF(JG91&lt;главная!$H$27,главная!$N$26*JG91,IF(JG91&lt;главная!$H$28,главная!$N$27*JG91,главная!$H$28*главная!$N$27+(JG91-главная!$H$28)*главная!$N$28))))</f>
        <v>0</v>
      </c>
      <c r="JH165" s="173">
        <f>IF(JH$10="",0,IF(JH$9&lt;главная!$N$19,0,IF(JH91&lt;главная!$H$27,главная!$N$26*JH91,IF(JH91&lt;главная!$H$28,главная!$N$27*JH91,главная!$H$28*главная!$N$27+(JH91-главная!$H$28)*главная!$N$28))))</f>
        <v>0</v>
      </c>
      <c r="JI165" s="173">
        <f>IF(JI$10="",0,IF(JI$9&lt;главная!$N$19,0,IF(JI91&lt;главная!$H$27,главная!$N$26*JI91,IF(JI91&lt;главная!$H$28,главная!$N$27*JI91,главная!$H$28*главная!$N$27+(JI91-главная!$H$28)*главная!$N$28))))</f>
        <v>0</v>
      </c>
      <c r="JJ165" s="173">
        <f>IF(JJ$10="",0,IF(JJ$9&lt;главная!$N$19,0,IF(JJ91&lt;главная!$H$27,главная!$N$26*JJ91,IF(JJ91&lt;главная!$H$28,главная!$N$27*JJ91,главная!$H$28*главная!$N$27+(JJ91-главная!$H$28)*главная!$N$28))))</f>
        <v>0</v>
      </c>
      <c r="JK165" s="173">
        <f>IF(JK$10="",0,IF(JK$9&lt;главная!$N$19,0,IF(JK91&lt;главная!$H$27,главная!$N$26*JK91,IF(JK91&lt;главная!$H$28,главная!$N$27*JK91,главная!$H$28*главная!$N$27+(JK91-главная!$H$28)*главная!$N$28))))</f>
        <v>0</v>
      </c>
      <c r="JL165" s="173">
        <f>IF(JL$10="",0,IF(JL$9&lt;главная!$N$19,0,IF(JL91&lt;главная!$H$27,главная!$N$26*JL91,IF(JL91&lt;главная!$H$28,главная!$N$27*JL91,главная!$H$28*главная!$N$27+(JL91-главная!$H$28)*главная!$N$28))))</f>
        <v>0</v>
      </c>
      <c r="JM165" s="173">
        <f>IF(JM$10="",0,IF(JM$9&lt;главная!$N$19,0,IF(JM91&lt;главная!$H$27,главная!$N$26*JM91,IF(JM91&lt;главная!$H$28,главная!$N$27*JM91,главная!$H$28*главная!$N$27+(JM91-главная!$H$28)*главная!$N$28))))</f>
        <v>0</v>
      </c>
      <c r="JN165" s="173">
        <f>IF(JN$10="",0,IF(JN$9&lt;главная!$N$19,0,IF(JN91&lt;главная!$H$27,главная!$N$26*JN91,IF(JN91&lt;главная!$H$28,главная!$N$27*JN91,главная!$H$28*главная!$N$27+(JN91-главная!$H$28)*главная!$N$28))))</f>
        <v>0</v>
      </c>
      <c r="JO165" s="173">
        <f>IF(JO$10="",0,IF(JO$9&lt;главная!$N$19,0,IF(JO91&lt;главная!$H$27,главная!$N$26*JO91,IF(JO91&lt;главная!$H$28,главная!$N$27*JO91,главная!$H$28*главная!$N$27+(JO91-главная!$H$28)*главная!$N$28))))</f>
        <v>0</v>
      </c>
      <c r="JP165" s="173">
        <f>IF(JP$10="",0,IF(JP$9&lt;главная!$N$19,0,IF(JP91&lt;главная!$H$27,главная!$N$26*JP91,IF(JP91&lt;главная!$H$28,главная!$N$27*JP91,главная!$H$28*главная!$N$27+(JP91-главная!$H$28)*главная!$N$28))))</f>
        <v>0</v>
      </c>
      <c r="JQ165" s="173">
        <f>IF(JQ$10="",0,IF(JQ$9&lt;главная!$N$19,0,IF(JQ91&lt;главная!$H$27,главная!$N$26*JQ91,IF(JQ91&lt;главная!$H$28,главная!$N$27*JQ91,главная!$H$28*главная!$N$27+(JQ91-главная!$H$28)*главная!$N$28))))</f>
        <v>0</v>
      </c>
      <c r="JR165" s="173">
        <f>IF(JR$10="",0,IF(JR$9&lt;главная!$N$19,0,IF(JR91&lt;главная!$H$27,главная!$N$26*JR91,IF(JR91&lt;главная!$H$28,главная!$N$27*JR91,главная!$H$28*главная!$N$27+(JR91-главная!$H$28)*главная!$N$28))))</f>
        <v>0</v>
      </c>
      <c r="JS165" s="173">
        <f>IF(JS$10="",0,IF(JS$9&lt;главная!$N$19,0,IF(JS91&lt;главная!$H$27,главная!$N$26*JS91,IF(JS91&lt;главная!$H$28,главная!$N$27*JS91,главная!$H$28*главная!$N$27+(JS91-главная!$H$28)*главная!$N$28))))</f>
        <v>0</v>
      </c>
      <c r="JT165" s="173">
        <f>IF(JT$10="",0,IF(JT$9&lt;главная!$N$19,0,IF(JT91&lt;главная!$H$27,главная!$N$26*JT91,IF(JT91&lt;главная!$H$28,главная!$N$27*JT91,главная!$H$28*главная!$N$27+(JT91-главная!$H$28)*главная!$N$28))))</f>
        <v>0</v>
      </c>
      <c r="JU165" s="173">
        <f>IF(JU$10="",0,IF(JU$9&lt;главная!$N$19,0,IF(JU91&lt;главная!$H$27,главная!$N$26*JU91,IF(JU91&lt;главная!$H$28,главная!$N$27*JU91,главная!$H$28*главная!$N$27+(JU91-главная!$H$28)*главная!$N$28))))</f>
        <v>0</v>
      </c>
      <c r="JV165" s="173">
        <f>IF(JV$10="",0,IF(JV$9&lt;главная!$N$19,0,IF(JV91&lt;главная!$H$27,главная!$N$26*JV91,IF(JV91&lt;главная!$H$28,главная!$N$27*JV91,главная!$H$28*главная!$N$27+(JV91-главная!$H$28)*главная!$N$28))))</f>
        <v>0</v>
      </c>
      <c r="JW165" s="173">
        <f>IF(JW$10="",0,IF(JW$9&lt;главная!$N$19,0,IF(JW91&lt;главная!$H$27,главная!$N$26*JW91,IF(JW91&lt;главная!$H$28,главная!$N$27*JW91,главная!$H$28*главная!$N$27+(JW91-главная!$H$28)*главная!$N$28))))</f>
        <v>0</v>
      </c>
      <c r="JX165" s="173">
        <f>IF(JX$10="",0,IF(JX$9&lt;главная!$N$19,0,IF(JX91&lt;главная!$H$27,главная!$N$26*JX91,IF(JX91&lt;главная!$H$28,главная!$N$27*JX91,главная!$H$28*главная!$N$27+(JX91-главная!$H$28)*главная!$N$28))))</f>
        <v>0</v>
      </c>
      <c r="JY165" s="173">
        <f>IF(JY$10="",0,IF(JY$9&lt;главная!$N$19,0,IF(JY91&lt;главная!$H$27,главная!$N$26*JY91,IF(JY91&lt;главная!$H$28,главная!$N$27*JY91,главная!$H$28*главная!$N$27+(JY91-главная!$H$28)*главная!$N$28))))</f>
        <v>0</v>
      </c>
      <c r="JZ165" s="173">
        <f>IF(JZ$10="",0,IF(JZ$9&lt;главная!$N$19,0,IF(JZ91&lt;главная!$H$27,главная!$N$26*JZ91,IF(JZ91&lt;главная!$H$28,главная!$N$27*JZ91,главная!$H$28*главная!$N$27+(JZ91-главная!$H$28)*главная!$N$28))))</f>
        <v>0</v>
      </c>
      <c r="KA165" s="173">
        <f>IF(KA$10="",0,IF(KA$9&lt;главная!$N$19,0,IF(KA91&lt;главная!$H$27,главная!$N$26*KA91,IF(KA91&lt;главная!$H$28,главная!$N$27*KA91,главная!$H$28*главная!$N$27+(KA91-главная!$H$28)*главная!$N$28))))</f>
        <v>0</v>
      </c>
      <c r="KB165" s="173">
        <f>IF(KB$10="",0,IF(KB$9&lt;главная!$N$19,0,IF(KB91&lt;главная!$H$27,главная!$N$26*KB91,IF(KB91&lt;главная!$H$28,главная!$N$27*KB91,главная!$H$28*главная!$N$27+(KB91-главная!$H$28)*главная!$N$28))))</f>
        <v>0</v>
      </c>
      <c r="KC165" s="173">
        <f>IF(KC$10="",0,IF(KC$9&lt;главная!$N$19,0,IF(KC91&lt;главная!$H$27,главная!$N$26*KC91,IF(KC91&lt;главная!$H$28,главная!$N$27*KC91,главная!$H$28*главная!$N$27+(KC91-главная!$H$28)*главная!$N$28))))</f>
        <v>0</v>
      </c>
      <c r="KD165" s="173">
        <f>IF(KD$10="",0,IF(KD$9&lt;главная!$N$19,0,IF(KD91&lt;главная!$H$27,главная!$N$26*KD91,IF(KD91&lt;главная!$H$28,главная!$N$27*KD91,главная!$H$28*главная!$N$27+(KD91-главная!$H$28)*главная!$N$28))))</f>
        <v>0</v>
      </c>
      <c r="KE165" s="173">
        <f>IF(KE$10="",0,IF(KE$9&lt;главная!$N$19,0,IF(KE91&lt;главная!$H$27,главная!$N$26*KE91,IF(KE91&lt;главная!$H$28,главная!$N$27*KE91,главная!$H$28*главная!$N$27+(KE91-главная!$H$28)*главная!$N$28))))</f>
        <v>0</v>
      </c>
      <c r="KF165" s="173">
        <f>IF(KF$10="",0,IF(KF$9&lt;главная!$N$19,0,IF(KF91&lt;главная!$H$27,главная!$N$26*KF91,IF(KF91&lt;главная!$H$28,главная!$N$27*KF91,главная!$H$28*главная!$N$27+(KF91-главная!$H$28)*главная!$N$28))))</f>
        <v>0</v>
      </c>
      <c r="KG165" s="173">
        <f>IF(KG$10="",0,IF(KG$9&lt;главная!$N$19,0,IF(KG91&lt;главная!$H$27,главная!$N$26*KG91,IF(KG91&lt;главная!$H$28,главная!$N$27*KG91,главная!$H$28*главная!$N$27+(KG91-главная!$H$28)*главная!$N$28))))</f>
        <v>0</v>
      </c>
      <c r="KH165" s="173">
        <f>IF(KH$10="",0,IF(KH$9&lt;главная!$N$19,0,IF(KH91&lt;главная!$H$27,главная!$N$26*KH91,IF(KH91&lt;главная!$H$28,главная!$N$27*KH91,главная!$H$28*главная!$N$27+(KH91-главная!$H$28)*главная!$N$28))))</f>
        <v>0</v>
      </c>
      <c r="KI165" s="173">
        <f>IF(KI$10="",0,IF(KI$9&lt;главная!$N$19,0,IF(KI91&lt;главная!$H$27,главная!$N$26*KI91,IF(KI91&lt;главная!$H$28,главная!$N$27*KI91,главная!$H$28*главная!$N$27+(KI91-главная!$H$28)*главная!$N$28))))</f>
        <v>0</v>
      </c>
      <c r="KJ165" s="173">
        <f>IF(KJ$10="",0,IF(KJ$9&lt;главная!$N$19,0,IF(KJ91&lt;главная!$H$27,главная!$N$26*KJ91,IF(KJ91&lt;главная!$H$28,главная!$N$27*KJ91,главная!$H$28*главная!$N$27+(KJ91-главная!$H$28)*главная!$N$28))))</f>
        <v>0</v>
      </c>
      <c r="KK165" s="173">
        <f>IF(KK$10="",0,IF(KK$9&lt;главная!$N$19,0,IF(KK91&lt;главная!$H$27,главная!$N$26*KK91,IF(KK91&lt;главная!$H$28,главная!$N$27*KK91,главная!$H$28*главная!$N$27+(KK91-главная!$H$28)*главная!$N$28))))</f>
        <v>0</v>
      </c>
      <c r="KL165" s="173">
        <f>IF(KL$10="",0,IF(KL$9&lt;главная!$N$19,0,IF(KL91&lt;главная!$H$27,главная!$N$26*KL91,IF(KL91&lt;главная!$H$28,главная!$N$27*KL91,главная!$H$28*главная!$N$27+(KL91-главная!$H$28)*главная!$N$28))))</f>
        <v>0</v>
      </c>
      <c r="KM165" s="173">
        <f>IF(KM$10="",0,IF(KM$9&lt;главная!$N$19,0,IF(KM91&lt;главная!$H$27,главная!$N$26*KM91,IF(KM91&lt;главная!$H$28,главная!$N$27*KM91,главная!$H$28*главная!$N$27+(KM91-главная!$H$28)*главная!$N$28))))</f>
        <v>0</v>
      </c>
      <c r="KN165" s="173">
        <f>IF(KN$10="",0,IF(KN$9&lt;главная!$N$19,0,IF(KN91&lt;главная!$H$27,главная!$N$26*KN91,IF(KN91&lt;главная!$H$28,главная!$N$27*KN91,главная!$H$28*главная!$N$27+(KN91-главная!$H$28)*главная!$N$28))))</f>
        <v>0</v>
      </c>
      <c r="KO165" s="173">
        <f>IF(KO$10="",0,IF(KO$9&lt;главная!$N$19,0,IF(KO91&lt;главная!$H$27,главная!$N$26*KO91,IF(KO91&lt;главная!$H$28,главная!$N$27*KO91,главная!$H$28*главная!$N$27+(KO91-главная!$H$28)*главная!$N$28))))</f>
        <v>0</v>
      </c>
      <c r="KP165" s="173">
        <f>IF(KP$10="",0,IF(KP$9&lt;главная!$N$19,0,IF(KP91&lt;главная!$H$27,главная!$N$26*KP91,IF(KP91&lt;главная!$H$28,главная!$N$27*KP91,главная!$H$28*главная!$N$27+(KP91-главная!$H$28)*главная!$N$28))))</f>
        <v>0</v>
      </c>
      <c r="KQ165" s="173">
        <f>IF(KQ$10="",0,IF(KQ$9&lt;главная!$N$19,0,IF(KQ91&lt;главная!$H$27,главная!$N$26*KQ91,IF(KQ91&lt;главная!$H$28,главная!$N$27*KQ91,главная!$H$28*главная!$N$27+(KQ91-главная!$H$28)*главная!$N$28))))</f>
        <v>0</v>
      </c>
      <c r="KR165" s="173">
        <f>IF(KR$10="",0,IF(KR$9&lt;главная!$N$19,0,IF(KR91&lt;главная!$H$27,главная!$N$26*KR91,IF(KR91&lt;главная!$H$28,главная!$N$27*KR91,главная!$H$28*главная!$N$27+(KR91-главная!$H$28)*главная!$N$28))))</f>
        <v>0</v>
      </c>
      <c r="KS165" s="173">
        <f>IF(KS$10="",0,IF(KS$9&lt;главная!$N$19,0,IF(KS91&lt;главная!$H$27,главная!$N$26*KS91,IF(KS91&lt;главная!$H$28,главная!$N$27*KS91,главная!$H$28*главная!$N$27+(KS91-главная!$H$28)*главная!$N$28))))</f>
        <v>0</v>
      </c>
      <c r="KT165" s="173">
        <f>IF(KT$10="",0,IF(KT$9&lt;главная!$N$19,0,IF(KT91&lt;главная!$H$27,главная!$N$26*KT91,IF(KT91&lt;главная!$H$28,главная!$N$27*KT91,главная!$H$28*главная!$N$27+(KT91-главная!$H$28)*главная!$N$28))))</f>
        <v>0</v>
      </c>
      <c r="KU165" s="173">
        <f>IF(KU$10="",0,IF(KU$9&lt;главная!$N$19,0,IF(KU91&lt;главная!$H$27,главная!$N$26*KU91,IF(KU91&lt;главная!$H$28,главная!$N$27*KU91,главная!$H$28*главная!$N$27+(KU91-главная!$H$28)*главная!$N$28))))</f>
        <v>0</v>
      </c>
      <c r="KV165" s="173">
        <f>IF(KV$10="",0,IF(KV$9&lt;главная!$N$19,0,IF(KV91&lt;главная!$H$27,главная!$N$26*KV91,IF(KV91&lt;главная!$H$28,главная!$N$27*KV91,главная!$H$28*главная!$N$27+(KV91-главная!$H$28)*главная!$N$28))))</f>
        <v>0</v>
      </c>
      <c r="KW165" s="173">
        <f>IF(KW$10="",0,IF(KW$9&lt;главная!$N$19,0,IF(KW91&lt;главная!$H$27,главная!$N$26*KW91,IF(KW91&lt;главная!$H$28,главная!$N$27*KW91,главная!$H$28*главная!$N$27+(KW91-главная!$H$28)*главная!$N$28))))</f>
        <v>0</v>
      </c>
      <c r="KX165" s="173">
        <f>IF(KX$10="",0,IF(KX$9&lt;главная!$N$19,0,IF(KX91&lt;главная!$H$27,главная!$N$26*KX91,IF(KX91&lt;главная!$H$28,главная!$N$27*KX91,главная!$H$28*главная!$N$27+(KX91-главная!$H$28)*главная!$N$28))))</f>
        <v>0</v>
      </c>
      <c r="KY165" s="173">
        <f>IF(KY$10="",0,IF(KY$9&lt;главная!$N$19,0,IF(KY91&lt;главная!$H$27,главная!$N$26*KY91,IF(KY91&lt;главная!$H$28,главная!$N$27*KY91,главная!$H$28*главная!$N$27+(KY91-главная!$H$28)*главная!$N$28))))</f>
        <v>0</v>
      </c>
      <c r="KZ165" s="173">
        <f>IF(KZ$10="",0,IF(KZ$9&lt;главная!$N$19,0,IF(KZ91&lt;главная!$H$27,главная!$N$26*KZ91,IF(KZ91&lt;главная!$H$28,главная!$N$27*KZ91,главная!$H$28*главная!$N$27+(KZ91-главная!$H$28)*главная!$N$28))))</f>
        <v>0</v>
      </c>
      <c r="LA165" s="173">
        <f>IF(LA$10="",0,IF(LA$9&lt;главная!$N$19,0,IF(LA91&lt;главная!$H$27,главная!$N$26*LA91,IF(LA91&lt;главная!$H$28,главная!$N$27*LA91,главная!$H$28*главная!$N$27+(LA91-главная!$H$28)*главная!$N$28))))</f>
        <v>0</v>
      </c>
      <c r="LB165" s="173">
        <f>IF(LB$10="",0,IF(LB$9&lt;главная!$N$19,0,IF(LB91&lt;главная!$H$27,главная!$N$26*LB91,IF(LB91&lt;главная!$H$28,главная!$N$27*LB91,главная!$H$28*главная!$N$27+(LB91-главная!$H$28)*главная!$N$28))))</f>
        <v>0</v>
      </c>
      <c r="LC165" s="173">
        <f>IF(LC$10="",0,IF(LC$9&lt;главная!$N$19,0,IF(LC91&lt;главная!$H$27,главная!$N$26*LC91,IF(LC91&lt;главная!$H$28,главная!$N$27*LC91,главная!$H$28*главная!$N$27+(LC91-главная!$H$28)*главная!$N$28))))</f>
        <v>0</v>
      </c>
      <c r="LD165" s="173">
        <f>IF(LD$10="",0,IF(LD$9&lt;главная!$N$19,0,IF(LD91&lt;главная!$H$27,главная!$N$26*LD91,IF(LD91&lt;главная!$H$28,главная!$N$27*LD91,главная!$H$28*главная!$N$27+(LD91-главная!$H$28)*главная!$N$28))))</f>
        <v>0</v>
      </c>
      <c r="LE165" s="173">
        <f>IF(LE$10="",0,IF(LE$9&lt;главная!$N$19,0,IF(LE91&lt;главная!$H$27,главная!$N$26*LE91,IF(LE91&lt;главная!$H$28,главная!$N$27*LE91,главная!$H$28*главная!$N$27+(LE91-главная!$H$28)*главная!$N$28))))</f>
        <v>0</v>
      </c>
      <c r="LF165" s="173">
        <f>IF(LF$10="",0,IF(LF$9&lt;главная!$N$19,0,IF(LF91&lt;главная!$H$27,главная!$N$26*LF91,IF(LF91&lt;главная!$H$28,главная!$N$27*LF91,главная!$H$28*главная!$N$27+(LF91-главная!$H$28)*главная!$N$28))))</f>
        <v>0</v>
      </c>
      <c r="LG165" s="173">
        <f>IF(LG$10="",0,IF(LG$9&lt;главная!$N$19,0,IF(LG91&lt;главная!$H$27,главная!$N$26*LG91,IF(LG91&lt;главная!$H$28,главная!$N$27*LG91,главная!$H$28*главная!$N$27+(LG91-главная!$H$28)*главная!$N$28))))</f>
        <v>0</v>
      </c>
      <c r="LH165" s="173">
        <f>IF(LH$10="",0,IF(LH$9&lt;главная!$N$19,0,IF(LH91&lt;главная!$H$27,главная!$N$26*LH91,IF(LH91&lt;главная!$H$28,главная!$N$27*LH91,главная!$H$28*главная!$N$27+(LH91-главная!$H$28)*главная!$N$28))))</f>
        <v>0</v>
      </c>
      <c r="LI165" s="51"/>
      <c r="LJ165" s="51"/>
    </row>
    <row r="166" spans="1:322" s="3" customFormat="1" ht="10.199999999999999" x14ac:dyDescent="0.2">
      <c r="A166" s="5"/>
      <c r="B166" s="5"/>
      <c r="C166" s="5"/>
      <c r="D166" s="12"/>
      <c r="E166" s="121" t="str">
        <f t="shared" si="383"/>
        <v>Отдел маркетинга и рекламы</v>
      </c>
      <c r="F166" s="5"/>
      <c r="G166" s="5"/>
      <c r="H166" s="121" t="str">
        <f t="shared" si="384"/>
        <v>нац/страхование</v>
      </c>
      <c r="I166" s="5"/>
      <c r="J166" s="5"/>
      <c r="K166" s="49" t="str">
        <f t="shared" si="385"/>
        <v>долл.</v>
      </c>
      <c r="L166" s="5"/>
      <c r="M166" s="12"/>
      <c r="N166" s="5"/>
      <c r="O166" s="19"/>
      <c r="P166" s="5"/>
      <c r="Q166" s="5"/>
      <c r="R166" s="68"/>
      <c r="S166" s="5"/>
      <c r="T166" s="63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  <c r="CI166" s="46"/>
      <c r="CJ166" s="46"/>
      <c r="CK166" s="46"/>
      <c r="CL166" s="46"/>
      <c r="CM166" s="46"/>
      <c r="CN166" s="46"/>
      <c r="CO166" s="46"/>
      <c r="CP166" s="46"/>
      <c r="CQ166" s="46"/>
      <c r="CR166" s="46"/>
      <c r="CS166" s="46"/>
      <c r="CT166" s="46"/>
      <c r="CU166" s="46"/>
      <c r="CV166" s="46"/>
      <c r="CW166" s="46"/>
      <c r="CX166" s="46"/>
      <c r="CY166" s="46"/>
      <c r="CZ166" s="46"/>
      <c r="DA166" s="46"/>
      <c r="DB166" s="46"/>
      <c r="DC166" s="46"/>
      <c r="DD166" s="46"/>
      <c r="DE166" s="46"/>
      <c r="DF166" s="46"/>
      <c r="DG166" s="46"/>
      <c r="DH166" s="46"/>
      <c r="DI166" s="46"/>
      <c r="DJ166" s="46"/>
      <c r="DK166" s="46"/>
      <c r="DL166" s="46"/>
      <c r="DM166" s="46"/>
      <c r="DN166" s="46"/>
      <c r="DO166" s="46"/>
      <c r="DP166" s="46"/>
      <c r="DQ166" s="46"/>
      <c r="DR166" s="46"/>
      <c r="DS166" s="46"/>
      <c r="DT166" s="46"/>
      <c r="DU166" s="46"/>
      <c r="DV166" s="46"/>
      <c r="DW166" s="46"/>
      <c r="DX166" s="46"/>
      <c r="DY166" s="46"/>
      <c r="DZ166" s="46"/>
      <c r="EA166" s="46"/>
      <c r="EB166" s="46"/>
      <c r="EC166" s="46"/>
      <c r="ED166" s="46"/>
      <c r="EE166" s="46"/>
      <c r="EF166" s="46"/>
      <c r="EG166" s="46"/>
      <c r="EH166" s="46"/>
      <c r="EI166" s="46"/>
      <c r="EJ166" s="46"/>
      <c r="EK166" s="46"/>
      <c r="EL166" s="46"/>
      <c r="EM166" s="46"/>
      <c r="EN166" s="46"/>
      <c r="EO166" s="46"/>
      <c r="EP166" s="46"/>
      <c r="EQ166" s="46"/>
      <c r="ER166" s="46"/>
      <c r="ES166" s="46"/>
      <c r="ET166" s="46"/>
      <c r="EU166" s="46"/>
      <c r="EV166" s="46"/>
      <c r="EW166" s="46"/>
      <c r="EX166" s="46"/>
      <c r="EY166" s="46"/>
      <c r="EZ166" s="46"/>
      <c r="FA166" s="46"/>
      <c r="FB166" s="46"/>
      <c r="FC166" s="46"/>
      <c r="FD166" s="46"/>
      <c r="FE166" s="46"/>
      <c r="FF166" s="46"/>
      <c r="FG166" s="46"/>
      <c r="FH166" s="46"/>
      <c r="FI166" s="46"/>
      <c r="FJ166" s="46"/>
      <c r="FK166" s="46"/>
      <c r="FL166" s="46"/>
      <c r="FM166" s="46"/>
      <c r="FN166" s="46"/>
      <c r="FO166" s="46"/>
      <c r="FP166" s="46"/>
      <c r="FQ166" s="46"/>
      <c r="FR166" s="46"/>
      <c r="FS166" s="46"/>
      <c r="FT166" s="46"/>
      <c r="FU166" s="46"/>
      <c r="FV166" s="46"/>
      <c r="FW166" s="46"/>
      <c r="FX166" s="46"/>
      <c r="FY166" s="46"/>
      <c r="FZ166" s="46"/>
      <c r="GA166" s="46"/>
      <c r="GB166" s="46"/>
      <c r="GC166" s="46"/>
      <c r="GD166" s="46"/>
      <c r="GE166" s="46"/>
      <c r="GF166" s="46"/>
      <c r="GG166" s="46"/>
      <c r="GH166" s="46"/>
      <c r="GI166" s="46"/>
      <c r="GJ166" s="46"/>
      <c r="GK166" s="46"/>
      <c r="GL166" s="46"/>
      <c r="GM166" s="46"/>
      <c r="GN166" s="46"/>
      <c r="GO166" s="46"/>
      <c r="GP166" s="46"/>
      <c r="GQ166" s="46"/>
      <c r="GR166" s="46"/>
      <c r="GS166" s="46"/>
      <c r="GT166" s="46"/>
      <c r="GU166" s="46"/>
      <c r="GV166" s="46"/>
      <c r="GW166" s="46"/>
      <c r="GX166" s="46"/>
      <c r="GY166" s="46"/>
      <c r="GZ166" s="46"/>
      <c r="HA166" s="46"/>
      <c r="HB166" s="46"/>
      <c r="HC166" s="46"/>
      <c r="HD166" s="46"/>
      <c r="HE166" s="46"/>
      <c r="HF166" s="46"/>
      <c r="HG166" s="46"/>
      <c r="HH166" s="46"/>
      <c r="HI166" s="46"/>
      <c r="HJ166" s="46"/>
      <c r="HK166" s="46"/>
      <c r="HL166" s="46"/>
      <c r="HM166" s="46"/>
      <c r="HN166" s="46"/>
      <c r="HO166" s="46"/>
      <c r="HP166" s="46"/>
      <c r="HQ166" s="46"/>
      <c r="HR166" s="46"/>
      <c r="HS166" s="46"/>
      <c r="HT166" s="46"/>
      <c r="HU166" s="46"/>
      <c r="HV166" s="46"/>
      <c r="HW166" s="46"/>
      <c r="HX166" s="46"/>
      <c r="HY166" s="46"/>
      <c r="HZ166" s="46"/>
      <c r="IA166" s="46"/>
      <c r="IB166" s="46"/>
      <c r="IC166" s="46"/>
      <c r="ID166" s="46"/>
      <c r="IE166" s="46"/>
      <c r="IF166" s="46"/>
      <c r="IG166" s="46"/>
      <c r="IH166" s="46"/>
      <c r="II166" s="46"/>
      <c r="IJ166" s="46"/>
      <c r="IK166" s="46"/>
      <c r="IL166" s="46"/>
      <c r="IM166" s="46"/>
      <c r="IN166" s="46"/>
      <c r="IO166" s="46"/>
      <c r="IP166" s="46"/>
      <c r="IQ166" s="46"/>
      <c r="IR166" s="46"/>
      <c r="IS166" s="46"/>
      <c r="IT166" s="46"/>
      <c r="IU166" s="46"/>
      <c r="IV166" s="46"/>
      <c r="IW166" s="46"/>
      <c r="IX166" s="46"/>
      <c r="IY166" s="46"/>
      <c r="IZ166" s="46"/>
      <c r="JA166" s="46"/>
      <c r="JB166" s="46"/>
      <c r="JC166" s="46"/>
      <c r="JD166" s="46"/>
      <c r="JE166" s="46"/>
      <c r="JF166" s="46"/>
      <c r="JG166" s="46"/>
      <c r="JH166" s="46"/>
      <c r="JI166" s="46"/>
      <c r="JJ166" s="46"/>
      <c r="JK166" s="46"/>
      <c r="JL166" s="46"/>
      <c r="JM166" s="46"/>
      <c r="JN166" s="46"/>
      <c r="JO166" s="46"/>
      <c r="JP166" s="46"/>
      <c r="JQ166" s="46"/>
      <c r="JR166" s="46"/>
      <c r="JS166" s="46"/>
      <c r="JT166" s="46"/>
      <c r="JU166" s="46"/>
      <c r="JV166" s="46"/>
      <c r="JW166" s="46"/>
      <c r="JX166" s="46"/>
      <c r="JY166" s="46"/>
      <c r="JZ166" s="46"/>
      <c r="KA166" s="46"/>
      <c r="KB166" s="46"/>
      <c r="KC166" s="46"/>
      <c r="KD166" s="46"/>
      <c r="KE166" s="46"/>
      <c r="KF166" s="46"/>
      <c r="KG166" s="46"/>
      <c r="KH166" s="46"/>
      <c r="KI166" s="46"/>
      <c r="KJ166" s="46"/>
      <c r="KK166" s="46"/>
      <c r="KL166" s="46"/>
      <c r="KM166" s="46"/>
      <c r="KN166" s="46"/>
      <c r="KO166" s="46"/>
      <c r="KP166" s="46"/>
      <c r="KQ166" s="46"/>
      <c r="KR166" s="46"/>
      <c r="KS166" s="46"/>
      <c r="KT166" s="46"/>
      <c r="KU166" s="46"/>
      <c r="KV166" s="46"/>
      <c r="KW166" s="46"/>
      <c r="KX166" s="46"/>
      <c r="KY166" s="46"/>
      <c r="KZ166" s="46"/>
      <c r="LA166" s="46"/>
      <c r="LB166" s="46"/>
      <c r="LC166" s="46"/>
      <c r="LD166" s="46"/>
      <c r="LE166" s="46"/>
      <c r="LF166" s="46"/>
      <c r="LG166" s="46"/>
      <c r="LH166" s="46"/>
      <c r="LI166" s="5"/>
      <c r="LJ166" s="5"/>
    </row>
    <row r="167" spans="1:322" s="59" customFormat="1" ht="10.199999999999999" x14ac:dyDescent="0.2">
      <c r="A167" s="51"/>
      <c r="B167" s="51"/>
      <c r="C167" s="51"/>
      <c r="D167" s="12"/>
      <c r="E167" s="98" t="str">
        <f t="shared" si="383"/>
        <v>PR-менеджер</v>
      </c>
      <c r="F167" s="51"/>
      <c r="G167" s="51"/>
      <c r="H167" s="98" t="str">
        <f t="shared" si="384"/>
        <v>нац/страхование</v>
      </c>
      <c r="I167" s="51"/>
      <c r="J167" s="51"/>
      <c r="K167" s="55" t="str">
        <f t="shared" si="385"/>
        <v>долл.</v>
      </c>
      <c r="L167" s="51"/>
      <c r="M167" s="58"/>
      <c r="N167" s="51"/>
      <c r="O167" s="61"/>
      <c r="P167" s="51"/>
      <c r="Q167" s="51"/>
      <c r="R167" s="99"/>
      <c r="S167" s="51"/>
      <c r="T167" s="171"/>
      <c r="U167" s="173">
        <f>IF(U$10="",0,IF(U$9&lt;главная!$N$19,0,IF(U93&lt;главная!$H$27,главная!$N$26*U93,IF(U93&lt;главная!$H$28,главная!$N$27*U93,главная!$H$28*главная!$N$27+(U93-главная!$H$28)*главная!$N$28))))</f>
        <v>0</v>
      </c>
      <c r="V167" s="173">
        <f>IF(V$10="",0,IF(V$9&lt;главная!$N$19,0,IF(V93&lt;главная!$H$27,главная!$N$26*V93,IF(V93&lt;главная!$H$28,главная!$N$27*V93,главная!$H$28*главная!$N$27+(V93-главная!$H$28)*главная!$N$28))))</f>
        <v>0</v>
      </c>
      <c r="W167" s="173">
        <f>IF(W$10="",0,IF(W$9&lt;главная!$N$19,0,IF(W93&lt;главная!$H$27,главная!$N$26*W93,IF(W93&lt;главная!$H$28,главная!$N$27*W93,главная!$H$28*главная!$N$27+(W93-главная!$H$28)*главная!$N$28))))</f>
        <v>0</v>
      </c>
      <c r="X167" s="173">
        <f>IF(X$10="",0,IF(X$9&lt;главная!$N$19,0,IF(X93&lt;главная!$H$27,главная!$N$26*X93,IF(X93&lt;главная!$H$28,главная!$N$27*X93,главная!$H$28*главная!$N$27+(X93-главная!$H$28)*главная!$N$28))))</f>
        <v>0</v>
      </c>
      <c r="Y167" s="173">
        <f>IF(Y$10="",0,IF(Y$9&lt;главная!$N$19,0,IF(Y93&lt;главная!$H$27,главная!$N$26*Y93,IF(Y93&lt;главная!$H$28,главная!$N$27*Y93,главная!$H$28*главная!$N$27+(Y93-главная!$H$28)*главная!$N$28))))</f>
        <v>0</v>
      </c>
      <c r="Z167" s="173">
        <f>IF(Z$10="",0,IF(Z$9&lt;главная!$N$19,0,IF(Z93&lt;главная!$H$27,главная!$N$26*Z93,IF(Z93&lt;главная!$H$28,главная!$N$27*Z93,главная!$H$28*главная!$N$27+(Z93-главная!$H$28)*главная!$N$28))))</f>
        <v>0</v>
      </c>
      <c r="AA167" s="173">
        <f>IF(AA$10="",0,IF(AA$9&lt;главная!$N$19,0,IF(AA93&lt;главная!$H$27,главная!$N$26*AA93,IF(AA93&lt;главная!$H$28,главная!$N$27*AA93,главная!$H$28*главная!$N$27+(AA93-главная!$H$28)*главная!$N$28))))</f>
        <v>0</v>
      </c>
      <c r="AB167" s="173">
        <f>IF(AB$10="",0,IF(AB$9&lt;главная!$N$19,0,IF(AB93&lt;главная!$H$27,главная!$N$26*AB93,IF(AB93&lt;главная!$H$28,главная!$N$27*AB93,главная!$H$28*главная!$N$27+(AB93-главная!$H$28)*главная!$N$28))))</f>
        <v>0</v>
      </c>
      <c r="AC167" s="173">
        <f>IF(AC$10="",0,IF(AC$9&lt;главная!$N$19,0,IF(AC93&lt;главная!$H$27,главная!$N$26*AC93,IF(AC93&lt;главная!$H$28,главная!$N$27*AC93,главная!$H$28*главная!$N$27+(AC93-главная!$H$28)*главная!$N$28))))</f>
        <v>0</v>
      </c>
      <c r="AD167" s="173">
        <f>IF(AD$10="",0,IF(AD$9&lt;главная!$N$19,0,IF(AD93&lt;главная!$H$27,главная!$N$26*AD93,IF(AD93&lt;главная!$H$28,главная!$N$27*AD93,главная!$H$28*главная!$N$27+(AD93-главная!$H$28)*главная!$N$28))))</f>
        <v>0</v>
      </c>
      <c r="AE167" s="173">
        <f>IF(AE$10="",0,IF(AE$9&lt;главная!$N$19,0,IF(AE93&lt;главная!$H$27,главная!$N$26*AE93,IF(AE93&lt;главная!$H$28,главная!$N$27*AE93,главная!$H$28*главная!$N$27+(AE93-главная!$H$28)*главная!$N$28))))</f>
        <v>0</v>
      </c>
      <c r="AF167" s="173">
        <f>IF(AF$10="",0,IF(AF$9&lt;главная!$N$19,0,IF(AF93&lt;главная!$H$27,главная!$N$26*AF93,IF(AF93&lt;главная!$H$28,главная!$N$27*AF93,главная!$H$28*главная!$N$27+(AF93-главная!$H$28)*главная!$N$28))))</f>
        <v>0</v>
      </c>
      <c r="AG167" s="173">
        <f>IF(AG$10="",0,IF(AG$9&lt;главная!$N$19,0,IF(AG93&lt;главная!$H$27,главная!$N$26*AG93,IF(AG93&lt;главная!$H$28,главная!$N$27*AG93,главная!$H$28*главная!$N$27+(AG93-главная!$H$28)*главная!$N$28))))</f>
        <v>0</v>
      </c>
      <c r="AH167" s="173">
        <f>IF(AH$10="",0,IF(AH$9&lt;главная!$N$19,0,IF(AH93&lt;главная!$H$27,главная!$N$26*AH93,IF(AH93&lt;главная!$H$28,главная!$N$27*AH93,главная!$H$28*главная!$N$27+(AH93-главная!$H$28)*главная!$N$28))))</f>
        <v>0</v>
      </c>
      <c r="AI167" s="173">
        <f>IF(AI$10="",0,IF(AI$9&lt;главная!$N$19,0,IF(AI93&lt;главная!$H$27,главная!$N$26*AI93,IF(AI93&lt;главная!$H$28,главная!$N$27*AI93,главная!$H$28*главная!$N$27+(AI93-главная!$H$28)*главная!$N$28))))</f>
        <v>0</v>
      </c>
      <c r="AJ167" s="173">
        <f>IF(AJ$10="",0,IF(AJ$9&lt;главная!$N$19,0,IF(AJ93&lt;главная!$H$27,главная!$N$26*AJ93,IF(AJ93&lt;главная!$H$28,главная!$N$27*AJ93,главная!$H$28*главная!$N$27+(AJ93-главная!$H$28)*главная!$N$28))))</f>
        <v>0</v>
      </c>
      <c r="AK167" s="173">
        <f>IF(AK$10="",0,IF(AK$9&lt;главная!$N$19,0,IF(AK93&lt;главная!$H$27,главная!$N$26*AK93,IF(AK93&lt;главная!$H$28,главная!$N$27*AK93,главная!$H$28*главная!$N$27+(AK93-главная!$H$28)*главная!$N$28))))</f>
        <v>0</v>
      </c>
      <c r="AL167" s="173">
        <f>IF(AL$10="",0,IF(AL$9&lt;главная!$N$19,0,IF(AL93&lt;главная!$H$27,главная!$N$26*AL93,IF(AL93&lt;главная!$H$28,главная!$N$27*AL93,главная!$H$28*главная!$N$27+(AL93-главная!$H$28)*главная!$N$28))))</f>
        <v>0</v>
      </c>
      <c r="AM167" s="173">
        <f>IF(AM$10="",0,IF(AM$9&lt;главная!$N$19,0,IF(AM93&lt;главная!$H$27,главная!$N$26*AM93,IF(AM93&lt;главная!$H$28,главная!$N$27*AM93,главная!$H$28*главная!$N$27+(AM93-главная!$H$28)*главная!$N$28))))</f>
        <v>0</v>
      </c>
      <c r="AN167" s="173">
        <f>IF(AN$10="",0,IF(AN$9&lt;главная!$N$19,0,IF(AN93&lt;главная!$H$27,главная!$N$26*AN93,IF(AN93&lt;главная!$H$28,главная!$N$27*AN93,главная!$H$28*главная!$N$27+(AN93-главная!$H$28)*главная!$N$28))))</f>
        <v>0</v>
      </c>
      <c r="AO167" s="173">
        <f>IF(AO$10="",0,IF(AO$9&lt;главная!$N$19,0,IF(AO93&lt;главная!$H$27,главная!$N$26*AO93,IF(AO93&lt;главная!$H$28,главная!$N$27*AO93,главная!$H$28*главная!$N$27+(AO93-главная!$H$28)*главная!$N$28))))</f>
        <v>0</v>
      </c>
      <c r="AP167" s="173">
        <f>IF(AP$10="",0,IF(AP$9&lt;главная!$N$19,0,IF(AP93&lt;главная!$H$27,главная!$N$26*AP93,IF(AP93&lt;главная!$H$28,главная!$N$27*AP93,главная!$H$28*главная!$N$27+(AP93-главная!$H$28)*главная!$N$28))))</f>
        <v>0</v>
      </c>
      <c r="AQ167" s="173">
        <f>IF(AQ$10="",0,IF(AQ$9&lt;главная!$N$19,0,IF(AQ93&lt;главная!$H$27,главная!$N$26*AQ93,IF(AQ93&lt;главная!$H$28,главная!$N$27*AQ93,главная!$H$28*главная!$N$27+(AQ93-главная!$H$28)*главная!$N$28))))</f>
        <v>0</v>
      </c>
      <c r="AR167" s="173">
        <f>IF(AR$10="",0,IF(AR$9&lt;главная!$N$19,0,IF(AR93&lt;главная!$H$27,главная!$N$26*AR93,IF(AR93&lt;главная!$H$28,главная!$N$27*AR93,главная!$H$28*главная!$N$27+(AR93-главная!$H$28)*главная!$N$28))))</f>
        <v>0</v>
      </c>
      <c r="AS167" s="173">
        <f>IF(AS$10="",0,IF(AS$9&lt;главная!$N$19,0,IF(AS93&lt;главная!$H$27,главная!$N$26*AS93,IF(AS93&lt;главная!$H$28,главная!$N$27*AS93,главная!$H$28*главная!$N$27+(AS93-главная!$H$28)*главная!$N$28))))</f>
        <v>0</v>
      </c>
      <c r="AT167" s="173">
        <f>IF(AT$10="",0,IF(AT$9&lt;главная!$N$19,0,IF(AT93&lt;главная!$H$27,главная!$N$26*AT93,IF(AT93&lt;главная!$H$28,главная!$N$27*AT93,главная!$H$28*главная!$N$27+(AT93-главная!$H$28)*главная!$N$28))))</f>
        <v>0</v>
      </c>
      <c r="AU167" s="173">
        <f>IF(AU$10="",0,IF(AU$9&lt;главная!$N$19,0,IF(AU93&lt;главная!$H$27,главная!$N$26*AU93,IF(AU93&lt;главная!$H$28,главная!$N$27*AU93,главная!$H$28*главная!$N$27+(AU93-главная!$H$28)*главная!$N$28))))</f>
        <v>0</v>
      </c>
      <c r="AV167" s="173">
        <f>IF(AV$10="",0,IF(AV$9&lt;главная!$N$19,0,IF(AV93&lt;главная!$H$27,главная!$N$26*AV93,IF(AV93&lt;главная!$H$28,главная!$N$27*AV93,главная!$H$28*главная!$N$27+(AV93-главная!$H$28)*главная!$N$28))))</f>
        <v>0</v>
      </c>
      <c r="AW167" s="173">
        <f>IF(AW$10="",0,IF(AW$9&lt;главная!$N$19,0,IF(AW93&lt;главная!$H$27,главная!$N$26*AW93,IF(AW93&lt;главная!$H$28,главная!$N$27*AW93,главная!$H$28*главная!$N$27+(AW93-главная!$H$28)*главная!$N$28))))</f>
        <v>0</v>
      </c>
      <c r="AX167" s="173">
        <f>IF(AX$10="",0,IF(AX$9&lt;главная!$N$19,0,IF(AX93&lt;главная!$H$27,главная!$N$26*AX93,IF(AX93&lt;главная!$H$28,главная!$N$27*AX93,главная!$H$28*главная!$N$27+(AX93-главная!$H$28)*главная!$N$28))))</f>
        <v>0</v>
      </c>
      <c r="AY167" s="173">
        <f>IF(AY$10="",0,IF(AY$9&lt;главная!$N$19,0,IF(AY93&lt;главная!$H$27,главная!$N$26*AY93,IF(AY93&lt;главная!$H$28,главная!$N$27*AY93,главная!$H$28*главная!$N$27+(AY93-главная!$H$28)*главная!$N$28))))</f>
        <v>0</v>
      </c>
      <c r="AZ167" s="173">
        <f>IF(AZ$10="",0,IF(AZ$9&lt;главная!$N$19,0,IF(AZ93&lt;главная!$H$27,главная!$N$26*AZ93,IF(AZ93&lt;главная!$H$28,главная!$N$27*AZ93,главная!$H$28*главная!$N$27+(AZ93-главная!$H$28)*главная!$N$28))))</f>
        <v>0</v>
      </c>
      <c r="BA167" s="173">
        <f>IF(BA$10="",0,IF(BA$9&lt;главная!$N$19,0,IF(BA93&lt;главная!$H$27,главная!$N$26*BA93,IF(BA93&lt;главная!$H$28,главная!$N$27*BA93,главная!$H$28*главная!$N$27+(BA93-главная!$H$28)*главная!$N$28))))</f>
        <v>0</v>
      </c>
      <c r="BB167" s="173">
        <f>IF(BB$10="",0,IF(BB$9&lt;главная!$N$19,0,IF(BB93&lt;главная!$H$27,главная!$N$26*BB93,IF(BB93&lt;главная!$H$28,главная!$N$27*BB93,главная!$H$28*главная!$N$27+(BB93-главная!$H$28)*главная!$N$28))))</f>
        <v>0</v>
      </c>
      <c r="BC167" s="173">
        <f>IF(BC$10="",0,IF(BC$9&lt;главная!$N$19,0,IF(BC93&lt;главная!$H$27,главная!$N$26*BC93,IF(BC93&lt;главная!$H$28,главная!$N$27*BC93,главная!$H$28*главная!$N$27+(BC93-главная!$H$28)*главная!$N$28))))</f>
        <v>0</v>
      </c>
      <c r="BD167" s="173">
        <f>IF(BD$10="",0,IF(BD$9&lt;главная!$N$19,0,IF(BD93&lt;главная!$H$27,главная!$N$26*BD93,IF(BD93&lt;главная!$H$28,главная!$N$27*BD93,главная!$H$28*главная!$N$27+(BD93-главная!$H$28)*главная!$N$28))))</f>
        <v>0</v>
      </c>
      <c r="BE167" s="173">
        <f>IF(BE$10="",0,IF(BE$9&lt;главная!$N$19,0,IF(BE93&lt;главная!$H$27,главная!$N$26*BE93,IF(BE93&lt;главная!$H$28,главная!$N$27*BE93,главная!$H$28*главная!$N$27+(BE93-главная!$H$28)*главная!$N$28))))</f>
        <v>0</v>
      </c>
      <c r="BF167" s="173">
        <f>IF(BF$10="",0,IF(BF$9&lt;главная!$N$19,0,IF(BF93&lt;главная!$H$27,главная!$N$26*BF93,IF(BF93&lt;главная!$H$28,главная!$N$27*BF93,главная!$H$28*главная!$N$27+(BF93-главная!$H$28)*главная!$N$28))))</f>
        <v>0</v>
      </c>
      <c r="BG167" s="173">
        <f>IF(BG$10="",0,IF(BG$9&lt;главная!$N$19,0,IF(BG93&lt;главная!$H$27,главная!$N$26*BG93,IF(BG93&lt;главная!$H$28,главная!$N$27*BG93,главная!$H$28*главная!$N$27+(BG93-главная!$H$28)*главная!$N$28))))</f>
        <v>0</v>
      </c>
      <c r="BH167" s="173">
        <f>IF(BH$10="",0,IF(BH$9&lt;главная!$N$19,0,IF(BH93&lt;главная!$H$27,главная!$N$26*BH93,IF(BH93&lt;главная!$H$28,главная!$N$27*BH93,главная!$H$28*главная!$N$27+(BH93-главная!$H$28)*главная!$N$28))))</f>
        <v>0</v>
      </c>
      <c r="BI167" s="173">
        <f>IF(BI$10="",0,IF(BI$9&lt;главная!$N$19,0,IF(BI93&lt;главная!$H$27,главная!$N$26*BI93,IF(BI93&lt;главная!$H$28,главная!$N$27*BI93,главная!$H$28*главная!$N$27+(BI93-главная!$H$28)*главная!$N$28))))</f>
        <v>0</v>
      </c>
      <c r="BJ167" s="173">
        <f>IF(BJ$10="",0,IF(BJ$9&lt;главная!$N$19,0,IF(BJ93&lt;главная!$H$27,главная!$N$26*BJ93,IF(BJ93&lt;главная!$H$28,главная!$N$27*BJ93,главная!$H$28*главная!$N$27+(BJ93-главная!$H$28)*главная!$N$28))))</f>
        <v>0</v>
      </c>
      <c r="BK167" s="173">
        <f>IF(BK$10="",0,IF(BK$9&lt;главная!$N$19,0,IF(BK93&lt;главная!$H$27,главная!$N$26*BK93,IF(BK93&lt;главная!$H$28,главная!$N$27*BK93,главная!$H$28*главная!$N$27+(BK93-главная!$H$28)*главная!$N$28))))</f>
        <v>0</v>
      </c>
      <c r="BL167" s="173">
        <f>IF(BL$10="",0,IF(BL$9&lt;главная!$N$19,0,IF(BL93&lt;главная!$H$27,главная!$N$26*BL93,IF(BL93&lt;главная!$H$28,главная!$N$27*BL93,главная!$H$28*главная!$N$27+(BL93-главная!$H$28)*главная!$N$28))))</f>
        <v>0</v>
      </c>
      <c r="BM167" s="173">
        <f>IF(BM$10="",0,IF(BM$9&lt;главная!$N$19,0,IF(BM93&lt;главная!$H$27,главная!$N$26*BM93,IF(BM93&lt;главная!$H$28,главная!$N$27*BM93,главная!$H$28*главная!$N$27+(BM93-главная!$H$28)*главная!$N$28))))</f>
        <v>0</v>
      </c>
      <c r="BN167" s="173">
        <f>IF(BN$10="",0,IF(BN$9&lt;главная!$N$19,0,IF(BN93&lt;главная!$H$27,главная!$N$26*BN93,IF(BN93&lt;главная!$H$28,главная!$N$27*BN93,главная!$H$28*главная!$N$27+(BN93-главная!$H$28)*главная!$N$28))))</f>
        <v>0</v>
      </c>
      <c r="BO167" s="173">
        <f>IF(BO$10="",0,IF(BO$9&lt;главная!$N$19,0,IF(BO93&lt;главная!$H$27,главная!$N$26*BO93,IF(BO93&lt;главная!$H$28,главная!$N$27*BO93,главная!$H$28*главная!$N$27+(BO93-главная!$H$28)*главная!$N$28))))</f>
        <v>0</v>
      </c>
      <c r="BP167" s="173">
        <f>IF(BP$10="",0,IF(BP$9&lt;главная!$N$19,0,IF(BP93&lt;главная!$H$27,главная!$N$26*BP93,IF(BP93&lt;главная!$H$28,главная!$N$27*BP93,главная!$H$28*главная!$N$27+(BP93-главная!$H$28)*главная!$N$28))))</f>
        <v>0</v>
      </c>
      <c r="BQ167" s="173">
        <f>IF(BQ$10="",0,IF(BQ$9&lt;главная!$N$19,0,IF(BQ93&lt;главная!$H$27,главная!$N$26*BQ93,IF(BQ93&lt;главная!$H$28,главная!$N$27*BQ93,главная!$H$28*главная!$N$27+(BQ93-главная!$H$28)*главная!$N$28))))</f>
        <v>0</v>
      </c>
      <c r="BR167" s="173">
        <f>IF(BR$10="",0,IF(BR$9&lt;главная!$N$19,0,IF(BR93&lt;главная!$H$27,главная!$N$26*BR93,IF(BR93&lt;главная!$H$28,главная!$N$27*BR93,главная!$H$28*главная!$N$27+(BR93-главная!$H$28)*главная!$N$28))))</f>
        <v>0</v>
      </c>
      <c r="BS167" s="173">
        <f>IF(BS$10="",0,IF(BS$9&lt;главная!$N$19,0,IF(BS93&lt;главная!$H$27,главная!$N$26*BS93,IF(BS93&lt;главная!$H$28,главная!$N$27*BS93,главная!$H$28*главная!$N$27+(BS93-главная!$H$28)*главная!$N$28))))</f>
        <v>0</v>
      </c>
      <c r="BT167" s="173">
        <f>IF(BT$10="",0,IF(BT$9&lt;главная!$N$19,0,IF(BT93&lt;главная!$H$27,главная!$N$26*BT93,IF(BT93&lt;главная!$H$28,главная!$N$27*BT93,главная!$H$28*главная!$N$27+(BT93-главная!$H$28)*главная!$N$28))))</f>
        <v>0</v>
      </c>
      <c r="BU167" s="173">
        <f>IF(BU$10="",0,IF(BU$9&lt;главная!$N$19,0,IF(BU93&lt;главная!$H$27,главная!$N$26*BU93,IF(BU93&lt;главная!$H$28,главная!$N$27*BU93,главная!$H$28*главная!$N$27+(BU93-главная!$H$28)*главная!$N$28))))</f>
        <v>0</v>
      </c>
      <c r="BV167" s="173">
        <f>IF(BV$10="",0,IF(BV$9&lt;главная!$N$19,0,IF(BV93&lt;главная!$H$27,главная!$N$26*BV93,IF(BV93&lt;главная!$H$28,главная!$N$27*BV93,главная!$H$28*главная!$N$27+(BV93-главная!$H$28)*главная!$N$28))))</f>
        <v>0</v>
      </c>
      <c r="BW167" s="173">
        <f>IF(BW$10="",0,IF(BW$9&lt;главная!$N$19,0,IF(BW93&lt;главная!$H$27,главная!$N$26*BW93,IF(BW93&lt;главная!$H$28,главная!$N$27*BW93,главная!$H$28*главная!$N$27+(BW93-главная!$H$28)*главная!$N$28))))</f>
        <v>0</v>
      </c>
      <c r="BX167" s="173">
        <f>IF(BX$10="",0,IF(BX$9&lt;главная!$N$19,0,IF(BX93&lt;главная!$H$27,главная!$N$26*BX93,IF(BX93&lt;главная!$H$28,главная!$N$27*BX93,главная!$H$28*главная!$N$27+(BX93-главная!$H$28)*главная!$N$28))))</f>
        <v>0</v>
      </c>
      <c r="BY167" s="173">
        <f>IF(BY$10="",0,IF(BY$9&lt;главная!$N$19,0,IF(BY93&lt;главная!$H$27,главная!$N$26*BY93,IF(BY93&lt;главная!$H$28,главная!$N$27*BY93,главная!$H$28*главная!$N$27+(BY93-главная!$H$28)*главная!$N$28))))</f>
        <v>0</v>
      </c>
      <c r="BZ167" s="173">
        <f>IF(BZ$10="",0,IF(BZ$9&lt;главная!$N$19,0,IF(BZ93&lt;главная!$H$27,главная!$N$26*BZ93,IF(BZ93&lt;главная!$H$28,главная!$N$27*BZ93,главная!$H$28*главная!$N$27+(BZ93-главная!$H$28)*главная!$N$28))))</f>
        <v>0</v>
      </c>
      <c r="CA167" s="173">
        <f>IF(CA$10="",0,IF(CA$9&lt;главная!$N$19,0,IF(CA93&lt;главная!$H$27,главная!$N$26*CA93,IF(CA93&lt;главная!$H$28,главная!$N$27*CA93,главная!$H$28*главная!$N$27+(CA93-главная!$H$28)*главная!$N$28))))</f>
        <v>0</v>
      </c>
      <c r="CB167" s="173">
        <f>IF(CB$10="",0,IF(CB$9&lt;главная!$N$19,0,IF(CB93&lt;главная!$H$27,главная!$N$26*CB93,IF(CB93&lt;главная!$H$28,главная!$N$27*CB93,главная!$H$28*главная!$N$27+(CB93-главная!$H$28)*главная!$N$28))))</f>
        <v>0</v>
      </c>
      <c r="CC167" s="173">
        <f>IF(CC$10="",0,IF(CC$9&lt;главная!$N$19,0,IF(CC93&lt;главная!$H$27,главная!$N$26*CC93,IF(CC93&lt;главная!$H$28,главная!$N$27*CC93,главная!$H$28*главная!$N$27+(CC93-главная!$H$28)*главная!$N$28))))</f>
        <v>0</v>
      </c>
      <c r="CD167" s="173">
        <f>IF(CD$10="",0,IF(CD$9&lt;главная!$N$19,0,IF(CD93&lt;главная!$H$27,главная!$N$26*CD93,IF(CD93&lt;главная!$H$28,главная!$N$27*CD93,главная!$H$28*главная!$N$27+(CD93-главная!$H$28)*главная!$N$28))))</f>
        <v>0</v>
      </c>
      <c r="CE167" s="173">
        <f>IF(CE$10="",0,IF(CE$9&lt;главная!$N$19,0,IF(CE93&lt;главная!$H$27,главная!$N$26*CE93,IF(CE93&lt;главная!$H$28,главная!$N$27*CE93,главная!$H$28*главная!$N$27+(CE93-главная!$H$28)*главная!$N$28))))</f>
        <v>0</v>
      </c>
      <c r="CF167" s="173">
        <f>IF(CF$10="",0,IF(CF$9&lt;главная!$N$19,0,IF(CF93&lt;главная!$H$27,главная!$N$26*CF93,IF(CF93&lt;главная!$H$28,главная!$N$27*CF93,главная!$H$28*главная!$N$27+(CF93-главная!$H$28)*главная!$N$28))))</f>
        <v>0</v>
      </c>
      <c r="CG167" s="173">
        <f>IF(CG$10="",0,IF(CG$9&lt;главная!$N$19,0,IF(CG93&lt;главная!$H$27,главная!$N$26*CG93,IF(CG93&lt;главная!$H$28,главная!$N$27*CG93,главная!$H$28*главная!$N$27+(CG93-главная!$H$28)*главная!$N$28))))</f>
        <v>0</v>
      </c>
      <c r="CH167" s="173">
        <f>IF(CH$10="",0,IF(CH$9&lt;главная!$N$19,0,IF(CH93&lt;главная!$H$27,главная!$N$26*CH93,IF(CH93&lt;главная!$H$28,главная!$N$27*CH93,главная!$H$28*главная!$N$27+(CH93-главная!$H$28)*главная!$N$28))))</f>
        <v>0</v>
      </c>
      <c r="CI167" s="173">
        <f>IF(CI$10="",0,IF(CI$9&lt;главная!$N$19,0,IF(CI93&lt;главная!$H$27,главная!$N$26*CI93,IF(CI93&lt;главная!$H$28,главная!$N$27*CI93,главная!$H$28*главная!$N$27+(CI93-главная!$H$28)*главная!$N$28))))</f>
        <v>0</v>
      </c>
      <c r="CJ167" s="173">
        <f>IF(CJ$10="",0,IF(CJ$9&lt;главная!$N$19,0,IF(CJ93&lt;главная!$H$27,главная!$N$26*CJ93,IF(CJ93&lt;главная!$H$28,главная!$N$27*CJ93,главная!$H$28*главная!$N$27+(CJ93-главная!$H$28)*главная!$N$28))))</f>
        <v>0</v>
      </c>
      <c r="CK167" s="173">
        <f>IF(CK$10="",0,IF(CK$9&lt;главная!$N$19,0,IF(CK93&lt;главная!$H$27,главная!$N$26*CK93,IF(CK93&lt;главная!$H$28,главная!$N$27*CK93,главная!$H$28*главная!$N$27+(CK93-главная!$H$28)*главная!$N$28))))</f>
        <v>0</v>
      </c>
      <c r="CL167" s="173">
        <f>IF(CL$10="",0,IF(CL$9&lt;главная!$N$19,0,IF(CL93&lt;главная!$H$27,главная!$N$26*CL93,IF(CL93&lt;главная!$H$28,главная!$N$27*CL93,главная!$H$28*главная!$N$27+(CL93-главная!$H$28)*главная!$N$28))))</f>
        <v>0</v>
      </c>
      <c r="CM167" s="173">
        <f>IF(CM$10="",0,IF(CM$9&lt;главная!$N$19,0,IF(CM93&lt;главная!$H$27,главная!$N$26*CM93,IF(CM93&lt;главная!$H$28,главная!$N$27*CM93,главная!$H$28*главная!$N$27+(CM93-главная!$H$28)*главная!$N$28))))</f>
        <v>0</v>
      </c>
      <c r="CN167" s="173">
        <f>IF(CN$10="",0,IF(CN$9&lt;главная!$N$19,0,IF(CN93&lt;главная!$H$27,главная!$N$26*CN93,IF(CN93&lt;главная!$H$28,главная!$N$27*CN93,главная!$H$28*главная!$N$27+(CN93-главная!$H$28)*главная!$N$28))))</f>
        <v>0</v>
      </c>
      <c r="CO167" s="173">
        <f>IF(CO$10="",0,IF(CO$9&lt;главная!$N$19,0,IF(CO93&lt;главная!$H$27,главная!$N$26*CO93,IF(CO93&lt;главная!$H$28,главная!$N$27*CO93,главная!$H$28*главная!$N$27+(CO93-главная!$H$28)*главная!$N$28))))</f>
        <v>0</v>
      </c>
      <c r="CP167" s="173">
        <f>IF(CP$10="",0,IF(CP$9&lt;главная!$N$19,0,IF(CP93&lt;главная!$H$27,главная!$N$26*CP93,IF(CP93&lt;главная!$H$28,главная!$N$27*CP93,главная!$H$28*главная!$N$27+(CP93-главная!$H$28)*главная!$N$28))))</f>
        <v>0</v>
      </c>
      <c r="CQ167" s="173">
        <f>IF(CQ$10="",0,IF(CQ$9&lt;главная!$N$19,0,IF(CQ93&lt;главная!$H$27,главная!$N$26*CQ93,IF(CQ93&lt;главная!$H$28,главная!$N$27*CQ93,главная!$H$28*главная!$N$27+(CQ93-главная!$H$28)*главная!$N$28))))</f>
        <v>0</v>
      </c>
      <c r="CR167" s="173">
        <f>IF(CR$10="",0,IF(CR$9&lt;главная!$N$19,0,IF(CR93&lt;главная!$H$27,главная!$N$26*CR93,IF(CR93&lt;главная!$H$28,главная!$N$27*CR93,главная!$H$28*главная!$N$27+(CR93-главная!$H$28)*главная!$N$28))))</f>
        <v>0</v>
      </c>
      <c r="CS167" s="173">
        <f>IF(CS$10="",0,IF(CS$9&lt;главная!$N$19,0,IF(CS93&lt;главная!$H$27,главная!$N$26*CS93,IF(CS93&lt;главная!$H$28,главная!$N$27*CS93,главная!$H$28*главная!$N$27+(CS93-главная!$H$28)*главная!$N$28))))</f>
        <v>0</v>
      </c>
      <c r="CT167" s="173">
        <f>IF(CT$10="",0,IF(CT$9&lt;главная!$N$19,0,IF(CT93&lt;главная!$H$27,главная!$N$26*CT93,IF(CT93&lt;главная!$H$28,главная!$N$27*CT93,главная!$H$28*главная!$N$27+(CT93-главная!$H$28)*главная!$N$28))))</f>
        <v>0</v>
      </c>
      <c r="CU167" s="173">
        <f>IF(CU$10="",0,IF(CU$9&lt;главная!$N$19,0,IF(CU93&lt;главная!$H$27,главная!$N$26*CU93,IF(CU93&lt;главная!$H$28,главная!$N$27*CU93,главная!$H$28*главная!$N$27+(CU93-главная!$H$28)*главная!$N$28))))</f>
        <v>0</v>
      </c>
      <c r="CV167" s="173">
        <f>IF(CV$10="",0,IF(CV$9&lt;главная!$N$19,0,IF(CV93&lt;главная!$H$27,главная!$N$26*CV93,IF(CV93&lt;главная!$H$28,главная!$N$27*CV93,главная!$H$28*главная!$N$27+(CV93-главная!$H$28)*главная!$N$28))))</f>
        <v>0</v>
      </c>
      <c r="CW167" s="173">
        <f>IF(CW$10="",0,IF(CW$9&lt;главная!$N$19,0,IF(CW93&lt;главная!$H$27,главная!$N$26*CW93,IF(CW93&lt;главная!$H$28,главная!$N$27*CW93,главная!$H$28*главная!$N$27+(CW93-главная!$H$28)*главная!$N$28))))</f>
        <v>0</v>
      </c>
      <c r="CX167" s="173">
        <f>IF(CX$10="",0,IF(CX$9&lt;главная!$N$19,0,IF(CX93&lt;главная!$H$27,главная!$N$26*CX93,IF(CX93&lt;главная!$H$28,главная!$N$27*CX93,главная!$H$28*главная!$N$27+(CX93-главная!$H$28)*главная!$N$28))))</f>
        <v>0</v>
      </c>
      <c r="CY167" s="173">
        <f>IF(CY$10="",0,IF(CY$9&lt;главная!$N$19,0,IF(CY93&lt;главная!$H$27,главная!$N$26*CY93,IF(CY93&lt;главная!$H$28,главная!$N$27*CY93,главная!$H$28*главная!$N$27+(CY93-главная!$H$28)*главная!$N$28))))</f>
        <v>0</v>
      </c>
      <c r="CZ167" s="173">
        <f>IF(CZ$10="",0,IF(CZ$9&lt;главная!$N$19,0,IF(CZ93&lt;главная!$H$27,главная!$N$26*CZ93,IF(CZ93&lt;главная!$H$28,главная!$N$27*CZ93,главная!$H$28*главная!$N$27+(CZ93-главная!$H$28)*главная!$N$28))))</f>
        <v>0</v>
      </c>
      <c r="DA167" s="173">
        <f>IF(DA$10="",0,IF(DA$9&lt;главная!$N$19,0,IF(DA93&lt;главная!$H$27,главная!$N$26*DA93,IF(DA93&lt;главная!$H$28,главная!$N$27*DA93,главная!$H$28*главная!$N$27+(DA93-главная!$H$28)*главная!$N$28))))</f>
        <v>0</v>
      </c>
      <c r="DB167" s="173">
        <f>IF(DB$10="",0,IF(DB$9&lt;главная!$N$19,0,IF(DB93&lt;главная!$H$27,главная!$N$26*DB93,IF(DB93&lt;главная!$H$28,главная!$N$27*DB93,главная!$H$28*главная!$N$27+(DB93-главная!$H$28)*главная!$N$28))))</f>
        <v>0</v>
      </c>
      <c r="DC167" s="173">
        <f>IF(DC$10="",0,IF(DC$9&lt;главная!$N$19,0,IF(DC93&lt;главная!$H$27,главная!$N$26*DC93,IF(DC93&lt;главная!$H$28,главная!$N$27*DC93,главная!$H$28*главная!$N$27+(DC93-главная!$H$28)*главная!$N$28))))</f>
        <v>0</v>
      </c>
      <c r="DD167" s="173">
        <f>IF(DD$10="",0,IF(DD$9&lt;главная!$N$19,0,IF(DD93&lt;главная!$H$27,главная!$N$26*DD93,IF(DD93&lt;главная!$H$28,главная!$N$27*DD93,главная!$H$28*главная!$N$27+(DD93-главная!$H$28)*главная!$N$28))))</f>
        <v>0</v>
      </c>
      <c r="DE167" s="173">
        <f>IF(DE$10="",0,IF(DE$9&lt;главная!$N$19,0,IF(DE93&lt;главная!$H$27,главная!$N$26*DE93,IF(DE93&lt;главная!$H$28,главная!$N$27*DE93,главная!$H$28*главная!$N$27+(DE93-главная!$H$28)*главная!$N$28))))</f>
        <v>0</v>
      </c>
      <c r="DF167" s="173">
        <f>IF(DF$10="",0,IF(DF$9&lt;главная!$N$19,0,IF(DF93&lt;главная!$H$27,главная!$N$26*DF93,IF(DF93&lt;главная!$H$28,главная!$N$27*DF93,главная!$H$28*главная!$N$27+(DF93-главная!$H$28)*главная!$N$28))))</f>
        <v>0</v>
      </c>
      <c r="DG167" s="173">
        <f>IF(DG$10="",0,IF(DG$9&lt;главная!$N$19,0,IF(DG93&lt;главная!$H$27,главная!$N$26*DG93,IF(DG93&lt;главная!$H$28,главная!$N$27*DG93,главная!$H$28*главная!$N$27+(DG93-главная!$H$28)*главная!$N$28))))</f>
        <v>0</v>
      </c>
      <c r="DH167" s="173">
        <f>IF(DH$10="",0,IF(DH$9&lt;главная!$N$19,0,IF(DH93&lt;главная!$H$27,главная!$N$26*DH93,IF(DH93&lt;главная!$H$28,главная!$N$27*DH93,главная!$H$28*главная!$N$27+(DH93-главная!$H$28)*главная!$N$28))))</f>
        <v>0</v>
      </c>
      <c r="DI167" s="173">
        <f>IF(DI$10="",0,IF(DI$9&lt;главная!$N$19,0,IF(DI93&lt;главная!$H$27,главная!$N$26*DI93,IF(DI93&lt;главная!$H$28,главная!$N$27*DI93,главная!$H$28*главная!$N$27+(DI93-главная!$H$28)*главная!$N$28))))</f>
        <v>0</v>
      </c>
      <c r="DJ167" s="173">
        <f>IF(DJ$10="",0,IF(DJ$9&lt;главная!$N$19,0,IF(DJ93&lt;главная!$H$27,главная!$N$26*DJ93,IF(DJ93&lt;главная!$H$28,главная!$N$27*DJ93,главная!$H$28*главная!$N$27+(DJ93-главная!$H$28)*главная!$N$28))))</f>
        <v>0</v>
      </c>
      <c r="DK167" s="173">
        <f>IF(DK$10="",0,IF(DK$9&lt;главная!$N$19,0,IF(DK93&lt;главная!$H$27,главная!$N$26*DK93,IF(DK93&lt;главная!$H$28,главная!$N$27*DK93,главная!$H$28*главная!$N$27+(DK93-главная!$H$28)*главная!$N$28))))</f>
        <v>0</v>
      </c>
      <c r="DL167" s="173">
        <f>IF(DL$10="",0,IF(DL$9&lt;главная!$N$19,0,IF(DL93&lt;главная!$H$27,главная!$N$26*DL93,IF(DL93&lt;главная!$H$28,главная!$N$27*DL93,главная!$H$28*главная!$N$27+(DL93-главная!$H$28)*главная!$N$28))))</f>
        <v>0</v>
      </c>
      <c r="DM167" s="173">
        <f>IF(DM$10="",0,IF(DM$9&lt;главная!$N$19,0,IF(DM93&lt;главная!$H$27,главная!$N$26*DM93,IF(DM93&lt;главная!$H$28,главная!$N$27*DM93,главная!$H$28*главная!$N$27+(DM93-главная!$H$28)*главная!$N$28))))</f>
        <v>0</v>
      </c>
      <c r="DN167" s="173">
        <f>IF(DN$10="",0,IF(DN$9&lt;главная!$N$19,0,IF(DN93&lt;главная!$H$27,главная!$N$26*DN93,IF(DN93&lt;главная!$H$28,главная!$N$27*DN93,главная!$H$28*главная!$N$27+(DN93-главная!$H$28)*главная!$N$28))))</f>
        <v>0</v>
      </c>
      <c r="DO167" s="173">
        <f>IF(DO$10="",0,IF(DO$9&lt;главная!$N$19,0,IF(DO93&lt;главная!$H$27,главная!$N$26*DO93,IF(DO93&lt;главная!$H$28,главная!$N$27*DO93,главная!$H$28*главная!$N$27+(DO93-главная!$H$28)*главная!$N$28))))</f>
        <v>0</v>
      </c>
      <c r="DP167" s="173">
        <f>IF(DP$10="",0,IF(DP$9&lt;главная!$N$19,0,IF(DP93&lt;главная!$H$27,главная!$N$26*DP93,IF(DP93&lt;главная!$H$28,главная!$N$27*DP93,главная!$H$28*главная!$N$27+(DP93-главная!$H$28)*главная!$N$28))))</f>
        <v>0</v>
      </c>
      <c r="DQ167" s="173">
        <f>IF(DQ$10="",0,IF(DQ$9&lt;главная!$N$19,0,IF(DQ93&lt;главная!$H$27,главная!$N$26*DQ93,IF(DQ93&lt;главная!$H$28,главная!$N$27*DQ93,главная!$H$28*главная!$N$27+(DQ93-главная!$H$28)*главная!$N$28))))</f>
        <v>0</v>
      </c>
      <c r="DR167" s="173">
        <f>IF(DR$10="",0,IF(DR$9&lt;главная!$N$19,0,IF(DR93&lt;главная!$H$27,главная!$N$26*DR93,IF(DR93&lt;главная!$H$28,главная!$N$27*DR93,главная!$H$28*главная!$N$27+(DR93-главная!$H$28)*главная!$N$28))))</f>
        <v>0</v>
      </c>
      <c r="DS167" s="173">
        <f>IF(DS$10="",0,IF(DS$9&lt;главная!$N$19,0,IF(DS93&lt;главная!$H$27,главная!$N$26*DS93,IF(DS93&lt;главная!$H$28,главная!$N$27*DS93,главная!$H$28*главная!$N$27+(DS93-главная!$H$28)*главная!$N$28))))</f>
        <v>0</v>
      </c>
      <c r="DT167" s="173">
        <f>IF(DT$10="",0,IF(DT$9&lt;главная!$N$19,0,IF(DT93&lt;главная!$H$27,главная!$N$26*DT93,IF(DT93&lt;главная!$H$28,главная!$N$27*DT93,главная!$H$28*главная!$N$27+(DT93-главная!$H$28)*главная!$N$28))))</f>
        <v>0</v>
      </c>
      <c r="DU167" s="173">
        <f>IF(DU$10="",0,IF(DU$9&lt;главная!$N$19,0,IF(DU93&lt;главная!$H$27,главная!$N$26*DU93,IF(DU93&lt;главная!$H$28,главная!$N$27*DU93,главная!$H$28*главная!$N$27+(DU93-главная!$H$28)*главная!$N$28))))</f>
        <v>0</v>
      </c>
      <c r="DV167" s="173">
        <f>IF(DV$10="",0,IF(DV$9&lt;главная!$N$19,0,IF(DV93&lt;главная!$H$27,главная!$N$26*DV93,IF(DV93&lt;главная!$H$28,главная!$N$27*DV93,главная!$H$28*главная!$N$27+(DV93-главная!$H$28)*главная!$N$28))))</f>
        <v>0</v>
      </c>
      <c r="DW167" s="173">
        <f>IF(DW$10="",0,IF(DW$9&lt;главная!$N$19,0,IF(DW93&lt;главная!$H$27,главная!$N$26*DW93,IF(DW93&lt;главная!$H$28,главная!$N$27*DW93,главная!$H$28*главная!$N$27+(DW93-главная!$H$28)*главная!$N$28))))</f>
        <v>0</v>
      </c>
      <c r="DX167" s="173">
        <f>IF(DX$10="",0,IF(DX$9&lt;главная!$N$19,0,IF(DX93&lt;главная!$H$27,главная!$N$26*DX93,IF(DX93&lt;главная!$H$28,главная!$N$27*DX93,главная!$H$28*главная!$N$27+(DX93-главная!$H$28)*главная!$N$28))))</f>
        <v>0</v>
      </c>
      <c r="DY167" s="173">
        <f>IF(DY$10="",0,IF(DY$9&lt;главная!$N$19,0,IF(DY93&lt;главная!$H$27,главная!$N$26*DY93,IF(DY93&lt;главная!$H$28,главная!$N$27*DY93,главная!$H$28*главная!$N$27+(DY93-главная!$H$28)*главная!$N$28))))</f>
        <v>0</v>
      </c>
      <c r="DZ167" s="173">
        <f>IF(DZ$10="",0,IF(DZ$9&lt;главная!$N$19,0,IF(DZ93&lt;главная!$H$27,главная!$N$26*DZ93,IF(DZ93&lt;главная!$H$28,главная!$N$27*DZ93,главная!$H$28*главная!$N$27+(DZ93-главная!$H$28)*главная!$N$28))))</f>
        <v>0</v>
      </c>
      <c r="EA167" s="173">
        <f>IF(EA$10="",0,IF(EA$9&lt;главная!$N$19,0,IF(EA93&lt;главная!$H$27,главная!$N$26*EA93,IF(EA93&lt;главная!$H$28,главная!$N$27*EA93,главная!$H$28*главная!$N$27+(EA93-главная!$H$28)*главная!$N$28))))</f>
        <v>0</v>
      </c>
      <c r="EB167" s="173">
        <f>IF(EB$10="",0,IF(EB$9&lt;главная!$N$19,0,IF(EB93&lt;главная!$H$27,главная!$N$26*EB93,IF(EB93&lt;главная!$H$28,главная!$N$27*EB93,главная!$H$28*главная!$N$27+(EB93-главная!$H$28)*главная!$N$28))))</f>
        <v>0</v>
      </c>
      <c r="EC167" s="173">
        <f>IF(EC$10="",0,IF(EC$9&lt;главная!$N$19,0,IF(EC93&lt;главная!$H$27,главная!$N$26*EC93,IF(EC93&lt;главная!$H$28,главная!$N$27*EC93,главная!$H$28*главная!$N$27+(EC93-главная!$H$28)*главная!$N$28))))</f>
        <v>0</v>
      </c>
      <c r="ED167" s="173">
        <f>IF(ED$10="",0,IF(ED$9&lt;главная!$N$19,0,IF(ED93&lt;главная!$H$27,главная!$N$26*ED93,IF(ED93&lt;главная!$H$28,главная!$N$27*ED93,главная!$H$28*главная!$N$27+(ED93-главная!$H$28)*главная!$N$28))))</f>
        <v>0</v>
      </c>
      <c r="EE167" s="173">
        <f>IF(EE$10="",0,IF(EE$9&lt;главная!$N$19,0,IF(EE93&lt;главная!$H$27,главная!$N$26*EE93,IF(EE93&lt;главная!$H$28,главная!$N$27*EE93,главная!$H$28*главная!$N$27+(EE93-главная!$H$28)*главная!$N$28))))</f>
        <v>0</v>
      </c>
      <c r="EF167" s="173">
        <f>IF(EF$10="",0,IF(EF$9&lt;главная!$N$19,0,IF(EF93&lt;главная!$H$27,главная!$N$26*EF93,IF(EF93&lt;главная!$H$28,главная!$N$27*EF93,главная!$H$28*главная!$N$27+(EF93-главная!$H$28)*главная!$N$28))))</f>
        <v>0</v>
      </c>
      <c r="EG167" s="173">
        <f>IF(EG$10="",0,IF(EG$9&lt;главная!$N$19,0,IF(EG93&lt;главная!$H$27,главная!$N$26*EG93,IF(EG93&lt;главная!$H$28,главная!$N$27*EG93,главная!$H$28*главная!$N$27+(EG93-главная!$H$28)*главная!$N$28))))</f>
        <v>0</v>
      </c>
      <c r="EH167" s="173">
        <f>IF(EH$10="",0,IF(EH$9&lt;главная!$N$19,0,IF(EH93&lt;главная!$H$27,главная!$N$26*EH93,IF(EH93&lt;главная!$H$28,главная!$N$27*EH93,главная!$H$28*главная!$N$27+(EH93-главная!$H$28)*главная!$N$28))))</f>
        <v>0</v>
      </c>
      <c r="EI167" s="173">
        <f>IF(EI$10="",0,IF(EI$9&lt;главная!$N$19,0,IF(EI93&lt;главная!$H$27,главная!$N$26*EI93,IF(EI93&lt;главная!$H$28,главная!$N$27*EI93,главная!$H$28*главная!$N$27+(EI93-главная!$H$28)*главная!$N$28))))</f>
        <v>0</v>
      </c>
      <c r="EJ167" s="173">
        <f>IF(EJ$10="",0,IF(EJ$9&lt;главная!$N$19,0,IF(EJ93&lt;главная!$H$27,главная!$N$26*EJ93,IF(EJ93&lt;главная!$H$28,главная!$N$27*EJ93,главная!$H$28*главная!$N$27+(EJ93-главная!$H$28)*главная!$N$28))))</f>
        <v>0</v>
      </c>
      <c r="EK167" s="173">
        <f>IF(EK$10="",0,IF(EK$9&lt;главная!$N$19,0,IF(EK93&lt;главная!$H$27,главная!$N$26*EK93,IF(EK93&lt;главная!$H$28,главная!$N$27*EK93,главная!$H$28*главная!$N$27+(EK93-главная!$H$28)*главная!$N$28))))</f>
        <v>0</v>
      </c>
      <c r="EL167" s="173">
        <f>IF(EL$10="",0,IF(EL$9&lt;главная!$N$19,0,IF(EL93&lt;главная!$H$27,главная!$N$26*EL93,IF(EL93&lt;главная!$H$28,главная!$N$27*EL93,главная!$H$28*главная!$N$27+(EL93-главная!$H$28)*главная!$N$28))))</f>
        <v>0</v>
      </c>
      <c r="EM167" s="173">
        <f>IF(EM$10="",0,IF(EM$9&lt;главная!$N$19,0,IF(EM93&lt;главная!$H$27,главная!$N$26*EM93,IF(EM93&lt;главная!$H$28,главная!$N$27*EM93,главная!$H$28*главная!$N$27+(EM93-главная!$H$28)*главная!$N$28))))</f>
        <v>0</v>
      </c>
      <c r="EN167" s="173">
        <f>IF(EN$10="",0,IF(EN$9&lt;главная!$N$19,0,IF(EN93&lt;главная!$H$27,главная!$N$26*EN93,IF(EN93&lt;главная!$H$28,главная!$N$27*EN93,главная!$H$28*главная!$N$27+(EN93-главная!$H$28)*главная!$N$28))))</f>
        <v>0</v>
      </c>
      <c r="EO167" s="173">
        <f>IF(EO$10="",0,IF(EO$9&lt;главная!$N$19,0,IF(EO93&lt;главная!$H$27,главная!$N$26*EO93,IF(EO93&lt;главная!$H$28,главная!$N$27*EO93,главная!$H$28*главная!$N$27+(EO93-главная!$H$28)*главная!$N$28))))</f>
        <v>0</v>
      </c>
      <c r="EP167" s="173">
        <f>IF(EP$10="",0,IF(EP$9&lt;главная!$N$19,0,IF(EP93&lt;главная!$H$27,главная!$N$26*EP93,IF(EP93&lt;главная!$H$28,главная!$N$27*EP93,главная!$H$28*главная!$N$27+(EP93-главная!$H$28)*главная!$N$28))))</f>
        <v>0</v>
      </c>
      <c r="EQ167" s="173">
        <f>IF(EQ$10="",0,IF(EQ$9&lt;главная!$N$19,0,IF(EQ93&lt;главная!$H$27,главная!$N$26*EQ93,IF(EQ93&lt;главная!$H$28,главная!$N$27*EQ93,главная!$H$28*главная!$N$27+(EQ93-главная!$H$28)*главная!$N$28))))</f>
        <v>0</v>
      </c>
      <c r="ER167" s="173">
        <f>IF(ER$10="",0,IF(ER$9&lt;главная!$N$19,0,IF(ER93&lt;главная!$H$27,главная!$N$26*ER93,IF(ER93&lt;главная!$H$28,главная!$N$27*ER93,главная!$H$28*главная!$N$27+(ER93-главная!$H$28)*главная!$N$28))))</f>
        <v>0</v>
      </c>
      <c r="ES167" s="173">
        <f>IF(ES$10="",0,IF(ES$9&lt;главная!$N$19,0,IF(ES93&lt;главная!$H$27,главная!$N$26*ES93,IF(ES93&lt;главная!$H$28,главная!$N$27*ES93,главная!$H$28*главная!$N$27+(ES93-главная!$H$28)*главная!$N$28))))</f>
        <v>0</v>
      </c>
      <c r="ET167" s="173">
        <f>IF(ET$10="",0,IF(ET$9&lt;главная!$N$19,0,IF(ET93&lt;главная!$H$27,главная!$N$26*ET93,IF(ET93&lt;главная!$H$28,главная!$N$27*ET93,главная!$H$28*главная!$N$27+(ET93-главная!$H$28)*главная!$N$28))))</f>
        <v>0</v>
      </c>
      <c r="EU167" s="173">
        <f>IF(EU$10="",0,IF(EU$9&lt;главная!$N$19,0,IF(EU93&lt;главная!$H$27,главная!$N$26*EU93,IF(EU93&lt;главная!$H$28,главная!$N$27*EU93,главная!$H$28*главная!$N$27+(EU93-главная!$H$28)*главная!$N$28))))</f>
        <v>0</v>
      </c>
      <c r="EV167" s="173">
        <f>IF(EV$10="",0,IF(EV$9&lt;главная!$N$19,0,IF(EV93&lt;главная!$H$27,главная!$N$26*EV93,IF(EV93&lt;главная!$H$28,главная!$N$27*EV93,главная!$H$28*главная!$N$27+(EV93-главная!$H$28)*главная!$N$28))))</f>
        <v>0</v>
      </c>
      <c r="EW167" s="173">
        <f>IF(EW$10="",0,IF(EW$9&lt;главная!$N$19,0,IF(EW93&lt;главная!$H$27,главная!$N$26*EW93,IF(EW93&lt;главная!$H$28,главная!$N$27*EW93,главная!$H$28*главная!$N$27+(EW93-главная!$H$28)*главная!$N$28))))</f>
        <v>0</v>
      </c>
      <c r="EX167" s="173">
        <f>IF(EX$10="",0,IF(EX$9&lt;главная!$N$19,0,IF(EX93&lt;главная!$H$27,главная!$N$26*EX93,IF(EX93&lt;главная!$H$28,главная!$N$27*EX93,главная!$H$28*главная!$N$27+(EX93-главная!$H$28)*главная!$N$28))))</f>
        <v>0</v>
      </c>
      <c r="EY167" s="173">
        <f>IF(EY$10="",0,IF(EY$9&lt;главная!$N$19,0,IF(EY93&lt;главная!$H$27,главная!$N$26*EY93,IF(EY93&lt;главная!$H$28,главная!$N$27*EY93,главная!$H$28*главная!$N$27+(EY93-главная!$H$28)*главная!$N$28))))</f>
        <v>0</v>
      </c>
      <c r="EZ167" s="173">
        <f>IF(EZ$10="",0,IF(EZ$9&lt;главная!$N$19,0,IF(EZ93&lt;главная!$H$27,главная!$N$26*EZ93,IF(EZ93&lt;главная!$H$28,главная!$N$27*EZ93,главная!$H$28*главная!$N$27+(EZ93-главная!$H$28)*главная!$N$28))))</f>
        <v>0</v>
      </c>
      <c r="FA167" s="173">
        <f>IF(FA$10="",0,IF(FA$9&lt;главная!$N$19,0,IF(FA93&lt;главная!$H$27,главная!$N$26*FA93,IF(FA93&lt;главная!$H$28,главная!$N$27*FA93,главная!$H$28*главная!$N$27+(FA93-главная!$H$28)*главная!$N$28))))</f>
        <v>0</v>
      </c>
      <c r="FB167" s="173">
        <f>IF(FB$10="",0,IF(FB$9&lt;главная!$N$19,0,IF(FB93&lt;главная!$H$27,главная!$N$26*FB93,IF(FB93&lt;главная!$H$28,главная!$N$27*FB93,главная!$H$28*главная!$N$27+(FB93-главная!$H$28)*главная!$N$28))))</f>
        <v>0</v>
      </c>
      <c r="FC167" s="173">
        <f>IF(FC$10="",0,IF(FC$9&lt;главная!$N$19,0,IF(FC93&lt;главная!$H$27,главная!$N$26*FC93,IF(FC93&lt;главная!$H$28,главная!$N$27*FC93,главная!$H$28*главная!$N$27+(FC93-главная!$H$28)*главная!$N$28))))</f>
        <v>0</v>
      </c>
      <c r="FD167" s="173">
        <f>IF(FD$10="",0,IF(FD$9&lt;главная!$N$19,0,IF(FD93&lt;главная!$H$27,главная!$N$26*FD93,IF(FD93&lt;главная!$H$28,главная!$N$27*FD93,главная!$H$28*главная!$N$27+(FD93-главная!$H$28)*главная!$N$28))))</f>
        <v>0</v>
      </c>
      <c r="FE167" s="173">
        <f>IF(FE$10="",0,IF(FE$9&lt;главная!$N$19,0,IF(FE93&lt;главная!$H$27,главная!$N$26*FE93,IF(FE93&lt;главная!$H$28,главная!$N$27*FE93,главная!$H$28*главная!$N$27+(FE93-главная!$H$28)*главная!$N$28))))</f>
        <v>0</v>
      </c>
      <c r="FF167" s="173">
        <f>IF(FF$10="",0,IF(FF$9&lt;главная!$N$19,0,IF(FF93&lt;главная!$H$27,главная!$N$26*FF93,IF(FF93&lt;главная!$H$28,главная!$N$27*FF93,главная!$H$28*главная!$N$27+(FF93-главная!$H$28)*главная!$N$28))))</f>
        <v>0</v>
      </c>
      <c r="FG167" s="173">
        <f>IF(FG$10="",0,IF(FG$9&lt;главная!$N$19,0,IF(FG93&lt;главная!$H$27,главная!$N$26*FG93,IF(FG93&lt;главная!$H$28,главная!$N$27*FG93,главная!$H$28*главная!$N$27+(FG93-главная!$H$28)*главная!$N$28))))</f>
        <v>0</v>
      </c>
      <c r="FH167" s="173">
        <f>IF(FH$10="",0,IF(FH$9&lt;главная!$N$19,0,IF(FH93&lt;главная!$H$27,главная!$N$26*FH93,IF(FH93&lt;главная!$H$28,главная!$N$27*FH93,главная!$H$28*главная!$N$27+(FH93-главная!$H$28)*главная!$N$28))))</f>
        <v>0</v>
      </c>
      <c r="FI167" s="173">
        <f>IF(FI$10="",0,IF(FI$9&lt;главная!$N$19,0,IF(FI93&lt;главная!$H$27,главная!$N$26*FI93,IF(FI93&lt;главная!$H$28,главная!$N$27*FI93,главная!$H$28*главная!$N$27+(FI93-главная!$H$28)*главная!$N$28))))</f>
        <v>0</v>
      </c>
      <c r="FJ167" s="173">
        <f>IF(FJ$10="",0,IF(FJ$9&lt;главная!$N$19,0,IF(FJ93&lt;главная!$H$27,главная!$N$26*FJ93,IF(FJ93&lt;главная!$H$28,главная!$N$27*FJ93,главная!$H$28*главная!$N$27+(FJ93-главная!$H$28)*главная!$N$28))))</f>
        <v>0</v>
      </c>
      <c r="FK167" s="173">
        <f>IF(FK$10="",0,IF(FK$9&lt;главная!$N$19,0,IF(FK93&lt;главная!$H$27,главная!$N$26*FK93,IF(FK93&lt;главная!$H$28,главная!$N$27*FK93,главная!$H$28*главная!$N$27+(FK93-главная!$H$28)*главная!$N$28))))</f>
        <v>0</v>
      </c>
      <c r="FL167" s="173">
        <f>IF(FL$10="",0,IF(FL$9&lt;главная!$N$19,0,IF(FL93&lt;главная!$H$27,главная!$N$26*FL93,IF(FL93&lt;главная!$H$28,главная!$N$27*FL93,главная!$H$28*главная!$N$27+(FL93-главная!$H$28)*главная!$N$28))))</f>
        <v>0</v>
      </c>
      <c r="FM167" s="173">
        <f>IF(FM$10="",0,IF(FM$9&lt;главная!$N$19,0,IF(FM93&lt;главная!$H$27,главная!$N$26*FM93,IF(FM93&lt;главная!$H$28,главная!$N$27*FM93,главная!$H$28*главная!$N$27+(FM93-главная!$H$28)*главная!$N$28))))</f>
        <v>0</v>
      </c>
      <c r="FN167" s="173">
        <f>IF(FN$10="",0,IF(FN$9&lt;главная!$N$19,0,IF(FN93&lt;главная!$H$27,главная!$N$26*FN93,IF(FN93&lt;главная!$H$28,главная!$N$27*FN93,главная!$H$28*главная!$N$27+(FN93-главная!$H$28)*главная!$N$28))))</f>
        <v>0</v>
      </c>
      <c r="FO167" s="173">
        <f>IF(FO$10="",0,IF(FO$9&lt;главная!$N$19,0,IF(FO93&lt;главная!$H$27,главная!$N$26*FO93,IF(FO93&lt;главная!$H$28,главная!$N$27*FO93,главная!$H$28*главная!$N$27+(FO93-главная!$H$28)*главная!$N$28))))</f>
        <v>0</v>
      </c>
      <c r="FP167" s="173">
        <f>IF(FP$10="",0,IF(FP$9&lt;главная!$N$19,0,IF(FP93&lt;главная!$H$27,главная!$N$26*FP93,IF(FP93&lt;главная!$H$28,главная!$N$27*FP93,главная!$H$28*главная!$N$27+(FP93-главная!$H$28)*главная!$N$28))))</f>
        <v>0</v>
      </c>
      <c r="FQ167" s="173">
        <f>IF(FQ$10="",0,IF(FQ$9&lt;главная!$N$19,0,IF(FQ93&lt;главная!$H$27,главная!$N$26*FQ93,IF(FQ93&lt;главная!$H$28,главная!$N$27*FQ93,главная!$H$28*главная!$N$27+(FQ93-главная!$H$28)*главная!$N$28))))</f>
        <v>0</v>
      </c>
      <c r="FR167" s="173">
        <f>IF(FR$10="",0,IF(FR$9&lt;главная!$N$19,0,IF(FR93&lt;главная!$H$27,главная!$N$26*FR93,IF(FR93&lt;главная!$H$28,главная!$N$27*FR93,главная!$H$28*главная!$N$27+(FR93-главная!$H$28)*главная!$N$28))))</f>
        <v>0</v>
      </c>
      <c r="FS167" s="173">
        <f>IF(FS$10="",0,IF(FS$9&lt;главная!$N$19,0,IF(FS93&lt;главная!$H$27,главная!$N$26*FS93,IF(FS93&lt;главная!$H$28,главная!$N$27*FS93,главная!$H$28*главная!$N$27+(FS93-главная!$H$28)*главная!$N$28))))</f>
        <v>0</v>
      </c>
      <c r="FT167" s="173">
        <f>IF(FT$10="",0,IF(FT$9&lt;главная!$N$19,0,IF(FT93&lt;главная!$H$27,главная!$N$26*FT93,IF(FT93&lt;главная!$H$28,главная!$N$27*FT93,главная!$H$28*главная!$N$27+(FT93-главная!$H$28)*главная!$N$28))))</f>
        <v>0</v>
      </c>
      <c r="FU167" s="173">
        <f>IF(FU$10="",0,IF(FU$9&lt;главная!$N$19,0,IF(FU93&lt;главная!$H$27,главная!$N$26*FU93,IF(FU93&lt;главная!$H$28,главная!$N$27*FU93,главная!$H$28*главная!$N$27+(FU93-главная!$H$28)*главная!$N$28))))</f>
        <v>0</v>
      </c>
      <c r="FV167" s="173">
        <f>IF(FV$10="",0,IF(FV$9&lt;главная!$N$19,0,IF(FV93&lt;главная!$H$27,главная!$N$26*FV93,IF(FV93&lt;главная!$H$28,главная!$N$27*FV93,главная!$H$28*главная!$N$27+(FV93-главная!$H$28)*главная!$N$28))))</f>
        <v>0</v>
      </c>
      <c r="FW167" s="173">
        <f>IF(FW$10="",0,IF(FW$9&lt;главная!$N$19,0,IF(FW93&lt;главная!$H$27,главная!$N$26*FW93,IF(FW93&lt;главная!$H$28,главная!$N$27*FW93,главная!$H$28*главная!$N$27+(FW93-главная!$H$28)*главная!$N$28))))</f>
        <v>0</v>
      </c>
      <c r="FX167" s="173">
        <f>IF(FX$10="",0,IF(FX$9&lt;главная!$N$19,0,IF(FX93&lt;главная!$H$27,главная!$N$26*FX93,IF(FX93&lt;главная!$H$28,главная!$N$27*FX93,главная!$H$28*главная!$N$27+(FX93-главная!$H$28)*главная!$N$28))))</f>
        <v>0</v>
      </c>
      <c r="FY167" s="173">
        <f>IF(FY$10="",0,IF(FY$9&lt;главная!$N$19,0,IF(FY93&lt;главная!$H$27,главная!$N$26*FY93,IF(FY93&lt;главная!$H$28,главная!$N$27*FY93,главная!$H$28*главная!$N$27+(FY93-главная!$H$28)*главная!$N$28))))</f>
        <v>0</v>
      </c>
      <c r="FZ167" s="173">
        <f>IF(FZ$10="",0,IF(FZ$9&lt;главная!$N$19,0,IF(FZ93&lt;главная!$H$27,главная!$N$26*FZ93,IF(FZ93&lt;главная!$H$28,главная!$N$27*FZ93,главная!$H$28*главная!$N$27+(FZ93-главная!$H$28)*главная!$N$28))))</f>
        <v>0</v>
      </c>
      <c r="GA167" s="173">
        <f>IF(GA$10="",0,IF(GA$9&lt;главная!$N$19,0,IF(GA93&lt;главная!$H$27,главная!$N$26*GA93,IF(GA93&lt;главная!$H$28,главная!$N$27*GA93,главная!$H$28*главная!$N$27+(GA93-главная!$H$28)*главная!$N$28))))</f>
        <v>0</v>
      </c>
      <c r="GB167" s="173">
        <f>IF(GB$10="",0,IF(GB$9&lt;главная!$N$19,0,IF(GB93&lt;главная!$H$27,главная!$N$26*GB93,IF(GB93&lt;главная!$H$28,главная!$N$27*GB93,главная!$H$28*главная!$N$27+(GB93-главная!$H$28)*главная!$N$28))))</f>
        <v>0</v>
      </c>
      <c r="GC167" s="173">
        <f>IF(GC$10="",0,IF(GC$9&lt;главная!$N$19,0,IF(GC93&lt;главная!$H$27,главная!$N$26*GC93,IF(GC93&lt;главная!$H$28,главная!$N$27*GC93,главная!$H$28*главная!$N$27+(GC93-главная!$H$28)*главная!$N$28))))</f>
        <v>0</v>
      </c>
      <c r="GD167" s="173">
        <f>IF(GD$10="",0,IF(GD$9&lt;главная!$N$19,0,IF(GD93&lt;главная!$H$27,главная!$N$26*GD93,IF(GD93&lt;главная!$H$28,главная!$N$27*GD93,главная!$H$28*главная!$N$27+(GD93-главная!$H$28)*главная!$N$28))))</f>
        <v>0</v>
      </c>
      <c r="GE167" s="173">
        <f>IF(GE$10="",0,IF(GE$9&lt;главная!$N$19,0,IF(GE93&lt;главная!$H$27,главная!$N$26*GE93,IF(GE93&lt;главная!$H$28,главная!$N$27*GE93,главная!$H$28*главная!$N$27+(GE93-главная!$H$28)*главная!$N$28))))</f>
        <v>0</v>
      </c>
      <c r="GF167" s="173">
        <f>IF(GF$10="",0,IF(GF$9&lt;главная!$N$19,0,IF(GF93&lt;главная!$H$27,главная!$N$26*GF93,IF(GF93&lt;главная!$H$28,главная!$N$27*GF93,главная!$H$28*главная!$N$27+(GF93-главная!$H$28)*главная!$N$28))))</f>
        <v>0</v>
      </c>
      <c r="GG167" s="173">
        <f>IF(GG$10="",0,IF(GG$9&lt;главная!$N$19,0,IF(GG93&lt;главная!$H$27,главная!$N$26*GG93,IF(GG93&lt;главная!$H$28,главная!$N$27*GG93,главная!$H$28*главная!$N$27+(GG93-главная!$H$28)*главная!$N$28))))</f>
        <v>0</v>
      </c>
      <c r="GH167" s="173">
        <f>IF(GH$10="",0,IF(GH$9&lt;главная!$N$19,0,IF(GH93&lt;главная!$H$27,главная!$N$26*GH93,IF(GH93&lt;главная!$H$28,главная!$N$27*GH93,главная!$H$28*главная!$N$27+(GH93-главная!$H$28)*главная!$N$28))))</f>
        <v>0</v>
      </c>
      <c r="GI167" s="173">
        <f>IF(GI$10="",0,IF(GI$9&lt;главная!$N$19,0,IF(GI93&lt;главная!$H$27,главная!$N$26*GI93,IF(GI93&lt;главная!$H$28,главная!$N$27*GI93,главная!$H$28*главная!$N$27+(GI93-главная!$H$28)*главная!$N$28))))</f>
        <v>0</v>
      </c>
      <c r="GJ167" s="173">
        <f>IF(GJ$10="",0,IF(GJ$9&lt;главная!$N$19,0,IF(GJ93&lt;главная!$H$27,главная!$N$26*GJ93,IF(GJ93&lt;главная!$H$28,главная!$N$27*GJ93,главная!$H$28*главная!$N$27+(GJ93-главная!$H$28)*главная!$N$28))))</f>
        <v>0</v>
      </c>
      <c r="GK167" s="173">
        <f>IF(GK$10="",0,IF(GK$9&lt;главная!$N$19,0,IF(GK93&lt;главная!$H$27,главная!$N$26*GK93,IF(GK93&lt;главная!$H$28,главная!$N$27*GK93,главная!$H$28*главная!$N$27+(GK93-главная!$H$28)*главная!$N$28))))</f>
        <v>0</v>
      </c>
      <c r="GL167" s="173">
        <f>IF(GL$10="",0,IF(GL$9&lt;главная!$N$19,0,IF(GL93&lt;главная!$H$27,главная!$N$26*GL93,IF(GL93&lt;главная!$H$28,главная!$N$27*GL93,главная!$H$28*главная!$N$27+(GL93-главная!$H$28)*главная!$N$28))))</f>
        <v>0</v>
      </c>
      <c r="GM167" s="173">
        <f>IF(GM$10="",0,IF(GM$9&lt;главная!$N$19,0,IF(GM93&lt;главная!$H$27,главная!$N$26*GM93,IF(GM93&lt;главная!$H$28,главная!$N$27*GM93,главная!$H$28*главная!$N$27+(GM93-главная!$H$28)*главная!$N$28))))</f>
        <v>0</v>
      </c>
      <c r="GN167" s="173">
        <f>IF(GN$10="",0,IF(GN$9&lt;главная!$N$19,0,IF(GN93&lt;главная!$H$27,главная!$N$26*GN93,IF(GN93&lt;главная!$H$28,главная!$N$27*GN93,главная!$H$28*главная!$N$27+(GN93-главная!$H$28)*главная!$N$28))))</f>
        <v>0</v>
      </c>
      <c r="GO167" s="173">
        <f>IF(GO$10="",0,IF(GO$9&lt;главная!$N$19,0,IF(GO93&lt;главная!$H$27,главная!$N$26*GO93,IF(GO93&lt;главная!$H$28,главная!$N$27*GO93,главная!$H$28*главная!$N$27+(GO93-главная!$H$28)*главная!$N$28))))</f>
        <v>0</v>
      </c>
      <c r="GP167" s="173">
        <f>IF(GP$10="",0,IF(GP$9&lt;главная!$N$19,0,IF(GP93&lt;главная!$H$27,главная!$N$26*GP93,IF(GP93&lt;главная!$H$28,главная!$N$27*GP93,главная!$H$28*главная!$N$27+(GP93-главная!$H$28)*главная!$N$28))))</f>
        <v>0</v>
      </c>
      <c r="GQ167" s="173">
        <f>IF(GQ$10="",0,IF(GQ$9&lt;главная!$N$19,0,IF(GQ93&lt;главная!$H$27,главная!$N$26*GQ93,IF(GQ93&lt;главная!$H$28,главная!$N$27*GQ93,главная!$H$28*главная!$N$27+(GQ93-главная!$H$28)*главная!$N$28))))</f>
        <v>0</v>
      </c>
      <c r="GR167" s="173">
        <f>IF(GR$10="",0,IF(GR$9&lt;главная!$N$19,0,IF(GR93&lt;главная!$H$27,главная!$N$26*GR93,IF(GR93&lt;главная!$H$28,главная!$N$27*GR93,главная!$H$28*главная!$N$27+(GR93-главная!$H$28)*главная!$N$28))))</f>
        <v>0</v>
      </c>
      <c r="GS167" s="173">
        <f>IF(GS$10="",0,IF(GS$9&lt;главная!$N$19,0,IF(GS93&lt;главная!$H$27,главная!$N$26*GS93,IF(GS93&lt;главная!$H$28,главная!$N$27*GS93,главная!$H$28*главная!$N$27+(GS93-главная!$H$28)*главная!$N$28))))</f>
        <v>0</v>
      </c>
      <c r="GT167" s="173">
        <f>IF(GT$10="",0,IF(GT$9&lt;главная!$N$19,0,IF(GT93&lt;главная!$H$27,главная!$N$26*GT93,IF(GT93&lt;главная!$H$28,главная!$N$27*GT93,главная!$H$28*главная!$N$27+(GT93-главная!$H$28)*главная!$N$28))))</f>
        <v>0</v>
      </c>
      <c r="GU167" s="173">
        <f>IF(GU$10="",0,IF(GU$9&lt;главная!$N$19,0,IF(GU93&lt;главная!$H$27,главная!$N$26*GU93,IF(GU93&lt;главная!$H$28,главная!$N$27*GU93,главная!$H$28*главная!$N$27+(GU93-главная!$H$28)*главная!$N$28))))</f>
        <v>0</v>
      </c>
      <c r="GV167" s="173">
        <f>IF(GV$10="",0,IF(GV$9&lt;главная!$N$19,0,IF(GV93&lt;главная!$H$27,главная!$N$26*GV93,IF(GV93&lt;главная!$H$28,главная!$N$27*GV93,главная!$H$28*главная!$N$27+(GV93-главная!$H$28)*главная!$N$28))))</f>
        <v>0</v>
      </c>
      <c r="GW167" s="173">
        <f>IF(GW$10="",0,IF(GW$9&lt;главная!$N$19,0,IF(GW93&lt;главная!$H$27,главная!$N$26*GW93,IF(GW93&lt;главная!$H$28,главная!$N$27*GW93,главная!$H$28*главная!$N$27+(GW93-главная!$H$28)*главная!$N$28))))</f>
        <v>0</v>
      </c>
      <c r="GX167" s="173">
        <f>IF(GX$10="",0,IF(GX$9&lt;главная!$N$19,0,IF(GX93&lt;главная!$H$27,главная!$N$26*GX93,IF(GX93&lt;главная!$H$28,главная!$N$27*GX93,главная!$H$28*главная!$N$27+(GX93-главная!$H$28)*главная!$N$28))))</f>
        <v>0</v>
      </c>
      <c r="GY167" s="173">
        <f>IF(GY$10="",0,IF(GY$9&lt;главная!$N$19,0,IF(GY93&lt;главная!$H$27,главная!$N$26*GY93,IF(GY93&lt;главная!$H$28,главная!$N$27*GY93,главная!$H$28*главная!$N$27+(GY93-главная!$H$28)*главная!$N$28))))</f>
        <v>0</v>
      </c>
      <c r="GZ167" s="173">
        <f>IF(GZ$10="",0,IF(GZ$9&lt;главная!$N$19,0,IF(GZ93&lt;главная!$H$27,главная!$N$26*GZ93,IF(GZ93&lt;главная!$H$28,главная!$N$27*GZ93,главная!$H$28*главная!$N$27+(GZ93-главная!$H$28)*главная!$N$28))))</f>
        <v>0</v>
      </c>
      <c r="HA167" s="173">
        <f>IF(HA$10="",0,IF(HA$9&lt;главная!$N$19,0,IF(HA93&lt;главная!$H$27,главная!$N$26*HA93,IF(HA93&lt;главная!$H$28,главная!$N$27*HA93,главная!$H$28*главная!$N$27+(HA93-главная!$H$28)*главная!$N$28))))</f>
        <v>0</v>
      </c>
      <c r="HB167" s="173">
        <f>IF(HB$10="",0,IF(HB$9&lt;главная!$N$19,0,IF(HB93&lt;главная!$H$27,главная!$N$26*HB93,IF(HB93&lt;главная!$H$28,главная!$N$27*HB93,главная!$H$28*главная!$N$27+(HB93-главная!$H$28)*главная!$N$28))))</f>
        <v>0</v>
      </c>
      <c r="HC167" s="173">
        <f>IF(HC$10="",0,IF(HC$9&lt;главная!$N$19,0,IF(HC93&lt;главная!$H$27,главная!$N$26*HC93,IF(HC93&lt;главная!$H$28,главная!$N$27*HC93,главная!$H$28*главная!$N$27+(HC93-главная!$H$28)*главная!$N$28))))</f>
        <v>0</v>
      </c>
      <c r="HD167" s="173">
        <f>IF(HD$10="",0,IF(HD$9&lt;главная!$N$19,0,IF(HD93&lt;главная!$H$27,главная!$N$26*HD93,IF(HD93&lt;главная!$H$28,главная!$N$27*HD93,главная!$H$28*главная!$N$27+(HD93-главная!$H$28)*главная!$N$28))))</f>
        <v>0</v>
      </c>
      <c r="HE167" s="173">
        <f>IF(HE$10="",0,IF(HE$9&lt;главная!$N$19,0,IF(HE93&lt;главная!$H$27,главная!$N$26*HE93,IF(HE93&lt;главная!$H$28,главная!$N$27*HE93,главная!$H$28*главная!$N$27+(HE93-главная!$H$28)*главная!$N$28))))</f>
        <v>0</v>
      </c>
      <c r="HF167" s="173">
        <f>IF(HF$10="",0,IF(HF$9&lt;главная!$N$19,0,IF(HF93&lt;главная!$H$27,главная!$N$26*HF93,IF(HF93&lt;главная!$H$28,главная!$N$27*HF93,главная!$H$28*главная!$N$27+(HF93-главная!$H$28)*главная!$N$28))))</f>
        <v>0</v>
      </c>
      <c r="HG167" s="173">
        <f>IF(HG$10="",0,IF(HG$9&lt;главная!$N$19,0,IF(HG93&lt;главная!$H$27,главная!$N$26*HG93,IF(HG93&lt;главная!$H$28,главная!$N$27*HG93,главная!$H$28*главная!$N$27+(HG93-главная!$H$28)*главная!$N$28))))</f>
        <v>0</v>
      </c>
      <c r="HH167" s="173">
        <f>IF(HH$10="",0,IF(HH$9&lt;главная!$N$19,0,IF(HH93&lt;главная!$H$27,главная!$N$26*HH93,IF(HH93&lt;главная!$H$28,главная!$N$27*HH93,главная!$H$28*главная!$N$27+(HH93-главная!$H$28)*главная!$N$28))))</f>
        <v>0</v>
      </c>
      <c r="HI167" s="173">
        <f>IF(HI$10="",0,IF(HI$9&lt;главная!$N$19,0,IF(HI93&lt;главная!$H$27,главная!$N$26*HI93,IF(HI93&lt;главная!$H$28,главная!$N$27*HI93,главная!$H$28*главная!$N$27+(HI93-главная!$H$28)*главная!$N$28))))</f>
        <v>0</v>
      </c>
      <c r="HJ167" s="173">
        <f>IF(HJ$10="",0,IF(HJ$9&lt;главная!$N$19,0,IF(HJ93&lt;главная!$H$27,главная!$N$26*HJ93,IF(HJ93&lt;главная!$H$28,главная!$N$27*HJ93,главная!$H$28*главная!$N$27+(HJ93-главная!$H$28)*главная!$N$28))))</f>
        <v>0</v>
      </c>
      <c r="HK167" s="173">
        <f>IF(HK$10="",0,IF(HK$9&lt;главная!$N$19,0,IF(HK93&lt;главная!$H$27,главная!$N$26*HK93,IF(HK93&lt;главная!$H$28,главная!$N$27*HK93,главная!$H$28*главная!$N$27+(HK93-главная!$H$28)*главная!$N$28))))</f>
        <v>0</v>
      </c>
      <c r="HL167" s="173">
        <f>IF(HL$10="",0,IF(HL$9&lt;главная!$N$19,0,IF(HL93&lt;главная!$H$27,главная!$N$26*HL93,IF(HL93&lt;главная!$H$28,главная!$N$27*HL93,главная!$H$28*главная!$N$27+(HL93-главная!$H$28)*главная!$N$28))))</f>
        <v>0</v>
      </c>
      <c r="HM167" s="173">
        <f>IF(HM$10="",0,IF(HM$9&lt;главная!$N$19,0,IF(HM93&lt;главная!$H$27,главная!$N$26*HM93,IF(HM93&lt;главная!$H$28,главная!$N$27*HM93,главная!$H$28*главная!$N$27+(HM93-главная!$H$28)*главная!$N$28))))</f>
        <v>0</v>
      </c>
      <c r="HN167" s="173">
        <f>IF(HN$10="",0,IF(HN$9&lt;главная!$N$19,0,IF(HN93&lt;главная!$H$27,главная!$N$26*HN93,IF(HN93&lt;главная!$H$28,главная!$N$27*HN93,главная!$H$28*главная!$N$27+(HN93-главная!$H$28)*главная!$N$28))))</f>
        <v>0</v>
      </c>
      <c r="HO167" s="173">
        <f>IF(HO$10="",0,IF(HO$9&lt;главная!$N$19,0,IF(HO93&lt;главная!$H$27,главная!$N$26*HO93,IF(HO93&lt;главная!$H$28,главная!$N$27*HO93,главная!$H$28*главная!$N$27+(HO93-главная!$H$28)*главная!$N$28))))</f>
        <v>0</v>
      </c>
      <c r="HP167" s="173">
        <f>IF(HP$10="",0,IF(HP$9&lt;главная!$N$19,0,IF(HP93&lt;главная!$H$27,главная!$N$26*HP93,IF(HP93&lt;главная!$H$28,главная!$N$27*HP93,главная!$H$28*главная!$N$27+(HP93-главная!$H$28)*главная!$N$28))))</f>
        <v>0</v>
      </c>
      <c r="HQ167" s="173">
        <f>IF(HQ$10="",0,IF(HQ$9&lt;главная!$N$19,0,IF(HQ93&lt;главная!$H$27,главная!$N$26*HQ93,IF(HQ93&lt;главная!$H$28,главная!$N$27*HQ93,главная!$H$28*главная!$N$27+(HQ93-главная!$H$28)*главная!$N$28))))</f>
        <v>0</v>
      </c>
      <c r="HR167" s="173">
        <f>IF(HR$10="",0,IF(HR$9&lt;главная!$N$19,0,IF(HR93&lt;главная!$H$27,главная!$N$26*HR93,IF(HR93&lt;главная!$H$28,главная!$N$27*HR93,главная!$H$28*главная!$N$27+(HR93-главная!$H$28)*главная!$N$28))))</f>
        <v>0</v>
      </c>
      <c r="HS167" s="173">
        <f>IF(HS$10="",0,IF(HS$9&lt;главная!$N$19,0,IF(HS93&lt;главная!$H$27,главная!$N$26*HS93,IF(HS93&lt;главная!$H$28,главная!$N$27*HS93,главная!$H$28*главная!$N$27+(HS93-главная!$H$28)*главная!$N$28))))</f>
        <v>0</v>
      </c>
      <c r="HT167" s="173">
        <f>IF(HT$10="",0,IF(HT$9&lt;главная!$N$19,0,IF(HT93&lt;главная!$H$27,главная!$N$26*HT93,IF(HT93&lt;главная!$H$28,главная!$N$27*HT93,главная!$H$28*главная!$N$27+(HT93-главная!$H$28)*главная!$N$28))))</f>
        <v>0</v>
      </c>
      <c r="HU167" s="173">
        <f>IF(HU$10="",0,IF(HU$9&lt;главная!$N$19,0,IF(HU93&lt;главная!$H$27,главная!$N$26*HU93,IF(HU93&lt;главная!$H$28,главная!$N$27*HU93,главная!$H$28*главная!$N$27+(HU93-главная!$H$28)*главная!$N$28))))</f>
        <v>0</v>
      </c>
      <c r="HV167" s="173">
        <f>IF(HV$10="",0,IF(HV$9&lt;главная!$N$19,0,IF(HV93&lt;главная!$H$27,главная!$N$26*HV93,IF(HV93&lt;главная!$H$28,главная!$N$27*HV93,главная!$H$28*главная!$N$27+(HV93-главная!$H$28)*главная!$N$28))))</f>
        <v>0</v>
      </c>
      <c r="HW167" s="173">
        <f>IF(HW$10="",0,IF(HW$9&lt;главная!$N$19,0,IF(HW93&lt;главная!$H$27,главная!$N$26*HW93,IF(HW93&lt;главная!$H$28,главная!$N$27*HW93,главная!$H$28*главная!$N$27+(HW93-главная!$H$28)*главная!$N$28))))</f>
        <v>0</v>
      </c>
      <c r="HX167" s="173">
        <f>IF(HX$10="",0,IF(HX$9&lt;главная!$N$19,0,IF(HX93&lt;главная!$H$27,главная!$N$26*HX93,IF(HX93&lt;главная!$H$28,главная!$N$27*HX93,главная!$H$28*главная!$N$27+(HX93-главная!$H$28)*главная!$N$28))))</f>
        <v>0</v>
      </c>
      <c r="HY167" s="173">
        <f>IF(HY$10="",0,IF(HY$9&lt;главная!$N$19,0,IF(HY93&lt;главная!$H$27,главная!$N$26*HY93,IF(HY93&lt;главная!$H$28,главная!$N$27*HY93,главная!$H$28*главная!$N$27+(HY93-главная!$H$28)*главная!$N$28))))</f>
        <v>0</v>
      </c>
      <c r="HZ167" s="173">
        <f>IF(HZ$10="",0,IF(HZ$9&lt;главная!$N$19,0,IF(HZ93&lt;главная!$H$27,главная!$N$26*HZ93,IF(HZ93&lt;главная!$H$28,главная!$N$27*HZ93,главная!$H$28*главная!$N$27+(HZ93-главная!$H$28)*главная!$N$28))))</f>
        <v>0</v>
      </c>
      <c r="IA167" s="173">
        <f>IF(IA$10="",0,IF(IA$9&lt;главная!$N$19,0,IF(IA93&lt;главная!$H$27,главная!$N$26*IA93,IF(IA93&lt;главная!$H$28,главная!$N$27*IA93,главная!$H$28*главная!$N$27+(IA93-главная!$H$28)*главная!$N$28))))</f>
        <v>0</v>
      </c>
      <c r="IB167" s="173">
        <f>IF(IB$10="",0,IF(IB$9&lt;главная!$N$19,0,IF(IB93&lt;главная!$H$27,главная!$N$26*IB93,IF(IB93&lt;главная!$H$28,главная!$N$27*IB93,главная!$H$28*главная!$N$27+(IB93-главная!$H$28)*главная!$N$28))))</f>
        <v>0</v>
      </c>
      <c r="IC167" s="173">
        <f>IF(IC$10="",0,IF(IC$9&lt;главная!$N$19,0,IF(IC93&lt;главная!$H$27,главная!$N$26*IC93,IF(IC93&lt;главная!$H$28,главная!$N$27*IC93,главная!$H$28*главная!$N$27+(IC93-главная!$H$28)*главная!$N$28))))</f>
        <v>0</v>
      </c>
      <c r="ID167" s="173">
        <f>IF(ID$10="",0,IF(ID$9&lt;главная!$N$19,0,IF(ID93&lt;главная!$H$27,главная!$N$26*ID93,IF(ID93&lt;главная!$H$28,главная!$N$27*ID93,главная!$H$28*главная!$N$27+(ID93-главная!$H$28)*главная!$N$28))))</f>
        <v>0</v>
      </c>
      <c r="IE167" s="173">
        <f>IF(IE$10="",0,IF(IE$9&lt;главная!$N$19,0,IF(IE93&lt;главная!$H$27,главная!$N$26*IE93,IF(IE93&lt;главная!$H$28,главная!$N$27*IE93,главная!$H$28*главная!$N$27+(IE93-главная!$H$28)*главная!$N$28))))</f>
        <v>0</v>
      </c>
      <c r="IF167" s="173">
        <f>IF(IF$10="",0,IF(IF$9&lt;главная!$N$19,0,IF(IF93&lt;главная!$H$27,главная!$N$26*IF93,IF(IF93&lt;главная!$H$28,главная!$N$27*IF93,главная!$H$28*главная!$N$27+(IF93-главная!$H$28)*главная!$N$28))))</f>
        <v>0</v>
      </c>
      <c r="IG167" s="173">
        <f>IF(IG$10="",0,IF(IG$9&lt;главная!$N$19,0,IF(IG93&lt;главная!$H$27,главная!$N$26*IG93,IF(IG93&lt;главная!$H$28,главная!$N$27*IG93,главная!$H$28*главная!$N$27+(IG93-главная!$H$28)*главная!$N$28))))</f>
        <v>0</v>
      </c>
      <c r="IH167" s="173">
        <f>IF(IH$10="",0,IF(IH$9&lt;главная!$N$19,0,IF(IH93&lt;главная!$H$27,главная!$N$26*IH93,IF(IH93&lt;главная!$H$28,главная!$N$27*IH93,главная!$H$28*главная!$N$27+(IH93-главная!$H$28)*главная!$N$28))))</f>
        <v>0</v>
      </c>
      <c r="II167" s="173">
        <f>IF(II$10="",0,IF(II$9&lt;главная!$N$19,0,IF(II93&lt;главная!$H$27,главная!$N$26*II93,IF(II93&lt;главная!$H$28,главная!$N$27*II93,главная!$H$28*главная!$N$27+(II93-главная!$H$28)*главная!$N$28))))</f>
        <v>0</v>
      </c>
      <c r="IJ167" s="173">
        <f>IF(IJ$10="",0,IF(IJ$9&lt;главная!$N$19,0,IF(IJ93&lt;главная!$H$27,главная!$N$26*IJ93,IF(IJ93&lt;главная!$H$28,главная!$N$27*IJ93,главная!$H$28*главная!$N$27+(IJ93-главная!$H$28)*главная!$N$28))))</f>
        <v>0</v>
      </c>
      <c r="IK167" s="173">
        <f>IF(IK$10="",0,IF(IK$9&lt;главная!$N$19,0,IF(IK93&lt;главная!$H$27,главная!$N$26*IK93,IF(IK93&lt;главная!$H$28,главная!$N$27*IK93,главная!$H$28*главная!$N$27+(IK93-главная!$H$28)*главная!$N$28))))</f>
        <v>0</v>
      </c>
      <c r="IL167" s="173">
        <f>IF(IL$10="",0,IF(IL$9&lt;главная!$N$19,0,IF(IL93&lt;главная!$H$27,главная!$N$26*IL93,IF(IL93&lt;главная!$H$28,главная!$N$27*IL93,главная!$H$28*главная!$N$27+(IL93-главная!$H$28)*главная!$N$28))))</f>
        <v>0</v>
      </c>
      <c r="IM167" s="173">
        <f>IF(IM$10="",0,IF(IM$9&lt;главная!$N$19,0,IF(IM93&lt;главная!$H$27,главная!$N$26*IM93,IF(IM93&lt;главная!$H$28,главная!$N$27*IM93,главная!$H$28*главная!$N$27+(IM93-главная!$H$28)*главная!$N$28))))</f>
        <v>0</v>
      </c>
      <c r="IN167" s="173">
        <f>IF(IN$10="",0,IF(IN$9&lt;главная!$N$19,0,IF(IN93&lt;главная!$H$27,главная!$N$26*IN93,IF(IN93&lt;главная!$H$28,главная!$N$27*IN93,главная!$H$28*главная!$N$27+(IN93-главная!$H$28)*главная!$N$28))))</f>
        <v>0</v>
      </c>
      <c r="IO167" s="173">
        <f>IF(IO$10="",0,IF(IO$9&lt;главная!$N$19,0,IF(IO93&lt;главная!$H$27,главная!$N$26*IO93,IF(IO93&lt;главная!$H$28,главная!$N$27*IO93,главная!$H$28*главная!$N$27+(IO93-главная!$H$28)*главная!$N$28))))</f>
        <v>0</v>
      </c>
      <c r="IP167" s="173">
        <f>IF(IP$10="",0,IF(IP$9&lt;главная!$N$19,0,IF(IP93&lt;главная!$H$27,главная!$N$26*IP93,IF(IP93&lt;главная!$H$28,главная!$N$27*IP93,главная!$H$28*главная!$N$27+(IP93-главная!$H$28)*главная!$N$28))))</f>
        <v>0</v>
      </c>
      <c r="IQ167" s="173">
        <f>IF(IQ$10="",0,IF(IQ$9&lt;главная!$N$19,0,IF(IQ93&lt;главная!$H$27,главная!$N$26*IQ93,IF(IQ93&lt;главная!$H$28,главная!$N$27*IQ93,главная!$H$28*главная!$N$27+(IQ93-главная!$H$28)*главная!$N$28))))</f>
        <v>0</v>
      </c>
      <c r="IR167" s="173">
        <f>IF(IR$10="",0,IF(IR$9&lt;главная!$N$19,0,IF(IR93&lt;главная!$H$27,главная!$N$26*IR93,IF(IR93&lt;главная!$H$28,главная!$N$27*IR93,главная!$H$28*главная!$N$27+(IR93-главная!$H$28)*главная!$N$28))))</f>
        <v>0</v>
      </c>
      <c r="IS167" s="173">
        <f>IF(IS$10="",0,IF(IS$9&lt;главная!$N$19,0,IF(IS93&lt;главная!$H$27,главная!$N$26*IS93,IF(IS93&lt;главная!$H$28,главная!$N$27*IS93,главная!$H$28*главная!$N$27+(IS93-главная!$H$28)*главная!$N$28))))</f>
        <v>0</v>
      </c>
      <c r="IT167" s="173">
        <f>IF(IT$10="",0,IF(IT$9&lt;главная!$N$19,0,IF(IT93&lt;главная!$H$27,главная!$N$26*IT93,IF(IT93&lt;главная!$H$28,главная!$N$27*IT93,главная!$H$28*главная!$N$27+(IT93-главная!$H$28)*главная!$N$28))))</f>
        <v>0</v>
      </c>
      <c r="IU167" s="173">
        <f>IF(IU$10="",0,IF(IU$9&lt;главная!$N$19,0,IF(IU93&lt;главная!$H$27,главная!$N$26*IU93,IF(IU93&lt;главная!$H$28,главная!$N$27*IU93,главная!$H$28*главная!$N$27+(IU93-главная!$H$28)*главная!$N$28))))</f>
        <v>0</v>
      </c>
      <c r="IV167" s="173">
        <f>IF(IV$10="",0,IF(IV$9&lt;главная!$N$19,0,IF(IV93&lt;главная!$H$27,главная!$N$26*IV93,IF(IV93&lt;главная!$H$28,главная!$N$27*IV93,главная!$H$28*главная!$N$27+(IV93-главная!$H$28)*главная!$N$28))))</f>
        <v>0</v>
      </c>
      <c r="IW167" s="173">
        <f>IF(IW$10="",0,IF(IW$9&lt;главная!$N$19,0,IF(IW93&lt;главная!$H$27,главная!$N$26*IW93,IF(IW93&lt;главная!$H$28,главная!$N$27*IW93,главная!$H$28*главная!$N$27+(IW93-главная!$H$28)*главная!$N$28))))</f>
        <v>0</v>
      </c>
      <c r="IX167" s="173">
        <f>IF(IX$10="",0,IF(IX$9&lt;главная!$N$19,0,IF(IX93&lt;главная!$H$27,главная!$N$26*IX93,IF(IX93&lt;главная!$H$28,главная!$N$27*IX93,главная!$H$28*главная!$N$27+(IX93-главная!$H$28)*главная!$N$28))))</f>
        <v>0</v>
      </c>
      <c r="IY167" s="173">
        <f>IF(IY$10="",0,IF(IY$9&lt;главная!$N$19,0,IF(IY93&lt;главная!$H$27,главная!$N$26*IY93,IF(IY93&lt;главная!$H$28,главная!$N$27*IY93,главная!$H$28*главная!$N$27+(IY93-главная!$H$28)*главная!$N$28))))</f>
        <v>0</v>
      </c>
      <c r="IZ167" s="173">
        <f>IF(IZ$10="",0,IF(IZ$9&lt;главная!$N$19,0,IF(IZ93&lt;главная!$H$27,главная!$N$26*IZ93,IF(IZ93&lt;главная!$H$28,главная!$N$27*IZ93,главная!$H$28*главная!$N$27+(IZ93-главная!$H$28)*главная!$N$28))))</f>
        <v>0</v>
      </c>
      <c r="JA167" s="173">
        <f>IF(JA$10="",0,IF(JA$9&lt;главная!$N$19,0,IF(JA93&lt;главная!$H$27,главная!$N$26*JA93,IF(JA93&lt;главная!$H$28,главная!$N$27*JA93,главная!$H$28*главная!$N$27+(JA93-главная!$H$28)*главная!$N$28))))</f>
        <v>0</v>
      </c>
      <c r="JB167" s="173">
        <f>IF(JB$10="",0,IF(JB$9&lt;главная!$N$19,0,IF(JB93&lt;главная!$H$27,главная!$N$26*JB93,IF(JB93&lt;главная!$H$28,главная!$N$27*JB93,главная!$H$28*главная!$N$27+(JB93-главная!$H$28)*главная!$N$28))))</f>
        <v>0</v>
      </c>
      <c r="JC167" s="173">
        <f>IF(JC$10="",0,IF(JC$9&lt;главная!$N$19,0,IF(JC93&lt;главная!$H$27,главная!$N$26*JC93,IF(JC93&lt;главная!$H$28,главная!$N$27*JC93,главная!$H$28*главная!$N$27+(JC93-главная!$H$28)*главная!$N$28))))</f>
        <v>0</v>
      </c>
      <c r="JD167" s="173">
        <f>IF(JD$10="",0,IF(JD$9&lt;главная!$N$19,0,IF(JD93&lt;главная!$H$27,главная!$N$26*JD93,IF(JD93&lt;главная!$H$28,главная!$N$27*JD93,главная!$H$28*главная!$N$27+(JD93-главная!$H$28)*главная!$N$28))))</f>
        <v>0</v>
      </c>
      <c r="JE167" s="173">
        <f>IF(JE$10="",0,IF(JE$9&lt;главная!$N$19,0,IF(JE93&lt;главная!$H$27,главная!$N$26*JE93,IF(JE93&lt;главная!$H$28,главная!$N$27*JE93,главная!$H$28*главная!$N$27+(JE93-главная!$H$28)*главная!$N$28))))</f>
        <v>0</v>
      </c>
      <c r="JF167" s="173">
        <f>IF(JF$10="",0,IF(JF$9&lt;главная!$N$19,0,IF(JF93&lt;главная!$H$27,главная!$N$26*JF93,IF(JF93&lt;главная!$H$28,главная!$N$27*JF93,главная!$H$28*главная!$N$27+(JF93-главная!$H$28)*главная!$N$28))))</f>
        <v>0</v>
      </c>
      <c r="JG167" s="173">
        <f>IF(JG$10="",0,IF(JG$9&lt;главная!$N$19,0,IF(JG93&lt;главная!$H$27,главная!$N$26*JG93,IF(JG93&lt;главная!$H$28,главная!$N$27*JG93,главная!$H$28*главная!$N$27+(JG93-главная!$H$28)*главная!$N$28))))</f>
        <v>0</v>
      </c>
      <c r="JH167" s="173">
        <f>IF(JH$10="",0,IF(JH$9&lt;главная!$N$19,0,IF(JH93&lt;главная!$H$27,главная!$N$26*JH93,IF(JH93&lt;главная!$H$28,главная!$N$27*JH93,главная!$H$28*главная!$N$27+(JH93-главная!$H$28)*главная!$N$28))))</f>
        <v>0</v>
      </c>
      <c r="JI167" s="173">
        <f>IF(JI$10="",0,IF(JI$9&lt;главная!$N$19,0,IF(JI93&lt;главная!$H$27,главная!$N$26*JI93,IF(JI93&lt;главная!$H$28,главная!$N$27*JI93,главная!$H$28*главная!$N$27+(JI93-главная!$H$28)*главная!$N$28))))</f>
        <v>0</v>
      </c>
      <c r="JJ167" s="173">
        <f>IF(JJ$10="",0,IF(JJ$9&lt;главная!$N$19,0,IF(JJ93&lt;главная!$H$27,главная!$N$26*JJ93,IF(JJ93&lt;главная!$H$28,главная!$N$27*JJ93,главная!$H$28*главная!$N$27+(JJ93-главная!$H$28)*главная!$N$28))))</f>
        <v>0</v>
      </c>
      <c r="JK167" s="173">
        <f>IF(JK$10="",0,IF(JK$9&lt;главная!$N$19,0,IF(JK93&lt;главная!$H$27,главная!$N$26*JK93,IF(JK93&lt;главная!$H$28,главная!$N$27*JK93,главная!$H$28*главная!$N$27+(JK93-главная!$H$28)*главная!$N$28))))</f>
        <v>0</v>
      </c>
      <c r="JL167" s="173">
        <f>IF(JL$10="",0,IF(JL$9&lt;главная!$N$19,0,IF(JL93&lt;главная!$H$27,главная!$N$26*JL93,IF(JL93&lt;главная!$H$28,главная!$N$27*JL93,главная!$H$28*главная!$N$27+(JL93-главная!$H$28)*главная!$N$28))))</f>
        <v>0</v>
      </c>
      <c r="JM167" s="173">
        <f>IF(JM$10="",0,IF(JM$9&lt;главная!$N$19,0,IF(JM93&lt;главная!$H$27,главная!$N$26*JM93,IF(JM93&lt;главная!$H$28,главная!$N$27*JM93,главная!$H$28*главная!$N$27+(JM93-главная!$H$28)*главная!$N$28))))</f>
        <v>0</v>
      </c>
      <c r="JN167" s="173">
        <f>IF(JN$10="",0,IF(JN$9&lt;главная!$N$19,0,IF(JN93&lt;главная!$H$27,главная!$N$26*JN93,IF(JN93&lt;главная!$H$28,главная!$N$27*JN93,главная!$H$28*главная!$N$27+(JN93-главная!$H$28)*главная!$N$28))))</f>
        <v>0</v>
      </c>
      <c r="JO167" s="173">
        <f>IF(JO$10="",0,IF(JO$9&lt;главная!$N$19,0,IF(JO93&lt;главная!$H$27,главная!$N$26*JO93,IF(JO93&lt;главная!$H$28,главная!$N$27*JO93,главная!$H$28*главная!$N$27+(JO93-главная!$H$28)*главная!$N$28))))</f>
        <v>0</v>
      </c>
      <c r="JP167" s="173">
        <f>IF(JP$10="",0,IF(JP$9&lt;главная!$N$19,0,IF(JP93&lt;главная!$H$27,главная!$N$26*JP93,IF(JP93&lt;главная!$H$28,главная!$N$27*JP93,главная!$H$28*главная!$N$27+(JP93-главная!$H$28)*главная!$N$28))))</f>
        <v>0</v>
      </c>
      <c r="JQ167" s="173">
        <f>IF(JQ$10="",0,IF(JQ$9&lt;главная!$N$19,0,IF(JQ93&lt;главная!$H$27,главная!$N$26*JQ93,IF(JQ93&lt;главная!$H$28,главная!$N$27*JQ93,главная!$H$28*главная!$N$27+(JQ93-главная!$H$28)*главная!$N$28))))</f>
        <v>0</v>
      </c>
      <c r="JR167" s="173">
        <f>IF(JR$10="",0,IF(JR$9&lt;главная!$N$19,0,IF(JR93&lt;главная!$H$27,главная!$N$26*JR93,IF(JR93&lt;главная!$H$28,главная!$N$27*JR93,главная!$H$28*главная!$N$27+(JR93-главная!$H$28)*главная!$N$28))))</f>
        <v>0</v>
      </c>
      <c r="JS167" s="173">
        <f>IF(JS$10="",0,IF(JS$9&lt;главная!$N$19,0,IF(JS93&lt;главная!$H$27,главная!$N$26*JS93,IF(JS93&lt;главная!$H$28,главная!$N$27*JS93,главная!$H$28*главная!$N$27+(JS93-главная!$H$28)*главная!$N$28))))</f>
        <v>0</v>
      </c>
      <c r="JT167" s="173">
        <f>IF(JT$10="",0,IF(JT$9&lt;главная!$N$19,0,IF(JT93&lt;главная!$H$27,главная!$N$26*JT93,IF(JT93&lt;главная!$H$28,главная!$N$27*JT93,главная!$H$28*главная!$N$27+(JT93-главная!$H$28)*главная!$N$28))))</f>
        <v>0</v>
      </c>
      <c r="JU167" s="173">
        <f>IF(JU$10="",0,IF(JU$9&lt;главная!$N$19,0,IF(JU93&lt;главная!$H$27,главная!$N$26*JU93,IF(JU93&lt;главная!$H$28,главная!$N$27*JU93,главная!$H$28*главная!$N$27+(JU93-главная!$H$28)*главная!$N$28))))</f>
        <v>0</v>
      </c>
      <c r="JV167" s="173">
        <f>IF(JV$10="",0,IF(JV$9&lt;главная!$N$19,0,IF(JV93&lt;главная!$H$27,главная!$N$26*JV93,IF(JV93&lt;главная!$H$28,главная!$N$27*JV93,главная!$H$28*главная!$N$27+(JV93-главная!$H$28)*главная!$N$28))))</f>
        <v>0</v>
      </c>
      <c r="JW167" s="173">
        <f>IF(JW$10="",0,IF(JW$9&lt;главная!$N$19,0,IF(JW93&lt;главная!$H$27,главная!$N$26*JW93,IF(JW93&lt;главная!$H$28,главная!$N$27*JW93,главная!$H$28*главная!$N$27+(JW93-главная!$H$28)*главная!$N$28))))</f>
        <v>0</v>
      </c>
      <c r="JX167" s="173">
        <f>IF(JX$10="",0,IF(JX$9&lt;главная!$N$19,0,IF(JX93&lt;главная!$H$27,главная!$N$26*JX93,IF(JX93&lt;главная!$H$28,главная!$N$27*JX93,главная!$H$28*главная!$N$27+(JX93-главная!$H$28)*главная!$N$28))))</f>
        <v>0</v>
      </c>
      <c r="JY167" s="173">
        <f>IF(JY$10="",0,IF(JY$9&lt;главная!$N$19,0,IF(JY93&lt;главная!$H$27,главная!$N$26*JY93,IF(JY93&lt;главная!$H$28,главная!$N$27*JY93,главная!$H$28*главная!$N$27+(JY93-главная!$H$28)*главная!$N$28))))</f>
        <v>0</v>
      </c>
      <c r="JZ167" s="173">
        <f>IF(JZ$10="",0,IF(JZ$9&lt;главная!$N$19,0,IF(JZ93&lt;главная!$H$27,главная!$N$26*JZ93,IF(JZ93&lt;главная!$H$28,главная!$N$27*JZ93,главная!$H$28*главная!$N$27+(JZ93-главная!$H$28)*главная!$N$28))))</f>
        <v>0</v>
      </c>
      <c r="KA167" s="173">
        <f>IF(KA$10="",0,IF(KA$9&lt;главная!$N$19,0,IF(KA93&lt;главная!$H$27,главная!$N$26*KA93,IF(KA93&lt;главная!$H$28,главная!$N$27*KA93,главная!$H$28*главная!$N$27+(KA93-главная!$H$28)*главная!$N$28))))</f>
        <v>0</v>
      </c>
      <c r="KB167" s="173">
        <f>IF(KB$10="",0,IF(KB$9&lt;главная!$N$19,0,IF(KB93&lt;главная!$H$27,главная!$N$26*KB93,IF(KB93&lt;главная!$H$28,главная!$N$27*KB93,главная!$H$28*главная!$N$27+(KB93-главная!$H$28)*главная!$N$28))))</f>
        <v>0</v>
      </c>
      <c r="KC167" s="173">
        <f>IF(KC$10="",0,IF(KC$9&lt;главная!$N$19,0,IF(KC93&lt;главная!$H$27,главная!$N$26*KC93,IF(KC93&lt;главная!$H$28,главная!$N$27*KC93,главная!$H$28*главная!$N$27+(KC93-главная!$H$28)*главная!$N$28))))</f>
        <v>0</v>
      </c>
      <c r="KD167" s="173">
        <f>IF(KD$10="",0,IF(KD$9&lt;главная!$N$19,0,IF(KD93&lt;главная!$H$27,главная!$N$26*KD93,IF(KD93&lt;главная!$H$28,главная!$N$27*KD93,главная!$H$28*главная!$N$27+(KD93-главная!$H$28)*главная!$N$28))))</f>
        <v>0</v>
      </c>
      <c r="KE167" s="173">
        <f>IF(KE$10="",0,IF(KE$9&lt;главная!$N$19,0,IF(KE93&lt;главная!$H$27,главная!$N$26*KE93,IF(KE93&lt;главная!$H$28,главная!$N$27*KE93,главная!$H$28*главная!$N$27+(KE93-главная!$H$28)*главная!$N$28))))</f>
        <v>0</v>
      </c>
      <c r="KF167" s="173">
        <f>IF(KF$10="",0,IF(KF$9&lt;главная!$N$19,0,IF(KF93&lt;главная!$H$27,главная!$N$26*KF93,IF(KF93&lt;главная!$H$28,главная!$N$27*KF93,главная!$H$28*главная!$N$27+(KF93-главная!$H$28)*главная!$N$28))))</f>
        <v>0</v>
      </c>
      <c r="KG167" s="173">
        <f>IF(KG$10="",0,IF(KG$9&lt;главная!$N$19,0,IF(KG93&lt;главная!$H$27,главная!$N$26*KG93,IF(KG93&lt;главная!$H$28,главная!$N$27*KG93,главная!$H$28*главная!$N$27+(KG93-главная!$H$28)*главная!$N$28))))</f>
        <v>0</v>
      </c>
      <c r="KH167" s="173">
        <f>IF(KH$10="",0,IF(KH$9&lt;главная!$N$19,0,IF(KH93&lt;главная!$H$27,главная!$N$26*KH93,IF(KH93&lt;главная!$H$28,главная!$N$27*KH93,главная!$H$28*главная!$N$27+(KH93-главная!$H$28)*главная!$N$28))))</f>
        <v>0</v>
      </c>
      <c r="KI167" s="173">
        <f>IF(KI$10="",0,IF(KI$9&lt;главная!$N$19,0,IF(KI93&lt;главная!$H$27,главная!$N$26*KI93,IF(KI93&lt;главная!$H$28,главная!$N$27*KI93,главная!$H$28*главная!$N$27+(KI93-главная!$H$28)*главная!$N$28))))</f>
        <v>0</v>
      </c>
      <c r="KJ167" s="173">
        <f>IF(KJ$10="",0,IF(KJ$9&lt;главная!$N$19,0,IF(KJ93&lt;главная!$H$27,главная!$N$26*KJ93,IF(KJ93&lt;главная!$H$28,главная!$N$27*KJ93,главная!$H$28*главная!$N$27+(KJ93-главная!$H$28)*главная!$N$28))))</f>
        <v>0</v>
      </c>
      <c r="KK167" s="173">
        <f>IF(KK$10="",0,IF(KK$9&lt;главная!$N$19,0,IF(KK93&lt;главная!$H$27,главная!$N$26*KK93,IF(KK93&lt;главная!$H$28,главная!$N$27*KK93,главная!$H$28*главная!$N$27+(KK93-главная!$H$28)*главная!$N$28))))</f>
        <v>0</v>
      </c>
      <c r="KL167" s="173">
        <f>IF(KL$10="",0,IF(KL$9&lt;главная!$N$19,0,IF(KL93&lt;главная!$H$27,главная!$N$26*KL93,IF(KL93&lt;главная!$H$28,главная!$N$27*KL93,главная!$H$28*главная!$N$27+(KL93-главная!$H$28)*главная!$N$28))))</f>
        <v>0</v>
      </c>
      <c r="KM167" s="173">
        <f>IF(KM$10="",0,IF(KM$9&lt;главная!$N$19,0,IF(KM93&lt;главная!$H$27,главная!$N$26*KM93,IF(KM93&lt;главная!$H$28,главная!$N$27*KM93,главная!$H$28*главная!$N$27+(KM93-главная!$H$28)*главная!$N$28))))</f>
        <v>0</v>
      </c>
      <c r="KN167" s="173">
        <f>IF(KN$10="",0,IF(KN$9&lt;главная!$N$19,0,IF(KN93&lt;главная!$H$27,главная!$N$26*KN93,IF(KN93&lt;главная!$H$28,главная!$N$27*KN93,главная!$H$28*главная!$N$27+(KN93-главная!$H$28)*главная!$N$28))))</f>
        <v>0</v>
      </c>
      <c r="KO167" s="173">
        <f>IF(KO$10="",0,IF(KO$9&lt;главная!$N$19,0,IF(KO93&lt;главная!$H$27,главная!$N$26*KO93,IF(KO93&lt;главная!$H$28,главная!$N$27*KO93,главная!$H$28*главная!$N$27+(KO93-главная!$H$28)*главная!$N$28))))</f>
        <v>0</v>
      </c>
      <c r="KP167" s="173">
        <f>IF(KP$10="",0,IF(KP$9&lt;главная!$N$19,0,IF(KP93&lt;главная!$H$27,главная!$N$26*KP93,IF(KP93&lt;главная!$H$28,главная!$N$27*KP93,главная!$H$28*главная!$N$27+(KP93-главная!$H$28)*главная!$N$28))))</f>
        <v>0</v>
      </c>
      <c r="KQ167" s="173">
        <f>IF(KQ$10="",0,IF(KQ$9&lt;главная!$N$19,0,IF(KQ93&lt;главная!$H$27,главная!$N$26*KQ93,IF(KQ93&lt;главная!$H$28,главная!$N$27*KQ93,главная!$H$28*главная!$N$27+(KQ93-главная!$H$28)*главная!$N$28))))</f>
        <v>0</v>
      </c>
      <c r="KR167" s="173">
        <f>IF(KR$10="",0,IF(KR$9&lt;главная!$N$19,0,IF(KR93&lt;главная!$H$27,главная!$N$26*KR93,IF(KR93&lt;главная!$H$28,главная!$N$27*KR93,главная!$H$28*главная!$N$27+(KR93-главная!$H$28)*главная!$N$28))))</f>
        <v>0</v>
      </c>
      <c r="KS167" s="173">
        <f>IF(KS$10="",0,IF(KS$9&lt;главная!$N$19,0,IF(KS93&lt;главная!$H$27,главная!$N$26*KS93,IF(KS93&lt;главная!$H$28,главная!$N$27*KS93,главная!$H$28*главная!$N$27+(KS93-главная!$H$28)*главная!$N$28))))</f>
        <v>0</v>
      </c>
      <c r="KT167" s="173">
        <f>IF(KT$10="",0,IF(KT$9&lt;главная!$N$19,0,IF(KT93&lt;главная!$H$27,главная!$N$26*KT93,IF(KT93&lt;главная!$H$28,главная!$N$27*KT93,главная!$H$28*главная!$N$27+(KT93-главная!$H$28)*главная!$N$28))))</f>
        <v>0</v>
      </c>
      <c r="KU167" s="173">
        <f>IF(KU$10="",0,IF(KU$9&lt;главная!$N$19,0,IF(KU93&lt;главная!$H$27,главная!$N$26*KU93,IF(KU93&lt;главная!$H$28,главная!$N$27*KU93,главная!$H$28*главная!$N$27+(KU93-главная!$H$28)*главная!$N$28))))</f>
        <v>0</v>
      </c>
      <c r="KV167" s="173">
        <f>IF(KV$10="",0,IF(KV$9&lt;главная!$N$19,0,IF(KV93&lt;главная!$H$27,главная!$N$26*KV93,IF(KV93&lt;главная!$H$28,главная!$N$27*KV93,главная!$H$28*главная!$N$27+(KV93-главная!$H$28)*главная!$N$28))))</f>
        <v>0</v>
      </c>
      <c r="KW167" s="173">
        <f>IF(KW$10="",0,IF(KW$9&lt;главная!$N$19,0,IF(KW93&lt;главная!$H$27,главная!$N$26*KW93,IF(KW93&lt;главная!$H$28,главная!$N$27*KW93,главная!$H$28*главная!$N$27+(KW93-главная!$H$28)*главная!$N$28))))</f>
        <v>0</v>
      </c>
      <c r="KX167" s="173">
        <f>IF(KX$10="",0,IF(KX$9&lt;главная!$N$19,0,IF(KX93&lt;главная!$H$27,главная!$N$26*KX93,IF(KX93&lt;главная!$H$28,главная!$N$27*KX93,главная!$H$28*главная!$N$27+(KX93-главная!$H$28)*главная!$N$28))))</f>
        <v>0</v>
      </c>
      <c r="KY167" s="173">
        <f>IF(KY$10="",0,IF(KY$9&lt;главная!$N$19,0,IF(KY93&lt;главная!$H$27,главная!$N$26*KY93,IF(KY93&lt;главная!$H$28,главная!$N$27*KY93,главная!$H$28*главная!$N$27+(KY93-главная!$H$28)*главная!$N$28))))</f>
        <v>0</v>
      </c>
      <c r="KZ167" s="173">
        <f>IF(KZ$10="",0,IF(KZ$9&lt;главная!$N$19,0,IF(KZ93&lt;главная!$H$27,главная!$N$26*KZ93,IF(KZ93&lt;главная!$H$28,главная!$N$27*KZ93,главная!$H$28*главная!$N$27+(KZ93-главная!$H$28)*главная!$N$28))))</f>
        <v>0</v>
      </c>
      <c r="LA167" s="173">
        <f>IF(LA$10="",0,IF(LA$9&lt;главная!$N$19,0,IF(LA93&lt;главная!$H$27,главная!$N$26*LA93,IF(LA93&lt;главная!$H$28,главная!$N$27*LA93,главная!$H$28*главная!$N$27+(LA93-главная!$H$28)*главная!$N$28))))</f>
        <v>0</v>
      </c>
      <c r="LB167" s="173">
        <f>IF(LB$10="",0,IF(LB$9&lt;главная!$N$19,0,IF(LB93&lt;главная!$H$27,главная!$N$26*LB93,IF(LB93&lt;главная!$H$28,главная!$N$27*LB93,главная!$H$28*главная!$N$27+(LB93-главная!$H$28)*главная!$N$28))))</f>
        <v>0</v>
      </c>
      <c r="LC167" s="173">
        <f>IF(LC$10="",0,IF(LC$9&lt;главная!$N$19,0,IF(LC93&lt;главная!$H$27,главная!$N$26*LC93,IF(LC93&lt;главная!$H$28,главная!$N$27*LC93,главная!$H$28*главная!$N$27+(LC93-главная!$H$28)*главная!$N$28))))</f>
        <v>0</v>
      </c>
      <c r="LD167" s="173">
        <f>IF(LD$10="",0,IF(LD$9&lt;главная!$N$19,0,IF(LD93&lt;главная!$H$27,главная!$N$26*LD93,IF(LD93&lt;главная!$H$28,главная!$N$27*LD93,главная!$H$28*главная!$N$27+(LD93-главная!$H$28)*главная!$N$28))))</f>
        <v>0</v>
      </c>
      <c r="LE167" s="173">
        <f>IF(LE$10="",0,IF(LE$9&lt;главная!$N$19,0,IF(LE93&lt;главная!$H$27,главная!$N$26*LE93,IF(LE93&lt;главная!$H$28,главная!$N$27*LE93,главная!$H$28*главная!$N$27+(LE93-главная!$H$28)*главная!$N$28))))</f>
        <v>0</v>
      </c>
      <c r="LF167" s="173">
        <f>IF(LF$10="",0,IF(LF$9&lt;главная!$N$19,0,IF(LF93&lt;главная!$H$27,главная!$N$26*LF93,IF(LF93&lt;главная!$H$28,главная!$N$27*LF93,главная!$H$28*главная!$N$27+(LF93-главная!$H$28)*главная!$N$28))))</f>
        <v>0</v>
      </c>
      <c r="LG167" s="173">
        <f>IF(LG$10="",0,IF(LG$9&lt;главная!$N$19,0,IF(LG93&lt;главная!$H$27,главная!$N$26*LG93,IF(LG93&lt;главная!$H$28,главная!$N$27*LG93,главная!$H$28*главная!$N$27+(LG93-главная!$H$28)*главная!$N$28))))</f>
        <v>0</v>
      </c>
      <c r="LH167" s="173">
        <f>IF(LH$10="",0,IF(LH$9&lt;главная!$N$19,0,IF(LH93&lt;главная!$H$27,главная!$N$26*LH93,IF(LH93&lt;главная!$H$28,главная!$N$27*LH93,главная!$H$28*главная!$N$27+(LH93-главная!$H$28)*главная!$N$28))))</f>
        <v>0</v>
      </c>
      <c r="LI167" s="51"/>
      <c r="LJ167" s="51"/>
    </row>
    <row r="168" spans="1:322" s="59" customFormat="1" ht="10.199999999999999" x14ac:dyDescent="0.2">
      <c r="A168" s="51"/>
      <c r="B168" s="51"/>
      <c r="C168" s="51"/>
      <c r="D168" s="12"/>
      <c r="E168" s="98" t="str">
        <f t="shared" si="383"/>
        <v>SMM-специалист</v>
      </c>
      <c r="F168" s="51"/>
      <c r="G168" s="51"/>
      <c r="H168" s="98" t="str">
        <f t="shared" si="384"/>
        <v>нац/страхование</v>
      </c>
      <c r="I168" s="51"/>
      <c r="J168" s="51"/>
      <c r="K168" s="55" t="str">
        <f t="shared" si="385"/>
        <v>долл.</v>
      </c>
      <c r="L168" s="51"/>
      <c r="M168" s="58"/>
      <c r="N168" s="51"/>
      <c r="O168" s="61"/>
      <c r="P168" s="51"/>
      <c r="Q168" s="51"/>
      <c r="R168" s="99"/>
      <c r="S168" s="51"/>
      <c r="T168" s="171"/>
      <c r="U168" s="173">
        <f>IF(U$10="",0,IF(U$9&lt;главная!$N$19,0,IF(U94&lt;главная!$H$27,главная!$N$26*U94,IF(U94&lt;главная!$H$28,главная!$N$27*U94,главная!$H$28*главная!$N$27+(U94-главная!$H$28)*главная!$N$28))))</f>
        <v>0</v>
      </c>
      <c r="V168" s="173">
        <f>IF(V$10="",0,IF(V$9&lt;главная!$N$19,0,IF(V94&lt;главная!$H$27,главная!$N$26*V94,IF(V94&lt;главная!$H$28,главная!$N$27*V94,главная!$H$28*главная!$N$27+(V94-главная!$H$28)*главная!$N$28))))</f>
        <v>0</v>
      </c>
      <c r="W168" s="173">
        <f>IF(W$10="",0,IF(W$9&lt;главная!$N$19,0,IF(W94&lt;главная!$H$27,главная!$N$26*W94,IF(W94&lt;главная!$H$28,главная!$N$27*W94,главная!$H$28*главная!$N$27+(W94-главная!$H$28)*главная!$N$28))))</f>
        <v>0</v>
      </c>
      <c r="X168" s="173">
        <f>IF(X$10="",0,IF(X$9&lt;главная!$N$19,0,IF(X94&lt;главная!$H$27,главная!$N$26*X94,IF(X94&lt;главная!$H$28,главная!$N$27*X94,главная!$H$28*главная!$N$27+(X94-главная!$H$28)*главная!$N$28))))</f>
        <v>0</v>
      </c>
      <c r="Y168" s="173">
        <f>IF(Y$10="",0,IF(Y$9&lt;главная!$N$19,0,IF(Y94&lt;главная!$H$27,главная!$N$26*Y94,IF(Y94&lt;главная!$H$28,главная!$N$27*Y94,главная!$H$28*главная!$N$27+(Y94-главная!$H$28)*главная!$N$28))))</f>
        <v>0</v>
      </c>
      <c r="Z168" s="173">
        <f>IF(Z$10="",0,IF(Z$9&lt;главная!$N$19,0,IF(Z94&lt;главная!$H$27,главная!$N$26*Z94,IF(Z94&lt;главная!$H$28,главная!$N$27*Z94,главная!$H$28*главная!$N$27+(Z94-главная!$H$28)*главная!$N$28))))</f>
        <v>0</v>
      </c>
      <c r="AA168" s="173">
        <f>IF(AA$10="",0,IF(AA$9&lt;главная!$N$19,0,IF(AA94&lt;главная!$H$27,главная!$N$26*AA94,IF(AA94&lt;главная!$H$28,главная!$N$27*AA94,главная!$H$28*главная!$N$27+(AA94-главная!$H$28)*главная!$N$28))))</f>
        <v>0</v>
      </c>
      <c r="AB168" s="173">
        <f>IF(AB$10="",0,IF(AB$9&lt;главная!$N$19,0,IF(AB94&lt;главная!$H$27,главная!$N$26*AB94,IF(AB94&lt;главная!$H$28,главная!$N$27*AB94,главная!$H$28*главная!$N$27+(AB94-главная!$H$28)*главная!$N$28))))</f>
        <v>0</v>
      </c>
      <c r="AC168" s="173">
        <f>IF(AC$10="",0,IF(AC$9&lt;главная!$N$19,0,IF(AC94&lt;главная!$H$27,главная!$N$26*AC94,IF(AC94&lt;главная!$H$28,главная!$N$27*AC94,главная!$H$28*главная!$N$27+(AC94-главная!$H$28)*главная!$N$28))))</f>
        <v>0</v>
      </c>
      <c r="AD168" s="173">
        <f>IF(AD$10="",0,IF(AD$9&lt;главная!$N$19,0,IF(AD94&lt;главная!$H$27,главная!$N$26*AD94,IF(AD94&lt;главная!$H$28,главная!$N$27*AD94,главная!$H$28*главная!$N$27+(AD94-главная!$H$28)*главная!$N$28))))</f>
        <v>0</v>
      </c>
      <c r="AE168" s="173">
        <f>IF(AE$10="",0,IF(AE$9&lt;главная!$N$19,0,IF(AE94&lt;главная!$H$27,главная!$N$26*AE94,IF(AE94&lt;главная!$H$28,главная!$N$27*AE94,главная!$H$28*главная!$N$27+(AE94-главная!$H$28)*главная!$N$28))))</f>
        <v>0</v>
      </c>
      <c r="AF168" s="173">
        <f>IF(AF$10="",0,IF(AF$9&lt;главная!$N$19,0,IF(AF94&lt;главная!$H$27,главная!$N$26*AF94,IF(AF94&lt;главная!$H$28,главная!$N$27*AF94,главная!$H$28*главная!$N$27+(AF94-главная!$H$28)*главная!$N$28))))</f>
        <v>0</v>
      </c>
      <c r="AG168" s="173">
        <f>IF(AG$10="",0,IF(AG$9&lt;главная!$N$19,0,IF(AG94&lt;главная!$H$27,главная!$N$26*AG94,IF(AG94&lt;главная!$H$28,главная!$N$27*AG94,главная!$H$28*главная!$N$27+(AG94-главная!$H$28)*главная!$N$28))))</f>
        <v>0</v>
      </c>
      <c r="AH168" s="173">
        <f>IF(AH$10="",0,IF(AH$9&lt;главная!$N$19,0,IF(AH94&lt;главная!$H$27,главная!$N$26*AH94,IF(AH94&lt;главная!$H$28,главная!$N$27*AH94,главная!$H$28*главная!$N$27+(AH94-главная!$H$28)*главная!$N$28))))</f>
        <v>0</v>
      </c>
      <c r="AI168" s="173">
        <f>IF(AI$10="",0,IF(AI$9&lt;главная!$N$19,0,IF(AI94&lt;главная!$H$27,главная!$N$26*AI94,IF(AI94&lt;главная!$H$28,главная!$N$27*AI94,главная!$H$28*главная!$N$27+(AI94-главная!$H$28)*главная!$N$28))))</f>
        <v>0</v>
      </c>
      <c r="AJ168" s="173">
        <f>IF(AJ$10="",0,IF(AJ$9&lt;главная!$N$19,0,IF(AJ94&lt;главная!$H$27,главная!$N$26*AJ94,IF(AJ94&lt;главная!$H$28,главная!$N$27*AJ94,главная!$H$28*главная!$N$27+(AJ94-главная!$H$28)*главная!$N$28))))</f>
        <v>0</v>
      </c>
      <c r="AK168" s="173">
        <f>IF(AK$10="",0,IF(AK$9&lt;главная!$N$19,0,IF(AK94&lt;главная!$H$27,главная!$N$26*AK94,IF(AK94&lt;главная!$H$28,главная!$N$27*AK94,главная!$H$28*главная!$N$27+(AK94-главная!$H$28)*главная!$N$28))))</f>
        <v>0</v>
      </c>
      <c r="AL168" s="173">
        <f>IF(AL$10="",0,IF(AL$9&lt;главная!$N$19,0,IF(AL94&lt;главная!$H$27,главная!$N$26*AL94,IF(AL94&lt;главная!$H$28,главная!$N$27*AL94,главная!$H$28*главная!$N$27+(AL94-главная!$H$28)*главная!$N$28))))</f>
        <v>0</v>
      </c>
      <c r="AM168" s="173">
        <f>IF(AM$10="",0,IF(AM$9&lt;главная!$N$19,0,IF(AM94&lt;главная!$H$27,главная!$N$26*AM94,IF(AM94&lt;главная!$H$28,главная!$N$27*AM94,главная!$H$28*главная!$N$27+(AM94-главная!$H$28)*главная!$N$28))))</f>
        <v>0</v>
      </c>
      <c r="AN168" s="173">
        <f>IF(AN$10="",0,IF(AN$9&lt;главная!$N$19,0,IF(AN94&lt;главная!$H$27,главная!$N$26*AN94,IF(AN94&lt;главная!$H$28,главная!$N$27*AN94,главная!$H$28*главная!$N$27+(AN94-главная!$H$28)*главная!$N$28))))</f>
        <v>0</v>
      </c>
      <c r="AO168" s="173">
        <f>IF(AO$10="",0,IF(AO$9&lt;главная!$N$19,0,IF(AO94&lt;главная!$H$27,главная!$N$26*AO94,IF(AO94&lt;главная!$H$28,главная!$N$27*AO94,главная!$H$28*главная!$N$27+(AO94-главная!$H$28)*главная!$N$28))))</f>
        <v>0</v>
      </c>
      <c r="AP168" s="173">
        <f>IF(AP$10="",0,IF(AP$9&lt;главная!$N$19,0,IF(AP94&lt;главная!$H$27,главная!$N$26*AP94,IF(AP94&lt;главная!$H$28,главная!$N$27*AP94,главная!$H$28*главная!$N$27+(AP94-главная!$H$28)*главная!$N$28))))</f>
        <v>0</v>
      </c>
      <c r="AQ168" s="173">
        <f>IF(AQ$10="",0,IF(AQ$9&lt;главная!$N$19,0,IF(AQ94&lt;главная!$H$27,главная!$N$26*AQ94,IF(AQ94&lt;главная!$H$28,главная!$N$27*AQ94,главная!$H$28*главная!$N$27+(AQ94-главная!$H$28)*главная!$N$28))))</f>
        <v>0</v>
      </c>
      <c r="AR168" s="173">
        <f>IF(AR$10="",0,IF(AR$9&lt;главная!$N$19,0,IF(AR94&lt;главная!$H$27,главная!$N$26*AR94,IF(AR94&lt;главная!$H$28,главная!$N$27*AR94,главная!$H$28*главная!$N$27+(AR94-главная!$H$28)*главная!$N$28))))</f>
        <v>0</v>
      </c>
      <c r="AS168" s="173">
        <f>IF(AS$10="",0,IF(AS$9&lt;главная!$N$19,0,IF(AS94&lt;главная!$H$27,главная!$N$26*AS94,IF(AS94&lt;главная!$H$28,главная!$N$27*AS94,главная!$H$28*главная!$N$27+(AS94-главная!$H$28)*главная!$N$28))))</f>
        <v>0</v>
      </c>
      <c r="AT168" s="173">
        <f>IF(AT$10="",0,IF(AT$9&lt;главная!$N$19,0,IF(AT94&lt;главная!$H$27,главная!$N$26*AT94,IF(AT94&lt;главная!$H$28,главная!$N$27*AT94,главная!$H$28*главная!$N$27+(AT94-главная!$H$28)*главная!$N$28))))</f>
        <v>0</v>
      </c>
      <c r="AU168" s="173">
        <f>IF(AU$10="",0,IF(AU$9&lt;главная!$N$19,0,IF(AU94&lt;главная!$H$27,главная!$N$26*AU94,IF(AU94&lt;главная!$H$28,главная!$N$27*AU94,главная!$H$28*главная!$N$27+(AU94-главная!$H$28)*главная!$N$28))))</f>
        <v>0</v>
      </c>
      <c r="AV168" s="173">
        <f>IF(AV$10="",0,IF(AV$9&lt;главная!$N$19,0,IF(AV94&lt;главная!$H$27,главная!$N$26*AV94,IF(AV94&lt;главная!$H$28,главная!$N$27*AV94,главная!$H$28*главная!$N$27+(AV94-главная!$H$28)*главная!$N$28))))</f>
        <v>0</v>
      </c>
      <c r="AW168" s="173">
        <f>IF(AW$10="",0,IF(AW$9&lt;главная!$N$19,0,IF(AW94&lt;главная!$H$27,главная!$N$26*AW94,IF(AW94&lt;главная!$H$28,главная!$N$27*AW94,главная!$H$28*главная!$N$27+(AW94-главная!$H$28)*главная!$N$28))))</f>
        <v>0</v>
      </c>
      <c r="AX168" s="173">
        <f>IF(AX$10="",0,IF(AX$9&lt;главная!$N$19,0,IF(AX94&lt;главная!$H$27,главная!$N$26*AX94,IF(AX94&lt;главная!$H$28,главная!$N$27*AX94,главная!$H$28*главная!$N$27+(AX94-главная!$H$28)*главная!$N$28))))</f>
        <v>0</v>
      </c>
      <c r="AY168" s="173">
        <f>IF(AY$10="",0,IF(AY$9&lt;главная!$N$19,0,IF(AY94&lt;главная!$H$27,главная!$N$26*AY94,IF(AY94&lt;главная!$H$28,главная!$N$27*AY94,главная!$H$28*главная!$N$27+(AY94-главная!$H$28)*главная!$N$28))))</f>
        <v>0</v>
      </c>
      <c r="AZ168" s="173">
        <f>IF(AZ$10="",0,IF(AZ$9&lt;главная!$N$19,0,IF(AZ94&lt;главная!$H$27,главная!$N$26*AZ94,IF(AZ94&lt;главная!$H$28,главная!$N$27*AZ94,главная!$H$28*главная!$N$27+(AZ94-главная!$H$28)*главная!$N$28))))</f>
        <v>0</v>
      </c>
      <c r="BA168" s="173">
        <f>IF(BA$10="",0,IF(BA$9&lt;главная!$N$19,0,IF(BA94&lt;главная!$H$27,главная!$N$26*BA94,IF(BA94&lt;главная!$H$28,главная!$N$27*BA94,главная!$H$28*главная!$N$27+(BA94-главная!$H$28)*главная!$N$28))))</f>
        <v>0</v>
      </c>
      <c r="BB168" s="173">
        <f>IF(BB$10="",0,IF(BB$9&lt;главная!$N$19,0,IF(BB94&lt;главная!$H$27,главная!$N$26*BB94,IF(BB94&lt;главная!$H$28,главная!$N$27*BB94,главная!$H$28*главная!$N$27+(BB94-главная!$H$28)*главная!$N$28))))</f>
        <v>0</v>
      </c>
      <c r="BC168" s="173">
        <f>IF(BC$10="",0,IF(BC$9&lt;главная!$N$19,0,IF(BC94&lt;главная!$H$27,главная!$N$26*BC94,IF(BC94&lt;главная!$H$28,главная!$N$27*BC94,главная!$H$28*главная!$N$27+(BC94-главная!$H$28)*главная!$N$28))))</f>
        <v>0</v>
      </c>
      <c r="BD168" s="173">
        <f>IF(BD$10="",0,IF(BD$9&lt;главная!$N$19,0,IF(BD94&lt;главная!$H$27,главная!$N$26*BD94,IF(BD94&lt;главная!$H$28,главная!$N$27*BD94,главная!$H$28*главная!$N$27+(BD94-главная!$H$28)*главная!$N$28))))</f>
        <v>0</v>
      </c>
      <c r="BE168" s="173">
        <f>IF(BE$10="",0,IF(BE$9&lt;главная!$N$19,0,IF(BE94&lt;главная!$H$27,главная!$N$26*BE94,IF(BE94&lt;главная!$H$28,главная!$N$27*BE94,главная!$H$28*главная!$N$27+(BE94-главная!$H$28)*главная!$N$28))))</f>
        <v>0</v>
      </c>
      <c r="BF168" s="173">
        <f>IF(BF$10="",0,IF(BF$9&lt;главная!$N$19,0,IF(BF94&lt;главная!$H$27,главная!$N$26*BF94,IF(BF94&lt;главная!$H$28,главная!$N$27*BF94,главная!$H$28*главная!$N$27+(BF94-главная!$H$28)*главная!$N$28))))</f>
        <v>0</v>
      </c>
      <c r="BG168" s="173">
        <f>IF(BG$10="",0,IF(BG$9&lt;главная!$N$19,0,IF(BG94&lt;главная!$H$27,главная!$N$26*BG94,IF(BG94&lt;главная!$H$28,главная!$N$27*BG94,главная!$H$28*главная!$N$27+(BG94-главная!$H$28)*главная!$N$28))))</f>
        <v>0</v>
      </c>
      <c r="BH168" s="173">
        <f>IF(BH$10="",0,IF(BH$9&lt;главная!$N$19,0,IF(BH94&lt;главная!$H$27,главная!$N$26*BH94,IF(BH94&lt;главная!$H$28,главная!$N$27*BH94,главная!$H$28*главная!$N$27+(BH94-главная!$H$28)*главная!$N$28))))</f>
        <v>0</v>
      </c>
      <c r="BI168" s="173">
        <f>IF(BI$10="",0,IF(BI$9&lt;главная!$N$19,0,IF(BI94&lt;главная!$H$27,главная!$N$26*BI94,IF(BI94&lt;главная!$H$28,главная!$N$27*BI94,главная!$H$28*главная!$N$27+(BI94-главная!$H$28)*главная!$N$28))))</f>
        <v>0</v>
      </c>
      <c r="BJ168" s="173">
        <f>IF(BJ$10="",0,IF(BJ$9&lt;главная!$N$19,0,IF(BJ94&lt;главная!$H$27,главная!$N$26*BJ94,IF(BJ94&lt;главная!$H$28,главная!$N$27*BJ94,главная!$H$28*главная!$N$27+(BJ94-главная!$H$28)*главная!$N$28))))</f>
        <v>0</v>
      </c>
      <c r="BK168" s="173">
        <f>IF(BK$10="",0,IF(BK$9&lt;главная!$N$19,0,IF(BK94&lt;главная!$H$27,главная!$N$26*BK94,IF(BK94&lt;главная!$H$28,главная!$N$27*BK94,главная!$H$28*главная!$N$27+(BK94-главная!$H$28)*главная!$N$28))))</f>
        <v>0</v>
      </c>
      <c r="BL168" s="173">
        <f>IF(BL$10="",0,IF(BL$9&lt;главная!$N$19,0,IF(BL94&lt;главная!$H$27,главная!$N$26*BL94,IF(BL94&lt;главная!$H$28,главная!$N$27*BL94,главная!$H$28*главная!$N$27+(BL94-главная!$H$28)*главная!$N$28))))</f>
        <v>0</v>
      </c>
      <c r="BM168" s="173">
        <f>IF(BM$10="",0,IF(BM$9&lt;главная!$N$19,0,IF(BM94&lt;главная!$H$27,главная!$N$26*BM94,IF(BM94&lt;главная!$H$28,главная!$N$27*BM94,главная!$H$28*главная!$N$27+(BM94-главная!$H$28)*главная!$N$28))))</f>
        <v>0</v>
      </c>
      <c r="BN168" s="173">
        <f>IF(BN$10="",0,IF(BN$9&lt;главная!$N$19,0,IF(BN94&lt;главная!$H$27,главная!$N$26*BN94,IF(BN94&lt;главная!$H$28,главная!$N$27*BN94,главная!$H$28*главная!$N$27+(BN94-главная!$H$28)*главная!$N$28))))</f>
        <v>0</v>
      </c>
      <c r="BO168" s="173">
        <f>IF(BO$10="",0,IF(BO$9&lt;главная!$N$19,0,IF(BO94&lt;главная!$H$27,главная!$N$26*BO94,IF(BO94&lt;главная!$H$28,главная!$N$27*BO94,главная!$H$28*главная!$N$27+(BO94-главная!$H$28)*главная!$N$28))))</f>
        <v>0</v>
      </c>
      <c r="BP168" s="173">
        <f>IF(BP$10="",0,IF(BP$9&lt;главная!$N$19,0,IF(BP94&lt;главная!$H$27,главная!$N$26*BP94,IF(BP94&lt;главная!$H$28,главная!$N$27*BP94,главная!$H$28*главная!$N$27+(BP94-главная!$H$28)*главная!$N$28))))</f>
        <v>0</v>
      </c>
      <c r="BQ168" s="173">
        <f>IF(BQ$10="",0,IF(BQ$9&lt;главная!$N$19,0,IF(BQ94&lt;главная!$H$27,главная!$N$26*BQ94,IF(BQ94&lt;главная!$H$28,главная!$N$27*BQ94,главная!$H$28*главная!$N$27+(BQ94-главная!$H$28)*главная!$N$28))))</f>
        <v>0</v>
      </c>
      <c r="BR168" s="173">
        <f>IF(BR$10="",0,IF(BR$9&lt;главная!$N$19,0,IF(BR94&lt;главная!$H$27,главная!$N$26*BR94,IF(BR94&lt;главная!$H$28,главная!$N$27*BR94,главная!$H$28*главная!$N$27+(BR94-главная!$H$28)*главная!$N$28))))</f>
        <v>0</v>
      </c>
      <c r="BS168" s="173">
        <f>IF(BS$10="",0,IF(BS$9&lt;главная!$N$19,0,IF(BS94&lt;главная!$H$27,главная!$N$26*BS94,IF(BS94&lt;главная!$H$28,главная!$N$27*BS94,главная!$H$28*главная!$N$27+(BS94-главная!$H$28)*главная!$N$28))))</f>
        <v>0</v>
      </c>
      <c r="BT168" s="173">
        <f>IF(BT$10="",0,IF(BT$9&lt;главная!$N$19,0,IF(BT94&lt;главная!$H$27,главная!$N$26*BT94,IF(BT94&lt;главная!$H$28,главная!$N$27*BT94,главная!$H$28*главная!$N$27+(BT94-главная!$H$28)*главная!$N$28))))</f>
        <v>0</v>
      </c>
      <c r="BU168" s="173">
        <f>IF(BU$10="",0,IF(BU$9&lt;главная!$N$19,0,IF(BU94&lt;главная!$H$27,главная!$N$26*BU94,IF(BU94&lt;главная!$H$28,главная!$N$27*BU94,главная!$H$28*главная!$N$27+(BU94-главная!$H$28)*главная!$N$28))))</f>
        <v>0</v>
      </c>
      <c r="BV168" s="173">
        <f>IF(BV$10="",0,IF(BV$9&lt;главная!$N$19,0,IF(BV94&lt;главная!$H$27,главная!$N$26*BV94,IF(BV94&lt;главная!$H$28,главная!$N$27*BV94,главная!$H$28*главная!$N$27+(BV94-главная!$H$28)*главная!$N$28))))</f>
        <v>0</v>
      </c>
      <c r="BW168" s="173">
        <f>IF(BW$10="",0,IF(BW$9&lt;главная!$N$19,0,IF(BW94&lt;главная!$H$27,главная!$N$26*BW94,IF(BW94&lt;главная!$H$28,главная!$N$27*BW94,главная!$H$28*главная!$N$27+(BW94-главная!$H$28)*главная!$N$28))))</f>
        <v>0</v>
      </c>
      <c r="BX168" s="173">
        <f>IF(BX$10="",0,IF(BX$9&lt;главная!$N$19,0,IF(BX94&lt;главная!$H$27,главная!$N$26*BX94,IF(BX94&lt;главная!$H$28,главная!$N$27*BX94,главная!$H$28*главная!$N$27+(BX94-главная!$H$28)*главная!$N$28))))</f>
        <v>0</v>
      </c>
      <c r="BY168" s="173">
        <f>IF(BY$10="",0,IF(BY$9&lt;главная!$N$19,0,IF(BY94&lt;главная!$H$27,главная!$N$26*BY94,IF(BY94&lt;главная!$H$28,главная!$N$27*BY94,главная!$H$28*главная!$N$27+(BY94-главная!$H$28)*главная!$N$28))))</f>
        <v>0</v>
      </c>
      <c r="BZ168" s="173">
        <f>IF(BZ$10="",0,IF(BZ$9&lt;главная!$N$19,0,IF(BZ94&lt;главная!$H$27,главная!$N$26*BZ94,IF(BZ94&lt;главная!$H$28,главная!$N$27*BZ94,главная!$H$28*главная!$N$27+(BZ94-главная!$H$28)*главная!$N$28))))</f>
        <v>0</v>
      </c>
      <c r="CA168" s="173">
        <f>IF(CA$10="",0,IF(CA$9&lt;главная!$N$19,0,IF(CA94&lt;главная!$H$27,главная!$N$26*CA94,IF(CA94&lt;главная!$H$28,главная!$N$27*CA94,главная!$H$28*главная!$N$27+(CA94-главная!$H$28)*главная!$N$28))))</f>
        <v>0</v>
      </c>
      <c r="CB168" s="173">
        <f>IF(CB$10="",0,IF(CB$9&lt;главная!$N$19,0,IF(CB94&lt;главная!$H$27,главная!$N$26*CB94,IF(CB94&lt;главная!$H$28,главная!$N$27*CB94,главная!$H$28*главная!$N$27+(CB94-главная!$H$28)*главная!$N$28))))</f>
        <v>0</v>
      </c>
      <c r="CC168" s="173">
        <f>IF(CC$10="",0,IF(CC$9&lt;главная!$N$19,0,IF(CC94&lt;главная!$H$27,главная!$N$26*CC94,IF(CC94&lt;главная!$H$28,главная!$N$27*CC94,главная!$H$28*главная!$N$27+(CC94-главная!$H$28)*главная!$N$28))))</f>
        <v>0</v>
      </c>
      <c r="CD168" s="173">
        <f>IF(CD$10="",0,IF(CD$9&lt;главная!$N$19,0,IF(CD94&lt;главная!$H$27,главная!$N$26*CD94,IF(CD94&lt;главная!$H$28,главная!$N$27*CD94,главная!$H$28*главная!$N$27+(CD94-главная!$H$28)*главная!$N$28))))</f>
        <v>0</v>
      </c>
      <c r="CE168" s="173">
        <f>IF(CE$10="",0,IF(CE$9&lt;главная!$N$19,0,IF(CE94&lt;главная!$H$27,главная!$N$26*CE94,IF(CE94&lt;главная!$H$28,главная!$N$27*CE94,главная!$H$28*главная!$N$27+(CE94-главная!$H$28)*главная!$N$28))))</f>
        <v>0</v>
      </c>
      <c r="CF168" s="173">
        <f>IF(CF$10="",0,IF(CF$9&lt;главная!$N$19,0,IF(CF94&lt;главная!$H$27,главная!$N$26*CF94,IF(CF94&lt;главная!$H$28,главная!$N$27*CF94,главная!$H$28*главная!$N$27+(CF94-главная!$H$28)*главная!$N$28))))</f>
        <v>0</v>
      </c>
      <c r="CG168" s="173">
        <f>IF(CG$10="",0,IF(CG$9&lt;главная!$N$19,0,IF(CG94&lt;главная!$H$27,главная!$N$26*CG94,IF(CG94&lt;главная!$H$28,главная!$N$27*CG94,главная!$H$28*главная!$N$27+(CG94-главная!$H$28)*главная!$N$28))))</f>
        <v>0</v>
      </c>
      <c r="CH168" s="173">
        <f>IF(CH$10="",0,IF(CH$9&lt;главная!$N$19,0,IF(CH94&lt;главная!$H$27,главная!$N$26*CH94,IF(CH94&lt;главная!$H$28,главная!$N$27*CH94,главная!$H$28*главная!$N$27+(CH94-главная!$H$28)*главная!$N$28))))</f>
        <v>0</v>
      </c>
      <c r="CI168" s="173">
        <f>IF(CI$10="",0,IF(CI$9&lt;главная!$N$19,0,IF(CI94&lt;главная!$H$27,главная!$N$26*CI94,IF(CI94&lt;главная!$H$28,главная!$N$27*CI94,главная!$H$28*главная!$N$27+(CI94-главная!$H$28)*главная!$N$28))))</f>
        <v>0</v>
      </c>
      <c r="CJ168" s="173">
        <f>IF(CJ$10="",0,IF(CJ$9&lt;главная!$N$19,0,IF(CJ94&lt;главная!$H$27,главная!$N$26*CJ94,IF(CJ94&lt;главная!$H$28,главная!$N$27*CJ94,главная!$H$28*главная!$N$27+(CJ94-главная!$H$28)*главная!$N$28))))</f>
        <v>0</v>
      </c>
      <c r="CK168" s="173">
        <f>IF(CK$10="",0,IF(CK$9&lt;главная!$N$19,0,IF(CK94&lt;главная!$H$27,главная!$N$26*CK94,IF(CK94&lt;главная!$H$28,главная!$N$27*CK94,главная!$H$28*главная!$N$27+(CK94-главная!$H$28)*главная!$N$28))))</f>
        <v>0</v>
      </c>
      <c r="CL168" s="173">
        <f>IF(CL$10="",0,IF(CL$9&lt;главная!$N$19,0,IF(CL94&lt;главная!$H$27,главная!$N$26*CL94,IF(CL94&lt;главная!$H$28,главная!$N$27*CL94,главная!$H$28*главная!$N$27+(CL94-главная!$H$28)*главная!$N$28))))</f>
        <v>0</v>
      </c>
      <c r="CM168" s="173">
        <f>IF(CM$10="",0,IF(CM$9&lt;главная!$N$19,0,IF(CM94&lt;главная!$H$27,главная!$N$26*CM94,IF(CM94&lt;главная!$H$28,главная!$N$27*CM94,главная!$H$28*главная!$N$27+(CM94-главная!$H$28)*главная!$N$28))))</f>
        <v>0</v>
      </c>
      <c r="CN168" s="173">
        <f>IF(CN$10="",0,IF(CN$9&lt;главная!$N$19,0,IF(CN94&lt;главная!$H$27,главная!$N$26*CN94,IF(CN94&lt;главная!$H$28,главная!$N$27*CN94,главная!$H$28*главная!$N$27+(CN94-главная!$H$28)*главная!$N$28))))</f>
        <v>0</v>
      </c>
      <c r="CO168" s="173">
        <f>IF(CO$10="",0,IF(CO$9&lt;главная!$N$19,0,IF(CO94&lt;главная!$H$27,главная!$N$26*CO94,IF(CO94&lt;главная!$H$28,главная!$N$27*CO94,главная!$H$28*главная!$N$27+(CO94-главная!$H$28)*главная!$N$28))))</f>
        <v>0</v>
      </c>
      <c r="CP168" s="173">
        <f>IF(CP$10="",0,IF(CP$9&lt;главная!$N$19,0,IF(CP94&lt;главная!$H$27,главная!$N$26*CP94,IF(CP94&lt;главная!$H$28,главная!$N$27*CP94,главная!$H$28*главная!$N$27+(CP94-главная!$H$28)*главная!$N$28))))</f>
        <v>0</v>
      </c>
      <c r="CQ168" s="173">
        <f>IF(CQ$10="",0,IF(CQ$9&lt;главная!$N$19,0,IF(CQ94&lt;главная!$H$27,главная!$N$26*CQ94,IF(CQ94&lt;главная!$H$28,главная!$N$27*CQ94,главная!$H$28*главная!$N$27+(CQ94-главная!$H$28)*главная!$N$28))))</f>
        <v>0</v>
      </c>
      <c r="CR168" s="173">
        <f>IF(CR$10="",0,IF(CR$9&lt;главная!$N$19,0,IF(CR94&lt;главная!$H$27,главная!$N$26*CR94,IF(CR94&lt;главная!$H$28,главная!$N$27*CR94,главная!$H$28*главная!$N$27+(CR94-главная!$H$28)*главная!$N$28))))</f>
        <v>0</v>
      </c>
      <c r="CS168" s="173">
        <f>IF(CS$10="",0,IF(CS$9&lt;главная!$N$19,0,IF(CS94&lt;главная!$H$27,главная!$N$26*CS94,IF(CS94&lt;главная!$H$28,главная!$N$27*CS94,главная!$H$28*главная!$N$27+(CS94-главная!$H$28)*главная!$N$28))))</f>
        <v>0</v>
      </c>
      <c r="CT168" s="173">
        <f>IF(CT$10="",0,IF(CT$9&lt;главная!$N$19,0,IF(CT94&lt;главная!$H$27,главная!$N$26*CT94,IF(CT94&lt;главная!$H$28,главная!$N$27*CT94,главная!$H$28*главная!$N$27+(CT94-главная!$H$28)*главная!$N$28))))</f>
        <v>0</v>
      </c>
      <c r="CU168" s="173">
        <f>IF(CU$10="",0,IF(CU$9&lt;главная!$N$19,0,IF(CU94&lt;главная!$H$27,главная!$N$26*CU94,IF(CU94&lt;главная!$H$28,главная!$N$27*CU94,главная!$H$28*главная!$N$27+(CU94-главная!$H$28)*главная!$N$28))))</f>
        <v>0</v>
      </c>
      <c r="CV168" s="173">
        <f>IF(CV$10="",0,IF(CV$9&lt;главная!$N$19,0,IF(CV94&lt;главная!$H$27,главная!$N$26*CV94,IF(CV94&lt;главная!$H$28,главная!$N$27*CV94,главная!$H$28*главная!$N$27+(CV94-главная!$H$28)*главная!$N$28))))</f>
        <v>0</v>
      </c>
      <c r="CW168" s="173">
        <f>IF(CW$10="",0,IF(CW$9&lt;главная!$N$19,0,IF(CW94&lt;главная!$H$27,главная!$N$26*CW94,IF(CW94&lt;главная!$H$28,главная!$N$27*CW94,главная!$H$28*главная!$N$27+(CW94-главная!$H$28)*главная!$N$28))))</f>
        <v>0</v>
      </c>
      <c r="CX168" s="173">
        <f>IF(CX$10="",0,IF(CX$9&lt;главная!$N$19,0,IF(CX94&lt;главная!$H$27,главная!$N$26*CX94,IF(CX94&lt;главная!$H$28,главная!$N$27*CX94,главная!$H$28*главная!$N$27+(CX94-главная!$H$28)*главная!$N$28))))</f>
        <v>0</v>
      </c>
      <c r="CY168" s="173">
        <f>IF(CY$10="",0,IF(CY$9&lt;главная!$N$19,0,IF(CY94&lt;главная!$H$27,главная!$N$26*CY94,IF(CY94&lt;главная!$H$28,главная!$N$27*CY94,главная!$H$28*главная!$N$27+(CY94-главная!$H$28)*главная!$N$28))))</f>
        <v>0</v>
      </c>
      <c r="CZ168" s="173">
        <f>IF(CZ$10="",0,IF(CZ$9&lt;главная!$N$19,0,IF(CZ94&lt;главная!$H$27,главная!$N$26*CZ94,IF(CZ94&lt;главная!$H$28,главная!$N$27*CZ94,главная!$H$28*главная!$N$27+(CZ94-главная!$H$28)*главная!$N$28))))</f>
        <v>0</v>
      </c>
      <c r="DA168" s="173">
        <f>IF(DA$10="",0,IF(DA$9&lt;главная!$N$19,0,IF(DA94&lt;главная!$H$27,главная!$N$26*DA94,IF(DA94&lt;главная!$H$28,главная!$N$27*DA94,главная!$H$28*главная!$N$27+(DA94-главная!$H$28)*главная!$N$28))))</f>
        <v>0</v>
      </c>
      <c r="DB168" s="173">
        <f>IF(DB$10="",0,IF(DB$9&lt;главная!$N$19,0,IF(DB94&lt;главная!$H$27,главная!$N$26*DB94,IF(DB94&lt;главная!$H$28,главная!$N$27*DB94,главная!$H$28*главная!$N$27+(DB94-главная!$H$28)*главная!$N$28))))</f>
        <v>0</v>
      </c>
      <c r="DC168" s="173">
        <f>IF(DC$10="",0,IF(DC$9&lt;главная!$N$19,0,IF(DC94&lt;главная!$H$27,главная!$N$26*DC94,IF(DC94&lt;главная!$H$28,главная!$N$27*DC94,главная!$H$28*главная!$N$27+(DC94-главная!$H$28)*главная!$N$28))))</f>
        <v>0</v>
      </c>
      <c r="DD168" s="173">
        <f>IF(DD$10="",0,IF(DD$9&lt;главная!$N$19,0,IF(DD94&lt;главная!$H$27,главная!$N$26*DD94,IF(DD94&lt;главная!$H$28,главная!$N$27*DD94,главная!$H$28*главная!$N$27+(DD94-главная!$H$28)*главная!$N$28))))</f>
        <v>0</v>
      </c>
      <c r="DE168" s="173">
        <f>IF(DE$10="",0,IF(DE$9&lt;главная!$N$19,0,IF(DE94&lt;главная!$H$27,главная!$N$26*DE94,IF(DE94&lt;главная!$H$28,главная!$N$27*DE94,главная!$H$28*главная!$N$27+(DE94-главная!$H$28)*главная!$N$28))))</f>
        <v>0</v>
      </c>
      <c r="DF168" s="173">
        <f>IF(DF$10="",0,IF(DF$9&lt;главная!$N$19,0,IF(DF94&lt;главная!$H$27,главная!$N$26*DF94,IF(DF94&lt;главная!$H$28,главная!$N$27*DF94,главная!$H$28*главная!$N$27+(DF94-главная!$H$28)*главная!$N$28))))</f>
        <v>0</v>
      </c>
      <c r="DG168" s="173">
        <f>IF(DG$10="",0,IF(DG$9&lt;главная!$N$19,0,IF(DG94&lt;главная!$H$27,главная!$N$26*DG94,IF(DG94&lt;главная!$H$28,главная!$N$27*DG94,главная!$H$28*главная!$N$27+(DG94-главная!$H$28)*главная!$N$28))))</f>
        <v>0</v>
      </c>
      <c r="DH168" s="173">
        <f>IF(DH$10="",0,IF(DH$9&lt;главная!$N$19,0,IF(DH94&lt;главная!$H$27,главная!$N$26*DH94,IF(DH94&lt;главная!$H$28,главная!$N$27*DH94,главная!$H$28*главная!$N$27+(DH94-главная!$H$28)*главная!$N$28))))</f>
        <v>0</v>
      </c>
      <c r="DI168" s="173">
        <f>IF(DI$10="",0,IF(DI$9&lt;главная!$N$19,0,IF(DI94&lt;главная!$H$27,главная!$N$26*DI94,IF(DI94&lt;главная!$H$28,главная!$N$27*DI94,главная!$H$28*главная!$N$27+(DI94-главная!$H$28)*главная!$N$28))))</f>
        <v>0</v>
      </c>
      <c r="DJ168" s="173">
        <f>IF(DJ$10="",0,IF(DJ$9&lt;главная!$N$19,0,IF(DJ94&lt;главная!$H$27,главная!$N$26*DJ94,IF(DJ94&lt;главная!$H$28,главная!$N$27*DJ94,главная!$H$28*главная!$N$27+(DJ94-главная!$H$28)*главная!$N$28))))</f>
        <v>0</v>
      </c>
      <c r="DK168" s="173">
        <f>IF(DK$10="",0,IF(DK$9&lt;главная!$N$19,0,IF(DK94&lt;главная!$H$27,главная!$N$26*DK94,IF(DK94&lt;главная!$H$28,главная!$N$27*DK94,главная!$H$28*главная!$N$27+(DK94-главная!$H$28)*главная!$N$28))))</f>
        <v>0</v>
      </c>
      <c r="DL168" s="173">
        <f>IF(DL$10="",0,IF(DL$9&lt;главная!$N$19,0,IF(DL94&lt;главная!$H$27,главная!$N$26*DL94,IF(DL94&lt;главная!$H$28,главная!$N$27*DL94,главная!$H$28*главная!$N$27+(DL94-главная!$H$28)*главная!$N$28))))</f>
        <v>0</v>
      </c>
      <c r="DM168" s="173">
        <f>IF(DM$10="",0,IF(DM$9&lt;главная!$N$19,0,IF(DM94&lt;главная!$H$27,главная!$N$26*DM94,IF(DM94&lt;главная!$H$28,главная!$N$27*DM94,главная!$H$28*главная!$N$27+(DM94-главная!$H$28)*главная!$N$28))))</f>
        <v>0</v>
      </c>
      <c r="DN168" s="173">
        <f>IF(DN$10="",0,IF(DN$9&lt;главная!$N$19,0,IF(DN94&lt;главная!$H$27,главная!$N$26*DN94,IF(DN94&lt;главная!$H$28,главная!$N$27*DN94,главная!$H$28*главная!$N$27+(DN94-главная!$H$28)*главная!$N$28))))</f>
        <v>0</v>
      </c>
      <c r="DO168" s="173">
        <f>IF(DO$10="",0,IF(DO$9&lt;главная!$N$19,0,IF(DO94&lt;главная!$H$27,главная!$N$26*DO94,IF(DO94&lt;главная!$H$28,главная!$N$27*DO94,главная!$H$28*главная!$N$27+(DO94-главная!$H$28)*главная!$N$28))))</f>
        <v>0</v>
      </c>
      <c r="DP168" s="173">
        <f>IF(DP$10="",0,IF(DP$9&lt;главная!$N$19,0,IF(DP94&lt;главная!$H$27,главная!$N$26*DP94,IF(DP94&lt;главная!$H$28,главная!$N$27*DP94,главная!$H$28*главная!$N$27+(DP94-главная!$H$28)*главная!$N$28))))</f>
        <v>0</v>
      </c>
      <c r="DQ168" s="173">
        <f>IF(DQ$10="",0,IF(DQ$9&lt;главная!$N$19,0,IF(DQ94&lt;главная!$H$27,главная!$N$26*DQ94,IF(DQ94&lt;главная!$H$28,главная!$N$27*DQ94,главная!$H$28*главная!$N$27+(DQ94-главная!$H$28)*главная!$N$28))))</f>
        <v>0</v>
      </c>
      <c r="DR168" s="173">
        <f>IF(DR$10="",0,IF(DR$9&lt;главная!$N$19,0,IF(DR94&lt;главная!$H$27,главная!$N$26*DR94,IF(DR94&lt;главная!$H$28,главная!$N$27*DR94,главная!$H$28*главная!$N$27+(DR94-главная!$H$28)*главная!$N$28))))</f>
        <v>0</v>
      </c>
      <c r="DS168" s="173">
        <f>IF(DS$10="",0,IF(DS$9&lt;главная!$N$19,0,IF(DS94&lt;главная!$H$27,главная!$N$26*DS94,IF(DS94&lt;главная!$H$28,главная!$N$27*DS94,главная!$H$28*главная!$N$27+(DS94-главная!$H$28)*главная!$N$28))))</f>
        <v>0</v>
      </c>
      <c r="DT168" s="173">
        <f>IF(DT$10="",0,IF(DT$9&lt;главная!$N$19,0,IF(DT94&lt;главная!$H$27,главная!$N$26*DT94,IF(DT94&lt;главная!$H$28,главная!$N$27*DT94,главная!$H$28*главная!$N$27+(DT94-главная!$H$28)*главная!$N$28))))</f>
        <v>0</v>
      </c>
      <c r="DU168" s="173">
        <f>IF(DU$10="",0,IF(DU$9&lt;главная!$N$19,0,IF(DU94&lt;главная!$H$27,главная!$N$26*DU94,IF(DU94&lt;главная!$H$28,главная!$N$27*DU94,главная!$H$28*главная!$N$27+(DU94-главная!$H$28)*главная!$N$28))))</f>
        <v>0</v>
      </c>
      <c r="DV168" s="173">
        <f>IF(DV$10="",0,IF(DV$9&lt;главная!$N$19,0,IF(DV94&lt;главная!$H$27,главная!$N$26*DV94,IF(DV94&lt;главная!$H$28,главная!$N$27*DV94,главная!$H$28*главная!$N$27+(DV94-главная!$H$28)*главная!$N$28))))</f>
        <v>0</v>
      </c>
      <c r="DW168" s="173">
        <f>IF(DW$10="",0,IF(DW$9&lt;главная!$N$19,0,IF(DW94&lt;главная!$H$27,главная!$N$26*DW94,IF(DW94&lt;главная!$H$28,главная!$N$27*DW94,главная!$H$28*главная!$N$27+(DW94-главная!$H$28)*главная!$N$28))))</f>
        <v>0</v>
      </c>
      <c r="DX168" s="173">
        <f>IF(DX$10="",0,IF(DX$9&lt;главная!$N$19,0,IF(DX94&lt;главная!$H$27,главная!$N$26*DX94,IF(DX94&lt;главная!$H$28,главная!$N$27*DX94,главная!$H$28*главная!$N$27+(DX94-главная!$H$28)*главная!$N$28))))</f>
        <v>0</v>
      </c>
      <c r="DY168" s="173">
        <f>IF(DY$10="",0,IF(DY$9&lt;главная!$N$19,0,IF(DY94&lt;главная!$H$27,главная!$N$26*DY94,IF(DY94&lt;главная!$H$28,главная!$N$27*DY94,главная!$H$28*главная!$N$27+(DY94-главная!$H$28)*главная!$N$28))))</f>
        <v>0</v>
      </c>
      <c r="DZ168" s="173">
        <f>IF(DZ$10="",0,IF(DZ$9&lt;главная!$N$19,0,IF(DZ94&lt;главная!$H$27,главная!$N$26*DZ94,IF(DZ94&lt;главная!$H$28,главная!$N$27*DZ94,главная!$H$28*главная!$N$27+(DZ94-главная!$H$28)*главная!$N$28))))</f>
        <v>0</v>
      </c>
      <c r="EA168" s="173">
        <f>IF(EA$10="",0,IF(EA$9&lt;главная!$N$19,0,IF(EA94&lt;главная!$H$27,главная!$N$26*EA94,IF(EA94&lt;главная!$H$28,главная!$N$27*EA94,главная!$H$28*главная!$N$27+(EA94-главная!$H$28)*главная!$N$28))))</f>
        <v>0</v>
      </c>
      <c r="EB168" s="173">
        <f>IF(EB$10="",0,IF(EB$9&lt;главная!$N$19,0,IF(EB94&lt;главная!$H$27,главная!$N$26*EB94,IF(EB94&lt;главная!$H$28,главная!$N$27*EB94,главная!$H$28*главная!$N$27+(EB94-главная!$H$28)*главная!$N$28))))</f>
        <v>0</v>
      </c>
      <c r="EC168" s="173">
        <f>IF(EC$10="",0,IF(EC$9&lt;главная!$N$19,0,IF(EC94&lt;главная!$H$27,главная!$N$26*EC94,IF(EC94&lt;главная!$H$28,главная!$N$27*EC94,главная!$H$28*главная!$N$27+(EC94-главная!$H$28)*главная!$N$28))))</f>
        <v>0</v>
      </c>
      <c r="ED168" s="173">
        <f>IF(ED$10="",0,IF(ED$9&lt;главная!$N$19,0,IF(ED94&lt;главная!$H$27,главная!$N$26*ED94,IF(ED94&lt;главная!$H$28,главная!$N$27*ED94,главная!$H$28*главная!$N$27+(ED94-главная!$H$28)*главная!$N$28))))</f>
        <v>0</v>
      </c>
      <c r="EE168" s="173">
        <f>IF(EE$10="",0,IF(EE$9&lt;главная!$N$19,0,IF(EE94&lt;главная!$H$27,главная!$N$26*EE94,IF(EE94&lt;главная!$H$28,главная!$N$27*EE94,главная!$H$28*главная!$N$27+(EE94-главная!$H$28)*главная!$N$28))))</f>
        <v>0</v>
      </c>
      <c r="EF168" s="173">
        <f>IF(EF$10="",0,IF(EF$9&lt;главная!$N$19,0,IF(EF94&lt;главная!$H$27,главная!$N$26*EF94,IF(EF94&lt;главная!$H$28,главная!$N$27*EF94,главная!$H$28*главная!$N$27+(EF94-главная!$H$28)*главная!$N$28))))</f>
        <v>0</v>
      </c>
      <c r="EG168" s="173">
        <f>IF(EG$10="",0,IF(EG$9&lt;главная!$N$19,0,IF(EG94&lt;главная!$H$27,главная!$N$26*EG94,IF(EG94&lt;главная!$H$28,главная!$N$27*EG94,главная!$H$28*главная!$N$27+(EG94-главная!$H$28)*главная!$N$28))))</f>
        <v>0</v>
      </c>
      <c r="EH168" s="173">
        <f>IF(EH$10="",0,IF(EH$9&lt;главная!$N$19,0,IF(EH94&lt;главная!$H$27,главная!$N$26*EH94,IF(EH94&lt;главная!$H$28,главная!$N$27*EH94,главная!$H$28*главная!$N$27+(EH94-главная!$H$28)*главная!$N$28))))</f>
        <v>0</v>
      </c>
      <c r="EI168" s="173">
        <f>IF(EI$10="",0,IF(EI$9&lt;главная!$N$19,0,IF(EI94&lt;главная!$H$27,главная!$N$26*EI94,IF(EI94&lt;главная!$H$28,главная!$N$27*EI94,главная!$H$28*главная!$N$27+(EI94-главная!$H$28)*главная!$N$28))))</f>
        <v>0</v>
      </c>
      <c r="EJ168" s="173">
        <f>IF(EJ$10="",0,IF(EJ$9&lt;главная!$N$19,0,IF(EJ94&lt;главная!$H$27,главная!$N$26*EJ94,IF(EJ94&lt;главная!$H$28,главная!$N$27*EJ94,главная!$H$28*главная!$N$27+(EJ94-главная!$H$28)*главная!$N$28))))</f>
        <v>0</v>
      </c>
      <c r="EK168" s="173">
        <f>IF(EK$10="",0,IF(EK$9&lt;главная!$N$19,0,IF(EK94&lt;главная!$H$27,главная!$N$26*EK94,IF(EK94&lt;главная!$H$28,главная!$N$27*EK94,главная!$H$28*главная!$N$27+(EK94-главная!$H$28)*главная!$N$28))))</f>
        <v>0</v>
      </c>
      <c r="EL168" s="173">
        <f>IF(EL$10="",0,IF(EL$9&lt;главная!$N$19,0,IF(EL94&lt;главная!$H$27,главная!$N$26*EL94,IF(EL94&lt;главная!$H$28,главная!$N$27*EL94,главная!$H$28*главная!$N$27+(EL94-главная!$H$28)*главная!$N$28))))</f>
        <v>0</v>
      </c>
      <c r="EM168" s="173">
        <f>IF(EM$10="",0,IF(EM$9&lt;главная!$N$19,0,IF(EM94&lt;главная!$H$27,главная!$N$26*EM94,IF(EM94&lt;главная!$H$28,главная!$N$27*EM94,главная!$H$28*главная!$N$27+(EM94-главная!$H$28)*главная!$N$28))))</f>
        <v>0</v>
      </c>
      <c r="EN168" s="173">
        <f>IF(EN$10="",0,IF(EN$9&lt;главная!$N$19,0,IF(EN94&lt;главная!$H$27,главная!$N$26*EN94,IF(EN94&lt;главная!$H$28,главная!$N$27*EN94,главная!$H$28*главная!$N$27+(EN94-главная!$H$28)*главная!$N$28))))</f>
        <v>0</v>
      </c>
      <c r="EO168" s="173">
        <f>IF(EO$10="",0,IF(EO$9&lt;главная!$N$19,0,IF(EO94&lt;главная!$H$27,главная!$N$26*EO94,IF(EO94&lt;главная!$H$28,главная!$N$27*EO94,главная!$H$28*главная!$N$27+(EO94-главная!$H$28)*главная!$N$28))))</f>
        <v>0</v>
      </c>
      <c r="EP168" s="173">
        <f>IF(EP$10="",0,IF(EP$9&lt;главная!$N$19,0,IF(EP94&lt;главная!$H$27,главная!$N$26*EP94,IF(EP94&lt;главная!$H$28,главная!$N$27*EP94,главная!$H$28*главная!$N$27+(EP94-главная!$H$28)*главная!$N$28))))</f>
        <v>0</v>
      </c>
      <c r="EQ168" s="173">
        <f>IF(EQ$10="",0,IF(EQ$9&lt;главная!$N$19,0,IF(EQ94&lt;главная!$H$27,главная!$N$26*EQ94,IF(EQ94&lt;главная!$H$28,главная!$N$27*EQ94,главная!$H$28*главная!$N$27+(EQ94-главная!$H$28)*главная!$N$28))))</f>
        <v>0</v>
      </c>
      <c r="ER168" s="173">
        <f>IF(ER$10="",0,IF(ER$9&lt;главная!$N$19,0,IF(ER94&lt;главная!$H$27,главная!$N$26*ER94,IF(ER94&lt;главная!$H$28,главная!$N$27*ER94,главная!$H$28*главная!$N$27+(ER94-главная!$H$28)*главная!$N$28))))</f>
        <v>0</v>
      </c>
      <c r="ES168" s="173">
        <f>IF(ES$10="",0,IF(ES$9&lt;главная!$N$19,0,IF(ES94&lt;главная!$H$27,главная!$N$26*ES94,IF(ES94&lt;главная!$H$28,главная!$N$27*ES94,главная!$H$28*главная!$N$27+(ES94-главная!$H$28)*главная!$N$28))))</f>
        <v>0</v>
      </c>
      <c r="ET168" s="173">
        <f>IF(ET$10="",0,IF(ET$9&lt;главная!$N$19,0,IF(ET94&lt;главная!$H$27,главная!$N$26*ET94,IF(ET94&lt;главная!$H$28,главная!$N$27*ET94,главная!$H$28*главная!$N$27+(ET94-главная!$H$28)*главная!$N$28))))</f>
        <v>0</v>
      </c>
      <c r="EU168" s="173">
        <f>IF(EU$10="",0,IF(EU$9&lt;главная!$N$19,0,IF(EU94&lt;главная!$H$27,главная!$N$26*EU94,IF(EU94&lt;главная!$H$28,главная!$N$27*EU94,главная!$H$28*главная!$N$27+(EU94-главная!$H$28)*главная!$N$28))))</f>
        <v>0</v>
      </c>
      <c r="EV168" s="173">
        <f>IF(EV$10="",0,IF(EV$9&lt;главная!$N$19,0,IF(EV94&lt;главная!$H$27,главная!$N$26*EV94,IF(EV94&lt;главная!$H$28,главная!$N$27*EV94,главная!$H$28*главная!$N$27+(EV94-главная!$H$28)*главная!$N$28))))</f>
        <v>0</v>
      </c>
      <c r="EW168" s="173">
        <f>IF(EW$10="",0,IF(EW$9&lt;главная!$N$19,0,IF(EW94&lt;главная!$H$27,главная!$N$26*EW94,IF(EW94&lt;главная!$H$28,главная!$N$27*EW94,главная!$H$28*главная!$N$27+(EW94-главная!$H$28)*главная!$N$28))))</f>
        <v>0</v>
      </c>
      <c r="EX168" s="173">
        <f>IF(EX$10="",0,IF(EX$9&lt;главная!$N$19,0,IF(EX94&lt;главная!$H$27,главная!$N$26*EX94,IF(EX94&lt;главная!$H$28,главная!$N$27*EX94,главная!$H$28*главная!$N$27+(EX94-главная!$H$28)*главная!$N$28))))</f>
        <v>0</v>
      </c>
      <c r="EY168" s="173">
        <f>IF(EY$10="",0,IF(EY$9&lt;главная!$N$19,0,IF(EY94&lt;главная!$H$27,главная!$N$26*EY94,IF(EY94&lt;главная!$H$28,главная!$N$27*EY94,главная!$H$28*главная!$N$27+(EY94-главная!$H$28)*главная!$N$28))))</f>
        <v>0</v>
      </c>
      <c r="EZ168" s="173">
        <f>IF(EZ$10="",0,IF(EZ$9&lt;главная!$N$19,0,IF(EZ94&lt;главная!$H$27,главная!$N$26*EZ94,IF(EZ94&lt;главная!$H$28,главная!$N$27*EZ94,главная!$H$28*главная!$N$27+(EZ94-главная!$H$28)*главная!$N$28))))</f>
        <v>0</v>
      </c>
      <c r="FA168" s="173">
        <f>IF(FA$10="",0,IF(FA$9&lt;главная!$N$19,0,IF(FA94&lt;главная!$H$27,главная!$N$26*FA94,IF(FA94&lt;главная!$H$28,главная!$N$27*FA94,главная!$H$28*главная!$N$27+(FA94-главная!$H$28)*главная!$N$28))))</f>
        <v>0</v>
      </c>
      <c r="FB168" s="173">
        <f>IF(FB$10="",0,IF(FB$9&lt;главная!$N$19,0,IF(FB94&lt;главная!$H$27,главная!$N$26*FB94,IF(FB94&lt;главная!$H$28,главная!$N$27*FB94,главная!$H$28*главная!$N$27+(FB94-главная!$H$28)*главная!$N$28))))</f>
        <v>0</v>
      </c>
      <c r="FC168" s="173">
        <f>IF(FC$10="",0,IF(FC$9&lt;главная!$N$19,0,IF(FC94&lt;главная!$H$27,главная!$N$26*FC94,IF(FC94&lt;главная!$H$28,главная!$N$27*FC94,главная!$H$28*главная!$N$27+(FC94-главная!$H$28)*главная!$N$28))))</f>
        <v>0</v>
      </c>
      <c r="FD168" s="173">
        <f>IF(FD$10="",0,IF(FD$9&lt;главная!$N$19,0,IF(FD94&lt;главная!$H$27,главная!$N$26*FD94,IF(FD94&lt;главная!$H$28,главная!$N$27*FD94,главная!$H$28*главная!$N$27+(FD94-главная!$H$28)*главная!$N$28))))</f>
        <v>0</v>
      </c>
      <c r="FE168" s="173">
        <f>IF(FE$10="",0,IF(FE$9&lt;главная!$N$19,0,IF(FE94&lt;главная!$H$27,главная!$N$26*FE94,IF(FE94&lt;главная!$H$28,главная!$N$27*FE94,главная!$H$28*главная!$N$27+(FE94-главная!$H$28)*главная!$N$28))))</f>
        <v>0</v>
      </c>
      <c r="FF168" s="173">
        <f>IF(FF$10="",0,IF(FF$9&lt;главная!$N$19,0,IF(FF94&lt;главная!$H$27,главная!$N$26*FF94,IF(FF94&lt;главная!$H$28,главная!$N$27*FF94,главная!$H$28*главная!$N$27+(FF94-главная!$H$28)*главная!$N$28))))</f>
        <v>0</v>
      </c>
      <c r="FG168" s="173">
        <f>IF(FG$10="",0,IF(FG$9&lt;главная!$N$19,0,IF(FG94&lt;главная!$H$27,главная!$N$26*FG94,IF(FG94&lt;главная!$H$28,главная!$N$27*FG94,главная!$H$28*главная!$N$27+(FG94-главная!$H$28)*главная!$N$28))))</f>
        <v>0</v>
      </c>
      <c r="FH168" s="173">
        <f>IF(FH$10="",0,IF(FH$9&lt;главная!$N$19,0,IF(FH94&lt;главная!$H$27,главная!$N$26*FH94,IF(FH94&lt;главная!$H$28,главная!$N$27*FH94,главная!$H$28*главная!$N$27+(FH94-главная!$H$28)*главная!$N$28))))</f>
        <v>0</v>
      </c>
      <c r="FI168" s="173">
        <f>IF(FI$10="",0,IF(FI$9&lt;главная!$N$19,0,IF(FI94&lt;главная!$H$27,главная!$N$26*FI94,IF(FI94&lt;главная!$H$28,главная!$N$27*FI94,главная!$H$28*главная!$N$27+(FI94-главная!$H$28)*главная!$N$28))))</f>
        <v>0</v>
      </c>
      <c r="FJ168" s="173">
        <f>IF(FJ$10="",0,IF(FJ$9&lt;главная!$N$19,0,IF(FJ94&lt;главная!$H$27,главная!$N$26*FJ94,IF(FJ94&lt;главная!$H$28,главная!$N$27*FJ94,главная!$H$28*главная!$N$27+(FJ94-главная!$H$28)*главная!$N$28))))</f>
        <v>0</v>
      </c>
      <c r="FK168" s="173">
        <f>IF(FK$10="",0,IF(FK$9&lt;главная!$N$19,0,IF(FK94&lt;главная!$H$27,главная!$N$26*FK94,IF(FK94&lt;главная!$H$28,главная!$N$27*FK94,главная!$H$28*главная!$N$27+(FK94-главная!$H$28)*главная!$N$28))))</f>
        <v>0</v>
      </c>
      <c r="FL168" s="173">
        <f>IF(FL$10="",0,IF(FL$9&lt;главная!$N$19,0,IF(FL94&lt;главная!$H$27,главная!$N$26*FL94,IF(FL94&lt;главная!$H$28,главная!$N$27*FL94,главная!$H$28*главная!$N$27+(FL94-главная!$H$28)*главная!$N$28))))</f>
        <v>0</v>
      </c>
      <c r="FM168" s="173">
        <f>IF(FM$10="",0,IF(FM$9&lt;главная!$N$19,0,IF(FM94&lt;главная!$H$27,главная!$N$26*FM94,IF(FM94&lt;главная!$H$28,главная!$N$27*FM94,главная!$H$28*главная!$N$27+(FM94-главная!$H$28)*главная!$N$28))))</f>
        <v>0</v>
      </c>
      <c r="FN168" s="173">
        <f>IF(FN$10="",0,IF(FN$9&lt;главная!$N$19,0,IF(FN94&lt;главная!$H$27,главная!$N$26*FN94,IF(FN94&lt;главная!$H$28,главная!$N$27*FN94,главная!$H$28*главная!$N$27+(FN94-главная!$H$28)*главная!$N$28))))</f>
        <v>0</v>
      </c>
      <c r="FO168" s="173">
        <f>IF(FO$10="",0,IF(FO$9&lt;главная!$N$19,0,IF(FO94&lt;главная!$H$27,главная!$N$26*FO94,IF(FO94&lt;главная!$H$28,главная!$N$27*FO94,главная!$H$28*главная!$N$27+(FO94-главная!$H$28)*главная!$N$28))))</f>
        <v>0</v>
      </c>
      <c r="FP168" s="173">
        <f>IF(FP$10="",0,IF(FP$9&lt;главная!$N$19,0,IF(FP94&lt;главная!$H$27,главная!$N$26*FP94,IF(FP94&lt;главная!$H$28,главная!$N$27*FP94,главная!$H$28*главная!$N$27+(FP94-главная!$H$28)*главная!$N$28))))</f>
        <v>0</v>
      </c>
      <c r="FQ168" s="173">
        <f>IF(FQ$10="",0,IF(FQ$9&lt;главная!$N$19,0,IF(FQ94&lt;главная!$H$27,главная!$N$26*FQ94,IF(FQ94&lt;главная!$H$28,главная!$N$27*FQ94,главная!$H$28*главная!$N$27+(FQ94-главная!$H$28)*главная!$N$28))))</f>
        <v>0</v>
      </c>
      <c r="FR168" s="173">
        <f>IF(FR$10="",0,IF(FR$9&lt;главная!$N$19,0,IF(FR94&lt;главная!$H$27,главная!$N$26*FR94,IF(FR94&lt;главная!$H$28,главная!$N$27*FR94,главная!$H$28*главная!$N$27+(FR94-главная!$H$28)*главная!$N$28))))</f>
        <v>0</v>
      </c>
      <c r="FS168" s="173">
        <f>IF(FS$10="",0,IF(FS$9&lt;главная!$N$19,0,IF(FS94&lt;главная!$H$27,главная!$N$26*FS94,IF(FS94&lt;главная!$H$28,главная!$N$27*FS94,главная!$H$28*главная!$N$27+(FS94-главная!$H$28)*главная!$N$28))))</f>
        <v>0</v>
      </c>
      <c r="FT168" s="173">
        <f>IF(FT$10="",0,IF(FT$9&lt;главная!$N$19,0,IF(FT94&lt;главная!$H$27,главная!$N$26*FT94,IF(FT94&lt;главная!$H$28,главная!$N$27*FT94,главная!$H$28*главная!$N$27+(FT94-главная!$H$28)*главная!$N$28))))</f>
        <v>0</v>
      </c>
      <c r="FU168" s="173">
        <f>IF(FU$10="",0,IF(FU$9&lt;главная!$N$19,0,IF(FU94&lt;главная!$H$27,главная!$N$26*FU94,IF(FU94&lt;главная!$H$28,главная!$N$27*FU94,главная!$H$28*главная!$N$27+(FU94-главная!$H$28)*главная!$N$28))))</f>
        <v>0</v>
      </c>
      <c r="FV168" s="173">
        <f>IF(FV$10="",0,IF(FV$9&lt;главная!$N$19,0,IF(FV94&lt;главная!$H$27,главная!$N$26*FV94,IF(FV94&lt;главная!$H$28,главная!$N$27*FV94,главная!$H$28*главная!$N$27+(FV94-главная!$H$28)*главная!$N$28))))</f>
        <v>0</v>
      </c>
      <c r="FW168" s="173">
        <f>IF(FW$10="",0,IF(FW$9&lt;главная!$N$19,0,IF(FW94&lt;главная!$H$27,главная!$N$26*FW94,IF(FW94&lt;главная!$H$28,главная!$N$27*FW94,главная!$H$28*главная!$N$27+(FW94-главная!$H$28)*главная!$N$28))))</f>
        <v>0</v>
      </c>
      <c r="FX168" s="173">
        <f>IF(FX$10="",0,IF(FX$9&lt;главная!$N$19,0,IF(FX94&lt;главная!$H$27,главная!$N$26*FX94,IF(FX94&lt;главная!$H$28,главная!$N$27*FX94,главная!$H$28*главная!$N$27+(FX94-главная!$H$28)*главная!$N$28))))</f>
        <v>0</v>
      </c>
      <c r="FY168" s="173">
        <f>IF(FY$10="",0,IF(FY$9&lt;главная!$N$19,0,IF(FY94&lt;главная!$H$27,главная!$N$26*FY94,IF(FY94&lt;главная!$H$28,главная!$N$27*FY94,главная!$H$28*главная!$N$27+(FY94-главная!$H$28)*главная!$N$28))))</f>
        <v>0</v>
      </c>
      <c r="FZ168" s="173">
        <f>IF(FZ$10="",0,IF(FZ$9&lt;главная!$N$19,0,IF(FZ94&lt;главная!$H$27,главная!$N$26*FZ94,IF(FZ94&lt;главная!$H$28,главная!$N$27*FZ94,главная!$H$28*главная!$N$27+(FZ94-главная!$H$28)*главная!$N$28))))</f>
        <v>0</v>
      </c>
      <c r="GA168" s="173">
        <f>IF(GA$10="",0,IF(GA$9&lt;главная!$N$19,0,IF(GA94&lt;главная!$H$27,главная!$N$26*GA94,IF(GA94&lt;главная!$H$28,главная!$N$27*GA94,главная!$H$28*главная!$N$27+(GA94-главная!$H$28)*главная!$N$28))))</f>
        <v>0</v>
      </c>
      <c r="GB168" s="173">
        <f>IF(GB$10="",0,IF(GB$9&lt;главная!$N$19,0,IF(GB94&lt;главная!$H$27,главная!$N$26*GB94,IF(GB94&lt;главная!$H$28,главная!$N$27*GB94,главная!$H$28*главная!$N$27+(GB94-главная!$H$28)*главная!$N$28))))</f>
        <v>0</v>
      </c>
      <c r="GC168" s="173">
        <f>IF(GC$10="",0,IF(GC$9&lt;главная!$N$19,0,IF(GC94&lt;главная!$H$27,главная!$N$26*GC94,IF(GC94&lt;главная!$H$28,главная!$N$27*GC94,главная!$H$28*главная!$N$27+(GC94-главная!$H$28)*главная!$N$28))))</f>
        <v>0</v>
      </c>
      <c r="GD168" s="173">
        <f>IF(GD$10="",0,IF(GD$9&lt;главная!$N$19,0,IF(GD94&lt;главная!$H$27,главная!$N$26*GD94,IF(GD94&lt;главная!$H$28,главная!$N$27*GD94,главная!$H$28*главная!$N$27+(GD94-главная!$H$28)*главная!$N$28))))</f>
        <v>0</v>
      </c>
      <c r="GE168" s="173">
        <f>IF(GE$10="",0,IF(GE$9&lt;главная!$N$19,0,IF(GE94&lt;главная!$H$27,главная!$N$26*GE94,IF(GE94&lt;главная!$H$28,главная!$N$27*GE94,главная!$H$28*главная!$N$27+(GE94-главная!$H$28)*главная!$N$28))))</f>
        <v>0</v>
      </c>
      <c r="GF168" s="173">
        <f>IF(GF$10="",0,IF(GF$9&lt;главная!$N$19,0,IF(GF94&lt;главная!$H$27,главная!$N$26*GF94,IF(GF94&lt;главная!$H$28,главная!$N$27*GF94,главная!$H$28*главная!$N$27+(GF94-главная!$H$28)*главная!$N$28))))</f>
        <v>0</v>
      </c>
      <c r="GG168" s="173">
        <f>IF(GG$10="",0,IF(GG$9&lt;главная!$N$19,0,IF(GG94&lt;главная!$H$27,главная!$N$26*GG94,IF(GG94&lt;главная!$H$28,главная!$N$27*GG94,главная!$H$28*главная!$N$27+(GG94-главная!$H$28)*главная!$N$28))))</f>
        <v>0</v>
      </c>
      <c r="GH168" s="173">
        <f>IF(GH$10="",0,IF(GH$9&lt;главная!$N$19,0,IF(GH94&lt;главная!$H$27,главная!$N$26*GH94,IF(GH94&lt;главная!$H$28,главная!$N$27*GH94,главная!$H$28*главная!$N$27+(GH94-главная!$H$28)*главная!$N$28))))</f>
        <v>0</v>
      </c>
      <c r="GI168" s="173">
        <f>IF(GI$10="",0,IF(GI$9&lt;главная!$N$19,0,IF(GI94&lt;главная!$H$27,главная!$N$26*GI94,IF(GI94&lt;главная!$H$28,главная!$N$27*GI94,главная!$H$28*главная!$N$27+(GI94-главная!$H$28)*главная!$N$28))))</f>
        <v>0</v>
      </c>
      <c r="GJ168" s="173">
        <f>IF(GJ$10="",0,IF(GJ$9&lt;главная!$N$19,0,IF(GJ94&lt;главная!$H$27,главная!$N$26*GJ94,IF(GJ94&lt;главная!$H$28,главная!$N$27*GJ94,главная!$H$28*главная!$N$27+(GJ94-главная!$H$28)*главная!$N$28))))</f>
        <v>0</v>
      </c>
      <c r="GK168" s="173">
        <f>IF(GK$10="",0,IF(GK$9&lt;главная!$N$19,0,IF(GK94&lt;главная!$H$27,главная!$N$26*GK94,IF(GK94&lt;главная!$H$28,главная!$N$27*GK94,главная!$H$28*главная!$N$27+(GK94-главная!$H$28)*главная!$N$28))))</f>
        <v>0</v>
      </c>
      <c r="GL168" s="173">
        <f>IF(GL$10="",0,IF(GL$9&lt;главная!$N$19,0,IF(GL94&lt;главная!$H$27,главная!$N$26*GL94,IF(GL94&lt;главная!$H$28,главная!$N$27*GL94,главная!$H$28*главная!$N$27+(GL94-главная!$H$28)*главная!$N$28))))</f>
        <v>0</v>
      </c>
      <c r="GM168" s="173">
        <f>IF(GM$10="",0,IF(GM$9&lt;главная!$N$19,0,IF(GM94&lt;главная!$H$27,главная!$N$26*GM94,IF(GM94&lt;главная!$H$28,главная!$N$27*GM94,главная!$H$28*главная!$N$27+(GM94-главная!$H$28)*главная!$N$28))))</f>
        <v>0</v>
      </c>
      <c r="GN168" s="173">
        <f>IF(GN$10="",0,IF(GN$9&lt;главная!$N$19,0,IF(GN94&lt;главная!$H$27,главная!$N$26*GN94,IF(GN94&lt;главная!$H$28,главная!$N$27*GN94,главная!$H$28*главная!$N$27+(GN94-главная!$H$28)*главная!$N$28))))</f>
        <v>0</v>
      </c>
      <c r="GO168" s="173">
        <f>IF(GO$10="",0,IF(GO$9&lt;главная!$N$19,0,IF(GO94&lt;главная!$H$27,главная!$N$26*GO94,IF(GO94&lt;главная!$H$28,главная!$N$27*GO94,главная!$H$28*главная!$N$27+(GO94-главная!$H$28)*главная!$N$28))))</f>
        <v>0</v>
      </c>
      <c r="GP168" s="173">
        <f>IF(GP$10="",0,IF(GP$9&lt;главная!$N$19,0,IF(GP94&lt;главная!$H$27,главная!$N$26*GP94,IF(GP94&lt;главная!$H$28,главная!$N$27*GP94,главная!$H$28*главная!$N$27+(GP94-главная!$H$28)*главная!$N$28))))</f>
        <v>0</v>
      </c>
      <c r="GQ168" s="173">
        <f>IF(GQ$10="",0,IF(GQ$9&lt;главная!$N$19,0,IF(GQ94&lt;главная!$H$27,главная!$N$26*GQ94,IF(GQ94&lt;главная!$H$28,главная!$N$27*GQ94,главная!$H$28*главная!$N$27+(GQ94-главная!$H$28)*главная!$N$28))))</f>
        <v>0</v>
      </c>
      <c r="GR168" s="173">
        <f>IF(GR$10="",0,IF(GR$9&lt;главная!$N$19,0,IF(GR94&lt;главная!$H$27,главная!$N$26*GR94,IF(GR94&lt;главная!$H$28,главная!$N$27*GR94,главная!$H$28*главная!$N$27+(GR94-главная!$H$28)*главная!$N$28))))</f>
        <v>0</v>
      </c>
      <c r="GS168" s="173">
        <f>IF(GS$10="",0,IF(GS$9&lt;главная!$N$19,0,IF(GS94&lt;главная!$H$27,главная!$N$26*GS94,IF(GS94&lt;главная!$H$28,главная!$N$27*GS94,главная!$H$28*главная!$N$27+(GS94-главная!$H$28)*главная!$N$28))))</f>
        <v>0</v>
      </c>
      <c r="GT168" s="173">
        <f>IF(GT$10="",0,IF(GT$9&lt;главная!$N$19,0,IF(GT94&lt;главная!$H$27,главная!$N$26*GT94,IF(GT94&lt;главная!$H$28,главная!$N$27*GT94,главная!$H$28*главная!$N$27+(GT94-главная!$H$28)*главная!$N$28))))</f>
        <v>0</v>
      </c>
      <c r="GU168" s="173">
        <f>IF(GU$10="",0,IF(GU$9&lt;главная!$N$19,0,IF(GU94&lt;главная!$H$27,главная!$N$26*GU94,IF(GU94&lt;главная!$H$28,главная!$N$27*GU94,главная!$H$28*главная!$N$27+(GU94-главная!$H$28)*главная!$N$28))))</f>
        <v>0</v>
      </c>
      <c r="GV168" s="173">
        <f>IF(GV$10="",0,IF(GV$9&lt;главная!$N$19,0,IF(GV94&lt;главная!$H$27,главная!$N$26*GV94,IF(GV94&lt;главная!$H$28,главная!$N$27*GV94,главная!$H$28*главная!$N$27+(GV94-главная!$H$28)*главная!$N$28))))</f>
        <v>0</v>
      </c>
      <c r="GW168" s="173">
        <f>IF(GW$10="",0,IF(GW$9&lt;главная!$N$19,0,IF(GW94&lt;главная!$H$27,главная!$N$26*GW94,IF(GW94&lt;главная!$H$28,главная!$N$27*GW94,главная!$H$28*главная!$N$27+(GW94-главная!$H$28)*главная!$N$28))))</f>
        <v>0</v>
      </c>
      <c r="GX168" s="173">
        <f>IF(GX$10="",0,IF(GX$9&lt;главная!$N$19,0,IF(GX94&lt;главная!$H$27,главная!$N$26*GX94,IF(GX94&lt;главная!$H$28,главная!$N$27*GX94,главная!$H$28*главная!$N$27+(GX94-главная!$H$28)*главная!$N$28))))</f>
        <v>0</v>
      </c>
      <c r="GY168" s="173">
        <f>IF(GY$10="",0,IF(GY$9&lt;главная!$N$19,0,IF(GY94&lt;главная!$H$27,главная!$N$26*GY94,IF(GY94&lt;главная!$H$28,главная!$N$27*GY94,главная!$H$28*главная!$N$27+(GY94-главная!$H$28)*главная!$N$28))))</f>
        <v>0</v>
      </c>
      <c r="GZ168" s="173">
        <f>IF(GZ$10="",0,IF(GZ$9&lt;главная!$N$19,0,IF(GZ94&lt;главная!$H$27,главная!$N$26*GZ94,IF(GZ94&lt;главная!$H$28,главная!$N$27*GZ94,главная!$H$28*главная!$N$27+(GZ94-главная!$H$28)*главная!$N$28))))</f>
        <v>0</v>
      </c>
      <c r="HA168" s="173">
        <f>IF(HA$10="",0,IF(HA$9&lt;главная!$N$19,0,IF(HA94&lt;главная!$H$27,главная!$N$26*HA94,IF(HA94&lt;главная!$H$28,главная!$N$27*HA94,главная!$H$28*главная!$N$27+(HA94-главная!$H$28)*главная!$N$28))))</f>
        <v>0</v>
      </c>
      <c r="HB168" s="173">
        <f>IF(HB$10="",0,IF(HB$9&lt;главная!$N$19,0,IF(HB94&lt;главная!$H$27,главная!$N$26*HB94,IF(HB94&lt;главная!$H$28,главная!$N$27*HB94,главная!$H$28*главная!$N$27+(HB94-главная!$H$28)*главная!$N$28))))</f>
        <v>0</v>
      </c>
      <c r="HC168" s="173">
        <f>IF(HC$10="",0,IF(HC$9&lt;главная!$N$19,0,IF(HC94&lt;главная!$H$27,главная!$N$26*HC94,IF(HC94&lt;главная!$H$28,главная!$N$27*HC94,главная!$H$28*главная!$N$27+(HC94-главная!$H$28)*главная!$N$28))))</f>
        <v>0</v>
      </c>
      <c r="HD168" s="173">
        <f>IF(HD$10="",0,IF(HD$9&lt;главная!$N$19,0,IF(HD94&lt;главная!$H$27,главная!$N$26*HD94,IF(HD94&lt;главная!$H$28,главная!$N$27*HD94,главная!$H$28*главная!$N$27+(HD94-главная!$H$28)*главная!$N$28))))</f>
        <v>0</v>
      </c>
      <c r="HE168" s="173">
        <f>IF(HE$10="",0,IF(HE$9&lt;главная!$N$19,0,IF(HE94&lt;главная!$H$27,главная!$N$26*HE94,IF(HE94&lt;главная!$H$28,главная!$N$27*HE94,главная!$H$28*главная!$N$27+(HE94-главная!$H$28)*главная!$N$28))))</f>
        <v>0</v>
      </c>
      <c r="HF168" s="173">
        <f>IF(HF$10="",0,IF(HF$9&lt;главная!$N$19,0,IF(HF94&lt;главная!$H$27,главная!$N$26*HF94,IF(HF94&lt;главная!$H$28,главная!$N$27*HF94,главная!$H$28*главная!$N$27+(HF94-главная!$H$28)*главная!$N$28))))</f>
        <v>0</v>
      </c>
      <c r="HG168" s="173">
        <f>IF(HG$10="",0,IF(HG$9&lt;главная!$N$19,0,IF(HG94&lt;главная!$H$27,главная!$N$26*HG94,IF(HG94&lt;главная!$H$28,главная!$N$27*HG94,главная!$H$28*главная!$N$27+(HG94-главная!$H$28)*главная!$N$28))))</f>
        <v>0</v>
      </c>
      <c r="HH168" s="173">
        <f>IF(HH$10="",0,IF(HH$9&lt;главная!$N$19,0,IF(HH94&lt;главная!$H$27,главная!$N$26*HH94,IF(HH94&lt;главная!$H$28,главная!$N$27*HH94,главная!$H$28*главная!$N$27+(HH94-главная!$H$28)*главная!$N$28))))</f>
        <v>0</v>
      </c>
      <c r="HI168" s="173">
        <f>IF(HI$10="",0,IF(HI$9&lt;главная!$N$19,0,IF(HI94&lt;главная!$H$27,главная!$N$26*HI94,IF(HI94&lt;главная!$H$28,главная!$N$27*HI94,главная!$H$28*главная!$N$27+(HI94-главная!$H$28)*главная!$N$28))))</f>
        <v>0</v>
      </c>
      <c r="HJ168" s="173">
        <f>IF(HJ$10="",0,IF(HJ$9&lt;главная!$N$19,0,IF(HJ94&lt;главная!$H$27,главная!$N$26*HJ94,IF(HJ94&lt;главная!$H$28,главная!$N$27*HJ94,главная!$H$28*главная!$N$27+(HJ94-главная!$H$28)*главная!$N$28))))</f>
        <v>0</v>
      </c>
      <c r="HK168" s="173">
        <f>IF(HK$10="",0,IF(HK$9&lt;главная!$N$19,0,IF(HK94&lt;главная!$H$27,главная!$N$26*HK94,IF(HK94&lt;главная!$H$28,главная!$N$27*HK94,главная!$H$28*главная!$N$27+(HK94-главная!$H$28)*главная!$N$28))))</f>
        <v>0</v>
      </c>
      <c r="HL168" s="173">
        <f>IF(HL$10="",0,IF(HL$9&lt;главная!$N$19,0,IF(HL94&lt;главная!$H$27,главная!$N$26*HL94,IF(HL94&lt;главная!$H$28,главная!$N$27*HL94,главная!$H$28*главная!$N$27+(HL94-главная!$H$28)*главная!$N$28))))</f>
        <v>0</v>
      </c>
      <c r="HM168" s="173">
        <f>IF(HM$10="",0,IF(HM$9&lt;главная!$N$19,0,IF(HM94&lt;главная!$H$27,главная!$N$26*HM94,IF(HM94&lt;главная!$H$28,главная!$N$27*HM94,главная!$H$28*главная!$N$27+(HM94-главная!$H$28)*главная!$N$28))))</f>
        <v>0</v>
      </c>
      <c r="HN168" s="173">
        <f>IF(HN$10="",0,IF(HN$9&lt;главная!$N$19,0,IF(HN94&lt;главная!$H$27,главная!$N$26*HN94,IF(HN94&lt;главная!$H$28,главная!$N$27*HN94,главная!$H$28*главная!$N$27+(HN94-главная!$H$28)*главная!$N$28))))</f>
        <v>0</v>
      </c>
      <c r="HO168" s="173">
        <f>IF(HO$10="",0,IF(HO$9&lt;главная!$N$19,0,IF(HO94&lt;главная!$H$27,главная!$N$26*HO94,IF(HO94&lt;главная!$H$28,главная!$N$27*HO94,главная!$H$28*главная!$N$27+(HO94-главная!$H$28)*главная!$N$28))))</f>
        <v>0</v>
      </c>
      <c r="HP168" s="173">
        <f>IF(HP$10="",0,IF(HP$9&lt;главная!$N$19,0,IF(HP94&lt;главная!$H$27,главная!$N$26*HP94,IF(HP94&lt;главная!$H$28,главная!$N$27*HP94,главная!$H$28*главная!$N$27+(HP94-главная!$H$28)*главная!$N$28))))</f>
        <v>0</v>
      </c>
      <c r="HQ168" s="173">
        <f>IF(HQ$10="",0,IF(HQ$9&lt;главная!$N$19,0,IF(HQ94&lt;главная!$H$27,главная!$N$26*HQ94,IF(HQ94&lt;главная!$H$28,главная!$N$27*HQ94,главная!$H$28*главная!$N$27+(HQ94-главная!$H$28)*главная!$N$28))))</f>
        <v>0</v>
      </c>
      <c r="HR168" s="173">
        <f>IF(HR$10="",0,IF(HR$9&lt;главная!$N$19,0,IF(HR94&lt;главная!$H$27,главная!$N$26*HR94,IF(HR94&lt;главная!$H$28,главная!$N$27*HR94,главная!$H$28*главная!$N$27+(HR94-главная!$H$28)*главная!$N$28))))</f>
        <v>0</v>
      </c>
      <c r="HS168" s="173">
        <f>IF(HS$10="",0,IF(HS$9&lt;главная!$N$19,0,IF(HS94&lt;главная!$H$27,главная!$N$26*HS94,IF(HS94&lt;главная!$H$28,главная!$N$27*HS94,главная!$H$28*главная!$N$27+(HS94-главная!$H$28)*главная!$N$28))))</f>
        <v>0</v>
      </c>
      <c r="HT168" s="173">
        <f>IF(HT$10="",0,IF(HT$9&lt;главная!$N$19,0,IF(HT94&lt;главная!$H$27,главная!$N$26*HT94,IF(HT94&lt;главная!$H$28,главная!$N$27*HT94,главная!$H$28*главная!$N$27+(HT94-главная!$H$28)*главная!$N$28))))</f>
        <v>0</v>
      </c>
      <c r="HU168" s="173">
        <f>IF(HU$10="",0,IF(HU$9&lt;главная!$N$19,0,IF(HU94&lt;главная!$H$27,главная!$N$26*HU94,IF(HU94&lt;главная!$H$28,главная!$N$27*HU94,главная!$H$28*главная!$N$27+(HU94-главная!$H$28)*главная!$N$28))))</f>
        <v>0</v>
      </c>
      <c r="HV168" s="173">
        <f>IF(HV$10="",0,IF(HV$9&lt;главная!$N$19,0,IF(HV94&lt;главная!$H$27,главная!$N$26*HV94,IF(HV94&lt;главная!$H$28,главная!$N$27*HV94,главная!$H$28*главная!$N$27+(HV94-главная!$H$28)*главная!$N$28))))</f>
        <v>0</v>
      </c>
      <c r="HW168" s="173">
        <f>IF(HW$10="",0,IF(HW$9&lt;главная!$N$19,0,IF(HW94&lt;главная!$H$27,главная!$N$26*HW94,IF(HW94&lt;главная!$H$28,главная!$N$27*HW94,главная!$H$28*главная!$N$27+(HW94-главная!$H$28)*главная!$N$28))))</f>
        <v>0</v>
      </c>
      <c r="HX168" s="173">
        <f>IF(HX$10="",0,IF(HX$9&lt;главная!$N$19,0,IF(HX94&lt;главная!$H$27,главная!$N$26*HX94,IF(HX94&lt;главная!$H$28,главная!$N$27*HX94,главная!$H$28*главная!$N$27+(HX94-главная!$H$28)*главная!$N$28))))</f>
        <v>0</v>
      </c>
      <c r="HY168" s="173">
        <f>IF(HY$10="",0,IF(HY$9&lt;главная!$N$19,0,IF(HY94&lt;главная!$H$27,главная!$N$26*HY94,IF(HY94&lt;главная!$H$28,главная!$N$27*HY94,главная!$H$28*главная!$N$27+(HY94-главная!$H$28)*главная!$N$28))))</f>
        <v>0</v>
      </c>
      <c r="HZ168" s="173">
        <f>IF(HZ$10="",0,IF(HZ$9&lt;главная!$N$19,0,IF(HZ94&lt;главная!$H$27,главная!$N$26*HZ94,IF(HZ94&lt;главная!$H$28,главная!$N$27*HZ94,главная!$H$28*главная!$N$27+(HZ94-главная!$H$28)*главная!$N$28))))</f>
        <v>0</v>
      </c>
      <c r="IA168" s="173">
        <f>IF(IA$10="",0,IF(IA$9&lt;главная!$N$19,0,IF(IA94&lt;главная!$H$27,главная!$N$26*IA94,IF(IA94&lt;главная!$H$28,главная!$N$27*IA94,главная!$H$28*главная!$N$27+(IA94-главная!$H$28)*главная!$N$28))))</f>
        <v>0</v>
      </c>
      <c r="IB168" s="173">
        <f>IF(IB$10="",0,IF(IB$9&lt;главная!$N$19,0,IF(IB94&lt;главная!$H$27,главная!$N$26*IB94,IF(IB94&lt;главная!$H$28,главная!$N$27*IB94,главная!$H$28*главная!$N$27+(IB94-главная!$H$28)*главная!$N$28))))</f>
        <v>0</v>
      </c>
      <c r="IC168" s="173">
        <f>IF(IC$10="",0,IF(IC$9&lt;главная!$N$19,0,IF(IC94&lt;главная!$H$27,главная!$N$26*IC94,IF(IC94&lt;главная!$H$28,главная!$N$27*IC94,главная!$H$28*главная!$N$27+(IC94-главная!$H$28)*главная!$N$28))))</f>
        <v>0</v>
      </c>
      <c r="ID168" s="173">
        <f>IF(ID$10="",0,IF(ID$9&lt;главная!$N$19,0,IF(ID94&lt;главная!$H$27,главная!$N$26*ID94,IF(ID94&lt;главная!$H$28,главная!$N$27*ID94,главная!$H$28*главная!$N$27+(ID94-главная!$H$28)*главная!$N$28))))</f>
        <v>0</v>
      </c>
      <c r="IE168" s="173">
        <f>IF(IE$10="",0,IF(IE$9&lt;главная!$N$19,0,IF(IE94&lt;главная!$H$27,главная!$N$26*IE94,IF(IE94&lt;главная!$H$28,главная!$N$27*IE94,главная!$H$28*главная!$N$27+(IE94-главная!$H$28)*главная!$N$28))))</f>
        <v>0</v>
      </c>
      <c r="IF168" s="173">
        <f>IF(IF$10="",0,IF(IF$9&lt;главная!$N$19,0,IF(IF94&lt;главная!$H$27,главная!$N$26*IF94,IF(IF94&lt;главная!$H$28,главная!$N$27*IF94,главная!$H$28*главная!$N$27+(IF94-главная!$H$28)*главная!$N$28))))</f>
        <v>0</v>
      </c>
      <c r="IG168" s="173">
        <f>IF(IG$10="",0,IF(IG$9&lt;главная!$N$19,0,IF(IG94&lt;главная!$H$27,главная!$N$26*IG94,IF(IG94&lt;главная!$H$28,главная!$N$27*IG94,главная!$H$28*главная!$N$27+(IG94-главная!$H$28)*главная!$N$28))))</f>
        <v>0</v>
      </c>
      <c r="IH168" s="173">
        <f>IF(IH$10="",0,IF(IH$9&lt;главная!$N$19,0,IF(IH94&lt;главная!$H$27,главная!$N$26*IH94,IF(IH94&lt;главная!$H$28,главная!$N$27*IH94,главная!$H$28*главная!$N$27+(IH94-главная!$H$28)*главная!$N$28))))</f>
        <v>0</v>
      </c>
      <c r="II168" s="173">
        <f>IF(II$10="",0,IF(II$9&lt;главная!$N$19,0,IF(II94&lt;главная!$H$27,главная!$N$26*II94,IF(II94&lt;главная!$H$28,главная!$N$27*II94,главная!$H$28*главная!$N$27+(II94-главная!$H$28)*главная!$N$28))))</f>
        <v>0</v>
      </c>
      <c r="IJ168" s="173">
        <f>IF(IJ$10="",0,IF(IJ$9&lt;главная!$N$19,0,IF(IJ94&lt;главная!$H$27,главная!$N$26*IJ94,IF(IJ94&lt;главная!$H$28,главная!$N$27*IJ94,главная!$H$28*главная!$N$27+(IJ94-главная!$H$28)*главная!$N$28))))</f>
        <v>0</v>
      </c>
      <c r="IK168" s="173">
        <f>IF(IK$10="",0,IF(IK$9&lt;главная!$N$19,0,IF(IK94&lt;главная!$H$27,главная!$N$26*IK94,IF(IK94&lt;главная!$H$28,главная!$N$27*IK94,главная!$H$28*главная!$N$27+(IK94-главная!$H$28)*главная!$N$28))))</f>
        <v>0</v>
      </c>
      <c r="IL168" s="173">
        <f>IF(IL$10="",0,IF(IL$9&lt;главная!$N$19,0,IF(IL94&lt;главная!$H$27,главная!$N$26*IL94,IF(IL94&lt;главная!$H$28,главная!$N$27*IL94,главная!$H$28*главная!$N$27+(IL94-главная!$H$28)*главная!$N$28))))</f>
        <v>0</v>
      </c>
      <c r="IM168" s="173">
        <f>IF(IM$10="",0,IF(IM$9&lt;главная!$N$19,0,IF(IM94&lt;главная!$H$27,главная!$N$26*IM94,IF(IM94&lt;главная!$H$28,главная!$N$27*IM94,главная!$H$28*главная!$N$27+(IM94-главная!$H$28)*главная!$N$28))))</f>
        <v>0</v>
      </c>
      <c r="IN168" s="173">
        <f>IF(IN$10="",0,IF(IN$9&lt;главная!$N$19,0,IF(IN94&lt;главная!$H$27,главная!$N$26*IN94,IF(IN94&lt;главная!$H$28,главная!$N$27*IN94,главная!$H$28*главная!$N$27+(IN94-главная!$H$28)*главная!$N$28))))</f>
        <v>0</v>
      </c>
      <c r="IO168" s="173">
        <f>IF(IO$10="",0,IF(IO$9&lt;главная!$N$19,0,IF(IO94&lt;главная!$H$27,главная!$N$26*IO94,IF(IO94&lt;главная!$H$28,главная!$N$27*IO94,главная!$H$28*главная!$N$27+(IO94-главная!$H$28)*главная!$N$28))))</f>
        <v>0</v>
      </c>
      <c r="IP168" s="173">
        <f>IF(IP$10="",0,IF(IP$9&lt;главная!$N$19,0,IF(IP94&lt;главная!$H$27,главная!$N$26*IP94,IF(IP94&lt;главная!$H$28,главная!$N$27*IP94,главная!$H$28*главная!$N$27+(IP94-главная!$H$28)*главная!$N$28))))</f>
        <v>0</v>
      </c>
      <c r="IQ168" s="173">
        <f>IF(IQ$10="",0,IF(IQ$9&lt;главная!$N$19,0,IF(IQ94&lt;главная!$H$27,главная!$N$26*IQ94,IF(IQ94&lt;главная!$H$28,главная!$N$27*IQ94,главная!$H$28*главная!$N$27+(IQ94-главная!$H$28)*главная!$N$28))))</f>
        <v>0</v>
      </c>
      <c r="IR168" s="173">
        <f>IF(IR$10="",0,IF(IR$9&lt;главная!$N$19,0,IF(IR94&lt;главная!$H$27,главная!$N$26*IR94,IF(IR94&lt;главная!$H$28,главная!$N$27*IR94,главная!$H$28*главная!$N$27+(IR94-главная!$H$28)*главная!$N$28))))</f>
        <v>0</v>
      </c>
      <c r="IS168" s="173">
        <f>IF(IS$10="",0,IF(IS$9&lt;главная!$N$19,0,IF(IS94&lt;главная!$H$27,главная!$N$26*IS94,IF(IS94&lt;главная!$H$28,главная!$N$27*IS94,главная!$H$28*главная!$N$27+(IS94-главная!$H$28)*главная!$N$28))))</f>
        <v>0</v>
      </c>
      <c r="IT168" s="173">
        <f>IF(IT$10="",0,IF(IT$9&lt;главная!$N$19,0,IF(IT94&lt;главная!$H$27,главная!$N$26*IT94,IF(IT94&lt;главная!$H$28,главная!$N$27*IT94,главная!$H$28*главная!$N$27+(IT94-главная!$H$28)*главная!$N$28))))</f>
        <v>0</v>
      </c>
      <c r="IU168" s="173">
        <f>IF(IU$10="",0,IF(IU$9&lt;главная!$N$19,0,IF(IU94&lt;главная!$H$27,главная!$N$26*IU94,IF(IU94&lt;главная!$H$28,главная!$N$27*IU94,главная!$H$28*главная!$N$27+(IU94-главная!$H$28)*главная!$N$28))))</f>
        <v>0</v>
      </c>
      <c r="IV168" s="173">
        <f>IF(IV$10="",0,IF(IV$9&lt;главная!$N$19,0,IF(IV94&lt;главная!$H$27,главная!$N$26*IV94,IF(IV94&lt;главная!$H$28,главная!$N$27*IV94,главная!$H$28*главная!$N$27+(IV94-главная!$H$28)*главная!$N$28))))</f>
        <v>0</v>
      </c>
      <c r="IW168" s="173">
        <f>IF(IW$10="",0,IF(IW$9&lt;главная!$N$19,0,IF(IW94&lt;главная!$H$27,главная!$N$26*IW94,IF(IW94&lt;главная!$H$28,главная!$N$27*IW94,главная!$H$28*главная!$N$27+(IW94-главная!$H$28)*главная!$N$28))))</f>
        <v>0</v>
      </c>
      <c r="IX168" s="173">
        <f>IF(IX$10="",0,IF(IX$9&lt;главная!$N$19,0,IF(IX94&lt;главная!$H$27,главная!$N$26*IX94,IF(IX94&lt;главная!$H$28,главная!$N$27*IX94,главная!$H$28*главная!$N$27+(IX94-главная!$H$28)*главная!$N$28))))</f>
        <v>0</v>
      </c>
      <c r="IY168" s="173">
        <f>IF(IY$10="",0,IF(IY$9&lt;главная!$N$19,0,IF(IY94&lt;главная!$H$27,главная!$N$26*IY94,IF(IY94&lt;главная!$H$28,главная!$N$27*IY94,главная!$H$28*главная!$N$27+(IY94-главная!$H$28)*главная!$N$28))))</f>
        <v>0</v>
      </c>
      <c r="IZ168" s="173">
        <f>IF(IZ$10="",0,IF(IZ$9&lt;главная!$N$19,0,IF(IZ94&lt;главная!$H$27,главная!$N$26*IZ94,IF(IZ94&lt;главная!$H$28,главная!$N$27*IZ94,главная!$H$28*главная!$N$27+(IZ94-главная!$H$28)*главная!$N$28))))</f>
        <v>0</v>
      </c>
      <c r="JA168" s="173">
        <f>IF(JA$10="",0,IF(JA$9&lt;главная!$N$19,0,IF(JA94&lt;главная!$H$27,главная!$N$26*JA94,IF(JA94&lt;главная!$H$28,главная!$N$27*JA94,главная!$H$28*главная!$N$27+(JA94-главная!$H$28)*главная!$N$28))))</f>
        <v>0</v>
      </c>
      <c r="JB168" s="173">
        <f>IF(JB$10="",0,IF(JB$9&lt;главная!$N$19,0,IF(JB94&lt;главная!$H$27,главная!$N$26*JB94,IF(JB94&lt;главная!$H$28,главная!$N$27*JB94,главная!$H$28*главная!$N$27+(JB94-главная!$H$28)*главная!$N$28))))</f>
        <v>0</v>
      </c>
      <c r="JC168" s="173">
        <f>IF(JC$10="",0,IF(JC$9&lt;главная!$N$19,0,IF(JC94&lt;главная!$H$27,главная!$N$26*JC94,IF(JC94&lt;главная!$H$28,главная!$N$27*JC94,главная!$H$28*главная!$N$27+(JC94-главная!$H$28)*главная!$N$28))))</f>
        <v>0</v>
      </c>
      <c r="JD168" s="173">
        <f>IF(JD$10="",0,IF(JD$9&lt;главная!$N$19,0,IF(JD94&lt;главная!$H$27,главная!$N$26*JD94,IF(JD94&lt;главная!$H$28,главная!$N$27*JD94,главная!$H$28*главная!$N$27+(JD94-главная!$H$28)*главная!$N$28))))</f>
        <v>0</v>
      </c>
      <c r="JE168" s="173">
        <f>IF(JE$10="",0,IF(JE$9&lt;главная!$N$19,0,IF(JE94&lt;главная!$H$27,главная!$N$26*JE94,IF(JE94&lt;главная!$H$28,главная!$N$27*JE94,главная!$H$28*главная!$N$27+(JE94-главная!$H$28)*главная!$N$28))))</f>
        <v>0</v>
      </c>
      <c r="JF168" s="173">
        <f>IF(JF$10="",0,IF(JF$9&lt;главная!$N$19,0,IF(JF94&lt;главная!$H$27,главная!$N$26*JF94,IF(JF94&lt;главная!$H$28,главная!$N$27*JF94,главная!$H$28*главная!$N$27+(JF94-главная!$H$28)*главная!$N$28))))</f>
        <v>0</v>
      </c>
      <c r="JG168" s="173">
        <f>IF(JG$10="",0,IF(JG$9&lt;главная!$N$19,0,IF(JG94&lt;главная!$H$27,главная!$N$26*JG94,IF(JG94&lt;главная!$H$28,главная!$N$27*JG94,главная!$H$28*главная!$N$27+(JG94-главная!$H$28)*главная!$N$28))))</f>
        <v>0</v>
      </c>
      <c r="JH168" s="173">
        <f>IF(JH$10="",0,IF(JH$9&lt;главная!$N$19,0,IF(JH94&lt;главная!$H$27,главная!$N$26*JH94,IF(JH94&lt;главная!$H$28,главная!$N$27*JH94,главная!$H$28*главная!$N$27+(JH94-главная!$H$28)*главная!$N$28))))</f>
        <v>0</v>
      </c>
      <c r="JI168" s="173">
        <f>IF(JI$10="",0,IF(JI$9&lt;главная!$N$19,0,IF(JI94&lt;главная!$H$27,главная!$N$26*JI94,IF(JI94&lt;главная!$H$28,главная!$N$27*JI94,главная!$H$28*главная!$N$27+(JI94-главная!$H$28)*главная!$N$28))))</f>
        <v>0</v>
      </c>
      <c r="JJ168" s="173">
        <f>IF(JJ$10="",0,IF(JJ$9&lt;главная!$N$19,0,IF(JJ94&lt;главная!$H$27,главная!$N$26*JJ94,IF(JJ94&lt;главная!$H$28,главная!$N$27*JJ94,главная!$H$28*главная!$N$27+(JJ94-главная!$H$28)*главная!$N$28))))</f>
        <v>0</v>
      </c>
      <c r="JK168" s="173">
        <f>IF(JK$10="",0,IF(JK$9&lt;главная!$N$19,0,IF(JK94&lt;главная!$H$27,главная!$N$26*JK94,IF(JK94&lt;главная!$H$28,главная!$N$27*JK94,главная!$H$28*главная!$N$27+(JK94-главная!$H$28)*главная!$N$28))))</f>
        <v>0</v>
      </c>
      <c r="JL168" s="173">
        <f>IF(JL$10="",0,IF(JL$9&lt;главная!$N$19,0,IF(JL94&lt;главная!$H$27,главная!$N$26*JL94,IF(JL94&lt;главная!$H$28,главная!$N$27*JL94,главная!$H$28*главная!$N$27+(JL94-главная!$H$28)*главная!$N$28))))</f>
        <v>0</v>
      </c>
      <c r="JM168" s="173">
        <f>IF(JM$10="",0,IF(JM$9&lt;главная!$N$19,0,IF(JM94&lt;главная!$H$27,главная!$N$26*JM94,IF(JM94&lt;главная!$H$28,главная!$N$27*JM94,главная!$H$28*главная!$N$27+(JM94-главная!$H$28)*главная!$N$28))))</f>
        <v>0</v>
      </c>
      <c r="JN168" s="173">
        <f>IF(JN$10="",0,IF(JN$9&lt;главная!$N$19,0,IF(JN94&lt;главная!$H$27,главная!$N$26*JN94,IF(JN94&lt;главная!$H$28,главная!$N$27*JN94,главная!$H$28*главная!$N$27+(JN94-главная!$H$28)*главная!$N$28))))</f>
        <v>0</v>
      </c>
      <c r="JO168" s="173">
        <f>IF(JO$10="",0,IF(JO$9&lt;главная!$N$19,0,IF(JO94&lt;главная!$H$27,главная!$N$26*JO94,IF(JO94&lt;главная!$H$28,главная!$N$27*JO94,главная!$H$28*главная!$N$27+(JO94-главная!$H$28)*главная!$N$28))))</f>
        <v>0</v>
      </c>
      <c r="JP168" s="173">
        <f>IF(JP$10="",0,IF(JP$9&lt;главная!$N$19,0,IF(JP94&lt;главная!$H$27,главная!$N$26*JP94,IF(JP94&lt;главная!$H$28,главная!$N$27*JP94,главная!$H$28*главная!$N$27+(JP94-главная!$H$28)*главная!$N$28))))</f>
        <v>0</v>
      </c>
      <c r="JQ168" s="173">
        <f>IF(JQ$10="",0,IF(JQ$9&lt;главная!$N$19,0,IF(JQ94&lt;главная!$H$27,главная!$N$26*JQ94,IF(JQ94&lt;главная!$H$28,главная!$N$27*JQ94,главная!$H$28*главная!$N$27+(JQ94-главная!$H$28)*главная!$N$28))))</f>
        <v>0</v>
      </c>
      <c r="JR168" s="173">
        <f>IF(JR$10="",0,IF(JR$9&lt;главная!$N$19,0,IF(JR94&lt;главная!$H$27,главная!$N$26*JR94,IF(JR94&lt;главная!$H$28,главная!$N$27*JR94,главная!$H$28*главная!$N$27+(JR94-главная!$H$28)*главная!$N$28))))</f>
        <v>0</v>
      </c>
      <c r="JS168" s="173">
        <f>IF(JS$10="",0,IF(JS$9&lt;главная!$N$19,0,IF(JS94&lt;главная!$H$27,главная!$N$26*JS94,IF(JS94&lt;главная!$H$28,главная!$N$27*JS94,главная!$H$28*главная!$N$27+(JS94-главная!$H$28)*главная!$N$28))))</f>
        <v>0</v>
      </c>
      <c r="JT168" s="173">
        <f>IF(JT$10="",0,IF(JT$9&lt;главная!$N$19,0,IF(JT94&lt;главная!$H$27,главная!$N$26*JT94,IF(JT94&lt;главная!$H$28,главная!$N$27*JT94,главная!$H$28*главная!$N$27+(JT94-главная!$H$28)*главная!$N$28))))</f>
        <v>0</v>
      </c>
      <c r="JU168" s="173">
        <f>IF(JU$10="",0,IF(JU$9&lt;главная!$N$19,0,IF(JU94&lt;главная!$H$27,главная!$N$26*JU94,IF(JU94&lt;главная!$H$28,главная!$N$27*JU94,главная!$H$28*главная!$N$27+(JU94-главная!$H$28)*главная!$N$28))))</f>
        <v>0</v>
      </c>
      <c r="JV168" s="173">
        <f>IF(JV$10="",0,IF(JV$9&lt;главная!$N$19,0,IF(JV94&lt;главная!$H$27,главная!$N$26*JV94,IF(JV94&lt;главная!$H$28,главная!$N$27*JV94,главная!$H$28*главная!$N$27+(JV94-главная!$H$28)*главная!$N$28))))</f>
        <v>0</v>
      </c>
      <c r="JW168" s="173">
        <f>IF(JW$10="",0,IF(JW$9&lt;главная!$N$19,0,IF(JW94&lt;главная!$H$27,главная!$N$26*JW94,IF(JW94&lt;главная!$H$28,главная!$N$27*JW94,главная!$H$28*главная!$N$27+(JW94-главная!$H$28)*главная!$N$28))))</f>
        <v>0</v>
      </c>
      <c r="JX168" s="173">
        <f>IF(JX$10="",0,IF(JX$9&lt;главная!$N$19,0,IF(JX94&lt;главная!$H$27,главная!$N$26*JX94,IF(JX94&lt;главная!$H$28,главная!$N$27*JX94,главная!$H$28*главная!$N$27+(JX94-главная!$H$28)*главная!$N$28))))</f>
        <v>0</v>
      </c>
      <c r="JY168" s="173">
        <f>IF(JY$10="",0,IF(JY$9&lt;главная!$N$19,0,IF(JY94&lt;главная!$H$27,главная!$N$26*JY94,IF(JY94&lt;главная!$H$28,главная!$N$27*JY94,главная!$H$28*главная!$N$27+(JY94-главная!$H$28)*главная!$N$28))))</f>
        <v>0</v>
      </c>
      <c r="JZ168" s="173">
        <f>IF(JZ$10="",0,IF(JZ$9&lt;главная!$N$19,0,IF(JZ94&lt;главная!$H$27,главная!$N$26*JZ94,IF(JZ94&lt;главная!$H$28,главная!$N$27*JZ94,главная!$H$28*главная!$N$27+(JZ94-главная!$H$28)*главная!$N$28))))</f>
        <v>0</v>
      </c>
      <c r="KA168" s="173">
        <f>IF(KA$10="",0,IF(KA$9&lt;главная!$N$19,0,IF(KA94&lt;главная!$H$27,главная!$N$26*KA94,IF(KA94&lt;главная!$H$28,главная!$N$27*KA94,главная!$H$28*главная!$N$27+(KA94-главная!$H$28)*главная!$N$28))))</f>
        <v>0</v>
      </c>
      <c r="KB168" s="173">
        <f>IF(KB$10="",0,IF(KB$9&lt;главная!$N$19,0,IF(KB94&lt;главная!$H$27,главная!$N$26*KB94,IF(KB94&lt;главная!$H$28,главная!$N$27*KB94,главная!$H$28*главная!$N$27+(KB94-главная!$H$28)*главная!$N$28))))</f>
        <v>0</v>
      </c>
      <c r="KC168" s="173">
        <f>IF(KC$10="",0,IF(KC$9&lt;главная!$N$19,0,IF(KC94&lt;главная!$H$27,главная!$N$26*KC94,IF(KC94&lt;главная!$H$28,главная!$N$27*KC94,главная!$H$28*главная!$N$27+(KC94-главная!$H$28)*главная!$N$28))))</f>
        <v>0</v>
      </c>
      <c r="KD168" s="173">
        <f>IF(KD$10="",0,IF(KD$9&lt;главная!$N$19,0,IF(KD94&lt;главная!$H$27,главная!$N$26*KD94,IF(KD94&lt;главная!$H$28,главная!$N$27*KD94,главная!$H$28*главная!$N$27+(KD94-главная!$H$28)*главная!$N$28))))</f>
        <v>0</v>
      </c>
      <c r="KE168" s="173">
        <f>IF(KE$10="",0,IF(KE$9&lt;главная!$N$19,0,IF(KE94&lt;главная!$H$27,главная!$N$26*KE94,IF(KE94&lt;главная!$H$28,главная!$N$27*KE94,главная!$H$28*главная!$N$27+(KE94-главная!$H$28)*главная!$N$28))))</f>
        <v>0</v>
      </c>
      <c r="KF168" s="173">
        <f>IF(KF$10="",0,IF(KF$9&lt;главная!$N$19,0,IF(KF94&lt;главная!$H$27,главная!$N$26*KF94,IF(KF94&lt;главная!$H$28,главная!$N$27*KF94,главная!$H$28*главная!$N$27+(KF94-главная!$H$28)*главная!$N$28))))</f>
        <v>0</v>
      </c>
      <c r="KG168" s="173">
        <f>IF(KG$10="",0,IF(KG$9&lt;главная!$N$19,0,IF(KG94&lt;главная!$H$27,главная!$N$26*KG94,IF(KG94&lt;главная!$H$28,главная!$N$27*KG94,главная!$H$28*главная!$N$27+(KG94-главная!$H$28)*главная!$N$28))))</f>
        <v>0</v>
      </c>
      <c r="KH168" s="173">
        <f>IF(KH$10="",0,IF(KH$9&lt;главная!$N$19,0,IF(KH94&lt;главная!$H$27,главная!$N$26*KH94,IF(KH94&lt;главная!$H$28,главная!$N$27*KH94,главная!$H$28*главная!$N$27+(KH94-главная!$H$28)*главная!$N$28))))</f>
        <v>0</v>
      </c>
      <c r="KI168" s="173">
        <f>IF(KI$10="",0,IF(KI$9&lt;главная!$N$19,0,IF(KI94&lt;главная!$H$27,главная!$N$26*KI94,IF(KI94&lt;главная!$H$28,главная!$N$27*KI94,главная!$H$28*главная!$N$27+(KI94-главная!$H$28)*главная!$N$28))))</f>
        <v>0</v>
      </c>
      <c r="KJ168" s="173">
        <f>IF(KJ$10="",0,IF(KJ$9&lt;главная!$N$19,0,IF(KJ94&lt;главная!$H$27,главная!$N$26*KJ94,IF(KJ94&lt;главная!$H$28,главная!$N$27*KJ94,главная!$H$28*главная!$N$27+(KJ94-главная!$H$28)*главная!$N$28))))</f>
        <v>0</v>
      </c>
      <c r="KK168" s="173">
        <f>IF(KK$10="",0,IF(KK$9&lt;главная!$N$19,0,IF(KK94&lt;главная!$H$27,главная!$N$26*KK94,IF(KK94&lt;главная!$H$28,главная!$N$27*KK94,главная!$H$28*главная!$N$27+(KK94-главная!$H$28)*главная!$N$28))))</f>
        <v>0</v>
      </c>
      <c r="KL168" s="173">
        <f>IF(KL$10="",0,IF(KL$9&lt;главная!$N$19,0,IF(KL94&lt;главная!$H$27,главная!$N$26*KL94,IF(KL94&lt;главная!$H$28,главная!$N$27*KL94,главная!$H$28*главная!$N$27+(KL94-главная!$H$28)*главная!$N$28))))</f>
        <v>0</v>
      </c>
      <c r="KM168" s="173">
        <f>IF(KM$10="",0,IF(KM$9&lt;главная!$N$19,0,IF(KM94&lt;главная!$H$27,главная!$N$26*KM94,IF(KM94&lt;главная!$H$28,главная!$N$27*KM94,главная!$H$28*главная!$N$27+(KM94-главная!$H$28)*главная!$N$28))))</f>
        <v>0</v>
      </c>
      <c r="KN168" s="173">
        <f>IF(KN$10="",0,IF(KN$9&lt;главная!$N$19,0,IF(KN94&lt;главная!$H$27,главная!$N$26*KN94,IF(KN94&lt;главная!$H$28,главная!$N$27*KN94,главная!$H$28*главная!$N$27+(KN94-главная!$H$28)*главная!$N$28))))</f>
        <v>0</v>
      </c>
      <c r="KO168" s="173">
        <f>IF(KO$10="",0,IF(KO$9&lt;главная!$N$19,0,IF(KO94&lt;главная!$H$27,главная!$N$26*KO94,IF(KO94&lt;главная!$H$28,главная!$N$27*KO94,главная!$H$28*главная!$N$27+(KO94-главная!$H$28)*главная!$N$28))))</f>
        <v>0</v>
      </c>
      <c r="KP168" s="173">
        <f>IF(KP$10="",0,IF(KP$9&lt;главная!$N$19,0,IF(KP94&lt;главная!$H$27,главная!$N$26*KP94,IF(KP94&lt;главная!$H$28,главная!$N$27*KP94,главная!$H$28*главная!$N$27+(KP94-главная!$H$28)*главная!$N$28))))</f>
        <v>0</v>
      </c>
      <c r="KQ168" s="173">
        <f>IF(KQ$10="",0,IF(KQ$9&lt;главная!$N$19,0,IF(KQ94&lt;главная!$H$27,главная!$N$26*KQ94,IF(KQ94&lt;главная!$H$28,главная!$N$27*KQ94,главная!$H$28*главная!$N$27+(KQ94-главная!$H$28)*главная!$N$28))))</f>
        <v>0</v>
      </c>
      <c r="KR168" s="173">
        <f>IF(KR$10="",0,IF(KR$9&lt;главная!$N$19,0,IF(KR94&lt;главная!$H$27,главная!$N$26*KR94,IF(KR94&lt;главная!$H$28,главная!$N$27*KR94,главная!$H$28*главная!$N$27+(KR94-главная!$H$28)*главная!$N$28))))</f>
        <v>0</v>
      </c>
      <c r="KS168" s="173">
        <f>IF(KS$10="",0,IF(KS$9&lt;главная!$N$19,0,IF(KS94&lt;главная!$H$27,главная!$N$26*KS94,IF(KS94&lt;главная!$H$28,главная!$N$27*KS94,главная!$H$28*главная!$N$27+(KS94-главная!$H$28)*главная!$N$28))))</f>
        <v>0</v>
      </c>
      <c r="KT168" s="173">
        <f>IF(KT$10="",0,IF(KT$9&lt;главная!$N$19,0,IF(KT94&lt;главная!$H$27,главная!$N$26*KT94,IF(KT94&lt;главная!$H$28,главная!$N$27*KT94,главная!$H$28*главная!$N$27+(KT94-главная!$H$28)*главная!$N$28))))</f>
        <v>0</v>
      </c>
      <c r="KU168" s="173">
        <f>IF(KU$10="",0,IF(KU$9&lt;главная!$N$19,0,IF(KU94&lt;главная!$H$27,главная!$N$26*KU94,IF(KU94&lt;главная!$H$28,главная!$N$27*KU94,главная!$H$28*главная!$N$27+(KU94-главная!$H$28)*главная!$N$28))))</f>
        <v>0</v>
      </c>
      <c r="KV168" s="173">
        <f>IF(KV$10="",0,IF(KV$9&lt;главная!$N$19,0,IF(KV94&lt;главная!$H$27,главная!$N$26*KV94,IF(KV94&lt;главная!$H$28,главная!$N$27*KV94,главная!$H$28*главная!$N$27+(KV94-главная!$H$28)*главная!$N$28))))</f>
        <v>0</v>
      </c>
      <c r="KW168" s="173">
        <f>IF(KW$10="",0,IF(KW$9&lt;главная!$N$19,0,IF(KW94&lt;главная!$H$27,главная!$N$26*KW94,IF(KW94&lt;главная!$H$28,главная!$N$27*KW94,главная!$H$28*главная!$N$27+(KW94-главная!$H$28)*главная!$N$28))))</f>
        <v>0</v>
      </c>
      <c r="KX168" s="173">
        <f>IF(KX$10="",0,IF(KX$9&lt;главная!$N$19,0,IF(KX94&lt;главная!$H$27,главная!$N$26*KX94,IF(KX94&lt;главная!$H$28,главная!$N$27*KX94,главная!$H$28*главная!$N$27+(KX94-главная!$H$28)*главная!$N$28))))</f>
        <v>0</v>
      </c>
      <c r="KY168" s="173">
        <f>IF(KY$10="",0,IF(KY$9&lt;главная!$N$19,0,IF(KY94&lt;главная!$H$27,главная!$N$26*KY94,IF(KY94&lt;главная!$H$28,главная!$N$27*KY94,главная!$H$28*главная!$N$27+(KY94-главная!$H$28)*главная!$N$28))))</f>
        <v>0</v>
      </c>
      <c r="KZ168" s="173">
        <f>IF(KZ$10="",0,IF(KZ$9&lt;главная!$N$19,0,IF(KZ94&lt;главная!$H$27,главная!$N$26*KZ94,IF(KZ94&lt;главная!$H$28,главная!$N$27*KZ94,главная!$H$28*главная!$N$27+(KZ94-главная!$H$28)*главная!$N$28))))</f>
        <v>0</v>
      </c>
      <c r="LA168" s="173">
        <f>IF(LA$10="",0,IF(LA$9&lt;главная!$N$19,0,IF(LA94&lt;главная!$H$27,главная!$N$26*LA94,IF(LA94&lt;главная!$H$28,главная!$N$27*LA94,главная!$H$28*главная!$N$27+(LA94-главная!$H$28)*главная!$N$28))))</f>
        <v>0</v>
      </c>
      <c r="LB168" s="173">
        <f>IF(LB$10="",0,IF(LB$9&lt;главная!$N$19,0,IF(LB94&lt;главная!$H$27,главная!$N$26*LB94,IF(LB94&lt;главная!$H$28,главная!$N$27*LB94,главная!$H$28*главная!$N$27+(LB94-главная!$H$28)*главная!$N$28))))</f>
        <v>0</v>
      </c>
      <c r="LC168" s="173">
        <f>IF(LC$10="",0,IF(LC$9&lt;главная!$N$19,0,IF(LC94&lt;главная!$H$27,главная!$N$26*LC94,IF(LC94&lt;главная!$H$28,главная!$N$27*LC94,главная!$H$28*главная!$N$27+(LC94-главная!$H$28)*главная!$N$28))))</f>
        <v>0</v>
      </c>
      <c r="LD168" s="173">
        <f>IF(LD$10="",0,IF(LD$9&lt;главная!$N$19,0,IF(LD94&lt;главная!$H$27,главная!$N$26*LD94,IF(LD94&lt;главная!$H$28,главная!$N$27*LD94,главная!$H$28*главная!$N$27+(LD94-главная!$H$28)*главная!$N$28))))</f>
        <v>0</v>
      </c>
      <c r="LE168" s="173">
        <f>IF(LE$10="",0,IF(LE$9&lt;главная!$N$19,0,IF(LE94&lt;главная!$H$27,главная!$N$26*LE94,IF(LE94&lt;главная!$H$28,главная!$N$27*LE94,главная!$H$28*главная!$N$27+(LE94-главная!$H$28)*главная!$N$28))))</f>
        <v>0</v>
      </c>
      <c r="LF168" s="173">
        <f>IF(LF$10="",0,IF(LF$9&lt;главная!$N$19,0,IF(LF94&lt;главная!$H$27,главная!$N$26*LF94,IF(LF94&lt;главная!$H$28,главная!$N$27*LF94,главная!$H$28*главная!$N$27+(LF94-главная!$H$28)*главная!$N$28))))</f>
        <v>0</v>
      </c>
      <c r="LG168" s="173">
        <f>IF(LG$10="",0,IF(LG$9&lt;главная!$N$19,0,IF(LG94&lt;главная!$H$27,главная!$N$26*LG94,IF(LG94&lt;главная!$H$28,главная!$N$27*LG94,главная!$H$28*главная!$N$27+(LG94-главная!$H$28)*главная!$N$28))))</f>
        <v>0</v>
      </c>
      <c r="LH168" s="173">
        <f>IF(LH$10="",0,IF(LH$9&lt;главная!$N$19,0,IF(LH94&lt;главная!$H$27,главная!$N$26*LH94,IF(LH94&lt;главная!$H$28,главная!$N$27*LH94,главная!$H$28*главная!$N$27+(LH94-главная!$H$28)*главная!$N$28))))</f>
        <v>0</v>
      </c>
      <c r="LI168" s="51"/>
      <c r="LJ168" s="51"/>
    </row>
    <row r="169" spans="1:322" s="59" customFormat="1" ht="10.199999999999999" x14ac:dyDescent="0.2">
      <c r="A169" s="51"/>
      <c r="B169" s="51"/>
      <c r="C169" s="51"/>
      <c r="D169" s="12"/>
      <c r="E169" s="98" t="str">
        <f t="shared" si="383"/>
        <v>SEO-специалист</v>
      </c>
      <c r="F169" s="51"/>
      <c r="G169" s="51"/>
      <c r="H169" s="98" t="str">
        <f t="shared" si="384"/>
        <v>нац/страхование</v>
      </c>
      <c r="I169" s="51"/>
      <c r="J169" s="51"/>
      <c r="K169" s="55" t="str">
        <f t="shared" si="385"/>
        <v>долл.</v>
      </c>
      <c r="L169" s="51"/>
      <c r="M169" s="58"/>
      <c r="N169" s="51"/>
      <c r="O169" s="61"/>
      <c r="P169" s="51"/>
      <c r="Q169" s="51"/>
      <c r="R169" s="99"/>
      <c r="S169" s="51"/>
      <c r="T169" s="171"/>
      <c r="U169" s="173">
        <f>IF(U$10="",0,IF(U$9&lt;главная!$N$19,0,IF(U95&lt;главная!$H$27,главная!$N$26*U95,IF(U95&lt;главная!$H$28,главная!$N$27*U95,главная!$H$28*главная!$N$27+(U95-главная!$H$28)*главная!$N$28))))</f>
        <v>0</v>
      </c>
      <c r="V169" s="173">
        <f>IF(V$10="",0,IF(V$9&lt;главная!$N$19,0,IF(V95&lt;главная!$H$27,главная!$N$26*V95,IF(V95&lt;главная!$H$28,главная!$N$27*V95,главная!$H$28*главная!$N$27+(V95-главная!$H$28)*главная!$N$28))))</f>
        <v>0</v>
      </c>
      <c r="W169" s="173">
        <f>IF(W$10="",0,IF(W$9&lt;главная!$N$19,0,IF(W95&lt;главная!$H$27,главная!$N$26*W95,IF(W95&lt;главная!$H$28,главная!$N$27*W95,главная!$H$28*главная!$N$27+(W95-главная!$H$28)*главная!$N$28))))</f>
        <v>0</v>
      </c>
      <c r="X169" s="173">
        <f>IF(X$10="",0,IF(X$9&lt;главная!$N$19,0,IF(X95&lt;главная!$H$27,главная!$N$26*X95,IF(X95&lt;главная!$H$28,главная!$N$27*X95,главная!$H$28*главная!$N$27+(X95-главная!$H$28)*главная!$N$28))))</f>
        <v>0</v>
      </c>
      <c r="Y169" s="173">
        <f>IF(Y$10="",0,IF(Y$9&lt;главная!$N$19,0,IF(Y95&lt;главная!$H$27,главная!$N$26*Y95,IF(Y95&lt;главная!$H$28,главная!$N$27*Y95,главная!$H$28*главная!$N$27+(Y95-главная!$H$28)*главная!$N$28))))</f>
        <v>0</v>
      </c>
      <c r="Z169" s="173">
        <f>IF(Z$10="",0,IF(Z$9&lt;главная!$N$19,0,IF(Z95&lt;главная!$H$27,главная!$N$26*Z95,IF(Z95&lt;главная!$H$28,главная!$N$27*Z95,главная!$H$28*главная!$N$27+(Z95-главная!$H$28)*главная!$N$28))))</f>
        <v>0</v>
      </c>
      <c r="AA169" s="173">
        <f>IF(AA$10="",0,IF(AA$9&lt;главная!$N$19,0,IF(AA95&lt;главная!$H$27,главная!$N$26*AA95,IF(AA95&lt;главная!$H$28,главная!$N$27*AA95,главная!$H$28*главная!$N$27+(AA95-главная!$H$28)*главная!$N$28))))</f>
        <v>0</v>
      </c>
      <c r="AB169" s="173">
        <f>IF(AB$10="",0,IF(AB$9&lt;главная!$N$19,0,IF(AB95&lt;главная!$H$27,главная!$N$26*AB95,IF(AB95&lt;главная!$H$28,главная!$N$27*AB95,главная!$H$28*главная!$N$27+(AB95-главная!$H$28)*главная!$N$28))))</f>
        <v>0</v>
      </c>
      <c r="AC169" s="173">
        <f>IF(AC$10="",0,IF(AC$9&lt;главная!$N$19,0,IF(AC95&lt;главная!$H$27,главная!$N$26*AC95,IF(AC95&lt;главная!$H$28,главная!$N$27*AC95,главная!$H$28*главная!$N$27+(AC95-главная!$H$28)*главная!$N$28))))</f>
        <v>0</v>
      </c>
      <c r="AD169" s="173">
        <f>IF(AD$10="",0,IF(AD$9&lt;главная!$N$19,0,IF(AD95&lt;главная!$H$27,главная!$N$26*AD95,IF(AD95&lt;главная!$H$28,главная!$N$27*AD95,главная!$H$28*главная!$N$27+(AD95-главная!$H$28)*главная!$N$28))))</f>
        <v>0</v>
      </c>
      <c r="AE169" s="173">
        <f>IF(AE$10="",0,IF(AE$9&lt;главная!$N$19,0,IF(AE95&lt;главная!$H$27,главная!$N$26*AE95,IF(AE95&lt;главная!$H$28,главная!$N$27*AE95,главная!$H$28*главная!$N$27+(AE95-главная!$H$28)*главная!$N$28))))</f>
        <v>0</v>
      </c>
      <c r="AF169" s="173">
        <f>IF(AF$10="",0,IF(AF$9&lt;главная!$N$19,0,IF(AF95&lt;главная!$H$27,главная!$N$26*AF95,IF(AF95&lt;главная!$H$28,главная!$N$27*AF95,главная!$H$28*главная!$N$27+(AF95-главная!$H$28)*главная!$N$28))))</f>
        <v>0</v>
      </c>
      <c r="AG169" s="173">
        <f>IF(AG$10="",0,IF(AG$9&lt;главная!$N$19,0,IF(AG95&lt;главная!$H$27,главная!$N$26*AG95,IF(AG95&lt;главная!$H$28,главная!$N$27*AG95,главная!$H$28*главная!$N$27+(AG95-главная!$H$28)*главная!$N$28))))</f>
        <v>0</v>
      </c>
      <c r="AH169" s="173">
        <f>IF(AH$10="",0,IF(AH$9&lt;главная!$N$19,0,IF(AH95&lt;главная!$H$27,главная!$N$26*AH95,IF(AH95&lt;главная!$H$28,главная!$N$27*AH95,главная!$H$28*главная!$N$27+(AH95-главная!$H$28)*главная!$N$28))))</f>
        <v>0</v>
      </c>
      <c r="AI169" s="173">
        <f>IF(AI$10="",0,IF(AI$9&lt;главная!$N$19,0,IF(AI95&lt;главная!$H$27,главная!$N$26*AI95,IF(AI95&lt;главная!$H$28,главная!$N$27*AI95,главная!$H$28*главная!$N$27+(AI95-главная!$H$28)*главная!$N$28))))</f>
        <v>0</v>
      </c>
      <c r="AJ169" s="173">
        <f>IF(AJ$10="",0,IF(AJ$9&lt;главная!$N$19,0,IF(AJ95&lt;главная!$H$27,главная!$N$26*AJ95,IF(AJ95&lt;главная!$H$28,главная!$N$27*AJ95,главная!$H$28*главная!$N$27+(AJ95-главная!$H$28)*главная!$N$28))))</f>
        <v>0</v>
      </c>
      <c r="AK169" s="173">
        <f>IF(AK$10="",0,IF(AK$9&lt;главная!$N$19,0,IF(AK95&lt;главная!$H$27,главная!$N$26*AK95,IF(AK95&lt;главная!$H$28,главная!$N$27*AK95,главная!$H$28*главная!$N$27+(AK95-главная!$H$28)*главная!$N$28))))</f>
        <v>0</v>
      </c>
      <c r="AL169" s="173">
        <f>IF(AL$10="",0,IF(AL$9&lt;главная!$N$19,0,IF(AL95&lt;главная!$H$27,главная!$N$26*AL95,IF(AL95&lt;главная!$H$28,главная!$N$27*AL95,главная!$H$28*главная!$N$27+(AL95-главная!$H$28)*главная!$N$28))))</f>
        <v>0</v>
      </c>
      <c r="AM169" s="173">
        <f>IF(AM$10="",0,IF(AM$9&lt;главная!$N$19,0,IF(AM95&lt;главная!$H$27,главная!$N$26*AM95,IF(AM95&lt;главная!$H$28,главная!$N$27*AM95,главная!$H$28*главная!$N$27+(AM95-главная!$H$28)*главная!$N$28))))</f>
        <v>0</v>
      </c>
      <c r="AN169" s="173">
        <f>IF(AN$10="",0,IF(AN$9&lt;главная!$N$19,0,IF(AN95&lt;главная!$H$27,главная!$N$26*AN95,IF(AN95&lt;главная!$H$28,главная!$N$27*AN95,главная!$H$28*главная!$N$27+(AN95-главная!$H$28)*главная!$N$28))))</f>
        <v>0</v>
      </c>
      <c r="AO169" s="173">
        <f>IF(AO$10="",0,IF(AO$9&lt;главная!$N$19,0,IF(AO95&lt;главная!$H$27,главная!$N$26*AO95,IF(AO95&lt;главная!$H$28,главная!$N$27*AO95,главная!$H$28*главная!$N$27+(AO95-главная!$H$28)*главная!$N$28))))</f>
        <v>0</v>
      </c>
      <c r="AP169" s="173">
        <f>IF(AP$10="",0,IF(AP$9&lt;главная!$N$19,0,IF(AP95&lt;главная!$H$27,главная!$N$26*AP95,IF(AP95&lt;главная!$H$28,главная!$N$27*AP95,главная!$H$28*главная!$N$27+(AP95-главная!$H$28)*главная!$N$28))))</f>
        <v>0</v>
      </c>
      <c r="AQ169" s="173">
        <f>IF(AQ$10="",0,IF(AQ$9&lt;главная!$N$19,0,IF(AQ95&lt;главная!$H$27,главная!$N$26*AQ95,IF(AQ95&lt;главная!$H$28,главная!$N$27*AQ95,главная!$H$28*главная!$N$27+(AQ95-главная!$H$28)*главная!$N$28))))</f>
        <v>0</v>
      </c>
      <c r="AR169" s="173">
        <f>IF(AR$10="",0,IF(AR$9&lt;главная!$N$19,0,IF(AR95&lt;главная!$H$27,главная!$N$26*AR95,IF(AR95&lt;главная!$H$28,главная!$N$27*AR95,главная!$H$28*главная!$N$27+(AR95-главная!$H$28)*главная!$N$28))))</f>
        <v>0</v>
      </c>
      <c r="AS169" s="173">
        <f>IF(AS$10="",0,IF(AS$9&lt;главная!$N$19,0,IF(AS95&lt;главная!$H$27,главная!$N$26*AS95,IF(AS95&lt;главная!$H$28,главная!$N$27*AS95,главная!$H$28*главная!$N$27+(AS95-главная!$H$28)*главная!$N$28))))</f>
        <v>0</v>
      </c>
      <c r="AT169" s="173">
        <f>IF(AT$10="",0,IF(AT$9&lt;главная!$N$19,0,IF(AT95&lt;главная!$H$27,главная!$N$26*AT95,IF(AT95&lt;главная!$H$28,главная!$N$27*AT95,главная!$H$28*главная!$N$27+(AT95-главная!$H$28)*главная!$N$28))))</f>
        <v>0</v>
      </c>
      <c r="AU169" s="173">
        <f>IF(AU$10="",0,IF(AU$9&lt;главная!$N$19,0,IF(AU95&lt;главная!$H$27,главная!$N$26*AU95,IF(AU95&lt;главная!$H$28,главная!$N$27*AU95,главная!$H$28*главная!$N$27+(AU95-главная!$H$28)*главная!$N$28))))</f>
        <v>0</v>
      </c>
      <c r="AV169" s="173">
        <f>IF(AV$10="",0,IF(AV$9&lt;главная!$N$19,0,IF(AV95&lt;главная!$H$27,главная!$N$26*AV95,IF(AV95&lt;главная!$H$28,главная!$N$27*AV95,главная!$H$28*главная!$N$27+(AV95-главная!$H$28)*главная!$N$28))))</f>
        <v>0</v>
      </c>
      <c r="AW169" s="173">
        <f>IF(AW$10="",0,IF(AW$9&lt;главная!$N$19,0,IF(AW95&lt;главная!$H$27,главная!$N$26*AW95,IF(AW95&lt;главная!$H$28,главная!$N$27*AW95,главная!$H$28*главная!$N$27+(AW95-главная!$H$28)*главная!$N$28))))</f>
        <v>0</v>
      </c>
      <c r="AX169" s="173">
        <f>IF(AX$10="",0,IF(AX$9&lt;главная!$N$19,0,IF(AX95&lt;главная!$H$27,главная!$N$26*AX95,IF(AX95&lt;главная!$H$28,главная!$N$27*AX95,главная!$H$28*главная!$N$27+(AX95-главная!$H$28)*главная!$N$28))))</f>
        <v>0</v>
      </c>
      <c r="AY169" s="173">
        <f>IF(AY$10="",0,IF(AY$9&lt;главная!$N$19,0,IF(AY95&lt;главная!$H$27,главная!$N$26*AY95,IF(AY95&lt;главная!$H$28,главная!$N$27*AY95,главная!$H$28*главная!$N$27+(AY95-главная!$H$28)*главная!$N$28))))</f>
        <v>0</v>
      </c>
      <c r="AZ169" s="173">
        <f>IF(AZ$10="",0,IF(AZ$9&lt;главная!$N$19,0,IF(AZ95&lt;главная!$H$27,главная!$N$26*AZ95,IF(AZ95&lt;главная!$H$28,главная!$N$27*AZ95,главная!$H$28*главная!$N$27+(AZ95-главная!$H$28)*главная!$N$28))))</f>
        <v>0</v>
      </c>
      <c r="BA169" s="173">
        <f>IF(BA$10="",0,IF(BA$9&lt;главная!$N$19,0,IF(BA95&lt;главная!$H$27,главная!$N$26*BA95,IF(BA95&lt;главная!$H$28,главная!$N$27*BA95,главная!$H$28*главная!$N$27+(BA95-главная!$H$28)*главная!$N$28))))</f>
        <v>0</v>
      </c>
      <c r="BB169" s="173">
        <f>IF(BB$10="",0,IF(BB$9&lt;главная!$N$19,0,IF(BB95&lt;главная!$H$27,главная!$N$26*BB95,IF(BB95&lt;главная!$H$28,главная!$N$27*BB95,главная!$H$28*главная!$N$27+(BB95-главная!$H$28)*главная!$N$28))))</f>
        <v>0</v>
      </c>
      <c r="BC169" s="173">
        <f>IF(BC$10="",0,IF(BC$9&lt;главная!$N$19,0,IF(BC95&lt;главная!$H$27,главная!$N$26*BC95,IF(BC95&lt;главная!$H$28,главная!$N$27*BC95,главная!$H$28*главная!$N$27+(BC95-главная!$H$28)*главная!$N$28))))</f>
        <v>0</v>
      </c>
      <c r="BD169" s="173">
        <f>IF(BD$10="",0,IF(BD$9&lt;главная!$N$19,0,IF(BD95&lt;главная!$H$27,главная!$N$26*BD95,IF(BD95&lt;главная!$H$28,главная!$N$27*BD95,главная!$H$28*главная!$N$27+(BD95-главная!$H$28)*главная!$N$28))))</f>
        <v>0</v>
      </c>
      <c r="BE169" s="173">
        <f>IF(BE$10="",0,IF(BE$9&lt;главная!$N$19,0,IF(BE95&lt;главная!$H$27,главная!$N$26*BE95,IF(BE95&lt;главная!$H$28,главная!$N$27*BE95,главная!$H$28*главная!$N$27+(BE95-главная!$H$28)*главная!$N$28))))</f>
        <v>0</v>
      </c>
      <c r="BF169" s="173">
        <f>IF(BF$10="",0,IF(BF$9&lt;главная!$N$19,0,IF(BF95&lt;главная!$H$27,главная!$N$26*BF95,IF(BF95&lt;главная!$H$28,главная!$N$27*BF95,главная!$H$28*главная!$N$27+(BF95-главная!$H$28)*главная!$N$28))))</f>
        <v>0</v>
      </c>
      <c r="BG169" s="173">
        <f>IF(BG$10="",0,IF(BG$9&lt;главная!$N$19,0,IF(BG95&lt;главная!$H$27,главная!$N$26*BG95,IF(BG95&lt;главная!$H$28,главная!$N$27*BG95,главная!$H$28*главная!$N$27+(BG95-главная!$H$28)*главная!$N$28))))</f>
        <v>0</v>
      </c>
      <c r="BH169" s="173">
        <f>IF(BH$10="",0,IF(BH$9&lt;главная!$N$19,0,IF(BH95&lt;главная!$H$27,главная!$N$26*BH95,IF(BH95&lt;главная!$H$28,главная!$N$27*BH95,главная!$H$28*главная!$N$27+(BH95-главная!$H$28)*главная!$N$28))))</f>
        <v>0</v>
      </c>
      <c r="BI169" s="173">
        <f>IF(BI$10="",0,IF(BI$9&lt;главная!$N$19,0,IF(BI95&lt;главная!$H$27,главная!$N$26*BI95,IF(BI95&lt;главная!$H$28,главная!$N$27*BI95,главная!$H$28*главная!$N$27+(BI95-главная!$H$28)*главная!$N$28))))</f>
        <v>0</v>
      </c>
      <c r="BJ169" s="173">
        <f>IF(BJ$10="",0,IF(BJ$9&lt;главная!$N$19,0,IF(BJ95&lt;главная!$H$27,главная!$N$26*BJ95,IF(BJ95&lt;главная!$H$28,главная!$N$27*BJ95,главная!$H$28*главная!$N$27+(BJ95-главная!$H$28)*главная!$N$28))))</f>
        <v>0</v>
      </c>
      <c r="BK169" s="173">
        <f>IF(BK$10="",0,IF(BK$9&lt;главная!$N$19,0,IF(BK95&lt;главная!$H$27,главная!$N$26*BK95,IF(BK95&lt;главная!$H$28,главная!$N$27*BK95,главная!$H$28*главная!$N$27+(BK95-главная!$H$28)*главная!$N$28))))</f>
        <v>0</v>
      </c>
      <c r="BL169" s="173">
        <f>IF(BL$10="",0,IF(BL$9&lt;главная!$N$19,0,IF(BL95&lt;главная!$H$27,главная!$N$26*BL95,IF(BL95&lt;главная!$H$28,главная!$N$27*BL95,главная!$H$28*главная!$N$27+(BL95-главная!$H$28)*главная!$N$28))))</f>
        <v>0</v>
      </c>
      <c r="BM169" s="173">
        <f>IF(BM$10="",0,IF(BM$9&lt;главная!$N$19,0,IF(BM95&lt;главная!$H$27,главная!$N$26*BM95,IF(BM95&lt;главная!$H$28,главная!$N$27*BM95,главная!$H$28*главная!$N$27+(BM95-главная!$H$28)*главная!$N$28))))</f>
        <v>0</v>
      </c>
      <c r="BN169" s="173">
        <f>IF(BN$10="",0,IF(BN$9&lt;главная!$N$19,0,IF(BN95&lt;главная!$H$27,главная!$N$26*BN95,IF(BN95&lt;главная!$H$28,главная!$N$27*BN95,главная!$H$28*главная!$N$27+(BN95-главная!$H$28)*главная!$N$28))))</f>
        <v>0</v>
      </c>
      <c r="BO169" s="173">
        <f>IF(BO$10="",0,IF(BO$9&lt;главная!$N$19,0,IF(BO95&lt;главная!$H$27,главная!$N$26*BO95,IF(BO95&lt;главная!$H$28,главная!$N$27*BO95,главная!$H$28*главная!$N$27+(BO95-главная!$H$28)*главная!$N$28))))</f>
        <v>0</v>
      </c>
      <c r="BP169" s="173">
        <f>IF(BP$10="",0,IF(BP$9&lt;главная!$N$19,0,IF(BP95&lt;главная!$H$27,главная!$N$26*BP95,IF(BP95&lt;главная!$H$28,главная!$N$27*BP95,главная!$H$28*главная!$N$27+(BP95-главная!$H$28)*главная!$N$28))))</f>
        <v>0</v>
      </c>
      <c r="BQ169" s="173">
        <f>IF(BQ$10="",0,IF(BQ$9&lt;главная!$N$19,0,IF(BQ95&lt;главная!$H$27,главная!$N$26*BQ95,IF(BQ95&lt;главная!$H$28,главная!$N$27*BQ95,главная!$H$28*главная!$N$27+(BQ95-главная!$H$28)*главная!$N$28))))</f>
        <v>0</v>
      </c>
      <c r="BR169" s="173">
        <f>IF(BR$10="",0,IF(BR$9&lt;главная!$N$19,0,IF(BR95&lt;главная!$H$27,главная!$N$26*BR95,IF(BR95&lt;главная!$H$28,главная!$N$27*BR95,главная!$H$28*главная!$N$27+(BR95-главная!$H$28)*главная!$N$28))))</f>
        <v>0</v>
      </c>
      <c r="BS169" s="173">
        <f>IF(BS$10="",0,IF(BS$9&lt;главная!$N$19,0,IF(BS95&lt;главная!$H$27,главная!$N$26*BS95,IF(BS95&lt;главная!$H$28,главная!$N$27*BS95,главная!$H$28*главная!$N$27+(BS95-главная!$H$28)*главная!$N$28))))</f>
        <v>0</v>
      </c>
      <c r="BT169" s="173">
        <f>IF(BT$10="",0,IF(BT$9&lt;главная!$N$19,0,IF(BT95&lt;главная!$H$27,главная!$N$26*BT95,IF(BT95&lt;главная!$H$28,главная!$N$27*BT95,главная!$H$28*главная!$N$27+(BT95-главная!$H$28)*главная!$N$28))))</f>
        <v>0</v>
      </c>
      <c r="BU169" s="173">
        <f>IF(BU$10="",0,IF(BU$9&lt;главная!$N$19,0,IF(BU95&lt;главная!$H$27,главная!$N$26*BU95,IF(BU95&lt;главная!$H$28,главная!$N$27*BU95,главная!$H$28*главная!$N$27+(BU95-главная!$H$28)*главная!$N$28))))</f>
        <v>0</v>
      </c>
      <c r="BV169" s="173">
        <f>IF(BV$10="",0,IF(BV$9&lt;главная!$N$19,0,IF(BV95&lt;главная!$H$27,главная!$N$26*BV95,IF(BV95&lt;главная!$H$28,главная!$N$27*BV95,главная!$H$28*главная!$N$27+(BV95-главная!$H$28)*главная!$N$28))))</f>
        <v>0</v>
      </c>
      <c r="BW169" s="173">
        <f>IF(BW$10="",0,IF(BW$9&lt;главная!$N$19,0,IF(BW95&lt;главная!$H$27,главная!$N$26*BW95,IF(BW95&lt;главная!$H$28,главная!$N$27*BW95,главная!$H$28*главная!$N$27+(BW95-главная!$H$28)*главная!$N$28))))</f>
        <v>0</v>
      </c>
      <c r="BX169" s="173">
        <f>IF(BX$10="",0,IF(BX$9&lt;главная!$N$19,0,IF(BX95&lt;главная!$H$27,главная!$N$26*BX95,IF(BX95&lt;главная!$H$28,главная!$N$27*BX95,главная!$H$28*главная!$N$27+(BX95-главная!$H$28)*главная!$N$28))))</f>
        <v>0</v>
      </c>
      <c r="BY169" s="173">
        <f>IF(BY$10="",0,IF(BY$9&lt;главная!$N$19,0,IF(BY95&lt;главная!$H$27,главная!$N$26*BY95,IF(BY95&lt;главная!$H$28,главная!$N$27*BY95,главная!$H$28*главная!$N$27+(BY95-главная!$H$28)*главная!$N$28))))</f>
        <v>0</v>
      </c>
      <c r="BZ169" s="173">
        <f>IF(BZ$10="",0,IF(BZ$9&lt;главная!$N$19,0,IF(BZ95&lt;главная!$H$27,главная!$N$26*BZ95,IF(BZ95&lt;главная!$H$28,главная!$N$27*BZ95,главная!$H$28*главная!$N$27+(BZ95-главная!$H$28)*главная!$N$28))))</f>
        <v>0</v>
      </c>
      <c r="CA169" s="173">
        <f>IF(CA$10="",0,IF(CA$9&lt;главная!$N$19,0,IF(CA95&lt;главная!$H$27,главная!$N$26*CA95,IF(CA95&lt;главная!$H$28,главная!$N$27*CA95,главная!$H$28*главная!$N$27+(CA95-главная!$H$28)*главная!$N$28))))</f>
        <v>0</v>
      </c>
      <c r="CB169" s="173">
        <f>IF(CB$10="",0,IF(CB$9&lt;главная!$N$19,0,IF(CB95&lt;главная!$H$27,главная!$N$26*CB95,IF(CB95&lt;главная!$H$28,главная!$N$27*CB95,главная!$H$28*главная!$N$27+(CB95-главная!$H$28)*главная!$N$28))))</f>
        <v>0</v>
      </c>
      <c r="CC169" s="173">
        <f>IF(CC$10="",0,IF(CC$9&lt;главная!$N$19,0,IF(CC95&lt;главная!$H$27,главная!$N$26*CC95,IF(CC95&lt;главная!$H$28,главная!$N$27*CC95,главная!$H$28*главная!$N$27+(CC95-главная!$H$28)*главная!$N$28))))</f>
        <v>0</v>
      </c>
      <c r="CD169" s="173">
        <f>IF(CD$10="",0,IF(CD$9&lt;главная!$N$19,0,IF(CD95&lt;главная!$H$27,главная!$N$26*CD95,IF(CD95&lt;главная!$H$28,главная!$N$27*CD95,главная!$H$28*главная!$N$27+(CD95-главная!$H$28)*главная!$N$28))))</f>
        <v>0</v>
      </c>
      <c r="CE169" s="173">
        <f>IF(CE$10="",0,IF(CE$9&lt;главная!$N$19,0,IF(CE95&lt;главная!$H$27,главная!$N$26*CE95,IF(CE95&lt;главная!$H$28,главная!$N$27*CE95,главная!$H$28*главная!$N$27+(CE95-главная!$H$28)*главная!$N$28))))</f>
        <v>0</v>
      </c>
      <c r="CF169" s="173">
        <f>IF(CF$10="",0,IF(CF$9&lt;главная!$N$19,0,IF(CF95&lt;главная!$H$27,главная!$N$26*CF95,IF(CF95&lt;главная!$H$28,главная!$N$27*CF95,главная!$H$28*главная!$N$27+(CF95-главная!$H$28)*главная!$N$28))))</f>
        <v>0</v>
      </c>
      <c r="CG169" s="173">
        <f>IF(CG$10="",0,IF(CG$9&lt;главная!$N$19,0,IF(CG95&lt;главная!$H$27,главная!$N$26*CG95,IF(CG95&lt;главная!$H$28,главная!$N$27*CG95,главная!$H$28*главная!$N$27+(CG95-главная!$H$28)*главная!$N$28))))</f>
        <v>0</v>
      </c>
      <c r="CH169" s="173">
        <f>IF(CH$10="",0,IF(CH$9&lt;главная!$N$19,0,IF(CH95&lt;главная!$H$27,главная!$N$26*CH95,IF(CH95&lt;главная!$H$28,главная!$N$27*CH95,главная!$H$28*главная!$N$27+(CH95-главная!$H$28)*главная!$N$28))))</f>
        <v>0</v>
      </c>
      <c r="CI169" s="173">
        <f>IF(CI$10="",0,IF(CI$9&lt;главная!$N$19,0,IF(CI95&lt;главная!$H$27,главная!$N$26*CI95,IF(CI95&lt;главная!$H$28,главная!$N$27*CI95,главная!$H$28*главная!$N$27+(CI95-главная!$H$28)*главная!$N$28))))</f>
        <v>0</v>
      </c>
      <c r="CJ169" s="173">
        <f>IF(CJ$10="",0,IF(CJ$9&lt;главная!$N$19,0,IF(CJ95&lt;главная!$H$27,главная!$N$26*CJ95,IF(CJ95&lt;главная!$H$28,главная!$N$27*CJ95,главная!$H$28*главная!$N$27+(CJ95-главная!$H$28)*главная!$N$28))))</f>
        <v>0</v>
      </c>
      <c r="CK169" s="173">
        <f>IF(CK$10="",0,IF(CK$9&lt;главная!$N$19,0,IF(CK95&lt;главная!$H$27,главная!$N$26*CK95,IF(CK95&lt;главная!$H$28,главная!$N$27*CK95,главная!$H$28*главная!$N$27+(CK95-главная!$H$28)*главная!$N$28))))</f>
        <v>0</v>
      </c>
      <c r="CL169" s="173">
        <f>IF(CL$10="",0,IF(CL$9&lt;главная!$N$19,0,IF(CL95&lt;главная!$H$27,главная!$N$26*CL95,IF(CL95&lt;главная!$H$28,главная!$N$27*CL95,главная!$H$28*главная!$N$27+(CL95-главная!$H$28)*главная!$N$28))))</f>
        <v>0</v>
      </c>
      <c r="CM169" s="173">
        <f>IF(CM$10="",0,IF(CM$9&lt;главная!$N$19,0,IF(CM95&lt;главная!$H$27,главная!$N$26*CM95,IF(CM95&lt;главная!$H$28,главная!$N$27*CM95,главная!$H$28*главная!$N$27+(CM95-главная!$H$28)*главная!$N$28))))</f>
        <v>0</v>
      </c>
      <c r="CN169" s="173">
        <f>IF(CN$10="",0,IF(CN$9&lt;главная!$N$19,0,IF(CN95&lt;главная!$H$27,главная!$N$26*CN95,IF(CN95&lt;главная!$H$28,главная!$N$27*CN95,главная!$H$28*главная!$N$27+(CN95-главная!$H$28)*главная!$N$28))))</f>
        <v>0</v>
      </c>
      <c r="CO169" s="173">
        <f>IF(CO$10="",0,IF(CO$9&lt;главная!$N$19,0,IF(CO95&lt;главная!$H$27,главная!$N$26*CO95,IF(CO95&lt;главная!$H$28,главная!$N$27*CO95,главная!$H$28*главная!$N$27+(CO95-главная!$H$28)*главная!$N$28))))</f>
        <v>0</v>
      </c>
      <c r="CP169" s="173">
        <f>IF(CP$10="",0,IF(CP$9&lt;главная!$N$19,0,IF(CP95&lt;главная!$H$27,главная!$N$26*CP95,IF(CP95&lt;главная!$H$28,главная!$N$27*CP95,главная!$H$28*главная!$N$27+(CP95-главная!$H$28)*главная!$N$28))))</f>
        <v>0</v>
      </c>
      <c r="CQ169" s="173">
        <f>IF(CQ$10="",0,IF(CQ$9&lt;главная!$N$19,0,IF(CQ95&lt;главная!$H$27,главная!$N$26*CQ95,IF(CQ95&lt;главная!$H$28,главная!$N$27*CQ95,главная!$H$28*главная!$N$27+(CQ95-главная!$H$28)*главная!$N$28))))</f>
        <v>0</v>
      </c>
      <c r="CR169" s="173">
        <f>IF(CR$10="",0,IF(CR$9&lt;главная!$N$19,0,IF(CR95&lt;главная!$H$27,главная!$N$26*CR95,IF(CR95&lt;главная!$H$28,главная!$N$27*CR95,главная!$H$28*главная!$N$27+(CR95-главная!$H$28)*главная!$N$28))))</f>
        <v>0</v>
      </c>
      <c r="CS169" s="173">
        <f>IF(CS$10="",0,IF(CS$9&lt;главная!$N$19,0,IF(CS95&lt;главная!$H$27,главная!$N$26*CS95,IF(CS95&lt;главная!$H$28,главная!$N$27*CS95,главная!$H$28*главная!$N$27+(CS95-главная!$H$28)*главная!$N$28))))</f>
        <v>0</v>
      </c>
      <c r="CT169" s="173">
        <f>IF(CT$10="",0,IF(CT$9&lt;главная!$N$19,0,IF(CT95&lt;главная!$H$27,главная!$N$26*CT95,IF(CT95&lt;главная!$H$28,главная!$N$27*CT95,главная!$H$28*главная!$N$27+(CT95-главная!$H$28)*главная!$N$28))))</f>
        <v>0</v>
      </c>
      <c r="CU169" s="173">
        <f>IF(CU$10="",0,IF(CU$9&lt;главная!$N$19,0,IF(CU95&lt;главная!$H$27,главная!$N$26*CU95,IF(CU95&lt;главная!$H$28,главная!$N$27*CU95,главная!$H$28*главная!$N$27+(CU95-главная!$H$28)*главная!$N$28))))</f>
        <v>0</v>
      </c>
      <c r="CV169" s="173">
        <f>IF(CV$10="",0,IF(CV$9&lt;главная!$N$19,0,IF(CV95&lt;главная!$H$27,главная!$N$26*CV95,IF(CV95&lt;главная!$H$28,главная!$N$27*CV95,главная!$H$28*главная!$N$27+(CV95-главная!$H$28)*главная!$N$28))))</f>
        <v>0</v>
      </c>
      <c r="CW169" s="173">
        <f>IF(CW$10="",0,IF(CW$9&lt;главная!$N$19,0,IF(CW95&lt;главная!$H$27,главная!$N$26*CW95,IF(CW95&lt;главная!$H$28,главная!$N$27*CW95,главная!$H$28*главная!$N$27+(CW95-главная!$H$28)*главная!$N$28))))</f>
        <v>0</v>
      </c>
      <c r="CX169" s="173">
        <f>IF(CX$10="",0,IF(CX$9&lt;главная!$N$19,0,IF(CX95&lt;главная!$H$27,главная!$N$26*CX95,IF(CX95&lt;главная!$H$28,главная!$N$27*CX95,главная!$H$28*главная!$N$27+(CX95-главная!$H$28)*главная!$N$28))))</f>
        <v>0</v>
      </c>
      <c r="CY169" s="173">
        <f>IF(CY$10="",0,IF(CY$9&lt;главная!$N$19,0,IF(CY95&lt;главная!$H$27,главная!$N$26*CY95,IF(CY95&lt;главная!$H$28,главная!$N$27*CY95,главная!$H$28*главная!$N$27+(CY95-главная!$H$28)*главная!$N$28))))</f>
        <v>0</v>
      </c>
      <c r="CZ169" s="173">
        <f>IF(CZ$10="",0,IF(CZ$9&lt;главная!$N$19,0,IF(CZ95&lt;главная!$H$27,главная!$N$26*CZ95,IF(CZ95&lt;главная!$H$28,главная!$N$27*CZ95,главная!$H$28*главная!$N$27+(CZ95-главная!$H$28)*главная!$N$28))))</f>
        <v>0</v>
      </c>
      <c r="DA169" s="173">
        <f>IF(DA$10="",0,IF(DA$9&lt;главная!$N$19,0,IF(DA95&lt;главная!$H$27,главная!$N$26*DA95,IF(DA95&lt;главная!$H$28,главная!$N$27*DA95,главная!$H$28*главная!$N$27+(DA95-главная!$H$28)*главная!$N$28))))</f>
        <v>0</v>
      </c>
      <c r="DB169" s="173">
        <f>IF(DB$10="",0,IF(DB$9&lt;главная!$N$19,0,IF(DB95&lt;главная!$H$27,главная!$N$26*DB95,IF(DB95&lt;главная!$H$28,главная!$N$27*DB95,главная!$H$28*главная!$N$27+(DB95-главная!$H$28)*главная!$N$28))))</f>
        <v>0</v>
      </c>
      <c r="DC169" s="173">
        <f>IF(DC$10="",0,IF(DC$9&lt;главная!$N$19,0,IF(DC95&lt;главная!$H$27,главная!$N$26*DC95,IF(DC95&lt;главная!$H$28,главная!$N$27*DC95,главная!$H$28*главная!$N$27+(DC95-главная!$H$28)*главная!$N$28))))</f>
        <v>0</v>
      </c>
      <c r="DD169" s="173">
        <f>IF(DD$10="",0,IF(DD$9&lt;главная!$N$19,0,IF(DD95&lt;главная!$H$27,главная!$N$26*DD95,IF(DD95&lt;главная!$H$28,главная!$N$27*DD95,главная!$H$28*главная!$N$27+(DD95-главная!$H$28)*главная!$N$28))))</f>
        <v>0</v>
      </c>
      <c r="DE169" s="173">
        <f>IF(DE$10="",0,IF(DE$9&lt;главная!$N$19,0,IF(DE95&lt;главная!$H$27,главная!$N$26*DE95,IF(DE95&lt;главная!$H$28,главная!$N$27*DE95,главная!$H$28*главная!$N$27+(DE95-главная!$H$28)*главная!$N$28))))</f>
        <v>0</v>
      </c>
      <c r="DF169" s="173">
        <f>IF(DF$10="",0,IF(DF$9&lt;главная!$N$19,0,IF(DF95&lt;главная!$H$27,главная!$N$26*DF95,IF(DF95&lt;главная!$H$28,главная!$N$27*DF95,главная!$H$28*главная!$N$27+(DF95-главная!$H$28)*главная!$N$28))))</f>
        <v>0</v>
      </c>
      <c r="DG169" s="173">
        <f>IF(DG$10="",0,IF(DG$9&lt;главная!$N$19,0,IF(DG95&lt;главная!$H$27,главная!$N$26*DG95,IF(DG95&lt;главная!$H$28,главная!$N$27*DG95,главная!$H$28*главная!$N$27+(DG95-главная!$H$28)*главная!$N$28))))</f>
        <v>0</v>
      </c>
      <c r="DH169" s="173">
        <f>IF(DH$10="",0,IF(DH$9&lt;главная!$N$19,0,IF(DH95&lt;главная!$H$27,главная!$N$26*DH95,IF(DH95&lt;главная!$H$28,главная!$N$27*DH95,главная!$H$28*главная!$N$27+(DH95-главная!$H$28)*главная!$N$28))))</f>
        <v>0</v>
      </c>
      <c r="DI169" s="173">
        <f>IF(DI$10="",0,IF(DI$9&lt;главная!$N$19,0,IF(DI95&lt;главная!$H$27,главная!$N$26*DI95,IF(DI95&lt;главная!$H$28,главная!$N$27*DI95,главная!$H$28*главная!$N$27+(DI95-главная!$H$28)*главная!$N$28))))</f>
        <v>0</v>
      </c>
      <c r="DJ169" s="173">
        <f>IF(DJ$10="",0,IF(DJ$9&lt;главная!$N$19,0,IF(DJ95&lt;главная!$H$27,главная!$N$26*DJ95,IF(DJ95&lt;главная!$H$28,главная!$N$27*DJ95,главная!$H$28*главная!$N$27+(DJ95-главная!$H$28)*главная!$N$28))))</f>
        <v>0</v>
      </c>
      <c r="DK169" s="173">
        <f>IF(DK$10="",0,IF(DK$9&lt;главная!$N$19,0,IF(DK95&lt;главная!$H$27,главная!$N$26*DK95,IF(DK95&lt;главная!$H$28,главная!$N$27*DK95,главная!$H$28*главная!$N$27+(DK95-главная!$H$28)*главная!$N$28))))</f>
        <v>0</v>
      </c>
      <c r="DL169" s="173">
        <f>IF(DL$10="",0,IF(DL$9&lt;главная!$N$19,0,IF(DL95&lt;главная!$H$27,главная!$N$26*DL95,IF(DL95&lt;главная!$H$28,главная!$N$27*DL95,главная!$H$28*главная!$N$27+(DL95-главная!$H$28)*главная!$N$28))))</f>
        <v>0</v>
      </c>
      <c r="DM169" s="173">
        <f>IF(DM$10="",0,IF(DM$9&lt;главная!$N$19,0,IF(DM95&lt;главная!$H$27,главная!$N$26*DM95,IF(DM95&lt;главная!$H$28,главная!$N$27*DM95,главная!$H$28*главная!$N$27+(DM95-главная!$H$28)*главная!$N$28))))</f>
        <v>0</v>
      </c>
      <c r="DN169" s="173">
        <f>IF(DN$10="",0,IF(DN$9&lt;главная!$N$19,0,IF(DN95&lt;главная!$H$27,главная!$N$26*DN95,IF(DN95&lt;главная!$H$28,главная!$N$27*DN95,главная!$H$28*главная!$N$27+(DN95-главная!$H$28)*главная!$N$28))))</f>
        <v>0</v>
      </c>
      <c r="DO169" s="173">
        <f>IF(DO$10="",0,IF(DO$9&lt;главная!$N$19,0,IF(DO95&lt;главная!$H$27,главная!$N$26*DO95,IF(DO95&lt;главная!$H$28,главная!$N$27*DO95,главная!$H$28*главная!$N$27+(DO95-главная!$H$28)*главная!$N$28))))</f>
        <v>0</v>
      </c>
      <c r="DP169" s="173">
        <f>IF(DP$10="",0,IF(DP$9&lt;главная!$N$19,0,IF(DP95&lt;главная!$H$27,главная!$N$26*DP95,IF(DP95&lt;главная!$H$28,главная!$N$27*DP95,главная!$H$28*главная!$N$27+(DP95-главная!$H$28)*главная!$N$28))))</f>
        <v>0</v>
      </c>
      <c r="DQ169" s="173">
        <f>IF(DQ$10="",0,IF(DQ$9&lt;главная!$N$19,0,IF(DQ95&lt;главная!$H$27,главная!$N$26*DQ95,IF(DQ95&lt;главная!$H$28,главная!$N$27*DQ95,главная!$H$28*главная!$N$27+(DQ95-главная!$H$28)*главная!$N$28))))</f>
        <v>0</v>
      </c>
      <c r="DR169" s="173">
        <f>IF(DR$10="",0,IF(DR$9&lt;главная!$N$19,0,IF(DR95&lt;главная!$H$27,главная!$N$26*DR95,IF(DR95&lt;главная!$H$28,главная!$N$27*DR95,главная!$H$28*главная!$N$27+(DR95-главная!$H$28)*главная!$N$28))))</f>
        <v>0</v>
      </c>
      <c r="DS169" s="173">
        <f>IF(DS$10="",0,IF(DS$9&lt;главная!$N$19,0,IF(DS95&lt;главная!$H$27,главная!$N$26*DS95,IF(DS95&lt;главная!$H$28,главная!$N$27*DS95,главная!$H$28*главная!$N$27+(DS95-главная!$H$28)*главная!$N$28))))</f>
        <v>0</v>
      </c>
      <c r="DT169" s="173">
        <f>IF(DT$10="",0,IF(DT$9&lt;главная!$N$19,0,IF(DT95&lt;главная!$H$27,главная!$N$26*DT95,IF(DT95&lt;главная!$H$28,главная!$N$27*DT95,главная!$H$28*главная!$N$27+(DT95-главная!$H$28)*главная!$N$28))))</f>
        <v>0</v>
      </c>
      <c r="DU169" s="173">
        <f>IF(DU$10="",0,IF(DU$9&lt;главная!$N$19,0,IF(DU95&lt;главная!$H$27,главная!$N$26*DU95,IF(DU95&lt;главная!$H$28,главная!$N$27*DU95,главная!$H$28*главная!$N$27+(DU95-главная!$H$28)*главная!$N$28))))</f>
        <v>0</v>
      </c>
      <c r="DV169" s="173">
        <f>IF(DV$10="",0,IF(DV$9&lt;главная!$N$19,0,IF(DV95&lt;главная!$H$27,главная!$N$26*DV95,IF(DV95&lt;главная!$H$28,главная!$N$27*DV95,главная!$H$28*главная!$N$27+(DV95-главная!$H$28)*главная!$N$28))))</f>
        <v>0</v>
      </c>
      <c r="DW169" s="173">
        <f>IF(DW$10="",0,IF(DW$9&lt;главная!$N$19,0,IF(DW95&lt;главная!$H$27,главная!$N$26*DW95,IF(DW95&lt;главная!$H$28,главная!$N$27*DW95,главная!$H$28*главная!$N$27+(DW95-главная!$H$28)*главная!$N$28))))</f>
        <v>0</v>
      </c>
      <c r="DX169" s="173">
        <f>IF(DX$10="",0,IF(DX$9&lt;главная!$N$19,0,IF(DX95&lt;главная!$H$27,главная!$N$26*DX95,IF(DX95&lt;главная!$H$28,главная!$N$27*DX95,главная!$H$28*главная!$N$27+(DX95-главная!$H$28)*главная!$N$28))))</f>
        <v>0</v>
      </c>
      <c r="DY169" s="173">
        <f>IF(DY$10="",0,IF(DY$9&lt;главная!$N$19,0,IF(DY95&lt;главная!$H$27,главная!$N$26*DY95,IF(DY95&lt;главная!$H$28,главная!$N$27*DY95,главная!$H$28*главная!$N$27+(DY95-главная!$H$28)*главная!$N$28))))</f>
        <v>0</v>
      </c>
      <c r="DZ169" s="173">
        <f>IF(DZ$10="",0,IF(DZ$9&lt;главная!$N$19,0,IF(DZ95&lt;главная!$H$27,главная!$N$26*DZ95,IF(DZ95&lt;главная!$H$28,главная!$N$27*DZ95,главная!$H$28*главная!$N$27+(DZ95-главная!$H$28)*главная!$N$28))))</f>
        <v>0</v>
      </c>
      <c r="EA169" s="173">
        <f>IF(EA$10="",0,IF(EA$9&lt;главная!$N$19,0,IF(EA95&lt;главная!$H$27,главная!$N$26*EA95,IF(EA95&lt;главная!$H$28,главная!$N$27*EA95,главная!$H$28*главная!$N$27+(EA95-главная!$H$28)*главная!$N$28))))</f>
        <v>0</v>
      </c>
      <c r="EB169" s="173">
        <f>IF(EB$10="",0,IF(EB$9&lt;главная!$N$19,0,IF(EB95&lt;главная!$H$27,главная!$N$26*EB95,IF(EB95&lt;главная!$H$28,главная!$N$27*EB95,главная!$H$28*главная!$N$27+(EB95-главная!$H$28)*главная!$N$28))))</f>
        <v>0</v>
      </c>
      <c r="EC169" s="173">
        <f>IF(EC$10="",0,IF(EC$9&lt;главная!$N$19,0,IF(EC95&lt;главная!$H$27,главная!$N$26*EC95,IF(EC95&lt;главная!$H$28,главная!$N$27*EC95,главная!$H$28*главная!$N$27+(EC95-главная!$H$28)*главная!$N$28))))</f>
        <v>0</v>
      </c>
      <c r="ED169" s="173">
        <f>IF(ED$10="",0,IF(ED$9&lt;главная!$N$19,0,IF(ED95&lt;главная!$H$27,главная!$N$26*ED95,IF(ED95&lt;главная!$H$28,главная!$N$27*ED95,главная!$H$28*главная!$N$27+(ED95-главная!$H$28)*главная!$N$28))))</f>
        <v>0</v>
      </c>
      <c r="EE169" s="173">
        <f>IF(EE$10="",0,IF(EE$9&lt;главная!$N$19,0,IF(EE95&lt;главная!$H$27,главная!$N$26*EE95,IF(EE95&lt;главная!$H$28,главная!$N$27*EE95,главная!$H$28*главная!$N$27+(EE95-главная!$H$28)*главная!$N$28))))</f>
        <v>0</v>
      </c>
      <c r="EF169" s="173">
        <f>IF(EF$10="",0,IF(EF$9&lt;главная!$N$19,0,IF(EF95&lt;главная!$H$27,главная!$N$26*EF95,IF(EF95&lt;главная!$H$28,главная!$N$27*EF95,главная!$H$28*главная!$N$27+(EF95-главная!$H$28)*главная!$N$28))))</f>
        <v>0</v>
      </c>
      <c r="EG169" s="173">
        <f>IF(EG$10="",0,IF(EG$9&lt;главная!$N$19,0,IF(EG95&lt;главная!$H$27,главная!$N$26*EG95,IF(EG95&lt;главная!$H$28,главная!$N$27*EG95,главная!$H$28*главная!$N$27+(EG95-главная!$H$28)*главная!$N$28))))</f>
        <v>0</v>
      </c>
      <c r="EH169" s="173">
        <f>IF(EH$10="",0,IF(EH$9&lt;главная!$N$19,0,IF(EH95&lt;главная!$H$27,главная!$N$26*EH95,IF(EH95&lt;главная!$H$28,главная!$N$27*EH95,главная!$H$28*главная!$N$27+(EH95-главная!$H$28)*главная!$N$28))))</f>
        <v>0</v>
      </c>
      <c r="EI169" s="173">
        <f>IF(EI$10="",0,IF(EI$9&lt;главная!$N$19,0,IF(EI95&lt;главная!$H$27,главная!$N$26*EI95,IF(EI95&lt;главная!$H$28,главная!$N$27*EI95,главная!$H$28*главная!$N$27+(EI95-главная!$H$28)*главная!$N$28))))</f>
        <v>0</v>
      </c>
      <c r="EJ169" s="173">
        <f>IF(EJ$10="",0,IF(EJ$9&lt;главная!$N$19,0,IF(EJ95&lt;главная!$H$27,главная!$N$26*EJ95,IF(EJ95&lt;главная!$H$28,главная!$N$27*EJ95,главная!$H$28*главная!$N$27+(EJ95-главная!$H$28)*главная!$N$28))))</f>
        <v>0</v>
      </c>
      <c r="EK169" s="173">
        <f>IF(EK$10="",0,IF(EK$9&lt;главная!$N$19,0,IF(EK95&lt;главная!$H$27,главная!$N$26*EK95,IF(EK95&lt;главная!$H$28,главная!$N$27*EK95,главная!$H$28*главная!$N$27+(EK95-главная!$H$28)*главная!$N$28))))</f>
        <v>0</v>
      </c>
      <c r="EL169" s="173">
        <f>IF(EL$10="",0,IF(EL$9&lt;главная!$N$19,0,IF(EL95&lt;главная!$H$27,главная!$N$26*EL95,IF(EL95&lt;главная!$H$28,главная!$N$27*EL95,главная!$H$28*главная!$N$27+(EL95-главная!$H$28)*главная!$N$28))))</f>
        <v>0</v>
      </c>
      <c r="EM169" s="173">
        <f>IF(EM$10="",0,IF(EM$9&lt;главная!$N$19,0,IF(EM95&lt;главная!$H$27,главная!$N$26*EM95,IF(EM95&lt;главная!$H$28,главная!$N$27*EM95,главная!$H$28*главная!$N$27+(EM95-главная!$H$28)*главная!$N$28))))</f>
        <v>0</v>
      </c>
      <c r="EN169" s="173">
        <f>IF(EN$10="",0,IF(EN$9&lt;главная!$N$19,0,IF(EN95&lt;главная!$H$27,главная!$N$26*EN95,IF(EN95&lt;главная!$H$28,главная!$N$27*EN95,главная!$H$28*главная!$N$27+(EN95-главная!$H$28)*главная!$N$28))))</f>
        <v>0</v>
      </c>
      <c r="EO169" s="173">
        <f>IF(EO$10="",0,IF(EO$9&lt;главная!$N$19,0,IF(EO95&lt;главная!$H$27,главная!$N$26*EO95,IF(EO95&lt;главная!$H$28,главная!$N$27*EO95,главная!$H$28*главная!$N$27+(EO95-главная!$H$28)*главная!$N$28))))</f>
        <v>0</v>
      </c>
      <c r="EP169" s="173">
        <f>IF(EP$10="",0,IF(EP$9&lt;главная!$N$19,0,IF(EP95&lt;главная!$H$27,главная!$N$26*EP95,IF(EP95&lt;главная!$H$28,главная!$N$27*EP95,главная!$H$28*главная!$N$27+(EP95-главная!$H$28)*главная!$N$28))))</f>
        <v>0</v>
      </c>
      <c r="EQ169" s="173">
        <f>IF(EQ$10="",0,IF(EQ$9&lt;главная!$N$19,0,IF(EQ95&lt;главная!$H$27,главная!$N$26*EQ95,IF(EQ95&lt;главная!$H$28,главная!$N$27*EQ95,главная!$H$28*главная!$N$27+(EQ95-главная!$H$28)*главная!$N$28))))</f>
        <v>0</v>
      </c>
      <c r="ER169" s="173">
        <f>IF(ER$10="",0,IF(ER$9&lt;главная!$N$19,0,IF(ER95&lt;главная!$H$27,главная!$N$26*ER95,IF(ER95&lt;главная!$H$28,главная!$N$27*ER95,главная!$H$28*главная!$N$27+(ER95-главная!$H$28)*главная!$N$28))))</f>
        <v>0</v>
      </c>
      <c r="ES169" s="173">
        <f>IF(ES$10="",0,IF(ES$9&lt;главная!$N$19,0,IF(ES95&lt;главная!$H$27,главная!$N$26*ES95,IF(ES95&lt;главная!$H$28,главная!$N$27*ES95,главная!$H$28*главная!$N$27+(ES95-главная!$H$28)*главная!$N$28))))</f>
        <v>0</v>
      </c>
      <c r="ET169" s="173">
        <f>IF(ET$10="",0,IF(ET$9&lt;главная!$N$19,0,IF(ET95&lt;главная!$H$27,главная!$N$26*ET95,IF(ET95&lt;главная!$H$28,главная!$N$27*ET95,главная!$H$28*главная!$N$27+(ET95-главная!$H$28)*главная!$N$28))))</f>
        <v>0</v>
      </c>
      <c r="EU169" s="173">
        <f>IF(EU$10="",0,IF(EU$9&lt;главная!$N$19,0,IF(EU95&lt;главная!$H$27,главная!$N$26*EU95,IF(EU95&lt;главная!$H$28,главная!$N$27*EU95,главная!$H$28*главная!$N$27+(EU95-главная!$H$28)*главная!$N$28))))</f>
        <v>0</v>
      </c>
      <c r="EV169" s="173">
        <f>IF(EV$10="",0,IF(EV$9&lt;главная!$N$19,0,IF(EV95&lt;главная!$H$27,главная!$N$26*EV95,IF(EV95&lt;главная!$H$28,главная!$N$27*EV95,главная!$H$28*главная!$N$27+(EV95-главная!$H$28)*главная!$N$28))))</f>
        <v>0</v>
      </c>
      <c r="EW169" s="173">
        <f>IF(EW$10="",0,IF(EW$9&lt;главная!$N$19,0,IF(EW95&lt;главная!$H$27,главная!$N$26*EW95,IF(EW95&lt;главная!$H$28,главная!$N$27*EW95,главная!$H$28*главная!$N$27+(EW95-главная!$H$28)*главная!$N$28))))</f>
        <v>0</v>
      </c>
      <c r="EX169" s="173">
        <f>IF(EX$10="",0,IF(EX$9&lt;главная!$N$19,0,IF(EX95&lt;главная!$H$27,главная!$N$26*EX95,IF(EX95&lt;главная!$H$28,главная!$N$27*EX95,главная!$H$28*главная!$N$27+(EX95-главная!$H$28)*главная!$N$28))))</f>
        <v>0</v>
      </c>
      <c r="EY169" s="173">
        <f>IF(EY$10="",0,IF(EY$9&lt;главная!$N$19,0,IF(EY95&lt;главная!$H$27,главная!$N$26*EY95,IF(EY95&lt;главная!$H$28,главная!$N$27*EY95,главная!$H$28*главная!$N$27+(EY95-главная!$H$28)*главная!$N$28))))</f>
        <v>0</v>
      </c>
      <c r="EZ169" s="173">
        <f>IF(EZ$10="",0,IF(EZ$9&lt;главная!$N$19,0,IF(EZ95&lt;главная!$H$27,главная!$N$26*EZ95,IF(EZ95&lt;главная!$H$28,главная!$N$27*EZ95,главная!$H$28*главная!$N$27+(EZ95-главная!$H$28)*главная!$N$28))))</f>
        <v>0</v>
      </c>
      <c r="FA169" s="173">
        <f>IF(FA$10="",0,IF(FA$9&lt;главная!$N$19,0,IF(FA95&lt;главная!$H$27,главная!$N$26*FA95,IF(FA95&lt;главная!$H$28,главная!$N$27*FA95,главная!$H$28*главная!$N$27+(FA95-главная!$H$28)*главная!$N$28))))</f>
        <v>0</v>
      </c>
      <c r="FB169" s="173">
        <f>IF(FB$10="",0,IF(FB$9&lt;главная!$N$19,0,IF(FB95&lt;главная!$H$27,главная!$N$26*FB95,IF(FB95&lt;главная!$H$28,главная!$N$27*FB95,главная!$H$28*главная!$N$27+(FB95-главная!$H$28)*главная!$N$28))))</f>
        <v>0</v>
      </c>
      <c r="FC169" s="173">
        <f>IF(FC$10="",0,IF(FC$9&lt;главная!$N$19,0,IF(FC95&lt;главная!$H$27,главная!$N$26*FC95,IF(FC95&lt;главная!$H$28,главная!$N$27*FC95,главная!$H$28*главная!$N$27+(FC95-главная!$H$28)*главная!$N$28))))</f>
        <v>0</v>
      </c>
      <c r="FD169" s="173">
        <f>IF(FD$10="",0,IF(FD$9&lt;главная!$N$19,0,IF(FD95&lt;главная!$H$27,главная!$N$26*FD95,IF(FD95&lt;главная!$H$28,главная!$N$27*FD95,главная!$H$28*главная!$N$27+(FD95-главная!$H$28)*главная!$N$28))))</f>
        <v>0</v>
      </c>
      <c r="FE169" s="173">
        <f>IF(FE$10="",0,IF(FE$9&lt;главная!$N$19,0,IF(FE95&lt;главная!$H$27,главная!$N$26*FE95,IF(FE95&lt;главная!$H$28,главная!$N$27*FE95,главная!$H$28*главная!$N$27+(FE95-главная!$H$28)*главная!$N$28))))</f>
        <v>0</v>
      </c>
      <c r="FF169" s="173">
        <f>IF(FF$10="",0,IF(FF$9&lt;главная!$N$19,0,IF(FF95&lt;главная!$H$27,главная!$N$26*FF95,IF(FF95&lt;главная!$H$28,главная!$N$27*FF95,главная!$H$28*главная!$N$27+(FF95-главная!$H$28)*главная!$N$28))))</f>
        <v>0</v>
      </c>
      <c r="FG169" s="173">
        <f>IF(FG$10="",0,IF(FG$9&lt;главная!$N$19,0,IF(FG95&lt;главная!$H$27,главная!$N$26*FG95,IF(FG95&lt;главная!$H$28,главная!$N$27*FG95,главная!$H$28*главная!$N$27+(FG95-главная!$H$28)*главная!$N$28))))</f>
        <v>0</v>
      </c>
      <c r="FH169" s="173">
        <f>IF(FH$10="",0,IF(FH$9&lt;главная!$N$19,0,IF(FH95&lt;главная!$H$27,главная!$N$26*FH95,IF(FH95&lt;главная!$H$28,главная!$N$27*FH95,главная!$H$28*главная!$N$27+(FH95-главная!$H$28)*главная!$N$28))))</f>
        <v>0</v>
      </c>
      <c r="FI169" s="173">
        <f>IF(FI$10="",0,IF(FI$9&lt;главная!$N$19,0,IF(FI95&lt;главная!$H$27,главная!$N$26*FI95,IF(FI95&lt;главная!$H$28,главная!$N$27*FI95,главная!$H$28*главная!$N$27+(FI95-главная!$H$28)*главная!$N$28))))</f>
        <v>0</v>
      </c>
      <c r="FJ169" s="173">
        <f>IF(FJ$10="",0,IF(FJ$9&lt;главная!$N$19,0,IF(FJ95&lt;главная!$H$27,главная!$N$26*FJ95,IF(FJ95&lt;главная!$H$28,главная!$N$27*FJ95,главная!$H$28*главная!$N$27+(FJ95-главная!$H$28)*главная!$N$28))))</f>
        <v>0</v>
      </c>
      <c r="FK169" s="173">
        <f>IF(FK$10="",0,IF(FK$9&lt;главная!$N$19,0,IF(FK95&lt;главная!$H$27,главная!$N$26*FK95,IF(FK95&lt;главная!$H$28,главная!$N$27*FK95,главная!$H$28*главная!$N$27+(FK95-главная!$H$28)*главная!$N$28))))</f>
        <v>0</v>
      </c>
      <c r="FL169" s="173">
        <f>IF(FL$10="",0,IF(FL$9&lt;главная!$N$19,0,IF(FL95&lt;главная!$H$27,главная!$N$26*FL95,IF(FL95&lt;главная!$H$28,главная!$N$27*FL95,главная!$H$28*главная!$N$27+(FL95-главная!$H$28)*главная!$N$28))))</f>
        <v>0</v>
      </c>
      <c r="FM169" s="173">
        <f>IF(FM$10="",0,IF(FM$9&lt;главная!$N$19,0,IF(FM95&lt;главная!$H$27,главная!$N$26*FM95,IF(FM95&lt;главная!$H$28,главная!$N$27*FM95,главная!$H$28*главная!$N$27+(FM95-главная!$H$28)*главная!$N$28))))</f>
        <v>0</v>
      </c>
      <c r="FN169" s="173">
        <f>IF(FN$10="",0,IF(FN$9&lt;главная!$N$19,0,IF(FN95&lt;главная!$H$27,главная!$N$26*FN95,IF(FN95&lt;главная!$H$28,главная!$N$27*FN95,главная!$H$28*главная!$N$27+(FN95-главная!$H$28)*главная!$N$28))))</f>
        <v>0</v>
      </c>
      <c r="FO169" s="173">
        <f>IF(FO$10="",0,IF(FO$9&lt;главная!$N$19,0,IF(FO95&lt;главная!$H$27,главная!$N$26*FO95,IF(FO95&lt;главная!$H$28,главная!$N$27*FO95,главная!$H$28*главная!$N$27+(FO95-главная!$H$28)*главная!$N$28))))</f>
        <v>0</v>
      </c>
      <c r="FP169" s="173">
        <f>IF(FP$10="",0,IF(FP$9&lt;главная!$N$19,0,IF(FP95&lt;главная!$H$27,главная!$N$26*FP95,IF(FP95&lt;главная!$H$28,главная!$N$27*FP95,главная!$H$28*главная!$N$27+(FP95-главная!$H$28)*главная!$N$28))))</f>
        <v>0</v>
      </c>
      <c r="FQ169" s="173">
        <f>IF(FQ$10="",0,IF(FQ$9&lt;главная!$N$19,0,IF(FQ95&lt;главная!$H$27,главная!$N$26*FQ95,IF(FQ95&lt;главная!$H$28,главная!$N$27*FQ95,главная!$H$28*главная!$N$27+(FQ95-главная!$H$28)*главная!$N$28))))</f>
        <v>0</v>
      </c>
      <c r="FR169" s="173">
        <f>IF(FR$10="",0,IF(FR$9&lt;главная!$N$19,0,IF(FR95&lt;главная!$H$27,главная!$N$26*FR95,IF(FR95&lt;главная!$H$28,главная!$N$27*FR95,главная!$H$28*главная!$N$27+(FR95-главная!$H$28)*главная!$N$28))))</f>
        <v>0</v>
      </c>
      <c r="FS169" s="173">
        <f>IF(FS$10="",0,IF(FS$9&lt;главная!$N$19,0,IF(FS95&lt;главная!$H$27,главная!$N$26*FS95,IF(FS95&lt;главная!$H$28,главная!$N$27*FS95,главная!$H$28*главная!$N$27+(FS95-главная!$H$28)*главная!$N$28))))</f>
        <v>0</v>
      </c>
      <c r="FT169" s="173">
        <f>IF(FT$10="",0,IF(FT$9&lt;главная!$N$19,0,IF(FT95&lt;главная!$H$27,главная!$N$26*FT95,IF(FT95&lt;главная!$H$28,главная!$N$27*FT95,главная!$H$28*главная!$N$27+(FT95-главная!$H$28)*главная!$N$28))))</f>
        <v>0</v>
      </c>
      <c r="FU169" s="173">
        <f>IF(FU$10="",0,IF(FU$9&lt;главная!$N$19,0,IF(FU95&lt;главная!$H$27,главная!$N$26*FU95,IF(FU95&lt;главная!$H$28,главная!$N$27*FU95,главная!$H$28*главная!$N$27+(FU95-главная!$H$28)*главная!$N$28))))</f>
        <v>0</v>
      </c>
      <c r="FV169" s="173">
        <f>IF(FV$10="",0,IF(FV$9&lt;главная!$N$19,0,IF(FV95&lt;главная!$H$27,главная!$N$26*FV95,IF(FV95&lt;главная!$H$28,главная!$N$27*FV95,главная!$H$28*главная!$N$27+(FV95-главная!$H$28)*главная!$N$28))))</f>
        <v>0</v>
      </c>
      <c r="FW169" s="173">
        <f>IF(FW$10="",0,IF(FW$9&lt;главная!$N$19,0,IF(FW95&lt;главная!$H$27,главная!$N$26*FW95,IF(FW95&lt;главная!$H$28,главная!$N$27*FW95,главная!$H$28*главная!$N$27+(FW95-главная!$H$28)*главная!$N$28))))</f>
        <v>0</v>
      </c>
      <c r="FX169" s="173">
        <f>IF(FX$10="",0,IF(FX$9&lt;главная!$N$19,0,IF(FX95&lt;главная!$H$27,главная!$N$26*FX95,IF(FX95&lt;главная!$H$28,главная!$N$27*FX95,главная!$H$28*главная!$N$27+(FX95-главная!$H$28)*главная!$N$28))))</f>
        <v>0</v>
      </c>
      <c r="FY169" s="173">
        <f>IF(FY$10="",0,IF(FY$9&lt;главная!$N$19,0,IF(FY95&lt;главная!$H$27,главная!$N$26*FY95,IF(FY95&lt;главная!$H$28,главная!$N$27*FY95,главная!$H$28*главная!$N$27+(FY95-главная!$H$28)*главная!$N$28))))</f>
        <v>0</v>
      </c>
      <c r="FZ169" s="173">
        <f>IF(FZ$10="",0,IF(FZ$9&lt;главная!$N$19,0,IF(FZ95&lt;главная!$H$27,главная!$N$26*FZ95,IF(FZ95&lt;главная!$H$28,главная!$N$27*FZ95,главная!$H$28*главная!$N$27+(FZ95-главная!$H$28)*главная!$N$28))))</f>
        <v>0</v>
      </c>
      <c r="GA169" s="173">
        <f>IF(GA$10="",0,IF(GA$9&lt;главная!$N$19,0,IF(GA95&lt;главная!$H$27,главная!$N$26*GA95,IF(GA95&lt;главная!$H$28,главная!$N$27*GA95,главная!$H$28*главная!$N$27+(GA95-главная!$H$28)*главная!$N$28))))</f>
        <v>0</v>
      </c>
      <c r="GB169" s="173">
        <f>IF(GB$10="",0,IF(GB$9&lt;главная!$N$19,0,IF(GB95&lt;главная!$H$27,главная!$N$26*GB95,IF(GB95&lt;главная!$H$28,главная!$N$27*GB95,главная!$H$28*главная!$N$27+(GB95-главная!$H$28)*главная!$N$28))))</f>
        <v>0</v>
      </c>
      <c r="GC169" s="173">
        <f>IF(GC$10="",0,IF(GC$9&lt;главная!$N$19,0,IF(GC95&lt;главная!$H$27,главная!$N$26*GC95,IF(GC95&lt;главная!$H$28,главная!$N$27*GC95,главная!$H$28*главная!$N$27+(GC95-главная!$H$28)*главная!$N$28))))</f>
        <v>0</v>
      </c>
      <c r="GD169" s="173">
        <f>IF(GD$10="",0,IF(GD$9&lt;главная!$N$19,0,IF(GD95&lt;главная!$H$27,главная!$N$26*GD95,IF(GD95&lt;главная!$H$28,главная!$N$27*GD95,главная!$H$28*главная!$N$27+(GD95-главная!$H$28)*главная!$N$28))))</f>
        <v>0</v>
      </c>
      <c r="GE169" s="173">
        <f>IF(GE$10="",0,IF(GE$9&lt;главная!$N$19,0,IF(GE95&lt;главная!$H$27,главная!$N$26*GE95,IF(GE95&lt;главная!$H$28,главная!$N$27*GE95,главная!$H$28*главная!$N$27+(GE95-главная!$H$28)*главная!$N$28))))</f>
        <v>0</v>
      </c>
      <c r="GF169" s="173">
        <f>IF(GF$10="",0,IF(GF$9&lt;главная!$N$19,0,IF(GF95&lt;главная!$H$27,главная!$N$26*GF95,IF(GF95&lt;главная!$H$28,главная!$N$27*GF95,главная!$H$28*главная!$N$27+(GF95-главная!$H$28)*главная!$N$28))))</f>
        <v>0</v>
      </c>
      <c r="GG169" s="173">
        <f>IF(GG$10="",0,IF(GG$9&lt;главная!$N$19,0,IF(GG95&lt;главная!$H$27,главная!$N$26*GG95,IF(GG95&lt;главная!$H$28,главная!$N$27*GG95,главная!$H$28*главная!$N$27+(GG95-главная!$H$28)*главная!$N$28))))</f>
        <v>0</v>
      </c>
      <c r="GH169" s="173">
        <f>IF(GH$10="",0,IF(GH$9&lt;главная!$N$19,0,IF(GH95&lt;главная!$H$27,главная!$N$26*GH95,IF(GH95&lt;главная!$H$28,главная!$N$27*GH95,главная!$H$28*главная!$N$27+(GH95-главная!$H$28)*главная!$N$28))))</f>
        <v>0</v>
      </c>
      <c r="GI169" s="173">
        <f>IF(GI$10="",0,IF(GI$9&lt;главная!$N$19,0,IF(GI95&lt;главная!$H$27,главная!$N$26*GI95,IF(GI95&lt;главная!$H$28,главная!$N$27*GI95,главная!$H$28*главная!$N$27+(GI95-главная!$H$28)*главная!$N$28))))</f>
        <v>0</v>
      </c>
      <c r="GJ169" s="173">
        <f>IF(GJ$10="",0,IF(GJ$9&lt;главная!$N$19,0,IF(GJ95&lt;главная!$H$27,главная!$N$26*GJ95,IF(GJ95&lt;главная!$H$28,главная!$N$27*GJ95,главная!$H$28*главная!$N$27+(GJ95-главная!$H$28)*главная!$N$28))))</f>
        <v>0</v>
      </c>
      <c r="GK169" s="173">
        <f>IF(GK$10="",0,IF(GK$9&lt;главная!$N$19,0,IF(GK95&lt;главная!$H$27,главная!$N$26*GK95,IF(GK95&lt;главная!$H$28,главная!$N$27*GK95,главная!$H$28*главная!$N$27+(GK95-главная!$H$28)*главная!$N$28))))</f>
        <v>0</v>
      </c>
      <c r="GL169" s="173">
        <f>IF(GL$10="",0,IF(GL$9&lt;главная!$N$19,0,IF(GL95&lt;главная!$H$27,главная!$N$26*GL95,IF(GL95&lt;главная!$H$28,главная!$N$27*GL95,главная!$H$28*главная!$N$27+(GL95-главная!$H$28)*главная!$N$28))))</f>
        <v>0</v>
      </c>
      <c r="GM169" s="173">
        <f>IF(GM$10="",0,IF(GM$9&lt;главная!$N$19,0,IF(GM95&lt;главная!$H$27,главная!$N$26*GM95,IF(GM95&lt;главная!$H$28,главная!$N$27*GM95,главная!$H$28*главная!$N$27+(GM95-главная!$H$28)*главная!$N$28))))</f>
        <v>0</v>
      </c>
      <c r="GN169" s="173">
        <f>IF(GN$10="",0,IF(GN$9&lt;главная!$N$19,0,IF(GN95&lt;главная!$H$27,главная!$N$26*GN95,IF(GN95&lt;главная!$H$28,главная!$N$27*GN95,главная!$H$28*главная!$N$27+(GN95-главная!$H$28)*главная!$N$28))))</f>
        <v>0</v>
      </c>
      <c r="GO169" s="173">
        <f>IF(GO$10="",0,IF(GO$9&lt;главная!$N$19,0,IF(GO95&lt;главная!$H$27,главная!$N$26*GO95,IF(GO95&lt;главная!$H$28,главная!$N$27*GO95,главная!$H$28*главная!$N$27+(GO95-главная!$H$28)*главная!$N$28))))</f>
        <v>0</v>
      </c>
      <c r="GP169" s="173">
        <f>IF(GP$10="",0,IF(GP$9&lt;главная!$N$19,0,IF(GP95&lt;главная!$H$27,главная!$N$26*GP95,IF(GP95&lt;главная!$H$28,главная!$N$27*GP95,главная!$H$28*главная!$N$27+(GP95-главная!$H$28)*главная!$N$28))))</f>
        <v>0</v>
      </c>
      <c r="GQ169" s="173">
        <f>IF(GQ$10="",0,IF(GQ$9&lt;главная!$N$19,0,IF(GQ95&lt;главная!$H$27,главная!$N$26*GQ95,IF(GQ95&lt;главная!$H$28,главная!$N$27*GQ95,главная!$H$28*главная!$N$27+(GQ95-главная!$H$28)*главная!$N$28))))</f>
        <v>0</v>
      </c>
      <c r="GR169" s="173">
        <f>IF(GR$10="",0,IF(GR$9&lt;главная!$N$19,0,IF(GR95&lt;главная!$H$27,главная!$N$26*GR95,IF(GR95&lt;главная!$H$28,главная!$N$27*GR95,главная!$H$28*главная!$N$27+(GR95-главная!$H$28)*главная!$N$28))))</f>
        <v>0</v>
      </c>
      <c r="GS169" s="173">
        <f>IF(GS$10="",0,IF(GS$9&lt;главная!$N$19,0,IF(GS95&lt;главная!$H$27,главная!$N$26*GS95,IF(GS95&lt;главная!$H$28,главная!$N$27*GS95,главная!$H$28*главная!$N$27+(GS95-главная!$H$28)*главная!$N$28))))</f>
        <v>0</v>
      </c>
      <c r="GT169" s="173">
        <f>IF(GT$10="",0,IF(GT$9&lt;главная!$N$19,0,IF(GT95&lt;главная!$H$27,главная!$N$26*GT95,IF(GT95&lt;главная!$H$28,главная!$N$27*GT95,главная!$H$28*главная!$N$27+(GT95-главная!$H$28)*главная!$N$28))))</f>
        <v>0</v>
      </c>
      <c r="GU169" s="173">
        <f>IF(GU$10="",0,IF(GU$9&lt;главная!$N$19,0,IF(GU95&lt;главная!$H$27,главная!$N$26*GU95,IF(GU95&lt;главная!$H$28,главная!$N$27*GU95,главная!$H$28*главная!$N$27+(GU95-главная!$H$28)*главная!$N$28))))</f>
        <v>0</v>
      </c>
      <c r="GV169" s="173">
        <f>IF(GV$10="",0,IF(GV$9&lt;главная!$N$19,0,IF(GV95&lt;главная!$H$27,главная!$N$26*GV95,IF(GV95&lt;главная!$H$28,главная!$N$27*GV95,главная!$H$28*главная!$N$27+(GV95-главная!$H$28)*главная!$N$28))))</f>
        <v>0</v>
      </c>
      <c r="GW169" s="173">
        <f>IF(GW$10="",0,IF(GW$9&lt;главная!$N$19,0,IF(GW95&lt;главная!$H$27,главная!$N$26*GW95,IF(GW95&lt;главная!$H$28,главная!$N$27*GW95,главная!$H$28*главная!$N$27+(GW95-главная!$H$28)*главная!$N$28))))</f>
        <v>0</v>
      </c>
      <c r="GX169" s="173">
        <f>IF(GX$10="",0,IF(GX$9&lt;главная!$N$19,0,IF(GX95&lt;главная!$H$27,главная!$N$26*GX95,IF(GX95&lt;главная!$H$28,главная!$N$27*GX95,главная!$H$28*главная!$N$27+(GX95-главная!$H$28)*главная!$N$28))))</f>
        <v>0</v>
      </c>
      <c r="GY169" s="173">
        <f>IF(GY$10="",0,IF(GY$9&lt;главная!$N$19,0,IF(GY95&lt;главная!$H$27,главная!$N$26*GY95,IF(GY95&lt;главная!$H$28,главная!$N$27*GY95,главная!$H$28*главная!$N$27+(GY95-главная!$H$28)*главная!$N$28))))</f>
        <v>0</v>
      </c>
      <c r="GZ169" s="173">
        <f>IF(GZ$10="",0,IF(GZ$9&lt;главная!$N$19,0,IF(GZ95&lt;главная!$H$27,главная!$N$26*GZ95,IF(GZ95&lt;главная!$H$28,главная!$N$27*GZ95,главная!$H$28*главная!$N$27+(GZ95-главная!$H$28)*главная!$N$28))))</f>
        <v>0</v>
      </c>
      <c r="HA169" s="173">
        <f>IF(HA$10="",0,IF(HA$9&lt;главная!$N$19,0,IF(HA95&lt;главная!$H$27,главная!$N$26*HA95,IF(HA95&lt;главная!$H$28,главная!$N$27*HA95,главная!$H$28*главная!$N$27+(HA95-главная!$H$28)*главная!$N$28))))</f>
        <v>0</v>
      </c>
      <c r="HB169" s="173">
        <f>IF(HB$10="",0,IF(HB$9&lt;главная!$N$19,0,IF(HB95&lt;главная!$H$27,главная!$N$26*HB95,IF(HB95&lt;главная!$H$28,главная!$N$27*HB95,главная!$H$28*главная!$N$27+(HB95-главная!$H$28)*главная!$N$28))))</f>
        <v>0</v>
      </c>
      <c r="HC169" s="173">
        <f>IF(HC$10="",0,IF(HC$9&lt;главная!$N$19,0,IF(HC95&lt;главная!$H$27,главная!$N$26*HC95,IF(HC95&lt;главная!$H$28,главная!$N$27*HC95,главная!$H$28*главная!$N$27+(HC95-главная!$H$28)*главная!$N$28))))</f>
        <v>0</v>
      </c>
      <c r="HD169" s="173">
        <f>IF(HD$10="",0,IF(HD$9&lt;главная!$N$19,0,IF(HD95&lt;главная!$H$27,главная!$N$26*HD95,IF(HD95&lt;главная!$H$28,главная!$N$27*HD95,главная!$H$28*главная!$N$27+(HD95-главная!$H$28)*главная!$N$28))))</f>
        <v>0</v>
      </c>
      <c r="HE169" s="173">
        <f>IF(HE$10="",0,IF(HE$9&lt;главная!$N$19,0,IF(HE95&lt;главная!$H$27,главная!$N$26*HE95,IF(HE95&lt;главная!$H$28,главная!$N$27*HE95,главная!$H$28*главная!$N$27+(HE95-главная!$H$28)*главная!$N$28))))</f>
        <v>0</v>
      </c>
      <c r="HF169" s="173">
        <f>IF(HF$10="",0,IF(HF$9&lt;главная!$N$19,0,IF(HF95&lt;главная!$H$27,главная!$N$26*HF95,IF(HF95&lt;главная!$H$28,главная!$N$27*HF95,главная!$H$28*главная!$N$27+(HF95-главная!$H$28)*главная!$N$28))))</f>
        <v>0</v>
      </c>
      <c r="HG169" s="173">
        <f>IF(HG$10="",0,IF(HG$9&lt;главная!$N$19,0,IF(HG95&lt;главная!$H$27,главная!$N$26*HG95,IF(HG95&lt;главная!$H$28,главная!$N$27*HG95,главная!$H$28*главная!$N$27+(HG95-главная!$H$28)*главная!$N$28))))</f>
        <v>0</v>
      </c>
      <c r="HH169" s="173">
        <f>IF(HH$10="",0,IF(HH$9&lt;главная!$N$19,0,IF(HH95&lt;главная!$H$27,главная!$N$26*HH95,IF(HH95&lt;главная!$H$28,главная!$N$27*HH95,главная!$H$28*главная!$N$27+(HH95-главная!$H$28)*главная!$N$28))))</f>
        <v>0</v>
      </c>
      <c r="HI169" s="173">
        <f>IF(HI$10="",0,IF(HI$9&lt;главная!$N$19,0,IF(HI95&lt;главная!$H$27,главная!$N$26*HI95,IF(HI95&lt;главная!$H$28,главная!$N$27*HI95,главная!$H$28*главная!$N$27+(HI95-главная!$H$28)*главная!$N$28))))</f>
        <v>0</v>
      </c>
      <c r="HJ169" s="173">
        <f>IF(HJ$10="",0,IF(HJ$9&lt;главная!$N$19,0,IF(HJ95&lt;главная!$H$27,главная!$N$26*HJ95,IF(HJ95&lt;главная!$H$28,главная!$N$27*HJ95,главная!$H$28*главная!$N$27+(HJ95-главная!$H$28)*главная!$N$28))))</f>
        <v>0</v>
      </c>
      <c r="HK169" s="173">
        <f>IF(HK$10="",0,IF(HK$9&lt;главная!$N$19,0,IF(HK95&lt;главная!$H$27,главная!$N$26*HK95,IF(HK95&lt;главная!$H$28,главная!$N$27*HK95,главная!$H$28*главная!$N$27+(HK95-главная!$H$28)*главная!$N$28))))</f>
        <v>0</v>
      </c>
      <c r="HL169" s="173">
        <f>IF(HL$10="",0,IF(HL$9&lt;главная!$N$19,0,IF(HL95&lt;главная!$H$27,главная!$N$26*HL95,IF(HL95&lt;главная!$H$28,главная!$N$27*HL95,главная!$H$28*главная!$N$27+(HL95-главная!$H$28)*главная!$N$28))))</f>
        <v>0</v>
      </c>
      <c r="HM169" s="173">
        <f>IF(HM$10="",0,IF(HM$9&lt;главная!$N$19,0,IF(HM95&lt;главная!$H$27,главная!$N$26*HM95,IF(HM95&lt;главная!$H$28,главная!$N$27*HM95,главная!$H$28*главная!$N$27+(HM95-главная!$H$28)*главная!$N$28))))</f>
        <v>0</v>
      </c>
      <c r="HN169" s="173">
        <f>IF(HN$10="",0,IF(HN$9&lt;главная!$N$19,0,IF(HN95&lt;главная!$H$27,главная!$N$26*HN95,IF(HN95&lt;главная!$H$28,главная!$N$27*HN95,главная!$H$28*главная!$N$27+(HN95-главная!$H$28)*главная!$N$28))))</f>
        <v>0</v>
      </c>
      <c r="HO169" s="173">
        <f>IF(HO$10="",0,IF(HO$9&lt;главная!$N$19,0,IF(HO95&lt;главная!$H$27,главная!$N$26*HO95,IF(HO95&lt;главная!$H$28,главная!$N$27*HO95,главная!$H$28*главная!$N$27+(HO95-главная!$H$28)*главная!$N$28))))</f>
        <v>0</v>
      </c>
      <c r="HP169" s="173">
        <f>IF(HP$10="",0,IF(HP$9&lt;главная!$N$19,0,IF(HP95&lt;главная!$H$27,главная!$N$26*HP95,IF(HP95&lt;главная!$H$28,главная!$N$27*HP95,главная!$H$28*главная!$N$27+(HP95-главная!$H$28)*главная!$N$28))))</f>
        <v>0</v>
      </c>
      <c r="HQ169" s="173">
        <f>IF(HQ$10="",0,IF(HQ$9&lt;главная!$N$19,0,IF(HQ95&lt;главная!$H$27,главная!$N$26*HQ95,IF(HQ95&lt;главная!$H$28,главная!$N$27*HQ95,главная!$H$28*главная!$N$27+(HQ95-главная!$H$28)*главная!$N$28))))</f>
        <v>0</v>
      </c>
      <c r="HR169" s="173">
        <f>IF(HR$10="",0,IF(HR$9&lt;главная!$N$19,0,IF(HR95&lt;главная!$H$27,главная!$N$26*HR95,IF(HR95&lt;главная!$H$28,главная!$N$27*HR95,главная!$H$28*главная!$N$27+(HR95-главная!$H$28)*главная!$N$28))))</f>
        <v>0</v>
      </c>
      <c r="HS169" s="173">
        <f>IF(HS$10="",0,IF(HS$9&lt;главная!$N$19,0,IF(HS95&lt;главная!$H$27,главная!$N$26*HS95,IF(HS95&lt;главная!$H$28,главная!$N$27*HS95,главная!$H$28*главная!$N$27+(HS95-главная!$H$28)*главная!$N$28))))</f>
        <v>0</v>
      </c>
      <c r="HT169" s="173">
        <f>IF(HT$10="",0,IF(HT$9&lt;главная!$N$19,0,IF(HT95&lt;главная!$H$27,главная!$N$26*HT95,IF(HT95&lt;главная!$H$28,главная!$N$27*HT95,главная!$H$28*главная!$N$27+(HT95-главная!$H$28)*главная!$N$28))))</f>
        <v>0</v>
      </c>
      <c r="HU169" s="173">
        <f>IF(HU$10="",0,IF(HU$9&lt;главная!$N$19,0,IF(HU95&lt;главная!$H$27,главная!$N$26*HU95,IF(HU95&lt;главная!$H$28,главная!$N$27*HU95,главная!$H$28*главная!$N$27+(HU95-главная!$H$28)*главная!$N$28))))</f>
        <v>0</v>
      </c>
      <c r="HV169" s="173">
        <f>IF(HV$10="",0,IF(HV$9&lt;главная!$N$19,0,IF(HV95&lt;главная!$H$27,главная!$N$26*HV95,IF(HV95&lt;главная!$H$28,главная!$N$27*HV95,главная!$H$28*главная!$N$27+(HV95-главная!$H$28)*главная!$N$28))))</f>
        <v>0</v>
      </c>
      <c r="HW169" s="173">
        <f>IF(HW$10="",0,IF(HW$9&lt;главная!$N$19,0,IF(HW95&lt;главная!$H$27,главная!$N$26*HW95,IF(HW95&lt;главная!$H$28,главная!$N$27*HW95,главная!$H$28*главная!$N$27+(HW95-главная!$H$28)*главная!$N$28))))</f>
        <v>0</v>
      </c>
      <c r="HX169" s="173">
        <f>IF(HX$10="",0,IF(HX$9&lt;главная!$N$19,0,IF(HX95&lt;главная!$H$27,главная!$N$26*HX95,IF(HX95&lt;главная!$H$28,главная!$N$27*HX95,главная!$H$28*главная!$N$27+(HX95-главная!$H$28)*главная!$N$28))))</f>
        <v>0</v>
      </c>
      <c r="HY169" s="173">
        <f>IF(HY$10="",0,IF(HY$9&lt;главная!$N$19,0,IF(HY95&lt;главная!$H$27,главная!$N$26*HY95,IF(HY95&lt;главная!$H$28,главная!$N$27*HY95,главная!$H$28*главная!$N$27+(HY95-главная!$H$28)*главная!$N$28))))</f>
        <v>0</v>
      </c>
      <c r="HZ169" s="173">
        <f>IF(HZ$10="",0,IF(HZ$9&lt;главная!$N$19,0,IF(HZ95&lt;главная!$H$27,главная!$N$26*HZ95,IF(HZ95&lt;главная!$H$28,главная!$N$27*HZ95,главная!$H$28*главная!$N$27+(HZ95-главная!$H$28)*главная!$N$28))))</f>
        <v>0</v>
      </c>
      <c r="IA169" s="173">
        <f>IF(IA$10="",0,IF(IA$9&lt;главная!$N$19,0,IF(IA95&lt;главная!$H$27,главная!$N$26*IA95,IF(IA95&lt;главная!$H$28,главная!$N$27*IA95,главная!$H$28*главная!$N$27+(IA95-главная!$H$28)*главная!$N$28))))</f>
        <v>0</v>
      </c>
      <c r="IB169" s="173">
        <f>IF(IB$10="",0,IF(IB$9&lt;главная!$N$19,0,IF(IB95&lt;главная!$H$27,главная!$N$26*IB95,IF(IB95&lt;главная!$H$28,главная!$N$27*IB95,главная!$H$28*главная!$N$27+(IB95-главная!$H$28)*главная!$N$28))))</f>
        <v>0</v>
      </c>
      <c r="IC169" s="173">
        <f>IF(IC$10="",0,IF(IC$9&lt;главная!$N$19,0,IF(IC95&lt;главная!$H$27,главная!$N$26*IC95,IF(IC95&lt;главная!$H$28,главная!$N$27*IC95,главная!$H$28*главная!$N$27+(IC95-главная!$H$28)*главная!$N$28))))</f>
        <v>0</v>
      </c>
      <c r="ID169" s="173">
        <f>IF(ID$10="",0,IF(ID$9&lt;главная!$N$19,0,IF(ID95&lt;главная!$H$27,главная!$N$26*ID95,IF(ID95&lt;главная!$H$28,главная!$N$27*ID95,главная!$H$28*главная!$N$27+(ID95-главная!$H$28)*главная!$N$28))))</f>
        <v>0</v>
      </c>
      <c r="IE169" s="173">
        <f>IF(IE$10="",0,IF(IE$9&lt;главная!$N$19,0,IF(IE95&lt;главная!$H$27,главная!$N$26*IE95,IF(IE95&lt;главная!$H$28,главная!$N$27*IE95,главная!$H$28*главная!$N$27+(IE95-главная!$H$28)*главная!$N$28))))</f>
        <v>0</v>
      </c>
      <c r="IF169" s="173">
        <f>IF(IF$10="",0,IF(IF$9&lt;главная!$N$19,0,IF(IF95&lt;главная!$H$27,главная!$N$26*IF95,IF(IF95&lt;главная!$H$28,главная!$N$27*IF95,главная!$H$28*главная!$N$27+(IF95-главная!$H$28)*главная!$N$28))))</f>
        <v>0</v>
      </c>
      <c r="IG169" s="173">
        <f>IF(IG$10="",0,IF(IG$9&lt;главная!$N$19,0,IF(IG95&lt;главная!$H$27,главная!$N$26*IG95,IF(IG95&lt;главная!$H$28,главная!$N$27*IG95,главная!$H$28*главная!$N$27+(IG95-главная!$H$28)*главная!$N$28))))</f>
        <v>0</v>
      </c>
      <c r="IH169" s="173">
        <f>IF(IH$10="",0,IF(IH$9&lt;главная!$N$19,0,IF(IH95&lt;главная!$H$27,главная!$N$26*IH95,IF(IH95&lt;главная!$H$28,главная!$N$27*IH95,главная!$H$28*главная!$N$27+(IH95-главная!$H$28)*главная!$N$28))))</f>
        <v>0</v>
      </c>
      <c r="II169" s="173">
        <f>IF(II$10="",0,IF(II$9&lt;главная!$N$19,0,IF(II95&lt;главная!$H$27,главная!$N$26*II95,IF(II95&lt;главная!$H$28,главная!$N$27*II95,главная!$H$28*главная!$N$27+(II95-главная!$H$28)*главная!$N$28))))</f>
        <v>0</v>
      </c>
      <c r="IJ169" s="173">
        <f>IF(IJ$10="",0,IF(IJ$9&lt;главная!$N$19,0,IF(IJ95&lt;главная!$H$27,главная!$N$26*IJ95,IF(IJ95&lt;главная!$H$28,главная!$N$27*IJ95,главная!$H$28*главная!$N$27+(IJ95-главная!$H$28)*главная!$N$28))))</f>
        <v>0</v>
      </c>
      <c r="IK169" s="173">
        <f>IF(IK$10="",0,IF(IK$9&lt;главная!$N$19,0,IF(IK95&lt;главная!$H$27,главная!$N$26*IK95,IF(IK95&lt;главная!$H$28,главная!$N$27*IK95,главная!$H$28*главная!$N$27+(IK95-главная!$H$28)*главная!$N$28))))</f>
        <v>0</v>
      </c>
      <c r="IL169" s="173">
        <f>IF(IL$10="",0,IF(IL$9&lt;главная!$N$19,0,IF(IL95&lt;главная!$H$27,главная!$N$26*IL95,IF(IL95&lt;главная!$H$28,главная!$N$27*IL95,главная!$H$28*главная!$N$27+(IL95-главная!$H$28)*главная!$N$28))))</f>
        <v>0</v>
      </c>
      <c r="IM169" s="173">
        <f>IF(IM$10="",0,IF(IM$9&lt;главная!$N$19,0,IF(IM95&lt;главная!$H$27,главная!$N$26*IM95,IF(IM95&lt;главная!$H$28,главная!$N$27*IM95,главная!$H$28*главная!$N$27+(IM95-главная!$H$28)*главная!$N$28))))</f>
        <v>0</v>
      </c>
      <c r="IN169" s="173">
        <f>IF(IN$10="",0,IF(IN$9&lt;главная!$N$19,0,IF(IN95&lt;главная!$H$27,главная!$N$26*IN95,IF(IN95&lt;главная!$H$28,главная!$N$27*IN95,главная!$H$28*главная!$N$27+(IN95-главная!$H$28)*главная!$N$28))))</f>
        <v>0</v>
      </c>
      <c r="IO169" s="173">
        <f>IF(IO$10="",0,IF(IO$9&lt;главная!$N$19,0,IF(IO95&lt;главная!$H$27,главная!$N$26*IO95,IF(IO95&lt;главная!$H$28,главная!$N$27*IO95,главная!$H$28*главная!$N$27+(IO95-главная!$H$28)*главная!$N$28))))</f>
        <v>0</v>
      </c>
      <c r="IP169" s="173">
        <f>IF(IP$10="",0,IF(IP$9&lt;главная!$N$19,0,IF(IP95&lt;главная!$H$27,главная!$N$26*IP95,IF(IP95&lt;главная!$H$28,главная!$N$27*IP95,главная!$H$28*главная!$N$27+(IP95-главная!$H$28)*главная!$N$28))))</f>
        <v>0</v>
      </c>
      <c r="IQ169" s="173">
        <f>IF(IQ$10="",0,IF(IQ$9&lt;главная!$N$19,0,IF(IQ95&lt;главная!$H$27,главная!$N$26*IQ95,IF(IQ95&lt;главная!$H$28,главная!$N$27*IQ95,главная!$H$28*главная!$N$27+(IQ95-главная!$H$28)*главная!$N$28))))</f>
        <v>0</v>
      </c>
      <c r="IR169" s="173">
        <f>IF(IR$10="",0,IF(IR$9&lt;главная!$N$19,0,IF(IR95&lt;главная!$H$27,главная!$N$26*IR95,IF(IR95&lt;главная!$H$28,главная!$N$27*IR95,главная!$H$28*главная!$N$27+(IR95-главная!$H$28)*главная!$N$28))))</f>
        <v>0</v>
      </c>
      <c r="IS169" s="173">
        <f>IF(IS$10="",0,IF(IS$9&lt;главная!$N$19,0,IF(IS95&lt;главная!$H$27,главная!$N$26*IS95,IF(IS95&lt;главная!$H$28,главная!$N$27*IS95,главная!$H$28*главная!$N$27+(IS95-главная!$H$28)*главная!$N$28))))</f>
        <v>0</v>
      </c>
      <c r="IT169" s="173">
        <f>IF(IT$10="",0,IF(IT$9&lt;главная!$N$19,0,IF(IT95&lt;главная!$H$27,главная!$N$26*IT95,IF(IT95&lt;главная!$H$28,главная!$N$27*IT95,главная!$H$28*главная!$N$27+(IT95-главная!$H$28)*главная!$N$28))))</f>
        <v>0</v>
      </c>
      <c r="IU169" s="173">
        <f>IF(IU$10="",0,IF(IU$9&lt;главная!$N$19,0,IF(IU95&lt;главная!$H$27,главная!$N$26*IU95,IF(IU95&lt;главная!$H$28,главная!$N$27*IU95,главная!$H$28*главная!$N$27+(IU95-главная!$H$28)*главная!$N$28))))</f>
        <v>0</v>
      </c>
      <c r="IV169" s="173">
        <f>IF(IV$10="",0,IF(IV$9&lt;главная!$N$19,0,IF(IV95&lt;главная!$H$27,главная!$N$26*IV95,IF(IV95&lt;главная!$H$28,главная!$N$27*IV95,главная!$H$28*главная!$N$27+(IV95-главная!$H$28)*главная!$N$28))))</f>
        <v>0</v>
      </c>
      <c r="IW169" s="173">
        <f>IF(IW$10="",0,IF(IW$9&lt;главная!$N$19,0,IF(IW95&lt;главная!$H$27,главная!$N$26*IW95,IF(IW95&lt;главная!$H$28,главная!$N$27*IW95,главная!$H$28*главная!$N$27+(IW95-главная!$H$28)*главная!$N$28))))</f>
        <v>0</v>
      </c>
      <c r="IX169" s="173">
        <f>IF(IX$10="",0,IF(IX$9&lt;главная!$N$19,0,IF(IX95&lt;главная!$H$27,главная!$N$26*IX95,IF(IX95&lt;главная!$H$28,главная!$N$27*IX95,главная!$H$28*главная!$N$27+(IX95-главная!$H$28)*главная!$N$28))))</f>
        <v>0</v>
      </c>
      <c r="IY169" s="173">
        <f>IF(IY$10="",0,IF(IY$9&lt;главная!$N$19,0,IF(IY95&lt;главная!$H$27,главная!$N$26*IY95,IF(IY95&lt;главная!$H$28,главная!$N$27*IY95,главная!$H$28*главная!$N$27+(IY95-главная!$H$28)*главная!$N$28))))</f>
        <v>0</v>
      </c>
      <c r="IZ169" s="173">
        <f>IF(IZ$10="",0,IF(IZ$9&lt;главная!$N$19,0,IF(IZ95&lt;главная!$H$27,главная!$N$26*IZ95,IF(IZ95&lt;главная!$H$28,главная!$N$27*IZ95,главная!$H$28*главная!$N$27+(IZ95-главная!$H$28)*главная!$N$28))))</f>
        <v>0</v>
      </c>
      <c r="JA169" s="173">
        <f>IF(JA$10="",0,IF(JA$9&lt;главная!$N$19,0,IF(JA95&lt;главная!$H$27,главная!$N$26*JA95,IF(JA95&lt;главная!$H$28,главная!$N$27*JA95,главная!$H$28*главная!$N$27+(JA95-главная!$H$28)*главная!$N$28))))</f>
        <v>0</v>
      </c>
      <c r="JB169" s="173">
        <f>IF(JB$10="",0,IF(JB$9&lt;главная!$N$19,0,IF(JB95&lt;главная!$H$27,главная!$N$26*JB95,IF(JB95&lt;главная!$H$28,главная!$N$27*JB95,главная!$H$28*главная!$N$27+(JB95-главная!$H$28)*главная!$N$28))))</f>
        <v>0</v>
      </c>
      <c r="JC169" s="173">
        <f>IF(JC$10="",0,IF(JC$9&lt;главная!$N$19,0,IF(JC95&lt;главная!$H$27,главная!$N$26*JC95,IF(JC95&lt;главная!$H$28,главная!$N$27*JC95,главная!$H$28*главная!$N$27+(JC95-главная!$H$28)*главная!$N$28))))</f>
        <v>0</v>
      </c>
      <c r="JD169" s="173">
        <f>IF(JD$10="",0,IF(JD$9&lt;главная!$N$19,0,IF(JD95&lt;главная!$H$27,главная!$N$26*JD95,IF(JD95&lt;главная!$H$28,главная!$N$27*JD95,главная!$H$28*главная!$N$27+(JD95-главная!$H$28)*главная!$N$28))))</f>
        <v>0</v>
      </c>
      <c r="JE169" s="173">
        <f>IF(JE$10="",0,IF(JE$9&lt;главная!$N$19,0,IF(JE95&lt;главная!$H$27,главная!$N$26*JE95,IF(JE95&lt;главная!$H$28,главная!$N$27*JE95,главная!$H$28*главная!$N$27+(JE95-главная!$H$28)*главная!$N$28))))</f>
        <v>0</v>
      </c>
      <c r="JF169" s="173">
        <f>IF(JF$10="",0,IF(JF$9&lt;главная!$N$19,0,IF(JF95&lt;главная!$H$27,главная!$N$26*JF95,IF(JF95&lt;главная!$H$28,главная!$N$27*JF95,главная!$H$28*главная!$N$27+(JF95-главная!$H$28)*главная!$N$28))))</f>
        <v>0</v>
      </c>
      <c r="JG169" s="173">
        <f>IF(JG$10="",0,IF(JG$9&lt;главная!$N$19,0,IF(JG95&lt;главная!$H$27,главная!$N$26*JG95,IF(JG95&lt;главная!$H$28,главная!$N$27*JG95,главная!$H$28*главная!$N$27+(JG95-главная!$H$28)*главная!$N$28))))</f>
        <v>0</v>
      </c>
      <c r="JH169" s="173">
        <f>IF(JH$10="",0,IF(JH$9&lt;главная!$N$19,0,IF(JH95&lt;главная!$H$27,главная!$N$26*JH95,IF(JH95&lt;главная!$H$28,главная!$N$27*JH95,главная!$H$28*главная!$N$27+(JH95-главная!$H$28)*главная!$N$28))))</f>
        <v>0</v>
      </c>
      <c r="JI169" s="173">
        <f>IF(JI$10="",0,IF(JI$9&lt;главная!$N$19,0,IF(JI95&lt;главная!$H$27,главная!$N$26*JI95,IF(JI95&lt;главная!$H$28,главная!$N$27*JI95,главная!$H$28*главная!$N$27+(JI95-главная!$H$28)*главная!$N$28))))</f>
        <v>0</v>
      </c>
      <c r="JJ169" s="173">
        <f>IF(JJ$10="",0,IF(JJ$9&lt;главная!$N$19,0,IF(JJ95&lt;главная!$H$27,главная!$N$26*JJ95,IF(JJ95&lt;главная!$H$28,главная!$N$27*JJ95,главная!$H$28*главная!$N$27+(JJ95-главная!$H$28)*главная!$N$28))))</f>
        <v>0</v>
      </c>
      <c r="JK169" s="173">
        <f>IF(JK$10="",0,IF(JK$9&lt;главная!$N$19,0,IF(JK95&lt;главная!$H$27,главная!$N$26*JK95,IF(JK95&lt;главная!$H$28,главная!$N$27*JK95,главная!$H$28*главная!$N$27+(JK95-главная!$H$28)*главная!$N$28))))</f>
        <v>0</v>
      </c>
      <c r="JL169" s="173">
        <f>IF(JL$10="",0,IF(JL$9&lt;главная!$N$19,0,IF(JL95&lt;главная!$H$27,главная!$N$26*JL95,IF(JL95&lt;главная!$H$28,главная!$N$27*JL95,главная!$H$28*главная!$N$27+(JL95-главная!$H$28)*главная!$N$28))))</f>
        <v>0</v>
      </c>
      <c r="JM169" s="173">
        <f>IF(JM$10="",0,IF(JM$9&lt;главная!$N$19,0,IF(JM95&lt;главная!$H$27,главная!$N$26*JM95,IF(JM95&lt;главная!$H$28,главная!$N$27*JM95,главная!$H$28*главная!$N$27+(JM95-главная!$H$28)*главная!$N$28))))</f>
        <v>0</v>
      </c>
      <c r="JN169" s="173">
        <f>IF(JN$10="",0,IF(JN$9&lt;главная!$N$19,0,IF(JN95&lt;главная!$H$27,главная!$N$26*JN95,IF(JN95&lt;главная!$H$28,главная!$N$27*JN95,главная!$H$28*главная!$N$27+(JN95-главная!$H$28)*главная!$N$28))))</f>
        <v>0</v>
      </c>
      <c r="JO169" s="173">
        <f>IF(JO$10="",0,IF(JO$9&lt;главная!$N$19,0,IF(JO95&lt;главная!$H$27,главная!$N$26*JO95,IF(JO95&lt;главная!$H$28,главная!$N$27*JO95,главная!$H$28*главная!$N$27+(JO95-главная!$H$28)*главная!$N$28))))</f>
        <v>0</v>
      </c>
      <c r="JP169" s="173">
        <f>IF(JP$10="",0,IF(JP$9&lt;главная!$N$19,0,IF(JP95&lt;главная!$H$27,главная!$N$26*JP95,IF(JP95&lt;главная!$H$28,главная!$N$27*JP95,главная!$H$28*главная!$N$27+(JP95-главная!$H$28)*главная!$N$28))))</f>
        <v>0</v>
      </c>
      <c r="JQ169" s="173">
        <f>IF(JQ$10="",0,IF(JQ$9&lt;главная!$N$19,0,IF(JQ95&lt;главная!$H$27,главная!$N$26*JQ95,IF(JQ95&lt;главная!$H$28,главная!$N$27*JQ95,главная!$H$28*главная!$N$27+(JQ95-главная!$H$28)*главная!$N$28))))</f>
        <v>0</v>
      </c>
      <c r="JR169" s="173">
        <f>IF(JR$10="",0,IF(JR$9&lt;главная!$N$19,0,IF(JR95&lt;главная!$H$27,главная!$N$26*JR95,IF(JR95&lt;главная!$H$28,главная!$N$27*JR95,главная!$H$28*главная!$N$27+(JR95-главная!$H$28)*главная!$N$28))))</f>
        <v>0</v>
      </c>
      <c r="JS169" s="173">
        <f>IF(JS$10="",0,IF(JS$9&lt;главная!$N$19,0,IF(JS95&lt;главная!$H$27,главная!$N$26*JS95,IF(JS95&lt;главная!$H$28,главная!$N$27*JS95,главная!$H$28*главная!$N$27+(JS95-главная!$H$28)*главная!$N$28))))</f>
        <v>0</v>
      </c>
      <c r="JT169" s="173">
        <f>IF(JT$10="",0,IF(JT$9&lt;главная!$N$19,0,IF(JT95&lt;главная!$H$27,главная!$N$26*JT95,IF(JT95&lt;главная!$H$28,главная!$N$27*JT95,главная!$H$28*главная!$N$27+(JT95-главная!$H$28)*главная!$N$28))))</f>
        <v>0</v>
      </c>
      <c r="JU169" s="173">
        <f>IF(JU$10="",0,IF(JU$9&lt;главная!$N$19,0,IF(JU95&lt;главная!$H$27,главная!$N$26*JU95,IF(JU95&lt;главная!$H$28,главная!$N$27*JU95,главная!$H$28*главная!$N$27+(JU95-главная!$H$28)*главная!$N$28))))</f>
        <v>0</v>
      </c>
      <c r="JV169" s="173">
        <f>IF(JV$10="",0,IF(JV$9&lt;главная!$N$19,0,IF(JV95&lt;главная!$H$27,главная!$N$26*JV95,IF(JV95&lt;главная!$H$28,главная!$N$27*JV95,главная!$H$28*главная!$N$27+(JV95-главная!$H$28)*главная!$N$28))))</f>
        <v>0</v>
      </c>
      <c r="JW169" s="173">
        <f>IF(JW$10="",0,IF(JW$9&lt;главная!$N$19,0,IF(JW95&lt;главная!$H$27,главная!$N$26*JW95,IF(JW95&lt;главная!$H$28,главная!$N$27*JW95,главная!$H$28*главная!$N$27+(JW95-главная!$H$28)*главная!$N$28))))</f>
        <v>0</v>
      </c>
      <c r="JX169" s="173">
        <f>IF(JX$10="",0,IF(JX$9&lt;главная!$N$19,0,IF(JX95&lt;главная!$H$27,главная!$N$26*JX95,IF(JX95&lt;главная!$H$28,главная!$N$27*JX95,главная!$H$28*главная!$N$27+(JX95-главная!$H$28)*главная!$N$28))))</f>
        <v>0</v>
      </c>
      <c r="JY169" s="173">
        <f>IF(JY$10="",0,IF(JY$9&lt;главная!$N$19,0,IF(JY95&lt;главная!$H$27,главная!$N$26*JY95,IF(JY95&lt;главная!$H$28,главная!$N$27*JY95,главная!$H$28*главная!$N$27+(JY95-главная!$H$28)*главная!$N$28))))</f>
        <v>0</v>
      </c>
      <c r="JZ169" s="173">
        <f>IF(JZ$10="",0,IF(JZ$9&lt;главная!$N$19,0,IF(JZ95&lt;главная!$H$27,главная!$N$26*JZ95,IF(JZ95&lt;главная!$H$28,главная!$N$27*JZ95,главная!$H$28*главная!$N$27+(JZ95-главная!$H$28)*главная!$N$28))))</f>
        <v>0</v>
      </c>
      <c r="KA169" s="173">
        <f>IF(KA$10="",0,IF(KA$9&lt;главная!$N$19,0,IF(KA95&lt;главная!$H$27,главная!$N$26*KA95,IF(KA95&lt;главная!$H$28,главная!$N$27*KA95,главная!$H$28*главная!$N$27+(KA95-главная!$H$28)*главная!$N$28))))</f>
        <v>0</v>
      </c>
      <c r="KB169" s="173">
        <f>IF(KB$10="",0,IF(KB$9&lt;главная!$N$19,0,IF(KB95&lt;главная!$H$27,главная!$N$26*KB95,IF(KB95&lt;главная!$H$28,главная!$N$27*KB95,главная!$H$28*главная!$N$27+(KB95-главная!$H$28)*главная!$N$28))))</f>
        <v>0</v>
      </c>
      <c r="KC169" s="173">
        <f>IF(KC$10="",0,IF(KC$9&lt;главная!$N$19,0,IF(KC95&lt;главная!$H$27,главная!$N$26*KC95,IF(KC95&lt;главная!$H$28,главная!$N$27*KC95,главная!$H$28*главная!$N$27+(KC95-главная!$H$28)*главная!$N$28))))</f>
        <v>0</v>
      </c>
      <c r="KD169" s="173">
        <f>IF(KD$10="",0,IF(KD$9&lt;главная!$N$19,0,IF(KD95&lt;главная!$H$27,главная!$N$26*KD95,IF(KD95&lt;главная!$H$28,главная!$N$27*KD95,главная!$H$28*главная!$N$27+(KD95-главная!$H$28)*главная!$N$28))))</f>
        <v>0</v>
      </c>
      <c r="KE169" s="173">
        <f>IF(KE$10="",0,IF(KE$9&lt;главная!$N$19,0,IF(KE95&lt;главная!$H$27,главная!$N$26*KE95,IF(KE95&lt;главная!$H$28,главная!$N$27*KE95,главная!$H$28*главная!$N$27+(KE95-главная!$H$28)*главная!$N$28))))</f>
        <v>0</v>
      </c>
      <c r="KF169" s="173">
        <f>IF(KF$10="",0,IF(KF$9&lt;главная!$N$19,0,IF(KF95&lt;главная!$H$27,главная!$N$26*KF95,IF(KF95&lt;главная!$H$28,главная!$N$27*KF95,главная!$H$28*главная!$N$27+(KF95-главная!$H$28)*главная!$N$28))))</f>
        <v>0</v>
      </c>
      <c r="KG169" s="173">
        <f>IF(KG$10="",0,IF(KG$9&lt;главная!$N$19,0,IF(KG95&lt;главная!$H$27,главная!$N$26*KG95,IF(KG95&lt;главная!$H$28,главная!$N$27*KG95,главная!$H$28*главная!$N$27+(KG95-главная!$H$28)*главная!$N$28))))</f>
        <v>0</v>
      </c>
      <c r="KH169" s="173">
        <f>IF(KH$10="",0,IF(KH$9&lt;главная!$N$19,0,IF(KH95&lt;главная!$H$27,главная!$N$26*KH95,IF(KH95&lt;главная!$H$28,главная!$N$27*KH95,главная!$H$28*главная!$N$27+(KH95-главная!$H$28)*главная!$N$28))))</f>
        <v>0</v>
      </c>
      <c r="KI169" s="173">
        <f>IF(KI$10="",0,IF(KI$9&lt;главная!$N$19,0,IF(KI95&lt;главная!$H$27,главная!$N$26*KI95,IF(KI95&lt;главная!$H$28,главная!$N$27*KI95,главная!$H$28*главная!$N$27+(KI95-главная!$H$28)*главная!$N$28))))</f>
        <v>0</v>
      </c>
      <c r="KJ169" s="173">
        <f>IF(KJ$10="",0,IF(KJ$9&lt;главная!$N$19,0,IF(KJ95&lt;главная!$H$27,главная!$N$26*KJ95,IF(KJ95&lt;главная!$H$28,главная!$N$27*KJ95,главная!$H$28*главная!$N$27+(KJ95-главная!$H$28)*главная!$N$28))))</f>
        <v>0</v>
      </c>
      <c r="KK169" s="173">
        <f>IF(KK$10="",0,IF(KK$9&lt;главная!$N$19,0,IF(KK95&lt;главная!$H$27,главная!$N$26*KK95,IF(KK95&lt;главная!$H$28,главная!$N$27*KK95,главная!$H$28*главная!$N$27+(KK95-главная!$H$28)*главная!$N$28))))</f>
        <v>0</v>
      </c>
      <c r="KL169" s="173">
        <f>IF(KL$10="",0,IF(KL$9&lt;главная!$N$19,0,IF(KL95&lt;главная!$H$27,главная!$N$26*KL95,IF(KL95&lt;главная!$H$28,главная!$N$27*KL95,главная!$H$28*главная!$N$27+(KL95-главная!$H$28)*главная!$N$28))))</f>
        <v>0</v>
      </c>
      <c r="KM169" s="173">
        <f>IF(KM$10="",0,IF(KM$9&lt;главная!$N$19,0,IF(KM95&lt;главная!$H$27,главная!$N$26*KM95,IF(KM95&lt;главная!$H$28,главная!$N$27*KM95,главная!$H$28*главная!$N$27+(KM95-главная!$H$28)*главная!$N$28))))</f>
        <v>0</v>
      </c>
      <c r="KN169" s="173">
        <f>IF(KN$10="",0,IF(KN$9&lt;главная!$N$19,0,IF(KN95&lt;главная!$H$27,главная!$N$26*KN95,IF(KN95&lt;главная!$H$28,главная!$N$27*KN95,главная!$H$28*главная!$N$27+(KN95-главная!$H$28)*главная!$N$28))))</f>
        <v>0</v>
      </c>
      <c r="KO169" s="173">
        <f>IF(KO$10="",0,IF(KO$9&lt;главная!$N$19,0,IF(KO95&lt;главная!$H$27,главная!$N$26*KO95,IF(KO95&lt;главная!$H$28,главная!$N$27*KO95,главная!$H$28*главная!$N$27+(KO95-главная!$H$28)*главная!$N$28))))</f>
        <v>0</v>
      </c>
      <c r="KP169" s="173">
        <f>IF(KP$10="",0,IF(KP$9&lt;главная!$N$19,0,IF(KP95&lt;главная!$H$27,главная!$N$26*KP95,IF(KP95&lt;главная!$H$28,главная!$N$27*KP95,главная!$H$28*главная!$N$27+(KP95-главная!$H$28)*главная!$N$28))))</f>
        <v>0</v>
      </c>
      <c r="KQ169" s="173">
        <f>IF(KQ$10="",0,IF(KQ$9&lt;главная!$N$19,0,IF(KQ95&lt;главная!$H$27,главная!$N$26*KQ95,IF(KQ95&lt;главная!$H$28,главная!$N$27*KQ95,главная!$H$28*главная!$N$27+(KQ95-главная!$H$28)*главная!$N$28))))</f>
        <v>0</v>
      </c>
      <c r="KR169" s="173">
        <f>IF(KR$10="",0,IF(KR$9&lt;главная!$N$19,0,IF(KR95&lt;главная!$H$27,главная!$N$26*KR95,IF(KR95&lt;главная!$H$28,главная!$N$27*KR95,главная!$H$28*главная!$N$27+(KR95-главная!$H$28)*главная!$N$28))))</f>
        <v>0</v>
      </c>
      <c r="KS169" s="173">
        <f>IF(KS$10="",0,IF(KS$9&lt;главная!$N$19,0,IF(KS95&lt;главная!$H$27,главная!$N$26*KS95,IF(KS95&lt;главная!$H$28,главная!$N$27*KS95,главная!$H$28*главная!$N$27+(KS95-главная!$H$28)*главная!$N$28))))</f>
        <v>0</v>
      </c>
      <c r="KT169" s="173">
        <f>IF(KT$10="",0,IF(KT$9&lt;главная!$N$19,0,IF(KT95&lt;главная!$H$27,главная!$N$26*KT95,IF(KT95&lt;главная!$H$28,главная!$N$27*KT95,главная!$H$28*главная!$N$27+(KT95-главная!$H$28)*главная!$N$28))))</f>
        <v>0</v>
      </c>
      <c r="KU169" s="173">
        <f>IF(KU$10="",0,IF(KU$9&lt;главная!$N$19,0,IF(KU95&lt;главная!$H$27,главная!$N$26*KU95,IF(KU95&lt;главная!$H$28,главная!$N$27*KU95,главная!$H$28*главная!$N$27+(KU95-главная!$H$28)*главная!$N$28))))</f>
        <v>0</v>
      </c>
      <c r="KV169" s="173">
        <f>IF(KV$10="",0,IF(KV$9&lt;главная!$N$19,0,IF(KV95&lt;главная!$H$27,главная!$N$26*KV95,IF(KV95&lt;главная!$H$28,главная!$N$27*KV95,главная!$H$28*главная!$N$27+(KV95-главная!$H$28)*главная!$N$28))))</f>
        <v>0</v>
      </c>
      <c r="KW169" s="173">
        <f>IF(KW$10="",0,IF(KW$9&lt;главная!$N$19,0,IF(KW95&lt;главная!$H$27,главная!$N$26*KW95,IF(KW95&lt;главная!$H$28,главная!$N$27*KW95,главная!$H$28*главная!$N$27+(KW95-главная!$H$28)*главная!$N$28))))</f>
        <v>0</v>
      </c>
      <c r="KX169" s="173">
        <f>IF(KX$10="",0,IF(KX$9&lt;главная!$N$19,0,IF(KX95&lt;главная!$H$27,главная!$N$26*KX95,IF(KX95&lt;главная!$H$28,главная!$N$27*KX95,главная!$H$28*главная!$N$27+(KX95-главная!$H$28)*главная!$N$28))))</f>
        <v>0</v>
      </c>
      <c r="KY169" s="173">
        <f>IF(KY$10="",0,IF(KY$9&lt;главная!$N$19,0,IF(KY95&lt;главная!$H$27,главная!$N$26*KY95,IF(KY95&lt;главная!$H$28,главная!$N$27*KY95,главная!$H$28*главная!$N$27+(KY95-главная!$H$28)*главная!$N$28))))</f>
        <v>0</v>
      </c>
      <c r="KZ169" s="173">
        <f>IF(KZ$10="",0,IF(KZ$9&lt;главная!$N$19,0,IF(KZ95&lt;главная!$H$27,главная!$N$26*KZ95,IF(KZ95&lt;главная!$H$28,главная!$N$27*KZ95,главная!$H$28*главная!$N$27+(KZ95-главная!$H$28)*главная!$N$28))))</f>
        <v>0</v>
      </c>
      <c r="LA169" s="173">
        <f>IF(LA$10="",0,IF(LA$9&lt;главная!$N$19,0,IF(LA95&lt;главная!$H$27,главная!$N$26*LA95,IF(LA95&lt;главная!$H$28,главная!$N$27*LA95,главная!$H$28*главная!$N$27+(LA95-главная!$H$28)*главная!$N$28))))</f>
        <v>0</v>
      </c>
      <c r="LB169" s="173">
        <f>IF(LB$10="",0,IF(LB$9&lt;главная!$N$19,0,IF(LB95&lt;главная!$H$27,главная!$N$26*LB95,IF(LB95&lt;главная!$H$28,главная!$N$27*LB95,главная!$H$28*главная!$N$27+(LB95-главная!$H$28)*главная!$N$28))))</f>
        <v>0</v>
      </c>
      <c r="LC169" s="173">
        <f>IF(LC$10="",0,IF(LC$9&lt;главная!$N$19,0,IF(LC95&lt;главная!$H$27,главная!$N$26*LC95,IF(LC95&lt;главная!$H$28,главная!$N$27*LC95,главная!$H$28*главная!$N$27+(LC95-главная!$H$28)*главная!$N$28))))</f>
        <v>0</v>
      </c>
      <c r="LD169" s="173">
        <f>IF(LD$10="",0,IF(LD$9&lt;главная!$N$19,0,IF(LD95&lt;главная!$H$27,главная!$N$26*LD95,IF(LD95&lt;главная!$H$28,главная!$N$27*LD95,главная!$H$28*главная!$N$27+(LD95-главная!$H$28)*главная!$N$28))))</f>
        <v>0</v>
      </c>
      <c r="LE169" s="173">
        <f>IF(LE$10="",0,IF(LE$9&lt;главная!$N$19,0,IF(LE95&lt;главная!$H$27,главная!$N$26*LE95,IF(LE95&lt;главная!$H$28,главная!$N$27*LE95,главная!$H$28*главная!$N$27+(LE95-главная!$H$28)*главная!$N$28))))</f>
        <v>0</v>
      </c>
      <c r="LF169" s="173">
        <f>IF(LF$10="",0,IF(LF$9&lt;главная!$N$19,0,IF(LF95&lt;главная!$H$27,главная!$N$26*LF95,IF(LF95&lt;главная!$H$28,главная!$N$27*LF95,главная!$H$28*главная!$N$27+(LF95-главная!$H$28)*главная!$N$28))))</f>
        <v>0</v>
      </c>
      <c r="LG169" s="173">
        <f>IF(LG$10="",0,IF(LG$9&lt;главная!$N$19,0,IF(LG95&lt;главная!$H$27,главная!$N$26*LG95,IF(LG95&lt;главная!$H$28,главная!$N$27*LG95,главная!$H$28*главная!$N$27+(LG95-главная!$H$28)*главная!$N$28))))</f>
        <v>0</v>
      </c>
      <c r="LH169" s="173">
        <f>IF(LH$10="",0,IF(LH$9&lt;главная!$N$19,0,IF(LH95&lt;главная!$H$27,главная!$N$26*LH95,IF(LH95&lt;главная!$H$28,главная!$N$27*LH95,главная!$H$28*главная!$N$27+(LH95-главная!$H$28)*главная!$N$28))))</f>
        <v>0</v>
      </c>
      <c r="LI169" s="51"/>
      <c r="LJ169" s="51"/>
    </row>
    <row r="170" spans="1:322" s="59" customFormat="1" ht="10.199999999999999" x14ac:dyDescent="0.2">
      <c r="A170" s="51"/>
      <c r="B170" s="51"/>
      <c r="C170" s="51"/>
      <c r="D170" s="12"/>
      <c r="E170" s="98" t="str">
        <f t="shared" si="383"/>
        <v>Контент-менеджер</v>
      </c>
      <c r="F170" s="51"/>
      <c r="G170" s="51"/>
      <c r="H170" s="98" t="str">
        <f t="shared" si="384"/>
        <v>нац/страхование</v>
      </c>
      <c r="I170" s="51"/>
      <c r="J170" s="51"/>
      <c r="K170" s="55" t="str">
        <f t="shared" si="385"/>
        <v>долл.</v>
      </c>
      <c r="L170" s="51"/>
      <c r="M170" s="58"/>
      <c r="N170" s="51"/>
      <c r="O170" s="61"/>
      <c r="P170" s="51"/>
      <c r="Q170" s="51"/>
      <c r="R170" s="99"/>
      <c r="S170" s="51"/>
      <c r="T170" s="171"/>
      <c r="U170" s="173">
        <f>IF(U$10="",0,IF(U$9&lt;главная!$N$19,0,IF(U96&lt;главная!$H$27,главная!$N$26*U96,IF(U96&lt;главная!$H$28,главная!$N$27*U96,главная!$H$28*главная!$N$27+(U96-главная!$H$28)*главная!$N$28))))</f>
        <v>0</v>
      </c>
      <c r="V170" s="173">
        <f>IF(V$10="",0,IF(V$9&lt;главная!$N$19,0,IF(V96&lt;главная!$H$27,главная!$N$26*V96,IF(V96&lt;главная!$H$28,главная!$N$27*V96,главная!$H$28*главная!$N$27+(V96-главная!$H$28)*главная!$N$28))))</f>
        <v>0</v>
      </c>
      <c r="W170" s="173">
        <f>IF(W$10="",0,IF(W$9&lt;главная!$N$19,0,IF(W96&lt;главная!$H$27,главная!$N$26*W96,IF(W96&lt;главная!$H$28,главная!$N$27*W96,главная!$H$28*главная!$N$27+(W96-главная!$H$28)*главная!$N$28))))</f>
        <v>0</v>
      </c>
      <c r="X170" s="173">
        <f>IF(X$10="",0,IF(X$9&lt;главная!$N$19,0,IF(X96&lt;главная!$H$27,главная!$N$26*X96,IF(X96&lt;главная!$H$28,главная!$N$27*X96,главная!$H$28*главная!$N$27+(X96-главная!$H$28)*главная!$N$28))))</f>
        <v>0</v>
      </c>
      <c r="Y170" s="173">
        <f>IF(Y$10="",0,IF(Y$9&lt;главная!$N$19,0,IF(Y96&lt;главная!$H$27,главная!$N$26*Y96,IF(Y96&lt;главная!$H$28,главная!$N$27*Y96,главная!$H$28*главная!$N$27+(Y96-главная!$H$28)*главная!$N$28))))</f>
        <v>0</v>
      </c>
      <c r="Z170" s="173">
        <f>IF(Z$10="",0,IF(Z$9&lt;главная!$N$19,0,IF(Z96&lt;главная!$H$27,главная!$N$26*Z96,IF(Z96&lt;главная!$H$28,главная!$N$27*Z96,главная!$H$28*главная!$N$27+(Z96-главная!$H$28)*главная!$N$28))))</f>
        <v>0</v>
      </c>
      <c r="AA170" s="173">
        <f>IF(AA$10="",0,IF(AA$9&lt;главная!$N$19,0,IF(AA96&lt;главная!$H$27,главная!$N$26*AA96,IF(AA96&lt;главная!$H$28,главная!$N$27*AA96,главная!$H$28*главная!$N$27+(AA96-главная!$H$28)*главная!$N$28))))</f>
        <v>0</v>
      </c>
      <c r="AB170" s="173">
        <f>IF(AB$10="",0,IF(AB$9&lt;главная!$N$19,0,IF(AB96&lt;главная!$H$27,главная!$N$26*AB96,IF(AB96&lt;главная!$H$28,главная!$N$27*AB96,главная!$H$28*главная!$N$27+(AB96-главная!$H$28)*главная!$N$28))))</f>
        <v>0</v>
      </c>
      <c r="AC170" s="173">
        <f>IF(AC$10="",0,IF(AC$9&lt;главная!$N$19,0,IF(AC96&lt;главная!$H$27,главная!$N$26*AC96,IF(AC96&lt;главная!$H$28,главная!$N$27*AC96,главная!$H$28*главная!$N$27+(AC96-главная!$H$28)*главная!$N$28))))</f>
        <v>0</v>
      </c>
      <c r="AD170" s="173">
        <f>IF(AD$10="",0,IF(AD$9&lt;главная!$N$19,0,IF(AD96&lt;главная!$H$27,главная!$N$26*AD96,IF(AD96&lt;главная!$H$28,главная!$N$27*AD96,главная!$H$28*главная!$N$27+(AD96-главная!$H$28)*главная!$N$28))))</f>
        <v>0</v>
      </c>
      <c r="AE170" s="173">
        <f>IF(AE$10="",0,IF(AE$9&lt;главная!$N$19,0,IF(AE96&lt;главная!$H$27,главная!$N$26*AE96,IF(AE96&lt;главная!$H$28,главная!$N$27*AE96,главная!$H$28*главная!$N$27+(AE96-главная!$H$28)*главная!$N$28))))</f>
        <v>0</v>
      </c>
      <c r="AF170" s="173">
        <f>IF(AF$10="",0,IF(AF$9&lt;главная!$N$19,0,IF(AF96&lt;главная!$H$27,главная!$N$26*AF96,IF(AF96&lt;главная!$H$28,главная!$N$27*AF96,главная!$H$28*главная!$N$27+(AF96-главная!$H$28)*главная!$N$28))))</f>
        <v>0</v>
      </c>
      <c r="AG170" s="173">
        <f>IF(AG$10="",0,IF(AG$9&lt;главная!$N$19,0,IF(AG96&lt;главная!$H$27,главная!$N$26*AG96,IF(AG96&lt;главная!$H$28,главная!$N$27*AG96,главная!$H$28*главная!$N$27+(AG96-главная!$H$28)*главная!$N$28))))</f>
        <v>0</v>
      </c>
      <c r="AH170" s="173">
        <f>IF(AH$10="",0,IF(AH$9&lt;главная!$N$19,0,IF(AH96&lt;главная!$H$27,главная!$N$26*AH96,IF(AH96&lt;главная!$H$28,главная!$N$27*AH96,главная!$H$28*главная!$N$27+(AH96-главная!$H$28)*главная!$N$28))))</f>
        <v>0</v>
      </c>
      <c r="AI170" s="173">
        <f>IF(AI$10="",0,IF(AI$9&lt;главная!$N$19,0,IF(AI96&lt;главная!$H$27,главная!$N$26*AI96,IF(AI96&lt;главная!$H$28,главная!$N$27*AI96,главная!$H$28*главная!$N$27+(AI96-главная!$H$28)*главная!$N$28))))</f>
        <v>0</v>
      </c>
      <c r="AJ170" s="173">
        <f>IF(AJ$10="",0,IF(AJ$9&lt;главная!$N$19,0,IF(AJ96&lt;главная!$H$27,главная!$N$26*AJ96,IF(AJ96&lt;главная!$H$28,главная!$N$27*AJ96,главная!$H$28*главная!$N$27+(AJ96-главная!$H$28)*главная!$N$28))))</f>
        <v>0</v>
      </c>
      <c r="AK170" s="173">
        <f>IF(AK$10="",0,IF(AK$9&lt;главная!$N$19,0,IF(AK96&lt;главная!$H$27,главная!$N$26*AK96,IF(AK96&lt;главная!$H$28,главная!$N$27*AK96,главная!$H$28*главная!$N$27+(AK96-главная!$H$28)*главная!$N$28))))</f>
        <v>0</v>
      </c>
      <c r="AL170" s="173">
        <f>IF(AL$10="",0,IF(AL$9&lt;главная!$N$19,0,IF(AL96&lt;главная!$H$27,главная!$N$26*AL96,IF(AL96&lt;главная!$H$28,главная!$N$27*AL96,главная!$H$28*главная!$N$27+(AL96-главная!$H$28)*главная!$N$28))))</f>
        <v>0</v>
      </c>
      <c r="AM170" s="173">
        <f>IF(AM$10="",0,IF(AM$9&lt;главная!$N$19,0,IF(AM96&lt;главная!$H$27,главная!$N$26*AM96,IF(AM96&lt;главная!$H$28,главная!$N$27*AM96,главная!$H$28*главная!$N$27+(AM96-главная!$H$28)*главная!$N$28))))</f>
        <v>0</v>
      </c>
      <c r="AN170" s="173">
        <f>IF(AN$10="",0,IF(AN$9&lt;главная!$N$19,0,IF(AN96&lt;главная!$H$27,главная!$N$26*AN96,IF(AN96&lt;главная!$H$28,главная!$N$27*AN96,главная!$H$28*главная!$N$27+(AN96-главная!$H$28)*главная!$N$28))))</f>
        <v>0</v>
      </c>
      <c r="AO170" s="173">
        <f>IF(AO$10="",0,IF(AO$9&lt;главная!$N$19,0,IF(AO96&lt;главная!$H$27,главная!$N$26*AO96,IF(AO96&lt;главная!$H$28,главная!$N$27*AO96,главная!$H$28*главная!$N$27+(AO96-главная!$H$28)*главная!$N$28))))</f>
        <v>0</v>
      </c>
      <c r="AP170" s="173">
        <f>IF(AP$10="",0,IF(AP$9&lt;главная!$N$19,0,IF(AP96&lt;главная!$H$27,главная!$N$26*AP96,IF(AP96&lt;главная!$H$28,главная!$N$27*AP96,главная!$H$28*главная!$N$27+(AP96-главная!$H$28)*главная!$N$28))))</f>
        <v>0</v>
      </c>
      <c r="AQ170" s="173">
        <f>IF(AQ$10="",0,IF(AQ$9&lt;главная!$N$19,0,IF(AQ96&lt;главная!$H$27,главная!$N$26*AQ96,IF(AQ96&lt;главная!$H$28,главная!$N$27*AQ96,главная!$H$28*главная!$N$27+(AQ96-главная!$H$28)*главная!$N$28))))</f>
        <v>0</v>
      </c>
      <c r="AR170" s="173">
        <f>IF(AR$10="",0,IF(AR$9&lt;главная!$N$19,0,IF(AR96&lt;главная!$H$27,главная!$N$26*AR96,IF(AR96&lt;главная!$H$28,главная!$N$27*AR96,главная!$H$28*главная!$N$27+(AR96-главная!$H$28)*главная!$N$28))))</f>
        <v>0</v>
      </c>
      <c r="AS170" s="173">
        <f>IF(AS$10="",0,IF(AS$9&lt;главная!$N$19,0,IF(AS96&lt;главная!$H$27,главная!$N$26*AS96,IF(AS96&lt;главная!$H$28,главная!$N$27*AS96,главная!$H$28*главная!$N$27+(AS96-главная!$H$28)*главная!$N$28))))</f>
        <v>0</v>
      </c>
      <c r="AT170" s="173">
        <f>IF(AT$10="",0,IF(AT$9&lt;главная!$N$19,0,IF(AT96&lt;главная!$H$27,главная!$N$26*AT96,IF(AT96&lt;главная!$H$28,главная!$N$27*AT96,главная!$H$28*главная!$N$27+(AT96-главная!$H$28)*главная!$N$28))))</f>
        <v>0</v>
      </c>
      <c r="AU170" s="173">
        <f>IF(AU$10="",0,IF(AU$9&lt;главная!$N$19,0,IF(AU96&lt;главная!$H$27,главная!$N$26*AU96,IF(AU96&lt;главная!$H$28,главная!$N$27*AU96,главная!$H$28*главная!$N$27+(AU96-главная!$H$28)*главная!$N$28))))</f>
        <v>0</v>
      </c>
      <c r="AV170" s="173">
        <f>IF(AV$10="",0,IF(AV$9&lt;главная!$N$19,0,IF(AV96&lt;главная!$H$27,главная!$N$26*AV96,IF(AV96&lt;главная!$H$28,главная!$N$27*AV96,главная!$H$28*главная!$N$27+(AV96-главная!$H$28)*главная!$N$28))))</f>
        <v>0</v>
      </c>
      <c r="AW170" s="173">
        <f>IF(AW$10="",0,IF(AW$9&lt;главная!$N$19,0,IF(AW96&lt;главная!$H$27,главная!$N$26*AW96,IF(AW96&lt;главная!$H$28,главная!$N$27*AW96,главная!$H$28*главная!$N$27+(AW96-главная!$H$28)*главная!$N$28))))</f>
        <v>0</v>
      </c>
      <c r="AX170" s="173">
        <f>IF(AX$10="",0,IF(AX$9&lt;главная!$N$19,0,IF(AX96&lt;главная!$H$27,главная!$N$26*AX96,IF(AX96&lt;главная!$H$28,главная!$N$27*AX96,главная!$H$28*главная!$N$27+(AX96-главная!$H$28)*главная!$N$28))))</f>
        <v>0</v>
      </c>
      <c r="AY170" s="173">
        <f>IF(AY$10="",0,IF(AY$9&lt;главная!$N$19,0,IF(AY96&lt;главная!$H$27,главная!$N$26*AY96,IF(AY96&lt;главная!$H$28,главная!$N$27*AY96,главная!$H$28*главная!$N$27+(AY96-главная!$H$28)*главная!$N$28))))</f>
        <v>0</v>
      </c>
      <c r="AZ170" s="173">
        <f>IF(AZ$10="",0,IF(AZ$9&lt;главная!$N$19,0,IF(AZ96&lt;главная!$H$27,главная!$N$26*AZ96,IF(AZ96&lt;главная!$H$28,главная!$N$27*AZ96,главная!$H$28*главная!$N$27+(AZ96-главная!$H$28)*главная!$N$28))))</f>
        <v>0</v>
      </c>
      <c r="BA170" s="173">
        <f>IF(BA$10="",0,IF(BA$9&lt;главная!$N$19,0,IF(BA96&lt;главная!$H$27,главная!$N$26*BA96,IF(BA96&lt;главная!$H$28,главная!$N$27*BA96,главная!$H$28*главная!$N$27+(BA96-главная!$H$28)*главная!$N$28))))</f>
        <v>0</v>
      </c>
      <c r="BB170" s="173">
        <f>IF(BB$10="",0,IF(BB$9&lt;главная!$N$19,0,IF(BB96&lt;главная!$H$27,главная!$N$26*BB96,IF(BB96&lt;главная!$H$28,главная!$N$27*BB96,главная!$H$28*главная!$N$27+(BB96-главная!$H$28)*главная!$N$28))))</f>
        <v>0</v>
      </c>
      <c r="BC170" s="173">
        <f>IF(BC$10="",0,IF(BC$9&lt;главная!$N$19,0,IF(BC96&lt;главная!$H$27,главная!$N$26*BC96,IF(BC96&lt;главная!$H$28,главная!$N$27*BC96,главная!$H$28*главная!$N$27+(BC96-главная!$H$28)*главная!$N$28))))</f>
        <v>0</v>
      </c>
      <c r="BD170" s="173">
        <f>IF(BD$10="",0,IF(BD$9&lt;главная!$N$19,0,IF(BD96&lt;главная!$H$27,главная!$N$26*BD96,IF(BD96&lt;главная!$H$28,главная!$N$27*BD96,главная!$H$28*главная!$N$27+(BD96-главная!$H$28)*главная!$N$28))))</f>
        <v>0</v>
      </c>
      <c r="BE170" s="173">
        <f>IF(BE$10="",0,IF(BE$9&lt;главная!$N$19,0,IF(BE96&lt;главная!$H$27,главная!$N$26*BE96,IF(BE96&lt;главная!$H$28,главная!$N$27*BE96,главная!$H$28*главная!$N$27+(BE96-главная!$H$28)*главная!$N$28))))</f>
        <v>0</v>
      </c>
      <c r="BF170" s="173">
        <f>IF(BF$10="",0,IF(BF$9&lt;главная!$N$19,0,IF(BF96&lt;главная!$H$27,главная!$N$26*BF96,IF(BF96&lt;главная!$H$28,главная!$N$27*BF96,главная!$H$28*главная!$N$27+(BF96-главная!$H$28)*главная!$N$28))))</f>
        <v>0</v>
      </c>
      <c r="BG170" s="173">
        <f>IF(BG$10="",0,IF(BG$9&lt;главная!$N$19,0,IF(BG96&lt;главная!$H$27,главная!$N$26*BG96,IF(BG96&lt;главная!$H$28,главная!$N$27*BG96,главная!$H$28*главная!$N$27+(BG96-главная!$H$28)*главная!$N$28))))</f>
        <v>0</v>
      </c>
      <c r="BH170" s="173">
        <f>IF(BH$10="",0,IF(BH$9&lt;главная!$N$19,0,IF(BH96&lt;главная!$H$27,главная!$N$26*BH96,IF(BH96&lt;главная!$H$28,главная!$N$27*BH96,главная!$H$28*главная!$N$27+(BH96-главная!$H$28)*главная!$N$28))))</f>
        <v>0</v>
      </c>
      <c r="BI170" s="173">
        <f>IF(BI$10="",0,IF(BI$9&lt;главная!$N$19,0,IF(BI96&lt;главная!$H$27,главная!$N$26*BI96,IF(BI96&lt;главная!$H$28,главная!$N$27*BI96,главная!$H$28*главная!$N$27+(BI96-главная!$H$28)*главная!$N$28))))</f>
        <v>0</v>
      </c>
      <c r="BJ170" s="173">
        <f>IF(BJ$10="",0,IF(BJ$9&lt;главная!$N$19,0,IF(BJ96&lt;главная!$H$27,главная!$N$26*BJ96,IF(BJ96&lt;главная!$H$28,главная!$N$27*BJ96,главная!$H$28*главная!$N$27+(BJ96-главная!$H$28)*главная!$N$28))))</f>
        <v>0</v>
      </c>
      <c r="BK170" s="173">
        <f>IF(BK$10="",0,IF(BK$9&lt;главная!$N$19,0,IF(BK96&lt;главная!$H$27,главная!$N$26*BK96,IF(BK96&lt;главная!$H$28,главная!$N$27*BK96,главная!$H$28*главная!$N$27+(BK96-главная!$H$28)*главная!$N$28))))</f>
        <v>0</v>
      </c>
      <c r="BL170" s="173">
        <f>IF(BL$10="",0,IF(BL$9&lt;главная!$N$19,0,IF(BL96&lt;главная!$H$27,главная!$N$26*BL96,IF(BL96&lt;главная!$H$28,главная!$N$27*BL96,главная!$H$28*главная!$N$27+(BL96-главная!$H$28)*главная!$N$28))))</f>
        <v>0</v>
      </c>
      <c r="BM170" s="173">
        <f>IF(BM$10="",0,IF(BM$9&lt;главная!$N$19,0,IF(BM96&lt;главная!$H$27,главная!$N$26*BM96,IF(BM96&lt;главная!$H$28,главная!$N$27*BM96,главная!$H$28*главная!$N$27+(BM96-главная!$H$28)*главная!$N$28))))</f>
        <v>0</v>
      </c>
      <c r="BN170" s="173">
        <f>IF(BN$10="",0,IF(BN$9&lt;главная!$N$19,0,IF(BN96&lt;главная!$H$27,главная!$N$26*BN96,IF(BN96&lt;главная!$H$28,главная!$N$27*BN96,главная!$H$28*главная!$N$27+(BN96-главная!$H$28)*главная!$N$28))))</f>
        <v>0</v>
      </c>
      <c r="BO170" s="173">
        <f>IF(BO$10="",0,IF(BO$9&lt;главная!$N$19,0,IF(BO96&lt;главная!$H$27,главная!$N$26*BO96,IF(BO96&lt;главная!$H$28,главная!$N$27*BO96,главная!$H$28*главная!$N$27+(BO96-главная!$H$28)*главная!$N$28))))</f>
        <v>0</v>
      </c>
      <c r="BP170" s="173">
        <f>IF(BP$10="",0,IF(BP$9&lt;главная!$N$19,0,IF(BP96&lt;главная!$H$27,главная!$N$26*BP96,IF(BP96&lt;главная!$H$28,главная!$N$27*BP96,главная!$H$28*главная!$N$27+(BP96-главная!$H$28)*главная!$N$28))))</f>
        <v>0</v>
      </c>
      <c r="BQ170" s="173">
        <f>IF(BQ$10="",0,IF(BQ$9&lt;главная!$N$19,0,IF(BQ96&lt;главная!$H$27,главная!$N$26*BQ96,IF(BQ96&lt;главная!$H$28,главная!$N$27*BQ96,главная!$H$28*главная!$N$27+(BQ96-главная!$H$28)*главная!$N$28))))</f>
        <v>0</v>
      </c>
      <c r="BR170" s="173">
        <f>IF(BR$10="",0,IF(BR$9&lt;главная!$N$19,0,IF(BR96&lt;главная!$H$27,главная!$N$26*BR96,IF(BR96&lt;главная!$H$28,главная!$N$27*BR96,главная!$H$28*главная!$N$27+(BR96-главная!$H$28)*главная!$N$28))))</f>
        <v>0</v>
      </c>
      <c r="BS170" s="173">
        <f>IF(BS$10="",0,IF(BS$9&lt;главная!$N$19,0,IF(BS96&lt;главная!$H$27,главная!$N$26*BS96,IF(BS96&lt;главная!$H$28,главная!$N$27*BS96,главная!$H$28*главная!$N$27+(BS96-главная!$H$28)*главная!$N$28))))</f>
        <v>0</v>
      </c>
      <c r="BT170" s="173">
        <f>IF(BT$10="",0,IF(BT$9&lt;главная!$N$19,0,IF(BT96&lt;главная!$H$27,главная!$N$26*BT96,IF(BT96&lt;главная!$H$28,главная!$N$27*BT96,главная!$H$28*главная!$N$27+(BT96-главная!$H$28)*главная!$N$28))))</f>
        <v>0</v>
      </c>
      <c r="BU170" s="173">
        <f>IF(BU$10="",0,IF(BU$9&lt;главная!$N$19,0,IF(BU96&lt;главная!$H$27,главная!$N$26*BU96,IF(BU96&lt;главная!$H$28,главная!$N$27*BU96,главная!$H$28*главная!$N$27+(BU96-главная!$H$28)*главная!$N$28))))</f>
        <v>0</v>
      </c>
      <c r="BV170" s="173">
        <f>IF(BV$10="",0,IF(BV$9&lt;главная!$N$19,0,IF(BV96&lt;главная!$H$27,главная!$N$26*BV96,IF(BV96&lt;главная!$H$28,главная!$N$27*BV96,главная!$H$28*главная!$N$27+(BV96-главная!$H$28)*главная!$N$28))))</f>
        <v>0</v>
      </c>
      <c r="BW170" s="173">
        <f>IF(BW$10="",0,IF(BW$9&lt;главная!$N$19,0,IF(BW96&lt;главная!$H$27,главная!$N$26*BW96,IF(BW96&lt;главная!$H$28,главная!$N$27*BW96,главная!$H$28*главная!$N$27+(BW96-главная!$H$28)*главная!$N$28))))</f>
        <v>0</v>
      </c>
      <c r="BX170" s="173">
        <f>IF(BX$10="",0,IF(BX$9&lt;главная!$N$19,0,IF(BX96&lt;главная!$H$27,главная!$N$26*BX96,IF(BX96&lt;главная!$H$28,главная!$N$27*BX96,главная!$H$28*главная!$N$27+(BX96-главная!$H$28)*главная!$N$28))))</f>
        <v>0</v>
      </c>
      <c r="BY170" s="173">
        <f>IF(BY$10="",0,IF(BY$9&lt;главная!$N$19,0,IF(BY96&lt;главная!$H$27,главная!$N$26*BY96,IF(BY96&lt;главная!$H$28,главная!$N$27*BY96,главная!$H$28*главная!$N$27+(BY96-главная!$H$28)*главная!$N$28))))</f>
        <v>0</v>
      </c>
      <c r="BZ170" s="173">
        <f>IF(BZ$10="",0,IF(BZ$9&lt;главная!$N$19,0,IF(BZ96&lt;главная!$H$27,главная!$N$26*BZ96,IF(BZ96&lt;главная!$H$28,главная!$N$27*BZ96,главная!$H$28*главная!$N$27+(BZ96-главная!$H$28)*главная!$N$28))))</f>
        <v>0</v>
      </c>
      <c r="CA170" s="173">
        <f>IF(CA$10="",0,IF(CA$9&lt;главная!$N$19,0,IF(CA96&lt;главная!$H$27,главная!$N$26*CA96,IF(CA96&lt;главная!$H$28,главная!$N$27*CA96,главная!$H$28*главная!$N$27+(CA96-главная!$H$28)*главная!$N$28))))</f>
        <v>0</v>
      </c>
      <c r="CB170" s="173">
        <f>IF(CB$10="",0,IF(CB$9&lt;главная!$N$19,0,IF(CB96&lt;главная!$H$27,главная!$N$26*CB96,IF(CB96&lt;главная!$H$28,главная!$N$27*CB96,главная!$H$28*главная!$N$27+(CB96-главная!$H$28)*главная!$N$28))))</f>
        <v>0</v>
      </c>
      <c r="CC170" s="173">
        <f>IF(CC$10="",0,IF(CC$9&lt;главная!$N$19,0,IF(CC96&lt;главная!$H$27,главная!$N$26*CC96,IF(CC96&lt;главная!$H$28,главная!$N$27*CC96,главная!$H$28*главная!$N$27+(CC96-главная!$H$28)*главная!$N$28))))</f>
        <v>0</v>
      </c>
      <c r="CD170" s="173">
        <f>IF(CD$10="",0,IF(CD$9&lt;главная!$N$19,0,IF(CD96&lt;главная!$H$27,главная!$N$26*CD96,IF(CD96&lt;главная!$H$28,главная!$N$27*CD96,главная!$H$28*главная!$N$27+(CD96-главная!$H$28)*главная!$N$28))))</f>
        <v>0</v>
      </c>
      <c r="CE170" s="173">
        <f>IF(CE$10="",0,IF(CE$9&lt;главная!$N$19,0,IF(CE96&lt;главная!$H$27,главная!$N$26*CE96,IF(CE96&lt;главная!$H$28,главная!$N$27*CE96,главная!$H$28*главная!$N$27+(CE96-главная!$H$28)*главная!$N$28))))</f>
        <v>0</v>
      </c>
      <c r="CF170" s="173">
        <f>IF(CF$10="",0,IF(CF$9&lt;главная!$N$19,0,IF(CF96&lt;главная!$H$27,главная!$N$26*CF96,IF(CF96&lt;главная!$H$28,главная!$N$27*CF96,главная!$H$28*главная!$N$27+(CF96-главная!$H$28)*главная!$N$28))))</f>
        <v>0</v>
      </c>
      <c r="CG170" s="173">
        <f>IF(CG$10="",0,IF(CG$9&lt;главная!$N$19,0,IF(CG96&lt;главная!$H$27,главная!$N$26*CG96,IF(CG96&lt;главная!$H$28,главная!$N$27*CG96,главная!$H$28*главная!$N$27+(CG96-главная!$H$28)*главная!$N$28))))</f>
        <v>0</v>
      </c>
      <c r="CH170" s="173">
        <f>IF(CH$10="",0,IF(CH$9&lt;главная!$N$19,0,IF(CH96&lt;главная!$H$27,главная!$N$26*CH96,IF(CH96&lt;главная!$H$28,главная!$N$27*CH96,главная!$H$28*главная!$N$27+(CH96-главная!$H$28)*главная!$N$28))))</f>
        <v>0</v>
      </c>
      <c r="CI170" s="173">
        <f>IF(CI$10="",0,IF(CI$9&lt;главная!$N$19,0,IF(CI96&lt;главная!$H$27,главная!$N$26*CI96,IF(CI96&lt;главная!$H$28,главная!$N$27*CI96,главная!$H$28*главная!$N$27+(CI96-главная!$H$28)*главная!$N$28))))</f>
        <v>0</v>
      </c>
      <c r="CJ170" s="173">
        <f>IF(CJ$10="",0,IF(CJ$9&lt;главная!$N$19,0,IF(CJ96&lt;главная!$H$27,главная!$N$26*CJ96,IF(CJ96&lt;главная!$H$28,главная!$N$27*CJ96,главная!$H$28*главная!$N$27+(CJ96-главная!$H$28)*главная!$N$28))))</f>
        <v>0</v>
      </c>
      <c r="CK170" s="173">
        <f>IF(CK$10="",0,IF(CK$9&lt;главная!$N$19,0,IF(CK96&lt;главная!$H$27,главная!$N$26*CK96,IF(CK96&lt;главная!$H$28,главная!$N$27*CK96,главная!$H$28*главная!$N$27+(CK96-главная!$H$28)*главная!$N$28))))</f>
        <v>0</v>
      </c>
      <c r="CL170" s="173">
        <f>IF(CL$10="",0,IF(CL$9&lt;главная!$N$19,0,IF(CL96&lt;главная!$H$27,главная!$N$26*CL96,IF(CL96&lt;главная!$H$28,главная!$N$27*CL96,главная!$H$28*главная!$N$27+(CL96-главная!$H$28)*главная!$N$28))))</f>
        <v>0</v>
      </c>
      <c r="CM170" s="173">
        <f>IF(CM$10="",0,IF(CM$9&lt;главная!$N$19,0,IF(CM96&lt;главная!$H$27,главная!$N$26*CM96,IF(CM96&lt;главная!$H$28,главная!$N$27*CM96,главная!$H$28*главная!$N$27+(CM96-главная!$H$28)*главная!$N$28))))</f>
        <v>0</v>
      </c>
      <c r="CN170" s="173">
        <f>IF(CN$10="",0,IF(CN$9&lt;главная!$N$19,0,IF(CN96&lt;главная!$H$27,главная!$N$26*CN96,IF(CN96&lt;главная!$H$28,главная!$N$27*CN96,главная!$H$28*главная!$N$27+(CN96-главная!$H$28)*главная!$N$28))))</f>
        <v>0</v>
      </c>
      <c r="CO170" s="173">
        <f>IF(CO$10="",0,IF(CO$9&lt;главная!$N$19,0,IF(CO96&lt;главная!$H$27,главная!$N$26*CO96,IF(CO96&lt;главная!$H$28,главная!$N$27*CO96,главная!$H$28*главная!$N$27+(CO96-главная!$H$28)*главная!$N$28))))</f>
        <v>0</v>
      </c>
      <c r="CP170" s="173">
        <f>IF(CP$10="",0,IF(CP$9&lt;главная!$N$19,0,IF(CP96&lt;главная!$H$27,главная!$N$26*CP96,IF(CP96&lt;главная!$H$28,главная!$N$27*CP96,главная!$H$28*главная!$N$27+(CP96-главная!$H$28)*главная!$N$28))))</f>
        <v>0</v>
      </c>
      <c r="CQ170" s="173">
        <f>IF(CQ$10="",0,IF(CQ$9&lt;главная!$N$19,0,IF(CQ96&lt;главная!$H$27,главная!$N$26*CQ96,IF(CQ96&lt;главная!$H$28,главная!$N$27*CQ96,главная!$H$28*главная!$N$27+(CQ96-главная!$H$28)*главная!$N$28))))</f>
        <v>0</v>
      </c>
      <c r="CR170" s="173">
        <f>IF(CR$10="",0,IF(CR$9&lt;главная!$N$19,0,IF(CR96&lt;главная!$H$27,главная!$N$26*CR96,IF(CR96&lt;главная!$H$28,главная!$N$27*CR96,главная!$H$28*главная!$N$27+(CR96-главная!$H$28)*главная!$N$28))))</f>
        <v>0</v>
      </c>
      <c r="CS170" s="173">
        <f>IF(CS$10="",0,IF(CS$9&lt;главная!$N$19,0,IF(CS96&lt;главная!$H$27,главная!$N$26*CS96,IF(CS96&lt;главная!$H$28,главная!$N$27*CS96,главная!$H$28*главная!$N$27+(CS96-главная!$H$28)*главная!$N$28))))</f>
        <v>0</v>
      </c>
      <c r="CT170" s="173">
        <f>IF(CT$10="",0,IF(CT$9&lt;главная!$N$19,0,IF(CT96&lt;главная!$H$27,главная!$N$26*CT96,IF(CT96&lt;главная!$H$28,главная!$N$27*CT96,главная!$H$28*главная!$N$27+(CT96-главная!$H$28)*главная!$N$28))))</f>
        <v>0</v>
      </c>
      <c r="CU170" s="173">
        <f>IF(CU$10="",0,IF(CU$9&lt;главная!$N$19,0,IF(CU96&lt;главная!$H$27,главная!$N$26*CU96,IF(CU96&lt;главная!$H$28,главная!$N$27*CU96,главная!$H$28*главная!$N$27+(CU96-главная!$H$28)*главная!$N$28))))</f>
        <v>0</v>
      </c>
      <c r="CV170" s="173">
        <f>IF(CV$10="",0,IF(CV$9&lt;главная!$N$19,0,IF(CV96&lt;главная!$H$27,главная!$N$26*CV96,IF(CV96&lt;главная!$H$28,главная!$N$27*CV96,главная!$H$28*главная!$N$27+(CV96-главная!$H$28)*главная!$N$28))))</f>
        <v>0</v>
      </c>
      <c r="CW170" s="173">
        <f>IF(CW$10="",0,IF(CW$9&lt;главная!$N$19,0,IF(CW96&lt;главная!$H$27,главная!$N$26*CW96,IF(CW96&lt;главная!$H$28,главная!$N$27*CW96,главная!$H$28*главная!$N$27+(CW96-главная!$H$28)*главная!$N$28))))</f>
        <v>0</v>
      </c>
      <c r="CX170" s="173">
        <f>IF(CX$10="",0,IF(CX$9&lt;главная!$N$19,0,IF(CX96&lt;главная!$H$27,главная!$N$26*CX96,IF(CX96&lt;главная!$H$28,главная!$N$27*CX96,главная!$H$28*главная!$N$27+(CX96-главная!$H$28)*главная!$N$28))))</f>
        <v>0</v>
      </c>
      <c r="CY170" s="173">
        <f>IF(CY$10="",0,IF(CY$9&lt;главная!$N$19,0,IF(CY96&lt;главная!$H$27,главная!$N$26*CY96,IF(CY96&lt;главная!$H$28,главная!$N$27*CY96,главная!$H$28*главная!$N$27+(CY96-главная!$H$28)*главная!$N$28))))</f>
        <v>0</v>
      </c>
      <c r="CZ170" s="173">
        <f>IF(CZ$10="",0,IF(CZ$9&lt;главная!$N$19,0,IF(CZ96&lt;главная!$H$27,главная!$N$26*CZ96,IF(CZ96&lt;главная!$H$28,главная!$N$27*CZ96,главная!$H$28*главная!$N$27+(CZ96-главная!$H$28)*главная!$N$28))))</f>
        <v>0</v>
      </c>
      <c r="DA170" s="173">
        <f>IF(DA$10="",0,IF(DA$9&lt;главная!$N$19,0,IF(DA96&lt;главная!$H$27,главная!$N$26*DA96,IF(DA96&lt;главная!$H$28,главная!$N$27*DA96,главная!$H$28*главная!$N$27+(DA96-главная!$H$28)*главная!$N$28))))</f>
        <v>0</v>
      </c>
      <c r="DB170" s="173">
        <f>IF(DB$10="",0,IF(DB$9&lt;главная!$N$19,0,IF(DB96&lt;главная!$H$27,главная!$N$26*DB96,IF(DB96&lt;главная!$H$28,главная!$N$27*DB96,главная!$H$28*главная!$N$27+(DB96-главная!$H$28)*главная!$N$28))))</f>
        <v>0</v>
      </c>
      <c r="DC170" s="173">
        <f>IF(DC$10="",0,IF(DC$9&lt;главная!$N$19,0,IF(DC96&lt;главная!$H$27,главная!$N$26*DC96,IF(DC96&lt;главная!$H$28,главная!$N$27*DC96,главная!$H$28*главная!$N$27+(DC96-главная!$H$28)*главная!$N$28))))</f>
        <v>0</v>
      </c>
      <c r="DD170" s="173">
        <f>IF(DD$10="",0,IF(DD$9&lt;главная!$N$19,0,IF(DD96&lt;главная!$H$27,главная!$N$26*DD96,IF(DD96&lt;главная!$H$28,главная!$N$27*DD96,главная!$H$28*главная!$N$27+(DD96-главная!$H$28)*главная!$N$28))))</f>
        <v>0</v>
      </c>
      <c r="DE170" s="173">
        <f>IF(DE$10="",0,IF(DE$9&lt;главная!$N$19,0,IF(DE96&lt;главная!$H$27,главная!$N$26*DE96,IF(DE96&lt;главная!$H$28,главная!$N$27*DE96,главная!$H$28*главная!$N$27+(DE96-главная!$H$28)*главная!$N$28))))</f>
        <v>0</v>
      </c>
      <c r="DF170" s="173">
        <f>IF(DF$10="",0,IF(DF$9&lt;главная!$N$19,0,IF(DF96&lt;главная!$H$27,главная!$N$26*DF96,IF(DF96&lt;главная!$H$28,главная!$N$27*DF96,главная!$H$28*главная!$N$27+(DF96-главная!$H$28)*главная!$N$28))))</f>
        <v>0</v>
      </c>
      <c r="DG170" s="173">
        <f>IF(DG$10="",0,IF(DG$9&lt;главная!$N$19,0,IF(DG96&lt;главная!$H$27,главная!$N$26*DG96,IF(DG96&lt;главная!$H$28,главная!$N$27*DG96,главная!$H$28*главная!$N$27+(DG96-главная!$H$28)*главная!$N$28))))</f>
        <v>0</v>
      </c>
      <c r="DH170" s="173">
        <f>IF(DH$10="",0,IF(DH$9&lt;главная!$N$19,0,IF(DH96&lt;главная!$H$27,главная!$N$26*DH96,IF(DH96&lt;главная!$H$28,главная!$N$27*DH96,главная!$H$28*главная!$N$27+(DH96-главная!$H$28)*главная!$N$28))))</f>
        <v>0</v>
      </c>
      <c r="DI170" s="173">
        <f>IF(DI$10="",0,IF(DI$9&lt;главная!$N$19,0,IF(DI96&lt;главная!$H$27,главная!$N$26*DI96,IF(DI96&lt;главная!$H$28,главная!$N$27*DI96,главная!$H$28*главная!$N$27+(DI96-главная!$H$28)*главная!$N$28))))</f>
        <v>0</v>
      </c>
      <c r="DJ170" s="173">
        <f>IF(DJ$10="",0,IF(DJ$9&lt;главная!$N$19,0,IF(DJ96&lt;главная!$H$27,главная!$N$26*DJ96,IF(DJ96&lt;главная!$H$28,главная!$N$27*DJ96,главная!$H$28*главная!$N$27+(DJ96-главная!$H$28)*главная!$N$28))))</f>
        <v>0</v>
      </c>
      <c r="DK170" s="173">
        <f>IF(DK$10="",0,IF(DK$9&lt;главная!$N$19,0,IF(DK96&lt;главная!$H$27,главная!$N$26*DK96,IF(DK96&lt;главная!$H$28,главная!$N$27*DK96,главная!$H$28*главная!$N$27+(DK96-главная!$H$28)*главная!$N$28))))</f>
        <v>0</v>
      </c>
      <c r="DL170" s="173">
        <f>IF(DL$10="",0,IF(DL$9&lt;главная!$N$19,0,IF(DL96&lt;главная!$H$27,главная!$N$26*DL96,IF(DL96&lt;главная!$H$28,главная!$N$27*DL96,главная!$H$28*главная!$N$27+(DL96-главная!$H$28)*главная!$N$28))))</f>
        <v>0</v>
      </c>
      <c r="DM170" s="173">
        <f>IF(DM$10="",0,IF(DM$9&lt;главная!$N$19,0,IF(DM96&lt;главная!$H$27,главная!$N$26*DM96,IF(DM96&lt;главная!$H$28,главная!$N$27*DM96,главная!$H$28*главная!$N$27+(DM96-главная!$H$28)*главная!$N$28))))</f>
        <v>0</v>
      </c>
      <c r="DN170" s="173">
        <f>IF(DN$10="",0,IF(DN$9&lt;главная!$N$19,0,IF(DN96&lt;главная!$H$27,главная!$N$26*DN96,IF(DN96&lt;главная!$H$28,главная!$N$27*DN96,главная!$H$28*главная!$N$27+(DN96-главная!$H$28)*главная!$N$28))))</f>
        <v>0</v>
      </c>
      <c r="DO170" s="173">
        <f>IF(DO$10="",0,IF(DO$9&lt;главная!$N$19,0,IF(DO96&lt;главная!$H$27,главная!$N$26*DO96,IF(DO96&lt;главная!$H$28,главная!$N$27*DO96,главная!$H$28*главная!$N$27+(DO96-главная!$H$28)*главная!$N$28))))</f>
        <v>0</v>
      </c>
      <c r="DP170" s="173">
        <f>IF(DP$10="",0,IF(DP$9&lt;главная!$N$19,0,IF(DP96&lt;главная!$H$27,главная!$N$26*DP96,IF(DP96&lt;главная!$H$28,главная!$N$27*DP96,главная!$H$28*главная!$N$27+(DP96-главная!$H$28)*главная!$N$28))))</f>
        <v>0</v>
      </c>
      <c r="DQ170" s="173">
        <f>IF(DQ$10="",0,IF(DQ$9&lt;главная!$N$19,0,IF(DQ96&lt;главная!$H$27,главная!$N$26*DQ96,IF(DQ96&lt;главная!$H$28,главная!$N$27*DQ96,главная!$H$28*главная!$N$27+(DQ96-главная!$H$28)*главная!$N$28))))</f>
        <v>0</v>
      </c>
      <c r="DR170" s="173">
        <f>IF(DR$10="",0,IF(DR$9&lt;главная!$N$19,0,IF(DR96&lt;главная!$H$27,главная!$N$26*DR96,IF(DR96&lt;главная!$H$28,главная!$N$27*DR96,главная!$H$28*главная!$N$27+(DR96-главная!$H$28)*главная!$N$28))))</f>
        <v>0</v>
      </c>
      <c r="DS170" s="173">
        <f>IF(DS$10="",0,IF(DS$9&lt;главная!$N$19,0,IF(DS96&lt;главная!$H$27,главная!$N$26*DS96,IF(DS96&lt;главная!$H$28,главная!$N$27*DS96,главная!$H$28*главная!$N$27+(DS96-главная!$H$28)*главная!$N$28))))</f>
        <v>0</v>
      </c>
      <c r="DT170" s="173">
        <f>IF(DT$10="",0,IF(DT$9&lt;главная!$N$19,0,IF(DT96&lt;главная!$H$27,главная!$N$26*DT96,IF(DT96&lt;главная!$H$28,главная!$N$27*DT96,главная!$H$28*главная!$N$27+(DT96-главная!$H$28)*главная!$N$28))))</f>
        <v>0</v>
      </c>
      <c r="DU170" s="173">
        <f>IF(DU$10="",0,IF(DU$9&lt;главная!$N$19,0,IF(DU96&lt;главная!$H$27,главная!$N$26*DU96,IF(DU96&lt;главная!$H$28,главная!$N$27*DU96,главная!$H$28*главная!$N$27+(DU96-главная!$H$28)*главная!$N$28))))</f>
        <v>0</v>
      </c>
      <c r="DV170" s="173">
        <f>IF(DV$10="",0,IF(DV$9&lt;главная!$N$19,0,IF(DV96&lt;главная!$H$27,главная!$N$26*DV96,IF(DV96&lt;главная!$H$28,главная!$N$27*DV96,главная!$H$28*главная!$N$27+(DV96-главная!$H$28)*главная!$N$28))))</f>
        <v>0</v>
      </c>
      <c r="DW170" s="173">
        <f>IF(DW$10="",0,IF(DW$9&lt;главная!$N$19,0,IF(DW96&lt;главная!$H$27,главная!$N$26*DW96,IF(DW96&lt;главная!$H$28,главная!$N$27*DW96,главная!$H$28*главная!$N$27+(DW96-главная!$H$28)*главная!$N$28))))</f>
        <v>0</v>
      </c>
      <c r="DX170" s="173">
        <f>IF(DX$10="",0,IF(DX$9&lt;главная!$N$19,0,IF(DX96&lt;главная!$H$27,главная!$N$26*DX96,IF(DX96&lt;главная!$H$28,главная!$N$27*DX96,главная!$H$28*главная!$N$27+(DX96-главная!$H$28)*главная!$N$28))))</f>
        <v>0</v>
      </c>
      <c r="DY170" s="173">
        <f>IF(DY$10="",0,IF(DY$9&lt;главная!$N$19,0,IF(DY96&lt;главная!$H$27,главная!$N$26*DY96,IF(DY96&lt;главная!$H$28,главная!$N$27*DY96,главная!$H$28*главная!$N$27+(DY96-главная!$H$28)*главная!$N$28))))</f>
        <v>0</v>
      </c>
      <c r="DZ170" s="173">
        <f>IF(DZ$10="",0,IF(DZ$9&lt;главная!$N$19,0,IF(DZ96&lt;главная!$H$27,главная!$N$26*DZ96,IF(DZ96&lt;главная!$H$28,главная!$N$27*DZ96,главная!$H$28*главная!$N$27+(DZ96-главная!$H$28)*главная!$N$28))))</f>
        <v>0</v>
      </c>
      <c r="EA170" s="173">
        <f>IF(EA$10="",0,IF(EA$9&lt;главная!$N$19,0,IF(EA96&lt;главная!$H$27,главная!$N$26*EA96,IF(EA96&lt;главная!$H$28,главная!$N$27*EA96,главная!$H$28*главная!$N$27+(EA96-главная!$H$28)*главная!$N$28))))</f>
        <v>0</v>
      </c>
      <c r="EB170" s="173">
        <f>IF(EB$10="",0,IF(EB$9&lt;главная!$N$19,0,IF(EB96&lt;главная!$H$27,главная!$N$26*EB96,IF(EB96&lt;главная!$H$28,главная!$N$27*EB96,главная!$H$28*главная!$N$27+(EB96-главная!$H$28)*главная!$N$28))))</f>
        <v>0</v>
      </c>
      <c r="EC170" s="173">
        <f>IF(EC$10="",0,IF(EC$9&lt;главная!$N$19,0,IF(EC96&lt;главная!$H$27,главная!$N$26*EC96,IF(EC96&lt;главная!$H$28,главная!$N$27*EC96,главная!$H$28*главная!$N$27+(EC96-главная!$H$28)*главная!$N$28))))</f>
        <v>0</v>
      </c>
      <c r="ED170" s="173">
        <f>IF(ED$10="",0,IF(ED$9&lt;главная!$N$19,0,IF(ED96&lt;главная!$H$27,главная!$N$26*ED96,IF(ED96&lt;главная!$H$28,главная!$N$27*ED96,главная!$H$28*главная!$N$27+(ED96-главная!$H$28)*главная!$N$28))))</f>
        <v>0</v>
      </c>
      <c r="EE170" s="173">
        <f>IF(EE$10="",0,IF(EE$9&lt;главная!$N$19,0,IF(EE96&lt;главная!$H$27,главная!$N$26*EE96,IF(EE96&lt;главная!$H$28,главная!$N$27*EE96,главная!$H$28*главная!$N$27+(EE96-главная!$H$28)*главная!$N$28))))</f>
        <v>0</v>
      </c>
      <c r="EF170" s="173">
        <f>IF(EF$10="",0,IF(EF$9&lt;главная!$N$19,0,IF(EF96&lt;главная!$H$27,главная!$N$26*EF96,IF(EF96&lt;главная!$H$28,главная!$N$27*EF96,главная!$H$28*главная!$N$27+(EF96-главная!$H$28)*главная!$N$28))))</f>
        <v>0</v>
      </c>
      <c r="EG170" s="173">
        <f>IF(EG$10="",0,IF(EG$9&lt;главная!$N$19,0,IF(EG96&lt;главная!$H$27,главная!$N$26*EG96,IF(EG96&lt;главная!$H$28,главная!$N$27*EG96,главная!$H$28*главная!$N$27+(EG96-главная!$H$28)*главная!$N$28))))</f>
        <v>0</v>
      </c>
      <c r="EH170" s="173">
        <f>IF(EH$10="",0,IF(EH$9&lt;главная!$N$19,0,IF(EH96&lt;главная!$H$27,главная!$N$26*EH96,IF(EH96&lt;главная!$H$28,главная!$N$27*EH96,главная!$H$28*главная!$N$27+(EH96-главная!$H$28)*главная!$N$28))))</f>
        <v>0</v>
      </c>
      <c r="EI170" s="173">
        <f>IF(EI$10="",0,IF(EI$9&lt;главная!$N$19,0,IF(EI96&lt;главная!$H$27,главная!$N$26*EI96,IF(EI96&lt;главная!$H$28,главная!$N$27*EI96,главная!$H$28*главная!$N$27+(EI96-главная!$H$28)*главная!$N$28))))</f>
        <v>0</v>
      </c>
      <c r="EJ170" s="173">
        <f>IF(EJ$10="",0,IF(EJ$9&lt;главная!$N$19,0,IF(EJ96&lt;главная!$H$27,главная!$N$26*EJ96,IF(EJ96&lt;главная!$H$28,главная!$N$27*EJ96,главная!$H$28*главная!$N$27+(EJ96-главная!$H$28)*главная!$N$28))))</f>
        <v>0</v>
      </c>
      <c r="EK170" s="173">
        <f>IF(EK$10="",0,IF(EK$9&lt;главная!$N$19,0,IF(EK96&lt;главная!$H$27,главная!$N$26*EK96,IF(EK96&lt;главная!$H$28,главная!$N$27*EK96,главная!$H$28*главная!$N$27+(EK96-главная!$H$28)*главная!$N$28))))</f>
        <v>0</v>
      </c>
      <c r="EL170" s="173">
        <f>IF(EL$10="",0,IF(EL$9&lt;главная!$N$19,0,IF(EL96&lt;главная!$H$27,главная!$N$26*EL96,IF(EL96&lt;главная!$H$28,главная!$N$27*EL96,главная!$H$28*главная!$N$27+(EL96-главная!$H$28)*главная!$N$28))))</f>
        <v>0</v>
      </c>
      <c r="EM170" s="173">
        <f>IF(EM$10="",0,IF(EM$9&lt;главная!$N$19,0,IF(EM96&lt;главная!$H$27,главная!$N$26*EM96,IF(EM96&lt;главная!$H$28,главная!$N$27*EM96,главная!$H$28*главная!$N$27+(EM96-главная!$H$28)*главная!$N$28))))</f>
        <v>0</v>
      </c>
      <c r="EN170" s="173">
        <f>IF(EN$10="",0,IF(EN$9&lt;главная!$N$19,0,IF(EN96&lt;главная!$H$27,главная!$N$26*EN96,IF(EN96&lt;главная!$H$28,главная!$N$27*EN96,главная!$H$28*главная!$N$27+(EN96-главная!$H$28)*главная!$N$28))))</f>
        <v>0</v>
      </c>
      <c r="EO170" s="173">
        <f>IF(EO$10="",0,IF(EO$9&lt;главная!$N$19,0,IF(EO96&lt;главная!$H$27,главная!$N$26*EO96,IF(EO96&lt;главная!$H$28,главная!$N$27*EO96,главная!$H$28*главная!$N$27+(EO96-главная!$H$28)*главная!$N$28))))</f>
        <v>0</v>
      </c>
      <c r="EP170" s="173">
        <f>IF(EP$10="",0,IF(EP$9&lt;главная!$N$19,0,IF(EP96&lt;главная!$H$27,главная!$N$26*EP96,IF(EP96&lt;главная!$H$28,главная!$N$27*EP96,главная!$H$28*главная!$N$27+(EP96-главная!$H$28)*главная!$N$28))))</f>
        <v>0</v>
      </c>
      <c r="EQ170" s="173">
        <f>IF(EQ$10="",0,IF(EQ$9&lt;главная!$N$19,0,IF(EQ96&lt;главная!$H$27,главная!$N$26*EQ96,IF(EQ96&lt;главная!$H$28,главная!$N$27*EQ96,главная!$H$28*главная!$N$27+(EQ96-главная!$H$28)*главная!$N$28))))</f>
        <v>0</v>
      </c>
      <c r="ER170" s="173">
        <f>IF(ER$10="",0,IF(ER$9&lt;главная!$N$19,0,IF(ER96&lt;главная!$H$27,главная!$N$26*ER96,IF(ER96&lt;главная!$H$28,главная!$N$27*ER96,главная!$H$28*главная!$N$27+(ER96-главная!$H$28)*главная!$N$28))))</f>
        <v>0</v>
      </c>
      <c r="ES170" s="173">
        <f>IF(ES$10="",0,IF(ES$9&lt;главная!$N$19,0,IF(ES96&lt;главная!$H$27,главная!$N$26*ES96,IF(ES96&lt;главная!$H$28,главная!$N$27*ES96,главная!$H$28*главная!$N$27+(ES96-главная!$H$28)*главная!$N$28))))</f>
        <v>0</v>
      </c>
      <c r="ET170" s="173">
        <f>IF(ET$10="",0,IF(ET$9&lt;главная!$N$19,0,IF(ET96&lt;главная!$H$27,главная!$N$26*ET96,IF(ET96&lt;главная!$H$28,главная!$N$27*ET96,главная!$H$28*главная!$N$27+(ET96-главная!$H$28)*главная!$N$28))))</f>
        <v>0</v>
      </c>
      <c r="EU170" s="173">
        <f>IF(EU$10="",0,IF(EU$9&lt;главная!$N$19,0,IF(EU96&lt;главная!$H$27,главная!$N$26*EU96,IF(EU96&lt;главная!$H$28,главная!$N$27*EU96,главная!$H$28*главная!$N$27+(EU96-главная!$H$28)*главная!$N$28))))</f>
        <v>0</v>
      </c>
      <c r="EV170" s="173">
        <f>IF(EV$10="",0,IF(EV$9&lt;главная!$N$19,0,IF(EV96&lt;главная!$H$27,главная!$N$26*EV96,IF(EV96&lt;главная!$H$28,главная!$N$27*EV96,главная!$H$28*главная!$N$27+(EV96-главная!$H$28)*главная!$N$28))))</f>
        <v>0</v>
      </c>
      <c r="EW170" s="173">
        <f>IF(EW$10="",0,IF(EW$9&lt;главная!$N$19,0,IF(EW96&lt;главная!$H$27,главная!$N$26*EW96,IF(EW96&lt;главная!$H$28,главная!$N$27*EW96,главная!$H$28*главная!$N$27+(EW96-главная!$H$28)*главная!$N$28))))</f>
        <v>0</v>
      </c>
      <c r="EX170" s="173">
        <f>IF(EX$10="",0,IF(EX$9&lt;главная!$N$19,0,IF(EX96&lt;главная!$H$27,главная!$N$26*EX96,IF(EX96&lt;главная!$H$28,главная!$N$27*EX96,главная!$H$28*главная!$N$27+(EX96-главная!$H$28)*главная!$N$28))))</f>
        <v>0</v>
      </c>
      <c r="EY170" s="173">
        <f>IF(EY$10="",0,IF(EY$9&lt;главная!$N$19,0,IF(EY96&lt;главная!$H$27,главная!$N$26*EY96,IF(EY96&lt;главная!$H$28,главная!$N$27*EY96,главная!$H$28*главная!$N$27+(EY96-главная!$H$28)*главная!$N$28))))</f>
        <v>0</v>
      </c>
      <c r="EZ170" s="173">
        <f>IF(EZ$10="",0,IF(EZ$9&lt;главная!$N$19,0,IF(EZ96&lt;главная!$H$27,главная!$N$26*EZ96,IF(EZ96&lt;главная!$H$28,главная!$N$27*EZ96,главная!$H$28*главная!$N$27+(EZ96-главная!$H$28)*главная!$N$28))))</f>
        <v>0</v>
      </c>
      <c r="FA170" s="173">
        <f>IF(FA$10="",0,IF(FA$9&lt;главная!$N$19,0,IF(FA96&lt;главная!$H$27,главная!$N$26*FA96,IF(FA96&lt;главная!$H$28,главная!$N$27*FA96,главная!$H$28*главная!$N$27+(FA96-главная!$H$28)*главная!$N$28))))</f>
        <v>0</v>
      </c>
      <c r="FB170" s="173">
        <f>IF(FB$10="",0,IF(FB$9&lt;главная!$N$19,0,IF(FB96&lt;главная!$H$27,главная!$N$26*FB96,IF(FB96&lt;главная!$H$28,главная!$N$27*FB96,главная!$H$28*главная!$N$27+(FB96-главная!$H$28)*главная!$N$28))))</f>
        <v>0</v>
      </c>
      <c r="FC170" s="173">
        <f>IF(FC$10="",0,IF(FC$9&lt;главная!$N$19,0,IF(FC96&lt;главная!$H$27,главная!$N$26*FC96,IF(FC96&lt;главная!$H$28,главная!$N$27*FC96,главная!$H$28*главная!$N$27+(FC96-главная!$H$28)*главная!$N$28))))</f>
        <v>0</v>
      </c>
      <c r="FD170" s="173">
        <f>IF(FD$10="",0,IF(FD$9&lt;главная!$N$19,0,IF(FD96&lt;главная!$H$27,главная!$N$26*FD96,IF(FD96&lt;главная!$H$28,главная!$N$27*FD96,главная!$H$28*главная!$N$27+(FD96-главная!$H$28)*главная!$N$28))))</f>
        <v>0</v>
      </c>
      <c r="FE170" s="173">
        <f>IF(FE$10="",0,IF(FE$9&lt;главная!$N$19,0,IF(FE96&lt;главная!$H$27,главная!$N$26*FE96,IF(FE96&lt;главная!$H$28,главная!$N$27*FE96,главная!$H$28*главная!$N$27+(FE96-главная!$H$28)*главная!$N$28))))</f>
        <v>0</v>
      </c>
      <c r="FF170" s="173">
        <f>IF(FF$10="",0,IF(FF$9&lt;главная!$N$19,0,IF(FF96&lt;главная!$H$27,главная!$N$26*FF96,IF(FF96&lt;главная!$H$28,главная!$N$27*FF96,главная!$H$28*главная!$N$27+(FF96-главная!$H$28)*главная!$N$28))))</f>
        <v>0</v>
      </c>
      <c r="FG170" s="173">
        <f>IF(FG$10="",0,IF(FG$9&lt;главная!$N$19,0,IF(FG96&lt;главная!$H$27,главная!$N$26*FG96,IF(FG96&lt;главная!$H$28,главная!$N$27*FG96,главная!$H$28*главная!$N$27+(FG96-главная!$H$28)*главная!$N$28))))</f>
        <v>0</v>
      </c>
      <c r="FH170" s="173">
        <f>IF(FH$10="",0,IF(FH$9&lt;главная!$N$19,0,IF(FH96&lt;главная!$H$27,главная!$N$26*FH96,IF(FH96&lt;главная!$H$28,главная!$N$27*FH96,главная!$H$28*главная!$N$27+(FH96-главная!$H$28)*главная!$N$28))))</f>
        <v>0</v>
      </c>
      <c r="FI170" s="173">
        <f>IF(FI$10="",0,IF(FI$9&lt;главная!$N$19,0,IF(FI96&lt;главная!$H$27,главная!$N$26*FI96,IF(FI96&lt;главная!$H$28,главная!$N$27*FI96,главная!$H$28*главная!$N$27+(FI96-главная!$H$28)*главная!$N$28))))</f>
        <v>0</v>
      </c>
      <c r="FJ170" s="173">
        <f>IF(FJ$10="",0,IF(FJ$9&lt;главная!$N$19,0,IF(FJ96&lt;главная!$H$27,главная!$N$26*FJ96,IF(FJ96&lt;главная!$H$28,главная!$N$27*FJ96,главная!$H$28*главная!$N$27+(FJ96-главная!$H$28)*главная!$N$28))))</f>
        <v>0</v>
      </c>
      <c r="FK170" s="173">
        <f>IF(FK$10="",0,IF(FK$9&lt;главная!$N$19,0,IF(FK96&lt;главная!$H$27,главная!$N$26*FK96,IF(FK96&lt;главная!$H$28,главная!$N$27*FK96,главная!$H$28*главная!$N$27+(FK96-главная!$H$28)*главная!$N$28))))</f>
        <v>0</v>
      </c>
      <c r="FL170" s="173">
        <f>IF(FL$10="",0,IF(FL$9&lt;главная!$N$19,0,IF(FL96&lt;главная!$H$27,главная!$N$26*FL96,IF(FL96&lt;главная!$H$28,главная!$N$27*FL96,главная!$H$28*главная!$N$27+(FL96-главная!$H$28)*главная!$N$28))))</f>
        <v>0</v>
      </c>
      <c r="FM170" s="173">
        <f>IF(FM$10="",0,IF(FM$9&lt;главная!$N$19,0,IF(FM96&lt;главная!$H$27,главная!$N$26*FM96,IF(FM96&lt;главная!$H$28,главная!$N$27*FM96,главная!$H$28*главная!$N$27+(FM96-главная!$H$28)*главная!$N$28))))</f>
        <v>0</v>
      </c>
      <c r="FN170" s="173">
        <f>IF(FN$10="",0,IF(FN$9&lt;главная!$N$19,0,IF(FN96&lt;главная!$H$27,главная!$N$26*FN96,IF(FN96&lt;главная!$H$28,главная!$N$27*FN96,главная!$H$28*главная!$N$27+(FN96-главная!$H$28)*главная!$N$28))))</f>
        <v>0</v>
      </c>
      <c r="FO170" s="173">
        <f>IF(FO$10="",0,IF(FO$9&lt;главная!$N$19,0,IF(FO96&lt;главная!$H$27,главная!$N$26*FO96,IF(FO96&lt;главная!$H$28,главная!$N$27*FO96,главная!$H$28*главная!$N$27+(FO96-главная!$H$28)*главная!$N$28))))</f>
        <v>0</v>
      </c>
      <c r="FP170" s="173">
        <f>IF(FP$10="",0,IF(FP$9&lt;главная!$N$19,0,IF(FP96&lt;главная!$H$27,главная!$N$26*FP96,IF(FP96&lt;главная!$H$28,главная!$N$27*FP96,главная!$H$28*главная!$N$27+(FP96-главная!$H$28)*главная!$N$28))))</f>
        <v>0</v>
      </c>
      <c r="FQ170" s="173">
        <f>IF(FQ$10="",0,IF(FQ$9&lt;главная!$N$19,0,IF(FQ96&lt;главная!$H$27,главная!$N$26*FQ96,IF(FQ96&lt;главная!$H$28,главная!$N$27*FQ96,главная!$H$28*главная!$N$27+(FQ96-главная!$H$28)*главная!$N$28))))</f>
        <v>0</v>
      </c>
      <c r="FR170" s="173">
        <f>IF(FR$10="",0,IF(FR$9&lt;главная!$N$19,0,IF(FR96&lt;главная!$H$27,главная!$N$26*FR96,IF(FR96&lt;главная!$H$28,главная!$N$27*FR96,главная!$H$28*главная!$N$27+(FR96-главная!$H$28)*главная!$N$28))))</f>
        <v>0</v>
      </c>
      <c r="FS170" s="173">
        <f>IF(FS$10="",0,IF(FS$9&lt;главная!$N$19,0,IF(FS96&lt;главная!$H$27,главная!$N$26*FS96,IF(FS96&lt;главная!$H$28,главная!$N$27*FS96,главная!$H$28*главная!$N$27+(FS96-главная!$H$28)*главная!$N$28))))</f>
        <v>0</v>
      </c>
      <c r="FT170" s="173">
        <f>IF(FT$10="",0,IF(FT$9&lt;главная!$N$19,0,IF(FT96&lt;главная!$H$27,главная!$N$26*FT96,IF(FT96&lt;главная!$H$28,главная!$N$27*FT96,главная!$H$28*главная!$N$27+(FT96-главная!$H$28)*главная!$N$28))))</f>
        <v>0</v>
      </c>
      <c r="FU170" s="173">
        <f>IF(FU$10="",0,IF(FU$9&lt;главная!$N$19,0,IF(FU96&lt;главная!$H$27,главная!$N$26*FU96,IF(FU96&lt;главная!$H$28,главная!$N$27*FU96,главная!$H$28*главная!$N$27+(FU96-главная!$H$28)*главная!$N$28))))</f>
        <v>0</v>
      </c>
      <c r="FV170" s="173">
        <f>IF(FV$10="",0,IF(FV$9&lt;главная!$N$19,0,IF(FV96&lt;главная!$H$27,главная!$N$26*FV96,IF(FV96&lt;главная!$H$28,главная!$N$27*FV96,главная!$H$28*главная!$N$27+(FV96-главная!$H$28)*главная!$N$28))))</f>
        <v>0</v>
      </c>
      <c r="FW170" s="173">
        <f>IF(FW$10="",0,IF(FW$9&lt;главная!$N$19,0,IF(FW96&lt;главная!$H$27,главная!$N$26*FW96,IF(FW96&lt;главная!$H$28,главная!$N$27*FW96,главная!$H$28*главная!$N$27+(FW96-главная!$H$28)*главная!$N$28))))</f>
        <v>0</v>
      </c>
      <c r="FX170" s="173">
        <f>IF(FX$10="",0,IF(FX$9&lt;главная!$N$19,0,IF(FX96&lt;главная!$H$27,главная!$N$26*FX96,IF(FX96&lt;главная!$H$28,главная!$N$27*FX96,главная!$H$28*главная!$N$27+(FX96-главная!$H$28)*главная!$N$28))))</f>
        <v>0</v>
      </c>
      <c r="FY170" s="173">
        <f>IF(FY$10="",0,IF(FY$9&lt;главная!$N$19,0,IF(FY96&lt;главная!$H$27,главная!$N$26*FY96,IF(FY96&lt;главная!$H$28,главная!$N$27*FY96,главная!$H$28*главная!$N$27+(FY96-главная!$H$28)*главная!$N$28))))</f>
        <v>0</v>
      </c>
      <c r="FZ170" s="173">
        <f>IF(FZ$10="",0,IF(FZ$9&lt;главная!$N$19,0,IF(FZ96&lt;главная!$H$27,главная!$N$26*FZ96,IF(FZ96&lt;главная!$H$28,главная!$N$27*FZ96,главная!$H$28*главная!$N$27+(FZ96-главная!$H$28)*главная!$N$28))))</f>
        <v>0</v>
      </c>
      <c r="GA170" s="173">
        <f>IF(GA$10="",0,IF(GA$9&lt;главная!$N$19,0,IF(GA96&lt;главная!$H$27,главная!$N$26*GA96,IF(GA96&lt;главная!$H$28,главная!$N$27*GA96,главная!$H$28*главная!$N$27+(GA96-главная!$H$28)*главная!$N$28))))</f>
        <v>0</v>
      </c>
      <c r="GB170" s="173">
        <f>IF(GB$10="",0,IF(GB$9&lt;главная!$N$19,0,IF(GB96&lt;главная!$H$27,главная!$N$26*GB96,IF(GB96&lt;главная!$H$28,главная!$N$27*GB96,главная!$H$28*главная!$N$27+(GB96-главная!$H$28)*главная!$N$28))))</f>
        <v>0</v>
      </c>
      <c r="GC170" s="173">
        <f>IF(GC$10="",0,IF(GC$9&lt;главная!$N$19,0,IF(GC96&lt;главная!$H$27,главная!$N$26*GC96,IF(GC96&lt;главная!$H$28,главная!$N$27*GC96,главная!$H$28*главная!$N$27+(GC96-главная!$H$28)*главная!$N$28))))</f>
        <v>0</v>
      </c>
      <c r="GD170" s="173">
        <f>IF(GD$10="",0,IF(GD$9&lt;главная!$N$19,0,IF(GD96&lt;главная!$H$27,главная!$N$26*GD96,IF(GD96&lt;главная!$H$28,главная!$N$27*GD96,главная!$H$28*главная!$N$27+(GD96-главная!$H$28)*главная!$N$28))))</f>
        <v>0</v>
      </c>
      <c r="GE170" s="173">
        <f>IF(GE$10="",0,IF(GE$9&lt;главная!$N$19,0,IF(GE96&lt;главная!$H$27,главная!$N$26*GE96,IF(GE96&lt;главная!$H$28,главная!$N$27*GE96,главная!$H$28*главная!$N$27+(GE96-главная!$H$28)*главная!$N$28))))</f>
        <v>0</v>
      </c>
      <c r="GF170" s="173">
        <f>IF(GF$10="",0,IF(GF$9&lt;главная!$N$19,0,IF(GF96&lt;главная!$H$27,главная!$N$26*GF96,IF(GF96&lt;главная!$H$28,главная!$N$27*GF96,главная!$H$28*главная!$N$27+(GF96-главная!$H$28)*главная!$N$28))))</f>
        <v>0</v>
      </c>
      <c r="GG170" s="173">
        <f>IF(GG$10="",0,IF(GG$9&lt;главная!$N$19,0,IF(GG96&lt;главная!$H$27,главная!$N$26*GG96,IF(GG96&lt;главная!$H$28,главная!$N$27*GG96,главная!$H$28*главная!$N$27+(GG96-главная!$H$28)*главная!$N$28))))</f>
        <v>0</v>
      </c>
      <c r="GH170" s="173">
        <f>IF(GH$10="",0,IF(GH$9&lt;главная!$N$19,0,IF(GH96&lt;главная!$H$27,главная!$N$26*GH96,IF(GH96&lt;главная!$H$28,главная!$N$27*GH96,главная!$H$28*главная!$N$27+(GH96-главная!$H$28)*главная!$N$28))))</f>
        <v>0</v>
      </c>
      <c r="GI170" s="173">
        <f>IF(GI$10="",0,IF(GI$9&lt;главная!$N$19,0,IF(GI96&lt;главная!$H$27,главная!$N$26*GI96,IF(GI96&lt;главная!$H$28,главная!$N$27*GI96,главная!$H$28*главная!$N$27+(GI96-главная!$H$28)*главная!$N$28))))</f>
        <v>0</v>
      </c>
      <c r="GJ170" s="173">
        <f>IF(GJ$10="",0,IF(GJ$9&lt;главная!$N$19,0,IF(GJ96&lt;главная!$H$27,главная!$N$26*GJ96,IF(GJ96&lt;главная!$H$28,главная!$N$27*GJ96,главная!$H$28*главная!$N$27+(GJ96-главная!$H$28)*главная!$N$28))))</f>
        <v>0</v>
      </c>
      <c r="GK170" s="173">
        <f>IF(GK$10="",0,IF(GK$9&lt;главная!$N$19,0,IF(GK96&lt;главная!$H$27,главная!$N$26*GK96,IF(GK96&lt;главная!$H$28,главная!$N$27*GK96,главная!$H$28*главная!$N$27+(GK96-главная!$H$28)*главная!$N$28))))</f>
        <v>0</v>
      </c>
      <c r="GL170" s="173">
        <f>IF(GL$10="",0,IF(GL$9&lt;главная!$N$19,0,IF(GL96&lt;главная!$H$27,главная!$N$26*GL96,IF(GL96&lt;главная!$H$28,главная!$N$27*GL96,главная!$H$28*главная!$N$27+(GL96-главная!$H$28)*главная!$N$28))))</f>
        <v>0</v>
      </c>
      <c r="GM170" s="173">
        <f>IF(GM$10="",0,IF(GM$9&lt;главная!$N$19,0,IF(GM96&lt;главная!$H$27,главная!$N$26*GM96,IF(GM96&lt;главная!$H$28,главная!$N$27*GM96,главная!$H$28*главная!$N$27+(GM96-главная!$H$28)*главная!$N$28))))</f>
        <v>0</v>
      </c>
      <c r="GN170" s="173">
        <f>IF(GN$10="",0,IF(GN$9&lt;главная!$N$19,0,IF(GN96&lt;главная!$H$27,главная!$N$26*GN96,IF(GN96&lt;главная!$H$28,главная!$N$27*GN96,главная!$H$28*главная!$N$27+(GN96-главная!$H$28)*главная!$N$28))))</f>
        <v>0</v>
      </c>
      <c r="GO170" s="173">
        <f>IF(GO$10="",0,IF(GO$9&lt;главная!$N$19,0,IF(GO96&lt;главная!$H$27,главная!$N$26*GO96,IF(GO96&lt;главная!$H$28,главная!$N$27*GO96,главная!$H$28*главная!$N$27+(GO96-главная!$H$28)*главная!$N$28))))</f>
        <v>0</v>
      </c>
      <c r="GP170" s="173">
        <f>IF(GP$10="",0,IF(GP$9&lt;главная!$N$19,0,IF(GP96&lt;главная!$H$27,главная!$N$26*GP96,IF(GP96&lt;главная!$H$28,главная!$N$27*GP96,главная!$H$28*главная!$N$27+(GP96-главная!$H$28)*главная!$N$28))))</f>
        <v>0</v>
      </c>
      <c r="GQ170" s="173">
        <f>IF(GQ$10="",0,IF(GQ$9&lt;главная!$N$19,0,IF(GQ96&lt;главная!$H$27,главная!$N$26*GQ96,IF(GQ96&lt;главная!$H$28,главная!$N$27*GQ96,главная!$H$28*главная!$N$27+(GQ96-главная!$H$28)*главная!$N$28))))</f>
        <v>0</v>
      </c>
      <c r="GR170" s="173">
        <f>IF(GR$10="",0,IF(GR$9&lt;главная!$N$19,0,IF(GR96&lt;главная!$H$27,главная!$N$26*GR96,IF(GR96&lt;главная!$H$28,главная!$N$27*GR96,главная!$H$28*главная!$N$27+(GR96-главная!$H$28)*главная!$N$28))))</f>
        <v>0</v>
      </c>
      <c r="GS170" s="173">
        <f>IF(GS$10="",0,IF(GS$9&lt;главная!$N$19,0,IF(GS96&lt;главная!$H$27,главная!$N$26*GS96,IF(GS96&lt;главная!$H$28,главная!$N$27*GS96,главная!$H$28*главная!$N$27+(GS96-главная!$H$28)*главная!$N$28))))</f>
        <v>0</v>
      </c>
      <c r="GT170" s="173">
        <f>IF(GT$10="",0,IF(GT$9&lt;главная!$N$19,0,IF(GT96&lt;главная!$H$27,главная!$N$26*GT96,IF(GT96&lt;главная!$H$28,главная!$N$27*GT96,главная!$H$28*главная!$N$27+(GT96-главная!$H$28)*главная!$N$28))))</f>
        <v>0</v>
      </c>
      <c r="GU170" s="173">
        <f>IF(GU$10="",0,IF(GU$9&lt;главная!$N$19,0,IF(GU96&lt;главная!$H$27,главная!$N$26*GU96,IF(GU96&lt;главная!$H$28,главная!$N$27*GU96,главная!$H$28*главная!$N$27+(GU96-главная!$H$28)*главная!$N$28))))</f>
        <v>0</v>
      </c>
      <c r="GV170" s="173">
        <f>IF(GV$10="",0,IF(GV$9&lt;главная!$N$19,0,IF(GV96&lt;главная!$H$27,главная!$N$26*GV96,IF(GV96&lt;главная!$H$28,главная!$N$27*GV96,главная!$H$28*главная!$N$27+(GV96-главная!$H$28)*главная!$N$28))))</f>
        <v>0</v>
      </c>
      <c r="GW170" s="173">
        <f>IF(GW$10="",0,IF(GW$9&lt;главная!$N$19,0,IF(GW96&lt;главная!$H$27,главная!$N$26*GW96,IF(GW96&lt;главная!$H$28,главная!$N$27*GW96,главная!$H$28*главная!$N$27+(GW96-главная!$H$28)*главная!$N$28))))</f>
        <v>0</v>
      </c>
      <c r="GX170" s="173">
        <f>IF(GX$10="",0,IF(GX$9&lt;главная!$N$19,0,IF(GX96&lt;главная!$H$27,главная!$N$26*GX96,IF(GX96&lt;главная!$H$28,главная!$N$27*GX96,главная!$H$28*главная!$N$27+(GX96-главная!$H$28)*главная!$N$28))))</f>
        <v>0</v>
      </c>
      <c r="GY170" s="173">
        <f>IF(GY$10="",0,IF(GY$9&lt;главная!$N$19,0,IF(GY96&lt;главная!$H$27,главная!$N$26*GY96,IF(GY96&lt;главная!$H$28,главная!$N$27*GY96,главная!$H$28*главная!$N$27+(GY96-главная!$H$28)*главная!$N$28))))</f>
        <v>0</v>
      </c>
      <c r="GZ170" s="173">
        <f>IF(GZ$10="",0,IF(GZ$9&lt;главная!$N$19,0,IF(GZ96&lt;главная!$H$27,главная!$N$26*GZ96,IF(GZ96&lt;главная!$H$28,главная!$N$27*GZ96,главная!$H$28*главная!$N$27+(GZ96-главная!$H$28)*главная!$N$28))))</f>
        <v>0</v>
      </c>
      <c r="HA170" s="173">
        <f>IF(HA$10="",0,IF(HA$9&lt;главная!$N$19,0,IF(HA96&lt;главная!$H$27,главная!$N$26*HA96,IF(HA96&lt;главная!$H$28,главная!$N$27*HA96,главная!$H$28*главная!$N$27+(HA96-главная!$H$28)*главная!$N$28))))</f>
        <v>0</v>
      </c>
      <c r="HB170" s="173">
        <f>IF(HB$10="",0,IF(HB$9&lt;главная!$N$19,0,IF(HB96&lt;главная!$H$27,главная!$N$26*HB96,IF(HB96&lt;главная!$H$28,главная!$N$27*HB96,главная!$H$28*главная!$N$27+(HB96-главная!$H$28)*главная!$N$28))))</f>
        <v>0</v>
      </c>
      <c r="HC170" s="173">
        <f>IF(HC$10="",0,IF(HC$9&lt;главная!$N$19,0,IF(HC96&lt;главная!$H$27,главная!$N$26*HC96,IF(HC96&lt;главная!$H$28,главная!$N$27*HC96,главная!$H$28*главная!$N$27+(HC96-главная!$H$28)*главная!$N$28))))</f>
        <v>0</v>
      </c>
      <c r="HD170" s="173">
        <f>IF(HD$10="",0,IF(HD$9&lt;главная!$N$19,0,IF(HD96&lt;главная!$H$27,главная!$N$26*HD96,IF(HD96&lt;главная!$H$28,главная!$N$27*HD96,главная!$H$28*главная!$N$27+(HD96-главная!$H$28)*главная!$N$28))))</f>
        <v>0</v>
      </c>
      <c r="HE170" s="173">
        <f>IF(HE$10="",0,IF(HE$9&lt;главная!$N$19,0,IF(HE96&lt;главная!$H$27,главная!$N$26*HE96,IF(HE96&lt;главная!$H$28,главная!$N$27*HE96,главная!$H$28*главная!$N$27+(HE96-главная!$H$28)*главная!$N$28))))</f>
        <v>0</v>
      </c>
      <c r="HF170" s="173">
        <f>IF(HF$10="",0,IF(HF$9&lt;главная!$N$19,0,IF(HF96&lt;главная!$H$27,главная!$N$26*HF96,IF(HF96&lt;главная!$H$28,главная!$N$27*HF96,главная!$H$28*главная!$N$27+(HF96-главная!$H$28)*главная!$N$28))))</f>
        <v>0</v>
      </c>
      <c r="HG170" s="173">
        <f>IF(HG$10="",0,IF(HG$9&lt;главная!$N$19,0,IF(HG96&lt;главная!$H$27,главная!$N$26*HG96,IF(HG96&lt;главная!$H$28,главная!$N$27*HG96,главная!$H$28*главная!$N$27+(HG96-главная!$H$28)*главная!$N$28))))</f>
        <v>0</v>
      </c>
      <c r="HH170" s="173">
        <f>IF(HH$10="",0,IF(HH$9&lt;главная!$N$19,0,IF(HH96&lt;главная!$H$27,главная!$N$26*HH96,IF(HH96&lt;главная!$H$28,главная!$N$27*HH96,главная!$H$28*главная!$N$27+(HH96-главная!$H$28)*главная!$N$28))))</f>
        <v>0</v>
      </c>
      <c r="HI170" s="173">
        <f>IF(HI$10="",0,IF(HI$9&lt;главная!$N$19,0,IF(HI96&lt;главная!$H$27,главная!$N$26*HI96,IF(HI96&lt;главная!$H$28,главная!$N$27*HI96,главная!$H$28*главная!$N$27+(HI96-главная!$H$28)*главная!$N$28))))</f>
        <v>0</v>
      </c>
      <c r="HJ170" s="173">
        <f>IF(HJ$10="",0,IF(HJ$9&lt;главная!$N$19,0,IF(HJ96&lt;главная!$H$27,главная!$N$26*HJ96,IF(HJ96&lt;главная!$H$28,главная!$N$27*HJ96,главная!$H$28*главная!$N$27+(HJ96-главная!$H$28)*главная!$N$28))))</f>
        <v>0</v>
      </c>
      <c r="HK170" s="173">
        <f>IF(HK$10="",0,IF(HK$9&lt;главная!$N$19,0,IF(HK96&lt;главная!$H$27,главная!$N$26*HK96,IF(HK96&lt;главная!$H$28,главная!$N$27*HK96,главная!$H$28*главная!$N$27+(HK96-главная!$H$28)*главная!$N$28))))</f>
        <v>0</v>
      </c>
      <c r="HL170" s="173">
        <f>IF(HL$10="",0,IF(HL$9&lt;главная!$N$19,0,IF(HL96&lt;главная!$H$27,главная!$N$26*HL96,IF(HL96&lt;главная!$H$28,главная!$N$27*HL96,главная!$H$28*главная!$N$27+(HL96-главная!$H$28)*главная!$N$28))))</f>
        <v>0</v>
      </c>
      <c r="HM170" s="173">
        <f>IF(HM$10="",0,IF(HM$9&lt;главная!$N$19,0,IF(HM96&lt;главная!$H$27,главная!$N$26*HM96,IF(HM96&lt;главная!$H$28,главная!$N$27*HM96,главная!$H$28*главная!$N$27+(HM96-главная!$H$28)*главная!$N$28))))</f>
        <v>0</v>
      </c>
      <c r="HN170" s="173">
        <f>IF(HN$10="",0,IF(HN$9&lt;главная!$N$19,0,IF(HN96&lt;главная!$H$27,главная!$N$26*HN96,IF(HN96&lt;главная!$H$28,главная!$N$27*HN96,главная!$H$28*главная!$N$27+(HN96-главная!$H$28)*главная!$N$28))))</f>
        <v>0</v>
      </c>
      <c r="HO170" s="173">
        <f>IF(HO$10="",0,IF(HO$9&lt;главная!$N$19,0,IF(HO96&lt;главная!$H$27,главная!$N$26*HO96,IF(HO96&lt;главная!$H$28,главная!$N$27*HO96,главная!$H$28*главная!$N$27+(HO96-главная!$H$28)*главная!$N$28))))</f>
        <v>0</v>
      </c>
      <c r="HP170" s="173">
        <f>IF(HP$10="",0,IF(HP$9&lt;главная!$N$19,0,IF(HP96&lt;главная!$H$27,главная!$N$26*HP96,IF(HP96&lt;главная!$H$28,главная!$N$27*HP96,главная!$H$28*главная!$N$27+(HP96-главная!$H$28)*главная!$N$28))))</f>
        <v>0</v>
      </c>
      <c r="HQ170" s="173">
        <f>IF(HQ$10="",0,IF(HQ$9&lt;главная!$N$19,0,IF(HQ96&lt;главная!$H$27,главная!$N$26*HQ96,IF(HQ96&lt;главная!$H$28,главная!$N$27*HQ96,главная!$H$28*главная!$N$27+(HQ96-главная!$H$28)*главная!$N$28))))</f>
        <v>0</v>
      </c>
      <c r="HR170" s="173">
        <f>IF(HR$10="",0,IF(HR$9&lt;главная!$N$19,0,IF(HR96&lt;главная!$H$27,главная!$N$26*HR96,IF(HR96&lt;главная!$H$28,главная!$N$27*HR96,главная!$H$28*главная!$N$27+(HR96-главная!$H$28)*главная!$N$28))))</f>
        <v>0</v>
      </c>
      <c r="HS170" s="173">
        <f>IF(HS$10="",0,IF(HS$9&lt;главная!$N$19,0,IF(HS96&lt;главная!$H$27,главная!$N$26*HS96,IF(HS96&lt;главная!$H$28,главная!$N$27*HS96,главная!$H$28*главная!$N$27+(HS96-главная!$H$28)*главная!$N$28))))</f>
        <v>0</v>
      </c>
      <c r="HT170" s="173">
        <f>IF(HT$10="",0,IF(HT$9&lt;главная!$N$19,0,IF(HT96&lt;главная!$H$27,главная!$N$26*HT96,IF(HT96&lt;главная!$H$28,главная!$N$27*HT96,главная!$H$28*главная!$N$27+(HT96-главная!$H$28)*главная!$N$28))))</f>
        <v>0</v>
      </c>
      <c r="HU170" s="173">
        <f>IF(HU$10="",0,IF(HU$9&lt;главная!$N$19,0,IF(HU96&lt;главная!$H$27,главная!$N$26*HU96,IF(HU96&lt;главная!$H$28,главная!$N$27*HU96,главная!$H$28*главная!$N$27+(HU96-главная!$H$28)*главная!$N$28))))</f>
        <v>0</v>
      </c>
      <c r="HV170" s="173">
        <f>IF(HV$10="",0,IF(HV$9&lt;главная!$N$19,0,IF(HV96&lt;главная!$H$27,главная!$N$26*HV96,IF(HV96&lt;главная!$H$28,главная!$N$27*HV96,главная!$H$28*главная!$N$27+(HV96-главная!$H$28)*главная!$N$28))))</f>
        <v>0</v>
      </c>
      <c r="HW170" s="173">
        <f>IF(HW$10="",0,IF(HW$9&lt;главная!$N$19,0,IF(HW96&lt;главная!$H$27,главная!$N$26*HW96,IF(HW96&lt;главная!$H$28,главная!$N$27*HW96,главная!$H$28*главная!$N$27+(HW96-главная!$H$28)*главная!$N$28))))</f>
        <v>0</v>
      </c>
      <c r="HX170" s="173">
        <f>IF(HX$10="",0,IF(HX$9&lt;главная!$N$19,0,IF(HX96&lt;главная!$H$27,главная!$N$26*HX96,IF(HX96&lt;главная!$H$28,главная!$N$27*HX96,главная!$H$28*главная!$N$27+(HX96-главная!$H$28)*главная!$N$28))))</f>
        <v>0</v>
      </c>
      <c r="HY170" s="173">
        <f>IF(HY$10="",0,IF(HY$9&lt;главная!$N$19,0,IF(HY96&lt;главная!$H$27,главная!$N$26*HY96,IF(HY96&lt;главная!$H$28,главная!$N$27*HY96,главная!$H$28*главная!$N$27+(HY96-главная!$H$28)*главная!$N$28))))</f>
        <v>0</v>
      </c>
      <c r="HZ170" s="173">
        <f>IF(HZ$10="",0,IF(HZ$9&lt;главная!$N$19,0,IF(HZ96&lt;главная!$H$27,главная!$N$26*HZ96,IF(HZ96&lt;главная!$H$28,главная!$N$27*HZ96,главная!$H$28*главная!$N$27+(HZ96-главная!$H$28)*главная!$N$28))))</f>
        <v>0</v>
      </c>
      <c r="IA170" s="173">
        <f>IF(IA$10="",0,IF(IA$9&lt;главная!$N$19,0,IF(IA96&lt;главная!$H$27,главная!$N$26*IA96,IF(IA96&lt;главная!$H$28,главная!$N$27*IA96,главная!$H$28*главная!$N$27+(IA96-главная!$H$28)*главная!$N$28))))</f>
        <v>0</v>
      </c>
      <c r="IB170" s="173">
        <f>IF(IB$10="",0,IF(IB$9&lt;главная!$N$19,0,IF(IB96&lt;главная!$H$27,главная!$N$26*IB96,IF(IB96&lt;главная!$H$28,главная!$N$27*IB96,главная!$H$28*главная!$N$27+(IB96-главная!$H$28)*главная!$N$28))))</f>
        <v>0</v>
      </c>
      <c r="IC170" s="173">
        <f>IF(IC$10="",0,IF(IC$9&lt;главная!$N$19,0,IF(IC96&lt;главная!$H$27,главная!$N$26*IC96,IF(IC96&lt;главная!$H$28,главная!$N$27*IC96,главная!$H$28*главная!$N$27+(IC96-главная!$H$28)*главная!$N$28))))</f>
        <v>0</v>
      </c>
      <c r="ID170" s="173">
        <f>IF(ID$10="",0,IF(ID$9&lt;главная!$N$19,0,IF(ID96&lt;главная!$H$27,главная!$N$26*ID96,IF(ID96&lt;главная!$H$28,главная!$N$27*ID96,главная!$H$28*главная!$N$27+(ID96-главная!$H$28)*главная!$N$28))))</f>
        <v>0</v>
      </c>
      <c r="IE170" s="173">
        <f>IF(IE$10="",0,IF(IE$9&lt;главная!$N$19,0,IF(IE96&lt;главная!$H$27,главная!$N$26*IE96,IF(IE96&lt;главная!$H$28,главная!$N$27*IE96,главная!$H$28*главная!$N$27+(IE96-главная!$H$28)*главная!$N$28))))</f>
        <v>0</v>
      </c>
      <c r="IF170" s="173">
        <f>IF(IF$10="",0,IF(IF$9&lt;главная!$N$19,0,IF(IF96&lt;главная!$H$27,главная!$N$26*IF96,IF(IF96&lt;главная!$H$28,главная!$N$27*IF96,главная!$H$28*главная!$N$27+(IF96-главная!$H$28)*главная!$N$28))))</f>
        <v>0</v>
      </c>
      <c r="IG170" s="173">
        <f>IF(IG$10="",0,IF(IG$9&lt;главная!$N$19,0,IF(IG96&lt;главная!$H$27,главная!$N$26*IG96,IF(IG96&lt;главная!$H$28,главная!$N$27*IG96,главная!$H$28*главная!$N$27+(IG96-главная!$H$28)*главная!$N$28))))</f>
        <v>0</v>
      </c>
      <c r="IH170" s="173">
        <f>IF(IH$10="",0,IF(IH$9&lt;главная!$N$19,0,IF(IH96&lt;главная!$H$27,главная!$N$26*IH96,IF(IH96&lt;главная!$H$28,главная!$N$27*IH96,главная!$H$28*главная!$N$27+(IH96-главная!$H$28)*главная!$N$28))))</f>
        <v>0</v>
      </c>
      <c r="II170" s="173">
        <f>IF(II$10="",0,IF(II$9&lt;главная!$N$19,0,IF(II96&lt;главная!$H$27,главная!$N$26*II96,IF(II96&lt;главная!$H$28,главная!$N$27*II96,главная!$H$28*главная!$N$27+(II96-главная!$H$28)*главная!$N$28))))</f>
        <v>0</v>
      </c>
      <c r="IJ170" s="173">
        <f>IF(IJ$10="",0,IF(IJ$9&lt;главная!$N$19,0,IF(IJ96&lt;главная!$H$27,главная!$N$26*IJ96,IF(IJ96&lt;главная!$H$28,главная!$N$27*IJ96,главная!$H$28*главная!$N$27+(IJ96-главная!$H$28)*главная!$N$28))))</f>
        <v>0</v>
      </c>
      <c r="IK170" s="173">
        <f>IF(IK$10="",0,IF(IK$9&lt;главная!$N$19,0,IF(IK96&lt;главная!$H$27,главная!$N$26*IK96,IF(IK96&lt;главная!$H$28,главная!$N$27*IK96,главная!$H$28*главная!$N$27+(IK96-главная!$H$28)*главная!$N$28))))</f>
        <v>0</v>
      </c>
      <c r="IL170" s="173">
        <f>IF(IL$10="",0,IF(IL$9&lt;главная!$N$19,0,IF(IL96&lt;главная!$H$27,главная!$N$26*IL96,IF(IL96&lt;главная!$H$28,главная!$N$27*IL96,главная!$H$28*главная!$N$27+(IL96-главная!$H$28)*главная!$N$28))))</f>
        <v>0</v>
      </c>
      <c r="IM170" s="173">
        <f>IF(IM$10="",0,IF(IM$9&lt;главная!$N$19,0,IF(IM96&lt;главная!$H$27,главная!$N$26*IM96,IF(IM96&lt;главная!$H$28,главная!$N$27*IM96,главная!$H$28*главная!$N$27+(IM96-главная!$H$28)*главная!$N$28))))</f>
        <v>0</v>
      </c>
      <c r="IN170" s="173">
        <f>IF(IN$10="",0,IF(IN$9&lt;главная!$N$19,0,IF(IN96&lt;главная!$H$27,главная!$N$26*IN96,IF(IN96&lt;главная!$H$28,главная!$N$27*IN96,главная!$H$28*главная!$N$27+(IN96-главная!$H$28)*главная!$N$28))))</f>
        <v>0</v>
      </c>
      <c r="IO170" s="173">
        <f>IF(IO$10="",0,IF(IO$9&lt;главная!$N$19,0,IF(IO96&lt;главная!$H$27,главная!$N$26*IO96,IF(IO96&lt;главная!$H$28,главная!$N$27*IO96,главная!$H$28*главная!$N$27+(IO96-главная!$H$28)*главная!$N$28))))</f>
        <v>0</v>
      </c>
      <c r="IP170" s="173">
        <f>IF(IP$10="",0,IF(IP$9&lt;главная!$N$19,0,IF(IP96&lt;главная!$H$27,главная!$N$26*IP96,IF(IP96&lt;главная!$H$28,главная!$N$27*IP96,главная!$H$28*главная!$N$27+(IP96-главная!$H$28)*главная!$N$28))))</f>
        <v>0</v>
      </c>
      <c r="IQ170" s="173">
        <f>IF(IQ$10="",0,IF(IQ$9&lt;главная!$N$19,0,IF(IQ96&lt;главная!$H$27,главная!$N$26*IQ96,IF(IQ96&lt;главная!$H$28,главная!$N$27*IQ96,главная!$H$28*главная!$N$27+(IQ96-главная!$H$28)*главная!$N$28))))</f>
        <v>0</v>
      </c>
      <c r="IR170" s="173">
        <f>IF(IR$10="",0,IF(IR$9&lt;главная!$N$19,0,IF(IR96&lt;главная!$H$27,главная!$N$26*IR96,IF(IR96&lt;главная!$H$28,главная!$N$27*IR96,главная!$H$28*главная!$N$27+(IR96-главная!$H$28)*главная!$N$28))))</f>
        <v>0</v>
      </c>
      <c r="IS170" s="173">
        <f>IF(IS$10="",0,IF(IS$9&lt;главная!$N$19,0,IF(IS96&lt;главная!$H$27,главная!$N$26*IS96,IF(IS96&lt;главная!$H$28,главная!$N$27*IS96,главная!$H$28*главная!$N$27+(IS96-главная!$H$28)*главная!$N$28))))</f>
        <v>0</v>
      </c>
      <c r="IT170" s="173">
        <f>IF(IT$10="",0,IF(IT$9&lt;главная!$N$19,0,IF(IT96&lt;главная!$H$27,главная!$N$26*IT96,IF(IT96&lt;главная!$H$28,главная!$N$27*IT96,главная!$H$28*главная!$N$27+(IT96-главная!$H$28)*главная!$N$28))))</f>
        <v>0</v>
      </c>
      <c r="IU170" s="173">
        <f>IF(IU$10="",0,IF(IU$9&lt;главная!$N$19,0,IF(IU96&lt;главная!$H$27,главная!$N$26*IU96,IF(IU96&lt;главная!$H$28,главная!$N$27*IU96,главная!$H$28*главная!$N$27+(IU96-главная!$H$28)*главная!$N$28))))</f>
        <v>0</v>
      </c>
      <c r="IV170" s="173">
        <f>IF(IV$10="",0,IF(IV$9&lt;главная!$N$19,0,IF(IV96&lt;главная!$H$27,главная!$N$26*IV96,IF(IV96&lt;главная!$H$28,главная!$N$27*IV96,главная!$H$28*главная!$N$27+(IV96-главная!$H$28)*главная!$N$28))))</f>
        <v>0</v>
      </c>
      <c r="IW170" s="173">
        <f>IF(IW$10="",0,IF(IW$9&lt;главная!$N$19,0,IF(IW96&lt;главная!$H$27,главная!$N$26*IW96,IF(IW96&lt;главная!$H$28,главная!$N$27*IW96,главная!$H$28*главная!$N$27+(IW96-главная!$H$28)*главная!$N$28))))</f>
        <v>0</v>
      </c>
      <c r="IX170" s="173">
        <f>IF(IX$10="",0,IF(IX$9&lt;главная!$N$19,0,IF(IX96&lt;главная!$H$27,главная!$N$26*IX96,IF(IX96&lt;главная!$H$28,главная!$N$27*IX96,главная!$H$28*главная!$N$27+(IX96-главная!$H$28)*главная!$N$28))))</f>
        <v>0</v>
      </c>
      <c r="IY170" s="173">
        <f>IF(IY$10="",0,IF(IY$9&lt;главная!$N$19,0,IF(IY96&lt;главная!$H$27,главная!$N$26*IY96,IF(IY96&lt;главная!$H$28,главная!$N$27*IY96,главная!$H$28*главная!$N$27+(IY96-главная!$H$28)*главная!$N$28))))</f>
        <v>0</v>
      </c>
      <c r="IZ170" s="173">
        <f>IF(IZ$10="",0,IF(IZ$9&lt;главная!$N$19,0,IF(IZ96&lt;главная!$H$27,главная!$N$26*IZ96,IF(IZ96&lt;главная!$H$28,главная!$N$27*IZ96,главная!$H$28*главная!$N$27+(IZ96-главная!$H$28)*главная!$N$28))))</f>
        <v>0</v>
      </c>
      <c r="JA170" s="173">
        <f>IF(JA$10="",0,IF(JA$9&lt;главная!$N$19,0,IF(JA96&lt;главная!$H$27,главная!$N$26*JA96,IF(JA96&lt;главная!$H$28,главная!$N$27*JA96,главная!$H$28*главная!$N$27+(JA96-главная!$H$28)*главная!$N$28))))</f>
        <v>0</v>
      </c>
      <c r="JB170" s="173">
        <f>IF(JB$10="",0,IF(JB$9&lt;главная!$N$19,0,IF(JB96&lt;главная!$H$27,главная!$N$26*JB96,IF(JB96&lt;главная!$H$28,главная!$N$27*JB96,главная!$H$28*главная!$N$27+(JB96-главная!$H$28)*главная!$N$28))))</f>
        <v>0</v>
      </c>
      <c r="JC170" s="173">
        <f>IF(JC$10="",0,IF(JC$9&lt;главная!$N$19,0,IF(JC96&lt;главная!$H$27,главная!$N$26*JC96,IF(JC96&lt;главная!$H$28,главная!$N$27*JC96,главная!$H$28*главная!$N$27+(JC96-главная!$H$28)*главная!$N$28))))</f>
        <v>0</v>
      </c>
      <c r="JD170" s="173">
        <f>IF(JD$10="",0,IF(JD$9&lt;главная!$N$19,0,IF(JD96&lt;главная!$H$27,главная!$N$26*JD96,IF(JD96&lt;главная!$H$28,главная!$N$27*JD96,главная!$H$28*главная!$N$27+(JD96-главная!$H$28)*главная!$N$28))))</f>
        <v>0</v>
      </c>
      <c r="JE170" s="173">
        <f>IF(JE$10="",0,IF(JE$9&lt;главная!$N$19,0,IF(JE96&lt;главная!$H$27,главная!$N$26*JE96,IF(JE96&lt;главная!$H$28,главная!$N$27*JE96,главная!$H$28*главная!$N$27+(JE96-главная!$H$28)*главная!$N$28))))</f>
        <v>0</v>
      </c>
      <c r="JF170" s="173">
        <f>IF(JF$10="",0,IF(JF$9&lt;главная!$N$19,0,IF(JF96&lt;главная!$H$27,главная!$N$26*JF96,IF(JF96&lt;главная!$H$28,главная!$N$27*JF96,главная!$H$28*главная!$N$27+(JF96-главная!$H$28)*главная!$N$28))))</f>
        <v>0</v>
      </c>
      <c r="JG170" s="173">
        <f>IF(JG$10="",0,IF(JG$9&lt;главная!$N$19,0,IF(JG96&lt;главная!$H$27,главная!$N$26*JG96,IF(JG96&lt;главная!$H$28,главная!$N$27*JG96,главная!$H$28*главная!$N$27+(JG96-главная!$H$28)*главная!$N$28))))</f>
        <v>0</v>
      </c>
      <c r="JH170" s="173">
        <f>IF(JH$10="",0,IF(JH$9&lt;главная!$N$19,0,IF(JH96&lt;главная!$H$27,главная!$N$26*JH96,IF(JH96&lt;главная!$H$28,главная!$N$27*JH96,главная!$H$28*главная!$N$27+(JH96-главная!$H$28)*главная!$N$28))))</f>
        <v>0</v>
      </c>
      <c r="JI170" s="173">
        <f>IF(JI$10="",0,IF(JI$9&lt;главная!$N$19,0,IF(JI96&lt;главная!$H$27,главная!$N$26*JI96,IF(JI96&lt;главная!$H$28,главная!$N$27*JI96,главная!$H$28*главная!$N$27+(JI96-главная!$H$28)*главная!$N$28))))</f>
        <v>0</v>
      </c>
      <c r="JJ170" s="173">
        <f>IF(JJ$10="",0,IF(JJ$9&lt;главная!$N$19,0,IF(JJ96&lt;главная!$H$27,главная!$N$26*JJ96,IF(JJ96&lt;главная!$H$28,главная!$N$27*JJ96,главная!$H$28*главная!$N$27+(JJ96-главная!$H$28)*главная!$N$28))))</f>
        <v>0</v>
      </c>
      <c r="JK170" s="173">
        <f>IF(JK$10="",0,IF(JK$9&lt;главная!$N$19,0,IF(JK96&lt;главная!$H$27,главная!$N$26*JK96,IF(JK96&lt;главная!$H$28,главная!$N$27*JK96,главная!$H$28*главная!$N$27+(JK96-главная!$H$28)*главная!$N$28))))</f>
        <v>0</v>
      </c>
      <c r="JL170" s="173">
        <f>IF(JL$10="",0,IF(JL$9&lt;главная!$N$19,0,IF(JL96&lt;главная!$H$27,главная!$N$26*JL96,IF(JL96&lt;главная!$H$28,главная!$N$27*JL96,главная!$H$28*главная!$N$27+(JL96-главная!$H$28)*главная!$N$28))))</f>
        <v>0</v>
      </c>
      <c r="JM170" s="173">
        <f>IF(JM$10="",0,IF(JM$9&lt;главная!$N$19,0,IF(JM96&lt;главная!$H$27,главная!$N$26*JM96,IF(JM96&lt;главная!$H$28,главная!$N$27*JM96,главная!$H$28*главная!$N$27+(JM96-главная!$H$28)*главная!$N$28))))</f>
        <v>0</v>
      </c>
      <c r="JN170" s="173">
        <f>IF(JN$10="",0,IF(JN$9&lt;главная!$N$19,0,IF(JN96&lt;главная!$H$27,главная!$N$26*JN96,IF(JN96&lt;главная!$H$28,главная!$N$27*JN96,главная!$H$28*главная!$N$27+(JN96-главная!$H$28)*главная!$N$28))))</f>
        <v>0</v>
      </c>
      <c r="JO170" s="173">
        <f>IF(JO$10="",0,IF(JO$9&lt;главная!$N$19,0,IF(JO96&lt;главная!$H$27,главная!$N$26*JO96,IF(JO96&lt;главная!$H$28,главная!$N$27*JO96,главная!$H$28*главная!$N$27+(JO96-главная!$H$28)*главная!$N$28))))</f>
        <v>0</v>
      </c>
      <c r="JP170" s="173">
        <f>IF(JP$10="",0,IF(JP$9&lt;главная!$N$19,0,IF(JP96&lt;главная!$H$27,главная!$N$26*JP96,IF(JP96&lt;главная!$H$28,главная!$N$27*JP96,главная!$H$28*главная!$N$27+(JP96-главная!$H$28)*главная!$N$28))))</f>
        <v>0</v>
      </c>
      <c r="JQ170" s="173">
        <f>IF(JQ$10="",0,IF(JQ$9&lt;главная!$N$19,0,IF(JQ96&lt;главная!$H$27,главная!$N$26*JQ96,IF(JQ96&lt;главная!$H$28,главная!$N$27*JQ96,главная!$H$28*главная!$N$27+(JQ96-главная!$H$28)*главная!$N$28))))</f>
        <v>0</v>
      </c>
      <c r="JR170" s="173">
        <f>IF(JR$10="",0,IF(JR$9&lt;главная!$N$19,0,IF(JR96&lt;главная!$H$27,главная!$N$26*JR96,IF(JR96&lt;главная!$H$28,главная!$N$27*JR96,главная!$H$28*главная!$N$27+(JR96-главная!$H$28)*главная!$N$28))))</f>
        <v>0</v>
      </c>
      <c r="JS170" s="173">
        <f>IF(JS$10="",0,IF(JS$9&lt;главная!$N$19,0,IF(JS96&lt;главная!$H$27,главная!$N$26*JS96,IF(JS96&lt;главная!$H$28,главная!$N$27*JS96,главная!$H$28*главная!$N$27+(JS96-главная!$H$28)*главная!$N$28))))</f>
        <v>0</v>
      </c>
      <c r="JT170" s="173">
        <f>IF(JT$10="",0,IF(JT$9&lt;главная!$N$19,0,IF(JT96&lt;главная!$H$27,главная!$N$26*JT96,IF(JT96&lt;главная!$H$28,главная!$N$27*JT96,главная!$H$28*главная!$N$27+(JT96-главная!$H$28)*главная!$N$28))))</f>
        <v>0</v>
      </c>
      <c r="JU170" s="173">
        <f>IF(JU$10="",0,IF(JU$9&lt;главная!$N$19,0,IF(JU96&lt;главная!$H$27,главная!$N$26*JU96,IF(JU96&lt;главная!$H$28,главная!$N$27*JU96,главная!$H$28*главная!$N$27+(JU96-главная!$H$28)*главная!$N$28))))</f>
        <v>0</v>
      </c>
      <c r="JV170" s="173">
        <f>IF(JV$10="",0,IF(JV$9&lt;главная!$N$19,0,IF(JV96&lt;главная!$H$27,главная!$N$26*JV96,IF(JV96&lt;главная!$H$28,главная!$N$27*JV96,главная!$H$28*главная!$N$27+(JV96-главная!$H$28)*главная!$N$28))))</f>
        <v>0</v>
      </c>
      <c r="JW170" s="173">
        <f>IF(JW$10="",0,IF(JW$9&lt;главная!$N$19,0,IF(JW96&lt;главная!$H$27,главная!$N$26*JW96,IF(JW96&lt;главная!$H$28,главная!$N$27*JW96,главная!$H$28*главная!$N$27+(JW96-главная!$H$28)*главная!$N$28))))</f>
        <v>0</v>
      </c>
      <c r="JX170" s="173">
        <f>IF(JX$10="",0,IF(JX$9&lt;главная!$N$19,0,IF(JX96&lt;главная!$H$27,главная!$N$26*JX96,IF(JX96&lt;главная!$H$28,главная!$N$27*JX96,главная!$H$28*главная!$N$27+(JX96-главная!$H$28)*главная!$N$28))))</f>
        <v>0</v>
      </c>
      <c r="JY170" s="173">
        <f>IF(JY$10="",0,IF(JY$9&lt;главная!$N$19,0,IF(JY96&lt;главная!$H$27,главная!$N$26*JY96,IF(JY96&lt;главная!$H$28,главная!$N$27*JY96,главная!$H$28*главная!$N$27+(JY96-главная!$H$28)*главная!$N$28))))</f>
        <v>0</v>
      </c>
      <c r="JZ170" s="173">
        <f>IF(JZ$10="",0,IF(JZ$9&lt;главная!$N$19,0,IF(JZ96&lt;главная!$H$27,главная!$N$26*JZ96,IF(JZ96&lt;главная!$H$28,главная!$N$27*JZ96,главная!$H$28*главная!$N$27+(JZ96-главная!$H$28)*главная!$N$28))))</f>
        <v>0</v>
      </c>
      <c r="KA170" s="173">
        <f>IF(KA$10="",0,IF(KA$9&lt;главная!$N$19,0,IF(KA96&lt;главная!$H$27,главная!$N$26*KA96,IF(KA96&lt;главная!$H$28,главная!$N$27*KA96,главная!$H$28*главная!$N$27+(KA96-главная!$H$28)*главная!$N$28))))</f>
        <v>0</v>
      </c>
      <c r="KB170" s="173">
        <f>IF(KB$10="",0,IF(KB$9&lt;главная!$N$19,0,IF(KB96&lt;главная!$H$27,главная!$N$26*KB96,IF(KB96&lt;главная!$H$28,главная!$N$27*KB96,главная!$H$28*главная!$N$27+(KB96-главная!$H$28)*главная!$N$28))))</f>
        <v>0</v>
      </c>
      <c r="KC170" s="173">
        <f>IF(KC$10="",0,IF(KC$9&lt;главная!$N$19,0,IF(KC96&lt;главная!$H$27,главная!$N$26*KC96,IF(KC96&lt;главная!$H$28,главная!$N$27*KC96,главная!$H$28*главная!$N$27+(KC96-главная!$H$28)*главная!$N$28))))</f>
        <v>0</v>
      </c>
      <c r="KD170" s="173">
        <f>IF(KD$10="",0,IF(KD$9&lt;главная!$N$19,0,IF(KD96&lt;главная!$H$27,главная!$N$26*KD96,IF(KD96&lt;главная!$H$28,главная!$N$27*KD96,главная!$H$28*главная!$N$27+(KD96-главная!$H$28)*главная!$N$28))))</f>
        <v>0</v>
      </c>
      <c r="KE170" s="173">
        <f>IF(KE$10="",0,IF(KE$9&lt;главная!$N$19,0,IF(KE96&lt;главная!$H$27,главная!$N$26*KE96,IF(KE96&lt;главная!$H$28,главная!$N$27*KE96,главная!$H$28*главная!$N$27+(KE96-главная!$H$28)*главная!$N$28))))</f>
        <v>0</v>
      </c>
      <c r="KF170" s="173">
        <f>IF(KF$10="",0,IF(KF$9&lt;главная!$N$19,0,IF(KF96&lt;главная!$H$27,главная!$N$26*KF96,IF(KF96&lt;главная!$H$28,главная!$N$27*KF96,главная!$H$28*главная!$N$27+(KF96-главная!$H$28)*главная!$N$28))))</f>
        <v>0</v>
      </c>
      <c r="KG170" s="173">
        <f>IF(KG$10="",0,IF(KG$9&lt;главная!$N$19,0,IF(KG96&lt;главная!$H$27,главная!$N$26*KG96,IF(KG96&lt;главная!$H$28,главная!$N$27*KG96,главная!$H$28*главная!$N$27+(KG96-главная!$H$28)*главная!$N$28))))</f>
        <v>0</v>
      </c>
      <c r="KH170" s="173">
        <f>IF(KH$10="",0,IF(KH$9&lt;главная!$N$19,0,IF(KH96&lt;главная!$H$27,главная!$N$26*KH96,IF(KH96&lt;главная!$H$28,главная!$N$27*KH96,главная!$H$28*главная!$N$27+(KH96-главная!$H$28)*главная!$N$28))))</f>
        <v>0</v>
      </c>
      <c r="KI170" s="173">
        <f>IF(KI$10="",0,IF(KI$9&lt;главная!$N$19,0,IF(KI96&lt;главная!$H$27,главная!$N$26*KI96,IF(KI96&lt;главная!$H$28,главная!$N$27*KI96,главная!$H$28*главная!$N$27+(KI96-главная!$H$28)*главная!$N$28))))</f>
        <v>0</v>
      </c>
      <c r="KJ170" s="173">
        <f>IF(KJ$10="",0,IF(KJ$9&lt;главная!$N$19,0,IF(KJ96&lt;главная!$H$27,главная!$N$26*KJ96,IF(KJ96&lt;главная!$H$28,главная!$N$27*KJ96,главная!$H$28*главная!$N$27+(KJ96-главная!$H$28)*главная!$N$28))))</f>
        <v>0</v>
      </c>
      <c r="KK170" s="173">
        <f>IF(KK$10="",0,IF(KK$9&lt;главная!$N$19,0,IF(KK96&lt;главная!$H$27,главная!$N$26*KK96,IF(KK96&lt;главная!$H$28,главная!$N$27*KK96,главная!$H$28*главная!$N$27+(KK96-главная!$H$28)*главная!$N$28))))</f>
        <v>0</v>
      </c>
      <c r="KL170" s="173">
        <f>IF(KL$10="",0,IF(KL$9&lt;главная!$N$19,0,IF(KL96&lt;главная!$H$27,главная!$N$26*KL96,IF(KL96&lt;главная!$H$28,главная!$N$27*KL96,главная!$H$28*главная!$N$27+(KL96-главная!$H$28)*главная!$N$28))))</f>
        <v>0</v>
      </c>
      <c r="KM170" s="173">
        <f>IF(KM$10="",0,IF(KM$9&lt;главная!$N$19,0,IF(KM96&lt;главная!$H$27,главная!$N$26*KM96,IF(KM96&lt;главная!$H$28,главная!$N$27*KM96,главная!$H$28*главная!$N$27+(KM96-главная!$H$28)*главная!$N$28))))</f>
        <v>0</v>
      </c>
      <c r="KN170" s="173">
        <f>IF(KN$10="",0,IF(KN$9&lt;главная!$N$19,0,IF(KN96&lt;главная!$H$27,главная!$N$26*KN96,IF(KN96&lt;главная!$H$28,главная!$N$27*KN96,главная!$H$28*главная!$N$27+(KN96-главная!$H$28)*главная!$N$28))))</f>
        <v>0</v>
      </c>
      <c r="KO170" s="173">
        <f>IF(KO$10="",0,IF(KO$9&lt;главная!$N$19,0,IF(KO96&lt;главная!$H$27,главная!$N$26*KO96,IF(KO96&lt;главная!$H$28,главная!$N$27*KO96,главная!$H$28*главная!$N$27+(KO96-главная!$H$28)*главная!$N$28))))</f>
        <v>0</v>
      </c>
      <c r="KP170" s="173">
        <f>IF(KP$10="",0,IF(KP$9&lt;главная!$N$19,0,IF(KP96&lt;главная!$H$27,главная!$N$26*KP96,IF(KP96&lt;главная!$H$28,главная!$N$27*KP96,главная!$H$28*главная!$N$27+(KP96-главная!$H$28)*главная!$N$28))))</f>
        <v>0</v>
      </c>
      <c r="KQ170" s="173">
        <f>IF(KQ$10="",0,IF(KQ$9&lt;главная!$N$19,0,IF(KQ96&lt;главная!$H$27,главная!$N$26*KQ96,IF(KQ96&lt;главная!$H$28,главная!$N$27*KQ96,главная!$H$28*главная!$N$27+(KQ96-главная!$H$28)*главная!$N$28))))</f>
        <v>0</v>
      </c>
      <c r="KR170" s="173">
        <f>IF(KR$10="",0,IF(KR$9&lt;главная!$N$19,0,IF(KR96&lt;главная!$H$27,главная!$N$26*KR96,IF(KR96&lt;главная!$H$28,главная!$N$27*KR96,главная!$H$28*главная!$N$27+(KR96-главная!$H$28)*главная!$N$28))))</f>
        <v>0</v>
      </c>
      <c r="KS170" s="173">
        <f>IF(KS$10="",0,IF(KS$9&lt;главная!$N$19,0,IF(KS96&lt;главная!$H$27,главная!$N$26*KS96,IF(KS96&lt;главная!$H$28,главная!$N$27*KS96,главная!$H$28*главная!$N$27+(KS96-главная!$H$28)*главная!$N$28))))</f>
        <v>0</v>
      </c>
      <c r="KT170" s="173">
        <f>IF(KT$10="",0,IF(KT$9&lt;главная!$N$19,0,IF(KT96&lt;главная!$H$27,главная!$N$26*KT96,IF(KT96&lt;главная!$H$28,главная!$N$27*KT96,главная!$H$28*главная!$N$27+(KT96-главная!$H$28)*главная!$N$28))))</f>
        <v>0</v>
      </c>
      <c r="KU170" s="173">
        <f>IF(KU$10="",0,IF(KU$9&lt;главная!$N$19,0,IF(KU96&lt;главная!$H$27,главная!$N$26*KU96,IF(KU96&lt;главная!$H$28,главная!$N$27*KU96,главная!$H$28*главная!$N$27+(KU96-главная!$H$28)*главная!$N$28))))</f>
        <v>0</v>
      </c>
      <c r="KV170" s="173">
        <f>IF(KV$10="",0,IF(KV$9&lt;главная!$N$19,0,IF(KV96&lt;главная!$H$27,главная!$N$26*KV96,IF(KV96&lt;главная!$H$28,главная!$N$27*KV96,главная!$H$28*главная!$N$27+(KV96-главная!$H$28)*главная!$N$28))))</f>
        <v>0</v>
      </c>
      <c r="KW170" s="173">
        <f>IF(KW$10="",0,IF(KW$9&lt;главная!$N$19,0,IF(KW96&lt;главная!$H$27,главная!$N$26*KW96,IF(KW96&lt;главная!$H$28,главная!$N$27*KW96,главная!$H$28*главная!$N$27+(KW96-главная!$H$28)*главная!$N$28))))</f>
        <v>0</v>
      </c>
      <c r="KX170" s="173">
        <f>IF(KX$10="",0,IF(KX$9&lt;главная!$N$19,0,IF(KX96&lt;главная!$H$27,главная!$N$26*KX96,IF(KX96&lt;главная!$H$28,главная!$N$27*KX96,главная!$H$28*главная!$N$27+(KX96-главная!$H$28)*главная!$N$28))))</f>
        <v>0</v>
      </c>
      <c r="KY170" s="173">
        <f>IF(KY$10="",0,IF(KY$9&lt;главная!$N$19,0,IF(KY96&lt;главная!$H$27,главная!$N$26*KY96,IF(KY96&lt;главная!$H$28,главная!$N$27*KY96,главная!$H$28*главная!$N$27+(KY96-главная!$H$28)*главная!$N$28))))</f>
        <v>0</v>
      </c>
      <c r="KZ170" s="173">
        <f>IF(KZ$10="",0,IF(KZ$9&lt;главная!$N$19,0,IF(KZ96&lt;главная!$H$27,главная!$N$26*KZ96,IF(KZ96&lt;главная!$H$28,главная!$N$27*KZ96,главная!$H$28*главная!$N$27+(KZ96-главная!$H$28)*главная!$N$28))))</f>
        <v>0</v>
      </c>
      <c r="LA170" s="173">
        <f>IF(LA$10="",0,IF(LA$9&lt;главная!$N$19,0,IF(LA96&lt;главная!$H$27,главная!$N$26*LA96,IF(LA96&lt;главная!$H$28,главная!$N$27*LA96,главная!$H$28*главная!$N$27+(LA96-главная!$H$28)*главная!$N$28))))</f>
        <v>0</v>
      </c>
      <c r="LB170" s="173">
        <f>IF(LB$10="",0,IF(LB$9&lt;главная!$N$19,0,IF(LB96&lt;главная!$H$27,главная!$N$26*LB96,IF(LB96&lt;главная!$H$28,главная!$N$27*LB96,главная!$H$28*главная!$N$27+(LB96-главная!$H$28)*главная!$N$28))))</f>
        <v>0</v>
      </c>
      <c r="LC170" s="173">
        <f>IF(LC$10="",0,IF(LC$9&lt;главная!$N$19,0,IF(LC96&lt;главная!$H$27,главная!$N$26*LC96,IF(LC96&lt;главная!$H$28,главная!$N$27*LC96,главная!$H$28*главная!$N$27+(LC96-главная!$H$28)*главная!$N$28))))</f>
        <v>0</v>
      </c>
      <c r="LD170" s="173">
        <f>IF(LD$10="",0,IF(LD$9&lt;главная!$N$19,0,IF(LD96&lt;главная!$H$27,главная!$N$26*LD96,IF(LD96&lt;главная!$H$28,главная!$N$27*LD96,главная!$H$28*главная!$N$27+(LD96-главная!$H$28)*главная!$N$28))))</f>
        <v>0</v>
      </c>
      <c r="LE170" s="173">
        <f>IF(LE$10="",0,IF(LE$9&lt;главная!$N$19,0,IF(LE96&lt;главная!$H$27,главная!$N$26*LE96,IF(LE96&lt;главная!$H$28,главная!$N$27*LE96,главная!$H$28*главная!$N$27+(LE96-главная!$H$28)*главная!$N$28))))</f>
        <v>0</v>
      </c>
      <c r="LF170" s="173">
        <f>IF(LF$10="",0,IF(LF$9&lt;главная!$N$19,0,IF(LF96&lt;главная!$H$27,главная!$N$26*LF96,IF(LF96&lt;главная!$H$28,главная!$N$27*LF96,главная!$H$28*главная!$N$27+(LF96-главная!$H$28)*главная!$N$28))))</f>
        <v>0</v>
      </c>
      <c r="LG170" s="173">
        <f>IF(LG$10="",0,IF(LG$9&lt;главная!$N$19,0,IF(LG96&lt;главная!$H$27,главная!$N$26*LG96,IF(LG96&lt;главная!$H$28,главная!$N$27*LG96,главная!$H$28*главная!$N$27+(LG96-главная!$H$28)*главная!$N$28))))</f>
        <v>0</v>
      </c>
      <c r="LH170" s="173">
        <f>IF(LH$10="",0,IF(LH$9&lt;главная!$N$19,0,IF(LH96&lt;главная!$H$27,главная!$N$26*LH96,IF(LH96&lt;главная!$H$28,главная!$N$27*LH96,главная!$H$28*главная!$N$27+(LH96-главная!$H$28)*главная!$N$28))))</f>
        <v>0</v>
      </c>
      <c r="LI170" s="51"/>
      <c r="LJ170" s="51"/>
    </row>
    <row r="171" spans="1:322" s="3" customFormat="1" ht="10.199999999999999" x14ac:dyDescent="0.2">
      <c r="A171" s="5"/>
      <c r="B171" s="5"/>
      <c r="C171" s="5"/>
      <c r="D171" s="12"/>
      <c r="E171" s="121" t="str">
        <f t="shared" si="383"/>
        <v>Аналитический отдел</v>
      </c>
      <c r="F171" s="5"/>
      <c r="G171" s="5"/>
      <c r="H171" s="121" t="str">
        <f t="shared" si="384"/>
        <v>нац/страхование</v>
      </c>
      <c r="I171" s="5"/>
      <c r="J171" s="5"/>
      <c r="K171" s="49" t="str">
        <f t="shared" si="385"/>
        <v>долл.</v>
      </c>
      <c r="L171" s="5"/>
      <c r="M171" s="12"/>
      <c r="N171" s="5"/>
      <c r="O171" s="19"/>
      <c r="P171" s="5"/>
      <c r="Q171" s="5"/>
      <c r="R171" s="68"/>
      <c r="S171" s="5"/>
      <c r="T171" s="63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  <c r="CJ171" s="46"/>
      <c r="CK171" s="46"/>
      <c r="CL171" s="46"/>
      <c r="CM171" s="46"/>
      <c r="CN171" s="46"/>
      <c r="CO171" s="46"/>
      <c r="CP171" s="46"/>
      <c r="CQ171" s="46"/>
      <c r="CR171" s="46"/>
      <c r="CS171" s="46"/>
      <c r="CT171" s="46"/>
      <c r="CU171" s="46"/>
      <c r="CV171" s="46"/>
      <c r="CW171" s="46"/>
      <c r="CX171" s="46"/>
      <c r="CY171" s="46"/>
      <c r="CZ171" s="46"/>
      <c r="DA171" s="46"/>
      <c r="DB171" s="46"/>
      <c r="DC171" s="46"/>
      <c r="DD171" s="46"/>
      <c r="DE171" s="46"/>
      <c r="DF171" s="46"/>
      <c r="DG171" s="46"/>
      <c r="DH171" s="46"/>
      <c r="DI171" s="46"/>
      <c r="DJ171" s="46"/>
      <c r="DK171" s="46"/>
      <c r="DL171" s="46"/>
      <c r="DM171" s="46"/>
      <c r="DN171" s="46"/>
      <c r="DO171" s="46"/>
      <c r="DP171" s="46"/>
      <c r="DQ171" s="46"/>
      <c r="DR171" s="46"/>
      <c r="DS171" s="46"/>
      <c r="DT171" s="46"/>
      <c r="DU171" s="46"/>
      <c r="DV171" s="46"/>
      <c r="DW171" s="46"/>
      <c r="DX171" s="46"/>
      <c r="DY171" s="46"/>
      <c r="DZ171" s="46"/>
      <c r="EA171" s="46"/>
      <c r="EB171" s="46"/>
      <c r="EC171" s="46"/>
      <c r="ED171" s="46"/>
      <c r="EE171" s="46"/>
      <c r="EF171" s="46"/>
      <c r="EG171" s="46"/>
      <c r="EH171" s="46"/>
      <c r="EI171" s="46"/>
      <c r="EJ171" s="46"/>
      <c r="EK171" s="46"/>
      <c r="EL171" s="46"/>
      <c r="EM171" s="46"/>
      <c r="EN171" s="46"/>
      <c r="EO171" s="46"/>
      <c r="EP171" s="46"/>
      <c r="EQ171" s="46"/>
      <c r="ER171" s="46"/>
      <c r="ES171" s="46"/>
      <c r="ET171" s="46"/>
      <c r="EU171" s="46"/>
      <c r="EV171" s="46"/>
      <c r="EW171" s="46"/>
      <c r="EX171" s="46"/>
      <c r="EY171" s="46"/>
      <c r="EZ171" s="46"/>
      <c r="FA171" s="46"/>
      <c r="FB171" s="46"/>
      <c r="FC171" s="46"/>
      <c r="FD171" s="46"/>
      <c r="FE171" s="46"/>
      <c r="FF171" s="46"/>
      <c r="FG171" s="46"/>
      <c r="FH171" s="46"/>
      <c r="FI171" s="46"/>
      <c r="FJ171" s="46"/>
      <c r="FK171" s="46"/>
      <c r="FL171" s="46"/>
      <c r="FM171" s="46"/>
      <c r="FN171" s="46"/>
      <c r="FO171" s="46"/>
      <c r="FP171" s="46"/>
      <c r="FQ171" s="46"/>
      <c r="FR171" s="46"/>
      <c r="FS171" s="46"/>
      <c r="FT171" s="46"/>
      <c r="FU171" s="46"/>
      <c r="FV171" s="46"/>
      <c r="FW171" s="46"/>
      <c r="FX171" s="46"/>
      <c r="FY171" s="46"/>
      <c r="FZ171" s="46"/>
      <c r="GA171" s="46"/>
      <c r="GB171" s="46"/>
      <c r="GC171" s="46"/>
      <c r="GD171" s="46"/>
      <c r="GE171" s="46"/>
      <c r="GF171" s="46"/>
      <c r="GG171" s="46"/>
      <c r="GH171" s="46"/>
      <c r="GI171" s="46"/>
      <c r="GJ171" s="46"/>
      <c r="GK171" s="46"/>
      <c r="GL171" s="46"/>
      <c r="GM171" s="46"/>
      <c r="GN171" s="46"/>
      <c r="GO171" s="46"/>
      <c r="GP171" s="46"/>
      <c r="GQ171" s="46"/>
      <c r="GR171" s="46"/>
      <c r="GS171" s="46"/>
      <c r="GT171" s="46"/>
      <c r="GU171" s="46"/>
      <c r="GV171" s="46"/>
      <c r="GW171" s="46"/>
      <c r="GX171" s="46"/>
      <c r="GY171" s="46"/>
      <c r="GZ171" s="46"/>
      <c r="HA171" s="46"/>
      <c r="HB171" s="46"/>
      <c r="HC171" s="46"/>
      <c r="HD171" s="46"/>
      <c r="HE171" s="46"/>
      <c r="HF171" s="46"/>
      <c r="HG171" s="46"/>
      <c r="HH171" s="46"/>
      <c r="HI171" s="46"/>
      <c r="HJ171" s="46"/>
      <c r="HK171" s="46"/>
      <c r="HL171" s="46"/>
      <c r="HM171" s="46"/>
      <c r="HN171" s="46"/>
      <c r="HO171" s="46"/>
      <c r="HP171" s="46"/>
      <c r="HQ171" s="46"/>
      <c r="HR171" s="46"/>
      <c r="HS171" s="46"/>
      <c r="HT171" s="46"/>
      <c r="HU171" s="46"/>
      <c r="HV171" s="46"/>
      <c r="HW171" s="46"/>
      <c r="HX171" s="46"/>
      <c r="HY171" s="46"/>
      <c r="HZ171" s="46"/>
      <c r="IA171" s="46"/>
      <c r="IB171" s="46"/>
      <c r="IC171" s="46"/>
      <c r="ID171" s="46"/>
      <c r="IE171" s="46"/>
      <c r="IF171" s="46"/>
      <c r="IG171" s="46"/>
      <c r="IH171" s="46"/>
      <c r="II171" s="46"/>
      <c r="IJ171" s="46"/>
      <c r="IK171" s="46"/>
      <c r="IL171" s="46"/>
      <c r="IM171" s="46"/>
      <c r="IN171" s="46"/>
      <c r="IO171" s="46"/>
      <c r="IP171" s="46"/>
      <c r="IQ171" s="46"/>
      <c r="IR171" s="46"/>
      <c r="IS171" s="46"/>
      <c r="IT171" s="46"/>
      <c r="IU171" s="46"/>
      <c r="IV171" s="46"/>
      <c r="IW171" s="46"/>
      <c r="IX171" s="46"/>
      <c r="IY171" s="46"/>
      <c r="IZ171" s="46"/>
      <c r="JA171" s="46"/>
      <c r="JB171" s="46"/>
      <c r="JC171" s="46"/>
      <c r="JD171" s="46"/>
      <c r="JE171" s="46"/>
      <c r="JF171" s="46"/>
      <c r="JG171" s="46"/>
      <c r="JH171" s="46"/>
      <c r="JI171" s="46"/>
      <c r="JJ171" s="46"/>
      <c r="JK171" s="46"/>
      <c r="JL171" s="46"/>
      <c r="JM171" s="46"/>
      <c r="JN171" s="46"/>
      <c r="JO171" s="46"/>
      <c r="JP171" s="46"/>
      <c r="JQ171" s="46"/>
      <c r="JR171" s="46"/>
      <c r="JS171" s="46"/>
      <c r="JT171" s="46"/>
      <c r="JU171" s="46"/>
      <c r="JV171" s="46"/>
      <c r="JW171" s="46"/>
      <c r="JX171" s="46"/>
      <c r="JY171" s="46"/>
      <c r="JZ171" s="46"/>
      <c r="KA171" s="46"/>
      <c r="KB171" s="46"/>
      <c r="KC171" s="46"/>
      <c r="KD171" s="46"/>
      <c r="KE171" s="46"/>
      <c r="KF171" s="46"/>
      <c r="KG171" s="46"/>
      <c r="KH171" s="46"/>
      <c r="KI171" s="46"/>
      <c r="KJ171" s="46"/>
      <c r="KK171" s="46"/>
      <c r="KL171" s="46"/>
      <c r="KM171" s="46"/>
      <c r="KN171" s="46"/>
      <c r="KO171" s="46"/>
      <c r="KP171" s="46"/>
      <c r="KQ171" s="46"/>
      <c r="KR171" s="46"/>
      <c r="KS171" s="46"/>
      <c r="KT171" s="46"/>
      <c r="KU171" s="46"/>
      <c r="KV171" s="46"/>
      <c r="KW171" s="46"/>
      <c r="KX171" s="46"/>
      <c r="KY171" s="46"/>
      <c r="KZ171" s="46"/>
      <c r="LA171" s="46"/>
      <c r="LB171" s="46"/>
      <c r="LC171" s="46"/>
      <c r="LD171" s="46"/>
      <c r="LE171" s="46"/>
      <c r="LF171" s="46"/>
      <c r="LG171" s="46"/>
      <c r="LH171" s="46"/>
      <c r="LI171" s="5"/>
      <c r="LJ171" s="5"/>
    </row>
    <row r="172" spans="1:322" s="59" customFormat="1" ht="10.199999999999999" x14ac:dyDescent="0.2">
      <c r="A172" s="51"/>
      <c r="B172" s="51"/>
      <c r="C172" s="51"/>
      <c r="D172" s="12"/>
      <c r="E172" s="98" t="str">
        <f t="shared" si="383"/>
        <v>Финансовый аналитик</v>
      </c>
      <c r="F172" s="51"/>
      <c r="G172" s="51"/>
      <c r="H172" s="98" t="str">
        <f t="shared" si="384"/>
        <v>нац/страхование</v>
      </c>
      <c r="I172" s="51"/>
      <c r="J172" s="51"/>
      <c r="K172" s="55" t="str">
        <f t="shared" si="385"/>
        <v>долл.</v>
      </c>
      <c r="L172" s="51"/>
      <c r="M172" s="58"/>
      <c r="N172" s="51"/>
      <c r="O172" s="61"/>
      <c r="P172" s="51"/>
      <c r="Q172" s="51"/>
      <c r="R172" s="99"/>
      <c r="S172" s="51"/>
      <c r="T172" s="171"/>
      <c r="U172" s="173">
        <f>IF(U$10="",0,IF(U$9&lt;главная!$N$19,0,IF(U98&lt;главная!$H$27,главная!$N$26*U98,IF(U98&lt;главная!$H$28,главная!$N$27*U98,главная!$H$28*главная!$N$27+(U98-главная!$H$28)*главная!$N$28))))</f>
        <v>0</v>
      </c>
      <c r="V172" s="173">
        <f>IF(V$10="",0,IF(V$9&lt;главная!$N$19,0,IF(V98&lt;главная!$H$27,главная!$N$26*V98,IF(V98&lt;главная!$H$28,главная!$N$27*V98,главная!$H$28*главная!$N$27+(V98-главная!$H$28)*главная!$N$28))))</f>
        <v>0</v>
      </c>
      <c r="W172" s="173">
        <f>IF(W$10="",0,IF(W$9&lt;главная!$N$19,0,IF(W98&lt;главная!$H$27,главная!$N$26*W98,IF(W98&lt;главная!$H$28,главная!$N$27*W98,главная!$H$28*главная!$N$27+(W98-главная!$H$28)*главная!$N$28))))</f>
        <v>0</v>
      </c>
      <c r="X172" s="173">
        <f>IF(X$10="",0,IF(X$9&lt;главная!$N$19,0,IF(X98&lt;главная!$H$27,главная!$N$26*X98,IF(X98&lt;главная!$H$28,главная!$N$27*X98,главная!$H$28*главная!$N$27+(X98-главная!$H$28)*главная!$N$28))))</f>
        <v>0</v>
      </c>
      <c r="Y172" s="173">
        <f>IF(Y$10="",0,IF(Y$9&lt;главная!$N$19,0,IF(Y98&lt;главная!$H$27,главная!$N$26*Y98,IF(Y98&lt;главная!$H$28,главная!$N$27*Y98,главная!$H$28*главная!$N$27+(Y98-главная!$H$28)*главная!$N$28))))</f>
        <v>0</v>
      </c>
      <c r="Z172" s="173">
        <f>IF(Z$10="",0,IF(Z$9&lt;главная!$N$19,0,IF(Z98&lt;главная!$H$27,главная!$N$26*Z98,IF(Z98&lt;главная!$H$28,главная!$N$27*Z98,главная!$H$28*главная!$N$27+(Z98-главная!$H$28)*главная!$N$28))))</f>
        <v>0</v>
      </c>
      <c r="AA172" s="173">
        <f>IF(AA$10="",0,IF(AA$9&lt;главная!$N$19,0,IF(AA98&lt;главная!$H$27,главная!$N$26*AA98,IF(AA98&lt;главная!$H$28,главная!$N$27*AA98,главная!$H$28*главная!$N$27+(AA98-главная!$H$28)*главная!$N$28))))</f>
        <v>0</v>
      </c>
      <c r="AB172" s="173">
        <f>IF(AB$10="",0,IF(AB$9&lt;главная!$N$19,0,IF(AB98&lt;главная!$H$27,главная!$N$26*AB98,IF(AB98&lt;главная!$H$28,главная!$N$27*AB98,главная!$H$28*главная!$N$27+(AB98-главная!$H$28)*главная!$N$28))))</f>
        <v>0</v>
      </c>
      <c r="AC172" s="173">
        <f>IF(AC$10="",0,IF(AC$9&lt;главная!$N$19,0,IF(AC98&lt;главная!$H$27,главная!$N$26*AC98,IF(AC98&lt;главная!$H$28,главная!$N$27*AC98,главная!$H$28*главная!$N$27+(AC98-главная!$H$28)*главная!$N$28))))</f>
        <v>0</v>
      </c>
      <c r="AD172" s="173">
        <f>IF(AD$10="",0,IF(AD$9&lt;главная!$N$19,0,IF(AD98&lt;главная!$H$27,главная!$N$26*AD98,IF(AD98&lt;главная!$H$28,главная!$N$27*AD98,главная!$H$28*главная!$N$27+(AD98-главная!$H$28)*главная!$N$28))))</f>
        <v>0</v>
      </c>
      <c r="AE172" s="173">
        <f>IF(AE$10="",0,IF(AE$9&lt;главная!$N$19,0,IF(AE98&lt;главная!$H$27,главная!$N$26*AE98,IF(AE98&lt;главная!$H$28,главная!$N$27*AE98,главная!$H$28*главная!$N$27+(AE98-главная!$H$28)*главная!$N$28))))</f>
        <v>0</v>
      </c>
      <c r="AF172" s="173">
        <f>IF(AF$10="",0,IF(AF$9&lt;главная!$N$19,0,IF(AF98&lt;главная!$H$27,главная!$N$26*AF98,IF(AF98&lt;главная!$H$28,главная!$N$27*AF98,главная!$H$28*главная!$N$27+(AF98-главная!$H$28)*главная!$N$28))))</f>
        <v>0</v>
      </c>
      <c r="AG172" s="173">
        <f>IF(AG$10="",0,IF(AG$9&lt;главная!$N$19,0,IF(AG98&lt;главная!$H$27,главная!$N$26*AG98,IF(AG98&lt;главная!$H$28,главная!$N$27*AG98,главная!$H$28*главная!$N$27+(AG98-главная!$H$28)*главная!$N$28))))</f>
        <v>0</v>
      </c>
      <c r="AH172" s="173">
        <f>IF(AH$10="",0,IF(AH$9&lt;главная!$N$19,0,IF(AH98&lt;главная!$H$27,главная!$N$26*AH98,IF(AH98&lt;главная!$H$28,главная!$N$27*AH98,главная!$H$28*главная!$N$27+(AH98-главная!$H$28)*главная!$N$28))))</f>
        <v>0</v>
      </c>
      <c r="AI172" s="173">
        <f>IF(AI$10="",0,IF(AI$9&lt;главная!$N$19,0,IF(AI98&lt;главная!$H$27,главная!$N$26*AI98,IF(AI98&lt;главная!$H$28,главная!$N$27*AI98,главная!$H$28*главная!$N$27+(AI98-главная!$H$28)*главная!$N$28))))</f>
        <v>0</v>
      </c>
      <c r="AJ172" s="173">
        <f>IF(AJ$10="",0,IF(AJ$9&lt;главная!$N$19,0,IF(AJ98&lt;главная!$H$27,главная!$N$26*AJ98,IF(AJ98&lt;главная!$H$28,главная!$N$27*AJ98,главная!$H$28*главная!$N$27+(AJ98-главная!$H$28)*главная!$N$28))))</f>
        <v>0</v>
      </c>
      <c r="AK172" s="173">
        <f>IF(AK$10="",0,IF(AK$9&lt;главная!$N$19,0,IF(AK98&lt;главная!$H$27,главная!$N$26*AK98,IF(AK98&lt;главная!$H$28,главная!$N$27*AK98,главная!$H$28*главная!$N$27+(AK98-главная!$H$28)*главная!$N$28))))</f>
        <v>0</v>
      </c>
      <c r="AL172" s="173">
        <f>IF(AL$10="",0,IF(AL$9&lt;главная!$N$19,0,IF(AL98&lt;главная!$H$27,главная!$N$26*AL98,IF(AL98&lt;главная!$H$28,главная!$N$27*AL98,главная!$H$28*главная!$N$27+(AL98-главная!$H$28)*главная!$N$28))))</f>
        <v>0</v>
      </c>
      <c r="AM172" s="173">
        <f>IF(AM$10="",0,IF(AM$9&lt;главная!$N$19,0,IF(AM98&lt;главная!$H$27,главная!$N$26*AM98,IF(AM98&lt;главная!$H$28,главная!$N$27*AM98,главная!$H$28*главная!$N$27+(AM98-главная!$H$28)*главная!$N$28))))</f>
        <v>0</v>
      </c>
      <c r="AN172" s="173">
        <f>IF(AN$10="",0,IF(AN$9&lt;главная!$N$19,0,IF(AN98&lt;главная!$H$27,главная!$N$26*AN98,IF(AN98&lt;главная!$H$28,главная!$N$27*AN98,главная!$H$28*главная!$N$27+(AN98-главная!$H$28)*главная!$N$28))))</f>
        <v>0</v>
      </c>
      <c r="AO172" s="173">
        <f>IF(AO$10="",0,IF(AO$9&lt;главная!$N$19,0,IF(AO98&lt;главная!$H$27,главная!$N$26*AO98,IF(AO98&lt;главная!$H$28,главная!$N$27*AO98,главная!$H$28*главная!$N$27+(AO98-главная!$H$28)*главная!$N$28))))</f>
        <v>0</v>
      </c>
      <c r="AP172" s="173">
        <f>IF(AP$10="",0,IF(AP$9&lt;главная!$N$19,0,IF(AP98&lt;главная!$H$27,главная!$N$26*AP98,IF(AP98&lt;главная!$H$28,главная!$N$27*AP98,главная!$H$28*главная!$N$27+(AP98-главная!$H$28)*главная!$N$28))))</f>
        <v>0</v>
      </c>
      <c r="AQ172" s="173">
        <f>IF(AQ$10="",0,IF(AQ$9&lt;главная!$N$19,0,IF(AQ98&lt;главная!$H$27,главная!$N$26*AQ98,IF(AQ98&lt;главная!$H$28,главная!$N$27*AQ98,главная!$H$28*главная!$N$27+(AQ98-главная!$H$28)*главная!$N$28))))</f>
        <v>0</v>
      </c>
      <c r="AR172" s="173">
        <f>IF(AR$10="",0,IF(AR$9&lt;главная!$N$19,0,IF(AR98&lt;главная!$H$27,главная!$N$26*AR98,IF(AR98&lt;главная!$H$28,главная!$N$27*AR98,главная!$H$28*главная!$N$27+(AR98-главная!$H$28)*главная!$N$28))))</f>
        <v>0</v>
      </c>
      <c r="AS172" s="173">
        <f>IF(AS$10="",0,IF(AS$9&lt;главная!$N$19,0,IF(AS98&lt;главная!$H$27,главная!$N$26*AS98,IF(AS98&lt;главная!$H$28,главная!$N$27*AS98,главная!$H$28*главная!$N$27+(AS98-главная!$H$28)*главная!$N$28))))</f>
        <v>0</v>
      </c>
      <c r="AT172" s="173">
        <f>IF(AT$10="",0,IF(AT$9&lt;главная!$N$19,0,IF(AT98&lt;главная!$H$27,главная!$N$26*AT98,IF(AT98&lt;главная!$H$28,главная!$N$27*AT98,главная!$H$28*главная!$N$27+(AT98-главная!$H$28)*главная!$N$28))))</f>
        <v>0</v>
      </c>
      <c r="AU172" s="173">
        <f>IF(AU$10="",0,IF(AU$9&lt;главная!$N$19,0,IF(AU98&lt;главная!$H$27,главная!$N$26*AU98,IF(AU98&lt;главная!$H$28,главная!$N$27*AU98,главная!$H$28*главная!$N$27+(AU98-главная!$H$28)*главная!$N$28))))</f>
        <v>0</v>
      </c>
      <c r="AV172" s="173">
        <f>IF(AV$10="",0,IF(AV$9&lt;главная!$N$19,0,IF(AV98&lt;главная!$H$27,главная!$N$26*AV98,IF(AV98&lt;главная!$H$28,главная!$N$27*AV98,главная!$H$28*главная!$N$27+(AV98-главная!$H$28)*главная!$N$28))))</f>
        <v>0</v>
      </c>
      <c r="AW172" s="173">
        <f>IF(AW$10="",0,IF(AW$9&lt;главная!$N$19,0,IF(AW98&lt;главная!$H$27,главная!$N$26*AW98,IF(AW98&lt;главная!$H$28,главная!$N$27*AW98,главная!$H$28*главная!$N$27+(AW98-главная!$H$28)*главная!$N$28))))</f>
        <v>0</v>
      </c>
      <c r="AX172" s="173">
        <f>IF(AX$10="",0,IF(AX$9&lt;главная!$N$19,0,IF(AX98&lt;главная!$H$27,главная!$N$26*AX98,IF(AX98&lt;главная!$H$28,главная!$N$27*AX98,главная!$H$28*главная!$N$27+(AX98-главная!$H$28)*главная!$N$28))))</f>
        <v>0</v>
      </c>
      <c r="AY172" s="173">
        <f>IF(AY$10="",0,IF(AY$9&lt;главная!$N$19,0,IF(AY98&lt;главная!$H$27,главная!$N$26*AY98,IF(AY98&lt;главная!$H$28,главная!$N$27*AY98,главная!$H$28*главная!$N$27+(AY98-главная!$H$28)*главная!$N$28))))</f>
        <v>0</v>
      </c>
      <c r="AZ172" s="173">
        <f>IF(AZ$10="",0,IF(AZ$9&lt;главная!$N$19,0,IF(AZ98&lt;главная!$H$27,главная!$N$26*AZ98,IF(AZ98&lt;главная!$H$28,главная!$N$27*AZ98,главная!$H$28*главная!$N$27+(AZ98-главная!$H$28)*главная!$N$28))))</f>
        <v>0</v>
      </c>
      <c r="BA172" s="173">
        <f>IF(BA$10="",0,IF(BA$9&lt;главная!$N$19,0,IF(BA98&lt;главная!$H$27,главная!$N$26*BA98,IF(BA98&lt;главная!$H$28,главная!$N$27*BA98,главная!$H$28*главная!$N$27+(BA98-главная!$H$28)*главная!$N$28))))</f>
        <v>0</v>
      </c>
      <c r="BB172" s="173">
        <f>IF(BB$10="",0,IF(BB$9&lt;главная!$N$19,0,IF(BB98&lt;главная!$H$27,главная!$N$26*BB98,IF(BB98&lt;главная!$H$28,главная!$N$27*BB98,главная!$H$28*главная!$N$27+(BB98-главная!$H$28)*главная!$N$28))))</f>
        <v>0</v>
      </c>
      <c r="BC172" s="173">
        <f>IF(BC$10="",0,IF(BC$9&lt;главная!$N$19,0,IF(BC98&lt;главная!$H$27,главная!$N$26*BC98,IF(BC98&lt;главная!$H$28,главная!$N$27*BC98,главная!$H$28*главная!$N$27+(BC98-главная!$H$28)*главная!$N$28))))</f>
        <v>0</v>
      </c>
      <c r="BD172" s="173">
        <f>IF(BD$10="",0,IF(BD$9&lt;главная!$N$19,0,IF(BD98&lt;главная!$H$27,главная!$N$26*BD98,IF(BD98&lt;главная!$H$28,главная!$N$27*BD98,главная!$H$28*главная!$N$27+(BD98-главная!$H$28)*главная!$N$28))))</f>
        <v>0</v>
      </c>
      <c r="BE172" s="173">
        <f>IF(BE$10="",0,IF(BE$9&lt;главная!$N$19,0,IF(BE98&lt;главная!$H$27,главная!$N$26*BE98,IF(BE98&lt;главная!$H$28,главная!$N$27*BE98,главная!$H$28*главная!$N$27+(BE98-главная!$H$28)*главная!$N$28))))</f>
        <v>0</v>
      </c>
      <c r="BF172" s="173">
        <f>IF(BF$10="",0,IF(BF$9&lt;главная!$N$19,0,IF(BF98&lt;главная!$H$27,главная!$N$26*BF98,IF(BF98&lt;главная!$H$28,главная!$N$27*BF98,главная!$H$28*главная!$N$27+(BF98-главная!$H$28)*главная!$N$28))))</f>
        <v>0</v>
      </c>
      <c r="BG172" s="173">
        <f>IF(BG$10="",0,IF(BG$9&lt;главная!$N$19,0,IF(BG98&lt;главная!$H$27,главная!$N$26*BG98,IF(BG98&lt;главная!$H$28,главная!$N$27*BG98,главная!$H$28*главная!$N$27+(BG98-главная!$H$28)*главная!$N$28))))</f>
        <v>0</v>
      </c>
      <c r="BH172" s="173">
        <f>IF(BH$10="",0,IF(BH$9&lt;главная!$N$19,0,IF(BH98&lt;главная!$H$27,главная!$N$26*BH98,IF(BH98&lt;главная!$H$28,главная!$N$27*BH98,главная!$H$28*главная!$N$27+(BH98-главная!$H$28)*главная!$N$28))))</f>
        <v>0</v>
      </c>
      <c r="BI172" s="173">
        <f>IF(BI$10="",0,IF(BI$9&lt;главная!$N$19,0,IF(BI98&lt;главная!$H$27,главная!$N$26*BI98,IF(BI98&lt;главная!$H$28,главная!$N$27*BI98,главная!$H$28*главная!$N$27+(BI98-главная!$H$28)*главная!$N$28))))</f>
        <v>0</v>
      </c>
      <c r="BJ172" s="173">
        <f>IF(BJ$10="",0,IF(BJ$9&lt;главная!$N$19,0,IF(BJ98&lt;главная!$H$27,главная!$N$26*BJ98,IF(BJ98&lt;главная!$H$28,главная!$N$27*BJ98,главная!$H$28*главная!$N$27+(BJ98-главная!$H$28)*главная!$N$28))))</f>
        <v>0</v>
      </c>
      <c r="BK172" s="173">
        <f>IF(BK$10="",0,IF(BK$9&lt;главная!$N$19,0,IF(BK98&lt;главная!$H$27,главная!$N$26*BK98,IF(BK98&lt;главная!$H$28,главная!$N$27*BK98,главная!$H$28*главная!$N$27+(BK98-главная!$H$28)*главная!$N$28))))</f>
        <v>0</v>
      </c>
      <c r="BL172" s="173">
        <f>IF(BL$10="",0,IF(BL$9&lt;главная!$N$19,0,IF(BL98&lt;главная!$H$27,главная!$N$26*BL98,IF(BL98&lt;главная!$H$28,главная!$N$27*BL98,главная!$H$28*главная!$N$27+(BL98-главная!$H$28)*главная!$N$28))))</f>
        <v>0</v>
      </c>
      <c r="BM172" s="173">
        <f>IF(BM$10="",0,IF(BM$9&lt;главная!$N$19,0,IF(BM98&lt;главная!$H$27,главная!$N$26*BM98,IF(BM98&lt;главная!$H$28,главная!$N$27*BM98,главная!$H$28*главная!$N$27+(BM98-главная!$H$28)*главная!$N$28))))</f>
        <v>0</v>
      </c>
      <c r="BN172" s="173">
        <f>IF(BN$10="",0,IF(BN$9&lt;главная!$N$19,0,IF(BN98&lt;главная!$H$27,главная!$N$26*BN98,IF(BN98&lt;главная!$H$28,главная!$N$27*BN98,главная!$H$28*главная!$N$27+(BN98-главная!$H$28)*главная!$N$28))))</f>
        <v>0</v>
      </c>
      <c r="BO172" s="173">
        <f>IF(BO$10="",0,IF(BO$9&lt;главная!$N$19,0,IF(BO98&lt;главная!$H$27,главная!$N$26*BO98,IF(BO98&lt;главная!$H$28,главная!$N$27*BO98,главная!$H$28*главная!$N$27+(BO98-главная!$H$28)*главная!$N$28))))</f>
        <v>0</v>
      </c>
      <c r="BP172" s="173">
        <f>IF(BP$10="",0,IF(BP$9&lt;главная!$N$19,0,IF(BP98&lt;главная!$H$27,главная!$N$26*BP98,IF(BP98&lt;главная!$H$28,главная!$N$27*BP98,главная!$H$28*главная!$N$27+(BP98-главная!$H$28)*главная!$N$28))))</f>
        <v>0</v>
      </c>
      <c r="BQ172" s="173">
        <f>IF(BQ$10="",0,IF(BQ$9&lt;главная!$N$19,0,IF(BQ98&lt;главная!$H$27,главная!$N$26*BQ98,IF(BQ98&lt;главная!$H$28,главная!$N$27*BQ98,главная!$H$28*главная!$N$27+(BQ98-главная!$H$28)*главная!$N$28))))</f>
        <v>0</v>
      </c>
      <c r="BR172" s="173">
        <f>IF(BR$10="",0,IF(BR$9&lt;главная!$N$19,0,IF(BR98&lt;главная!$H$27,главная!$N$26*BR98,IF(BR98&lt;главная!$H$28,главная!$N$27*BR98,главная!$H$28*главная!$N$27+(BR98-главная!$H$28)*главная!$N$28))))</f>
        <v>0</v>
      </c>
      <c r="BS172" s="173">
        <f>IF(BS$10="",0,IF(BS$9&lt;главная!$N$19,0,IF(BS98&lt;главная!$H$27,главная!$N$26*BS98,IF(BS98&lt;главная!$H$28,главная!$N$27*BS98,главная!$H$28*главная!$N$27+(BS98-главная!$H$28)*главная!$N$28))))</f>
        <v>0</v>
      </c>
      <c r="BT172" s="173">
        <f>IF(BT$10="",0,IF(BT$9&lt;главная!$N$19,0,IF(BT98&lt;главная!$H$27,главная!$N$26*BT98,IF(BT98&lt;главная!$H$28,главная!$N$27*BT98,главная!$H$28*главная!$N$27+(BT98-главная!$H$28)*главная!$N$28))))</f>
        <v>0</v>
      </c>
      <c r="BU172" s="173">
        <f>IF(BU$10="",0,IF(BU$9&lt;главная!$N$19,0,IF(BU98&lt;главная!$H$27,главная!$N$26*BU98,IF(BU98&lt;главная!$H$28,главная!$N$27*BU98,главная!$H$28*главная!$N$27+(BU98-главная!$H$28)*главная!$N$28))))</f>
        <v>0</v>
      </c>
      <c r="BV172" s="173">
        <f>IF(BV$10="",0,IF(BV$9&lt;главная!$N$19,0,IF(BV98&lt;главная!$H$27,главная!$N$26*BV98,IF(BV98&lt;главная!$H$28,главная!$N$27*BV98,главная!$H$28*главная!$N$27+(BV98-главная!$H$28)*главная!$N$28))))</f>
        <v>0</v>
      </c>
      <c r="BW172" s="173">
        <f>IF(BW$10="",0,IF(BW$9&lt;главная!$N$19,0,IF(BW98&lt;главная!$H$27,главная!$N$26*BW98,IF(BW98&lt;главная!$H$28,главная!$N$27*BW98,главная!$H$28*главная!$N$27+(BW98-главная!$H$28)*главная!$N$28))))</f>
        <v>0</v>
      </c>
      <c r="BX172" s="173">
        <f>IF(BX$10="",0,IF(BX$9&lt;главная!$N$19,0,IF(BX98&lt;главная!$H$27,главная!$N$26*BX98,IF(BX98&lt;главная!$H$28,главная!$N$27*BX98,главная!$H$28*главная!$N$27+(BX98-главная!$H$28)*главная!$N$28))))</f>
        <v>0</v>
      </c>
      <c r="BY172" s="173">
        <f>IF(BY$10="",0,IF(BY$9&lt;главная!$N$19,0,IF(BY98&lt;главная!$H$27,главная!$N$26*BY98,IF(BY98&lt;главная!$H$28,главная!$N$27*BY98,главная!$H$28*главная!$N$27+(BY98-главная!$H$28)*главная!$N$28))))</f>
        <v>0</v>
      </c>
      <c r="BZ172" s="173">
        <f>IF(BZ$10="",0,IF(BZ$9&lt;главная!$N$19,0,IF(BZ98&lt;главная!$H$27,главная!$N$26*BZ98,IF(BZ98&lt;главная!$H$28,главная!$N$27*BZ98,главная!$H$28*главная!$N$27+(BZ98-главная!$H$28)*главная!$N$28))))</f>
        <v>0</v>
      </c>
      <c r="CA172" s="173">
        <f>IF(CA$10="",0,IF(CA$9&lt;главная!$N$19,0,IF(CA98&lt;главная!$H$27,главная!$N$26*CA98,IF(CA98&lt;главная!$H$28,главная!$N$27*CA98,главная!$H$28*главная!$N$27+(CA98-главная!$H$28)*главная!$N$28))))</f>
        <v>0</v>
      </c>
      <c r="CB172" s="173">
        <f>IF(CB$10="",0,IF(CB$9&lt;главная!$N$19,0,IF(CB98&lt;главная!$H$27,главная!$N$26*CB98,IF(CB98&lt;главная!$H$28,главная!$N$27*CB98,главная!$H$28*главная!$N$27+(CB98-главная!$H$28)*главная!$N$28))))</f>
        <v>0</v>
      </c>
      <c r="CC172" s="173">
        <f>IF(CC$10="",0,IF(CC$9&lt;главная!$N$19,0,IF(CC98&lt;главная!$H$27,главная!$N$26*CC98,IF(CC98&lt;главная!$H$28,главная!$N$27*CC98,главная!$H$28*главная!$N$27+(CC98-главная!$H$28)*главная!$N$28))))</f>
        <v>0</v>
      </c>
      <c r="CD172" s="173">
        <f>IF(CD$10="",0,IF(CD$9&lt;главная!$N$19,0,IF(CD98&lt;главная!$H$27,главная!$N$26*CD98,IF(CD98&lt;главная!$H$28,главная!$N$27*CD98,главная!$H$28*главная!$N$27+(CD98-главная!$H$28)*главная!$N$28))))</f>
        <v>0</v>
      </c>
      <c r="CE172" s="173">
        <f>IF(CE$10="",0,IF(CE$9&lt;главная!$N$19,0,IF(CE98&lt;главная!$H$27,главная!$N$26*CE98,IF(CE98&lt;главная!$H$28,главная!$N$27*CE98,главная!$H$28*главная!$N$27+(CE98-главная!$H$28)*главная!$N$28))))</f>
        <v>0</v>
      </c>
      <c r="CF172" s="173">
        <f>IF(CF$10="",0,IF(CF$9&lt;главная!$N$19,0,IF(CF98&lt;главная!$H$27,главная!$N$26*CF98,IF(CF98&lt;главная!$H$28,главная!$N$27*CF98,главная!$H$28*главная!$N$27+(CF98-главная!$H$28)*главная!$N$28))))</f>
        <v>0</v>
      </c>
      <c r="CG172" s="173">
        <f>IF(CG$10="",0,IF(CG$9&lt;главная!$N$19,0,IF(CG98&lt;главная!$H$27,главная!$N$26*CG98,IF(CG98&lt;главная!$H$28,главная!$N$27*CG98,главная!$H$28*главная!$N$27+(CG98-главная!$H$28)*главная!$N$28))))</f>
        <v>0</v>
      </c>
      <c r="CH172" s="173">
        <f>IF(CH$10="",0,IF(CH$9&lt;главная!$N$19,0,IF(CH98&lt;главная!$H$27,главная!$N$26*CH98,IF(CH98&lt;главная!$H$28,главная!$N$27*CH98,главная!$H$28*главная!$N$27+(CH98-главная!$H$28)*главная!$N$28))))</f>
        <v>0</v>
      </c>
      <c r="CI172" s="173">
        <f>IF(CI$10="",0,IF(CI$9&lt;главная!$N$19,0,IF(CI98&lt;главная!$H$27,главная!$N$26*CI98,IF(CI98&lt;главная!$H$28,главная!$N$27*CI98,главная!$H$28*главная!$N$27+(CI98-главная!$H$28)*главная!$N$28))))</f>
        <v>0</v>
      </c>
      <c r="CJ172" s="173">
        <f>IF(CJ$10="",0,IF(CJ$9&lt;главная!$N$19,0,IF(CJ98&lt;главная!$H$27,главная!$N$26*CJ98,IF(CJ98&lt;главная!$H$28,главная!$N$27*CJ98,главная!$H$28*главная!$N$27+(CJ98-главная!$H$28)*главная!$N$28))))</f>
        <v>0</v>
      </c>
      <c r="CK172" s="173">
        <f>IF(CK$10="",0,IF(CK$9&lt;главная!$N$19,0,IF(CK98&lt;главная!$H$27,главная!$N$26*CK98,IF(CK98&lt;главная!$H$28,главная!$N$27*CK98,главная!$H$28*главная!$N$27+(CK98-главная!$H$28)*главная!$N$28))))</f>
        <v>0</v>
      </c>
      <c r="CL172" s="173">
        <f>IF(CL$10="",0,IF(CL$9&lt;главная!$N$19,0,IF(CL98&lt;главная!$H$27,главная!$N$26*CL98,IF(CL98&lt;главная!$H$28,главная!$N$27*CL98,главная!$H$28*главная!$N$27+(CL98-главная!$H$28)*главная!$N$28))))</f>
        <v>0</v>
      </c>
      <c r="CM172" s="173">
        <f>IF(CM$10="",0,IF(CM$9&lt;главная!$N$19,0,IF(CM98&lt;главная!$H$27,главная!$N$26*CM98,IF(CM98&lt;главная!$H$28,главная!$N$27*CM98,главная!$H$28*главная!$N$27+(CM98-главная!$H$28)*главная!$N$28))))</f>
        <v>0</v>
      </c>
      <c r="CN172" s="173">
        <f>IF(CN$10="",0,IF(CN$9&lt;главная!$N$19,0,IF(CN98&lt;главная!$H$27,главная!$N$26*CN98,IF(CN98&lt;главная!$H$28,главная!$N$27*CN98,главная!$H$28*главная!$N$27+(CN98-главная!$H$28)*главная!$N$28))))</f>
        <v>0</v>
      </c>
      <c r="CO172" s="173">
        <f>IF(CO$10="",0,IF(CO$9&lt;главная!$N$19,0,IF(CO98&lt;главная!$H$27,главная!$N$26*CO98,IF(CO98&lt;главная!$H$28,главная!$N$27*CO98,главная!$H$28*главная!$N$27+(CO98-главная!$H$28)*главная!$N$28))))</f>
        <v>0</v>
      </c>
      <c r="CP172" s="173">
        <f>IF(CP$10="",0,IF(CP$9&lt;главная!$N$19,0,IF(CP98&lt;главная!$H$27,главная!$N$26*CP98,IF(CP98&lt;главная!$H$28,главная!$N$27*CP98,главная!$H$28*главная!$N$27+(CP98-главная!$H$28)*главная!$N$28))))</f>
        <v>0</v>
      </c>
      <c r="CQ172" s="173">
        <f>IF(CQ$10="",0,IF(CQ$9&lt;главная!$N$19,0,IF(CQ98&lt;главная!$H$27,главная!$N$26*CQ98,IF(CQ98&lt;главная!$H$28,главная!$N$27*CQ98,главная!$H$28*главная!$N$27+(CQ98-главная!$H$28)*главная!$N$28))))</f>
        <v>0</v>
      </c>
      <c r="CR172" s="173">
        <f>IF(CR$10="",0,IF(CR$9&lt;главная!$N$19,0,IF(CR98&lt;главная!$H$27,главная!$N$26*CR98,IF(CR98&lt;главная!$H$28,главная!$N$27*CR98,главная!$H$28*главная!$N$27+(CR98-главная!$H$28)*главная!$N$28))))</f>
        <v>0</v>
      </c>
      <c r="CS172" s="173">
        <f>IF(CS$10="",0,IF(CS$9&lt;главная!$N$19,0,IF(CS98&lt;главная!$H$27,главная!$N$26*CS98,IF(CS98&lt;главная!$H$28,главная!$N$27*CS98,главная!$H$28*главная!$N$27+(CS98-главная!$H$28)*главная!$N$28))))</f>
        <v>0</v>
      </c>
      <c r="CT172" s="173">
        <f>IF(CT$10="",0,IF(CT$9&lt;главная!$N$19,0,IF(CT98&lt;главная!$H$27,главная!$N$26*CT98,IF(CT98&lt;главная!$H$28,главная!$N$27*CT98,главная!$H$28*главная!$N$27+(CT98-главная!$H$28)*главная!$N$28))))</f>
        <v>0</v>
      </c>
      <c r="CU172" s="173">
        <f>IF(CU$10="",0,IF(CU$9&lt;главная!$N$19,0,IF(CU98&lt;главная!$H$27,главная!$N$26*CU98,IF(CU98&lt;главная!$H$28,главная!$N$27*CU98,главная!$H$28*главная!$N$27+(CU98-главная!$H$28)*главная!$N$28))))</f>
        <v>0</v>
      </c>
      <c r="CV172" s="173">
        <f>IF(CV$10="",0,IF(CV$9&lt;главная!$N$19,0,IF(CV98&lt;главная!$H$27,главная!$N$26*CV98,IF(CV98&lt;главная!$H$28,главная!$N$27*CV98,главная!$H$28*главная!$N$27+(CV98-главная!$H$28)*главная!$N$28))))</f>
        <v>0</v>
      </c>
      <c r="CW172" s="173">
        <f>IF(CW$10="",0,IF(CW$9&lt;главная!$N$19,0,IF(CW98&lt;главная!$H$27,главная!$N$26*CW98,IF(CW98&lt;главная!$H$28,главная!$N$27*CW98,главная!$H$28*главная!$N$27+(CW98-главная!$H$28)*главная!$N$28))))</f>
        <v>0</v>
      </c>
      <c r="CX172" s="173">
        <f>IF(CX$10="",0,IF(CX$9&lt;главная!$N$19,0,IF(CX98&lt;главная!$H$27,главная!$N$26*CX98,IF(CX98&lt;главная!$H$28,главная!$N$27*CX98,главная!$H$28*главная!$N$27+(CX98-главная!$H$28)*главная!$N$28))))</f>
        <v>0</v>
      </c>
      <c r="CY172" s="173">
        <f>IF(CY$10="",0,IF(CY$9&lt;главная!$N$19,0,IF(CY98&lt;главная!$H$27,главная!$N$26*CY98,IF(CY98&lt;главная!$H$28,главная!$N$27*CY98,главная!$H$28*главная!$N$27+(CY98-главная!$H$28)*главная!$N$28))))</f>
        <v>0</v>
      </c>
      <c r="CZ172" s="173">
        <f>IF(CZ$10="",0,IF(CZ$9&lt;главная!$N$19,0,IF(CZ98&lt;главная!$H$27,главная!$N$26*CZ98,IF(CZ98&lt;главная!$H$28,главная!$N$27*CZ98,главная!$H$28*главная!$N$27+(CZ98-главная!$H$28)*главная!$N$28))))</f>
        <v>0</v>
      </c>
      <c r="DA172" s="173">
        <f>IF(DA$10="",0,IF(DA$9&lt;главная!$N$19,0,IF(DA98&lt;главная!$H$27,главная!$N$26*DA98,IF(DA98&lt;главная!$H$28,главная!$N$27*DA98,главная!$H$28*главная!$N$27+(DA98-главная!$H$28)*главная!$N$28))))</f>
        <v>0</v>
      </c>
      <c r="DB172" s="173">
        <f>IF(DB$10="",0,IF(DB$9&lt;главная!$N$19,0,IF(DB98&lt;главная!$H$27,главная!$N$26*DB98,IF(DB98&lt;главная!$H$28,главная!$N$27*DB98,главная!$H$28*главная!$N$27+(DB98-главная!$H$28)*главная!$N$28))))</f>
        <v>0</v>
      </c>
      <c r="DC172" s="173">
        <f>IF(DC$10="",0,IF(DC$9&lt;главная!$N$19,0,IF(DC98&lt;главная!$H$27,главная!$N$26*DC98,IF(DC98&lt;главная!$H$28,главная!$N$27*DC98,главная!$H$28*главная!$N$27+(DC98-главная!$H$28)*главная!$N$28))))</f>
        <v>0</v>
      </c>
      <c r="DD172" s="173">
        <f>IF(DD$10="",0,IF(DD$9&lt;главная!$N$19,0,IF(DD98&lt;главная!$H$27,главная!$N$26*DD98,IF(DD98&lt;главная!$H$28,главная!$N$27*DD98,главная!$H$28*главная!$N$27+(DD98-главная!$H$28)*главная!$N$28))))</f>
        <v>0</v>
      </c>
      <c r="DE172" s="173">
        <f>IF(DE$10="",0,IF(DE$9&lt;главная!$N$19,0,IF(DE98&lt;главная!$H$27,главная!$N$26*DE98,IF(DE98&lt;главная!$H$28,главная!$N$27*DE98,главная!$H$28*главная!$N$27+(DE98-главная!$H$28)*главная!$N$28))))</f>
        <v>0</v>
      </c>
      <c r="DF172" s="173">
        <f>IF(DF$10="",0,IF(DF$9&lt;главная!$N$19,0,IF(DF98&lt;главная!$H$27,главная!$N$26*DF98,IF(DF98&lt;главная!$H$28,главная!$N$27*DF98,главная!$H$28*главная!$N$27+(DF98-главная!$H$28)*главная!$N$28))))</f>
        <v>0</v>
      </c>
      <c r="DG172" s="173">
        <f>IF(DG$10="",0,IF(DG$9&lt;главная!$N$19,0,IF(DG98&lt;главная!$H$27,главная!$N$26*DG98,IF(DG98&lt;главная!$H$28,главная!$N$27*DG98,главная!$H$28*главная!$N$27+(DG98-главная!$H$28)*главная!$N$28))))</f>
        <v>0</v>
      </c>
      <c r="DH172" s="173">
        <f>IF(DH$10="",0,IF(DH$9&lt;главная!$N$19,0,IF(DH98&lt;главная!$H$27,главная!$N$26*DH98,IF(DH98&lt;главная!$H$28,главная!$N$27*DH98,главная!$H$28*главная!$N$27+(DH98-главная!$H$28)*главная!$N$28))))</f>
        <v>0</v>
      </c>
      <c r="DI172" s="173">
        <f>IF(DI$10="",0,IF(DI$9&lt;главная!$N$19,0,IF(DI98&lt;главная!$H$27,главная!$N$26*DI98,IF(DI98&lt;главная!$H$28,главная!$N$27*DI98,главная!$H$28*главная!$N$27+(DI98-главная!$H$28)*главная!$N$28))))</f>
        <v>0</v>
      </c>
      <c r="DJ172" s="173">
        <f>IF(DJ$10="",0,IF(DJ$9&lt;главная!$N$19,0,IF(DJ98&lt;главная!$H$27,главная!$N$26*DJ98,IF(DJ98&lt;главная!$H$28,главная!$N$27*DJ98,главная!$H$28*главная!$N$27+(DJ98-главная!$H$28)*главная!$N$28))))</f>
        <v>0</v>
      </c>
      <c r="DK172" s="173">
        <f>IF(DK$10="",0,IF(DK$9&lt;главная!$N$19,0,IF(DK98&lt;главная!$H$27,главная!$N$26*DK98,IF(DK98&lt;главная!$H$28,главная!$N$27*DK98,главная!$H$28*главная!$N$27+(DK98-главная!$H$28)*главная!$N$28))))</f>
        <v>0</v>
      </c>
      <c r="DL172" s="173">
        <f>IF(DL$10="",0,IF(DL$9&lt;главная!$N$19,0,IF(DL98&lt;главная!$H$27,главная!$N$26*DL98,IF(DL98&lt;главная!$H$28,главная!$N$27*DL98,главная!$H$28*главная!$N$27+(DL98-главная!$H$28)*главная!$N$28))))</f>
        <v>0</v>
      </c>
      <c r="DM172" s="173">
        <f>IF(DM$10="",0,IF(DM$9&lt;главная!$N$19,0,IF(DM98&lt;главная!$H$27,главная!$N$26*DM98,IF(DM98&lt;главная!$H$28,главная!$N$27*DM98,главная!$H$28*главная!$N$27+(DM98-главная!$H$28)*главная!$N$28))))</f>
        <v>0</v>
      </c>
      <c r="DN172" s="173">
        <f>IF(DN$10="",0,IF(DN$9&lt;главная!$N$19,0,IF(DN98&lt;главная!$H$27,главная!$N$26*DN98,IF(DN98&lt;главная!$H$28,главная!$N$27*DN98,главная!$H$28*главная!$N$27+(DN98-главная!$H$28)*главная!$N$28))))</f>
        <v>0</v>
      </c>
      <c r="DO172" s="173">
        <f>IF(DO$10="",0,IF(DO$9&lt;главная!$N$19,0,IF(DO98&lt;главная!$H$27,главная!$N$26*DO98,IF(DO98&lt;главная!$H$28,главная!$N$27*DO98,главная!$H$28*главная!$N$27+(DO98-главная!$H$28)*главная!$N$28))))</f>
        <v>0</v>
      </c>
      <c r="DP172" s="173">
        <f>IF(DP$10="",0,IF(DP$9&lt;главная!$N$19,0,IF(DP98&lt;главная!$H$27,главная!$N$26*DP98,IF(DP98&lt;главная!$H$28,главная!$N$27*DP98,главная!$H$28*главная!$N$27+(DP98-главная!$H$28)*главная!$N$28))))</f>
        <v>0</v>
      </c>
      <c r="DQ172" s="173">
        <f>IF(DQ$10="",0,IF(DQ$9&lt;главная!$N$19,0,IF(DQ98&lt;главная!$H$27,главная!$N$26*DQ98,IF(DQ98&lt;главная!$H$28,главная!$N$27*DQ98,главная!$H$28*главная!$N$27+(DQ98-главная!$H$28)*главная!$N$28))))</f>
        <v>0</v>
      </c>
      <c r="DR172" s="173">
        <f>IF(DR$10="",0,IF(DR$9&lt;главная!$N$19,0,IF(DR98&lt;главная!$H$27,главная!$N$26*DR98,IF(DR98&lt;главная!$H$28,главная!$N$27*DR98,главная!$H$28*главная!$N$27+(DR98-главная!$H$28)*главная!$N$28))))</f>
        <v>0</v>
      </c>
      <c r="DS172" s="173">
        <f>IF(DS$10="",0,IF(DS$9&lt;главная!$N$19,0,IF(DS98&lt;главная!$H$27,главная!$N$26*DS98,IF(DS98&lt;главная!$H$28,главная!$N$27*DS98,главная!$H$28*главная!$N$27+(DS98-главная!$H$28)*главная!$N$28))))</f>
        <v>0</v>
      </c>
      <c r="DT172" s="173">
        <f>IF(DT$10="",0,IF(DT$9&lt;главная!$N$19,0,IF(DT98&lt;главная!$H$27,главная!$N$26*DT98,IF(DT98&lt;главная!$H$28,главная!$N$27*DT98,главная!$H$28*главная!$N$27+(DT98-главная!$H$28)*главная!$N$28))))</f>
        <v>0</v>
      </c>
      <c r="DU172" s="173">
        <f>IF(DU$10="",0,IF(DU$9&lt;главная!$N$19,0,IF(DU98&lt;главная!$H$27,главная!$N$26*DU98,IF(DU98&lt;главная!$H$28,главная!$N$27*DU98,главная!$H$28*главная!$N$27+(DU98-главная!$H$28)*главная!$N$28))))</f>
        <v>0</v>
      </c>
      <c r="DV172" s="173">
        <f>IF(DV$10="",0,IF(DV$9&lt;главная!$N$19,0,IF(DV98&lt;главная!$H$27,главная!$N$26*DV98,IF(DV98&lt;главная!$H$28,главная!$N$27*DV98,главная!$H$28*главная!$N$27+(DV98-главная!$H$28)*главная!$N$28))))</f>
        <v>0</v>
      </c>
      <c r="DW172" s="173">
        <f>IF(DW$10="",0,IF(DW$9&lt;главная!$N$19,0,IF(DW98&lt;главная!$H$27,главная!$N$26*DW98,IF(DW98&lt;главная!$H$28,главная!$N$27*DW98,главная!$H$28*главная!$N$27+(DW98-главная!$H$28)*главная!$N$28))))</f>
        <v>0</v>
      </c>
      <c r="DX172" s="173">
        <f>IF(DX$10="",0,IF(DX$9&lt;главная!$N$19,0,IF(DX98&lt;главная!$H$27,главная!$N$26*DX98,IF(DX98&lt;главная!$H$28,главная!$N$27*DX98,главная!$H$28*главная!$N$27+(DX98-главная!$H$28)*главная!$N$28))))</f>
        <v>0</v>
      </c>
      <c r="DY172" s="173">
        <f>IF(DY$10="",0,IF(DY$9&lt;главная!$N$19,0,IF(DY98&lt;главная!$H$27,главная!$N$26*DY98,IF(DY98&lt;главная!$H$28,главная!$N$27*DY98,главная!$H$28*главная!$N$27+(DY98-главная!$H$28)*главная!$N$28))))</f>
        <v>0</v>
      </c>
      <c r="DZ172" s="173">
        <f>IF(DZ$10="",0,IF(DZ$9&lt;главная!$N$19,0,IF(DZ98&lt;главная!$H$27,главная!$N$26*DZ98,IF(DZ98&lt;главная!$H$28,главная!$N$27*DZ98,главная!$H$28*главная!$N$27+(DZ98-главная!$H$28)*главная!$N$28))))</f>
        <v>0</v>
      </c>
      <c r="EA172" s="173">
        <f>IF(EA$10="",0,IF(EA$9&lt;главная!$N$19,0,IF(EA98&lt;главная!$H$27,главная!$N$26*EA98,IF(EA98&lt;главная!$H$28,главная!$N$27*EA98,главная!$H$28*главная!$N$27+(EA98-главная!$H$28)*главная!$N$28))))</f>
        <v>0</v>
      </c>
      <c r="EB172" s="173">
        <f>IF(EB$10="",0,IF(EB$9&lt;главная!$N$19,0,IF(EB98&lt;главная!$H$27,главная!$N$26*EB98,IF(EB98&lt;главная!$H$28,главная!$N$27*EB98,главная!$H$28*главная!$N$27+(EB98-главная!$H$28)*главная!$N$28))))</f>
        <v>0</v>
      </c>
      <c r="EC172" s="173">
        <f>IF(EC$10="",0,IF(EC$9&lt;главная!$N$19,0,IF(EC98&lt;главная!$H$27,главная!$N$26*EC98,IF(EC98&lt;главная!$H$28,главная!$N$27*EC98,главная!$H$28*главная!$N$27+(EC98-главная!$H$28)*главная!$N$28))))</f>
        <v>0</v>
      </c>
      <c r="ED172" s="173">
        <f>IF(ED$10="",0,IF(ED$9&lt;главная!$N$19,0,IF(ED98&lt;главная!$H$27,главная!$N$26*ED98,IF(ED98&lt;главная!$H$28,главная!$N$27*ED98,главная!$H$28*главная!$N$27+(ED98-главная!$H$28)*главная!$N$28))))</f>
        <v>0</v>
      </c>
      <c r="EE172" s="173">
        <f>IF(EE$10="",0,IF(EE$9&lt;главная!$N$19,0,IF(EE98&lt;главная!$H$27,главная!$N$26*EE98,IF(EE98&lt;главная!$H$28,главная!$N$27*EE98,главная!$H$28*главная!$N$27+(EE98-главная!$H$28)*главная!$N$28))))</f>
        <v>0</v>
      </c>
      <c r="EF172" s="173">
        <f>IF(EF$10="",0,IF(EF$9&lt;главная!$N$19,0,IF(EF98&lt;главная!$H$27,главная!$N$26*EF98,IF(EF98&lt;главная!$H$28,главная!$N$27*EF98,главная!$H$28*главная!$N$27+(EF98-главная!$H$28)*главная!$N$28))))</f>
        <v>0</v>
      </c>
      <c r="EG172" s="173">
        <f>IF(EG$10="",0,IF(EG$9&lt;главная!$N$19,0,IF(EG98&lt;главная!$H$27,главная!$N$26*EG98,IF(EG98&lt;главная!$H$28,главная!$N$27*EG98,главная!$H$28*главная!$N$27+(EG98-главная!$H$28)*главная!$N$28))))</f>
        <v>0</v>
      </c>
      <c r="EH172" s="173">
        <f>IF(EH$10="",0,IF(EH$9&lt;главная!$N$19,0,IF(EH98&lt;главная!$H$27,главная!$N$26*EH98,IF(EH98&lt;главная!$H$28,главная!$N$27*EH98,главная!$H$28*главная!$N$27+(EH98-главная!$H$28)*главная!$N$28))))</f>
        <v>0</v>
      </c>
      <c r="EI172" s="173">
        <f>IF(EI$10="",0,IF(EI$9&lt;главная!$N$19,0,IF(EI98&lt;главная!$H$27,главная!$N$26*EI98,IF(EI98&lt;главная!$H$28,главная!$N$27*EI98,главная!$H$28*главная!$N$27+(EI98-главная!$H$28)*главная!$N$28))))</f>
        <v>0</v>
      </c>
      <c r="EJ172" s="173">
        <f>IF(EJ$10="",0,IF(EJ$9&lt;главная!$N$19,0,IF(EJ98&lt;главная!$H$27,главная!$N$26*EJ98,IF(EJ98&lt;главная!$H$28,главная!$N$27*EJ98,главная!$H$28*главная!$N$27+(EJ98-главная!$H$28)*главная!$N$28))))</f>
        <v>0</v>
      </c>
      <c r="EK172" s="173">
        <f>IF(EK$10="",0,IF(EK$9&lt;главная!$N$19,0,IF(EK98&lt;главная!$H$27,главная!$N$26*EK98,IF(EK98&lt;главная!$H$28,главная!$N$27*EK98,главная!$H$28*главная!$N$27+(EK98-главная!$H$28)*главная!$N$28))))</f>
        <v>0</v>
      </c>
      <c r="EL172" s="173">
        <f>IF(EL$10="",0,IF(EL$9&lt;главная!$N$19,0,IF(EL98&lt;главная!$H$27,главная!$N$26*EL98,IF(EL98&lt;главная!$H$28,главная!$N$27*EL98,главная!$H$28*главная!$N$27+(EL98-главная!$H$28)*главная!$N$28))))</f>
        <v>0</v>
      </c>
      <c r="EM172" s="173">
        <f>IF(EM$10="",0,IF(EM$9&lt;главная!$N$19,0,IF(EM98&lt;главная!$H$27,главная!$N$26*EM98,IF(EM98&lt;главная!$H$28,главная!$N$27*EM98,главная!$H$28*главная!$N$27+(EM98-главная!$H$28)*главная!$N$28))))</f>
        <v>0</v>
      </c>
      <c r="EN172" s="173">
        <f>IF(EN$10="",0,IF(EN$9&lt;главная!$N$19,0,IF(EN98&lt;главная!$H$27,главная!$N$26*EN98,IF(EN98&lt;главная!$H$28,главная!$N$27*EN98,главная!$H$28*главная!$N$27+(EN98-главная!$H$28)*главная!$N$28))))</f>
        <v>0</v>
      </c>
      <c r="EO172" s="173">
        <f>IF(EO$10="",0,IF(EO$9&lt;главная!$N$19,0,IF(EO98&lt;главная!$H$27,главная!$N$26*EO98,IF(EO98&lt;главная!$H$28,главная!$N$27*EO98,главная!$H$28*главная!$N$27+(EO98-главная!$H$28)*главная!$N$28))))</f>
        <v>0</v>
      </c>
      <c r="EP172" s="173">
        <f>IF(EP$10="",0,IF(EP$9&lt;главная!$N$19,0,IF(EP98&lt;главная!$H$27,главная!$N$26*EP98,IF(EP98&lt;главная!$H$28,главная!$N$27*EP98,главная!$H$28*главная!$N$27+(EP98-главная!$H$28)*главная!$N$28))))</f>
        <v>0</v>
      </c>
      <c r="EQ172" s="173">
        <f>IF(EQ$10="",0,IF(EQ$9&lt;главная!$N$19,0,IF(EQ98&lt;главная!$H$27,главная!$N$26*EQ98,IF(EQ98&lt;главная!$H$28,главная!$N$27*EQ98,главная!$H$28*главная!$N$27+(EQ98-главная!$H$28)*главная!$N$28))))</f>
        <v>0</v>
      </c>
      <c r="ER172" s="173">
        <f>IF(ER$10="",0,IF(ER$9&lt;главная!$N$19,0,IF(ER98&lt;главная!$H$27,главная!$N$26*ER98,IF(ER98&lt;главная!$H$28,главная!$N$27*ER98,главная!$H$28*главная!$N$27+(ER98-главная!$H$28)*главная!$N$28))))</f>
        <v>0</v>
      </c>
      <c r="ES172" s="173">
        <f>IF(ES$10="",0,IF(ES$9&lt;главная!$N$19,0,IF(ES98&lt;главная!$H$27,главная!$N$26*ES98,IF(ES98&lt;главная!$H$28,главная!$N$27*ES98,главная!$H$28*главная!$N$27+(ES98-главная!$H$28)*главная!$N$28))))</f>
        <v>0</v>
      </c>
      <c r="ET172" s="173">
        <f>IF(ET$10="",0,IF(ET$9&lt;главная!$N$19,0,IF(ET98&lt;главная!$H$27,главная!$N$26*ET98,IF(ET98&lt;главная!$H$28,главная!$N$27*ET98,главная!$H$28*главная!$N$27+(ET98-главная!$H$28)*главная!$N$28))))</f>
        <v>0</v>
      </c>
      <c r="EU172" s="173">
        <f>IF(EU$10="",0,IF(EU$9&lt;главная!$N$19,0,IF(EU98&lt;главная!$H$27,главная!$N$26*EU98,IF(EU98&lt;главная!$H$28,главная!$N$27*EU98,главная!$H$28*главная!$N$27+(EU98-главная!$H$28)*главная!$N$28))))</f>
        <v>0</v>
      </c>
      <c r="EV172" s="173">
        <f>IF(EV$10="",0,IF(EV$9&lt;главная!$N$19,0,IF(EV98&lt;главная!$H$27,главная!$N$26*EV98,IF(EV98&lt;главная!$H$28,главная!$N$27*EV98,главная!$H$28*главная!$N$27+(EV98-главная!$H$28)*главная!$N$28))))</f>
        <v>0</v>
      </c>
      <c r="EW172" s="173">
        <f>IF(EW$10="",0,IF(EW$9&lt;главная!$N$19,0,IF(EW98&lt;главная!$H$27,главная!$N$26*EW98,IF(EW98&lt;главная!$H$28,главная!$N$27*EW98,главная!$H$28*главная!$N$27+(EW98-главная!$H$28)*главная!$N$28))))</f>
        <v>0</v>
      </c>
      <c r="EX172" s="173">
        <f>IF(EX$10="",0,IF(EX$9&lt;главная!$N$19,0,IF(EX98&lt;главная!$H$27,главная!$N$26*EX98,IF(EX98&lt;главная!$H$28,главная!$N$27*EX98,главная!$H$28*главная!$N$27+(EX98-главная!$H$28)*главная!$N$28))))</f>
        <v>0</v>
      </c>
      <c r="EY172" s="173">
        <f>IF(EY$10="",0,IF(EY$9&lt;главная!$N$19,0,IF(EY98&lt;главная!$H$27,главная!$N$26*EY98,IF(EY98&lt;главная!$H$28,главная!$N$27*EY98,главная!$H$28*главная!$N$27+(EY98-главная!$H$28)*главная!$N$28))))</f>
        <v>0</v>
      </c>
      <c r="EZ172" s="173">
        <f>IF(EZ$10="",0,IF(EZ$9&lt;главная!$N$19,0,IF(EZ98&lt;главная!$H$27,главная!$N$26*EZ98,IF(EZ98&lt;главная!$H$28,главная!$N$27*EZ98,главная!$H$28*главная!$N$27+(EZ98-главная!$H$28)*главная!$N$28))))</f>
        <v>0</v>
      </c>
      <c r="FA172" s="173">
        <f>IF(FA$10="",0,IF(FA$9&lt;главная!$N$19,0,IF(FA98&lt;главная!$H$27,главная!$N$26*FA98,IF(FA98&lt;главная!$H$28,главная!$N$27*FA98,главная!$H$28*главная!$N$27+(FA98-главная!$H$28)*главная!$N$28))))</f>
        <v>0</v>
      </c>
      <c r="FB172" s="173">
        <f>IF(FB$10="",0,IF(FB$9&lt;главная!$N$19,0,IF(FB98&lt;главная!$H$27,главная!$N$26*FB98,IF(FB98&lt;главная!$H$28,главная!$N$27*FB98,главная!$H$28*главная!$N$27+(FB98-главная!$H$28)*главная!$N$28))))</f>
        <v>0</v>
      </c>
      <c r="FC172" s="173">
        <f>IF(FC$10="",0,IF(FC$9&lt;главная!$N$19,0,IF(FC98&lt;главная!$H$27,главная!$N$26*FC98,IF(FC98&lt;главная!$H$28,главная!$N$27*FC98,главная!$H$28*главная!$N$27+(FC98-главная!$H$28)*главная!$N$28))))</f>
        <v>0</v>
      </c>
      <c r="FD172" s="173">
        <f>IF(FD$10="",0,IF(FD$9&lt;главная!$N$19,0,IF(FD98&lt;главная!$H$27,главная!$N$26*FD98,IF(FD98&lt;главная!$H$28,главная!$N$27*FD98,главная!$H$28*главная!$N$27+(FD98-главная!$H$28)*главная!$N$28))))</f>
        <v>0</v>
      </c>
      <c r="FE172" s="173">
        <f>IF(FE$10="",0,IF(FE$9&lt;главная!$N$19,0,IF(FE98&lt;главная!$H$27,главная!$N$26*FE98,IF(FE98&lt;главная!$H$28,главная!$N$27*FE98,главная!$H$28*главная!$N$27+(FE98-главная!$H$28)*главная!$N$28))))</f>
        <v>0</v>
      </c>
      <c r="FF172" s="173">
        <f>IF(FF$10="",0,IF(FF$9&lt;главная!$N$19,0,IF(FF98&lt;главная!$H$27,главная!$N$26*FF98,IF(FF98&lt;главная!$H$28,главная!$N$27*FF98,главная!$H$28*главная!$N$27+(FF98-главная!$H$28)*главная!$N$28))))</f>
        <v>0</v>
      </c>
      <c r="FG172" s="173">
        <f>IF(FG$10="",0,IF(FG$9&lt;главная!$N$19,0,IF(FG98&lt;главная!$H$27,главная!$N$26*FG98,IF(FG98&lt;главная!$H$28,главная!$N$27*FG98,главная!$H$28*главная!$N$27+(FG98-главная!$H$28)*главная!$N$28))))</f>
        <v>0</v>
      </c>
      <c r="FH172" s="173">
        <f>IF(FH$10="",0,IF(FH$9&lt;главная!$N$19,0,IF(FH98&lt;главная!$H$27,главная!$N$26*FH98,IF(FH98&lt;главная!$H$28,главная!$N$27*FH98,главная!$H$28*главная!$N$27+(FH98-главная!$H$28)*главная!$N$28))))</f>
        <v>0</v>
      </c>
      <c r="FI172" s="173">
        <f>IF(FI$10="",0,IF(FI$9&lt;главная!$N$19,0,IF(FI98&lt;главная!$H$27,главная!$N$26*FI98,IF(FI98&lt;главная!$H$28,главная!$N$27*FI98,главная!$H$28*главная!$N$27+(FI98-главная!$H$28)*главная!$N$28))))</f>
        <v>0</v>
      </c>
      <c r="FJ172" s="173">
        <f>IF(FJ$10="",0,IF(FJ$9&lt;главная!$N$19,0,IF(FJ98&lt;главная!$H$27,главная!$N$26*FJ98,IF(FJ98&lt;главная!$H$28,главная!$N$27*FJ98,главная!$H$28*главная!$N$27+(FJ98-главная!$H$28)*главная!$N$28))))</f>
        <v>0</v>
      </c>
      <c r="FK172" s="173">
        <f>IF(FK$10="",0,IF(FK$9&lt;главная!$N$19,0,IF(FK98&lt;главная!$H$27,главная!$N$26*FK98,IF(FK98&lt;главная!$H$28,главная!$N$27*FK98,главная!$H$28*главная!$N$27+(FK98-главная!$H$28)*главная!$N$28))))</f>
        <v>0</v>
      </c>
      <c r="FL172" s="173">
        <f>IF(FL$10="",0,IF(FL$9&lt;главная!$N$19,0,IF(FL98&lt;главная!$H$27,главная!$N$26*FL98,IF(FL98&lt;главная!$H$28,главная!$N$27*FL98,главная!$H$28*главная!$N$27+(FL98-главная!$H$28)*главная!$N$28))))</f>
        <v>0</v>
      </c>
      <c r="FM172" s="173">
        <f>IF(FM$10="",0,IF(FM$9&lt;главная!$N$19,0,IF(FM98&lt;главная!$H$27,главная!$N$26*FM98,IF(FM98&lt;главная!$H$28,главная!$N$27*FM98,главная!$H$28*главная!$N$27+(FM98-главная!$H$28)*главная!$N$28))))</f>
        <v>0</v>
      </c>
      <c r="FN172" s="173">
        <f>IF(FN$10="",0,IF(FN$9&lt;главная!$N$19,0,IF(FN98&lt;главная!$H$27,главная!$N$26*FN98,IF(FN98&lt;главная!$H$28,главная!$N$27*FN98,главная!$H$28*главная!$N$27+(FN98-главная!$H$28)*главная!$N$28))))</f>
        <v>0</v>
      </c>
      <c r="FO172" s="173">
        <f>IF(FO$10="",0,IF(FO$9&lt;главная!$N$19,0,IF(FO98&lt;главная!$H$27,главная!$N$26*FO98,IF(FO98&lt;главная!$H$28,главная!$N$27*FO98,главная!$H$28*главная!$N$27+(FO98-главная!$H$28)*главная!$N$28))))</f>
        <v>0</v>
      </c>
      <c r="FP172" s="173">
        <f>IF(FP$10="",0,IF(FP$9&lt;главная!$N$19,0,IF(FP98&lt;главная!$H$27,главная!$N$26*FP98,IF(FP98&lt;главная!$H$28,главная!$N$27*FP98,главная!$H$28*главная!$N$27+(FP98-главная!$H$28)*главная!$N$28))))</f>
        <v>0</v>
      </c>
      <c r="FQ172" s="173">
        <f>IF(FQ$10="",0,IF(FQ$9&lt;главная!$N$19,0,IF(FQ98&lt;главная!$H$27,главная!$N$26*FQ98,IF(FQ98&lt;главная!$H$28,главная!$N$27*FQ98,главная!$H$28*главная!$N$27+(FQ98-главная!$H$28)*главная!$N$28))))</f>
        <v>0</v>
      </c>
      <c r="FR172" s="173">
        <f>IF(FR$10="",0,IF(FR$9&lt;главная!$N$19,0,IF(FR98&lt;главная!$H$27,главная!$N$26*FR98,IF(FR98&lt;главная!$H$28,главная!$N$27*FR98,главная!$H$28*главная!$N$27+(FR98-главная!$H$28)*главная!$N$28))))</f>
        <v>0</v>
      </c>
      <c r="FS172" s="173">
        <f>IF(FS$10="",0,IF(FS$9&lt;главная!$N$19,0,IF(FS98&lt;главная!$H$27,главная!$N$26*FS98,IF(FS98&lt;главная!$H$28,главная!$N$27*FS98,главная!$H$28*главная!$N$27+(FS98-главная!$H$28)*главная!$N$28))))</f>
        <v>0</v>
      </c>
      <c r="FT172" s="173">
        <f>IF(FT$10="",0,IF(FT$9&lt;главная!$N$19,0,IF(FT98&lt;главная!$H$27,главная!$N$26*FT98,IF(FT98&lt;главная!$H$28,главная!$N$27*FT98,главная!$H$28*главная!$N$27+(FT98-главная!$H$28)*главная!$N$28))))</f>
        <v>0</v>
      </c>
      <c r="FU172" s="173">
        <f>IF(FU$10="",0,IF(FU$9&lt;главная!$N$19,0,IF(FU98&lt;главная!$H$27,главная!$N$26*FU98,IF(FU98&lt;главная!$H$28,главная!$N$27*FU98,главная!$H$28*главная!$N$27+(FU98-главная!$H$28)*главная!$N$28))))</f>
        <v>0</v>
      </c>
      <c r="FV172" s="173">
        <f>IF(FV$10="",0,IF(FV$9&lt;главная!$N$19,0,IF(FV98&lt;главная!$H$27,главная!$N$26*FV98,IF(FV98&lt;главная!$H$28,главная!$N$27*FV98,главная!$H$28*главная!$N$27+(FV98-главная!$H$28)*главная!$N$28))))</f>
        <v>0</v>
      </c>
      <c r="FW172" s="173">
        <f>IF(FW$10="",0,IF(FW$9&lt;главная!$N$19,0,IF(FW98&lt;главная!$H$27,главная!$N$26*FW98,IF(FW98&lt;главная!$H$28,главная!$N$27*FW98,главная!$H$28*главная!$N$27+(FW98-главная!$H$28)*главная!$N$28))))</f>
        <v>0</v>
      </c>
      <c r="FX172" s="173">
        <f>IF(FX$10="",0,IF(FX$9&lt;главная!$N$19,0,IF(FX98&lt;главная!$H$27,главная!$N$26*FX98,IF(FX98&lt;главная!$H$28,главная!$N$27*FX98,главная!$H$28*главная!$N$27+(FX98-главная!$H$28)*главная!$N$28))))</f>
        <v>0</v>
      </c>
      <c r="FY172" s="173">
        <f>IF(FY$10="",0,IF(FY$9&lt;главная!$N$19,0,IF(FY98&lt;главная!$H$27,главная!$N$26*FY98,IF(FY98&lt;главная!$H$28,главная!$N$27*FY98,главная!$H$28*главная!$N$27+(FY98-главная!$H$28)*главная!$N$28))))</f>
        <v>0</v>
      </c>
      <c r="FZ172" s="173">
        <f>IF(FZ$10="",0,IF(FZ$9&lt;главная!$N$19,0,IF(FZ98&lt;главная!$H$27,главная!$N$26*FZ98,IF(FZ98&lt;главная!$H$28,главная!$N$27*FZ98,главная!$H$28*главная!$N$27+(FZ98-главная!$H$28)*главная!$N$28))))</f>
        <v>0</v>
      </c>
      <c r="GA172" s="173">
        <f>IF(GA$10="",0,IF(GA$9&lt;главная!$N$19,0,IF(GA98&lt;главная!$H$27,главная!$N$26*GA98,IF(GA98&lt;главная!$H$28,главная!$N$27*GA98,главная!$H$28*главная!$N$27+(GA98-главная!$H$28)*главная!$N$28))))</f>
        <v>0</v>
      </c>
      <c r="GB172" s="173">
        <f>IF(GB$10="",0,IF(GB$9&lt;главная!$N$19,0,IF(GB98&lt;главная!$H$27,главная!$N$26*GB98,IF(GB98&lt;главная!$H$28,главная!$N$27*GB98,главная!$H$28*главная!$N$27+(GB98-главная!$H$28)*главная!$N$28))))</f>
        <v>0</v>
      </c>
      <c r="GC172" s="173">
        <f>IF(GC$10="",0,IF(GC$9&lt;главная!$N$19,0,IF(GC98&lt;главная!$H$27,главная!$N$26*GC98,IF(GC98&lt;главная!$H$28,главная!$N$27*GC98,главная!$H$28*главная!$N$27+(GC98-главная!$H$28)*главная!$N$28))))</f>
        <v>0</v>
      </c>
      <c r="GD172" s="173">
        <f>IF(GD$10="",0,IF(GD$9&lt;главная!$N$19,0,IF(GD98&lt;главная!$H$27,главная!$N$26*GD98,IF(GD98&lt;главная!$H$28,главная!$N$27*GD98,главная!$H$28*главная!$N$27+(GD98-главная!$H$28)*главная!$N$28))))</f>
        <v>0</v>
      </c>
      <c r="GE172" s="173">
        <f>IF(GE$10="",0,IF(GE$9&lt;главная!$N$19,0,IF(GE98&lt;главная!$H$27,главная!$N$26*GE98,IF(GE98&lt;главная!$H$28,главная!$N$27*GE98,главная!$H$28*главная!$N$27+(GE98-главная!$H$28)*главная!$N$28))))</f>
        <v>0</v>
      </c>
      <c r="GF172" s="173">
        <f>IF(GF$10="",0,IF(GF$9&lt;главная!$N$19,0,IF(GF98&lt;главная!$H$27,главная!$N$26*GF98,IF(GF98&lt;главная!$H$28,главная!$N$27*GF98,главная!$H$28*главная!$N$27+(GF98-главная!$H$28)*главная!$N$28))))</f>
        <v>0</v>
      </c>
      <c r="GG172" s="173">
        <f>IF(GG$10="",0,IF(GG$9&lt;главная!$N$19,0,IF(GG98&lt;главная!$H$27,главная!$N$26*GG98,IF(GG98&lt;главная!$H$28,главная!$N$27*GG98,главная!$H$28*главная!$N$27+(GG98-главная!$H$28)*главная!$N$28))))</f>
        <v>0</v>
      </c>
      <c r="GH172" s="173">
        <f>IF(GH$10="",0,IF(GH$9&lt;главная!$N$19,0,IF(GH98&lt;главная!$H$27,главная!$N$26*GH98,IF(GH98&lt;главная!$H$28,главная!$N$27*GH98,главная!$H$28*главная!$N$27+(GH98-главная!$H$28)*главная!$N$28))))</f>
        <v>0</v>
      </c>
      <c r="GI172" s="173">
        <f>IF(GI$10="",0,IF(GI$9&lt;главная!$N$19,0,IF(GI98&lt;главная!$H$27,главная!$N$26*GI98,IF(GI98&lt;главная!$H$28,главная!$N$27*GI98,главная!$H$28*главная!$N$27+(GI98-главная!$H$28)*главная!$N$28))))</f>
        <v>0</v>
      </c>
      <c r="GJ172" s="173">
        <f>IF(GJ$10="",0,IF(GJ$9&lt;главная!$N$19,0,IF(GJ98&lt;главная!$H$27,главная!$N$26*GJ98,IF(GJ98&lt;главная!$H$28,главная!$N$27*GJ98,главная!$H$28*главная!$N$27+(GJ98-главная!$H$28)*главная!$N$28))))</f>
        <v>0</v>
      </c>
      <c r="GK172" s="173">
        <f>IF(GK$10="",0,IF(GK$9&lt;главная!$N$19,0,IF(GK98&lt;главная!$H$27,главная!$N$26*GK98,IF(GK98&lt;главная!$H$28,главная!$N$27*GK98,главная!$H$28*главная!$N$27+(GK98-главная!$H$28)*главная!$N$28))))</f>
        <v>0</v>
      </c>
      <c r="GL172" s="173">
        <f>IF(GL$10="",0,IF(GL$9&lt;главная!$N$19,0,IF(GL98&lt;главная!$H$27,главная!$N$26*GL98,IF(GL98&lt;главная!$H$28,главная!$N$27*GL98,главная!$H$28*главная!$N$27+(GL98-главная!$H$28)*главная!$N$28))))</f>
        <v>0</v>
      </c>
      <c r="GM172" s="173">
        <f>IF(GM$10="",0,IF(GM$9&lt;главная!$N$19,0,IF(GM98&lt;главная!$H$27,главная!$N$26*GM98,IF(GM98&lt;главная!$H$28,главная!$N$27*GM98,главная!$H$28*главная!$N$27+(GM98-главная!$H$28)*главная!$N$28))))</f>
        <v>0</v>
      </c>
      <c r="GN172" s="173">
        <f>IF(GN$10="",0,IF(GN$9&lt;главная!$N$19,0,IF(GN98&lt;главная!$H$27,главная!$N$26*GN98,IF(GN98&lt;главная!$H$28,главная!$N$27*GN98,главная!$H$28*главная!$N$27+(GN98-главная!$H$28)*главная!$N$28))))</f>
        <v>0</v>
      </c>
      <c r="GO172" s="173">
        <f>IF(GO$10="",0,IF(GO$9&lt;главная!$N$19,0,IF(GO98&lt;главная!$H$27,главная!$N$26*GO98,IF(GO98&lt;главная!$H$28,главная!$N$27*GO98,главная!$H$28*главная!$N$27+(GO98-главная!$H$28)*главная!$N$28))))</f>
        <v>0</v>
      </c>
      <c r="GP172" s="173">
        <f>IF(GP$10="",0,IF(GP$9&lt;главная!$N$19,0,IF(GP98&lt;главная!$H$27,главная!$N$26*GP98,IF(GP98&lt;главная!$H$28,главная!$N$27*GP98,главная!$H$28*главная!$N$27+(GP98-главная!$H$28)*главная!$N$28))))</f>
        <v>0</v>
      </c>
      <c r="GQ172" s="173">
        <f>IF(GQ$10="",0,IF(GQ$9&lt;главная!$N$19,0,IF(GQ98&lt;главная!$H$27,главная!$N$26*GQ98,IF(GQ98&lt;главная!$H$28,главная!$N$27*GQ98,главная!$H$28*главная!$N$27+(GQ98-главная!$H$28)*главная!$N$28))))</f>
        <v>0</v>
      </c>
      <c r="GR172" s="173">
        <f>IF(GR$10="",0,IF(GR$9&lt;главная!$N$19,0,IF(GR98&lt;главная!$H$27,главная!$N$26*GR98,IF(GR98&lt;главная!$H$28,главная!$N$27*GR98,главная!$H$28*главная!$N$27+(GR98-главная!$H$28)*главная!$N$28))))</f>
        <v>0</v>
      </c>
      <c r="GS172" s="173">
        <f>IF(GS$10="",0,IF(GS$9&lt;главная!$N$19,0,IF(GS98&lt;главная!$H$27,главная!$N$26*GS98,IF(GS98&lt;главная!$H$28,главная!$N$27*GS98,главная!$H$28*главная!$N$27+(GS98-главная!$H$28)*главная!$N$28))))</f>
        <v>0</v>
      </c>
      <c r="GT172" s="173">
        <f>IF(GT$10="",0,IF(GT$9&lt;главная!$N$19,0,IF(GT98&lt;главная!$H$27,главная!$N$26*GT98,IF(GT98&lt;главная!$H$28,главная!$N$27*GT98,главная!$H$28*главная!$N$27+(GT98-главная!$H$28)*главная!$N$28))))</f>
        <v>0</v>
      </c>
      <c r="GU172" s="173">
        <f>IF(GU$10="",0,IF(GU$9&lt;главная!$N$19,0,IF(GU98&lt;главная!$H$27,главная!$N$26*GU98,IF(GU98&lt;главная!$H$28,главная!$N$27*GU98,главная!$H$28*главная!$N$27+(GU98-главная!$H$28)*главная!$N$28))))</f>
        <v>0</v>
      </c>
      <c r="GV172" s="173">
        <f>IF(GV$10="",0,IF(GV$9&lt;главная!$N$19,0,IF(GV98&lt;главная!$H$27,главная!$N$26*GV98,IF(GV98&lt;главная!$H$28,главная!$N$27*GV98,главная!$H$28*главная!$N$27+(GV98-главная!$H$28)*главная!$N$28))))</f>
        <v>0</v>
      </c>
      <c r="GW172" s="173">
        <f>IF(GW$10="",0,IF(GW$9&lt;главная!$N$19,0,IF(GW98&lt;главная!$H$27,главная!$N$26*GW98,IF(GW98&lt;главная!$H$28,главная!$N$27*GW98,главная!$H$28*главная!$N$27+(GW98-главная!$H$28)*главная!$N$28))))</f>
        <v>0</v>
      </c>
      <c r="GX172" s="173">
        <f>IF(GX$10="",0,IF(GX$9&lt;главная!$N$19,0,IF(GX98&lt;главная!$H$27,главная!$N$26*GX98,IF(GX98&lt;главная!$H$28,главная!$N$27*GX98,главная!$H$28*главная!$N$27+(GX98-главная!$H$28)*главная!$N$28))))</f>
        <v>0</v>
      </c>
      <c r="GY172" s="173">
        <f>IF(GY$10="",0,IF(GY$9&lt;главная!$N$19,0,IF(GY98&lt;главная!$H$27,главная!$N$26*GY98,IF(GY98&lt;главная!$H$28,главная!$N$27*GY98,главная!$H$28*главная!$N$27+(GY98-главная!$H$28)*главная!$N$28))))</f>
        <v>0</v>
      </c>
      <c r="GZ172" s="173">
        <f>IF(GZ$10="",0,IF(GZ$9&lt;главная!$N$19,0,IF(GZ98&lt;главная!$H$27,главная!$N$26*GZ98,IF(GZ98&lt;главная!$H$28,главная!$N$27*GZ98,главная!$H$28*главная!$N$27+(GZ98-главная!$H$28)*главная!$N$28))))</f>
        <v>0</v>
      </c>
      <c r="HA172" s="173">
        <f>IF(HA$10="",0,IF(HA$9&lt;главная!$N$19,0,IF(HA98&lt;главная!$H$27,главная!$N$26*HA98,IF(HA98&lt;главная!$H$28,главная!$N$27*HA98,главная!$H$28*главная!$N$27+(HA98-главная!$H$28)*главная!$N$28))))</f>
        <v>0</v>
      </c>
      <c r="HB172" s="173">
        <f>IF(HB$10="",0,IF(HB$9&lt;главная!$N$19,0,IF(HB98&lt;главная!$H$27,главная!$N$26*HB98,IF(HB98&lt;главная!$H$28,главная!$N$27*HB98,главная!$H$28*главная!$N$27+(HB98-главная!$H$28)*главная!$N$28))))</f>
        <v>0</v>
      </c>
      <c r="HC172" s="173">
        <f>IF(HC$10="",0,IF(HC$9&lt;главная!$N$19,0,IF(HC98&lt;главная!$H$27,главная!$N$26*HC98,IF(HC98&lt;главная!$H$28,главная!$N$27*HC98,главная!$H$28*главная!$N$27+(HC98-главная!$H$28)*главная!$N$28))))</f>
        <v>0</v>
      </c>
      <c r="HD172" s="173">
        <f>IF(HD$10="",0,IF(HD$9&lt;главная!$N$19,0,IF(HD98&lt;главная!$H$27,главная!$N$26*HD98,IF(HD98&lt;главная!$H$28,главная!$N$27*HD98,главная!$H$28*главная!$N$27+(HD98-главная!$H$28)*главная!$N$28))))</f>
        <v>0</v>
      </c>
      <c r="HE172" s="173">
        <f>IF(HE$10="",0,IF(HE$9&lt;главная!$N$19,0,IF(HE98&lt;главная!$H$27,главная!$N$26*HE98,IF(HE98&lt;главная!$H$28,главная!$N$27*HE98,главная!$H$28*главная!$N$27+(HE98-главная!$H$28)*главная!$N$28))))</f>
        <v>0</v>
      </c>
      <c r="HF172" s="173">
        <f>IF(HF$10="",0,IF(HF$9&lt;главная!$N$19,0,IF(HF98&lt;главная!$H$27,главная!$N$26*HF98,IF(HF98&lt;главная!$H$28,главная!$N$27*HF98,главная!$H$28*главная!$N$27+(HF98-главная!$H$28)*главная!$N$28))))</f>
        <v>0</v>
      </c>
      <c r="HG172" s="173">
        <f>IF(HG$10="",0,IF(HG$9&lt;главная!$N$19,0,IF(HG98&lt;главная!$H$27,главная!$N$26*HG98,IF(HG98&lt;главная!$H$28,главная!$N$27*HG98,главная!$H$28*главная!$N$27+(HG98-главная!$H$28)*главная!$N$28))))</f>
        <v>0</v>
      </c>
      <c r="HH172" s="173">
        <f>IF(HH$10="",0,IF(HH$9&lt;главная!$N$19,0,IF(HH98&lt;главная!$H$27,главная!$N$26*HH98,IF(HH98&lt;главная!$H$28,главная!$N$27*HH98,главная!$H$28*главная!$N$27+(HH98-главная!$H$28)*главная!$N$28))))</f>
        <v>0</v>
      </c>
      <c r="HI172" s="173">
        <f>IF(HI$10="",0,IF(HI$9&lt;главная!$N$19,0,IF(HI98&lt;главная!$H$27,главная!$N$26*HI98,IF(HI98&lt;главная!$H$28,главная!$N$27*HI98,главная!$H$28*главная!$N$27+(HI98-главная!$H$28)*главная!$N$28))))</f>
        <v>0</v>
      </c>
      <c r="HJ172" s="173">
        <f>IF(HJ$10="",0,IF(HJ$9&lt;главная!$N$19,0,IF(HJ98&lt;главная!$H$27,главная!$N$26*HJ98,IF(HJ98&lt;главная!$H$28,главная!$N$27*HJ98,главная!$H$28*главная!$N$27+(HJ98-главная!$H$28)*главная!$N$28))))</f>
        <v>0</v>
      </c>
      <c r="HK172" s="173">
        <f>IF(HK$10="",0,IF(HK$9&lt;главная!$N$19,0,IF(HK98&lt;главная!$H$27,главная!$N$26*HK98,IF(HK98&lt;главная!$H$28,главная!$N$27*HK98,главная!$H$28*главная!$N$27+(HK98-главная!$H$28)*главная!$N$28))))</f>
        <v>0</v>
      </c>
      <c r="HL172" s="173">
        <f>IF(HL$10="",0,IF(HL$9&lt;главная!$N$19,0,IF(HL98&lt;главная!$H$27,главная!$N$26*HL98,IF(HL98&lt;главная!$H$28,главная!$N$27*HL98,главная!$H$28*главная!$N$27+(HL98-главная!$H$28)*главная!$N$28))))</f>
        <v>0</v>
      </c>
      <c r="HM172" s="173">
        <f>IF(HM$10="",0,IF(HM$9&lt;главная!$N$19,0,IF(HM98&lt;главная!$H$27,главная!$N$26*HM98,IF(HM98&lt;главная!$H$28,главная!$N$27*HM98,главная!$H$28*главная!$N$27+(HM98-главная!$H$28)*главная!$N$28))))</f>
        <v>0</v>
      </c>
      <c r="HN172" s="173">
        <f>IF(HN$10="",0,IF(HN$9&lt;главная!$N$19,0,IF(HN98&lt;главная!$H$27,главная!$N$26*HN98,IF(HN98&lt;главная!$H$28,главная!$N$27*HN98,главная!$H$28*главная!$N$27+(HN98-главная!$H$28)*главная!$N$28))))</f>
        <v>0</v>
      </c>
      <c r="HO172" s="173">
        <f>IF(HO$10="",0,IF(HO$9&lt;главная!$N$19,0,IF(HO98&lt;главная!$H$27,главная!$N$26*HO98,IF(HO98&lt;главная!$H$28,главная!$N$27*HO98,главная!$H$28*главная!$N$27+(HO98-главная!$H$28)*главная!$N$28))))</f>
        <v>0</v>
      </c>
      <c r="HP172" s="173">
        <f>IF(HP$10="",0,IF(HP$9&lt;главная!$N$19,0,IF(HP98&lt;главная!$H$27,главная!$N$26*HP98,IF(HP98&lt;главная!$H$28,главная!$N$27*HP98,главная!$H$28*главная!$N$27+(HP98-главная!$H$28)*главная!$N$28))))</f>
        <v>0</v>
      </c>
      <c r="HQ172" s="173">
        <f>IF(HQ$10="",0,IF(HQ$9&lt;главная!$N$19,0,IF(HQ98&lt;главная!$H$27,главная!$N$26*HQ98,IF(HQ98&lt;главная!$H$28,главная!$N$27*HQ98,главная!$H$28*главная!$N$27+(HQ98-главная!$H$28)*главная!$N$28))))</f>
        <v>0</v>
      </c>
      <c r="HR172" s="173">
        <f>IF(HR$10="",0,IF(HR$9&lt;главная!$N$19,0,IF(HR98&lt;главная!$H$27,главная!$N$26*HR98,IF(HR98&lt;главная!$H$28,главная!$N$27*HR98,главная!$H$28*главная!$N$27+(HR98-главная!$H$28)*главная!$N$28))))</f>
        <v>0</v>
      </c>
      <c r="HS172" s="173">
        <f>IF(HS$10="",0,IF(HS$9&lt;главная!$N$19,0,IF(HS98&lt;главная!$H$27,главная!$N$26*HS98,IF(HS98&lt;главная!$H$28,главная!$N$27*HS98,главная!$H$28*главная!$N$27+(HS98-главная!$H$28)*главная!$N$28))))</f>
        <v>0</v>
      </c>
      <c r="HT172" s="173">
        <f>IF(HT$10="",0,IF(HT$9&lt;главная!$N$19,0,IF(HT98&lt;главная!$H$27,главная!$N$26*HT98,IF(HT98&lt;главная!$H$28,главная!$N$27*HT98,главная!$H$28*главная!$N$27+(HT98-главная!$H$28)*главная!$N$28))))</f>
        <v>0</v>
      </c>
      <c r="HU172" s="173">
        <f>IF(HU$10="",0,IF(HU$9&lt;главная!$N$19,0,IF(HU98&lt;главная!$H$27,главная!$N$26*HU98,IF(HU98&lt;главная!$H$28,главная!$N$27*HU98,главная!$H$28*главная!$N$27+(HU98-главная!$H$28)*главная!$N$28))))</f>
        <v>0</v>
      </c>
      <c r="HV172" s="173">
        <f>IF(HV$10="",0,IF(HV$9&lt;главная!$N$19,0,IF(HV98&lt;главная!$H$27,главная!$N$26*HV98,IF(HV98&lt;главная!$H$28,главная!$N$27*HV98,главная!$H$28*главная!$N$27+(HV98-главная!$H$28)*главная!$N$28))))</f>
        <v>0</v>
      </c>
      <c r="HW172" s="173">
        <f>IF(HW$10="",0,IF(HW$9&lt;главная!$N$19,0,IF(HW98&lt;главная!$H$27,главная!$N$26*HW98,IF(HW98&lt;главная!$H$28,главная!$N$27*HW98,главная!$H$28*главная!$N$27+(HW98-главная!$H$28)*главная!$N$28))))</f>
        <v>0</v>
      </c>
      <c r="HX172" s="173">
        <f>IF(HX$10="",0,IF(HX$9&lt;главная!$N$19,0,IF(HX98&lt;главная!$H$27,главная!$N$26*HX98,IF(HX98&lt;главная!$H$28,главная!$N$27*HX98,главная!$H$28*главная!$N$27+(HX98-главная!$H$28)*главная!$N$28))))</f>
        <v>0</v>
      </c>
      <c r="HY172" s="173">
        <f>IF(HY$10="",0,IF(HY$9&lt;главная!$N$19,0,IF(HY98&lt;главная!$H$27,главная!$N$26*HY98,IF(HY98&lt;главная!$H$28,главная!$N$27*HY98,главная!$H$28*главная!$N$27+(HY98-главная!$H$28)*главная!$N$28))))</f>
        <v>0</v>
      </c>
      <c r="HZ172" s="173">
        <f>IF(HZ$10="",0,IF(HZ$9&lt;главная!$N$19,0,IF(HZ98&lt;главная!$H$27,главная!$N$26*HZ98,IF(HZ98&lt;главная!$H$28,главная!$N$27*HZ98,главная!$H$28*главная!$N$27+(HZ98-главная!$H$28)*главная!$N$28))))</f>
        <v>0</v>
      </c>
      <c r="IA172" s="173">
        <f>IF(IA$10="",0,IF(IA$9&lt;главная!$N$19,0,IF(IA98&lt;главная!$H$27,главная!$N$26*IA98,IF(IA98&lt;главная!$H$28,главная!$N$27*IA98,главная!$H$28*главная!$N$27+(IA98-главная!$H$28)*главная!$N$28))))</f>
        <v>0</v>
      </c>
      <c r="IB172" s="173">
        <f>IF(IB$10="",0,IF(IB$9&lt;главная!$N$19,0,IF(IB98&lt;главная!$H$27,главная!$N$26*IB98,IF(IB98&lt;главная!$H$28,главная!$N$27*IB98,главная!$H$28*главная!$N$27+(IB98-главная!$H$28)*главная!$N$28))))</f>
        <v>0</v>
      </c>
      <c r="IC172" s="173">
        <f>IF(IC$10="",0,IF(IC$9&lt;главная!$N$19,0,IF(IC98&lt;главная!$H$27,главная!$N$26*IC98,IF(IC98&lt;главная!$H$28,главная!$N$27*IC98,главная!$H$28*главная!$N$27+(IC98-главная!$H$28)*главная!$N$28))))</f>
        <v>0</v>
      </c>
      <c r="ID172" s="173">
        <f>IF(ID$10="",0,IF(ID$9&lt;главная!$N$19,0,IF(ID98&lt;главная!$H$27,главная!$N$26*ID98,IF(ID98&lt;главная!$H$28,главная!$N$27*ID98,главная!$H$28*главная!$N$27+(ID98-главная!$H$28)*главная!$N$28))))</f>
        <v>0</v>
      </c>
      <c r="IE172" s="173">
        <f>IF(IE$10="",0,IF(IE$9&lt;главная!$N$19,0,IF(IE98&lt;главная!$H$27,главная!$N$26*IE98,IF(IE98&lt;главная!$H$28,главная!$N$27*IE98,главная!$H$28*главная!$N$27+(IE98-главная!$H$28)*главная!$N$28))))</f>
        <v>0</v>
      </c>
      <c r="IF172" s="173">
        <f>IF(IF$10="",0,IF(IF$9&lt;главная!$N$19,0,IF(IF98&lt;главная!$H$27,главная!$N$26*IF98,IF(IF98&lt;главная!$H$28,главная!$N$27*IF98,главная!$H$28*главная!$N$27+(IF98-главная!$H$28)*главная!$N$28))))</f>
        <v>0</v>
      </c>
      <c r="IG172" s="173">
        <f>IF(IG$10="",0,IF(IG$9&lt;главная!$N$19,0,IF(IG98&lt;главная!$H$27,главная!$N$26*IG98,IF(IG98&lt;главная!$H$28,главная!$N$27*IG98,главная!$H$28*главная!$N$27+(IG98-главная!$H$28)*главная!$N$28))))</f>
        <v>0</v>
      </c>
      <c r="IH172" s="173">
        <f>IF(IH$10="",0,IF(IH$9&lt;главная!$N$19,0,IF(IH98&lt;главная!$H$27,главная!$N$26*IH98,IF(IH98&lt;главная!$H$28,главная!$N$27*IH98,главная!$H$28*главная!$N$27+(IH98-главная!$H$28)*главная!$N$28))))</f>
        <v>0</v>
      </c>
      <c r="II172" s="173">
        <f>IF(II$10="",0,IF(II$9&lt;главная!$N$19,0,IF(II98&lt;главная!$H$27,главная!$N$26*II98,IF(II98&lt;главная!$H$28,главная!$N$27*II98,главная!$H$28*главная!$N$27+(II98-главная!$H$28)*главная!$N$28))))</f>
        <v>0</v>
      </c>
      <c r="IJ172" s="173">
        <f>IF(IJ$10="",0,IF(IJ$9&lt;главная!$N$19,0,IF(IJ98&lt;главная!$H$27,главная!$N$26*IJ98,IF(IJ98&lt;главная!$H$28,главная!$N$27*IJ98,главная!$H$28*главная!$N$27+(IJ98-главная!$H$28)*главная!$N$28))))</f>
        <v>0</v>
      </c>
      <c r="IK172" s="173">
        <f>IF(IK$10="",0,IF(IK$9&lt;главная!$N$19,0,IF(IK98&lt;главная!$H$27,главная!$N$26*IK98,IF(IK98&lt;главная!$H$28,главная!$N$27*IK98,главная!$H$28*главная!$N$27+(IK98-главная!$H$28)*главная!$N$28))))</f>
        <v>0</v>
      </c>
      <c r="IL172" s="173">
        <f>IF(IL$10="",0,IF(IL$9&lt;главная!$N$19,0,IF(IL98&lt;главная!$H$27,главная!$N$26*IL98,IF(IL98&lt;главная!$H$28,главная!$N$27*IL98,главная!$H$28*главная!$N$27+(IL98-главная!$H$28)*главная!$N$28))))</f>
        <v>0</v>
      </c>
      <c r="IM172" s="173">
        <f>IF(IM$10="",0,IF(IM$9&lt;главная!$N$19,0,IF(IM98&lt;главная!$H$27,главная!$N$26*IM98,IF(IM98&lt;главная!$H$28,главная!$N$27*IM98,главная!$H$28*главная!$N$27+(IM98-главная!$H$28)*главная!$N$28))))</f>
        <v>0</v>
      </c>
      <c r="IN172" s="173">
        <f>IF(IN$10="",0,IF(IN$9&lt;главная!$N$19,0,IF(IN98&lt;главная!$H$27,главная!$N$26*IN98,IF(IN98&lt;главная!$H$28,главная!$N$27*IN98,главная!$H$28*главная!$N$27+(IN98-главная!$H$28)*главная!$N$28))))</f>
        <v>0</v>
      </c>
      <c r="IO172" s="173">
        <f>IF(IO$10="",0,IF(IO$9&lt;главная!$N$19,0,IF(IO98&lt;главная!$H$27,главная!$N$26*IO98,IF(IO98&lt;главная!$H$28,главная!$N$27*IO98,главная!$H$28*главная!$N$27+(IO98-главная!$H$28)*главная!$N$28))))</f>
        <v>0</v>
      </c>
      <c r="IP172" s="173">
        <f>IF(IP$10="",0,IF(IP$9&lt;главная!$N$19,0,IF(IP98&lt;главная!$H$27,главная!$N$26*IP98,IF(IP98&lt;главная!$H$28,главная!$N$27*IP98,главная!$H$28*главная!$N$27+(IP98-главная!$H$28)*главная!$N$28))))</f>
        <v>0</v>
      </c>
      <c r="IQ172" s="173">
        <f>IF(IQ$10="",0,IF(IQ$9&lt;главная!$N$19,0,IF(IQ98&lt;главная!$H$27,главная!$N$26*IQ98,IF(IQ98&lt;главная!$H$28,главная!$N$27*IQ98,главная!$H$28*главная!$N$27+(IQ98-главная!$H$28)*главная!$N$28))))</f>
        <v>0</v>
      </c>
      <c r="IR172" s="173">
        <f>IF(IR$10="",0,IF(IR$9&lt;главная!$N$19,0,IF(IR98&lt;главная!$H$27,главная!$N$26*IR98,IF(IR98&lt;главная!$H$28,главная!$N$27*IR98,главная!$H$28*главная!$N$27+(IR98-главная!$H$28)*главная!$N$28))))</f>
        <v>0</v>
      </c>
      <c r="IS172" s="173">
        <f>IF(IS$10="",0,IF(IS$9&lt;главная!$N$19,0,IF(IS98&lt;главная!$H$27,главная!$N$26*IS98,IF(IS98&lt;главная!$H$28,главная!$N$27*IS98,главная!$H$28*главная!$N$27+(IS98-главная!$H$28)*главная!$N$28))))</f>
        <v>0</v>
      </c>
      <c r="IT172" s="173">
        <f>IF(IT$10="",0,IF(IT$9&lt;главная!$N$19,0,IF(IT98&lt;главная!$H$27,главная!$N$26*IT98,IF(IT98&lt;главная!$H$28,главная!$N$27*IT98,главная!$H$28*главная!$N$27+(IT98-главная!$H$28)*главная!$N$28))))</f>
        <v>0</v>
      </c>
      <c r="IU172" s="173">
        <f>IF(IU$10="",0,IF(IU$9&lt;главная!$N$19,0,IF(IU98&lt;главная!$H$27,главная!$N$26*IU98,IF(IU98&lt;главная!$H$28,главная!$N$27*IU98,главная!$H$28*главная!$N$27+(IU98-главная!$H$28)*главная!$N$28))))</f>
        <v>0</v>
      </c>
      <c r="IV172" s="173">
        <f>IF(IV$10="",0,IF(IV$9&lt;главная!$N$19,0,IF(IV98&lt;главная!$H$27,главная!$N$26*IV98,IF(IV98&lt;главная!$H$28,главная!$N$27*IV98,главная!$H$28*главная!$N$27+(IV98-главная!$H$28)*главная!$N$28))))</f>
        <v>0</v>
      </c>
      <c r="IW172" s="173">
        <f>IF(IW$10="",0,IF(IW$9&lt;главная!$N$19,0,IF(IW98&lt;главная!$H$27,главная!$N$26*IW98,IF(IW98&lt;главная!$H$28,главная!$N$27*IW98,главная!$H$28*главная!$N$27+(IW98-главная!$H$28)*главная!$N$28))))</f>
        <v>0</v>
      </c>
      <c r="IX172" s="173">
        <f>IF(IX$10="",0,IF(IX$9&lt;главная!$N$19,0,IF(IX98&lt;главная!$H$27,главная!$N$26*IX98,IF(IX98&lt;главная!$H$28,главная!$N$27*IX98,главная!$H$28*главная!$N$27+(IX98-главная!$H$28)*главная!$N$28))))</f>
        <v>0</v>
      </c>
      <c r="IY172" s="173">
        <f>IF(IY$10="",0,IF(IY$9&lt;главная!$N$19,0,IF(IY98&lt;главная!$H$27,главная!$N$26*IY98,IF(IY98&lt;главная!$H$28,главная!$N$27*IY98,главная!$H$28*главная!$N$27+(IY98-главная!$H$28)*главная!$N$28))))</f>
        <v>0</v>
      </c>
      <c r="IZ172" s="173">
        <f>IF(IZ$10="",0,IF(IZ$9&lt;главная!$N$19,0,IF(IZ98&lt;главная!$H$27,главная!$N$26*IZ98,IF(IZ98&lt;главная!$H$28,главная!$N$27*IZ98,главная!$H$28*главная!$N$27+(IZ98-главная!$H$28)*главная!$N$28))))</f>
        <v>0</v>
      </c>
      <c r="JA172" s="173">
        <f>IF(JA$10="",0,IF(JA$9&lt;главная!$N$19,0,IF(JA98&lt;главная!$H$27,главная!$N$26*JA98,IF(JA98&lt;главная!$H$28,главная!$N$27*JA98,главная!$H$28*главная!$N$27+(JA98-главная!$H$28)*главная!$N$28))))</f>
        <v>0</v>
      </c>
      <c r="JB172" s="173">
        <f>IF(JB$10="",0,IF(JB$9&lt;главная!$N$19,0,IF(JB98&lt;главная!$H$27,главная!$N$26*JB98,IF(JB98&lt;главная!$H$28,главная!$N$27*JB98,главная!$H$28*главная!$N$27+(JB98-главная!$H$28)*главная!$N$28))))</f>
        <v>0</v>
      </c>
      <c r="JC172" s="173">
        <f>IF(JC$10="",0,IF(JC$9&lt;главная!$N$19,0,IF(JC98&lt;главная!$H$27,главная!$N$26*JC98,IF(JC98&lt;главная!$H$28,главная!$N$27*JC98,главная!$H$28*главная!$N$27+(JC98-главная!$H$28)*главная!$N$28))))</f>
        <v>0</v>
      </c>
      <c r="JD172" s="173">
        <f>IF(JD$10="",0,IF(JD$9&lt;главная!$N$19,0,IF(JD98&lt;главная!$H$27,главная!$N$26*JD98,IF(JD98&lt;главная!$H$28,главная!$N$27*JD98,главная!$H$28*главная!$N$27+(JD98-главная!$H$28)*главная!$N$28))))</f>
        <v>0</v>
      </c>
      <c r="JE172" s="173">
        <f>IF(JE$10="",0,IF(JE$9&lt;главная!$N$19,0,IF(JE98&lt;главная!$H$27,главная!$N$26*JE98,IF(JE98&lt;главная!$H$28,главная!$N$27*JE98,главная!$H$28*главная!$N$27+(JE98-главная!$H$28)*главная!$N$28))))</f>
        <v>0</v>
      </c>
      <c r="JF172" s="173">
        <f>IF(JF$10="",0,IF(JF$9&lt;главная!$N$19,0,IF(JF98&lt;главная!$H$27,главная!$N$26*JF98,IF(JF98&lt;главная!$H$28,главная!$N$27*JF98,главная!$H$28*главная!$N$27+(JF98-главная!$H$28)*главная!$N$28))))</f>
        <v>0</v>
      </c>
      <c r="JG172" s="173">
        <f>IF(JG$10="",0,IF(JG$9&lt;главная!$N$19,0,IF(JG98&lt;главная!$H$27,главная!$N$26*JG98,IF(JG98&lt;главная!$H$28,главная!$N$27*JG98,главная!$H$28*главная!$N$27+(JG98-главная!$H$28)*главная!$N$28))))</f>
        <v>0</v>
      </c>
      <c r="JH172" s="173">
        <f>IF(JH$10="",0,IF(JH$9&lt;главная!$N$19,0,IF(JH98&lt;главная!$H$27,главная!$N$26*JH98,IF(JH98&lt;главная!$H$28,главная!$N$27*JH98,главная!$H$28*главная!$N$27+(JH98-главная!$H$28)*главная!$N$28))))</f>
        <v>0</v>
      </c>
      <c r="JI172" s="173">
        <f>IF(JI$10="",0,IF(JI$9&lt;главная!$N$19,0,IF(JI98&lt;главная!$H$27,главная!$N$26*JI98,IF(JI98&lt;главная!$H$28,главная!$N$27*JI98,главная!$H$28*главная!$N$27+(JI98-главная!$H$28)*главная!$N$28))))</f>
        <v>0</v>
      </c>
      <c r="JJ172" s="173">
        <f>IF(JJ$10="",0,IF(JJ$9&lt;главная!$N$19,0,IF(JJ98&lt;главная!$H$27,главная!$N$26*JJ98,IF(JJ98&lt;главная!$H$28,главная!$N$27*JJ98,главная!$H$28*главная!$N$27+(JJ98-главная!$H$28)*главная!$N$28))))</f>
        <v>0</v>
      </c>
      <c r="JK172" s="173">
        <f>IF(JK$10="",0,IF(JK$9&lt;главная!$N$19,0,IF(JK98&lt;главная!$H$27,главная!$N$26*JK98,IF(JK98&lt;главная!$H$28,главная!$N$27*JK98,главная!$H$28*главная!$N$27+(JK98-главная!$H$28)*главная!$N$28))))</f>
        <v>0</v>
      </c>
      <c r="JL172" s="173">
        <f>IF(JL$10="",0,IF(JL$9&lt;главная!$N$19,0,IF(JL98&lt;главная!$H$27,главная!$N$26*JL98,IF(JL98&lt;главная!$H$28,главная!$N$27*JL98,главная!$H$28*главная!$N$27+(JL98-главная!$H$28)*главная!$N$28))))</f>
        <v>0</v>
      </c>
      <c r="JM172" s="173">
        <f>IF(JM$10="",0,IF(JM$9&lt;главная!$N$19,0,IF(JM98&lt;главная!$H$27,главная!$N$26*JM98,IF(JM98&lt;главная!$H$28,главная!$N$27*JM98,главная!$H$28*главная!$N$27+(JM98-главная!$H$28)*главная!$N$28))))</f>
        <v>0</v>
      </c>
      <c r="JN172" s="173">
        <f>IF(JN$10="",0,IF(JN$9&lt;главная!$N$19,0,IF(JN98&lt;главная!$H$27,главная!$N$26*JN98,IF(JN98&lt;главная!$H$28,главная!$N$27*JN98,главная!$H$28*главная!$N$27+(JN98-главная!$H$28)*главная!$N$28))))</f>
        <v>0</v>
      </c>
      <c r="JO172" s="173">
        <f>IF(JO$10="",0,IF(JO$9&lt;главная!$N$19,0,IF(JO98&lt;главная!$H$27,главная!$N$26*JO98,IF(JO98&lt;главная!$H$28,главная!$N$27*JO98,главная!$H$28*главная!$N$27+(JO98-главная!$H$28)*главная!$N$28))))</f>
        <v>0</v>
      </c>
      <c r="JP172" s="173">
        <f>IF(JP$10="",0,IF(JP$9&lt;главная!$N$19,0,IF(JP98&lt;главная!$H$27,главная!$N$26*JP98,IF(JP98&lt;главная!$H$28,главная!$N$27*JP98,главная!$H$28*главная!$N$27+(JP98-главная!$H$28)*главная!$N$28))))</f>
        <v>0</v>
      </c>
      <c r="JQ172" s="173">
        <f>IF(JQ$10="",0,IF(JQ$9&lt;главная!$N$19,0,IF(JQ98&lt;главная!$H$27,главная!$N$26*JQ98,IF(JQ98&lt;главная!$H$28,главная!$N$27*JQ98,главная!$H$28*главная!$N$27+(JQ98-главная!$H$28)*главная!$N$28))))</f>
        <v>0</v>
      </c>
      <c r="JR172" s="173">
        <f>IF(JR$10="",0,IF(JR$9&lt;главная!$N$19,0,IF(JR98&lt;главная!$H$27,главная!$N$26*JR98,IF(JR98&lt;главная!$H$28,главная!$N$27*JR98,главная!$H$28*главная!$N$27+(JR98-главная!$H$28)*главная!$N$28))))</f>
        <v>0</v>
      </c>
      <c r="JS172" s="173">
        <f>IF(JS$10="",0,IF(JS$9&lt;главная!$N$19,0,IF(JS98&lt;главная!$H$27,главная!$N$26*JS98,IF(JS98&lt;главная!$H$28,главная!$N$27*JS98,главная!$H$28*главная!$N$27+(JS98-главная!$H$28)*главная!$N$28))))</f>
        <v>0</v>
      </c>
      <c r="JT172" s="173">
        <f>IF(JT$10="",0,IF(JT$9&lt;главная!$N$19,0,IF(JT98&lt;главная!$H$27,главная!$N$26*JT98,IF(JT98&lt;главная!$H$28,главная!$N$27*JT98,главная!$H$28*главная!$N$27+(JT98-главная!$H$28)*главная!$N$28))))</f>
        <v>0</v>
      </c>
      <c r="JU172" s="173">
        <f>IF(JU$10="",0,IF(JU$9&lt;главная!$N$19,0,IF(JU98&lt;главная!$H$27,главная!$N$26*JU98,IF(JU98&lt;главная!$H$28,главная!$N$27*JU98,главная!$H$28*главная!$N$27+(JU98-главная!$H$28)*главная!$N$28))))</f>
        <v>0</v>
      </c>
      <c r="JV172" s="173">
        <f>IF(JV$10="",0,IF(JV$9&lt;главная!$N$19,0,IF(JV98&lt;главная!$H$27,главная!$N$26*JV98,IF(JV98&lt;главная!$H$28,главная!$N$27*JV98,главная!$H$28*главная!$N$27+(JV98-главная!$H$28)*главная!$N$28))))</f>
        <v>0</v>
      </c>
      <c r="JW172" s="173">
        <f>IF(JW$10="",0,IF(JW$9&lt;главная!$N$19,0,IF(JW98&lt;главная!$H$27,главная!$N$26*JW98,IF(JW98&lt;главная!$H$28,главная!$N$27*JW98,главная!$H$28*главная!$N$27+(JW98-главная!$H$28)*главная!$N$28))))</f>
        <v>0</v>
      </c>
      <c r="JX172" s="173">
        <f>IF(JX$10="",0,IF(JX$9&lt;главная!$N$19,0,IF(JX98&lt;главная!$H$27,главная!$N$26*JX98,IF(JX98&lt;главная!$H$28,главная!$N$27*JX98,главная!$H$28*главная!$N$27+(JX98-главная!$H$28)*главная!$N$28))))</f>
        <v>0</v>
      </c>
      <c r="JY172" s="173">
        <f>IF(JY$10="",0,IF(JY$9&lt;главная!$N$19,0,IF(JY98&lt;главная!$H$27,главная!$N$26*JY98,IF(JY98&lt;главная!$H$28,главная!$N$27*JY98,главная!$H$28*главная!$N$27+(JY98-главная!$H$28)*главная!$N$28))))</f>
        <v>0</v>
      </c>
      <c r="JZ172" s="173">
        <f>IF(JZ$10="",0,IF(JZ$9&lt;главная!$N$19,0,IF(JZ98&lt;главная!$H$27,главная!$N$26*JZ98,IF(JZ98&lt;главная!$H$28,главная!$N$27*JZ98,главная!$H$28*главная!$N$27+(JZ98-главная!$H$28)*главная!$N$28))))</f>
        <v>0</v>
      </c>
      <c r="KA172" s="173">
        <f>IF(KA$10="",0,IF(KA$9&lt;главная!$N$19,0,IF(KA98&lt;главная!$H$27,главная!$N$26*KA98,IF(KA98&lt;главная!$H$28,главная!$N$27*KA98,главная!$H$28*главная!$N$27+(KA98-главная!$H$28)*главная!$N$28))))</f>
        <v>0</v>
      </c>
      <c r="KB172" s="173">
        <f>IF(KB$10="",0,IF(KB$9&lt;главная!$N$19,0,IF(KB98&lt;главная!$H$27,главная!$N$26*KB98,IF(KB98&lt;главная!$H$28,главная!$N$27*KB98,главная!$H$28*главная!$N$27+(KB98-главная!$H$28)*главная!$N$28))))</f>
        <v>0</v>
      </c>
      <c r="KC172" s="173">
        <f>IF(KC$10="",0,IF(KC$9&lt;главная!$N$19,0,IF(KC98&lt;главная!$H$27,главная!$N$26*KC98,IF(KC98&lt;главная!$H$28,главная!$N$27*KC98,главная!$H$28*главная!$N$27+(KC98-главная!$H$28)*главная!$N$28))))</f>
        <v>0</v>
      </c>
      <c r="KD172" s="173">
        <f>IF(KD$10="",0,IF(KD$9&lt;главная!$N$19,0,IF(KD98&lt;главная!$H$27,главная!$N$26*KD98,IF(KD98&lt;главная!$H$28,главная!$N$27*KD98,главная!$H$28*главная!$N$27+(KD98-главная!$H$28)*главная!$N$28))))</f>
        <v>0</v>
      </c>
      <c r="KE172" s="173">
        <f>IF(KE$10="",0,IF(KE$9&lt;главная!$N$19,0,IF(KE98&lt;главная!$H$27,главная!$N$26*KE98,IF(KE98&lt;главная!$H$28,главная!$N$27*KE98,главная!$H$28*главная!$N$27+(KE98-главная!$H$28)*главная!$N$28))))</f>
        <v>0</v>
      </c>
      <c r="KF172" s="173">
        <f>IF(KF$10="",0,IF(KF$9&lt;главная!$N$19,0,IF(KF98&lt;главная!$H$27,главная!$N$26*KF98,IF(KF98&lt;главная!$H$28,главная!$N$27*KF98,главная!$H$28*главная!$N$27+(KF98-главная!$H$28)*главная!$N$28))))</f>
        <v>0</v>
      </c>
      <c r="KG172" s="173">
        <f>IF(KG$10="",0,IF(KG$9&lt;главная!$N$19,0,IF(KG98&lt;главная!$H$27,главная!$N$26*KG98,IF(KG98&lt;главная!$H$28,главная!$N$27*KG98,главная!$H$28*главная!$N$27+(KG98-главная!$H$28)*главная!$N$28))))</f>
        <v>0</v>
      </c>
      <c r="KH172" s="173">
        <f>IF(KH$10="",0,IF(KH$9&lt;главная!$N$19,0,IF(KH98&lt;главная!$H$27,главная!$N$26*KH98,IF(KH98&lt;главная!$H$28,главная!$N$27*KH98,главная!$H$28*главная!$N$27+(KH98-главная!$H$28)*главная!$N$28))))</f>
        <v>0</v>
      </c>
      <c r="KI172" s="173">
        <f>IF(KI$10="",0,IF(KI$9&lt;главная!$N$19,0,IF(KI98&lt;главная!$H$27,главная!$N$26*KI98,IF(KI98&lt;главная!$H$28,главная!$N$27*KI98,главная!$H$28*главная!$N$27+(KI98-главная!$H$28)*главная!$N$28))))</f>
        <v>0</v>
      </c>
      <c r="KJ172" s="173">
        <f>IF(KJ$10="",0,IF(KJ$9&lt;главная!$N$19,0,IF(KJ98&lt;главная!$H$27,главная!$N$26*KJ98,IF(KJ98&lt;главная!$H$28,главная!$N$27*KJ98,главная!$H$28*главная!$N$27+(KJ98-главная!$H$28)*главная!$N$28))))</f>
        <v>0</v>
      </c>
      <c r="KK172" s="173">
        <f>IF(KK$10="",0,IF(KK$9&lt;главная!$N$19,0,IF(KK98&lt;главная!$H$27,главная!$N$26*KK98,IF(KK98&lt;главная!$H$28,главная!$N$27*KK98,главная!$H$28*главная!$N$27+(KK98-главная!$H$28)*главная!$N$28))))</f>
        <v>0</v>
      </c>
      <c r="KL172" s="173">
        <f>IF(KL$10="",0,IF(KL$9&lt;главная!$N$19,0,IF(KL98&lt;главная!$H$27,главная!$N$26*KL98,IF(KL98&lt;главная!$H$28,главная!$N$27*KL98,главная!$H$28*главная!$N$27+(KL98-главная!$H$28)*главная!$N$28))))</f>
        <v>0</v>
      </c>
      <c r="KM172" s="173">
        <f>IF(KM$10="",0,IF(KM$9&lt;главная!$N$19,0,IF(KM98&lt;главная!$H$27,главная!$N$26*KM98,IF(KM98&lt;главная!$H$28,главная!$N$27*KM98,главная!$H$28*главная!$N$27+(KM98-главная!$H$28)*главная!$N$28))))</f>
        <v>0</v>
      </c>
      <c r="KN172" s="173">
        <f>IF(KN$10="",0,IF(KN$9&lt;главная!$N$19,0,IF(KN98&lt;главная!$H$27,главная!$N$26*KN98,IF(KN98&lt;главная!$H$28,главная!$N$27*KN98,главная!$H$28*главная!$N$27+(KN98-главная!$H$28)*главная!$N$28))))</f>
        <v>0</v>
      </c>
      <c r="KO172" s="173">
        <f>IF(KO$10="",0,IF(KO$9&lt;главная!$N$19,0,IF(KO98&lt;главная!$H$27,главная!$N$26*KO98,IF(KO98&lt;главная!$H$28,главная!$N$27*KO98,главная!$H$28*главная!$N$27+(KO98-главная!$H$28)*главная!$N$28))))</f>
        <v>0</v>
      </c>
      <c r="KP172" s="173">
        <f>IF(KP$10="",0,IF(KP$9&lt;главная!$N$19,0,IF(KP98&lt;главная!$H$27,главная!$N$26*KP98,IF(KP98&lt;главная!$H$28,главная!$N$27*KP98,главная!$H$28*главная!$N$27+(KP98-главная!$H$28)*главная!$N$28))))</f>
        <v>0</v>
      </c>
      <c r="KQ172" s="173">
        <f>IF(KQ$10="",0,IF(KQ$9&lt;главная!$N$19,0,IF(KQ98&lt;главная!$H$27,главная!$N$26*KQ98,IF(KQ98&lt;главная!$H$28,главная!$N$27*KQ98,главная!$H$28*главная!$N$27+(KQ98-главная!$H$28)*главная!$N$28))))</f>
        <v>0</v>
      </c>
      <c r="KR172" s="173">
        <f>IF(KR$10="",0,IF(KR$9&lt;главная!$N$19,0,IF(KR98&lt;главная!$H$27,главная!$N$26*KR98,IF(KR98&lt;главная!$H$28,главная!$N$27*KR98,главная!$H$28*главная!$N$27+(KR98-главная!$H$28)*главная!$N$28))))</f>
        <v>0</v>
      </c>
      <c r="KS172" s="173">
        <f>IF(KS$10="",0,IF(KS$9&lt;главная!$N$19,0,IF(KS98&lt;главная!$H$27,главная!$N$26*KS98,IF(KS98&lt;главная!$H$28,главная!$N$27*KS98,главная!$H$28*главная!$N$27+(KS98-главная!$H$28)*главная!$N$28))))</f>
        <v>0</v>
      </c>
      <c r="KT172" s="173">
        <f>IF(KT$10="",0,IF(KT$9&lt;главная!$N$19,0,IF(KT98&lt;главная!$H$27,главная!$N$26*KT98,IF(KT98&lt;главная!$H$28,главная!$N$27*KT98,главная!$H$28*главная!$N$27+(KT98-главная!$H$28)*главная!$N$28))))</f>
        <v>0</v>
      </c>
      <c r="KU172" s="173">
        <f>IF(KU$10="",0,IF(KU$9&lt;главная!$N$19,0,IF(KU98&lt;главная!$H$27,главная!$N$26*KU98,IF(KU98&lt;главная!$H$28,главная!$N$27*KU98,главная!$H$28*главная!$N$27+(KU98-главная!$H$28)*главная!$N$28))))</f>
        <v>0</v>
      </c>
      <c r="KV172" s="173">
        <f>IF(KV$10="",0,IF(KV$9&lt;главная!$N$19,0,IF(KV98&lt;главная!$H$27,главная!$N$26*KV98,IF(KV98&lt;главная!$H$28,главная!$N$27*KV98,главная!$H$28*главная!$N$27+(KV98-главная!$H$28)*главная!$N$28))))</f>
        <v>0</v>
      </c>
      <c r="KW172" s="173">
        <f>IF(KW$10="",0,IF(KW$9&lt;главная!$N$19,0,IF(KW98&lt;главная!$H$27,главная!$N$26*KW98,IF(KW98&lt;главная!$H$28,главная!$N$27*KW98,главная!$H$28*главная!$N$27+(KW98-главная!$H$28)*главная!$N$28))))</f>
        <v>0</v>
      </c>
      <c r="KX172" s="173">
        <f>IF(KX$10="",0,IF(KX$9&lt;главная!$N$19,0,IF(KX98&lt;главная!$H$27,главная!$N$26*KX98,IF(KX98&lt;главная!$H$28,главная!$N$27*KX98,главная!$H$28*главная!$N$27+(KX98-главная!$H$28)*главная!$N$28))))</f>
        <v>0</v>
      </c>
      <c r="KY172" s="173">
        <f>IF(KY$10="",0,IF(KY$9&lt;главная!$N$19,0,IF(KY98&lt;главная!$H$27,главная!$N$26*KY98,IF(KY98&lt;главная!$H$28,главная!$N$27*KY98,главная!$H$28*главная!$N$27+(KY98-главная!$H$28)*главная!$N$28))))</f>
        <v>0</v>
      </c>
      <c r="KZ172" s="173">
        <f>IF(KZ$10="",0,IF(KZ$9&lt;главная!$N$19,0,IF(KZ98&lt;главная!$H$27,главная!$N$26*KZ98,IF(KZ98&lt;главная!$H$28,главная!$N$27*KZ98,главная!$H$28*главная!$N$27+(KZ98-главная!$H$28)*главная!$N$28))))</f>
        <v>0</v>
      </c>
      <c r="LA172" s="173">
        <f>IF(LA$10="",0,IF(LA$9&lt;главная!$N$19,0,IF(LA98&lt;главная!$H$27,главная!$N$26*LA98,IF(LA98&lt;главная!$H$28,главная!$N$27*LA98,главная!$H$28*главная!$N$27+(LA98-главная!$H$28)*главная!$N$28))))</f>
        <v>0</v>
      </c>
      <c r="LB172" s="173">
        <f>IF(LB$10="",0,IF(LB$9&lt;главная!$N$19,0,IF(LB98&lt;главная!$H$27,главная!$N$26*LB98,IF(LB98&lt;главная!$H$28,главная!$N$27*LB98,главная!$H$28*главная!$N$27+(LB98-главная!$H$28)*главная!$N$28))))</f>
        <v>0</v>
      </c>
      <c r="LC172" s="173">
        <f>IF(LC$10="",0,IF(LC$9&lt;главная!$N$19,0,IF(LC98&lt;главная!$H$27,главная!$N$26*LC98,IF(LC98&lt;главная!$H$28,главная!$N$27*LC98,главная!$H$28*главная!$N$27+(LC98-главная!$H$28)*главная!$N$28))))</f>
        <v>0</v>
      </c>
      <c r="LD172" s="173">
        <f>IF(LD$10="",0,IF(LD$9&lt;главная!$N$19,0,IF(LD98&lt;главная!$H$27,главная!$N$26*LD98,IF(LD98&lt;главная!$H$28,главная!$N$27*LD98,главная!$H$28*главная!$N$27+(LD98-главная!$H$28)*главная!$N$28))))</f>
        <v>0</v>
      </c>
      <c r="LE172" s="173">
        <f>IF(LE$10="",0,IF(LE$9&lt;главная!$N$19,0,IF(LE98&lt;главная!$H$27,главная!$N$26*LE98,IF(LE98&lt;главная!$H$28,главная!$N$27*LE98,главная!$H$28*главная!$N$27+(LE98-главная!$H$28)*главная!$N$28))))</f>
        <v>0</v>
      </c>
      <c r="LF172" s="173">
        <f>IF(LF$10="",0,IF(LF$9&lt;главная!$N$19,0,IF(LF98&lt;главная!$H$27,главная!$N$26*LF98,IF(LF98&lt;главная!$H$28,главная!$N$27*LF98,главная!$H$28*главная!$N$27+(LF98-главная!$H$28)*главная!$N$28))))</f>
        <v>0</v>
      </c>
      <c r="LG172" s="173">
        <f>IF(LG$10="",0,IF(LG$9&lt;главная!$N$19,0,IF(LG98&lt;главная!$H$27,главная!$N$26*LG98,IF(LG98&lt;главная!$H$28,главная!$N$27*LG98,главная!$H$28*главная!$N$27+(LG98-главная!$H$28)*главная!$N$28))))</f>
        <v>0</v>
      </c>
      <c r="LH172" s="173">
        <f>IF(LH$10="",0,IF(LH$9&lt;главная!$N$19,0,IF(LH98&lt;главная!$H$27,главная!$N$26*LH98,IF(LH98&lt;главная!$H$28,главная!$N$27*LH98,главная!$H$28*главная!$N$27+(LH98-главная!$H$28)*главная!$N$28))))</f>
        <v>0</v>
      </c>
      <c r="LI172" s="51"/>
      <c r="LJ172" s="51"/>
    </row>
    <row r="173" spans="1:322" s="59" customFormat="1" ht="10.199999999999999" x14ac:dyDescent="0.2">
      <c r="A173" s="51"/>
      <c r="B173" s="51"/>
      <c r="C173" s="51"/>
      <c r="D173" s="12"/>
      <c r="E173" s="98" t="str">
        <f t="shared" si="383"/>
        <v>Эксперт по рискам</v>
      </c>
      <c r="F173" s="51"/>
      <c r="G173" s="51"/>
      <c r="H173" s="98" t="str">
        <f t="shared" si="384"/>
        <v>нац/страхование</v>
      </c>
      <c r="I173" s="51"/>
      <c r="J173" s="51"/>
      <c r="K173" s="55" t="str">
        <f t="shared" si="385"/>
        <v>долл.</v>
      </c>
      <c r="L173" s="51"/>
      <c r="M173" s="58"/>
      <c r="N173" s="51"/>
      <c r="O173" s="61"/>
      <c r="P173" s="51"/>
      <c r="Q173" s="51"/>
      <c r="R173" s="99"/>
      <c r="S173" s="51"/>
      <c r="T173" s="171"/>
      <c r="U173" s="173">
        <f>IF(U$10="",0,IF(U$9&lt;главная!$N$19,0,IF(U99&lt;главная!$H$27,главная!$N$26*U99,IF(U99&lt;главная!$H$28,главная!$N$27*U99,главная!$H$28*главная!$N$27+(U99-главная!$H$28)*главная!$N$28))))</f>
        <v>0</v>
      </c>
      <c r="V173" s="173">
        <f>IF(V$10="",0,IF(V$9&lt;главная!$N$19,0,IF(V99&lt;главная!$H$27,главная!$N$26*V99,IF(V99&lt;главная!$H$28,главная!$N$27*V99,главная!$H$28*главная!$N$27+(V99-главная!$H$28)*главная!$N$28))))</f>
        <v>0</v>
      </c>
      <c r="W173" s="173">
        <f>IF(W$10="",0,IF(W$9&lt;главная!$N$19,0,IF(W99&lt;главная!$H$27,главная!$N$26*W99,IF(W99&lt;главная!$H$28,главная!$N$27*W99,главная!$H$28*главная!$N$27+(W99-главная!$H$28)*главная!$N$28))))</f>
        <v>0</v>
      </c>
      <c r="X173" s="173">
        <f>IF(X$10="",0,IF(X$9&lt;главная!$N$19,0,IF(X99&lt;главная!$H$27,главная!$N$26*X99,IF(X99&lt;главная!$H$28,главная!$N$27*X99,главная!$H$28*главная!$N$27+(X99-главная!$H$28)*главная!$N$28))))</f>
        <v>0</v>
      </c>
      <c r="Y173" s="173">
        <f>IF(Y$10="",0,IF(Y$9&lt;главная!$N$19,0,IF(Y99&lt;главная!$H$27,главная!$N$26*Y99,IF(Y99&lt;главная!$H$28,главная!$N$27*Y99,главная!$H$28*главная!$N$27+(Y99-главная!$H$28)*главная!$N$28))))</f>
        <v>0</v>
      </c>
      <c r="Z173" s="173">
        <f>IF(Z$10="",0,IF(Z$9&lt;главная!$N$19,0,IF(Z99&lt;главная!$H$27,главная!$N$26*Z99,IF(Z99&lt;главная!$H$28,главная!$N$27*Z99,главная!$H$28*главная!$N$27+(Z99-главная!$H$28)*главная!$N$28))))</f>
        <v>0</v>
      </c>
      <c r="AA173" s="173">
        <f>IF(AA$10="",0,IF(AA$9&lt;главная!$N$19,0,IF(AA99&lt;главная!$H$27,главная!$N$26*AA99,IF(AA99&lt;главная!$H$28,главная!$N$27*AA99,главная!$H$28*главная!$N$27+(AA99-главная!$H$28)*главная!$N$28))))</f>
        <v>0</v>
      </c>
      <c r="AB173" s="173">
        <f>IF(AB$10="",0,IF(AB$9&lt;главная!$N$19,0,IF(AB99&lt;главная!$H$27,главная!$N$26*AB99,IF(AB99&lt;главная!$H$28,главная!$N$27*AB99,главная!$H$28*главная!$N$27+(AB99-главная!$H$28)*главная!$N$28))))</f>
        <v>0</v>
      </c>
      <c r="AC173" s="173">
        <f>IF(AC$10="",0,IF(AC$9&lt;главная!$N$19,0,IF(AC99&lt;главная!$H$27,главная!$N$26*AC99,IF(AC99&lt;главная!$H$28,главная!$N$27*AC99,главная!$H$28*главная!$N$27+(AC99-главная!$H$28)*главная!$N$28))))</f>
        <v>0</v>
      </c>
      <c r="AD173" s="173">
        <f>IF(AD$10="",0,IF(AD$9&lt;главная!$N$19,0,IF(AD99&lt;главная!$H$27,главная!$N$26*AD99,IF(AD99&lt;главная!$H$28,главная!$N$27*AD99,главная!$H$28*главная!$N$27+(AD99-главная!$H$28)*главная!$N$28))))</f>
        <v>0</v>
      </c>
      <c r="AE173" s="173">
        <f>IF(AE$10="",0,IF(AE$9&lt;главная!$N$19,0,IF(AE99&lt;главная!$H$27,главная!$N$26*AE99,IF(AE99&lt;главная!$H$28,главная!$N$27*AE99,главная!$H$28*главная!$N$27+(AE99-главная!$H$28)*главная!$N$28))))</f>
        <v>0</v>
      </c>
      <c r="AF173" s="173">
        <f>IF(AF$10="",0,IF(AF$9&lt;главная!$N$19,0,IF(AF99&lt;главная!$H$27,главная!$N$26*AF99,IF(AF99&lt;главная!$H$28,главная!$N$27*AF99,главная!$H$28*главная!$N$27+(AF99-главная!$H$28)*главная!$N$28))))</f>
        <v>0</v>
      </c>
      <c r="AG173" s="173">
        <f>IF(AG$10="",0,IF(AG$9&lt;главная!$N$19,0,IF(AG99&lt;главная!$H$27,главная!$N$26*AG99,IF(AG99&lt;главная!$H$28,главная!$N$27*AG99,главная!$H$28*главная!$N$27+(AG99-главная!$H$28)*главная!$N$28))))</f>
        <v>0</v>
      </c>
      <c r="AH173" s="173">
        <f>IF(AH$10="",0,IF(AH$9&lt;главная!$N$19,0,IF(AH99&lt;главная!$H$27,главная!$N$26*AH99,IF(AH99&lt;главная!$H$28,главная!$N$27*AH99,главная!$H$28*главная!$N$27+(AH99-главная!$H$28)*главная!$N$28))))</f>
        <v>0</v>
      </c>
      <c r="AI173" s="173">
        <f>IF(AI$10="",0,IF(AI$9&lt;главная!$N$19,0,IF(AI99&lt;главная!$H$27,главная!$N$26*AI99,IF(AI99&lt;главная!$H$28,главная!$N$27*AI99,главная!$H$28*главная!$N$27+(AI99-главная!$H$28)*главная!$N$28))))</f>
        <v>0</v>
      </c>
      <c r="AJ173" s="173">
        <f>IF(AJ$10="",0,IF(AJ$9&lt;главная!$N$19,0,IF(AJ99&lt;главная!$H$27,главная!$N$26*AJ99,IF(AJ99&lt;главная!$H$28,главная!$N$27*AJ99,главная!$H$28*главная!$N$27+(AJ99-главная!$H$28)*главная!$N$28))))</f>
        <v>0</v>
      </c>
      <c r="AK173" s="173">
        <f>IF(AK$10="",0,IF(AK$9&lt;главная!$N$19,0,IF(AK99&lt;главная!$H$27,главная!$N$26*AK99,IF(AK99&lt;главная!$H$28,главная!$N$27*AK99,главная!$H$28*главная!$N$27+(AK99-главная!$H$28)*главная!$N$28))))</f>
        <v>0</v>
      </c>
      <c r="AL173" s="173">
        <f>IF(AL$10="",0,IF(AL$9&lt;главная!$N$19,0,IF(AL99&lt;главная!$H$27,главная!$N$26*AL99,IF(AL99&lt;главная!$H$28,главная!$N$27*AL99,главная!$H$28*главная!$N$27+(AL99-главная!$H$28)*главная!$N$28))))</f>
        <v>0</v>
      </c>
      <c r="AM173" s="173">
        <f>IF(AM$10="",0,IF(AM$9&lt;главная!$N$19,0,IF(AM99&lt;главная!$H$27,главная!$N$26*AM99,IF(AM99&lt;главная!$H$28,главная!$N$27*AM99,главная!$H$28*главная!$N$27+(AM99-главная!$H$28)*главная!$N$28))))</f>
        <v>0</v>
      </c>
      <c r="AN173" s="173">
        <f>IF(AN$10="",0,IF(AN$9&lt;главная!$N$19,0,IF(AN99&lt;главная!$H$27,главная!$N$26*AN99,IF(AN99&lt;главная!$H$28,главная!$N$27*AN99,главная!$H$28*главная!$N$27+(AN99-главная!$H$28)*главная!$N$28))))</f>
        <v>0</v>
      </c>
      <c r="AO173" s="173">
        <f>IF(AO$10="",0,IF(AO$9&lt;главная!$N$19,0,IF(AO99&lt;главная!$H$27,главная!$N$26*AO99,IF(AO99&lt;главная!$H$28,главная!$N$27*AO99,главная!$H$28*главная!$N$27+(AO99-главная!$H$28)*главная!$N$28))))</f>
        <v>0</v>
      </c>
      <c r="AP173" s="173">
        <f>IF(AP$10="",0,IF(AP$9&lt;главная!$N$19,0,IF(AP99&lt;главная!$H$27,главная!$N$26*AP99,IF(AP99&lt;главная!$H$28,главная!$N$27*AP99,главная!$H$28*главная!$N$27+(AP99-главная!$H$28)*главная!$N$28))))</f>
        <v>0</v>
      </c>
      <c r="AQ173" s="173">
        <f>IF(AQ$10="",0,IF(AQ$9&lt;главная!$N$19,0,IF(AQ99&lt;главная!$H$27,главная!$N$26*AQ99,IF(AQ99&lt;главная!$H$28,главная!$N$27*AQ99,главная!$H$28*главная!$N$27+(AQ99-главная!$H$28)*главная!$N$28))))</f>
        <v>0</v>
      </c>
      <c r="AR173" s="173">
        <f>IF(AR$10="",0,IF(AR$9&lt;главная!$N$19,0,IF(AR99&lt;главная!$H$27,главная!$N$26*AR99,IF(AR99&lt;главная!$H$28,главная!$N$27*AR99,главная!$H$28*главная!$N$27+(AR99-главная!$H$28)*главная!$N$28))))</f>
        <v>0</v>
      </c>
      <c r="AS173" s="173">
        <f>IF(AS$10="",0,IF(AS$9&lt;главная!$N$19,0,IF(AS99&lt;главная!$H$27,главная!$N$26*AS99,IF(AS99&lt;главная!$H$28,главная!$N$27*AS99,главная!$H$28*главная!$N$27+(AS99-главная!$H$28)*главная!$N$28))))</f>
        <v>0</v>
      </c>
      <c r="AT173" s="173">
        <f>IF(AT$10="",0,IF(AT$9&lt;главная!$N$19,0,IF(AT99&lt;главная!$H$27,главная!$N$26*AT99,IF(AT99&lt;главная!$H$28,главная!$N$27*AT99,главная!$H$28*главная!$N$27+(AT99-главная!$H$28)*главная!$N$28))))</f>
        <v>0</v>
      </c>
      <c r="AU173" s="173">
        <f>IF(AU$10="",0,IF(AU$9&lt;главная!$N$19,0,IF(AU99&lt;главная!$H$27,главная!$N$26*AU99,IF(AU99&lt;главная!$H$28,главная!$N$27*AU99,главная!$H$28*главная!$N$27+(AU99-главная!$H$28)*главная!$N$28))))</f>
        <v>0</v>
      </c>
      <c r="AV173" s="173">
        <f>IF(AV$10="",0,IF(AV$9&lt;главная!$N$19,0,IF(AV99&lt;главная!$H$27,главная!$N$26*AV99,IF(AV99&lt;главная!$H$28,главная!$N$27*AV99,главная!$H$28*главная!$N$27+(AV99-главная!$H$28)*главная!$N$28))))</f>
        <v>0</v>
      </c>
      <c r="AW173" s="173">
        <f>IF(AW$10="",0,IF(AW$9&lt;главная!$N$19,0,IF(AW99&lt;главная!$H$27,главная!$N$26*AW99,IF(AW99&lt;главная!$H$28,главная!$N$27*AW99,главная!$H$28*главная!$N$27+(AW99-главная!$H$28)*главная!$N$28))))</f>
        <v>0</v>
      </c>
      <c r="AX173" s="173">
        <f>IF(AX$10="",0,IF(AX$9&lt;главная!$N$19,0,IF(AX99&lt;главная!$H$27,главная!$N$26*AX99,IF(AX99&lt;главная!$H$28,главная!$N$27*AX99,главная!$H$28*главная!$N$27+(AX99-главная!$H$28)*главная!$N$28))))</f>
        <v>0</v>
      </c>
      <c r="AY173" s="173">
        <f>IF(AY$10="",0,IF(AY$9&lt;главная!$N$19,0,IF(AY99&lt;главная!$H$27,главная!$N$26*AY99,IF(AY99&lt;главная!$H$28,главная!$N$27*AY99,главная!$H$28*главная!$N$27+(AY99-главная!$H$28)*главная!$N$28))))</f>
        <v>0</v>
      </c>
      <c r="AZ173" s="173">
        <f>IF(AZ$10="",0,IF(AZ$9&lt;главная!$N$19,0,IF(AZ99&lt;главная!$H$27,главная!$N$26*AZ99,IF(AZ99&lt;главная!$H$28,главная!$N$27*AZ99,главная!$H$28*главная!$N$27+(AZ99-главная!$H$28)*главная!$N$28))))</f>
        <v>0</v>
      </c>
      <c r="BA173" s="173">
        <f>IF(BA$10="",0,IF(BA$9&lt;главная!$N$19,0,IF(BA99&lt;главная!$H$27,главная!$N$26*BA99,IF(BA99&lt;главная!$H$28,главная!$N$27*BA99,главная!$H$28*главная!$N$27+(BA99-главная!$H$28)*главная!$N$28))))</f>
        <v>0</v>
      </c>
      <c r="BB173" s="173">
        <f>IF(BB$10="",0,IF(BB$9&lt;главная!$N$19,0,IF(BB99&lt;главная!$H$27,главная!$N$26*BB99,IF(BB99&lt;главная!$H$28,главная!$N$27*BB99,главная!$H$28*главная!$N$27+(BB99-главная!$H$28)*главная!$N$28))))</f>
        <v>0</v>
      </c>
      <c r="BC173" s="173">
        <f>IF(BC$10="",0,IF(BC$9&lt;главная!$N$19,0,IF(BC99&lt;главная!$H$27,главная!$N$26*BC99,IF(BC99&lt;главная!$H$28,главная!$N$27*BC99,главная!$H$28*главная!$N$27+(BC99-главная!$H$28)*главная!$N$28))))</f>
        <v>0</v>
      </c>
      <c r="BD173" s="173">
        <f>IF(BD$10="",0,IF(BD$9&lt;главная!$N$19,0,IF(BD99&lt;главная!$H$27,главная!$N$26*BD99,IF(BD99&lt;главная!$H$28,главная!$N$27*BD99,главная!$H$28*главная!$N$27+(BD99-главная!$H$28)*главная!$N$28))))</f>
        <v>0</v>
      </c>
      <c r="BE173" s="173">
        <f>IF(BE$10="",0,IF(BE$9&lt;главная!$N$19,0,IF(BE99&lt;главная!$H$27,главная!$N$26*BE99,IF(BE99&lt;главная!$H$28,главная!$N$27*BE99,главная!$H$28*главная!$N$27+(BE99-главная!$H$28)*главная!$N$28))))</f>
        <v>0</v>
      </c>
      <c r="BF173" s="173">
        <f>IF(BF$10="",0,IF(BF$9&lt;главная!$N$19,0,IF(BF99&lt;главная!$H$27,главная!$N$26*BF99,IF(BF99&lt;главная!$H$28,главная!$N$27*BF99,главная!$H$28*главная!$N$27+(BF99-главная!$H$28)*главная!$N$28))))</f>
        <v>0</v>
      </c>
      <c r="BG173" s="173">
        <f>IF(BG$10="",0,IF(BG$9&lt;главная!$N$19,0,IF(BG99&lt;главная!$H$27,главная!$N$26*BG99,IF(BG99&lt;главная!$H$28,главная!$N$27*BG99,главная!$H$28*главная!$N$27+(BG99-главная!$H$28)*главная!$N$28))))</f>
        <v>0</v>
      </c>
      <c r="BH173" s="173">
        <f>IF(BH$10="",0,IF(BH$9&lt;главная!$N$19,0,IF(BH99&lt;главная!$H$27,главная!$N$26*BH99,IF(BH99&lt;главная!$H$28,главная!$N$27*BH99,главная!$H$28*главная!$N$27+(BH99-главная!$H$28)*главная!$N$28))))</f>
        <v>0</v>
      </c>
      <c r="BI173" s="173">
        <f>IF(BI$10="",0,IF(BI$9&lt;главная!$N$19,0,IF(BI99&lt;главная!$H$27,главная!$N$26*BI99,IF(BI99&lt;главная!$H$28,главная!$N$27*BI99,главная!$H$28*главная!$N$27+(BI99-главная!$H$28)*главная!$N$28))))</f>
        <v>0</v>
      </c>
      <c r="BJ173" s="173">
        <f>IF(BJ$10="",0,IF(BJ$9&lt;главная!$N$19,0,IF(BJ99&lt;главная!$H$27,главная!$N$26*BJ99,IF(BJ99&lt;главная!$H$28,главная!$N$27*BJ99,главная!$H$28*главная!$N$27+(BJ99-главная!$H$28)*главная!$N$28))))</f>
        <v>0</v>
      </c>
      <c r="BK173" s="173">
        <f>IF(BK$10="",0,IF(BK$9&lt;главная!$N$19,0,IF(BK99&lt;главная!$H$27,главная!$N$26*BK99,IF(BK99&lt;главная!$H$28,главная!$N$27*BK99,главная!$H$28*главная!$N$27+(BK99-главная!$H$28)*главная!$N$28))))</f>
        <v>0</v>
      </c>
      <c r="BL173" s="173">
        <f>IF(BL$10="",0,IF(BL$9&lt;главная!$N$19,0,IF(BL99&lt;главная!$H$27,главная!$N$26*BL99,IF(BL99&lt;главная!$H$28,главная!$N$27*BL99,главная!$H$28*главная!$N$27+(BL99-главная!$H$28)*главная!$N$28))))</f>
        <v>0</v>
      </c>
      <c r="BM173" s="173">
        <f>IF(BM$10="",0,IF(BM$9&lt;главная!$N$19,0,IF(BM99&lt;главная!$H$27,главная!$N$26*BM99,IF(BM99&lt;главная!$H$28,главная!$N$27*BM99,главная!$H$28*главная!$N$27+(BM99-главная!$H$28)*главная!$N$28))))</f>
        <v>0</v>
      </c>
      <c r="BN173" s="173">
        <f>IF(BN$10="",0,IF(BN$9&lt;главная!$N$19,0,IF(BN99&lt;главная!$H$27,главная!$N$26*BN99,IF(BN99&lt;главная!$H$28,главная!$N$27*BN99,главная!$H$28*главная!$N$27+(BN99-главная!$H$28)*главная!$N$28))))</f>
        <v>0</v>
      </c>
      <c r="BO173" s="173">
        <f>IF(BO$10="",0,IF(BO$9&lt;главная!$N$19,0,IF(BO99&lt;главная!$H$27,главная!$N$26*BO99,IF(BO99&lt;главная!$H$28,главная!$N$27*BO99,главная!$H$28*главная!$N$27+(BO99-главная!$H$28)*главная!$N$28))))</f>
        <v>0</v>
      </c>
      <c r="BP173" s="173">
        <f>IF(BP$10="",0,IF(BP$9&lt;главная!$N$19,0,IF(BP99&lt;главная!$H$27,главная!$N$26*BP99,IF(BP99&lt;главная!$H$28,главная!$N$27*BP99,главная!$H$28*главная!$N$27+(BP99-главная!$H$28)*главная!$N$28))))</f>
        <v>0</v>
      </c>
      <c r="BQ173" s="173">
        <f>IF(BQ$10="",0,IF(BQ$9&lt;главная!$N$19,0,IF(BQ99&lt;главная!$H$27,главная!$N$26*BQ99,IF(BQ99&lt;главная!$H$28,главная!$N$27*BQ99,главная!$H$28*главная!$N$27+(BQ99-главная!$H$28)*главная!$N$28))))</f>
        <v>0</v>
      </c>
      <c r="BR173" s="173">
        <f>IF(BR$10="",0,IF(BR$9&lt;главная!$N$19,0,IF(BR99&lt;главная!$H$27,главная!$N$26*BR99,IF(BR99&lt;главная!$H$28,главная!$N$27*BR99,главная!$H$28*главная!$N$27+(BR99-главная!$H$28)*главная!$N$28))))</f>
        <v>0</v>
      </c>
      <c r="BS173" s="173">
        <f>IF(BS$10="",0,IF(BS$9&lt;главная!$N$19,0,IF(BS99&lt;главная!$H$27,главная!$N$26*BS99,IF(BS99&lt;главная!$H$28,главная!$N$27*BS99,главная!$H$28*главная!$N$27+(BS99-главная!$H$28)*главная!$N$28))))</f>
        <v>0</v>
      </c>
      <c r="BT173" s="173">
        <f>IF(BT$10="",0,IF(BT$9&lt;главная!$N$19,0,IF(BT99&lt;главная!$H$27,главная!$N$26*BT99,IF(BT99&lt;главная!$H$28,главная!$N$27*BT99,главная!$H$28*главная!$N$27+(BT99-главная!$H$28)*главная!$N$28))))</f>
        <v>0</v>
      </c>
      <c r="BU173" s="173">
        <f>IF(BU$10="",0,IF(BU$9&lt;главная!$N$19,0,IF(BU99&lt;главная!$H$27,главная!$N$26*BU99,IF(BU99&lt;главная!$H$28,главная!$N$27*BU99,главная!$H$28*главная!$N$27+(BU99-главная!$H$28)*главная!$N$28))))</f>
        <v>0</v>
      </c>
      <c r="BV173" s="173">
        <f>IF(BV$10="",0,IF(BV$9&lt;главная!$N$19,0,IF(BV99&lt;главная!$H$27,главная!$N$26*BV99,IF(BV99&lt;главная!$H$28,главная!$N$27*BV99,главная!$H$28*главная!$N$27+(BV99-главная!$H$28)*главная!$N$28))))</f>
        <v>0</v>
      </c>
      <c r="BW173" s="173">
        <f>IF(BW$10="",0,IF(BW$9&lt;главная!$N$19,0,IF(BW99&lt;главная!$H$27,главная!$N$26*BW99,IF(BW99&lt;главная!$H$28,главная!$N$27*BW99,главная!$H$28*главная!$N$27+(BW99-главная!$H$28)*главная!$N$28))))</f>
        <v>0</v>
      </c>
      <c r="BX173" s="173">
        <f>IF(BX$10="",0,IF(BX$9&lt;главная!$N$19,0,IF(BX99&lt;главная!$H$27,главная!$N$26*BX99,IF(BX99&lt;главная!$H$28,главная!$N$27*BX99,главная!$H$28*главная!$N$27+(BX99-главная!$H$28)*главная!$N$28))))</f>
        <v>0</v>
      </c>
      <c r="BY173" s="173">
        <f>IF(BY$10="",0,IF(BY$9&lt;главная!$N$19,0,IF(BY99&lt;главная!$H$27,главная!$N$26*BY99,IF(BY99&lt;главная!$H$28,главная!$N$27*BY99,главная!$H$28*главная!$N$27+(BY99-главная!$H$28)*главная!$N$28))))</f>
        <v>0</v>
      </c>
      <c r="BZ173" s="173">
        <f>IF(BZ$10="",0,IF(BZ$9&lt;главная!$N$19,0,IF(BZ99&lt;главная!$H$27,главная!$N$26*BZ99,IF(BZ99&lt;главная!$H$28,главная!$N$27*BZ99,главная!$H$28*главная!$N$27+(BZ99-главная!$H$28)*главная!$N$28))))</f>
        <v>0</v>
      </c>
      <c r="CA173" s="173">
        <f>IF(CA$10="",0,IF(CA$9&lt;главная!$N$19,0,IF(CA99&lt;главная!$H$27,главная!$N$26*CA99,IF(CA99&lt;главная!$H$28,главная!$N$27*CA99,главная!$H$28*главная!$N$27+(CA99-главная!$H$28)*главная!$N$28))))</f>
        <v>0</v>
      </c>
      <c r="CB173" s="173">
        <f>IF(CB$10="",0,IF(CB$9&lt;главная!$N$19,0,IF(CB99&lt;главная!$H$27,главная!$N$26*CB99,IF(CB99&lt;главная!$H$28,главная!$N$27*CB99,главная!$H$28*главная!$N$27+(CB99-главная!$H$28)*главная!$N$28))))</f>
        <v>0</v>
      </c>
      <c r="CC173" s="173">
        <f>IF(CC$10="",0,IF(CC$9&lt;главная!$N$19,0,IF(CC99&lt;главная!$H$27,главная!$N$26*CC99,IF(CC99&lt;главная!$H$28,главная!$N$27*CC99,главная!$H$28*главная!$N$27+(CC99-главная!$H$28)*главная!$N$28))))</f>
        <v>0</v>
      </c>
      <c r="CD173" s="173">
        <f>IF(CD$10="",0,IF(CD$9&lt;главная!$N$19,0,IF(CD99&lt;главная!$H$27,главная!$N$26*CD99,IF(CD99&lt;главная!$H$28,главная!$N$27*CD99,главная!$H$28*главная!$N$27+(CD99-главная!$H$28)*главная!$N$28))))</f>
        <v>0</v>
      </c>
      <c r="CE173" s="173">
        <f>IF(CE$10="",0,IF(CE$9&lt;главная!$N$19,0,IF(CE99&lt;главная!$H$27,главная!$N$26*CE99,IF(CE99&lt;главная!$H$28,главная!$N$27*CE99,главная!$H$28*главная!$N$27+(CE99-главная!$H$28)*главная!$N$28))))</f>
        <v>0</v>
      </c>
      <c r="CF173" s="173">
        <f>IF(CF$10="",0,IF(CF$9&lt;главная!$N$19,0,IF(CF99&lt;главная!$H$27,главная!$N$26*CF99,IF(CF99&lt;главная!$H$28,главная!$N$27*CF99,главная!$H$28*главная!$N$27+(CF99-главная!$H$28)*главная!$N$28))))</f>
        <v>0</v>
      </c>
      <c r="CG173" s="173">
        <f>IF(CG$10="",0,IF(CG$9&lt;главная!$N$19,0,IF(CG99&lt;главная!$H$27,главная!$N$26*CG99,IF(CG99&lt;главная!$H$28,главная!$N$27*CG99,главная!$H$28*главная!$N$27+(CG99-главная!$H$28)*главная!$N$28))))</f>
        <v>0</v>
      </c>
      <c r="CH173" s="173">
        <f>IF(CH$10="",0,IF(CH$9&lt;главная!$N$19,0,IF(CH99&lt;главная!$H$27,главная!$N$26*CH99,IF(CH99&lt;главная!$H$28,главная!$N$27*CH99,главная!$H$28*главная!$N$27+(CH99-главная!$H$28)*главная!$N$28))))</f>
        <v>0</v>
      </c>
      <c r="CI173" s="173">
        <f>IF(CI$10="",0,IF(CI$9&lt;главная!$N$19,0,IF(CI99&lt;главная!$H$27,главная!$N$26*CI99,IF(CI99&lt;главная!$H$28,главная!$N$27*CI99,главная!$H$28*главная!$N$27+(CI99-главная!$H$28)*главная!$N$28))))</f>
        <v>0</v>
      </c>
      <c r="CJ173" s="173">
        <f>IF(CJ$10="",0,IF(CJ$9&lt;главная!$N$19,0,IF(CJ99&lt;главная!$H$27,главная!$N$26*CJ99,IF(CJ99&lt;главная!$H$28,главная!$N$27*CJ99,главная!$H$28*главная!$N$27+(CJ99-главная!$H$28)*главная!$N$28))))</f>
        <v>0</v>
      </c>
      <c r="CK173" s="173">
        <f>IF(CK$10="",0,IF(CK$9&lt;главная!$N$19,0,IF(CK99&lt;главная!$H$27,главная!$N$26*CK99,IF(CK99&lt;главная!$H$28,главная!$N$27*CK99,главная!$H$28*главная!$N$27+(CK99-главная!$H$28)*главная!$N$28))))</f>
        <v>0</v>
      </c>
      <c r="CL173" s="173">
        <f>IF(CL$10="",0,IF(CL$9&lt;главная!$N$19,0,IF(CL99&lt;главная!$H$27,главная!$N$26*CL99,IF(CL99&lt;главная!$H$28,главная!$N$27*CL99,главная!$H$28*главная!$N$27+(CL99-главная!$H$28)*главная!$N$28))))</f>
        <v>0</v>
      </c>
      <c r="CM173" s="173">
        <f>IF(CM$10="",0,IF(CM$9&lt;главная!$N$19,0,IF(CM99&lt;главная!$H$27,главная!$N$26*CM99,IF(CM99&lt;главная!$H$28,главная!$N$27*CM99,главная!$H$28*главная!$N$27+(CM99-главная!$H$28)*главная!$N$28))))</f>
        <v>0</v>
      </c>
      <c r="CN173" s="173">
        <f>IF(CN$10="",0,IF(CN$9&lt;главная!$N$19,0,IF(CN99&lt;главная!$H$27,главная!$N$26*CN99,IF(CN99&lt;главная!$H$28,главная!$N$27*CN99,главная!$H$28*главная!$N$27+(CN99-главная!$H$28)*главная!$N$28))))</f>
        <v>0</v>
      </c>
      <c r="CO173" s="173">
        <f>IF(CO$10="",0,IF(CO$9&lt;главная!$N$19,0,IF(CO99&lt;главная!$H$27,главная!$N$26*CO99,IF(CO99&lt;главная!$H$28,главная!$N$27*CO99,главная!$H$28*главная!$N$27+(CO99-главная!$H$28)*главная!$N$28))))</f>
        <v>0</v>
      </c>
      <c r="CP173" s="173">
        <f>IF(CP$10="",0,IF(CP$9&lt;главная!$N$19,0,IF(CP99&lt;главная!$H$27,главная!$N$26*CP99,IF(CP99&lt;главная!$H$28,главная!$N$27*CP99,главная!$H$28*главная!$N$27+(CP99-главная!$H$28)*главная!$N$28))))</f>
        <v>0</v>
      </c>
      <c r="CQ173" s="173">
        <f>IF(CQ$10="",0,IF(CQ$9&lt;главная!$N$19,0,IF(CQ99&lt;главная!$H$27,главная!$N$26*CQ99,IF(CQ99&lt;главная!$H$28,главная!$N$27*CQ99,главная!$H$28*главная!$N$27+(CQ99-главная!$H$28)*главная!$N$28))))</f>
        <v>0</v>
      </c>
      <c r="CR173" s="173">
        <f>IF(CR$10="",0,IF(CR$9&lt;главная!$N$19,0,IF(CR99&lt;главная!$H$27,главная!$N$26*CR99,IF(CR99&lt;главная!$H$28,главная!$N$27*CR99,главная!$H$28*главная!$N$27+(CR99-главная!$H$28)*главная!$N$28))))</f>
        <v>0</v>
      </c>
      <c r="CS173" s="173">
        <f>IF(CS$10="",0,IF(CS$9&lt;главная!$N$19,0,IF(CS99&lt;главная!$H$27,главная!$N$26*CS99,IF(CS99&lt;главная!$H$28,главная!$N$27*CS99,главная!$H$28*главная!$N$27+(CS99-главная!$H$28)*главная!$N$28))))</f>
        <v>0</v>
      </c>
      <c r="CT173" s="173">
        <f>IF(CT$10="",0,IF(CT$9&lt;главная!$N$19,0,IF(CT99&lt;главная!$H$27,главная!$N$26*CT99,IF(CT99&lt;главная!$H$28,главная!$N$27*CT99,главная!$H$28*главная!$N$27+(CT99-главная!$H$28)*главная!$N$28))))</f>
        <v>0</v>
      </c>
      <c r="CU173" s="173">
        <f>IF(CU$10="",0,IF(CU$9&lt;главная!$N$19,0,IF(CU99&lt;главная!$H$27,главная!$N$26*CU99,IF(CU99&lt;главная!$H$28,главная!$N$27*CU99,главная!$H$28*главная!$N$27+(CU99-главная!$H$28)*главная!$N$28))))</f>
        <v>0</v>
      </c>
      <c r="CV173" s="173">
        <f>IF(CV$10="",0,IF(CV$9&lt;главная!$N$19,0,IF(CV99&lt;главная!$H$27,главная!$N$26*CV99,IF(CV99&lt;главная!$H$28,главная!$N$27*CV99,главная!$H$28*главная!$N$27+(CV99-главная!$H$28)*главная!$N$28))))</f>
        <v>0</v>
      </c>
      <c r="CW173" s="173">
        <f>IF(CW$10="",0,IF(CW$9&lt;главная!$N$19,0,IF(CW99&lt;главная!$H$27,главная!$N$26*CW99,IF(CW99&lt;главная!$H$28,главная!$N$27*CW99,главная!$H$28*главная!$N$27+(CW99-главная!$H$28)*главная!$N$28))))</f>
        <v>0</v>
      </c>
      <c r="CX173" s="173">
        <f>IF(CX$10="",0,IF(CX$9&lt;главная!$N$19,0,IF(CX99&lt;главная!$H$27,главная!$N$26*CX99,IF(CX99&lt;главная!$H$28,главная!$N$27*CX99,главная!$H$28*главная!$N$27+(CX99-главная!$H$28)*главная!$N$28))))</f>
        <v>0</v>
      </c>
      <c r="CY173" s="173">
        <f>IF(CY$10="",0,IF(CY$9&lt;главная!$N$19,0,IF(CY99&lt;главная!$H$27,главная!$N$26*CY99,IF(CY99&lt;главная!$H$28,главная!$N$27*CY99,главная!$H$28*главная!$N$27+(CY99-главная!$H$28)*главная!$N$28))))</f>
        <v>0</v>
      </c>
      <c r="CZ173" s="173">
        <f>IF(CZ$10="",0,IF(CZ$9&lt;главная!$N$19,0,IF(CZ99&lt;главная!$H$27,главная!$N$26*CZ99,IF(CZ99&lt;главная!$H$28,главная!$N$27*CZ99,главная!$H$28*главная!$N$27+(CZ99-главная!$H$28)*главная!$N$28))))</f>
        <v>0</v>
      </c>
      <c r="DA173" s="173">
        <f>IF(DA$10="",0,IF(DA$9&lt;главная!$N$19,0,IF(DA99&lt;главная!$H$27,главная!$N$26*DA99,IF(DA99&lt;главная!$H$28,главная!$N$27*DA99,главная!$H$28*главная!$N$27+(DA99-главная!$H$28)*главная!$N$28))))</f>
        <v>0</v>
      </c>
      <c r="DB173" s="173">
        <f>IF(DB$10="",0,IF(DB$9&lt;главная!$N$19,0,IF(DB99&lt;главная!$H$27,главная!$N$26*DB99,IF(DB99&lt;главная!$H$28,главная!$N$27*DB99,главная!$H$28*главная!$N$27+(DB99-главная!$H$28)*главная!$N$28))))</f>
        <v>0</v>
      </c>
      <c r="DC173" s="173">
        <f>IF(DC$10="",0,IF(DC$9&lt;главная!$N$19,0,IF(DC99&lt;главная!$H$27,главная!$N$26*DC99,IF(DC99&lt;главная!$H$28,главная!$N$27*DC99,главная!$H$28*главная!$N$27+(DC99-главная!$H$28)*главная!$N$28))))</f>
        <v>0</v>
      </c>
      <c r="DD173" s="173">
        <f>IF(DD$10="",0,IF(DD$9&lt;главная!$N$19,0,IF(DD99&lt;главная!$H$27,главная!$N$26*DD99,IF(DD99&lt;главная!$H$28,главная!$N$27*DD99,главная!$H$28*главная!$N$27+(DD99-главная!$H$28)*главная!$N$28))))</f>
        <v>0</v>
      </c>
      <c r="DE173" s="173">
        <f>IF(DE$10="",0,IF(DE$9&lt;главная!$N$19,0,IF(DE99&lt;главная!$H$27,главная!$N$26*DE99,IF(DE99&lt;главная!$H$28,главная!$N$27*DE99,главная!$H$28*главная!$N$27+(DE99-главная!$H$28)*главная!$N$28))))</f>
        <v>0</v>
      </c>
      <c r="DF173" s="173">
        <f>IF(DF$10="",0,IF(DF$9&lt;главная!$N$19,0,IF(DF99&lt;главная!$H$27,главная!$N$26*DF99,IF(DF99&lt;главная!$H$28,главная!$N$27*DF99,главная!$H$28*главная!$N$27+(DF99-главная!$H$28)*главная!$N$28))))</f>
        <v>0</v>
      </c>
      <c r="DG173" s="173">
        <f>IF(DG$10="",0,IF(DG$9&lt;главная!$N$19,0,IF(DG99&lt;главная!$H$27,главная!$N$26*DG99,IF(DG99&lt;главная!$H$28,главная!$N$27*DG99,главная!$H$28*главная!$N$27+(DG99-главная!$H$28)*главная!$N$28))))</f>
        <v>0</v>
      </c>
      <c r="DH173" s="173">
        <f>IF(DH$10="",0,IF(DH$9&lt;главная!$N$19,0,IF(DH99&lt;главная!$H$27,главная!$N$26*DH99,IF(DH99&lt;главная!$H$28,главная!$N$27*DH99,главная!$H$28*главная!$N$27+(DH99-главная!$H$28)*главная!$N$28))))</f>
        <v>0</v>
      </c>
      <c r="DI173" s="173">
        <f>IF(DI$10="",0,IF(DI$9&lt;главная!$N$19,0,IF(DI99&lt;главная!$H$27,главная!$N$26*DI99,IF(DI99&lt;главная!$H$28,главная!$N$27*DI99,главная!$H$28*главная!$N$27+(DI99-главная!$H$28)*главная!$N$28))))</f>
        <v>0</v>
      </c>
      <c r="DJ173" s="173">
        <f>IF(DJ$10="",0,IF(DJ$9&lt;главная!$N$19,0,IF(DJ99&lt;главная!$H$27,главная!$N$26*DJ99,IF(DJ99&lt;главная!$H$28,главная!$N$27*DJ99,главная!$H$28*главная!$N$27+(DJ99-главная!$H$28)*главная!$N$28))))</f>
        <v>0</v>
      </c>
      <c r="DK173" s="173">
        <f>IF(DK$10="",0,IF(DK$9&lt;главная!$N$19,0,IF(DK99&lt;главная!$H$27,главная!$N$26*DK99,IF(DK99&lt;главная!$H$28,главная!$N$27*DK99,главная!$H$28*главная!$N$27+(DK99-главная!$H$28)*главная!$N$28))))</f>
        <v>0</v>
      </c>
      <c r="DL173" s="173">
        <f>IF(DL$10="",0,IF(DL$9&lt;главная!$N$19,0,IF(DL99&lt;главная!$H$27,главная!$N$26*DL99,IF(DL99&lt;главная!$H$28,главная!$N$27*DL99,главная!$H$28*главная!$N$27+(DL99-главная!$H$28)*главная!$N$28))))</f>
        <v>0</v>
      </c>
      <c r="DM173" s="173">
        <f>IF(DM$10="",0,IF(DM$9&lt;главная!$N$19,0,IF(DM99&lt;главная!$H$27,главная!$N$26*DM99,IF(DM99&lt;главная!$H$28,главная!$N$27*DM99,главная!$H$28*главная!$N$27+(DM99-главная!$H$28)*главная!$N$28))))</f>
        <v>0</v>
      </c>
      <c r="DN173" s="173">
        <f>IF(DN$10="",0,IF(DN$9&lt;главная!$N$19,0,IF(DN99&lt;главная!$H$27,главная!$N$26*DN99,IF(DN99&lt;главная!$H$28,главная!$N$27*DN99,главная!$H$28*главная!$N$27+(DN99-главная!$H$28)*главная!$N$28))))</f>
        <v>0</v>
      </c>
      <c r="DO173" s="173">
        <f>IF(DO$10="",0,IF(DO$9&lt;главная!$N$19,0,IF(DO99&lt;главная!$H$27,главная!$N$26*DO99,IF(DO99&lt;главная!$H$28,главная!$N$27*DO99,главная!$H$28*главная!$N$27+(DO99-главная!$H$28)*главная!$N$28))))</f>
        <v>0</v>
      </c>
      <c r="DP173" s="173">
        <f>IF(DP$10="",0,IF(DP$9&lt;главная!$N$19,0,IF(DP99&lt;главная!$H$27,главная!$N$26*DP99,IF(DP99&lt;главная!$H$28,главная!$N$27*DP99,главная!$H$28*главная!$N$27+(DP99-главная!$H$28)*главная!$N$28))))</f>
        <v>0</v>
      </c>
      <c r="DQ173" s="173">
        <f>IF(DQ$10="",0,IF(DQ$9&lt;главная!$N$19,0,IF(DQ99&lt;главная!$H$27,главная!$N$26*DQ99,IF(DQ99&lt;главная!$H$28,главная!$N$27*DQ99,главная!$H$28*главная!$N$27+(DQ99-главная!$H$28)*главная!$N$28))))</f>
        <v>0</v>
      </c>
      <c r="DR173" s="173">
        <f>IF(DR$10="",0,IF(DR$9&lt;главная!$N$19,0,IF(DR99&lt;главная!$H$27,главная!$N$26*DR99,IF(DR99&lt;главная!$H$28,главная!$N$27*DR99,главная!$H$28*главная!$N$27+(DR99-главная!$H$28)*главная!$N$28))))</f>
        <v>0</v>
      </c>
      <c r="DS173" s="173">
        <f>IF(DS$10="",0,IF(DS$9&lt;главная!$N$19,0,IF(DS99&lt;главная!$H$27,главная!$N$26*DS99,IF(DS99&lt;главная!$H$28,главная!$N$27*DS99,главная!$H$28*главная!$N$27+(DS99-главная!$H$28)*главная!$N$28))))</f>
        <v>0</v>
      </c>
      <c r="DT173" s="173">
        <f>IF(DT$10="",0,IF(DT$9&lt;главная!$N$19,0,IF(DT99&lt;главная!$H$27,главная!$N$26*DT99,IF(DT99&lt;главная!$H$28,главная!$N$27*DT99,главная!$H$28*главная!$N$27+(DT99-главная!$H$28)*главная!$N$28))))</f>
        <v>0</v>
      </c>
      <c r="DU173" s="173">
        <f>IF(DU$10="",0,IF(DU$9&lt;главная!$N$19,0,IF(DU99&lt;главная!$H$27,главная!$N$26*DU99,IF(DU99&lt;главная!$H$28,главная!$N$27*DU99,главная!$H$28*главная!$N$27+(DU99-главная!$H$28)*главная!$N$28))))</f>
        <v>0</v>
      </c>
      <c r="DV173" s="173">
        <f>IF(DV$10="",0,IF(DV$9&lt;главная!$N$19,0,IF(DV99&lt;главная!$H$27,главная!$N$26*DV99,IF(DV99&lt;главная!$H$28,главная!$N$27*DV99,главная!$H$28*главная!$N$27+(DV99-главная!$H$28)*главная!$N$28))))</f>
        <v>0</v>
      </c>
      <c r="DW173" s="173">
        <f>IF(DW$10="",0,IF(DW$9&lt;главная!$N$19,0,IF(DW99&lt;главная!$H$27,главная!$N$26*DW99,IF(DW99&lt;главная!$H$28,главная!$N$27*DW99,главная!$H$28*главная!$N$27+(DW99-главная!$H$28)*главная!$N$28))))</f>
        <v>0</v>
      </c>
      <c r="DX173" s="173">
        <f>IF(DX$10="",0,IF(DX$9&lt;главная!$N$19,0,IF(DX99&lt;главная!$H$27,главная!$N$26*DX99,IF(DX99&lt;главная!$H$28,главная!$N$27*DX99,главная!$H$28*главная!$N$27+(DX99-главная!$H$28)*главная!$N$28))))</f>
        <v>0</v>
      </c>
      <c r="DY173" s="173">
        <f>IF(DY$10="",0,IF(DY$9&lt;главная!$N$19,0,IF(DY99&lt;главная!$H$27,главная!$N$26*DY99,IF(DY99&lt;главная!$H$28,главная!$N$27*DY99,главная!$H$28*главная!$N$27+(DY99-главная!$H$28)*главная!$N$28))))</f>
        <v>0</v>
      </c>
      <c r="DZ173" s="173">
        <f>IF(DZ$10="",0,IF(DZ$9&lt;главная!$N$19,0,IF(DZ99&lt;главная!$H$27,главная!$N$26*DZ99,IF(DZ99&lt;главная!$H$28,главная!$N$27*DZ99,главная!$H$28*главная!$N$27+(DZ99-главная!$H$28)*главная!$N$28))))</f>
        <v>0</v>
      </c>
      <c r="EA173" s="173">
        <f>IF(EA$10="",0,IF(EA$9&lt;главная!$N$19,0,IF(EA99&lt;главная!$H$27,главная!$N$26*EA99,IF(EA99&lt;главная!$H$28,главная!$N$27*EA99,главная!$H$28*главная!$N$27+(EA99-главная!$H$28)*главная!$N$28))))</f>
        <v>0</v>
      </c>
      <c r="EB173" s="173">
        <f>IF(EB$10="",0,IF(EB$9&lt;главная!$N$19,0,IF(EB99&lt;главная!$H$27,главная!$N$26*EB99,IF(EB99&lt;главная!$H$28,главная!$N$27*EB99,главная!$H$28*главная!$N$27+(EB99-главная!$H$28)*главная!$N$28))))</f>
        <v>0</v>
      </c>
      <c r="EC173" s="173">
        <f>IF(EC$10="",0,IF(EC$9&lt;главная!$N$19,0,IF(EC99&lt;главная!$H$27,главная!$N$26*EC99,IF(EC99&lt;главная!$H$28,главная!$N$27*EC99,главная!$H$28*главная!$N$27+(EC99-главная!$H$28)*главная!$N$28))))</f>
        <v>0</v>
      </c>
      <c r="ED173" s="173">
        <f>IF(ED$10="",0,IF(ED$9&lt;главная!$N$19,0,IF(ED99&lt;главная!$H$27,главная!$N$26*ED99,IF(ED99&lt;главная!$H$28,главная!$N$27*ED99,главная!$H$28*главная!$N$27+(ED99-главная!$H$28)*главная!$N$28))))</f>
        <v>0</v>
      </c>
      <c r="EE173" s="173">
        <f>IF(EE$10="",0,IF(EE$9&lt;главная!$N$19,0,IF(EE99&lt;главная!$H$27,главная!$N$26*EE99,IF(EE99&lt;главная!$H$28,главная!$N$27*EE99,главная!$H$28*главная!$N$27+(EE99-главная!$H$28)*главная!$N$28))))</f>
        <v>0</v>
      </c>
      <c r="EF173" s="173">
        <f>IF(EF$10="",0,IF(EF$9&lt;главная!$N$19,0,IF(EF99&lt;главная!$H$27,главная!$N$26*EF99,IF(EF99&lt;главная!$H$28,главная!$N$27*EF99,главная!$H$28*главная!$N$27+(EF99-главная!$H$28)*главная!$N$28))))</f>
        <v>0</v>
      </c>
      <c r="EG173" s="173">
        <f>IF(EG$10="",0,IF(EG$9&lt;главная!$N$19,0,IF(EG99&lt;главная!$H$27,главная!$N$26*EG99,IF(EG99&lt;главная!$H$28,главная!$N$27*EG99,главная!$H$28*главная!$N$27+(EG99-главная!$H$28)*главная!$N$28))))</f>
        <v>0</v>
      </c>
      <c r="EH173" s="173">
        <f>IF(EH$10="",0,IF(EH$9&lt;главная!$N$19,0,IF(EH99&lt;главная!$H$27,главная!$N$26*EH99,IF(EH99&lt;главная!$H$28,главная!$N$27*EH99,главная!$H$28*главная!$N$27+(EH99-главная!$H$28)*главная!$N$28))))</f>
        <v>0</v>
      </c>
      <c r="EI173" s="173">
        <f>IF(EI$10="",0,IF(EI$9&lt;главная!$N$19,0,IF(EI99&lt;главная!$H$27,главная!$N$26*EI99,IF(EI99&lt;главная!$H$28,главная!$N$27*EI99,главная!$H$28*главная!$N$27+(EI99-главная!$H$28)*главная!$N$28))))</f>
        <v>0</v>
      </c>
      <c r="EJ173" s="173">
        <f>IF(EJ$10="",0,IF(EJ$9&lt;главная!$N$19,0,IF(EJ99&lt;главная!$H$27,главная!$N$26*EJ99,IF(EJ99&lt;главная!$H$28,главная!$N$27*EJ99,главная!$H$28*главная!$N$27+(EJ99-главная!$H$28)*главная!$N$28))))</f>
        <v>0</v>
      </c>
      <c r="EK173" s="173">
        <f>IF(EK$10="",0,IF(EK$9&lt;главная!$N$19,0,IF(EK99&lt;главная!$H$27,главная!$N$26*EK99,IF(EK99&lt;главная!$H$28,главная!$N$27*EK99,главная!$H$28*главная!$N$27+(EK99-главная!$H$28)*главная!$N$28))))</f>
        <v>0</v>
      </c>
      <c r="EL173" s="173">
        <f>IF(EL$10="",0,IF(EL$9&lt;главная!$N$19,0,IF(EL99&lt;главная!$H$27,главная!$N$26*EL99,IF(EL99&lt;главная!$H$28,главная!$N$27*EL99,главная!$H$28*главная!$N$27+(EL99-главная!$H$28)*главная!$N$28))))</f>
        <v>0</v>
      </c>
      <c r="EM173" s="173">
        <f>IF(EM$10="",0,IF(EM$9&lt;главная!$N$19,0,IF(EM99&lt;главная!$H$27,главная!$N$26*EM99,IF(EM99&lt;главная!$H$28,главная!$N$27*EM99,главная!$H$28*главная!$N$27+(EM99-главная!$H$28)*главная!$N$28))))</f>
        <v>0</v>
      </c>
      <c r="EN173" s="173">
        <f>IF(EN$10="",0,IF(EN$9&lt;главная!$N$19,0,IF(EN99&lt;главная!$H$27,главная!$N$26*EN99,IF(EN99&lt;главная!$H$28,главная!$N$27*EN99,главная!$H$28*главная!$N$27+(EN99-главная!$H$28)*главная!$N$28))))</f>
        <v>0</v>
      </c>
      <c r="EO173" s="173">
        <f>IF(EO$10="",0,IF(EO$9&lt;главная!$N$19,0,IF(EO99&lt;главная!$H$27,главная!$N$26*EO99,IF(EO99&lt;главная!$H$28,главная!$N$27*EO99,главная!$H$28*главная!$N$27+(EO99-главная!$H$28)*главная!$N$28))))</f>
        <v>0</v>
      </c>
      <c r="EP173" s="173">
        <f>IF(EP$10="",0,IF(EP$9&lt;главная!$N$19,0,IF(EP99&lt;главная!$H$27,главная!$N$26*EP99,IF(EP99&lt;главная!$H$28,главная!$N$27*EP99,главная!$H$28*главная!$N$27+(EP99-главная!$H$28)*главная!$N$28))))</f>
        <v>0</v>
      </c>
      <c r="EQ173" s="173">
        <f>IF(EQ$10="",0,IF(EQ$9&lt;главная!$N$19,0,IF(EQ99&lt;главная!$H$27,главная!$N$26*EQ99,IF(EQ99&lt;главная!$H$28,главная!$N$27*EQ99,главная!$H$28*главная!$N$27+(EQ99-главная!$H$28)*главная!$N$28))))</f>
        <v>0</v>
      </c>
      <c r="ER173" s="173">
        <f>IF(ER$10="",0,IF(ER$9&lt;главная!$N$19,0,IF(ER99&lt;главная!$H$27,главная!$N$26*ER99,IF(ER99&lt;главная!$H$28,главная!$N$27*ER99,главная!$H$28*главная!$N$27+(ER99-главная!$H$28)*главная!$N$28))))</f>
        <v>0</v>
      </c>
      <c r="ES173" s="173">
        <f>IF(ES$10="",0,IF(ES$9&lt;главная!$N$19,0,IF(ES99&lt;главная!$H$27,главная!$N$26*ES99,IF(ES99&lt;главная!$H$28,главная!$N$27*ES99,главная!$H$28*главная!$N$27+(ES99-главная!$H$28)*главная!$N$28))))</f>
        <v>0</v>
      </c>
      <c r="ET173" s="173">
        <f>IF(ET$10="",0,IF(ET$9&lt;главная!$N$19,0,IF(ET99&lt;главная!$H$27,главная!$N$26*ET99,IF(ET99&lt;главная!$H$28,главная!$N$27*ET99,главная!$H$28*главная!$N$27+(ET99-главная!$H$28)*главная!$N$28))))</f>
        <v>0</v>
      </c>
      <c r="EU173" s="173">
        <f>IF(EU$10="",0,IF(EU$9&lt;главная!$N$19,0,IF(EU99&lt;главная!$H$27,главная!$N$26*EU99,IF(EU99&lt;главная!$H$28,главная!$N$27*EU99,главная!$H$28*главная!$N$27+(EU99-главная!$H$28)*главная!$N$28))))</f>
        <v>0</v>
      </c>
      <c r="EV173" s="173">
        <f>IF(EV$10="",0,IF(EV$9&lt;главная!$N$19,0,IF(EV99&lt;главная!$H$27,главная!$N$26*EV99,IF(EV99&lt;главная!$H$28,главная!$N$27*EV99,главная!$H$28*главная!$N$27+(EV99-главная!$H$28)*главная!$N$28))))</f>
        <v>0</v>
      </c>
      <c r="EW173" s="173">
        <f>IF(EW$10="",0,IF(EW$9&lt;главная!$N$19,0,IF(EW99&lt;главная!$H$27,главная!$N$26*EW99,IF(EW99&lt;главная!$H$28,главная!$N$27*EW99,главная!$H$28*главная!$N$27+(EW99-главная!$H$28)*главная!$N$28))))</f>
        <v>0</v>
      </c>
      <c r="EX173" s="173">
        <f>IF(EX$10="",0,IF(EX$9&lt;главная!$N$19,0,IF(EX99&lt;главная!$H$27,главная!$N$26*EX99,IF(EX99&lt;главная!$H$28,главная!$N$27*EX99,главная!$H$28*главная!$N$27+(EX99-главная!$H$28)*главная!$N$28))))</f>
        <v>0</v>
      </c>
      <c r="EY173" s="173">
        <f>IF(EY$10="",0,IF(EY$9&lt;главная!$N$19,0,IF(EY99&lt;главная!$H$27,главная!$N$26*EY99,IF(EY99&lt;главная!$H$28,главная!$N$27*EY99,главная!$H$28*главная!$N$27+(EY99-главная!$H$28)*главная!$N$28))))</f>
        <v>0</v>
      </c>
      <c r="EZ173" s="173">
        <f>IF(EZ$10="",0,IF(EZ$9&lt;главная!$N$19,0,IF(EZ99&lt;главная!$H$27,главная!$N$26*EZ99,IF(EZ99&lt;главная!$H$28,главная!$N$27*EZ99,главная!$H$28*главная!$N$27+(EZ99-главная!$H$28)*главная!$N$28))))</f>
        <v>0</v>
      </c>
      <c r="FA173" s="173">
        <f>IF(FA$10="",0,IF(FA$9&lt;главная!$N$19,0,IF(FA99&lt;главная!$H$27,главная!$N$26*FA99,IF(FA99&lt;главная!$H$28,главная!$N$27*FA99,главная!$H$28*главная!$N$27+(FA99-главная!$H$28)*главная!$N$28))))</f>
        <v>0</v>
      </c>
      <c r="FB173" s="173">
        <f>IF(FB$10="",0,IF(FB$9&lt;главная!$N$19,0,IF(FB99&lt;главная!$H$27,главная!$N$26*FB99,IF(FB99&lt;главная!$H$28,главная!$N$27*FB99,главная!$H$28*главная!$N$27+(FB99-главная!$H$28)*главная!$N$28))))</f>
        <v>0</v>
      </c>
      <c r="FC173" s="173">
        <f>IF(FC$10="",0,IF(FC$9&lt;главная!$N$19,0,IF(FC99&lt;главная!$H$27,главная!$N$26*FC99,IF(FC99&lt;главная!$H$28,главная!$N$27*FC99,главная!$H$28*главная!$N$27+(FC99-главная!$H$28)*главная!$N$28))))</f>
        <v>0</v>
      </c>
      <c r="FD173" s="173">
        <f>IF(FD$10="",0,IF(FD$9&lt;главная!$N$19,0,IF(FD99&lt;главная!$H$27,главная!$N$26*FD99,IF(FD99&lt;главная!$H$28,главная!$N$27*FD99,главная!$H$28*главная!$N$27+(FD99-главная!$H$28)*главная!$N$28))))</f>
        <v>0</v>
      </c>
      <c r="FE173" s="173">
        <f>IF(FE$10="",0,IF(FE$9&lt;главная!$N$19,0,IF(FE99&lt;главная!$H$27,главная!$N$26*FE99,IF(FE99&lt;главная!$H$28,главная!$N$27*FE99,главная!$H$28*главная!$N$27+(FE99-главная!$H$28)*главная!$N$28))))</f>
        <v>0</v>
      </c>
      <c r="FF173" s="173">
        <f>IF(FF$10="",0,IF(FF$9&lt;главная!$N$19,0,IF(FF99&lt;главная!$H$27,главная!$N$26*FF99,IF(FF99&lt;главная!$H$28,главная!$N$27*FF99,главная!$H$28*главная!$N$27+(FF99-главная!$H$28)*главная!$N$28))))</f>
        <v>0</v>
      </c>
      <c r="FG173" s="173">
        <f>IF(FG$10="",0,IF(FG$9&lt;главная!$N$19,0,IF(FG99&lt;главная!$H$27,главная!$N$26*FG99,IF(FG99&lt;главная!$H$28,главная!$N$27*FG99,главная!$H$28*главная!$N$27+(FG99-главная!$H$28)*главная!$N$28))))</f>
        <v>0</v>
      </c>
      <c r="FH173" s="173">
        <f>IF(FH$10="",0,IF(FH$9&lt;главная!$N$19,0,IF(FH99&lt;главная!$H$27,главная!$N$26*FH99,IF(FH99&lt;главная!$H$28,главная!$N$27*FH99,главная!$H$28*главная!$N$27+(FH99-главная!$H$28)*главная!$N$28))))</f>
        <v>0</v>
      </c>
      <c r="FI173" s="173">
        <f>IF(FI$10="",0,IF(FI$9&lt;главная!$N$19,0,IF(FI99&lt;главная!$H$27,главная!$N$26*FI99,IF(FI99&lt;главная!$H$28,главная!$N$27*FI99,главная!$H$28*главная!$N$27+(FI99-главная!$H$28)*главная!$N$28))))</f>
        <v>0</v>
      </c>
      <c r="FJ173" s="173">
        <f>IF(FJ$10="",0,IF(FJ$9&lt;главная!$N$19,0,IF(FJ99&lt;главная!$H$27,главная!$N$26*FJ99,IF(FJ99&lt;главная!$H$28,главная!$N$27*FJ99,главная!$H$28*главная!$N$27+(FJ99-главная!$H$28)*главная!$N$28))))</f>
        <v>0</v>
      </c>
      <c r="FK173" s="173">
        <f>IF(FK$10="",0,IF(FK$9&lt;главная!$N$19,0,IF(FK99&lt;главная!$H$27,главная!$N$26*FK99,IF(FK99&lt;главная!$H$28,главная!$N$27*FK99,главная!$H$28*главная!$N$27+(FK99-главная!$H$28)*главная!$N$28))))</f>
        <v>0</v>
      </c>
      <c r="FL173" s="173">
        <f>IF(FL$10="",0,IF(FL$9&lt;главная!$N$19,0,IF(FL99&lt;главная!$H$27,главная!$N$26*FL99,IF(FL99&lt;главная!$H$28,главная!$N$27*FL99,главная!$H$28*главная!$N$27+(FL99-главная!$H$28)*главная!$N$28))))</f>
        <v>0</v>
      </c>
      <c r="FM173" s="173">
        <f>IF(FM$10="",0,IF(FM$9&lt;главная!$N$19,0,IF(FM99&lt;главная!$H$27,главная!$N$26*FM99,IF(FM99&lt;главная!$H$28,главная!$N$27*FM99,главная!$H$28*главная!$N$27+(FM99-главная!$H$28)*главная!$N$28))))</f>
        <v>0</v>
      </c>
      <c r="FN173" s="173">
        <f>IF(FN$10="",0,IF(FN$9&lt;главная!$N$19,0,IF(FN99&lt;главная!$H$27,главная!$N$26*FN99,IF(FN99&lt;главная!$H$28,главная!$N$27*FN99,главная!$H$28*главная!$N$27+(FN99-главная!$H$28)*главная!$N$28))))</f>
        <v>0</v>
      </c>
      <c r="FO173" s="173">
        <f>IF(FO$10="",0,IF(FO$9&lt;главная!$N$19,0,IF(FO99&lt;главная!$H$27,главная!$N$26*FO99,IF(FO99&lt;главная!$H$28,главная!$N$27*FO99,главная!$H$28*главная!$N$27+(FO99-главная!$H$28)*главная!$N$28))))</f>
        <v>0</v>
      </c>
      <c r="FP173" s="173">
        <f>IF(FP$10="",0,IF(FP$9&lt;главная!$N$19,0,IF(FP99&lt;главная!$H$27,главная!$N$26*FP99,IF(FP99&lt;главная!$H$28,главная!$N$27*FP99,главная!$H$28*главная!$N$27+(FP99-главная!$H$28)*главная!$N$28))))</f>
        <v>0</v>
      </c>
      <c r="FQ173" s="173">
        <f>IF(FQ$10="",0,IF(FQ$9&lt;главная!$N$19,0,IF(FQ99&lt;главная!$H$27,главная!$N$26*FQ99,IF(FQ99&lt;главная!$H$28,главная!$N$27*FQ99,главная!$H$28*главная!$N$27+(FQ99-главная!$H$28)*главная!$N$28))))</f>
        <v>0</v>
      </c>
      <c r="FR173" s="173">
        <f>IF(FR$10="",0,IF(FR$9&lt;главная!$N$19,0,IF(FR99&lt;главная!$H$27,главная!$N$26*FR99,IF(FR99&lt;главная!$H$28,главная!$N$27*FR99,главная!$H$28*главная!$N$27+(FR99-главная!$H$28)*главная!$N$28))))</f>
        <v>0</v>
      </c>
      <c r="FS173" s="173">
        <f>IF(FS$10="",0,IF(FS$9&lt;главная!$N$19,0,IF(FS99&lt;главная!$H$27,главная!$N$26*FS99,IF(FS99&lt;главная!$H$28,главная!$N$27*FS99,главная!$H$28*главная!$N$27+(FS99-главная!$H$28)*главная!$N$28))))</f>
        <v>0</v>
      </c>
      <c r="FT173" s="173">
        <f>IF(FT$10="",0,IF(FT$9&lt;главная!$N$19,0,IF(FT99&lt;главная!$H$27,главная!$N$26*FT99,IF(FT99&lt;главная!$H$28,главная!$N$27*FT99,главная!$H$28*главная!$N$27+(FT99-главная!$H$28)*главная!$N$28))))</f>
        <v>0</v>
      </c>
      <c r="FU173" s="173">
        <f>IF(FU$10="",0,IF(FU$9&lt;главная!$N$19,0,IF(FU99&lt;главная!$H$27,главная!$N$26*FU99,IF(FU99&lt;главная!$H$28,главная!$N$27*FU99,главная!$H$28*главная!$N$27+(FU99-главная!$H$28)*главная!$N$28))))</f>
        <v>0</v>
      </c>
      <c r="FV173" s="173">
        <f>IF(FV$10="",0,IF(FV$9&lt;главная!$N$19,0,IF(FV99&lt;главная!$H$27,главная!$N$26*FV99,IF(FV99&lt;главная!$H$28,главная!$N$27*FV99,главная!$H$28*главная!$N$27+(FV99-главная!$H$28)*главная!$N$28))))</f>
        <v>0</v>
      </c>
      <c r="FW173" s="173">
        <f>IF(FW$10="",0,IF(FW$9&lt;главная!$N$19,0,IF(FW99&lt;главная!$H$27,главная!$N$26*FW99,IF(FW99&lt;главная!$H$28,главная!$N$27*FW99,главная!$H$28*главная!$N$27+(FW99-главная!$H$28)*главная!$N$28))))</f>
        <v>0</v>
      </c>
      <c r="FX173" s="173">
        <f>IF(FX$10="",0,IF(FX$9&lt;главная!$N$19,0,IF(FX99&lt;главная!$H$27,главная!$N$26*FX99,IF(FX99&lt;главная!$H$28,главная!$N$27*FX99,главная!$H$28*главная!$N$27+(FX99-главная!$H$28)*главная!$N$28))))</f>
        <v>0</v>
      </c>
      <c r="FY173" s="173">
        <f>IF(FY$10="",0,IF(FY$9&lt;главная!$N$19,0,IF(FY99&lt;главная!$H$27,главная!$N$26*FY99,IF(FY99&lt;главная!$H$28,главная!$N$27*FY99,главная!$H$28*главная!$N$27+(FY99-главная!$H$28)*главная!$N$28))))</f>
        <v>0</v>
      </c>
      <c r="FZ173" s="173">
        <f>IF(FZ$10="",0,IF(FZ$9&lt;главная!$N$19,0,IF(FZ99&lt;главная!$H$27,главная!$N$26*FZ99,IF(FZ99&lt;главная!$H$28,главная!$N$27*FZ99,главная!$H$28*главная!$N$27+(FZ99-главная!$H$28)*главная!$N$28))))</f>
        <v>0</v>
      </c>
      <c r="GA173" s="173">
        <f>IF(GA$10="",0,IF(GA$9&lt;главная!$N$19,0,IF(GA99&lt;главная!$H$27,главная!$N$26*GA99,IF(GA99&lt;главная!$H$28,главная!$N$27*GA99,главная!$H$28*главная!$N$27+(GA99-главная!$H$28)*главная!$N$28))))</f>
        <v>0</v>
      </c>
      <c r="GB173" s="173">
        <f>IF(GB$10="",0,IF(GB$9&lt;главная!$N$19,0,IF(GB99&lt;главная!$H$27,главная!$N$26*GB99,IF(GB99&lt;главная!$H$28,главная!$N$27*GB99,главная!$H$28*главная!$N$27+(GB99-главная!$H$28)*главная!$N$28))))</f>
        <v>0</v>
      </c>
      <c r="GC173" s="173">
        <f>IF(GC$10="",0,IF(GC$9&lt;главная!$N$19,0,IF(GC99&lt;главная!$H$27,главная!$N$26*GC99,IF(GC99&lt;главная!$H$28,главная!$N$27*GC99,главная!$H$28*главная!$N$27+(GC99-главная!$H$28)*главная!$N$28))))</f>
        <v>0</v>
      </c>
      <c r="GD173" s="173">
        <f>IF(GD$10="",0,IF(GD$9&lt;главная!$N$19,0,IF(GD99&lt;главная!$H$27,главная!$N$26*GD99,IF(GD99&lt;главная!$H$28,главная!$N$27*GD99,главная!$H$28*главная!$N$27+(GD99-главная!$H$28)*главная!$N$28))))</f>
        <v>0</v>
      </c>
      <c r="GE173" s="173">
        <f>IF(GE$10="",0,IF(GE$9&lt;главная!$N$19,0,IF(GE99&lt;главная!$H$27,главная!$N$26*GE99,IF(GE99&lt;главная!$H$28,главная!$N$27*GE99,главная!$H$28*главная!$N$27+(GE99-главная!$H$28)*главная!$N$28))))</f>
        <v>0</v>
      </c>
      <c r="GF173" s="173">
        <f>IF(GF$10="",0,IF(GF$9&lt;главная!$N$19,0,IF(GF99&lt;главная!$H$27,главная!$N$26*GF99,IF(GF99&lt;главная!$H$28,главная!$N$27*GF99,главная!$H$28*главная!$N$27+(GF99-главная!$H$28)*главная!$N$28))))</f>
        <v>0</v>
      </c>
      <c r="GG173" s="173">
        <f>IF(GG$10="",0,IF(GG$9&lt;главная!$N$19,0,IF(GG99&lt;главная!$H$27,главная!$N$26*GG99,IF(GG99&lt;главная!$H$28,главная!$N$27*GG99,главная!$H$28*главная!$N$27+(GG99-главная!$H$28)*главная!$N$28))))</f>
        <v>0</v>
      </c>
      <c r="GH173" s="173">
        <f>IF(GH$10="",0,IF(GH$9&lt;главная!$N$19,0,IF(GH99&lt;главная!$H$27,главная!$N$26*GH99,IF(GH99&lt;главная!$H$28,главная!$N$27*GH99,главная!$H$28*главная!$N$27+(GH99-главная!$H$28)*главная!$N$28))))</f>
        <v>0</v>
      </c>
      <c r="GI173" s="173">
        <f>IF(GI$10="",0,IF(GI$9&lt;главная!$N$19,0,IF(GI99&lt;главная!$H$27,главная!$N$26*GI99,IF(GI99&lt;главная!$H$28,главная!$N$27*GI99,главная!$H$28*главная!$N$27+(GI99-главная!$H$28)*главная!$N$28))))</f>
        <v>0</v>
      </c>
      <c r="GJ173" s="173">
        <f>IF(GJ$10="",0,IF(GJ$9&lt;главная!$N$19,0,IF(GJ99&lt;главная!$H$27,главная!$N$26*GJ99,IF(GJ99&lt;главная!$H$28,главная!$N$27*GJ99,главная!$H$28*главная!$N$27+(GJ99-главная!$H$28)*главная!$N$28))))</f>
        <v>0</v>
      </c>
      <c r="GK173" s="173">
        <f>IF(GK$10="",0,IF(GK$9&lt;главная!$N$19,0,IF(GK99&lt;главная!$H$27,главная!$N$26*GK99,IF(GK99&lt;главная!$H$28,главная!$N$27*GK99,главная!$H$28*главная!$N$27+(GK99-главная!$H$28)*главная!$N$28))))</f>
        <v>0</v>
      </c>
      <c r="GL173" s="173">
        <f>IF(GL$10="",0,IF(GL$9&lt;главная!$N$19,0,IF(GL99&lt;главная!$H$27,главная!$N$26*GL99,IF(GL99&lt;главная!$H$28,главная!$N$27*GL99,главная!$H$28*главная!$N$27+(GL99-главная!$H$28)*главная!$N$28))))</f>
        <v>0</v>
      </c>
      <c r="GM173" s="173">
        <f>IF(GM$10="",0,IF(GM$9&lt;главная!$N$19,0,IF(GM99&lt;главная!$H$27,главная!$N$26*GM99,IF(GM99&lt;главная!$H$28,главная!$N$27*GM99,главная!$H$28*главная!$N$27+(GM99-главная!$H$28)*главная!$N$28))))</f>
        <v>0</v>
      </c>
      <c r="GN173" s="173">
        <f>IF(GN$10="",0,IF(GN$9&lt;главная!$N$19,0,IF(GN99&lt;главная!$H$27,главная!$N$26*GN99,IF(GN99&lt;главная!$H$28,главная!$N$27*GN99,главная!$H$28*главная!$N$27+(GN99-главная!$H$28)*главная!$N$28))))</f>
        <v>0</v>
      </c>
      <c r="GO173" s="173">
        <f>IF(GO$10="",0,IF(GO$9&lt;главная!$N$19,0,IF(GO99&lt;главная!$H$27,главная!$N$26*GO99,IF(GO99&lt;главная!$H$28,главная!$N$27*GO99,главная!$H$28*главная!$N$27+(GO99-главная!$H$28)*главная!$N$28))))</f>
        <v>0</v>
      </c>
      <c r="GP173" s="173">
        <f>IF(GP$10="",0,IF(GP$9&lt;главная!$N$19,0,IF(GP99&lt;главная!$H$27,главная!$N$26*GP99,IF(GP99&lt;главная!$H$28,главная!$N$27*GP99,главная!$H$28*главная!$N$27+(GP99-главная!$H$28)*главная!$N$28))))</f>
        <v>0</v>
      </c>
      <c r="GQ173" s="173">
        <f>IF(GQ$10="",0,IF(GQ$9&lt;главная!$N$19,0,IF(GQ99&lt;главная!$H$27,главная!$N$26*GQ99,IF(GQ99&lt;главная!$H$28,главная!$N$27*GQ99,главная!$H$28*главная!$N$27+(GQ99-главная!$H$28)*главная!$N$28))))</f>
        <v>0</v>
      </c>
      <c r="GR173" s="173">
        <f>IF(GR$10="",0,IF(GR$9&lt;главная!$N$19,0,IF(GR99&lt;главная!$H$27,главная!$N$26*GR99,IF(GR99&lt;главная!$H$28,главная!$N$27*GR99,главная!$H$28*главная!$N$27+(GR99-главная!$H$28)*главная!$N$28))))</f>
        <v>0</v>
      </c>
      <c r="GS173" s="173">
        <f>IF(GS$10="",0,IF(GS$9&lt;главная!$N$19,0,IF(GS99&lt;главная!$H$27,главная!$N$26*GS99,IF(GS99&lt;главная!$H$28,главная!$N$27*GS99,главная!$H$28*главная!$N$27+(GS99-главная!$H$28)*главная!$N$28))))</f>
        <v>0</v>
      </c>
      <c r="GT173" s="173">
        <f>IF(GT$10="",0,IF(GT$9&lt;главная!$N$19,0,IF(GT99&lt;главная!$H$27,главная!$N$26*GT99,IF(GT99&lt;главная!$H$28,главная!$N$27*GT99,главная!$H$28*главная!$N$27+(GT99-главная!$H$28)*главная!$N$28))))</f>
        <v>0</v>
      </c>
      <c r="GU173" s="173">
        <f>IF(GU$10="",0,IF(GU$9&lt;главная!$N$19,0,IF(GU99&lt;главная!$H$27,главная!$N$26*GU99,IF(GU99&lt;главная!$H$28,главная!$N$27*GU99,главная!$H$28*главная!$N$27+(GU99-главная!$H$28)*главная!$N$28))))</f>
        <v>0</v>
      </c>
      <c r="GV173" s="173">
        <f>IF(GV$10="",0,IF(GV$9&lt;главная!$N$19,0,IF(GV99&lt;главная!$H$27,главная!$N$26*GV99,IF(GV99&lt;главная!$H$28,главная!$N$27*GV99,главная!$H$28*главная!$N$27+(GV99-главная!$H$28)*главная!$N$28))))</f>
        <v>0</v>
      </c>
      <c r="GW173" s="173">
        <f>IF(GW$10="",0,IF(GW$9&lt;главная!$N$19,0,IF(GW99&lt;главная!$H$27,главная!$N$26*GW99,IF(GW99&lt;главная!$H$28,главная!$N$27*GW99,главная!$H$28*главная!$N$27+(GW99-главная!$H$28)*главная!$N$28))))</f>
        <v>0</v>
      </c>
      <c r="GX173" s="173">
        <f>IF(GX$10="",0,IF(GX$9&lt;главная!$N$19,0,IF(GX99&lt;главная!$H$27,главная!$N$26*GX99,IF(GX99&lt;главная!$H$28,главная!$N$27*GX99,главная!$H$28*главная!$N$27+(GX99-главная!$H$28)*главная!$N$28))))</f>
        <v>0</v>
      </c>
      <c r="GY173" s="173">
        <f>IF(GY$10="",0,IF(GY$9&lt;главная!$N$19,0,IF(GY99&lt;главная!$H$27,главная!$N$26*GY99,IF(GY99&lt;главная!$H$28,главная!$N$27*GY99,главная!$H$28*главная!$N$27+(GY99-главная!$H$28)*главная!$N$28))))</f>
        <v>0</v>
      </c>
      <c r="GZ173" s="173">
        <f>IF(GZ$10="",0,IF(GZ$9&lt;главная!$N$19,0,IF(GZ99&lt;главная!$H$27,главная!$N$26*GZ99,IF(GZ99&lt;главная!$H$28,главная!$N$27*GZ99,главная!$H$28*главная!$N$27+(GZ99-главная!$H$28)*главная!$N$28))))</f>
        <v>0</v>
      </c>
      <c r="HA173" s="173">
        <f>IF(HA$10="",0,IF(HA$9&lt;главная!$N$19,0,IF(HA99&lt;главная!$H$27,главная!$N$26*HA99,IF(HA99&lt;главная!$H$28,главная!$N$27*HA99,главная!$H$28*главная!$N$27+(HA99-главная!$H$28)*главная!$N$28))))</f>
        <v>0</v>
      </c>
      <c r="HB173" s="173">
        <f>IF(HB$10="",0,IF(HB$9&lt;главная!$N$19,0,IF(HB99&lt;главная!$H$27,главная!$N$26*HB99,IF(HB99&lt;главная!$H$28,главная!$N$27*HB99,главная!$H$28*главная!$N$27+(HB99-главная!$H$28)*главная!$N$28))))</f>
        <v>0</v>
      </c>
      <c r="HC173" s="173">
        <f>IF(HC$10="",0,IF(HC$9&lt;главная!$N$19,0,IF(HC99&lt;главная!$H$27,главная!$N$26*HC99,IF(HC99&lt;главная!$H$28,главная!$N$27*HC99,главная!$H$28*главная!$N$27+(HC99-главная!$H$28)*главная!$N$28))))</f>
        <v>0</v>
      </c>
      <c r="HD173" s="173">
        <f>IF(HD$10="",0,IF(HD$9&lt;главная!$N$19,0,IF(HD99&lt;главная!$H$27,главная!$N$26*HD99,IF(HD99&lt;главная!$H$28,главная!$N$27*HD99,главная!$H$28*главная!$N$27+(HD99-главная!$H$28)*главная!$N$28))))</f>
        <v>0</v>
      </c>
      <c r="HE173" s="173">
        <f>IF(HE$10="",0,IF(HE$9&lt;главная!$N$19,0,IF(HE99&lt;главная!$H$27,главная!$N$26*HE99,IF(HE99&lt;главная!$H$28,главная!$N$27*HE99,главная!$H$28*главная!$N$27+(HE99-главная!$H$28)*главная!$N$28))))</f>
        <v>0</v>
      </c>
      <c r="HF173" s="173">
        <f>IF(HF$10="",0,IF(HF$9&lt;главная!$N$19,0,IF(HF99&lt;главная!$H$27,главная!$N$26*HF99,IF(HF99&lt;главная!$H$28,главная!$N$27*HF99,главная!$H$28*главная!$N$27+(HF99-главная!$H$28)*главная!$N$28))))</f>
        <v>0</v>
      </c>
      <c r="HG173" s="173">
        <f>IF(HG$10="",0,IF(HG$9&lt;главная!$N$19,0,IF(HG99&lt;главная!$H$27,главная!$N$26*HG99,IF(HG99&lt;главная!$H$28,главная!$N$27*HG99,главная!$H$28*главная!$N$27+(HG99-главная!$H$28)*главная!$N$28))))</f>
        <v>0</v>
      </c>
      <c r="HH173" s="173">
        <f>IF(HH$10="",0,IF(HH$9&lt;главная!$N$19,0,IF(HH99&lt;главная!$H$27,главная!$N$26*HH99,IF(HH99&lt;главная!$H$28,главная!$N$27*HH99,главная!$H$28*главная!$N$27+(HH99-главная!$H$28)*главная!$N$28))))</f>
        <v>0</v>
      </c>
      <c r="HI173" s="173">
        <f>IF(HI$10="",0,IF(HI$9&lt;главная!$N$19,0,IF(HI99&lt;главная!$H$27,главная!$N$26*HI99,IF(HI99&lt;главная!$H$28,главная!$N$27*HI99,главная!$H$28*главная!$N$27+(HI99-главная!$H$28)*главная!$N$28))))</f>
        <v>0</v>
      </c>
      <c r="HJ173" s="173">
        <f>IF(HJ$10="",0,IF(HJ$9&lt;главная!$N$19,0,IF(HJ99&lt;главная!$H$27,главная!$N$26*HJ99,IF(HJ99&lt;главная!$H$28,главная!$N$27*HJ99,главная!$H$28*главная!$N$27+(HJ99-главная!$H$28)*главная!$N$28))))</f>
        <v>0</v>
      </c>
      <c r="HK173" s="173">
        <f>IF(HK$10="",0,IF(HK$9&lt;главная!$N$19,0,IF(HK99&lt;главная!$H$27,главная!$N$26*HK99,IF(HK99&lt;главная!$H$28,главная!$N$27*HK99,главная!$H$28*главная!$N$27+(HK99-главная!$H$28)*главная!$N$28))))</f>
        <v>0</v>
      </c>
      <c r="HL173" s="173">
        <f>IF(HL$10="",0,IF(HL$9&lt;главная!$N$19,0,IF(HL99&lt;главная!$H$27,главная!$N$26*HL99,IF(HL99&lt;главная!$H$28,главная!$N$27*HL99,главная!$H$28*главная!$N$27+(HL99-главная!$H$28)*главная!$N$28))))</f>
        <v>0</v>
      </c>
      <c r="HM173" s="173">
        <f>IF(HM$10="",0,IF(HM$9&lt;главная!$N$19,0,IF(HM99&lt;главная!$H$27,главная!$N$26*HM99,IF(HM99&lt;главная!$H$28,главная!$N$27*HM99,главная!$H$28*главная!$N$27+(HM99-главная!$H$28)*главная!$N$28))))</f>
        <v>0</v>
      </c>
      <c r="HN173" s="173">
        <f>IF(HN$10="",0,IF(HN$9&lt;главная!$N$19,0,IF(HN99&lt;главная!$H$27,главная!$N$26*HN99,IF(HN99&lt;главная!$H$28,главная!$N$27*HN99,главная!$H$28*главная!$N$27+(HN99-главная!$H$28)*главная!$N$28))))</f>
        <v>0</v>
      </c>
      <c r="HO173" s="173">
        <f>IF(HO$10="",0,IF(HO$9&lt;главная!$N$19,0,IF(HO99&lt;главная!$H$27,главная!$N$26*HO99,IF(HO99&lt;главная!$H$28,главная!$N$27*HO99,главная!$H$28*главная!$N$27+(HO99-главная!$H$28)*главная!$N$28))))</f>
        <v>0</v>
      </c>
      <c r="HP173" s="173">
        <f>IF(HP$10="",0,IF(HP$9&lt;главная!$N$19,0,IF(HP99&lt;главная!$H$27,главная!$N$26*HP99,IF(HP99&lt;главная!$H$28,главная!$N$27*HP99,главная!$H$28*главная!$N$27+(HP99-главная!$H$28)*главная!$N$28))))</f>
        <v>0</v>
      </c>
      <c r="HQ173" s="173">
        <f>IF(HQ$10="",0,IF(HQ$9&lt;главная!$N$19,0,IF(HQ99&lt;главная!$H$27,главная!$N$26*HQ99,IF(HQ99&lt;главная!$H$28,главная!$N$27*HQ99,главная!$H$28*главная!$N$27+(HQ99-главная!$H$28)*главная!$N$28))))</f>
        <v>0</v>
      </c>
      <c r="HR173" s="173">
        <f>IF(HR$10="",0,IF(HR$9&lt;главная!$N$19,0,IF(HR99&lt;главная!$H$27,главная!$N$26*HR99,IF(HR99&lt;главная!$H$28,главная!$N$27*HR99,главная!$H$28*главная!$N$27+(HR99-главная!$H$28)*главная!$N$28))))</f>
        <v>0</v>
      </c>
      <c r="HS173" s="173">
        <f>IF(HS$10="",0,IF(HS$9&lt;главная!$N$19,0,IF(HS99&lt;главная!$H$27,главная!$N$26*HS99,IF(HS99&lt;главная!$H$28,главная!$N$27*HS99,главная!$H$28*главная!$N$27+(HS99-главная!$H$28)*главная!$N$28))))</f>
        <v>0</v>
      </c>
      <c r="HT173" s="173">
        <f>IF(HT$10="",0,IF(HT$9&lt;главная!$N$19,0,IF(HT99&lt;главная!$H$27,главная!$N$26*HT99,IF(HT99&lt;главная!$H$28,главная!$N$27*HT99,главная!$H$28*главная!$N$27+(HT99-главная!$H$28)*главная!$N$28))))</f>
        <v>0</v>
      </c>
      <c r="HU173" s="173">
        <f>IF(HU$10="",0,IF(HU$9&lt;главная!$N$19,0,IF(HU99&lt;главная!$H$27,главная!$N$26*HU99,IF(HU99&lt;главная!$H$28,главная!$N$27*HU99,главная!$H$28*главная!$N$27+(HU99-главная!$H$28)*главная!$N$28))))</f>
        <v>0</v>
      </c>
      <c r="HV173" s="173">
        <f>IF(HV$10="",0,IF(HV$9&lt;главная!$N$19,0,IF(HV99&lt;главная!$H$27,главная!$N$26*HV99,IF(HV99&lt;главная!$H$28,главная!$N$27*HV99,главная!$H$28*главная!$N$27+(HV99-главная!$H$28)*главная!$N$28))))</f>
        <v>0</v>
      </c>
      <c r="HW173" s="173">
        <f>IF(HW$10="",0,IF(HW$9&lt;главная!$N$19,0,IF(HW99&lt;главная!$H$27,главная!$N$26*HW99,IF(HW99&lt;главная!$H$28,главная!$N$27*HW99,главная!$H$28*главная!$N$27+(HW99-главная!$H$28)*главная!$N$28))))</f>
        <v>0</v>
      </c>
      <c r="HX173" s="173">
        <f>IF(HX$10="",0,IF(HX$9&lt;главная!$N$19,0,IF(HX99&lt;главная!$H$27,главная!$N$26*HX99,IF(HX99&lt;главная!$H$28,главная!$N$27*HX99,главная!$H$28*главная!$N$27+(HX99-главная!$H$28)*главная!$N$28))))</f>
        <v>0</v>
      </c>
      <c r="HY173" s="173">
        <f>IF(HY$10="",0,IF(HY$9&lt;главная!$N$19,0,IF(HY99&lt;главная!$H$27,главная!$N$26*HY99,IF(HY99&lt;главная!$H$28,главная!$N$27*HY99,главная!$H$28*главная!$N$27+(HY99-главная!$H$28)*главная!$N$28))))</f>
        <v>0</v>
      </c>
      <c r="HZ173" s="173">
        <f>IF(HZ$10="",0,IF(HZ$9&lt;главная!$N$19,0,IF(HZ99&lt;главная!$H$27,главная!$N$26*HZ99,IF(HZ99&lt;главная!$H$28,главная!$N$27*HZ99,главная!$H$28*главная!$N$27+(HZ99-главная!$H$28)*главная!$N$28))))</f>
        <v>0</v>
      </c>
      <c r="IA173" s="173">
        <f>IF(IA$10="",0,IF(IA$9&lt;главная!$N$19,0,IF(IA99&lt;главная!$H$27,главная!$N$26*IA99,IF(IA99&lt;главная!$H$28,главная!$N$27*IA99,главная!$H$28*главная!$N$27+(IA99-главная!$H$28)*главная!$N$28))))</f>
        <v>0</v>
      </c>
      <c r="IB173" s="173">
        <f>IF(IB$10="",0,IF(IB$9&lt;главная!$N$19,0,IF(IB99&lt;главная!$H$27,главная!$N$26*IB99,IF(IB99&lt;главная!$H$28,главная!$N$27*IB99,главная!$H$28*главная!$N$27+(IB99-главная!$H$28)*главная!$N$28))))</f>
        <v>0</v>
      </c>
      <c r="IC173" s="173">
        <f>IF(IC$10="",0,IF(IC$9&lt;главная!$N$19,0,IF(IC99&lt;главная!$H$27,главная!$N$26*IC99,IF(IC99&lt;главная!$H$28,главная!$N$27*IC99,главная!$H$28*главная!$N$27+(IC99-главная!$H$28)*главная!$N$28))))</f>
        <v>0</v>
      </c>
      <c r="ID173" s="173">
        <f>IF(ID$10="",0,IF(ID$9&lt;главная!$N$19,0,IF(ID99&lt;главная!$H$27,главная!$N$26*ID99,IF(ID99&lt;главная!$H$28,главная!$N$27*ID99,главная!$H$28*главная!$N$27+(ID99-главная!$H$28)*главная!$N$28))))</f>
        <v>0</v>
      </c>
      <c r="IE173" s="173">
        <f>IF(IE$10="",0,IF(IE$9&lt;главная!$N$19,0,IF(IE99&lt;главная!$H$27,главная!$N$26*IE99,IF(IE99&lt;главная!$H$28,главная!$N$27*IE99,главная!$H$28*главная!$N$27+(IE99-главная!$H$28)*главная!$N$28))))</f>
        <v>0</v>
      </c>
      <c r="IF173" s="173">
        <f>IF(IF$10="",0,IF(IF$9&lt;главная!$N$19,0,IF(IF99&lt;главная!$H$27,главная!$N$26*IF99,IF(IF99&lt;главная!$H$28,главная!$N$27*IF99,главная!$H$28*главная!$N$27+(IF99-главная!$H$28)*главная!$N$28))))</f>
        <v>0</v>
      </c>
      <c r="IG173" s="173">
        <f>IF(IG$10="",0,IF(IG$9&lt;главная!$N$19,0,IF(IG99&lt;главная!$H$27,главная!$N$26*IG99,IF(IG99&lt;главная!$H$28,главная!$N$27*IG99,главная!$H$28*главная!$N$27+(IG99-главная!$H$28)*главная!$N$28))))</f>
        <v>0</v>
      </c>
      <c r="IH173" s="173">
        <f>IF(IH$10="",0,IF(IH$9&lt;главная!$N$19,0,IF(IH99&lt;главная!$H$27,главная!$N$26*IH99,IF(IH99&lt;главная!$H$28,главная!$N$27*IH99,главная!$H$28*главная!$N$27+(IH99-главная!$H$28)*главная!$N$28))))</f>
        <v>0</v>
      </c>
      <c r="II173" s="173">
        <f>IF(II$10="",0,IF(II$9&lt;главная!$N$19,0,IF(II99&lt;главная!$H$27,главная!$N$26*II99,IF(II99&lt;главная!$H$28,главная!$N$27*II99,главная!$H$28*главная!$N$27+(II99-главная!$H$28)*главная!$N$28))))</f>
        <v>0</v>
      </c>
      <c r="IJ173" s="173">
        <f>IF(IJ$10="",0,IF(IJ$9&lt;главная!$N$19,0,IF(IJ99&lt;главная!$H$27,главная!$N$26*IJ99,IF(IJ99&lt;главная!$H$28,главная!$N$27*IJ99,главная!$H$28*главная!$N$27+(IJ99-главная!$H$28)*главная!$N$28))))</f>
        <v>0</v>
      </c>
      <c r="IK173" s="173">
        <f>IF(IK$10="",0,IF(IK$9&lt;главная!$N$19,0,IF(IK99&lt;главная!$H$27,главная!$N$26*IK99,IF(IK99&lt;главная!$H$28,главная!$N$27*IK99,главная!$H$28*главная!$N$27+(IK99-главная!$H$28)*главная!$N$28))))</f>
        <v>0</v>
      </c>
      <c r="IL173" s="173">
        <f>IF(IL$10="",0,IF(IL$9&lt;главная!$N$19,0,IF(IL99&lt;главная!$H$27,главная!$N$26*IL99,IF(IL99&lt;главная!$H$28,главная!$N$27*IL99,главная!$H$28*главная!$N$27+(IL99-главная!$H$28)*главная!$N$28))))</f>
        <v>0</v>
      </c>
      <c r="IM173" s="173">
        <f>IF(IM$10="",0,IF(IM$9&lt;главная!$N$19,0,IF(IM99&lt;главная!$H$27,главная!$N$26*IM99,IF(IM99&lt;главная!$H$28,главная!$N$27*IM99,главная!$H$28*главная!$N$27+(IM99-главная!$H$28)*главная!$N$28))))</f>
        <v>0</v>
      </c>
      <c r="IN173" s="173">
        <f>IF(IN$10="",0,IF(IN$9&lt;главная!$N$19,0,IF(IN99&lt;главная!$H$27,главная!$N$26*IN99,IF(IN99&lt;главная!$H$28,главная!$N$27*IN99,главная!$H$28*главная!$N$27+(IN99-главная!$H$28)*главная!$N$28))))</f>
        <v>0</v>
      </c>
      <c r="IO173" s="173">
        <f>IF(IO$10="",0,IF(IO$9&lt;главная!$N$19,0,IF(IO99&lt;главная!$H$27,главная!$N$26*IO99,IF(IO99&lt;главная!$H$28,главная!$N$27*IO99,главная!$H$28*главная!$N$27+(IO99-главная!$H$28)*главная!$N$28))))</f>
        <v>0</v>
      </c>
      <c r="IP173" s="173">
        <f>IF(IP$10="",0,IF(IP$9&lt;главная!$N$19,0,IF(IP99&lt;главная!$H$27,главная!$N$26*IP99,IF(IP99&lt;главная!$H$28,главная!$N$27*IP99,главная!$H$28*главная!$N$27+(IP99-главная!$H$28)*главная!$N$28))))</f>
        <v>0</v>
      </c>
      <c r="IQ173" s="173">
        <f>IF(IQ$10="",0,IF(IQ$9&lt;главная!$N$19,0,IF(IQ99&lt;главная!$H$27,главная!$N$26*IQ99,IF(IQ99&lt;главная!$H$28,главная!$N$27*IQ99,главная!$H$28*главная!$N$27+(IQ99-главная!$H$28)*главная!$N$28))))</f>
        <v>0</v>
      </c>
      <c r="IR173" s="173">
        <f>IF(IR$10="",0,IF(IR$9&lt;главная!$N$19,0,IF(IR99&lt;главная!$H$27,главная!$N$26*IR99,IF(IR99&lt;главная!$H$28,главная!$N$27*IR99,главная!$H$28*главная!$N$27+(IR99-главная!$H$28)*главная!$N$28))))</f>
        <v>0</v>
      </c>
      <c r="IS173" s="173">
        <f>IF(IS$10="",0,IF(IS$9&lt;главная!$N$19,0,IF(IS99&lt;главная!$H$27,главная!$N$26*IS99,IF(IS99&lt;главная!$H$28,главная!$N$27*IS99,главная!$H$28*главная!$N$27+(IS99-главная!$H$28)*главная!$N$28))))</f>
        <v>0</v>
      </c>
      <c r="IT173" s="173">
        <f>IF(IT$10="",0,IF(IT$9&lt;главная!$N$19,0,IF(IT99&lt;главная!$H$27,главная!$N$26*IT99,IF(IT99&lt;главная!$H$28,главная!$N$27*IT99,главная!$H$28*главная!$N$27+(IT99-главная!$H$28)*главная!$N$28))))</f>
        <v>0</v>
      </c>
      <c r="IU173" s="173">
        <f>IF(IU$10="",0,IF(IU$9&lt;главная!$N$19,0,IF(IU99&lt;главная!$H$27,главная!$N$26*IU99,IF(IU99&lt;главная!$H$28,главная!$N$27*IU99,главная!$H$28*главная!$N$27+(IU99-главная!$H$28)*главная!$N$28))))</f>
        <v>0</v>
      </c>
      <c r="IV173" s="173">
        <f>IF(IV$10="",0,IF(IV$9&lt;главная!$N$19,0,IF(IV99&lt;главная!$H$27,главная!$N$26*IV99,IF(IV99&lt;главная!$H$28,главная!$N$27*IV99,главная!$H$28*главная!$N$27+(IV99-главная!$H$28)*главная!$N$28))))</f>
        <v>0</v>
      </c>
      <c r="IW173" s="173">
        <f>IF(IW$10="",0,IF(IW$9&lt;главная!$N$19,0,IF(IW99&lt;главная!$H$27,главная!$N$26*IW99,IF(IW99&lt;главная!$H$28,главная!$N$27*IW99,главная!$H$28*главная!$N$27+(IW99-главная!$H$28)*главная!$N$28))))</f>
        <v>0</v>
      </c>
      <c r="IX173" s="173">
        <f>IF(IX$10="",0,IF(IX$9&lt;главная!$N$19,0,IF(IX99&lt;главная!$H$27,главная!$N$26*IX99,IF(IX99&lt;главная!$H$28,главная!$N$27*IX99,главная!$H$28*главная!$N$27+(IX99-главная!$H$28)*главная!$N$28))))</f>
        <v>0</v>
      </c>
      <c r="IY173" s="173">
        <f>IF(IY$10="",0,IF(IY$9&lt;главная!$N$19,0,IF(IY99&lt;главная!$H$27,главная!$N$26*IY99,IF(IY99&lt;главная!$H$28,главная!$N$27*IY99,главная!$H$28*главная!$N$27+(IY99-главная!$H$28)*главная!$N$28))))</f>
        <v>0</v>
      </c>
      <c r="IZ173" s="173">
        <f>IF(IZ$10="",0,IF(IZ$9&lt;главная!$N$19,0,IF(IZ99&lt;главная!$H$27,главная!$N$26*IZ99,IF(IZ99&lt;главная!$H$28,главная!$N$27*IZ99,главная!$H$28*главная!$N$27+(IZ99-главная!$H$28)*главная!$N$28))))</f>
        <v>0</v>
      </c>
      <c r="JA173" s="173">
        <f>IF(JA$10="",0,IF(JA$9&lt;главная!$N$19,0,IF(JA99&lt;главная!$H$27,главная!$N$26*JA99,IF(JA99&lt;главная!$H$28,главная!$N$27*JA99,главная!$H$28*главная!$N$27+(JA99-главная!$H$28)*главная!$N$28))))</f>
        <v>0</v>
      </c>
      <c r="JB173" s="173">
        <f>IF(JB$10="",0,IF(JB$9&lt;главная!$N$19,0,IF(JB99&lt;главная!$H$27,главная!$N$26*JB99,IF(JB99&lt;главная!$H$28,главная!$N$27*JB99,главная!$H$28*главная!$N$27+(JB99-главная!$H$28)*главная!$N$28))))</f>
        <v>0</v>
      </c>
      <c r="JC173" s="173">
        <f>IF(JC$10="",0,IF(JC$9&lt;главная!$N$19,0,IF(JC99&lt;главная!$H$27,главная!$N$26*JC99,IF(JC99&lt;главная!$H$28,главная!$N$27*JC99,главная!$H$28*главная!$N$27+(JC99-главная!$H$28)*главная!$N$28))))</f>
        <v>0</v>
      </c>
      <c r="JD173" s="173">
        <f>IF(JD$10="",0,IF(JD$9&lt;главная!$N$19,0,IF(JD99&lt;главная!$H$27,главная!$N$26*JD99,IF(JD99&lt;главная!$H$28,главная!$N$27*JD99,главная!$H$28*главная!$N$27+(JD99-главная!$H$28)*главная!$N$28))))</f>
        <v>0</v>
      </c>
      <c r="JE173" s="173">
        <f>IF(JE$10="",0,IF(JE$9&lt;главная!$N$19,0,IF(JE99&lt;главная!$H$27,главная!$N$26*JE99,IF(JE99&lt;главная!$H$28,главная!$N$27*JE99,главная!$H$28*главная!$N$27+(JE99-главная!$H$28)*главная!$N$28))))</f>
        <v>0</v>
      </c>
      <c r="JF173" s="173">
        <f>IF(JF$10="",0,IF(JF$9&lt;главная!$N$19,0,IF(JF99&lt;главная!$H$27,главная!$N$26*JF99,IF(JF99&lt;главная!$H$28,главная!$N$27*JF99,главная!$H$28*главная!$N$27+(JF99-главная!$H$28)*главная!$N$28))))</f>
        <v>0</v>
      </c>
      <c r="JG173" s="173">
        <f>IF(JG$10="",0,IF(JG$9&lt;главная!$N$19,0,IF(JG99&lt;главная!$H$27,главная!$N$26*JG99,IF(JG99&lt;главная!$H$28,главная!$N$27*JG99,главная!$H$28*главная!$N$27+(JG99-главная!$H$28)*главная!$N$28))))</f>
        <v>0</v>
      </c>
      <c r="JH173" s="173">
        <f>IF(JH$10="",0,IF(JH$9&lt;главная!$N$19,0,IF(JH99&lt;главная!$H$27,главная!$N$26*JH99,IF(JH99&lt;главная!$H$28,главная!$N$27*JH99,главная!$H$28*главная!$N$27+(JH99-главная!$H$28)*главная!$N$28))))</f>
        <v>0</v>
      </c>
      <c r="JI173" s="173">
        <f>IF(JI$10="",0,IF(JI$9&lt;главная!$N$19,0,IF(JI99&lt;главная!$H$27,главная!$N$26*JI99,IF(JI99&lt;главная!$H$28,главная!$N$27*JI99,главная!$H$28*главная!$N$27+(JI99-главная!$H$28)*главная!$N$28))))</f>
        <v>0</v>
      </c>
      <c r="JJ173" s="173">
        <f>IF(JJ$10="",0,IF(JJ$9&lt;главная!$N$19,0,IF(JJ99&lt;главная!$H$27,главная!$N$26*JJ99,IF(JJ99&lt;главная!$H$28,главная!$N$27*JJ99,главная!$H$28*главная!$N$27+(JJ99-главная!$H$28)*главная!$N$28))))</f>
        <v>0</v>
      </c>
      <c r="JK173" s="173">
        <f>IF(JK$10="",0,IF(JK$9&lt;главная!$N$19,0,IF(JK99&lt;главная!$H$27,главная!$N$26*JK99,IF(JK99&lt;главная!$H$28,главная!$N$27*JK99,главная!$H$28*главная!$N$27+(JK99-главная!$H$28)*главная!$N$28))))</f>
        <v>0</v>
      </c>
      <c r="JL173" s="173">
        <f>IF(JL$10="",0,IF(JL$9&lt;главная!$N$19,0,IF(JL99&lt;главная!$H$27,главная!$N$26*JL99,IF(JL99&lt;главная!$H$28,главная!$N$27*JL99,главная!$H$28*главная!$N$27+(JL99-главная!$H$28)*главная!$N$28))))</f>
        <v>0</v>
      </c>
      <c r="JM173" s="173">
        <f>IF(JM$10="",0,IF(JM$9&lt;главная!$N$19,0,IF(JM99&lt;главная!$H$27,главная!$N$26*JM99,IF(JM99&lt;главная!$H$28,главная!$N$27*JM99,главная!$H$28*главная!$N$27+(JM99-главная!$H$28)*главная!$N$28))))</f>
        <v>0</v>
      </c>
      <c r="JN173" s="173">
        <f>IF(JN$10="",0,IF(JN$9&lt;главная!$N$19,0,IF(JN99&lt;главная!$H$27,главная!$N$26*JN99,IF(JN99&lt;главная!$H$28,главная!$N$27*JN99,главная!$H$28*главная!$N$27+(JN99-главная!$H$28)*главная!$N$28))))</f>
        <v>0</v>
      </c>
      <c r="JO173" s="173">
        <f>IF(JO$10="",0,IF(JO$9&lt;главная!$N$19,0,IF(JO99&lt;главная!$H$27,главная!$N$26*JO99,IF(JO99&lt;главная!$H$28,главная!$N$27*JO99,главная!$H$28*главная!$N$27+(JO99-главная!$H$28)*главная!$N$28))))</f>
        <v>0</v>
      </c>
      <c r="JP173" s="173">
        <f>IF(JP$10="",0,IF(JP$9&lt;главная!$N$19,0,IF(JP99&lt;главная!$H$27,главная!$N$26*JP99,IF(JP99&lt;главная!$H$28,главная!$N$27*JP99,главная!$H$28*главная!$N$27+(JP99-главная!$H$28)*главная!$N$28))))</f>
        <v>0</v>
      </c>
      <c r="JQ173" s="173">
        <f>IF(JQ$10="",0,IF(JQ$9&lt;главная!$N$19,0,IF(JQ99&lt;главная!$H$27,главная!$N$26*JQ99,IF(JQ99&lt;главная!$H$28,главная!$N$27*JQ99,главная!$H$28*главная!$N$27+(JQ99-главная!$H$28)*главная!$N$28))))</f>
        <v>0</v>
      </c>
      <c r="JR173" s="173">
        <f>IF(JR$10="",0,IF(JR$9&lt;главная!$N$19,0,IF(JR99&lt;главная!$H$27,главная!$N$26*JR99,IF(JR99&lt;главная!$H$28,главная!$N$27*JR99,главная!$H$28*главная!$N$27+(JR99-главная!$H$28)*главная!$N$28))))</f>
        <v>0</v>
      </c>
      <c r="JS173" s="173">
        <f>IF(JS$10="",0,IF(JS$9&lt;главная!$N$19,0,IF(JS99&lt;главная!$H$27,главная!$N$26*JS99,IF(JS99&lt;главная!$H$28,главная!$N$27*JS99,главная!$H$28*главная!$N$27+(JS99-главная!$H$28)*главная!$N$28))))</f>
        <v>0</v>
      </c>
      <c r="JT173" s="173">
        <f>IF(JT$10="",0,IF(JT$9&lt;главная!$N$19,0,IF(JT99&lt;главная!$H$27,главная!$N$26*JT99,IF(JT99&lt;главная!$H$28,главная!$N$27*JT99,главная!$H$28*главная!$N$27+(JT99-главная!$H$28)*главная!$N$28))))</f>
        <v>0</v>
      </c>
      <c r="JU173" s="173">
        <f>IF(JU$10="",0,IF(JU$9&lt;главная!$N$19,0,IF(JU99&lt;главная!$H$27,главная!$N$26*JU99,IF(JU99&lt;главная!$H$28,главная!$N$27*JU99,главная!$H$28*главная!$N$27+(JU99-главная!$H$28)*главная!$N$28))))</f>
        <v>0</v>
      </c>
      <c r="JV173" s="173">
        <f>IF(JV$10="",0,IF(JV$9&lt;главная!$N$19,0,IF(JV99&lt;главная!$H$27,главная!$N$26*JV99,IF(JV99&lt;главная!$H$28,главная!$N$27*JV99,главная!$H$28*главная!$N$27+(JV99-главная!$H$28)*главная!$N$28))))</f>
        <v>0</v>
      </c>
      <c r="JW173" s="173">
        <f>IF(JW$10="",0,IF(JW$9&lt;главная!$N$19,0,IF(JW99&lt;главная!$H$27,главная!$N$26*JW99,IF(JW99&lt;главная!$H$28,главная!$N$27*JW99,главная!$H$28*главная!$N$27+(JW99-главная!$H$28)*главная!$N$28))))</f>
        <v>0</v>
      </c>
      <c r="JX173" s="173">
        <f>IF(JX$10="",0,IF(JX$9&lt;главная!$N$19,0,IF(JX99&lt;главная!$H$27,главная!$N$26*JX99,IF(JX99&lt;главная!$H$28,главная!$N$27*JX99,главная!$H$28*главная!$N$27+(JX99-главная!$H$28)*главная!$N$28))))</f>
        <v>0</v>
      </c>
      <c r="JY173" s="173">
        <f>IF(JY$10="",0,IF(JY$9&lt;главная!$N$19,0,IF(JY99&lt;главная!$H$27,главная!$N$26*JY99,IF(JY99&lt;главная!$H$28,главная!$N$27*JY99,главная!$H$28*главная!$N$27+(JY99-главная!$H$28)*главная!$N$28))))</f>
        <v>0</v>
      </c>
      <c r="JZ173" s="173">
        <f>IF(JZ$10="",0,IF(JZ$9&lt;главная!$N$19,0,IF(JZ99&lt;главная!$H$27,главная!$N$26*JZ99,IF(JZ99&lt;главная!$H$28,главная!$N$27*JZ99,главная!$H$28*главная!$N$27+(JZ99-главная!$H$28)*главная!$N$28))))</f>
        <v>0</v>
      </c>
      <c r="KA173" s="173">
        <f>IF(KA$10="",0,IF(KA$9&lt;главная!$N$19,0,IF(KA99&lt;главная!$H$27,главная!$N$26*KA99,IF(KA99&lt;главная!$H$28,главная!$N$27*KA99,главная!$H$28*главная!$N$27+(KA99-главная!$H$28)*главная!$N$28))))</f>
        <v>0</v>
      </c>
      <c r="KB173" s="173">
        <f>IF(KB$10="",0,IF(KB$9&lt;главная!$N$19,0,IF(KB99&lt;главная!$H$27,главная!$N$26*KB99,IF(KB99&lt;главная!$H$28,главная!$N$27*KB99,главная!$H$28*главная!$N$27+(KB99-главная!$H$28)*главная!$N$28))))</f>
        <v>0</v>
      </c>
      <c r="KC173" s="173">
        <f>IF(KC$10="",0,IF(KC$9&lt;главная!$N$19,0,IF(KC99&lt;главная!$H$27,главная!$N$26*KC99,IF(KC99&lt;главная!$H$28,главная!$N$27*KC99,главная!$H$28*главная!$N$27+(KC99-главная!$H$28)*главная!$N$28))))</f>
        <v>0</v>
      </c>
      <c r="KD173" s="173">
        <f>IF(KD$10="",0,IF(KD$9&lt;главная!$N$19,0,IF(KD99&lt;главная!$H$27,главная!$N$26*KD99,IF(KD99&lt;главная!$H$28,главная!$N$27*KD99,главная!$H$28*главная!$N$27+(KD99-главная!$H$28)*главная!$N$28))))</f>
        <v>0</v>
      </c>
      <c r="KE173" s="173">
        <f>IF(KE$10="",0,IF(KE$9&lt;главная!$N$19,0,IF(KE99&lt;главная!$H$27,главная!$N$26*KE99,IF(KE99&lt;главная!$H$28,главная!$N$27*KE99,главная!$H$28*главная!$N$27+(KE99-главная!$H$28)*главная!$N$28))))</f>
        <v>0</v>
      </c>
      <c r="KF173" s="173">
        <f>IF(KF$10="",0,IF(KF$9&lt;главная!$N$19,0,IF(KF99&lt;главная!$H$27,главная!$N$26*KF99,IF(KF99&lt;главная!$H$28,главная!$N$27*KF99,главная!$H$28*главная!$N$27+(KF99-главная!$H$28)*главная!$N$28))))</f>
        <v>0</v>
      </c>
      <c r="KG173" s="173">
        <f>IF(KG$10="",0,IF(KG$9&lt;главная!$N$19,0,IF(KG99&lt;главная!$H$27,главная!$N$26*KG99,IF(KG99&lt;главная!$H$28,главная!$N$27*KG99,главная!$H$28*главная!$N$27+(KG99-главная!$H$28)*главная!$N$28))))</f>
        <v>0</v>
      </c>
      <c r="KH173" s="173">
        <f>IF(KH$10="",0,IF(KH$9&lt;главная!$N$19,0,IF(KH99&lt;главная!$H$27,главная!$N$26*KH99,IF(KH99&lt;главная!$H$28,главная!$N$27*KH99,главная!$H$28*главная!$N$27+(KH99-главная!$H$28)*главная!$N$28))))</f>
        <v>0</v>
      </c>
      <c r="KI173" s="173">
        <f>IF(KI$10="",0,IF(KI$9&lt;главная!$N$19,0,IF(KI99&lt;главная!$H$27,главная!$N$26*KI99,IF(KI99&lt;главная!$H$28,главная!$N$27*KI99,главная!$H$28*главная!$N$27+(KI99-главная!$H$28)*главная!$N$28))))</f>
        <v>0</v>
      </c>
      <c r="KJ173" s="173">
        <f>IF(KJ$10="",0,IF(KJ$9&lt;главная!$N$19,0,IF(KJ99&lt;главная!$H$27,главная!$N$26*KJ99,IF(KJ99&lt;главная!$H$28,главная!$N$27*KJ99,главная!$H$28*главная!$N$27+(KJ99-главная!$H$28)*главная!$N$28))))</f>
        <v>0</v>
      </c>
      <c r="KK173" s="173">
        <f>IF(KK$10="",0,IF(KK$9&lt;главная!$N$19,0,IF(KK99&lt;главная!$H$27,главная!$N$26*KK99,IF(KK99&lt;главная!$H$28,главная!$N$27*KK99,главная!$H$28*главная!$N$27+(KK99-главная!$H$28)*главная!$N$28))))</f>
        <v>0</v>
      </c>
      <c r="KL173" s="173">
        <f>IF(KL$10="",0,IF(KL$9&lt;главная!$N$19,0,IF(KL99&lt;главная!$H$27,главная!$N$26*KL99,IF(KL99&lt;главная!$H$28,главная!$N$27*KL99,главная!$H$28*главная!$N$27+(KL99-главная!$H$28)*главная!$N$28))))</f>
        <v>0</v>
      </c>
      <c r="KM173" s="173">
        <f>IF(KM$10="",0,IF(KM$9&lt;главная!$N$19,0,IF(KM99&lt;главная!$H$27,главная!$N$26*KM99,IF(KM99&lt;главная!$H$28,главная!$N$27*KM99,главная!$H$28*главная!$N$27+(KM99-главная!$H$28)*главная!$N$28))))</f>
        <v>0</v>
      </c>
      <c r="KN173" s="173">
        <f>IF(KN$10="",0,IF(KN$9&lt;главная!$N$19,0,IF(KN99&lt;главная!$H$27,главная!$N$26*KN99,IF(KN99&lt;главная!$H$28,главная!$N$27*KN99,главная!$H$28*главная!$N$27+(KN99-главная!$H$28)*главная!$N$28))))</f>
        <v>0</v>
      </c>
      <c r="KO173" s="173">
        <f>IF(KO$10="",0,IF(KO$9&lt;главная!$N$19,0,IF(KO99&lt;главная!$H$27,главная!$N$26*KO99,IF(KO99&lt;главная!$H$28,главная!$N$27*KO99,главная!$H$28*главная!$N$27+(KO99-главная!$H$28)*главная!$N$28))))</f>
        <v>0</v>
      </c>
      <c r="KP173" s="173">
        <f>IF(KP$10="",0,IF(KP$9&lt;главная!$N$19,0,IF(KP99&lt;главная!$H$27,главная!$N$26*KP99,IF(KP99&lt;главная!$H$28,главная!$N$27*KP99,главная!$H$28*главная!$N$27+(KP99-главная!$H$28)*главная!$N$28))))</f>
        <v>0</v>
      </c>
      <c r="KQ173" s="173">
        <f>IF(KQ$10="",0,IF(KQ$9&lt;главная!$N$19,0,IF(KQ99&lt;главная!$H$27,главная!$N$26*KQ99,IF(KQ99&lt;главная!$H$28,главная!$N$27*KQ99,главная!$H$28*главная!$N$27+(KQ99-главная!$H$28)*главная!$N$28))))</f>
        <v>0</v>
      </c>
      <c r="KR173" s="173">
        <f>IF(KR$10="",0,IF(KR$9&lt;главная!$N$19,0,IF(KR99&lt;главная!$H$27,главная!$N$26*KR99,IF(KR99&lt;главная!$H$28,главная!$N$27*KR99,главная!$H$28*главная!$N$27+(KR99-главная!$H$28)*главная!$N$28))))</f>
        <v>0</v>
      </c>
      <c r="KS173" s="173">
        <f>IF(KS$10="",0,IF(KS$9&lt;главная!$N$19,0,IF(KS99&lt;главная!$H$27,главная!$N$26*KS99,IF(KS99&lt;главная!$H$28,главная!$N$27*KS99,главная!$H$28*главная!$N$27+(KS99-главная!$H$28)*главная!$N$28))))</f>
        <v>0</v>
      </c>
      <c r="KT173" s="173">
        <f>IF(KT$10="",0,IF(KT$9&lt;главная!$N$19,0,IF(KT99&lt;главная!$H$27,главная!$N$26*KT99,IF(KT99&lt;главная!$H$28,главная!$N$27*KT99,главная!$H$28*главная!$N$27+(KT99-главная!$H$28)*главная!$N$28))))</f>
        <v>0</v>
      </c>
      <c r="KU173" s="173">
        <f>IF(KU$10="",0,IF(KU$9&lt;главная!$N$19,0,IF(KU99&lt;главная!$H$27,главная!$N$26*KU99,IF(KU99&lt;главная!$H$28,главная!$N$27*KU99,главная!$H$28*главная!$N$27+(KU99-главная!$H$28)*главная!$N$28))))</f>
        <v>0</v>
      </c>
      <c r="KV173" s="173">
        <f>IF(KV$10="",0,IF(KV$9&lt;главная!$N$19,0,IF(KV99&lt;главная!$H$27,главная!$N$26*KV99,IF(KV99&lt;главная!$H$28,главная!$N$27*KV99,главная!$H$28*главная!$N$27+(KV99-главная!$H$28)*главная!$N$28))))</f>
        <v>0</v>
      </c>
      <c r="KW173" s="173">
        <f>IF(KW$10="",0,IF(KW$9&lt;главная!$N$19,0,IF(KW99&lt;главная!$H$27,главная!$N$26*KW99,IF(KW99&lt;главная!$H$28,главная!$N$27*KW99,главная!$H$28*главная!$N$27+(KW99-главная!$H$28)*главная!$N$28))))</f>
        <v>0</v>
      </c>
      <c r="KX173" s="173">
        <f>IF(KX$10="",0,IF(KX$9&lt;главная!$N$19,0,IF(KX99&lt;главная!$H$27,главная!$N$26*KX99,IF(KX99&lt;главная!$H$28,главная!$N$27*KX99,главная!$H$28*главная!$N$27+(KX99-главная!$H$28)*главная!$N$28))))</f>
        <v>0</v>
      </c>
      <c r="KY173" s="173">
        <f>IF(KY$10="",0,IF(KY$9&lt;главная!$N$19,0,IF(KY99&lt;главная!$H$27,главная!$N$26*KY99,IF(KY99&lt;главная!$H$28,главная!$N$27*KY99,главная!$H$28*главная!$N$27+(KY99-главная!$H$28)*главная!$N$28))))</f>
        <v>0</v>
      </c>
      <c r="KZ173" s="173">
        <f>IF(KZ$10="",0,IF(KZ$9&lt;главная!$N$19,0,IF(KZ99&lt;главная!$H$27,главная!$N$26*KZ99,IF(KZ99&lt;главная!$H$28,главная!$N$27*KZ99,главная!$H$28*главная!$N$27+(KZ99-главная!$H$28)*главная!$N$28))))</f>
        <v>0</v>
      </c>
      <c r="LA173" s="173">
        <f>IF(LA$10="",0,IF(LA$9&lt;главная!$N$19,0,IF(LA99&lt;главная!$H$27,главная!$N$26*LA99,IF(LA99&lt;главная!$H$28,главная!$N$27*LA99,главная!$H$28*главная!$N$27+(LA99-главная!$H$28)*главная!$N$28))))</f>
        <v>0</v>
      </c>
      <c r="LB173" s="173">
        <f>IF(LB$10="",0,IF(LB$9&lt;главная!$N$19,0,IF(LB99&lt;главная!$H$27,главная!$N$26*LB99,IF(LB99&lt;главная!$H$28,главная!$N$27*LB99,главная!$H$28*главная!$N$27+(LB99-главная!$H$28)*главная!$N$28))))</f>
        <v>0</v>
      </c>
      <c r="LC173" s="173">
        <f>IF(LC$10="",0,IF(LC$9&lt;главная!$N$19,0,IF(LC99&lt;главная!$H$27,главная!$N$26*LC99,IF(LC99&lt;главная!$H$28,главная!$N$27*LC99,главная!$H$28*главная!$N$27+(LC99-главная!$H$28)*главная!$N$28))))</f>
        <v>0</v>
      </c>
      <c r="LD173" s="173">
        <f>IF(LD$10="",0,IF(LD$9&lt;главная!$N$19,0,IF(LD99&lt;главная!$H$27,главная!$N$26*LD99,IF(LD99&lt;главная!$H$28,главная!$N$27*LD99,главная!$H$28*главная!$N$27+(LD99-главная!$H$28)*главная!$N$28))))</f>
        <v>0</v>
      </c>
      <c r="LE173" s="173">
        <f>IF(LE$10="",0,IF(LE$9&lt;главная!$N$19,0,IF(LE99&lt;главная!$H$27,главная!$N$26*LE99,IF(LE99&lt;главная!$H$28,главная!$N$27*LE99,главная!$H$28*главная!$N$27+(LE99-главная!$H$28)*главная!$N$28))))</f>
        <v>0</v>
      </c>
      <c r="LF173" s="173">
        <f>IF(LF$10="",0,IF(LF$9&lt;главная!$N$19,0,IF(LF99&lt;главная!$H$27,главная!$N$26*LF99,IF(LF99&lt;главная!$H$28,главная!$N$27*LF99,главная!$H$28*главная!$N$27+(LF99-главная!$H$28)*главная!$N$28))))</f>
        <v>0</v>
      </c>
      <c r="LG173" s="173">
        <f>IF(LG$10="",0,IF(LG$9&lt;главная!$N$19,0,IF(LG99&lt;главная!$H$27,главная!$N$26*LG99,IF(LG99&lt;главная!$H$28,главная!$N$27*LG99,главная!$H$28*главная!$N$27+(LG99-главная!$H$28)*главная!$N$28))))</f>
        <v>0</v>
      </c>
      <c r="LH173" s="173">
        <f>IF(LH$10="",0,IF(LH$9&lt;главная!$N$19,0,IF(LH99&lt;главная!$H$27,главная!$N$26*LH99,IF(LH99&lt;главная!$H$28,главная!$N$27*LH99,главная!$H$28*главная!$N$27+(LH99-главная!$H$28)*главная!$N$28))))</f>
        <v>0</v>
      </c>
      <c r="LI173" s="51"/>
      <c r="LJ173" s="51"/>
    </row>
    <row r="174" spans="1:322" s="59" customFormat="1" ht="10.199999999999999" x14ac:dyDescent="0.2">
      <c r="A174" s="51"/>
      <c r="B174" s="51"/>
      <c r="C174" s="51"/>
      <c r="D174" s="12"/>
      <c r="E174" s="98" t="str">
        <f t="shared" si="383"/>
        <v>Аналитик</v>
      </c>
      <c r="F174" s="51"/>
      <c r="G174" s="51"/>
      <c r="H174" s="98" t="str">
        <f t="shared" si="384"/>
        <v>нац/страхование</v>
      </c>
      <c r="I174" s="51"/>
      <c r="J174" s="51"/>
      <c r="K174" s="55" t="str">
        <f t="shared" si="385"/>
        <v>долл.</v>
      </c>
      <c r="L174" s="51"/>
      <c r="M174" s="58"/>
      <c r="N174" s="51"/>
      <c r="O174" s="61"/>
      <c r="P174" s="51"/>
      <c r="Q174" s="51"/>
      <c r="R174" s="99"/>
      <c r="S174" s="51"/>
      <c r="T174" s="171"/>
      <c r="U174" s="173">
        <f>IF(U$10="",0,IF(U$9&lt;главная!$N$19,0,IF(U100&lt;главная!$H$27,главная!$N$26*U100,IF(U100&lt;главная!$H$28,главная!$N$27*U100,главная!$H$28*главная!$N$27+(U100-главная!$H$28)*главная!$N$28))))</f>
        <v>0</v>
      </c>
      <c r="V174" s="173">
        <f>IF(V$10="",0,IF(V$9&lt;главная!$N$19,0,IF(V100&lt;главная!$H$27,главная!$N$26*V100,IF(V100&lt;главная!$H$28,главная!$N$27*V100,главная!$H$28*главная!$N$27+(V100-главная!$H$28)*главная!$N$28))))</f>
        <v>0</v>
      </c>
      <c r="W174" s="173">
        <f>IF(W$10="",0,IF(W$9&lt;главная!$N$19,0,IF(W100&lt;главная!$H$27,главная!$N$26*W100,IF(W100&lt;главная!$H$28,главная!$N$27*W100,главная!$H$28*главная!$N$27+(W100-главная!$H$28)*главная!$N$28))))</f>
        <v>0</v>
      </c>
      <c r="X174" s="173">
        <f>IF(X$10="",0,IF(X$9&lt;главная!$N$19,0,IF(X100&lt;главная!$H$27,главная!$N$26*X100,IF(X100&lt;главная!$H$28,главная!$N$27*X100,главная!$H$28*главная!$N$27+(X100-главная!$H$28)*главная!$N$28))))</f>
        <v>0</v>
      </c>
      <c r="Y174" s="173">
        <f>IF(Y$10="",0,IF(Y$9&lt;главная!$N$19,0,IF(Y100&lt;главная!$H$27,главная!$N$26*Y100,IF(Y100&lt;главная!$H$28,главная!$N$27*Y100,главная!$H$28*главная!$N$27+(Y100-главная!$H$28)*главная!$N$28))))</f>
        <v>0</v>
      </c>
      <c r="Z174" s="173">
        <f>IF(Z$10="",0,IF(Z$9&lt;главная!$N$19,0,IF(Z100&lt;главная!$H$27,главная!$N$26*Z100,IF(Z100&lt;главная!$H$28,главная!$N$27*Z100,главная!$H$28*главная!$N$27+(Z100-главная!$H$28)*главная!$N$28))))</f>
        <v>0</v>
      </c>
      <c r="AA174" s="173">
        <f>IF(AA$10="",0,IF(AA$9&lt;главная!$N$19,0,IF(AA100&lt;главная!$H$27,главная!$N$26*AA100,IF(AA100&lt;главная!$H$28,главная!$N$27*AA100,главная!$H$28*главная!$N$27+(AA100-главная!$H$28)*главная!$N$28))))</f>
        <v>0</v>
      </c>
      <c r="AB174" s="173">
        <f>IF(AB$10="",0,IF(AB$9&lt;главная!$N$19,0,IF(AB100&lt;главная!$H$27,главная!$N$26*AB100,IF(AB100&lt;главная!$H$28,главная!$N$27*AB100,главная!$H$28*главная!$N$27+(AB100-главная!$H$28)*главная!$N$28))))</f>
        <v>0</v>
      </c>
      <c r="AC174" s="173">
        <f>IF(AC$10="",0,IF(AC$9&lt;главная!$N$19,0,IF(AC100&lt;главная!$H$27,главная!$N$26*AC100,IF(AC100&lt;главная!$H$28,главная!$N$27*AC100,главная!$H$28*главная!$N$27+(AC100-главная!$H$28)*главная!$N$28))))</f>
        <v>0</v>
      </c>
      <c r="AD174" s="173">
        <f>IF(AD$10="",0,IF(AD$9&lt;главная!$N$19,0,IF(AD100&lt;главная!$H$27,главная!$N$26*AD100,IF(AD100&lt;главная!$H$28,главная!$N$27*AD100,главная!$H$28*главная!$N$27+(AD100-главная!$H$28)*главная!$N$28))))</f>
        <v>0</v>
      </c>
      <c r="AE174" s="173">
        <f>IF(AE$10="",0,IF(AE$9&lt;главная!$N$19,0,IF(AE100&lt;главная!$H$27,главная!$N$26*AE100,IF(AE100&lt;главная!$H$28,главная!$N$27*AE100,главная!$H$28*главная!$N$27+(AE100-главная!$H$28)*главная!$N$28))))</f>
        <v>0</v>
      </c>
      <c r="AF174" s="173">
        <f>IF(AF$10="",0,IF(AF$9&lt;главная!$N$19,0,IF(AF100&lt;главная!$H$27,главная!$N$26*AF100,IF(AF100&lt;главная!$H$28,главная!$N$27*AF100,главная!$H$28*главная!$N$27+(AF100-главная!$H$28)*главная!$N$28))))</f>
        <v>0</v>
      </c>
      <c r="AG174" s="173">
        <f>IF(AG$10="",0,IF(AG$9&lt;главная!$N$19,0,IF(AG100&lt;главная!$H$27,главная!$N$26*AG100,IF(AG100&lt;главная!$H$28,главная!$N$27*AG100,главная!$H$28*главная!$N$27+(AG100-главная!$H$28)*главная!$N$28))))</f>
        <v>0</v>
      </c>
      <c r="AH174" s="173">
        <f>IF(AH$10="",0,IF(AH$9&lt;главная!$N$19,0,IF(AH100&lt;главная!$H$27,главная!$N$26*AH100,IF(AH100&lt;главная!$H$28,главная!$N$27*AH100,главная!$H$28*главная!$N$27+(AH100-главная!$H$28)*главная!$N$28))))</f>
        <v>0</v>
      </c>
      <c r="AI174" s="173">
        <f>IF(AI$10="",0,IF(AI$9&lt;главная!$N$19,0,IF(AI100&lt;главная!$H$27,главная!$N$26*AI100,IF(AI100&lt;главная!$H$28,главная!$N$27*AI100,главная!$H$28*главная!$N$27+(AI100-главная!$H$28)*главная!$N$28))))</f>
        <v>0</v>
      </c>
      <c r="AJ174" s="173">
        <f>IF(AJ$10="",0,IF(AJ$9&lt;главная!$N$19,0,IF(AJ100&lt;главная!$H$27,главная!$N$26*AJ100,IF(AJ100&lt;главная!$H$28,главная!$N$27*AJ100,главная!$H$28*главная!$N$27+(AJ100-главная!$H$28)*главная!$N$28))))</f>
        <v>0</v>
      </c>
      <c r="AK174" s="173">
        <f>IF(AK$10="",0,IF(AK$9&lt;главная!$N$19,0,IF(AK100&lt;главная!$H$27,главная!$N$26*AK100,IF(AK100&lt;главная!$H$28,главная!$N$27*AK100,главная!$H$28*главная!$N$27+(AK100-главная!$H$28)*главная!$N$28))))</f>
        <v>0</v>
      </c>
      <c r="AL174" s="173">
        <f>IF(AL$10="",0,IF(AL$9&lt;главная!$N$19,0,IF(AL100&lt;главная!$H$27,главная!$N$26*AL100,IF(AL100&lt;главная!$H$28,главная!$N$27*AL100,главная!$H$28*главная!$N$27+(AL100-главная!$H$28)*главная!$N$28))))</f>
        <v>0</v>
      </c>
      <c r="AM174" s="173">
        <f>IF(AM$10="",0,IF(AM$9&lt;главная!$N$19,0,IF(AM100&lt;главная!$H$27,главная!$N$26*AM100,IF(AM100&lt;главная!$H$28,главная!$N$27*AM100,главная!$H$28*главная!$N$27+(AM100-главная!$H$28)*главная!$N$28))))</f>
        <v>0</v>
      </c>
      <c r="AN174" s="173">
        <f>IF(AN$10="",0,IF(AN$9&lt;главная!$N$19,0,IF(AN100&lt;главная!$H$27,главная!$N$26*AN100,IF(AN100&lt;главная!$H$28,главная!$N$27*AN100,главная!$H$28*главная!$N$27+(AN100-главная!$H$28)*главная!$N$28))))</f>
        <v>0</v>
      </c>
      <c r="AO174" s="173">
        <f>IF(AO$10="",0,IF(AO$9&lt;главная!$N$19,0,IF(AO100&lt;главная!$H$27,главная!$N$26*AO100,IF(AO100&lt;главная!$H$28,главная!$N$27*AO100,главная!$H$28*главная!$N$27+(AO100-главная!$H$28)*главная!$N$28))))</f>
        <v>0</v>
      </c>
      <c r="AP174" s="173">
        <f>IF(AP$10="",0,IF(AP$9&lt;главная!$N$19,0,IF(AP100&lt;главная!$H$27,главная!$N$26*AP100,IF(AP100&lt;главная!$H$28,главная!$N$27*AP100,главная!$H$28*главная!$N$27+(AP100-главная!$H$28)*главная!$N$28))))</f>
        <v>0</v>
      </c>
      <c r="AQ174" s="173">
        <f>IF(AQ$10="",0,IF(AQ$9&lt;главная!$N$19,0,IF(AQ100&lt;главная!$H$27,главная!$N$26*AQ100,IF(AQ100&lt;главная!$H$28,главная!$N$27*AQ100,главная!$H$28*главная!$N$27+(AQ100-главная!$H$28)*главная!$N$28))))</f>
        <v>0</v>
      </c>
      <c r="AR174" s="173">
        <f>IF(AR$10="",0,IF(AR$9&lt;главная!$N$19,0,IF(AR100&lt;главная!$H$27,главная!$N$26*AR100,IF(AR100&lt;главная!$H$28,главная!$N$27*AR100,главная!$H$28*главная!$N$27+(AR100-главная!$H$28)*главная!$N$28))))</f>
        <v>0</v>
      </c>
      <c r="AS174" s="173">
        <f>IF(AS$10="",0,IF(AS$9&lt;главная!$N$19,0,IF(AS100&lt;главная!$H$27,главная!$N$26*AS100,IF(AS100&lt;главная!$H$28,главная!$N$27*AS100,главная!$H$28*главная!$N$27+(AS100-главная!$H$28)*главная!$N$28))))</f>
        <v>0</v>
      </c>
      <c r="AT174" s="173">
        <f>IF(AT$10="",0,IF(AT$9&lt;главная!$N$19,0,IF(AT100&lt;главная!$H$27,главная!$N$26*AT100,IF(AT100&lt;главная!$H$28,главная!$N$27*AT100,главная!$H$28*главная!$N$27+(AT100-главная!$H$28)*главная!$N$28))))</f>
        <v>0</v>
      </c>
      <c r="AU174" s="173">
        <f>IF(AU$10="",0,IF(AU$9&lt;главная!$N$19,0,IF(AU100&lt;главная!$H$27,главная!$N$26*AU100,IF(AU100&lt;главная!$H$28,главная!$N$27*AU100,главная!$H$28*главная!$N$27+(AU100-главная!$H$28)*главная!$N$28))))</f>
        <v>0</v>
      </c>
      <c r="AV174" s="173">
        <f>IF(AV$10="",0,IF(AV$9&lt;главная!$N$19,0,IF(AV100&lt;главная!$H$27,главная!$N$26*AV100,IF(AV100&lt;главная!$H$28,главная!$N$27*AV100,главная!$H$28*главная!$N$27+(AV100-главная!$H$28)*главная!$N$28))))</f>
        <v>0</v>
      </c>
      <c r="AW174" s="173">
        <f>IF(AW$10="",0,IF(AW$9&lt;главная!$N$19,0,IF(AW100&lt;главная!$H$27,главная!$N$26*AW100,IF(AW100&lt;главная!$H$28,главная!$N$27*AW100,главная!$H$28*главная!$N$27+(AW100-главная!$H$28)*главная!$N$28))))</f>
        <v>0</v>
      </c>
      <c r="AX174" s="173">
        <f>IF(AX$10="",0,IF(AX$9&lt;главная!$N$19,0,IF(AX100&lt;главная!$H$27,главная!$N$26*AX100,IF(AX100&lt;главная!$H$28,главная!$N$27*AX100,главная!$H$28*главная!$N$27+(AX100-главная!$H$28)*главная!$N$28))))</f>
        <v>0</v>
      </c>
      <c r="AY174" s="173">
        <f>IF(AY$10="",0,IF(AY$9&lt;главная!$N$19,0,IF(AY100&lt;главная!$H$27,главная!$N$26*AY100,IF(AY100&lt;главная!$H$28,главная!$N$27*AY100,главная!$H$28*главная!$N$27+(AY100-главная!$H$28)*главная!$N$28))))</f>
        <v>0</v>
      </c>
      <c r="AZ174" s="173">
        <f>IF(AZ$10="",0,IF(AZ$9&lt;главная!$N$19,0,IF(AZ100&lt;главная!$H$27,главная!$N$26*AZ100,IF(AZ100&lt;главная!$H$28,главная!$N$27*AZ100,главная!$H$28*главная!$N$27+(AZ100-главная!$H$28)*главная!$N$28))))</f>
        <v>0</v>
      </c>
      <c r="BA174" s="173">
        <f>IF(BA$10="",0,IF(BA$9&lt;главная!$N$19,0,IF(BA100&lt;главная!$H$27,главная!$N$26*BA100,IF(BA100&lt;главная!$H$28,главная!$N$27*BA100,главная!$H$28*главная!$N$27+(BA100-главная!$H$28)*главная!$N$28))))</f>
        <v>0</v>
      </c>
      <c r="BB174" s="173">
        <f>IF(BB$10="",0,IF(BB$9&lt;главная!$N$19,0,IF(BB100&lt;главная!$H$27,главная!$N$26*BB100,IF(BB100&lt;главная!$H$28,главная!$N$27*BB100,главная!$H$28*главная!$N$27+(BB100-главная!$H$28)*главная!$N$28))))</f>
        <v>0</v>
      </c>
      <c r="BC174" s="173">
        <f>IF(BC$10="",0,IF(BC$9&lt;главная!$N$19,0,IF(BC100&lt;главная!$H$27,главная!$N$26*BC100,IF(BC100&lt;главная!$H$28,главная!$N$27*BC100,главная!$H$28*главная!$N$27+(BC100-главная!$H$28)*главная!$N$28))))</f>
        <v>0</v>
      </c>
      <c r="BD174" s="173">
        <f>IF(BD$10="",0,IF(BD$9&lt;главная!$N$19,0,IF(BD100&lt;главная!$H$27,главная!$N$26*BD100,IF(BD100&lt;главная!$H$28,главная!$N$27*BD100,главная!$H$28*главная!$N$27+(BD100-главная!$H$28)*главная!$N$28))))</f>
        <v>0</v>
      </c>
      <c r="BE174" s="173">
        <f>IF(BE$10="",0,IF(BE$9&lt;главная!$N$19,0,IF(BE100&lt;главная!$H$27,главная!$N$26*BE100,IF(BE100&lt;главная!$H$28,главная!$N$27*BE100,главная!$H$28*главная!$N$27+(BE100-главная!$H$28)*главная!$N$28))))</f>
        <v>0</v>
      </c>
      <c r="BF174" s="173">
        <f>IF(BF$10="",0,IF(BF$9&lt;главная!$N$19,0,IF(BF100&lt;главная!$H$27,главная!$N$26*BF100,IF(BF100&lt;главная!$H$28,главная!$N$27*BF100,главная!$H$28*главная!$N$27+(BF100-главная!$H$28)*главная!$N$28))))</f>
        <v>0</v>
      </c>
      <c r="BG174" s="173">
        <f>IF(BG$10="",0,IF(BG$9&lt;главная!$N$19,0,IF(BG100&lt;главная!$H$27,главная!$N$26*BG100,IF(BG100&lt;главная!$H$28,главная!$N$27*BG100,главная!$H$28*главная!$N$27+(BG100-главная!$H$28)*главная!$N$28))))</f>
        <v>0</v>
      </c>
      <c r="BH174" s="173">
        <f>IF(BH$10="",0,IF(BH$9&lt;главная!$N$19,0,IF(BH100&lt;главная!$H$27,главная!$N$26*BH100,IF(BH100&lt;главная!$H$28,главная!$N$27*BH100,главная!$H$28*главная!$N$27+(BH100-главная!$H$28)*главная!$N$28))))</f>
        <v>0</v>
      </c>
      <c r="BI174" s="173">
        <f>IF(BI$10="",0,IF(BI$9&lt;главная!$N$19,0,IF(BI100&lt;главная!$H$27,главная!$N$26*BI100,IF(BI100&lt;главная!$H$28,главная!$N$27*BI100,главная!$H$28*главная!$N$27+(BI100-главная!$H$28)*главная!$N$28))))</f>
        <v>0</v>
      </c>
      <c r="BJ174" s="173">
        <f>IF(BJ$10="",0,IF(BJ$9&lt;главная!$N$19,0,IF(BJ100&lt;главная!$H$27,главная!$N$26*BJ100,IF(BJ100&lt;главная!$H$28,главная!$N$27*BJ100,главная!$H$28*главная!$N$27+(BJ100-главная!$H$28)*главная!$N$28))))</f>
        <v>0</v>
      </c>
      <c r="BK174" s="173">
        <f>IF(BK$10="",0,IF(BK$9&lt;главная!$N$19,0,IF(BK100&lt;главная!$H$27,главная!$N$26*BK100,IF(BK100&lt;главная!$H$28,главная!$N$27*BK100,главная!$H$28*главная!$N$27+(BK100-главная!$H$28)*главная!$N$28))))</f>
        <v>0</v>
      </c>
      <c r="BL174" s="173">
        <f>IF(BL$10="",0,IF(BL$9&lt;главная!$N$19,0,IF(BL100&lt;главная!$H$27,главная!$N$26*BL100,IF(BL100&lt;главная!$H$28,главная!$N$27*BL100,главная!$H$28*главная!$N$27+(BL100-главная!$H$28)*главная!$N$28))))</f>
        <v>0</v>
      </c>
      <c r="BM174" s="173">
        <f>IF(BM$10="",0,IF(BM$9&lt;главная!$N$19,0,IF(BM100&lt;главная!$H$27,главная!$N$26*BM100,IF(BM100&lt;главная!$H$28,главная!$N$27*BM100,главная!$H$28*главная!$N$27+(BM100-главная!$H$28)*главная!$N$28))))</f>
        <v>0</v>
      </c>
      <c r="BN174" s="173">
        <f>IF(BN$10="",0,IF(BN$9&lt;главная!$N$19,0,IF(BN100&lt;главная!$H$27,главная!$N$26*BN100,IF(BN100&lt;главная!$H$28,главная!$N$27*BN100,главная!$H$28*главная!$N$27+(BN100-главная!$H$28)*главная!$N$28))))</f>
        <v>0</v>
      </c>
      <c r="BO174" s="173">
        <f>IF(BO$10="",0,IF(BO$9&lt;главная!$N$19,0,IF(BO100&lt;главная!$H$27,главная!$N$26*BO100,IF(BO100&lt;главная!$H$28,главная!$N$27*BO100,главная!$H$28*главная!$N$27+(BO100-главная!$H$28)*главная!$N$28))))</f>
        <v>0</v>
      </c>
      <c r="BP174" s="173">
        <f>IF(BP$10="",0,IF(BP$9&lt;главная!$N$19,0,IF(BP100&lt;главная!$H$27,главная!$N$26*BP100,IF(BP100&lt;главная!$H$28,главная!$N$27*BP100,главная!$H$28*главная!$N$27+(BP100-главная!$H$28)*главная!$N$28))))</f>
        <v>0</v>
      </c>
      <c r="BQ174" s="173">
        <f>IF(BQ$10="",0,IF(BQ$9&lt;главная!$N$19,0,IF(BQ100&lt;главная!$H$27,главная!$N$26*BQ100,IF(BQ100&lt;главная!$H$28,главная!$N$27*BQ100,главная!$H$28*главная!$N$27+(BQ100-главная!$H$28)*главная!$N$28))))</f>
        <v>0</v>
      </c>
      <c r="BR174" s="173">
        <f>IF(BR$10="",0,IF(BR$9&lt;главная!$N$19,0,IF(BR100&lt;главная!$H$27,главная!$N$26*BR100,IF(BR100&lt;главная!$H$28,главная!$N$27*BR100,главная!$H$28*главная!$N$27+(BR100-главная!$H$28)*главная!$N$28))))</f>
        <v>0</v>
      </c>
      <c r="BS174" s="173">
        <f>IF(BS$10="",0,IF(BS$9&lt;главная!$N$19,0,IF(BS100&lt;главная!$H$27,главная!$N$26*BS100,IF(BS100&lt;главная!$H$28,главная!$N$27*BS100,главная!$H$28*главная!$N$27+(BS100-главная!$H$28)*главная!$N$28))))</f>
        <v>0</v>
      </c>
      <c r="BT174" s="173">
        <f>IF(BT$10="",0,IF(BT$9&lt;главная!$N$19,0,IF(BT100&lt;главная!$H$27,главная!$N$26*BT100,IF(BT100&lt;главная!$H$28,главная!$N$27*BT100,главная!$H$28*главная!$N$27+(BT100-главная!$H$28)*главная!$N$28))))</f>
        <v>0</v>
      </c>
      <c r="BU174" s="173">
        <f>IF(BU$10="",0,IF(BU$9&lt;главная!$N$19,0,IF(BU100&lt;главная!$H$27,главная!$N$26*BU100,IF(BU100&lt;главная!$H$28,главная!$N$27*BU100,главная!$H$28*главная!$N$27+(BU100-главная!$H$28)*главная!$N$28))))</f>
        <v>0</v>
      </c>
      <c r="BV174" s="173">
        <f>IF(BV$10="",0,IF(BV$9&lt;главная!$N$19,0,IF(BV100&lt;главная!$H$27,главная!$N$26*BV100,IF(BV100&lt;главная!$H$28,главная!$N$27*BV100,главная!$H$28*главная!$N$27+(BV100-главная!$H$28)*главная!$N$28))))</f>
        <v>0</v>
      </c>
      <c r="BW174" s="173">
        <f>IF(BW$10="",0,IF(BW$9&lt;главная!$N$19,0,IF(BW100&lt;главная!$H$27,главная!$N$26*BW100,IF(BW100&lt;главная!$H$28,главная!$N$27*BW100,главная!$H$28*главная!$N$27+(BW100-главная!$H$28)*главная!$N$28))))</f>
        <v>0</v>
      </c>
      <c r="BX174" s="173">
        <f>IF(BX$10="",0,IF(BX$9&lt;главная!$N$19,0,IF(BX100&lt;главная!$H$27,главная!$N$26*BX100,IF(BX100&lt;главная!$H$28,главная!$N$27*BX100,главная!$H$28*главная!$N$27+(BX100-главная!$H$28)*главная!$N$28))))</f>
        <v>0</v>
      </c>
      <c r="BY174" s="173">
        <f>IF(BY$10="",0,IF(BY$9&lt;главная!$N$19,0,IF(BY100&lt;главная!$H$27,главная!$N$26*BY100,IF(BY100&lt;главная!$H$28,главная!$N$27*BY100,главная!$H$28*главная!$N$27+(BY100-главная!$H$28)*главная!$N$28))))</f>
        <v>0</v>
      </c>
      <c r="BZ174" s="173">
        <f>IF(BZ$10="",0,IF(BZ$9&lt;главная!$N$19,0,IF(BZ100&lt;главная!$H$27,главная!$N$26*BZ100,IF(BZ100&lt;главная!$H$28,главная!$N$27*BZ100,главная!$H$28*главная!$N$27+(BZ100-главная!$H$28)*главная!$N$28))))</f>
        <v>0</v>
      </c>
      <c r="CA174" s="173">
        <f>IF(CA$10="",0,IF(CA$9&lt;главная!$N$19,0,IF(CA100&lt;главная!$H$27,главная!$N$26*CA100,IF(CA100&lt;главная!$H$28,главная!$N$27*CA100,главная!$H$28*главная!$N$27+(CA100-главная!$H$28)*главная!$N$28))))</f>
        <v>0</v>
      </c>
      <c r="CB174" s="173">
        <f>IF(CB$10="",0,IF(CB$9&lt;главная!$N$19,0,IF(CB100&lt;главная!$H$27,главная!$N$26*CB100,IF(CB100&lt;главная!$H$28,главная!$N$27*CB100,главная!$H$28*главная!$N$27+(CB100-главная!$H$28)*главная!$N$28))))</f>
        <v>0</v>
      </c>
      <c r="CC174" s="173">
        <f>IF(CC$10="",0,IF(CC$9&lt;главная!$N$19,0,IF(CC100&lt;главная!$H$27,главная!$N$26*CC100,IF(CC100&lt;главная!$H$28,главная!$N$27*CC100,главная!$H$28*главная!$N$27+(CC100-главная!$H$28)*главная!$N$28))))</f>
        <v>0</v>
      </c>
      <c r="CD174" s="173">
        <f>IF(CD$10="",0,IF(CD$9&lt;главная!$N$19,0,IF(CD100&lt;главная!$H$27,главная!$N$26*CD100,IF(CD100&lt;главная!$H$28,главная!$N$27*CD100,главная!$H$28*главная!$N$27+(CD100-главная!$H$28)*главная!$N$28))))</f>
        <v>0</v>
      </c>
      <c r="CE174" s="173">
        <f>IF(CE$10="",0,IF(CE$9&lt;главная!$N$19,0,IF(CE100&lt;главная!$H$27,главная!$N$26*CE100,IF(CE100&lt;главная!$H$28,главная!$N$27*CE100,главная!$H$28*главная!$N$27+(CE100-главная!$H$28)*главная!$N$28))))</f>
        <v>0</v>
      </c>
      <c r="CF174" s="173">
        <f>IF(CF$10="",0,IF(CF$9&lt;главная!$N$19,0,IF(CF100&lt;главная!$H$27,главная!$N$26*CF100,IF(CF100&lt;главная!$H$28,главная!$N$27*CF100,главная!$H$28*главная!$N$27+(CF100-главная!$H$28)*главная!$N$28))))</f>
        <v>0</v>
      </c>
      <c r="CG174" s="173">
        <f>IF(CG$10="",0,IF(CG$9&lt;главная!$N$19,0,IF(CG100&lt;главная!$H$27,главная!$N$26*CG100,IF(CG100&lt;главная!$H$28,главная!$N$27*CG100,главная!$H$28*главная!$N$27+(CG100-главная!$H$28)*главная!$N$28))))</f>
        <v>0</v>
      </c>
      <c r="CH174" s="173">
        <f>IF(CH$10="",0,IF(CH$9&lt;главная!$N$19,0,IF(CH100&lt;главная!$H$27,главная!$N$26*CH100,IF(CH100&lt;главная!$H$28,главная!$N$27*CH100,главная!$H$28*главная!$N$27+(CH100-главная!$H$28)*главная!$N$28))))</f>
        <v>0</v>
      </c>
      <c r="CI174" s="173">
        <f>IF(CI$10="",0,IF(CI$9&lt;главная!$N$19,0,IF(CI100&lt;главная!$H$27,главная!$N$26*CI100,IF(CI100&lt;главная!$H$28,главная!$N$27*CI100,главная!$H$28*главная!$N$27+(CI100-главная!$H$28)*главная!$N$28))))</f>
        <v>0</v>
      </c>
      <c r="CJ174" s="173">
        <f>IF(CJ$10="",0,IF(CJ$9&lt;главная!$N$19,0,IF(CJ100&lt;главная!$H$27,главная!$N$26*CJ100,IF(CJ100&lt;главная!$H$28,главная!$N$27*CJ100,главная!$H$28*главная!$N$27+(CJ100-главная!$H$28)*главная!$N$28))))</f>
        <v>0</v>
      </c>
      <c r="CK174" s="173">
        <f>IF(CK$10="",0,IF(CK$9&lt;главная!$N$19,0,IF(CK100&lt;главная!$H$27,главная!$N$26*CK100,IF(CK100&lt;главная!$H$28,главная!$N$27*CK100,главная!$H$28*главная!$N$27+(CK100-главная!$H$28)*главная!$N$28))))</f>
        <v>0</v>
      </c>
      <c r="CL174" s="173">
        <f>IF(CL$10="",0,IF(CL$9&lt;главная!$N$19,0,IF(CL100&lt;главная!$H$27,главная!$N$26*CL100,IF(CL100&lt;главная!$H$28,главная!$N$27*CL100,главная!$H$28*главная!$N$27+(CL100-главная!$H$28)*главная!$N$28))))</f>
        <v>0</v>
      </c>
      <c r="CM174" s="173">
        <f>IF(CM$10="",0,IF(CM$9&lt;главная!$N$19,0,IF(CM100&lt;главная!$H$27,главная!$N$26*CM100,IF(CM100&lt;главная!$H$28,главная!$N$27*CM100,главная!$H$28*главная!$N$27+(CM100-главная!$H$28)*главная!$N$28))))</f>
        <v>0</v>
      </c>
      <c r="CN174" s="173">
        <f>IF(CN$10="",0,IF(CN$9&lt;главная!$N$19,0,IF(CN100&lt;главная!$H$27,главная!$N$26*CN100,IF(CN100&lt;главная!$H$28,главная!$N$27*CN100,главная!$H$28*главная!$N$27+(CN100-главная!$H$28)*главная!$N$28))))</f>
        <v>0</v>
      </c>
      <c r="CO174" s="173">
        <f>IF(CO$10="",0,IF(CO$9&lt;главная!$N$19,0,IF(CO100&lt;главная!$H$27,главная!$N$26*CO100,IF(CO100&lt;главная!$H$28,главная!$N$27*CO100,главная!$H$28*главная!$N$27+(CO100-главная!$H$28)*главная!$N$28))))</f>
        <v>0</v>
      </c>
      <c r="CP174" s="173">
        <f>IF(CP$10="",0,IF(CP$9&lt;главная!$N$19,0,IF(CP100&lt;главная!$H$27,главная!$N$26*CP100,IF(CP100&lt;главная!$H$28,главная!$N$27*CP100,главная!$H$28*главная!$N$27+(CP100-главная!$H$28)*главная!$N$28))))</f>
        <v>0</v>
      </c>
      <c r="CQ174" s="173">
        <f>IF(CQ$10="",0,IF(CQ$9&lt;главная!$N$19,0,IF(CQ100&lt;главная!$H$27,главная!$N$26*CQ100,IF(CQ100&lt;главная!$H$28,главная!$N$27*CQ100,главная!$H$28*главная!$N$27+(CQ100-главная!$H$28)*главная!$N$28))))</f>
        <v>0</v>
      </c>
      <c r="CR174" s="173">
        <f>IF(CR$10="",0,IF(CR$9&lt;главная!$N$19,0,IF(CR100&lt;главная!$H$27,главная!$N$26*CR100,IF(CR100&lt;главная!$H$28,главная!$N$27*CR100,главная!$H$28*главная!$N$27+(CR100-главная!$H$28)*главная!$N$28))))</f>
        <v>0</v>
      </c>
      <c r="CS174" s="173">
        <f>IF(CS$10="",0,IF(CS$9&lt;главная!$N$19,0,IF(CS100&lt;главная!$H$27,главная!$N$26*CS100,IF(CS100&lt;главная!$H$28,главная!$N$27*CS100,главная!$H$28*главная!$N$27+(CS100-главная!$H$28)*главная!$N$28))))</f>
        <v>0</v>
      </c>
      <c r="CT174" s="173">
        <f>IF(CT$10="",0,IF(CT$9&lt;главная!$N$19,0,IF(CT100&lt;главная!$H$27,главная!$N$26*CT100,IF(CT100&lt;главная!$H$28,главная!$N$27*CT100,главная!$H$28*главная!$N$27+(CT100-главная!$H$28)*главная!$N$28))))</f>
        <v>0</v>
      </c>
      <c r="CU174" s="173">
        <f>IF(CU$10="",0,IF(CU$9&lt;главная!$N$19,0,IF(CU100&lt;главная!$H$27,главная!$N$26*CU100,IF(CU100&lt;главная!$H$28,главная!$N$27*CU100,главная!$H$28*главная!$N$27+(CU100-главная!$H$28)*главная!$N$28))))</f>
        <v>0</v>
      </c>
      <c r="CV174" s="173">
        <f>IF(CV$10="",0,IF(CV$9&lt;главная!$N$19,0,IF(CV100&lt;главная!$H$27,главная!$N$26*CV100,IF(CV100&lt;главная!$H$28,главная!$N$27*CV100,главная!$H$28*главная!$N$27+(CV100-главная!$H$28)*главная!$N$28))))</f>
        <v>0</v>
      </c>
      <c r="CW174" s="173">
        <f>IF(CW$10="",0,IF(CW$9&lt;главная!$N$19,0,IF(CW100&lt;главная!$H$27,главная!$N$26*CW100,IF(CW100&lt;главная!$H$28,главная!$N$27*CW100,главная!$H$28*главная!$N$27+(CW100-главная!$H$28)*главная!$N$28))))</f>
        <v>0</v>
      </c>
      <c r="CX174" s="173">
        <f>IF(CX$10="",0,IF(CX$9&lt;главная!$N$19,0,IF(CX100&lt;главная!$H$27,главная!$N$26*CX100,IF(CX100&lt;главная!$H$28,главная!$N$27*CX100,главная!$H$28*главная!$N$27+(CX100-главная!$H$28)*главная!$N$28))))</f>
        <v>0</v>
      </c>
      <c r="CY174" s="173">
        <f>IF(CY$10="",0,IF(CY$9&lt;главная!$N$19,0,IF(CY100&lt;главная!$H$27,главная!$N$26*CY100,IF(CY100&lt;главная!$H$28,главная!$N$27*CY100,главная!$H$28*главная!$N$27+(CY100-главная!$H$28)*главная!$N$28))))</f>
        <v>0</v>
      </c>
      <c r="CZ174" s="173">
        <f>IF(CZ$10="",0,IF(CZ$9&lt;главная!$N$19,0,IF(CZ100&lt;главная!$H$27,главная!$N$26*CZ100,IF(CZ100&lt;главная!$H$28,главная!$N$27*CZ100,главная!$H$28*главная!$N$27+(CZ100-главная!$H$28)*главная!$N$28))))</f>
        <v>0</v>
      </c>
      <c r="DA174" s="173">
        <f>IF(DA$10="",0,IF(DA$9&lt;главная!$N$19,0,IF(DA100&lt;главная!$H$27,главная!$N$26*DA100,IF(DA100&lt;главная!$H$28,главная!$N$27*DA100,главная!$H$28*главная!$N$27+(DA100-главная!$H$28)*главная!$N$28))))</f>
        <v>0</v>
      </c>
      <c r="DB174" s="173">
        <f>IF(DB$10="",0,IF(DB$9&lt;главная!$N$19,0,IF(DB100&lt;главная!$H$27,главная!$N$26*DB100,IF(DB100&lt;главная!$H$28,главная!$N$27*DB100,главная!$H$28*главная!$N$27+(DB100-главная!$H$28)*главная!$N$28))))</f>
        <v>0</v>
      </c>
      <c r="DC174" s="173">
        <f>IF(DC$10="",0,IF(DC$9&lt;главная!$N$19,0,IF(DC100&lt;главная!$H$27,главная!$N$26*DC100,IF(DC100&lt;главная!$H$28,главная!$N$27*DC100,главная!$H$28*главная!$N$27+(DC100-главная!$H$28)*главная!$N$28))))</f>
        <v>0</v>
      </c>
      <c r="DD174" s="173">
        <f>IF(DD$10="",0,IF(DD$9&lt;главная!$N$19,0,IF(DD100&lt;главная!$H$27,главная!$N$26*DD100,IF(DD100&lt;главная!$H$28,главная!$N$27*DD100,главная!$H$28*главная!$N$27+(DD100-главная!$H$28)*главная!$N$28))))</f>
        <v>0</v>
      </c>
      <c r="DE174" s="173">
        <f>IF(DE$10="",0,IF(DE$9&lt;главная!$N$19,0,IF(DE100&lt;главная!$H$27,главная!$N$26*DE100,IF(DE100&lt;главная!$H$28,главная!$N$27*DE100,главная!$H$28*главная!$N$27+(DE100-главная!$H$28)*главная!$N$28))))</f>
        <v>0</v>
      </c>
      <c r="DF174" s="173">
        <f>IF(DF$10="",0,IF(DF$9&lt;главная!$N$19,0,IF(DF100&lt;главная!$H$27,главная!$N$26*DF100,IF(DF100&lt;главная!$H$28,главная!$N$27*DF100,главная!$H$28*главная!$N$27+(DF100-главная!$H$28)*главная!$N$28))))</f>
        <v>0</v>
      </c>
      <c r="DG174" s="173">
        <f>IF(DG$10="",0,IF(DG$9&lt;главная!$N$19,0,IF(DG100&lt;главная!$H$27,главная!$N$26*DG100,IF(DG100&lt;главная!$H$28,главная!$N$27*DG100,главная!$H$28*главная!$N$27+(DG100-главная!$H$28)*главная!$N$28))))</f>
        <v>0</v>
      </c>
      <c r="DH174" s="173">
        <f>IF(DH$10="",0,IF(DH$9&lt;главная!$N$19,0,IF(DH100&lt;главная!$H$27,главная!$N$26*DH100,IF(DH100&lt;главная!$H$28,главная!$N$27*DH100,главная!$H$28*главная!$N$27+(DH100-главная!$H$28)*главная!$N$28))))</f>
        <v>0</v>
      </c>
      <c r="DI174" s="173">
        <f>IF(DI$10="",0,IF(DI$9&lt;главная!$N$19,0,IF(DI100&lt;главная!$H$27,главная!$N$26*DI100,IF(DI100&lt;главная!$H$28,главная!$N$27*DI100,главная!$H$28*главная!$N$27+(DI100-главная!$H$28)*главная!$N$28))))</f>
        <v>0</v>
      </c>
      <c r="DJ174" s="173">
        <f>IF(DJ$10="",0,IF(DJ$9&lt;главная!$N$19,0,IF(DJ100&lt;главная!$H$27,главная!$N$26*DJ100,IF(DJ100&lt;главная!$H$28,главная!$N$27*DJ100,главная!$H$28*главная!$N$27+(DJ100-главная!$H$28)*главная!$N$28))))</f>
        <v>0</v>
      </c>
      <c r="DK174" s="173">
        <f>IF(DK$10="",0,IF(DK$9&lt;главная!$N$19,0,IF(DK100&lt;главная!$H$27,главная!$N$26*DK100,IF(DK100&lt;главная!$H$28,главная!$N$27*DK100,главная!$H$28*главная!$N$27+(DK100-главная!$H$28)*главная!$N$28))))</f>
        <v>0</v>
      </c>
      <c r="DL174" s="173">
        <f>IF(DL$10="",0,IF(DL$9&lt;главная!$N$19,0,IF(DL100&lt;главная!$H$27,главная!$N$26*DL100,IF(DL100&lt;главная!$H$28,главная!$N$27*DL100,главная!$H$28*главная!$N$27+(DL100-главная!$H$28)*главная!$N$28))))</f>
        <v>0</v>
      </c>
      <c r="DM174" s="173">
        <f>IF(DM$10="",0,IF(DM$9&lt;главная!$N$19,0,IF(DM100&lt;главная!$H$27,главная!$N$26*DM100,IF(DM100&lt;главная!$H$28,главная!$N$27*DM100,главная!$H$28*главная!$N$27+(DM100-главная!$H$28)*главная!$N$28))))</f>
        <v>0</v>
      </c>
      <c r="DN174" s="173">
        <f>IF(DN$10="",0,IF(DN$9&lt;главная!$N$19,0,IF(DN100&lt;главная!$H$27,главная!$N$26*DN100,IF(DN100&lt;главная!$H$28,главная!$N$27*DN100,главная!$H$28*главная!$N$27+(DN100-главная!$H$28)*главная!$N$28))))</f>
        <v>0</v>
      </c>
      <c r="DO174" s="173">
        <f>IF(DO$10="",0,IF(DO$9&lt;главная!$N$19,0,IF(DO100&lt;главная!$H$27,главная!$N$26*DO100,IF(DO100&lt;главная!$H$28,главная!$N$27*DO100,главная!$H$28*главная!$N$27+(DO100-главная!$H$28)*главная!$N$28))))</f>
        <v>0</v>
      </c>
      <c r="DP174" s="173">
        <f>IF(DP$10="",0,IF(DP$9&lt;главная!$N$19,0,IF(DP100&lt;главная!$H$27,главная!$N$26*DP100,IF(DP100&lt;главная!$H$28,главная!$N$27*DP100,главная!$H$28*главная!$N$27+(DP100-главная!$H$28)*главная!$N$28))))</f>
        <v>0</v>
      </c>
      <c r="DQ174" s="173">
        <f>IF(DQ$10="",0,IF(DQ$9&lt;главная!$N$19,0,IF(DQ100&lt;главная!$H$27,главная!$N$26*DQ100,IF(DQ100&lt;главная!$H$28,главная!$N$27*DQ100,главная!$H$28*главная!$N$27+(DQ100-главная!$H$28)*главная!$N$28))))</f>
        <v>0</v>
      </c>
      <c r="DR174" s="173">
        <f>IF(DR$10="",0,IF(DR$9&lt;главная!$N$19,0,IF(DR100&lt;главная!$H$27,главная!$N$26*DR100,IF(DR100&lt;главная!$H$28,главная!$N$27*DR100,главная!$H$28*главная!$N$27+(DR100-главная!$H$28)*главная!$N$28))))</f>
        <v>0</v>
      </c>
      <c r="DS174" s="173">
        <f>IF(DS$10="",0,IF(DS$9&lt;главная!$N$19,0,IF(DS100&lt;главная!$H$27,главная!$N$26*DS100,IF(DS100&lt;главная!$H$28,главная!$N$27*DS100,главная!$H$28*главная!$N$27+(DS100-главная!$H$28)*главная!$N$28))))</f>
        <v>0</v>
      </c>
      <c r="DT174" s="173">
        <f>IF(DT$10="",0,IF(DT$9&lt;главная!$N$19,0,IF(DT100&lt;главная!$H$27,главная!$N$26*DT100,IF(DT100&lt;главная!$H$28,главная!$N$27*DT100,главная!$H$28*главная!$N$27+(DT100-главная!$H$28)*главная!$N$28))))</f>
        <v>0</v>
      </c>
      <c r="DU174" s="173">
        <f>IF(DU$10="",0,IF(DU$9&lt;главная!$N$19,0,IF(DU100&lt;главная!$H$27,главная!$N$26*DU100,IF(DU100&lt;главная!$H$28,главная!$N$27*DU100,главная!$H$28*главная!$N$27+(DU100-главная!$H$28)*главная!$N$28))))</f>
        <v>0</v>
      </c>
      <c r="DV174" s="173">
        <f>IF(DV$10="",0,IF(DV$9&lt;главная!$N$19,0,IF(DV100&lt;главная!$H$27,главная!$N$26*DV100,IF(DV100&lt;главная!$H$28,главная!$N$27*DV100,главная!$H$28*главная!$N$27+(DV100-главная!$H$28)*главная!$N$28))))</f>
        <v>0</v>
      </c>
      <c r="DW174" s="173">
        <f>IF(DW$10="",0,IF(DW$9&lt;главная!$N$19,0,IF(DW100&lt;главная!$H$27,главная!$N$26*DW100,IF(DW100&lt;главная!$H$28,главная!$N$27*DW100,главная!$H$28*главная!$N$27+(DW100-главная!$H$28)*главная!$N$28))))</f>
        <v>0</v>
      </c>
      <c r="DX174" s="173">
        <f>IF(DX$10="",0,IF(DX$9&lt;главная!$N$19,0,IF(DX100&lt;главная!$H$27,главная!$N$26*DX100,IF(DX100&lt;главная!$H$28,главная!$N$27*DX100,главная!$H$28*главная!$N$27+(DX100-главная!$H$28)*главная!$N$28))))</f>
        <v>0</v>
      </c>
      <c r="DY174" s="173">
        <f>IF(DY$10="",0,IF(DY$9&lt;главная!$N$19,0,IF(DY100&lt;главная!$H$27,главная!$N$26*DY100,IF(DY100&lt;главная!$H$28,главная!$N$27*DY100,главная!$H$28*главная!$N$27+(DY100-главная!$H$28)*главная!$N$28))))</f>
        <v>0</v>
      </c>
      <c r="DZ174" s="173">
        <f>IF(DZ$10="",0,IF(DZ$9&lt;главная!$N$19,0,IF(DZ100&lt;главная!$H$27,главная!$N$26*DZ100,IF(DZ100&lt;главная!$H$28,главная!$N$27*DZ100,главная!$H$28*главная!$N$27+(DZ100-главная!$H$28)*главная!$N$28))))</f>
        <v>0</v>
      </c>
      <c r="EA174" s="173">
        <f>IF(EA$10="",0,IF(EA$9&lt;главная!$N$19,0,IF(EA100&lt;главная!$H$27,главная!$N$26*EA100,IF(EA100&lt;главная!$H$28,главная!$N$27*EA100,главная!$H$28*главная!$N$27+(EA100-главная!$H$28)*главная!$N$28))))</f>
        <v>0</v>
      </c>
      <c r="EB174" s="173">
        <f>IF(EB$10="",0,IF(EB$9&lt;главная!$N$19,0,IF(EB100&lt;главная!$H$27,главная!$N$26*EB100,IF(EB100&lt;главная!$H$28,главная!$N$27*EB100,главная!$H$28*главная!$N$27+(EB100-главная!$H$28)*главная!$N$28))))</f>
        <v>0</v>
      </c>
      <c r="EC174" s="173">
        <f>IF(EC$10="",0,IF(EC$9&lt;главная!$N$19,0,IF(EC100&lt;главная!$H$27,главная!$N$26*EC100,IF(EC100&lt;главная!$H$28,главная!$N$27*EC100,главная!$H$28*главная!$N$27+(EC100-главная!$H$28)*главная!$N$28))))</f>
        <v>0</v>
      </c>
      <c r="ED174" s="173">
        <f>IF(ED$10="",0,IF(ED$9&lt;главная!$N$19,0,IF(ED100&lt;главная!$H$27,главная!$N$26*ED100,IF(ED100&lt;главная!$H$28,главная!$N$27*ED100,главная!$H$28*главная!$N$27+(ED100-главная!$H$28)*главная!$N$28))))</f>
        <v>0</v>
      </c>
      <c r="EE174" s="173">
        <f>IF(EE$10="",0,IF(EE$9&lt;главная!$N$19,0,IF(EE100&lt;главная!$H$27,главная!$N$26*EE100,IF(EE100&lt;главная!$H$28,главная!$N$27*EE100,главная!$H$28*главная!$N$27+(EE100-главная!$H$28)*главная!$N$28))))</f>
        <v>0</v>
      </c>
      <c r="EF174" s="173">
        <f>IF(EF$10="",0,IF(EF$9&lt;главная!$N$19,0,IF(EF100&lt;главная!$H$27,главная!$N$26*EF100,IF(EF100&lt;главная!$H$28,главная!$N$27*EF100,главная!$H$28*главная!$N$27+(EF100-главная!$H$28)*главная!$N$28))))</f>
        <v>0</v>
      </c>
      <c r="EG174" s="173">
        <f>IF(EG$10="",0,IF(EG$9&lt;главная!$N$19,0,IF(EG100&lt;главная!$H$27,главная!$N$26*EG100,IF(EG100&lt;главная!$H$28,главная!$N$27*EG100,главная!$H$28*главная!$N$27+(EG100-главная!$H$28)*главная!$N$28))))</f>
        <v>0</v>
      </c>
      <c r="EH174" s="173">
        <f>IF(EH$10="",0,IF(EH$9&lt;главная!$N$19,0,IF(EH100&lt;главная!$H$27,главная!$N$26*EH100,IF(EH100&lt;главная!$H$28,главная!$N$27*EH100,главная!$H$28*главная!$N$27+(EH100-главная!$H$28)*главная!$N$28))))</f>
        <v>0</v>
      </c>
      <c r="EI174" s="173">
        <f>IF(EI$10="",0,IF(EI$9&lt;главная!$N$19,0,IF(EI100&lt;главная!$H$27,главная!$N$26*EI100,IF(EI100&lt;главная!$H$28,главная!$N$27*EI100,главная!$H$28*главная!$N$27+(EI100-главная!$H$28)*главная!$N$28))))</f>
        <v>0</v>
      </c>
      <c r="EJ174" s="173">
        <f>IF(EJ$10="",0,IF(EJ$9&lt;главная!$N$19,0,IF(EJ100&lt;главная!$H$27,главная!$N$26*EJ100,IF(EJ100&lt;главная!$H$28,главная!$N$27*EJ100,главная!$H$28*главная!$N$27+(EJ100-главная!$H$28)*главная!$N$28))))</f>
        <v>0</v>
      </c>
      <c r="EK174" s="173">
        <f>IF(EK$10="",0,IF(EK$9&lt;главная!$N$19,0,IF(EK100&lt;главная!$H$27,главная!$N$26*EK100,IF(EK100&lt;главная!$H$28,главная!$N$27*EK100,главная!$H$28*главная!$N$27+(EK100-главная!$H$28)*главная!$N$28))))</f>
        <v>0</v>
      </c>
      <c r="EL174" s="173">
        <f>IF(EL$10="",0,IF(EL$9&lt;главная!$N$19,0,IF(EL100&lt;главная!$H$27,главная!$N$26*EL100,IF(EL100&lt;главная!$H$28,главная!$N$27*EL100,главная!$H$28*главная!$N$27+(EL100-главная!$H$28)*главная!$N$28))))</f>
        <v>0</v>
      </c>
      <c r="EM174" s="173">
        <f>IF(EM$10="",0,IF(EM$9&lt;главная!$N$19,0,IF(EM100&lt;главная!$H$27,главная!$N$26*EM100,IF(EM100&lt;главная!$H$28,главная!$N$27*EM100,главная!$H$28*главная!$N$27+(EM100-главная!$H$28)*главная!$N$28))))</f>
        <v>0</v>
      </c>
      <c r="EN174" s="173">
        <f>IF(EN$10="",0,IF(EN$9&lt;главная!$N$19,0,IF(EN100&lt;главная!$H$27,главная!$N$26*EN100,IF(EN100&lt;главная!$H$28,главная!$N$27*EN100,главная!$H$28*главная!$N$27+(EN100-главная!$H$28)*главная!$N$28))))</f>
        <v>0</v>
      </c>
      <c r="EO174" s="173">
        <f>IF(EO$10="",0,IF(EO$9&lt;главная!$N$19,0,IF(EO100&lt;главная!$H$27,главная!$N$26*EO100,IF(EO100&lt;главная!$H$28,главная!$N$27*EO100,главная!$H$28*главная!$N$27+(EO100-главная!$H$28)*главная!$N$28))))</f>
        <v>0</v>
      </c>
      <c r="EP174" s="173">
        <f>IF(EP$10="",0,IF(EP$9&lt;главная!$N$19,0,IF(EP100&lt;главная!$H$27,главная!$N$26*EP100,IF(EP100&lt;главная!$H$28,главная!$N$27*EP100,главная!$H$28*главная!$N$27+(EP100-главная!$H$28)*главная!$N$28))))</f>
        <v>0</v>
      </c>
      <c r="EQ174" s="173">
        <f>IF(EQ$10="",0,IF(EQ$9&lt;главная!$N$19,0,IF(EQ100&lt;главная!$H$27,главная!$N$26*EQ100,IF(EQ100&lt;главная!$H$28,главная!$N$27*EQ100,главная!$H$28*главная!$N$27+(EQ100-главная!$H$28)*главная!$N$28))))</f>
        <v>0</v>
      </c>
      <c r="ER174" s="173">
        <f>IF(ER$10="",0,IF(ER$9&lt;главная!$N$19,0,IF(ER100&lt;главная!$H$27,главная!$N$26*ER100,IF(ER100&lt;главная!$H$28,главная!$N$27*ER100,главная!$H$28*главная!$N$27+(ER100-главная!$H$28)*главная!$N$28))))</f>
        <v>0</v>
      </c>
      <c r="ES174" s="173">
        <f>IF(ES$10="",0,IF(ES$9&lt;главная!$N$19,0,IF(ES100&lt;главная!$H$27,главная!$N$26*ES100,IF(ES100&lt;главная!$H$28,главная!$N$27*ES100,главная!$H$28*главная!$N$27+(ES100-главная!$H$28)*главная!$N$28))))</f>
        <v>0</v>
      </c>
      <c r="ET174" s="173">
        <f>IF(ET$10="",0,IF(ET$9&lt;главная!$N$19,0,IF(ET100&lt;главная!$H$27,главная!$N$26*ET100,IF(ET100&lt;главная!$H$28,главная!$N$27*ET100,главная!$H$28*главная!$N$27+(ET100-главная!$H$28)*главная!$N$28))))</f>
        <v>0</v>
      </c>
      <c r="EU174" s="173">
        <f>IF(EU$10="",0,IF(EU$9&lt;главная!$N$19,0,IF(EU100&lt;главная!$H$27,главная!$N$26*EU100,IF(EU100&lt;главная!$H$28,главная!$N$27*EU100,главная!$H$28*главная!$N$27+(EU100-главная!$H$28)*главная!$N$28))))</f>
        <v>0</v>
      </c>
      <c r="EV174" s="173">
        <f>IF(EV$10="",0,IF(EV$9&lt;главная!$N$19,0,IF(EV100&lt;главная!$H$27,главная!$N$26*EV100,IF(EV100&lt;главная!$H$28,главная!$N$27*EV100,главная!$H$28*главная!$N$27+(EV100-главная!$H$28)*главная!$N$28))))</f>
        <v>0</v>
      </c>
      <c r="EW174" s="173">
        <f>IF(EW$10="",0,IF(EW$9&lt;главная!$N$19,0,IF(EW100&lt;главная!$H$27,главная!$N$26*EW100,IF(EW100&lt;главная!$H$28,главная!$N$27*EW100,главная!$H$28*главная!$N$27+(EW100-главная!$H$28)*главная!$N$28))))</f>
        <v>0</v>
      </c>
      <c r="EX174" s="173">
        <f>IF(EX$10="",0,IF(EX$9&lt;главная!$N$19,0,IF(EX100&lt;главная!$H$27,главная!$N$26*EX100,IF(EX100&lt;главная!$H$28,главная!$N$27*EX100,главная!$H$28*главная!$N$27+(EX100-главная!$H$28)*главная!$N$28))))</f>
        <v>0</v>
      </c>
      <c r="EY174" s="173">
        <f>IF(EY$10="",0,IF(EY$9&lt;главная!$N$19,0,IF(EY100&lt;главная!$H$27,главная!$N$26*EY100,IF(EY100&lt;главная!$H$28,главная!$N$27*EY100,главная!$H$28*главная!$N$27+(EY100-главная!$H$28)*главная!$N$28))))</f>
        <v>0</v>
      </c>
      <c r="EZ174" s="173">
        <f>IF(EZ$10="",0,IF(EZ$9&lt;главная!$N$19,0,IF(EZ100&lt;главная!$H$27,главная!$N$26*EZ100,IF(EZ100&lt;главная!$H$28,главная!$N$27*EZ100,главная!$H$28*главная!$N$27+(EZ100-главная!$H$28)*главная!$N$28))))</f>
        <v>0</v>
      </c>
      <c r="FA174" s="173">
        <f>IF(FA$10="",0,IF(FA$9&lt;главная!$N$19,0,IF(FA100&lt;главная!$H$27,главная!$N$26*FA100,IF(FA100&lt;главная!$H$28,главная!$N$27*FA100,главная!$H$28*главная!$N$27+(FA100-главная!$H$28)*главная!$N$28))))</f>
        <v>0</v>
      </c>
      <c r="FB174" s="173">
        <f>IF(FB$10="",0,IF(FB$9&lt;главная!$N$19,0,IF(FB100&lt;главная!$H$27,главная!$N$26*FB100,IF(FB100&lt;главная!$H$28,главная!$N$27*FB100,главная!$H$28*главная!$N$27+(FB100-главная!$H$28)*главная!$N$28))))</f>
        <v>0</v>
      </c>
      <c r="FC174" s="173">
        <f>IF(FC$10="",0,IF(FC$9&lt;главная!$N$19,0,IF(FC100&lt;главная!$H$27,главная!$N$26*FC100,IF(FC100&lt;главная!$H$28,главная!$N$27*FC100,главная!$H$28*главная!$N$27+(FC100-главная!$H$28)*главная!$N$28))))</f>
        <v>0</v>
      </c>
      <c r="FD174" s="173">
        <f>IF(FD$10="",0,IF(FD$9&lt;главная!$N$19,0,IF(FD100&lt;главная!$H$27,главная!$N$26*FD100,IF(FD100&lt;главная!$H$28,главная!$N$27*FD100,главная!$H$28*главная!$N$27+(FD100-главная!$H$28)*главная!$N$28))))</f>
        <v>0</v>
      </c>
      <c r="FE174" s="173">
        <f>IF(FE$10="",0,IF(FE$9&lt;главная!$N$19,0,IF(FE100&lt;главная!$H$27,главная!$N$26*FE100,IF(FE100&lt;главная!$H$28,главная!$N$27*FE100,главная!$H$28*главная!$N$27+(FE100-главная!$H$28)*главная!$N$28))))</f>
        <v>0</v>
      </c>
      <c r="FF174" s="173">
        <f>IF(FF$10="",0,IF(FF$9&lt;главная!$N$19,0,IF(FF100&lt;главная!$H$27,главная!$N$26*FF100,IF(FF100&lt;главная!$H$28,главная!$N$27*FF100,главная!$H$28*главная!$N$27+(FF100-главная!$H$28)*главная!$N$28))))</f>
        <v>0</v>
      </c>
      <c r="FG174" s="173">
        <f>IF(FG$10="",0,IF(FG$9&lt;главная!$N$19,0,IF(FG100&lt;главная!$H$27,главная!$N$26*FG100,IF(FG100&lt;главная!$H$28,главная!$N$27*FG100,главная!$H$28*главная!$N$27+(FG100-главная!$H$28)*главная!$N$28))))</f>
        <v>0</v>
      </c>
      <c r="FH174" s="173">
        <f>IF(FH$10="",0,IF(FH$9&lt;главная!$N$19,0,IF(FH100&lt;главная!$H$27,главная!$N$26*FH100,IF(FH100&lt;главная!$H$28,главная!$N$27*FH100,главная!$H$28*главная!$N$27+(FH100-главная!$H$28)*главная!$N$28))))</f>
        <v>0</v>
      </c>
      <c r="FI174" s="173">
        <f>IF(FI$10="",0,IF(FI$9&lt;главная!$N$19,0,IF(FI100&lt;главная!$H$27,главная!$N$26*FI100,IF(FI100&lt;главная!$H$28,главная!$N$27*FI100,главная!$H$28*главная!$N$27+(FI100-главная!$H$28)*главная!$N$28))))</f>
        <v>0</v>
      </c>
      <c r="FJ174" s="173">
        <f>IF(FJ$10="",0,IF(FJ$9&lt;главная!$N$19,0,IF(FJ100&lt;главная!$H$27,главная!$N$26*FJ100,IF(FJ100&lt;главная!$H$28,главная!$N$27*FJ100,главная!$H$28*главная!$N$27+(FJ100-главная!$H$28)*главная!$N$28))))</f>
        <v>0</v>
      </c>
      <c r="FK174" s="173">
        <f>IF(FK$10="",0,IF(FK$9&lt;главная!$N$19,0,IF(FK100&lt;главная!$H$27,главная!$N$26*FK100,IF(FK100&lt;главная!$H$28,главная!$N$27*FK100,главная!$H$28*главная!$N$27+(FK100-главная!$H$28)*главная!$N$28))))</f>
        <v>0</v>
      </c>
      <c r="FL174" s="173">
        <f>IF(FL$10="",0,IF(FL$9&lt;главная!$N$19,0,IF(FL100&lt;главная!$H$27,главная!$N$26*FL100,IF(FL100&lt;главная!$H$28,главная!$N$27*FL100,главная!$H$28*главная!$N$27+(FL100-главная!$H$28)*главная!$N$28))))</f>
        <v>0</v>
      </c>
      <c r="FM174" s="173">
        <f>IF(FM$10="",0,IF(FM$9&lt;главная!$N$19,0,IF(FM100&lt;главная!$H$27,главная!$N$26*FM100,IF(FM100&lt;главная!$H$28,главная!$N$27*FM100,главная!$H$28*главная!$N$27+(FM100-главная!$H$28)*главная!$N$28))))</f>
        <v>0</v>
      </c>
      <c r="FN174" s="173">
        <f>IF(FN$10="",0,IF(FN$9&lt;главная!$N$19,0,IF(FN100&lt;главная!$H$27,главная!$N$26*FN100,IF(FN100&lt;главная!$H$28,главная!$N$27*FN100,главная!$H$28*главная!$N$27+(FN100-главная!$H$28)*главная!$N$28))))</f>
        <v>0</v>
      </c>
      <c r="FO174" s="173">
        <f>IF(FO$10="",0,IF(FO$9&lt;главная!$N$19,0,IF(FO100&lt;главная!$H$27,главная!$N$26*FO100,IF(FO100&lt;главная!$H$28,главная!$N$27*FO100,главная!$H$28*главная!$N$27+(FO100-главная!$H$28)*главная!$N$28))))</f>
        <v>0</v>
      </c>
      <c r="FP174" s="173">
        <f>IF(FP$10="",0,IF(FP$9&lt;главная!$N$19,0,IF(FP100&lt;главная!$H$27,главная!$N$26*FP100,IF(FP100&lt;главная!$H$28,главная!$N$27*FP100,главная!$H$28*главная!$N$27+(FP100-главная!$H$28)*главная!$N$28))))</f>
        <v>0</v>
      </c>
      <c r="FQ174" s="173">
        <f>IF(FQ$10="",0,IF(FQ$9&lt;главная!$N$19,0,IF(FQ100&lt;главная!$H$27,главная!$N$26*FQ100,IF(FQ100&lt;главная!$H$28,главная!$N$27*FQ100,главная!$H$28*главная!$N$27+(FQ100-главная!$H$28)*главная!$N$28))))</f>
        <v>0</v>
      </c>
      <c r="FR174" s="173">
        <f>IF(FR$10="",0,IF(FR$9&lt;главная!$N$19,0,IF(FR100&lt;главная!$H$27,главная!$N$26*FR100,IF(FR100&lt;главная!$H$28,главная!$N$27*FR100,главная!$H$28*главная!$N$27+(FR100-главная!$H$28)*главная!$N$28))))</f>
        <v>0</v>
      </c>
      <c r="FS174" s="173">
        <f>IF(FS$10="",0,IF(FS$9&lt;главная!$N$19,0,IF(FS100&lt;главная!$H$27,главная!$N$26*FS100,IF(FS100&lt;главная!$H$28,главная!$N$27*FS100,главная!$H$28*главная!$N$27+(FS100-главная!$H$28)*главная!$N$28))))</f>
        <v>0</v>
      </c>
      <c r="FT174" s="173">
        <f>IF(FT$10="",0,IF(FT$9&lt;главная!$N$19,0,IF(FT100&lt;главная!$H$27,главная!$N$26*FT100,IF(FT100&lt;главная!$H$28,главная!$N$27*FT100,главная!$H$28*главная!$N$27+(FT100-главная!$H$28)*главная!$N$28))))</f>
        <v>0</v>
      </c>
      <c r="FU174" s="173">
        <f>IF(FU$10="",0,IF(FU$9&lt;главная!$N$19,0,IF(FU100&lt;главная!$H$27,главная!$N$26*FU100,IF(FU100&lt;главная!$H$28,главная!$N$27*FU100,главная!$H$28*главная!$N$27+(FU100-главная!$H$28)*главная!$N$28))))</f>
        <v>0</v>
      </c>
      <c r="FV174" s="173">
        <f>IF(FV$10="",0,IF(FV$9&lt;главная!$N$19,0,IF(FV100&lt;главная!$H$27,главная!$N$26*FV100,IF(FV100&lt;главная!$H$28,главная!$N$27*FV100,главная!$H$28*главная!$N$27+(FV100-главная!$H$28)*главная!$N$28))))</f>
        <v>0</v>
      </c>
      <c r="FW174" s="173">
        <f>IF(FW$10="",0,IF(FW$9&lt;главная!$N$19,0,IF(FW100&lt;главная!$H$27,главная!$N$26*FW100,IF(FW100&lt;главная!$H$28,главная!$N$27*FW100,главная!$H$28*главная!$N$27+(FW100-главная!$H$28)*главная!$N$28))))</f>
        <v>0</v>
      </c>
      <c r="FX174" s="173">
        <f>IF(FX$10="",0,IF(FX$9&lt;главная!$N$19,0,IF(FX100&lt;главная!$H$27,главная!$N$26*FX100,IF(FX100&lt;главная!$H$28,главная!$N$27*FX100,главная!$H$28*главная!$N$27+(FX100-главная!$H$28)*главная!$N$28))))</f>
        <v>0</v>
      </c>
      <c r="FY174" s="173">
        <f>IF(FY$10="",0,IF(FY$9&lt;главная!$N$19,0,IF(FY100&lt;главная!$H$27,главная!$N$26*FY100,IF(FY100&lt;главная!$H$28,главная!$N$27*FY100,главная!$H$28*главная!$N$27+(FY100-главная!$H$28)*главная!$N$28))))</f>
        <v>0</v>
      </c>
      <c r="FZ174" s="173">
        <f>IF(FZ$10="",0,IF(FZ$9&lt;главная!$N$19,0,IF(FZ100&lt;главная!$H$27,главная!$N$26*FZ100,IF(FZ100&lt;главная!$H$28,главная!$N$27*FZ100,главная!$H$28*главная!$N$27+(FZ100-главная!$H$28)*главная!$N$28))))</f>
        <v>0</v>
      </c>
      <c r="GA174" s="173">
        <f>IF(GA$10="",0,IF(GA$9&lt;главная!$N$19,0,IF(GA100&lt;главная!$H$27,главная!$N$26*GA100,IF(GA100&lt;главная!$H$28,главная!$N$27*GA100,главная!$H$28*главная!$N$27+(GA100-главная!$H$28)*главная!$N$28))))</f>
        <v>0</v>
      </c>
      <c r="GB174" s="173">
        <f>IF(GB$10="",0,IF(GB$9&lt;главная!$N$19,0,IF(GB100&lt;главная!$H$27,главная!$N$26*GB100,IF(GB100&lt;главная!$H$28,главная!$N$27*GB100,главная!$H$28*главная!$N$27+(GB100-главная!$H$28)*главная!$N$28))))</f>
        <v>0</v>
      </c>
      <c r="GC174" s="173">
        <f>IF(GC$10="",0,IF(GC$9&lt;главная!$N$19,0,IF(GC100&lt;главная!$H$27,главная!$N$26*GC100,IF(GC100&lt;главная!$H$28,главная!$N$27*GC100,главная!$H$28*главная!$N$27+(GC100-главная!$H$28)*главная!$N$28))))</f>
        <v>0</v>
      </c>
      <c r="GD174" s="173">
        <f>IF(GD$10="",0,IF(GD$9&lt;главная!$N$19,0,IF(GD100&lt;главная!$H$27,главная!$N$26*GD100,IF(GD100&lt;главная!$H$28,главная!$N$27*GD100,главная!$H$28*главная!$N$27+(GD100-главная!$H$28)*главная!$N$28))))</f>
        <v>0</v>
      </c>
      <c r="GE174" s="173">
        <f>IF(GE$10="",0,IF(GE$9&lt;главная!$N$19,0,IF(GE100&lt;главная!$H$27,главная!$N$26*GE100,IF(GE100&lt;главная!$H$28,главная!$N$27*GE100,главная!$H$28*главная!$N$27+(GE100-главная!$H$28)*главная!$N$28))))</f>
        <v>0</v>
      </c>
      <c r="GF174" s="173">
        <f>IF(GF$10="",0,IF(GF$9&lt;главная!$N$19,0,IF(GF100&lt;главная!$H$27,главная!$N$26*GF100,IF(GF100&lt;главная!$H$28,главная!$N$27*GF100,главная!$H$28*главная!$N$27+(GF100-главная!$H$28)*главная!$N$28))))</f>
        <v>0</v>
      </c>
      <c r="GG174" s="173">
        <f>IF(GG$10="",0,IF(GG$9&lt;главная!$N$19,0,IF(GG100&lt;главная!$H$27,главная!$N$26*GG100,IF(GG100&lt;главная!$H$28,главная!$N$27*GG100,главная!$H$28*главная!$N$27+(GG100-главная!$H$28)*главная!$N$28))))</f>
        <v>0</v>
      </c>
      <c r="GH174" s="173">
        <f>IF(GH$10="",0,IF(GH$9&lt;главная!$N$19,0,IF(GH100&lt;главная!$H$27,главная!$N$26*GH100,IF(GH100&lt;главная!$H$28,главная!$N$27*GH100,главная!$H$28*главная!$N$27+(GH100-главная!$H$28)*главная!$N$28))))</f>
        <v>0</v>
      </c>
      <c r="GI174" s="173">
        <f>IF(GI$10="",0,IF(GI$9&lt;главная!$N$19,0,IF(GI100&lt;главная!$H$27,главная!$N$26*GI100,IF(GI100&lt;главная!$H$28,главная!$N$27*GI100,главная!$H$28*главная!$N$27+(GI100-главная!$H$28)*главная!$N$28))))</f>
        <v>0</v>
      </c>
      <c r="GJ174" s="173">
        <f>IF(GJ$10="",0,IF(GJ$9&lt;главная!$N$19,0,IF(GJ100&lt;главная!$H$27,главная!$N$26*GJ100,IF(GJ100&lt;главная!$H$28,главная!$N$27*GJ100,главная!$H$28*главная!$N$27+(GJ100-главная!$H$28)*главная!$N$28))))</f>
        <v>0</v>
      </c>
      <c r="GK174" s="173">
        <f>IF(GK$10="",0,IF(GK$9&lt;главная!$N$19,0,IF(GK100&lt;главная!$H$27,главная!$N$26*GK100,IF(GK100&lt;главная!$H$28,главная!$N$27*GK100,главная!$H$28*главная!$N$27+(GK100-главная!$H$28)*главная!$N$28))))</f>
        <v>0</v>
      </c>
      <c r="GL174" s="173">
        <f>IF(GL$10="",0,IF(GL$9&lt;главная!$N$19,0,IF(GL100&lt;главная!$H$27,главная!$N$26*GL100,IF(GL100&lt;главная!$H$28,главная!$N$27*GL100,главная!$H$28*главная!$N$27+(GL100-главная!$H$28)*главная!$N$28))))</f>
        <v>0</v>
      </c>
      <c r="GM174" s="173">
        <f>IF(GM$10="",0,IF(GM$9&lt;главная!$N$19,0,IF(GM100&lt;главная!$H$27,главная!$N$26*GM100,IF(GM100&lt;главная!$H$28,главная!$N$27*GM100,главная!$H$28*главная!$N$27+(GM100-главная!$H$28)*главная!$N$28))))</f>
        <v>0</v>
      </c>
      <c r="GN174" s="173">
        <f>IF(GN$10="",0,IF(GN$9&lt;главная!$N$19,0,IF(GN100&lt;главная!$H$27,главная!$N$26*GN100,IF(GN100&lt;главная!$H$28,главная!$N$27*GN100,главная!$H$28*главная!$N$27+(GN100-главная!$H$28)*главная!$N$28))))</f>
        <v>0</v>
      </c>
      <c r="GO174" s="173">
        <f>IF(GO$10="",0,IF(GO$9&lt;главная!$N$19,0,IF(GO100&lt;главная!$H$27,главная!$N$26*GO100,IF(GO100&lt;главная!$H$28,главная!$N$27*GO100,главная!$H$28*главная!$N$27+(GO100-главная!$H$28)*главная!$N$28))))</f>
        <v>0</v>
      </c>
      <c r="GP174" s="173">
        <f>IF(GP$10="",0,IF(GP$9&lt;главная!$N$19,0,IF(GP100&lt;главная!$H$27,главная!$N$26*GP100,IF(GP100&lt;главная!$H$28,главная!$N$27*GP100,главная!$H$28*главная!$N$27+(GP100-главная!$H$28)*главная!$N$28))))</f>
        <v>0</v>
      </c>
      <c r="GQ174" s="173">
        <f>IF(GQ$10="",0,IF(GQ$9&lt;главная!$N$19,0,IF(GQ100&lt;главная!$H$27,главная!$N$26*GQ100,IF(GQ100&lt;главная!$H$28,главная!$N$27*GQ100,главная!$H$28*главная!$N$27+(GQ100-главная!$H$28)*главная!$N$28))))</f>
        <v>0</v>
      </c>
      <c r="GR174" s="173">
        <f>IF(GR$10="",0,IF(GR$9&lt;главная!$N$19,0,IF(GR100&lt;главная!$H$27,главная!$N$26*GR100,IF(GR100&lt;главная!$H$28,главная!$N$27*GR100,главная!$H$28*главная!$N$27+(GR100-главная!$H$28)*главная!$N$28))))</f>
        <v>0</v>
      </c>
      <c r="GS174" s="173">
        <f>IF(GS$10="",0,IF(GS$9&lt;главная!$N$19,0,IF(GS100&lt;главная!$H$27,главная!$N$26*GS100,IF(GS100&lt;главная!$H$28,главная!$N$27*GS100,главная!$H$28*главная!$N$27+(GS100-главная!$H$28)*главная!$N$28))))</f>
        <v>0</v>
      </c>
      <c r="GT174" s="173">
        <f>IF(GT$10="",0,IF(GT$9&lt;главная!$N$19,0,IF(GT100&lt;главная!$H$27,главная!$N$26*GT100,IF(GT100&lt;главная!$H$28,главная!$N$27*GT100,главная!$H$28*главная!$N$27+(GT100-главная!$H$28)*главная!$N$28))))</f>
        <v>0</v>
      </c>
      <c r="GU174" s="173">
        <f>IF(GU$10="",0,IF(GU$9&lt;главная!$N$19,0,IF(GU100&lt;главная!$H$27,главная!$N$26*GU100,IF(GU100&lt;главная!$H$28,главная!$N$27*GU100,главная!$H$28*главная!$N$27+(GU100-главная!$H$28)*главная!$N$28))))</f>
        <v>0</v>
      </c>
      <c r="GV174" s="173">
        <f>IF(GV$10="",0,IF(GV$9&lt;главная!$N$19,0,IF(GV100&lt;главная!$H$27,главная!$N$26*GV100,IF(GV100&lt;главная!$H$28,главная!$N$27*GV100,главная!$H$28*главная!$N$27+(GV100-главная!$H$28)*главная!$N$28))))</f>
        <v>0</v>
      </c>
      <c r="GW174" s="173">
        <f>IF(GW$10="",0,IF(GW$9&lt;главная!$N$19,0,IF(GW100&lt;главная!$H$27,главная!$N$26*GW100,IF(GW100&lt;главная!$H$28,главная!$N$27*GW100,главная!$H$28*главная!$N$27+(GW100-главная!$H$28)*главная!$N$28))))</f>
        <v>0</v>
      </c>
      <c r="GX174" s="173">
        <f>IF(GX$10="",0,IF(GX$9&lt;главная!$N$19,0,IF(GX100&lt;главная!$H$27,главная!$N$26*GX100,IF(GX100&lt;главная!$H$28,главная!$N$27*GX100,главная!$H$28*главная!$N$27+(GX100-главная!$H$28)*главная!$N$28))))</f>
        <v>0</v>
      </c>
      <c r="GY174" s="173">
        <f>IF(GY$10="",0,IF(GY$9&lt;главная!$N$19,0,IF(GY100&lt;главная!$H$27,главная!$N$26*GY100,IF(GY100&lt;главная!$H$28,главная!$N$27*GY100,главная!$H$28*главная!$N$27+(GY100-главная!$H$28)*главная!$N$28))))</f>
        <v>0</v>
      </c>
      <c r="GZ174" s="173">
        <f>IF(GZ$10="",0,IF(GZ$9&lt;главная!$N$19,0,IF(GZ100&lt;главная!$H$27,главная!$N$26*GZ100,IF(GZ100&lt;главная!$H$28,главная!$N$27*GZ100,главная!$H$28*главная!$N$27+(GZ100-главная!$H$28)*главная!$N$28))))</f>
        <v>0</v>
      </c>
      <c r="HA174" s="173">
        <f>IF(HA$10="",0,IF(HA$9&lt;главная!$N$19,0,IF(HA100&lt;главная!$H$27,главная!$N$26*HA100,IF(HA100&lt;главная!$H$28,главная!$N$27*HA100,главная!$H$28*главная!$N$27+(HA100-главная!$H$28)*главная!$N$28))))</f>
        <v>0</v>
      </c>
      <c r="HB174" s="173">
        <f>IF(HB$10="",0,IF(HB$9&lt;главная!$N$19,0,IF(HB100&lt;главная!$H$27,главная!$N$26*HB100,IF(HB100&lt;главная!$H$28,главная!$N$27*HB100,главная!$H$28*главная!$N$27+(HB100-главная!$H$28)*главная!$N$28))))</f>
        <v>0</v>
      </c>
      <c r="HC174" s="173">
        <f>IF(HC$10="",0,IF(HC$9&lt;главная!$N$19,0,IF(HC100&lt;главная!$H$27,главная!$N$26*HC100,IF(HC100&lt;главная!$H$28,главная!$N$27*HC100,главная!$H$28*главная!$N$27+(HC100-главная!$H$28)*главная!$N$28))))</f>
        <v>0</v>
      </c>
      <c r="HD174" s="173">
        <f>IF(HD$10="",0,IF(HD$9&lt;главная!$N$19,0,IF(HD100&lt;главная!$H$27,главная!$N$26*HD100,IF(HD100&lt;главная!$H$28,главная!$N$27*HD100,главная!$H$28*главная!$N$27+(HD100-главная!$H$28)*главная!$N$28))))</f>
        <v>0</v>
      </c>
      <c r="HE174" s="173">
        <f>IF(HE$10="",0,IF(HE$9&lt;главная!$N$19,0,IF(HE100&lt;главная!$H$27,главная!$N$26*HE100,IF(HE100&lt;главная!$H$28,главная!$N$27*HE100,главная!$H$28*главная!$N$27+(HE100-главная!$H$28)*главная!$N$28))))</f>
        <v>0</v>
      </c>
      <c r="HF174" s="173">
        <f>IF(HF$10="",0,IF(HF$9&lt;главная!$N$19,0,IF(HF100&lt;главная!$H$27,главная!$N$26*HF100,IF(HF100&lt;главная!$H$28,главная!$N$27*HF100,главная!$H$28*главная!$N$27+(HF100-главная!$H$28)*главная!$N$28))))</f>
        <v>0</v>
      </c>
      <c r="HG174" s="173">
        <f>IF(HG$10="",0,IF(HG$9&lt;главная!$N$19,0,IF(HG100&lt;главная!$H$27,главная!$N$26*HG100,IF(HG100&lt;главная!$H$28,главная!$N$27*HG100,главная!$H$28*главная!$N$27+(HG100-главная!$H$28)*главная!$N$28))))</f>
        <v>0</v>
      </c>
      <c r="HH174" s="173">
        <f>IF(HH$10="",0,IF(HH$9&lt;главная!$N$19,0,IF(HH100&lt;главная!$H$27,главная!$N$26*HH100,IF(HH100&lt;главная!$H$28,главная!$N$27*HH100,главная!$H$28*главная!$N$27+(HH100-главная!$H$28)*главная!$N$28))))</f>
        <v>0</v>
      </c>
      <c r="HI174" s="173">
        <f>IF(HI$10="",0,IF(HI$9&lt;главная!$N$19,0,IF(HI100&lt;главная!$H$27,главная!$N$26*HI100,IF(HI100&lt;главная!$H$28,главная!$N$27*HI100,главная!$H$28*главная!$N$27+(HI100-главная!$H$28)*главная!$N$28))))</f>
        <v>0</v>
      </c>
      <c r="HJ174" s="173">
        <f>IF(HJ$10="",0,IF(HJ$9&lt;главная!$N$19,0,IF(HJ100&lt;главная!$H$27,главная!$N$26*HJ100,IF(HJ100&lt;главная!$H$28,главная!$N$27*HJ100,главная!$H$28*главная!$N$27+(HJ100-главная!$H$28)*главная!$N$28))))</f>
        <v>0</v>
      </c>
      <c r="HK174" s="173">
        <f>IF(HK$10="",0,IF(HK$9&lt;главная!$N$19,0,IF(HK100&lt;главная!$H$27,главная!$N$26*HK100,IF(HK100&lt;главная!$H$28,главная!$N$27*HK100,главная!$H$28*главная!$N$27+(HK100-главная!$H$28)*главная!$N$28))))</f>
        <v>0</v>
      </c>
      <c r="HL174" s="173">
        <f>IF(HL$10="",0,IF(HL$9&lt;главная!$N$19,0,IF(HL100&lt;главная!$H$27,главная!$N$26*HL100,IF(HL100&lt;главная!$H$28,главная!$N$27*HL100,главная!$H$28*главная!$N$27+(HL100-главная!$H$28)*главная!$N$28))))</f>
        <v>0</v>
      </c>
      <c r="HM174" s="173">
        <f>IF(HM$10="",0,IF(HM$9&lt;главная!$N$19,0,IF(HM100&lt;главная!$H$27,главная!$N$26*HM100,IF(HM100&lt;главная!$H$28,главная!$N$27*HM100,главная!$H$28*главная!$N$27+(HM100-главная!$H$28)*главная!$N$28))))</f>
        <v>0</v>
      </c>
      <c r="HN174" s="173">
        <f>IF(HN$10="",0,IF(HN$9&lt;главная!$N$19,0,IF(HN100&lt;главная!$H$27,главная!$N$26*HN100,IF(HN100&lt;главная!$H$28,главная!$N$27*HN100,главная!$H$28*главная!$N$27+(HN100-главная!$H$28)*главная!$N$28))))</f>
        <v>0</v>
      </c>
      <c r="HO174" s="173">
        <f>IF(HO$10="",0,IF(HO$9&lt;главная!$N$19,0,IF(HO100&lt;главная!$H$27,главная!$N$26*HO100,IF(HO100&lt;главная!$H$28,главная!$N$27*HO100,главная!$H$28*главная!$N$27+(HO100-главная!$H$28)*главная!$N$28))))</f>
        <v>0</v>
      </c>
      <c r="HP174" s="173">
        <f>IF(HP$10="",0,IF(HP$9&lt;главная!$N$19,0,IF(HP100&lt;главная!$H$27,главная!$N$26*HP100,IF(HP100&lt;главная!$H$28,главная!$N$27*HP100,главная!$H$28*главная!$N$27+(HP100-главная!$H$28)*главная!$N$28))))</f>
        <v>0</v>
      </c>
      <c r="HQ174" s="173">
        <f>IF(HQ$10="",0,IF(HQ$9&lt;главная!$N$19,0,IF(HQ100&lt;главная!$H$27,главная!$N$26*HQ100,IF(HQ100&lt;главная!$H$28,главная!$N$27*HQ100,главная!$H$28*главная!$N$27+(HQ100-главная!$H$28)*главная!$N$28))))</f>
        <v>0</v>
      </c>
      <c r="HR174" s="173">
        <f>IF(HR$10="",0,IF(HR$9&lt;главная!$N$19,0,IF(HR100&lt;главная!$H$27,главная!$N$26*HR100,IF(HR100&lt;главная!$H$28,главная!$N$27*HR100,главная!$H$28*главная!$N$27+(HR100-главная!$H$28)*главная!$N$28))))</f>
        <v>0</v>
      </c>
      <c r="HS174" s="173">
        <f>IF(HS$10="",0,IF(HS$9&lt;главная!$N$19,0,IF(HS100&lt;главная!$H$27,главная!$N$26*HS100,IF(HS100&lt;главная!$H$28,главная!$N$27*HS100,главная!$H$28*главная!$N$27+(HS100-главная!$H$28)*главная!$N$28))))</f>
        <v>0</v>
      </c>
      <c r="HT174" s="173">
        <f>IF(HT$10="",0,IF(HT$9&lt;главная!$N$19,0,IF(HT100&lt;главная!$H$27,главная!$N$26*HT100,IF(HT100&lt;главная!$H$28,главная!$N$27*HT100,главная!$H$28*главная!$N$27+(HT100-главная!$H$28)*главная!$N$28))))</f>
        <v>0</v>
      </c>
      <c r="HU174" s="173">
        <f>IF(HU$10="",0,IF(HU$9&lt;главная!$N$19,0,IF(HU100&lt;главная!$H$27,главная!$N$26*HU100,IF(HU100&lt;главная!$H$28,главная!$N$27*HU100,главная!$H$28*главная!$N$27+(HU100-главная!$H$28)*главная!$N$28))))</f>
        <v>0</v>
      </c>
      <c r="HV174" s="173">
        <f>IF(HV$10="",0,IF(HV$9&lt;главная!$N$19,0,IF(HV100&lt;главная!$H$27,главная!$N$26*HV100,IF(HV100&lt;главная!$H$28,главная!$N$27*HV100,главная!$H$28*главная!$N$27+(HV100-главная!$H$28)*главная!$N$28))))</f>
        <v>0</v>
      </c>
      <c r="HW174" s="173">
        <f>IF(HW$10="",0,IF(HW$9&lt;главная!$N$19,0,IF(HW100&lt;главная!$H$27,главная!$N$26*HW100,IF(HW100&lt;главная!$H$28,главная!$N$27*HW100,главная!$H$28*главная!$N$27+(HW100-главная!$H$28)*главная!$N$28))))</f>
        <v>0</v>
      </c>
      <c r="HX174" s="173">
        <f>IF(HX$10="",0,IF(HX$9&lt;главная!$N$19,0,IF(HX100&lt;главная!$H$27,главная!$N$26*HX100,IF(HX100&lt;главная!$H$28,главная!$N$27*HX100,главная!$H$28*главная!$N$27+(HX100-главная!$H$28)*главная!$N$28))))</f>
        <v>0</v>
      </c>
      <c r="HY174" s="173">
        <f>IF(HY$10="",0,IF(HY$9&lt;главная!$N$19,0,IF(HY100&lt;главная!$H$27,главная!$N$26*HY100,IF(HY100&lt;главная!$H$28,главная!$N$27*HY100,главная!$H$28*главная!$N$27+(HY100-главная!$H$28)*главная!$N$28))))</f>
        <v>0</v>
      </c>
      <c r="HZ174" s="173">
        <f>IF(HZ$10="",0,IF(HZ$9&lt;главная!$N$19,0,IF(HZ100&lt;главная!$H$27,главная!$N$26*HZ100,IF(HZ100&lt;главная!$H$28,главная!$N$27*HZ100,главная!$H$28*главная!$N$27+(HZ100-главная!$H$28)*главная!$N$28))))</f>
        <v>0</v>
      </c>
      <c r="IA174" s="173">
        <f>IF(IA$10="",0,IF(IA$9&lt;главная!$N$19,0,IF(IA100&lt;главная!$H$27,главная!$N$26*IA100,IF(IA100&lt;главная!$H$28,главная!$N$27*IA100,главная!$H$28*главная!$N$27+(IA100-главная!$H$28)*главная!$N$28))))</f>
        <v>0</v>
      </c>
      <c r="IB174" s="173">
        <f>IF(IB$10="",0,IF(IB$9&lt;главная!$N$19,0,IF(IB100&lt;главная!$H$27,главная!$N$26*IB100,IF(IB100&lt;главная!$H$28,главная!$N$27*IB100,главная!$H$28*главная!$N$27+(IB100-главная!$H$28)*главная!$N$28))))</f>
        <v>0</v>
      </c>
      <c r="IC174" s="173">
        <f>IF(IC$10="",0,IF(IC$9&lt;главная!$N$19,0,IF(IC100&lt;главная!$H$27,главная!$N$26*IC100,IF(IC100&lt;главная!$H$28,главная!$N$27*IC100,главная!$H$28*главная!$N$27+(IC100-главная!$H$28)*главная!$N$28))))</f>
        <v>0</v>
      </c>
      <c r="ID174" s="173">
        <f>IF(ID$10="",0,IF(ID$9&lt;главная!$N$19,0,IF(ID100&lt;главная!$H$27,главная!$N$26*ID100,IF(ID100&lt;главная!$H$28,главная!$N$27*ID100,главная!$H$28*главная!$N$27+(ID100-главная!$H$28)*главная!$N$28))))</f>
        <v>0</v>
      </c>
      <c r="IE174" s="173">
        <f>IF(IE$10="",0,IF(IE$9&lt;главная!$N$19,0,IF(IE100&lt;главная!$H$27,главная!$N$26*IE100,IF(IE100&lt;главная!$H$28,главная!$N$27*IE100,главная!$H$28*главная!$N$27+(IE100-главная!$H$28)*главная!$N$28))))</f>
        <v>0</v>
      </c>
      <c r="IF174" s="173">
        <f>IF(IF$10="",0,IF(IF$9&lt;главная!$N$19,0,IF(IF100&lt;главная!$H$27,главная!$N$26*IF100,IF(IF100&lt;главная!$H$28,главная!$N$27*IF100,главная!$H$28*главная!$N$27+(IF100-главная!$H$28)*главная!$N$28))))</f>
        <v>0</v>
      </c>
      <c r="IG174" s="173">
        <f>IF(IG$10="",0,IF(IG$9&lt;главная!$N$19,0,IF(IG100&lt;главная!$H$27,главная!$N$26*IG100,IF(IG100&lt;главная!$H$28,главная!$N$27*IG100,главная!$H$28*главная!$N$27+(IG100-главная!$H$28)*главная!$N$28))))</f>
        <v>0</v>
      </c>
      <c r="IH174" s="173">
        <f>IF(IH$10="",0,IF(IH$9&lt;главная!$N$19,0,IF(IH100&lt;главная!$H$27,главная!$N$26*IH100,IF(IH100&lt;главная!$H$28,главная!$N$27*IH100,главная!$H$28*главная!$N$27+(IH100-главная!$H$28)*главная!$N$28))))</f>
        <v>0</v>
      </c>
      <c r="II174" s="173">
        <f>IF(II$10="",0,IF(II$9&lt;главная!$N$19,0,IF(II100&lt;главная!$H$27,главная!$N$26*II100,IF(II100&lt;главная!$H$28,главная!$N$27*II100,главная!$H$28*главная!$N$27+(II100-главная!$H$28)*главная!$N$28))))</f>
        <v>0</v>
      </c>
      <c r="IJ174" s="173">
        <f>IF(IJ$10="",0,IF(IJ$9&lt;главная!$N$19,0,IF(IJ100&lt;главная!$H$27,главная!$N$26*IJ100,IF(IJ100&lt;главная!$H$28,главная!$N$27*IJ100,главная!$H$28*главная!$N$27+(IJ100-главная!$H$28)*главная!$N$28))))</f>
        <v>0</v>
      </c>
      <c r="IK174" s="173">
        <f>IF(IK$10="",0,IF(IK$9&lt;главная!$N$19,0,IF(IK100&lt;главная!$H$27,главная!$N$26*IK100,IF(IK100&lt;главная!$H$28,главная!$N$27*IK100,главная!$H$28*главная!$N$27+(IK100-главная!$H$28)*главная!$N$28))))</f>
        <v>0</v>
      </c>
      <c r="IL174" s="173">
        <f>IF(IL$10="",0,IF(IL$9&lt;главная!$N$19,0,IF(IL100&lt;главная!$H$27,главная!$N$26*IL100,IF(IL100&lt;главная!$H$28,главная!$N$27*IL100,главная!$H$28*главная!$N$27+(IL100-главная!$H$28)*главная!$N$28))))</f>
        <v>0</v>
      </c>
      <c r="IM174" s="173">
        <f>IF(IM$10="",0,IF(IM$9&lt;главная!$N$19,0,IF(IM100&lt;главная!$H$27,главная!$N$26*IM100,IF(IM100&lt;главная!$H$28,главная!$N$27*IM100,главная!$H$28*главная!$N$27+(IM100-главная!$H$28)*главная!$N$28))))</f>
        <v>0</v>
      </c>
      <c r="IN174" s="173">
        <f>IF(IN$10="",0,IF(IN$9&lt;главная!$N$19,0,IF(IN100&lt;главная!$H$27,главная!$N$26*IN100,IF(IN100&lt;главная!$H$28,главная!$N$27*IN100,главная!$H$28*главная!$N$27+(IN100-главная!$H$28)*главная!$N$28))))</f>
        <v>0</v>
      </c>
      <c r="IO174" s="173">
        <f>IF(IO$10="",0,IF(IO$9&lt;главная!$N$19,0,IF(IO100&lt;главная!$H$27,главная!$N$26*IO100,IF(IO100&lt;главная!$H$28,главная!$N$27*IO100,главная!$H$28*главная!$N$27+(IO100-главная!$H$28)*главная!$N$28))))</f>
        <v>0</v>
      </c>
      <c r="IP174" s="173">
        <f>IF(IP$10="",0,IF(IP$9&lt;главная!$N$19,0,IF(IP100&lt;главная!$H$27,главная!$N$26*IP100,IF(IP100&lt;главная!$H$28,главная!$N$27*IP100,главная!$H$28*главная!$N$27+(IP100-главная!$H$28)*главная!$N$28))))</f>
        <v>0</v>
      </c>
      <c r="IQ174" s="173">
        <f>IF(IQ$10="",0,IF(IQ$9&lt;главная!$N$19,0,IF(IQ100&lt;главная!$H$27,главная!$N$26*IQ100,IF(IQ100&lt;главная!$H$28,главная!$N$27*IQ100,главная!$H$28*главная!$N$27+(IQ100-главная!$H$28)*главная!$N$28))))</f>
        <v>0</v>
      </c>
      <c r="IR174" s="173">
        <f>IF(IR$10="",0,IF(IR$9&lt;главная!$N$19,0,IF(IR100&lt;главная!$H$27,главная!$N$26*IR100,IF(IR100&lt;главная!$H$28,главная!$N$27*IR100,главная!$H$28*главная!$N$27+(IR100-главная!$H$28)*главная!$N$28))))</f>
        <v>0</v>
      </c>
      <c r="IS174" s="173">
        <f>IF(IS$10="",0,IF(IS$9&lt;главная!$N$19,0,IF(IS100&lt;главная!$H$27,главная!$N$26*IS100,IF(IS100&lt;главная!$H$28,главная!$N$27*IS100,главная!$H$28*главная!$N$27+(IS100-главная!$H$28)*главная!$N$28))))</f>
        <v>0</v>
      </c>
      <c r="IT174" s="173">
        <f>IF(IT$10="",0,IF(IT$9&lt;главная!$N$19,0,IF(IT100&lt;главная!$H$27,главная!$N$26*IT100,IF(IT100&lt;главная!$H$28,главная!$N$27*IT100,главная!$H$28*главная!$N$27+(IT100-главная!$H$28)*главная!$N$28))))</f>
        <v>0</v>
      </c>
      <c r="IU174" s="173">
        <f>IF(IU$10="",0,IF(IU$9&lt;главная!$N$19,0,IF(IU100&lt;главная!$H$27,главная!$N$26*IU100,IF(IU100&lt;главная!$H$28,главная!$N$27*IU100,главная!$H$28*главная!$N$27+(IU100-главная!$H$28)*главная!$N$28))))</f>
        <v>0</v>
      </c>
      <c r="IV174" s="173">
        <f>IF(IV$10="",0,IF(IV$9&lt;главная!$N$19,0,IF(IV100&lt;главная!$H$27,главная!$N$26*IV100,IF(IV100&lt;главная!$H$28,главная!$N$27*IV100,главная!$H$28*главная!$N$27+(IV100-главная!$H$28)*главная!$N$28))))</f>
        <v>0</v>
      </c>
      <c r="IW174" s="173">
        <f>IF(IW$10="",0,IF(IW$9&lt;главная!$N$19,0,IF(IW100&lt;главная!$H$27,главная!$N$26*IW100,IF(IW100&lt;главная!$H$28,главная!$N$27*IW100,главная!$H$28*главная!$N$27+(IW100-главная!$H$28)*главная!$N$28))))</f>
        <v>0</v>
      </c>
      <c r="IX174" s="173">
        <f>IF(IX$10="",0,IF(IX$9&lt;главная!$N$19,0,IF(IX100&lt;главная!$H$27,главная!$N$26*IX100,IF(IX100&lt;главная!$H$28,главная!$N$27*IX100,главная!$H$28*главная!$N$27+(IX100-главная!$H$28)*главная!$N$28))))</f>
        <v>0</v>
      </c>
      <c r="IY174" s="173">
        <f>IF(IY$10="",0,IF(IY$9&lt;главная!$N$19,0,IF(IY100&lt;главная!$H$27,главная!$N$26*IY100,IF(IY100&lt;главная!$H$28,главная!$N$27*IY100,главная!$H$28*главная!$N$27+(IY100-главная!$H$28)*главная!$N$28))))</f>
        <v>0</v>
      </c>
      <c r="IZ174" s="173">
        <f>IF(IZ$10="",0,IF(IZ$9&lt;главная!$N$19,0,IF(IZ100&lt;главная!$H$27,главная!$N$26*IZ100,IF(IZ100&lt;главная!$H$28,главная!$N$27*IZ100,главная!$H$28*главная!$N$27+(IZ100-главная!$H$28)*главная!$N$28))))</f>
        <v>0</v>
      </c>
      <c r="JA174" s="173">
        <f>IF(JA$10="",0,IF(JA$9&lt;главная!$N$19,0,IF(JA100&lt;главная!$H$27,главная!$N$26*JA100,IF(JA100&lt;главная!$H$28,главная!$N$27*JA100,главная!$H$28*главная!$N$27+(JA100-главная!$H$28)*главная!$N$28))))</f>
        <v>0</v>
      </c>
      <c r="JB174" s="173">
        <f>IF(JB$10="",0,IF(JB$9&lt;главная!$N$19,0,IF(JB100&lt;главная!$H$27,главная!$N$26*JB100,IF(JB100&lt;главная!$H$28,главная!$N$27*JB100,главная!$H$28*главная!$N$27+(JB100-главная!$H$28)*главная!$N$28))))</f>
        <v>0</v>
      </c>
      <c r="JC174" s="173">
        <f>IF(JC$10="",0,IF(JC$9&lt;главная!$N$19,0,IF(JC100&lt;главная!$H$27,главная!$N$26*JC100,IF(JC100&lt;главная!$H$28,главная!$N$27*JC100,главная!$H$28*главная!$N$27+(JC100-главная!$H$28)*главная!$N$28))))</f>
        <v>0</v>
      </c>
      <c r="JD174" s="173">
        <f>IF(JD$10="",0,IF(JD$9&lt;главная!$N$19,0,IF(JD100&lt;главная!$H$27,главная!$N$26*JD100,IF(JD100&lt;главная!$H$28,главная!$N$27*JD100,главная!$H$28*главная!$N$27+(JD100-главная!$H$28)*главная!$N$28))))</f>
        <v>0</v>
      </c>
      <c r="JE174" s="173">
        <f>IF(JE$10="",0,IF(JE$9&lt;главная!$N$19,0,IF(JE100&lt;главная!$H$27,главная!$N$26*JE100,IF(JE100&lt;главная!$H$28,главная!$N$27*JE100,главная!$H$28*главная!$N$27+(JE100-главная!$H$28)*главная!$N$28))))</f>
        <v>0</v>
      </c>
      <c r="JF174" s="173">
        <f>IF(JF$10="",0,IF(JF$9&lt;главная!$N$19,0,IF(JF100&lt;главная!$H$27,главная!$N$26*JF100,IF(JF100&lt;главная!$H$28,главная!$N$27*JF100,главная!$H$28*главная!$N$27+(JF100-главная!$H$28)*главная!$N$28))))</f>
        <v>0</v>
      </c>
      <c r="JG174" s="173">
        <f>IF(JG$10="",0,IF(JG$9&lt;главная!$N$19,0,IF(JG100&lt;главная!$H$27,главная!$N$26*JG100,IF(JG100&lt;главная!$H$28,главная!$N$27*JG100,главная!$H$28*главная!$N$27+(JG100-главная!$H$28)*главная!$N$28))))</f>
        <v>0</v>
      </c>
      <c r="JH174" s="173">
        <f>IF(JH$10="",0,IF(JH$9&lt;главная!$N$19,0,IF(JH100&lt;главная!$H$27,главная!$N$26*JH100,IF(JH100&lt;главная!$H$28,главная!$N$27*JH100,главная!$H$28*главная!$N$27+(JH100-главная!$H$28)*главная!$N$28))))</f>
        <v>0</v>
      </c>
      <c r="JI174" s="173">
        <f>IF(JI$10="",0,IF(JI$9&lt;главная!$N$19,0,IF(JI100&lt;главная!$H$27,главная!$N$26*JI100,IF(JI100&lt;главная!$H$28,главная!$N$27*JI100,главная!$H$28*главная!$N$27+(JI100-главная!$H$28)*главная!$N$28))))</f>
        <v>0</v>
      </c>
      <c r="JJ174" s="173">
        <f>IF(JJ$10="",0,IF(JJ$9&lt;главная!$N$19,0,IF(JJ100&lt;главная!$H$27,главная!$N$26*JJ100,IF(JJ100&lt;главная!$H$28,главная!$N$27*JJ100,главная!$H$28*главная!$N$27+(JJ100-главная!$H$28)*главная!$N$28))))</f>
        <v>0</v>
      </c>
      <c r="JK174" s="173">
        <f>IF(JK$10="",0,IF(JK$9&lt;главная!$N$19,0,IF(JK100&lt;главная!$H$27,главная!$N$26*JK100,IF(JK100&lt;главная!$H$28,главная!$N$27*JK100,главная!$H$28*главная!$N$27+(JK100-главная!$H$28)*главная!$N$28))))</f>
        <v>0</v>
      </c>
      <c r="JL174" s="173">
        <f>IF(JL$10="",0,IF(JL$9&lt;главная!$N$19,0,IF(JL100&lt;главная!$H$27,главная!$N$26*JL100,IF(JL100&lt;главная!$H$28,главная!$N$27*JL100,главная!$H$28*главная!$N$27+(JL100-главная!$H$28)*главная!$N$28))))</f>
        <v>0</v>
      </c>
      <c r="JM174" s="173">
        <f>IF(JM$10="",0,IF(JM$9&lt;главная!$N$19,0,IF(JM100&lt;главная!$H$27,главная!$N$26*JM100,IF(JM100&lt;главная!$H$28,главная!$N$27*JM100,главная!$H$28*главная!$N$27+(JM100-главная!$H$28)*главная!$N$28))))</f>
        <v>0</v>
      </c>
      <c r="JN174" s="173">
        <f>IF(JN$10="",0,IF(JN$9&lt;главная!$N$19,0,IF(JN100&lt;главная!$H$27,главная!$N$26*JN100,IF(JN100&lt;главная!$H$28,главная!$N$27*JN100,главная!$H$28*главная!$N$27+(JN100-главная!$H$28)*главная!$N$28))))</f>
        <v>0</v>
      </c>
      <c r="JO174" s="173">
        <f>IF(JO$10="",0,IF(JO$9&lt;главная!$N$19,0,IF(JO100&lt;главная!$H$27,главная!$N$26*JO100,IF(JO100&lt;главная!$H$28,главная!$N$27*JO100,главная!$H$28*главная!$N$27+(JO100-главная!$H$28)*главная!$N$28))))</f>
        <v>0</v>
      </c>
      <c r="JP174" s="173">
        <f>IF(JP$10="",0,IF(JP$9&lt;главная!$N$19,0,IF(JP100&lt;главная!$H$27,главная!$N$26*JP100,IF(JP100&lt;главная!$H$28,главная!$N$27*JP100,главная!$H$28*главная!$N$27+(JP100-главная!$H$28)*главная!$N$28))))</f>
        <v>0</v>
      </c>
      <c r="JQ174" s="173">
        <f>IF(JQ$10="",0,IF(JQ$9&lt;главная!$N$19,0,IF(JQ100&lt;главная!$H$27,главная!$N$26*JQ100,IF(JQ100&lt;главная!$H$28,главная!$N$27*JQ100,главная!$H$28*главная!$N$27+(JQ100-главная!$H$28)*главная!$N$28))))</f>
        <v>0</v>
      </c>
      <c r="JR174" s="173">
        <f>IF(JR$10="",0,IF(JR$9&lt;главная!$N$19,0,IF(JR100&lt;главная!$H$27,главная!$N$26*JR100,IF(JR100&lt;главная!$H$28,главная!$N$27*JR100,главная!$H$28*главная!$N$27+(JR100-главная!$H$28)*главная!$N$28))))</f>
        <v>0</v>
      </c>
      <c r="JS174" s="173">
        <f>IF(JS$10="",0,IF(JS$9&lt;главная!$N$19,0,IF(JS100&lt;главная!$H$27,главная!$N$26*JS100,IF(JS100&lt;главная!$H$28,главная!$N$27*JS100,главная!$H$28*главная!$N$27+(JS100-главная!$H$28)*главная!$N$28))))</f>
        <v>0</v>
      </c>
      <c r="JT174" s="173">
        <f>IF(JT$10="",0,IF(JT$9&lt;главная!$N$19,0,IF(JT100&lt;главная!$H$27,главная!$N$26*JT100,IF(JT100&lt;главная!$H$28,главная!$N$27*JT100,главная!$H$28*главная!$N$27+(JT100-главная!$H$28)*главная!$N$28))))</f>
        <v>0</v>
      </c>
      <c r="JU174" s="173">
        <f>IF(JU$10="",0,IF(JU$9&lt;главная!$N$19,0,IF(JU100&lt;главная!$H$27,главная!$N$26*JU100,IF(JU100&lt;главная!$H$28,главная!$N$27*JU100,главная!$H$28*главная!$N$27+(JU100-главная!$H$28)*главная!$N$28))))</f>
        <v>0</v>
      </c>
      <c r="JV174" s="173">
        <f>IF(JV$10="",0,IF(JV$9&lt;главная!$N$19,0,IF(JV100&lt;главная!$H$27,главная!$N$26*JV100,IF(JV100&lt;главная!$H$28,главная!$N$27*JV100,главная!$H$28*главная!$N$27+(JV100-главная!$H$28)*главная!$N$28))))</f>
        <v>0</v>
      </c>
      <c r="JW174" s="173">
        <f>IF(JW$10="",0,IF(JW$9&lt;главная!$N$19,0,IF(JW100&lt;главная!$H$27,главная!$N$26*JW100,IF(JW100&lt;главная!$H$28,главная!$N$27*JW100,главная!$H$28*главная!$N$27+(JW100-главная!$H$28)*главная!$N$28))))</f>
        <v>0</v>
      </c>
      <c r="JX174" s="173">
        <f>IF(JX$10="",0,IF(JX$9&lt;главная!$N$19,0,IF(JX100&lt;главная!$H$27,главная!$N$26*JX100,IF(JX100&lt;главная!$H$28,главная!$N$27*JX100,главная!$H$28*главная!$N$27+(JX100-главная!$H$28)*главная!$N$28))))</f>
        <v>0</v>
      </c>
      <c r="JY174" s="173">
        <f>IF(JY$10="",0,IF(JY$9&lt;главная!$N$19,0,IF(JY100&lt;главная!$H$27,главная!$N$26*JY100,IF(JY100&lt;главная!$H$28,главная!$N$27*JY100,главная!$H$28*главная!$N$27+(JY100-главная!$H$28)*главная!$N$28))))</f>
        <v>0</v>
      </c>
      <c r="JZ174" s="173">
        <f>IF(JZ$10="",0,IF(JZ$9&lt;главная!$N$19,0,IF(JZ100&lt;главная!$H$27,главная!$N$26*JZ100,IF(JZ100&lt;главная!$H$28,главная!$N$27*JZ100,главная!$H$28*главная!$N$27+(JZ100-главная!$H$28)*главная!$N$28))))</f>
        <v>0</v>
      </c>
      <c r="KA174" s="173">
        <f>IF(KA$10="",0,IF(KA$9&lt;главная!$N$19,0,IF(KA100&lt;главная!$H$27,главная!$N$26*KA100,IF(KA100&lt;главная!$H$28,главная!$N$27*KA100,главная!$H$28*главная!$N$27+(KA100-главная!$H$28)*главная!$N$28))))</f>
        <v>0</v>
      </c>
      <c r="KB174" s="173">
        <f>IF(KB$10="",0,IF(KB$9&lt;главная!$N$19,0,IF(KB100&lt;главная!$H$27,главная!$N$26*KB100,IF(KB100&lt;главная!$H$28,главная!$N$27*KB100,главная!$H$28*главная!$N$27+(KB100-главная!$H$28)*главная!$N$28))))</f>
        <v>0</v>
      </c>
      <c r="KC174" s="173">
        <f>IF(KC$10="",0,IF(KC$9&lt;главная!$N$19,0,IF(KC100&lt;главная!$H$27,главная!$N$26*KC100,IF(KC100&lt;главная!$H$28,главная!$N$27*KC100,главная!$H$28*главная!$N$27+(KC100-главная!$H$28)*главная!$N$28))))</f>
        <v>0</v>
      </c>
      <c r="KD174" s="173">
        <f>IF(KD$10="",0,IF(KD$9&lt;главная!$N$19,0,IF(KD100&lt;главная!$H$27,главная!$N$26*KD100,IF(KD100&lt;главная!$H$28,главная!$N$27*KD100,главная!$H$28*главная!$N$27+(KD100-главная!$H$28)*главная!$N$28))))</f>
        <v>0</v>
      </c>
      <c r="KE174" s="173">
        <f>IF(KE$10="",0,IF(KE$9&lt;главная!$N$19,0,IF(KE100&lt;главная!$H$27,главная!$N$26*KE100,IF(KE100&lt;главная!$H$28,главная!$N$27*KE100,главная!$H$28*главная!$N$27+(KE100-главная!$H$28)*главная!$N$28))))</f>
        <v>0</v>
      </c>
      <c r="KF174" s="173">
        <f>IF(KF$10="",0,IF(KF$9&lt;главная!$N$19,0,IF(KF100&lt;главная!$H$27,главная!$N$26*KF100,IF(KF100&lt;главная!$H$28,главная!$N$27*KF100,главная!$H$28*главная!$N$27+(KF100-главная!$H$28)*главная!$N$28))))</f>
        <v>0</v>
      </c>
      <c r="KG174" s="173">
        <f>IF(KG$10="",0,IF(KG$9&lt;главная!$N$19,0,IF(KG100&lt;главная!$H$27,главная!$N$26*KG100,IF(KG100&lt;главная!$H$28,главная!$N$27*KG100,главная!$H$28*главная!$N$27+(KG100-главная!$H$28)*главная!$N$28))))</f>
        <v>0</v>
      </c>
      <c r="KH174" s="173">
        <f>IF(KH$10="",0,IF(KH$9&lt;главная!$N$19,0,IF(KH100&lt;главная!$H$27,главная!$N$26*KH100,IF(KH100&lt;главная!$H$28,главная!$N$27*KH100,главная!$H$28*главная!$N$27+(KH100-главная!$H$28)*главная!$N$28))))</f>
        <v>0</v>
      </c>
      <c r="KI174" s="173">
        <f>IF(KI$10="",0,IF(KI$9&lt;главная!$N$19,0,IF(KI100&lt;главная!$H$27,главная!$N$26*KI100,IF(KI100&lt;главная!$H$28,главная!$N$27*KI100,главная!$H$28*главная!$N$27+(KI100-главная!$H$28)*главная!$N$28))))</f>
        <v>0</v>
      </c>
      <c r="KJ174" s="173">
        <f>IF(KJ$10="",0,IF(KJ$9&lt;главная!$N$19,0,IF(KJ100&lt;главная!$H$27,главная!$N$26*KJ100,IF(KJ100&lt;главная!$H$28,главная!$N$27*KJ100,главная!$H$28*главная!$N$27+(KJ100-главная!$H$28)*главная!$N$28))))</f>
        <v>0</v>
      </c>
      <c r="KK174" s="173">
        <f>IF(KK$10="",0,IF(KK$9&lt;главная!$N$19,0,IF(KK100&lt;главная!$H$27,главная!$N$26*KK100,IF(KK100&lt;главная!$H$28,главная!$N$27*KK100,главная!$H$28*главная!$N$27+(KK100-главная!$H$28)*главная!$N$28))))</f>
        <v>0</v>
      </c>
      <c r="KL174" s="173">
        <f>IF(KL$10="",0,IF(KL$9&lt;главная!$N$19,0,IF(KL100&lt;главная!$H$27,главная!$N$26*KL100,IF(KL100&lt;главная!$H$28,главная!$N$27*KL100,главная!$H$28*главная!$N$27+(KL100-главная!$H$28)*главная!$N$28))))</f>
        <v>0</v>
      </c>
      <c r="KM174" s="173">
        <f>IF(KM$10="",0,IF(KM$9&lt;главная!$N$19,0,IF(KM100&lt;главная!$H$27,главная!$N$26*KM100,IF(KM100&lt;главная!$H$28,главная!$N$27*KM100,главная!$H$28*главная!$N$27+(KM100-главная!$H$28)*главная!$N$28))))</f>
        <v>0</v>
      </c>
      <c r="KN174" s="173">
        <f>IF(KN$10="",0,IF(KN$9&lt;главная!$N$19,0,IF(KN100&lt;главная!$H$27,главная!$N$26*KN100,IF(KN100&lt;главная!$H$28,главная!$N$27*KN100,главная!$H$28*главная!$N$27+(KN100-главная!$H$28)*главная!$N$28))))</f>
        <v>0</v>
      </c>
      <c r="KO174" s="173">
        <f>IF(KO$10="",0,IF(KO$9&lt;главная!$N$19,0,IF(KO100&lt;главная!$H$27,главная!$N$26*KO100,IF(KO100&lt;главная!$H$28,главная!$N$27*KO100,главная!$H$28*главная!$N$27+(KO100-главная!$H$28)*главная!$N$28))))</f>
        <v>0</v>
      </c>
      <c r="KP174" s="173">
        <f>IF(KP$10="",0,IF(KP$9&lt;главная!$N$19,0,IF(KP100&lt;главная!$H$27,главная!$N$26*KP100,IF(KP100&lt;главная!$H$28,главная!$N$27*KP100,главная!$H$28*главная!$N$27+(KP100-главная!$H$28)*главная!$N$28))))</f>
        <v>0</v>
      </c>
      <c r="KQ174" s="173">
        <f>IF(KQ$10="",0,IF(KQ$9&lt;главная!$N$19,0,IF(KQ100&lt;главная!$H$27,главная!$N$26*KQ100,IF(KQ100&lt;главная!$H$28,главная!$N$27*KQ100,главная!$H$28*главная!$N$27+(KQ100-главная!$H$28)*главная!$N$28))))</f>
        <v>0</v>
      </c>
      <c r="KR174" s="173">
        <f>IF(KR$10="",0,IF(KR$9&lt;главная!$N$19,0,IF(KR100&lt;главная!$H$27,главная!$N$26*KR100,IF(KR100&lt;главная!$H$28,главная!$N$27*KR100,главная!$H$28*главная!$N$27+(KR100-главная!$H$28)*главная!$N$28))))</f>
        <v>0</v>
      </c>
      <c r="KS174" s="173">
        <f>IF(KS$10="",0,IF(KS$9&lt;главная!$N$19,0,IF(KS100&lt;главная!$H$27,главная!$N$26*KS100,IF(KS100&lt;главная!$H$28,главная!$N$27*KS100,главная!$H$28*главная!$N$27+(KS100-главная!$H$28)*главная!$N$28))))</f>
        <v>0</v>
      </c>
      <c r="KT174" s="173">
        <f>IF(KT$10="",0,IF(KT$9&lt;главная!$N$19,0,IF(KT100&lt;главная!$H$27,главная!$N$26*KT100,IF(KT100&lt;главная!$H$28,главная!$N$27*KT100,главная!$H$28*главная!$N$27+(KT100-главная!$H$28)*главная!$N$28))))</f>
        <v>0</v>
      </c>
      <c r="KU174" s="173">
        <f>IF(KU$10="",0,IF(KU$9&lt;главная!$N$19,0,IF(KU100&lt;главная!$H$27,главная!$N$26*KU100,IF(KU100&lt;главная!$H$28,главная!$N$27*KU100,главная!$H$28*главная!$N$27+(KU100-главная!$H$28)*главная!$N$28))))</f>
        <v>0</v>
      </c>
      <c r="KV174" s="173">
        <f>IF(KV$10="",0,IF(KV$9&lt;главная!$N$19,0,IF(KV100&lt;главная!$H$27,главная!$N$26*KV100,IF(KV100&lt;главная!$H$28,главная!$N$27*KV100,главная!$H$28*главная!$N$27+(KV100-главная!$H$28)*главная!$N$28))))</f>
        <v>0</v>
      </c>
      <c r="KW174" s="173">
        <f>IF(KW$10="",0,IF(KW$9&lt;главная!$N$19,0,IF(KW100&lt;главная!$H$27,главная!$N$26*KW100,IF(KW100&lt;главная!$H$28,главная!$N$27*KW100,главная!$H$28*главная!$N$27+(KW100-главная!$H$28)*главная!$N$28))))</f>
        <v>0</v>
      </c>
      <c r="KX174" s="173">
        <f>IF(KX$10="",0,IF(KX$9&lt;главная!$N$19,0,IF(KX100&lt;главная!$H$27,главная!$N$26*KX100,IF(KX100&lt;главная!$H$28,главная!$N$27*KX100,главная!$H$28*главная!$N$27+(KX100-главная!$H$28)*главная!$N$28))))</f>
        <v>0</v>
      </c>
      <c r="KY174" s="173">
        <f>IF(KY$10="",0,IF(KY$9&lt;главная!$N$19,0,IF(KY100&lt;главная!$H$27,главная!$N$26*KY100,IF(KY100&lt;главная!$H$28,главная!$N$27*KY100,главная!$H$28*главная!$N$27+(KY100-главная!$H$28)*главная!$N$28))))</f>
        <v>0</v>
      </c>
      <c r="KZ174" s="173">
        <f>IF(KZ$10="",0,IF(KZ$9&lt;главная!$N$19,0,IF(KZ100&lt;главная!$H$27,главная!$N$26*KZ100,IF(KZ100&lt;главная!$H$28,главная!$N$27*KZ100,главная!$H$28*главная!$N$27+(KZ100-главная!$H$28)*главная!$N$28))))</f>
        <v>0</v>
      </c>
      <c r="LA174" s="173">
        <f>IF(LA$10="",0,IF(LA$9&lt;главная!$N$19,0,IF(LA100&lt;главная!$H$27,главная!$N$26*LA100,IF(LA100&lt;главная!$H$28,главная!$N$27*LA100,главная!$H$28*главная!$N$27+(LA100-главная!$H$28)*главная!$N$28))))</f>
        <v>0</v>
      </c>
      <c r="LB174" s="173">
        <f>IF(LB$10="",0,IF(LB$9&lt;главная!$N$19,0,IF(LB100&lt;главная!$H$27,главная!$N$26*LB100,IF(LB100&lt;главная!$H$28,главная!$N$27*LB100,главная!$H$28*главная!$N$27+(LB100-главная!$H$28)*главная!$N$28))))</f>
        <v>0</v>
      </c>
      <c r="LC174" s="173">
        <f>IF(LC$10="",0,IF(LC$9&lt;главная!$N$19,0,IF(LC100&lt;главная!$H$27,главная!$N$26*LC100,IF(LC100&lt;главная!$H$28,главная!$N$27*LC100,главная!$H$28*главная!$N$27+(LC100-главная!$H$28)*главная!$N$28))))</f>
        <v>0</v>
      </c>
      <c r="LD174" s="173">
        <f>IF(LD$10="",0,IF(LD$9&lt;главная!$N$19,0,IF(LD100&lt;главная!$H$27,главная!$N$26*LD100,IF(LD100&lt;главная!$H$28,главная!$N$27*LD100,главная!$H$28*главная!$N$27+(LD100-главная!$H$28)*главная!$N$28))))</f>
        <v>0</v>
      </c>
      <c r="LE174" s="173">
        <f>IF(LE$10="",0,IF(LE$9&lt;главная!$N$19,0,IF(LE100&lt;главная!$H$27,главная!$N$26*LE100,IF(LE100&lt;главная!$H$28,главная!$N$27*LE100,главная!$H$28*главная!$N$27+(LE100-главная!$H$28)*главная!$N$28))))</f>
        <v>0</v>
      </c>
      <c r="LF174" s="173">
        <f>IF(LF$10="",0,IF(LF$9&lt;главная!$N$19,0,IF(LF100&lt;главная!$H$27,главная!$N$26*LF100,IF(LF100&lt;главная!$H$28,главная!$N$27*LF100,главная!$H$28*главная!$N$27+(LF100-главная!$H$28)*главная!$N$28))))</f>
        <v>0</v>
      </c>
      <c r="LG174" s="173">
        <f>IF(LG$10="",0,IF(LG$9&lt;главная!$N$19,0,IF(LG100&lt;главная!$H$27,главная!$N$26*LG100,IF(LG100&lt;главная!$H$28,главная!$N$27*LG100,главная!$H$28*главная!$N$27+(LG100-главная!$H$28)*главная!$N$28))))</f>
        <v>0</v>
      </c>
      <c r="LH174" s="173">
        <f>IF(LH$10="",0,IF(LH$9&lt;главная!$N$19,0,IF(LH100&lt;главная!$H$27,главная!$N$26*LH100,IF(LH100&lt;главная!$H$28,главная!$N$27*LH100,главная!$H$28*главная!$N$27+(LH100-главная!$H$28)*главная!$N$28))))</f>
        <v>0</v>
      </c>
      <c r="LI174" s="51"/>
      <c r="LJ174" s="51"/>
    </row>
    <row r="175" spans="1:322" s="3" customFormat="1" ht="10.199999999999999" x14ac:dyDescent="0.2">
      <c r="A175" s="5"/>
      <c r="B175" s="5"/>
      <c r="C175" s="5"/>
      <c r="D175" s="12"/>
      <c r="E175" s="121" t="str">
        <f t="shared" si="383"/>
        <v>Финансовый отдел</v>
      </c>
      <c r="F175" s="5"/>
      <c r="G175" s="5"/>
      <c r="H175" s="121" t="str">
        <f t="shared" si="384"/>
        <v>нац/страхование</v>
      </c>
      <c r="I175" s="5"/>
      <c r="J175" s="5"/>
      <c r="K175" s="49" t="str">
        <f t="shared" si="385"/>
        <v>долл.</v>
      </c>
      <c r="L175" s="5"/>
      <c r="M175" s="12"/>
      <c r="N175" s="5"/>
      <c r="O175" s="19"/>
      <c r="P175" s="5"/>
      <c r="Q175" s="5"/>
      <c r="R175" s="68"/>
      <c r="S175" s="5"/>
      <c r="T175" s="63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  <c r="CI175" s="46"/>
      <c r="CJ175" s="46"/>
      <c r="CK175" s="46"/>
      <c r="CL175" s="46"/>
      <c r="CM175" s="46"/>
      <c r="CN175" s="46"/>
      <c r="CO175" s="46"/>
      <c r="CP175" s="46"/>
      <c r="CQ175" s="46"/>
      <c r="CR175" s="46"/>
      <c r="CS175" s="46"/>
      <c r="CT175" s="46"/>
      <c r="CU175" s="46"/>
      <c r="CV175" s="46"/>
      <c r="CW175" s="46"/>
      <c r="CX175" s="46"/>
      <c r="CY175" s="46"/>
      <c r="CZ175" s="46"/>
      <c r="DA175" s="46"/>
      <c r="DB175" s="46"/>
      <c r="DC175" s="46"/>
      <c r="DD175" s="46"/>
      <c r="DE175" s="46"/>
      <c r="DF175" s="46"/>
      <c r="DG175" s="46"/>
      <c r="DH175" s="46"/>
      <c r="DI175" s="46"/>
      <c r="DJ175" s="46"/>
      <c r="DK175" s="46"/>
      <c r="DL175" s="46"/>
      <c r="DM175" s="46"/>
      <c r="DN175" s="46"/>
      <c r="DO175" s="46"/>
      <c r="DP175" s="46"/>
      <c r="DQ175" s="46"/>
      <c r="DR175" s="46"/>
      <c r="DS175" s="46"/>
      <c r="DT175" s="46"/>
      <c r="DU175" s="46"/>
      <c r="DV175" s="46"/>
      <c r="DW175" s="46"/>
      <c r="DX175" s="46"/>
      <c r="DY175" s="46"/>
      <c r="DZ175" s="46"/>
      <c r="EA175" s="46"/>
      <c r="EB175" s="46"/>
      <c r="EC175" s="46"/>
      <c r="ED175" s="46"/>
      <c r="EE175" s="46"/>
      <c r="EF175" s="46"/>
      <c r="EG175" s="46"/>
      <c r="EH175" s="46"/>
      <c r="EI175" s="46"/>
      <c r="EJ175" s="46"/>
      <c r="EK175" s="46"/>
      <c r="EL175" s="46"/>
      <c r="EM175" s="46"/>
      <c r="EN175" s="46"/>
      <c r="EO175" s="46"/>
      <c r="EP175" s="46"/>
      <c r="EQ175" s="46"/>
      <c r="ER175" s="46"/>
      <c r="ES175" s="46"/>
      <c r="ET175" s="46"/>
      <c r="EU175" s="46"/>
      <c r="EV175" s="46"/>
      <c r="EW175" s="46"/>
      <c r="EX175" s="46"/>
      <c r="EY175" s="46"/>
      <c r="EZ175" s="46"/>
      <c r="FA175" s="46"/>
      <c r="FB175" s="46"/>
      <c r="FC175" s="46"/>
      <c r="FD175" s="46"/>
      <c r="FE175" s="46"/>
      <c r="FF175" s="46"/>
      <c r="FG175" s="46"/>
      <c r="FH175" s="46"/>
      <c r="FI175" s="46"/>
      <c r="FJ175" s="46"/>
      <c r="FK175" s="46"/>
      <c r="FL175" s="46"/>
      <c r="FM175" s="46"/>
      <c r="FN175" s="46"/>
      <c r="FO175" s="46"/>
      <c r="FP175" s="46"/>
      <c r="FQ175" s="46"/>
      <c r="FR175" s="46"/>
      <c r="FS175" s="46"/>
      <c r="FT175" s="46"/>
      <c r="FU175" s="46"/>
      <c r="FV175" s="46"/>
      <c r="FW175" s="46"/>
      <c r="FX175" s="46"/>
      <c r="FY175" s="46"/>
      <c r="FZ175" s="46"/>
      <c r="GA175" s="46"/>
      <c r="GB175" s="46"/>
      <c r="GC175" s="46"/>
      <c r="GD175" s="46"/>
      <c r="GE175" s="46"/>
      <c r="GF175" s="46"/>
      <c r="GG175" s="46"/>
      <c r="GH175" s="46"/>
      <c r="GI175" s="46"/>
      <c r="GJ175" s="46"/>
      <c r="GK175" s="46"/>
      <c r="GL175" s="46"/>
      <c r="GM175" s="46"/>
      <c r="GN175" s="46"/>
      <c r="GO175" s="46"/>
      <c r="GP175" s="46"/>
      <c r="GQ175" s="46"/>
      <c r="GR175" s="46"/>
      <c r="GS175" s="46"/>
      <c r="GT175" s="46"/>
      <c r="GU175" s="46"/>
      <c r="GV175" s="46"/>
      <c r="GW175" s="46"/>
      <c r="GX175" s="46"/>
      <c r="GY175" s="46"/>
      <c r="GZ175" s="46"/>
      <c r="HA175" s="46"/>
      <c r="HB175" s="46"/>
      <c r="HC175" s="46"/>
      <c r="HD175" s="46"/>
      <c r="HE175" s="46"/>
      <c r="HF175" s="46"/>
      <c r="HG175" s="46"/>
      <c r="HH175" s="46"/>
      <c r="HI175" s="46"/>
      <c r="HJ175" s="46"/>
      <c r="HK175" s="46"/>
      <c r="HL175" s="46"/>
      <c r="HM175" s="46"/>
      <c r="HN175" s="46"/>
      <c r="HO175" s="46"/>
      <c r="HP175" s="46"/>
      <c r="HQ175" s="46"/>
      <c r="HR175" s="46"/>
      <c r="HS175" s="46"/>
      <c r="HT175" s="46"/>
      <c r="HU175" s="46"/>
      <c r="HV175" s="46"/>
      <c r="HW175" s="46"/>
      <c r="HX175" s="46"/>
      <c r="HY175" s="46"/>
      <c r="HZ175" s="46"/>
      <c r="IA175" s="46"/>
      <c r="IB175" s="46"/>
      <c r="IC175" s="46"/>
      <c r="ID175" s="46"/>
      <c r="IE175" s="46"/>
      <c r="IF175" s="46"/>
      <c r="IG175" s="46"/>
      <c r="IH175" s="46"/>
      <c r="II175" s="46"/>
      <c r="IJ175" s="46"/>
      <c r="IK175" s="46"/>
      <c r="IL175" s="46"/>
      <c r="IM175" s="46"/>
      <c r="IN175" s="46"/>
      <c r="IO175" s="46"/>
      <c r="IP175" s="46"/>
      <c r="IQ175" s="46"/>
      <c r="IR175" s="46"/>
      <c r="IS175" s="46"/>
      <c r="IT175" s="46"/>
      <c r="IU175" s="46"/>
      <c r="IV175" s="46"/>
      <c r="IW175" s="46"/>
      <c r="IX175" s="46"/>
      <c r="IY175" s="46"/>
      <c r="IZ175" s="46"/>
      <c r="JA175" s="46"/>
      <c r="JB175" s="46"/>
      <c r="JC175" s="46"/>
      <c r="JD175" s="46"/>
      <c r="JE175" s="46"/>
      <c r="JF175" s="46"/>
      <c r="JG175" s="46"/>
      <c r="JH175" s="46"/>
      <c r="JI175" s="46"/>
      <c r="JJ175" s="46"/>
      <c r="JK175" s="46"/>
      <c r="JL175" s="46"/>
      <c r="JM175" s="46"/>
      <c r="JN175" s="46"/>
      <c r="JO175" s="46"/>
      <c r="JP175" s="46"/>
      <c r="JQ175" s="46"/>
      <c r="JR175" s="46"/>
      <c r="JS175" s="46"/>
      <c r="JT175" s="46"/>
      <c r="JU175" s="46"/>
      <c r="JV175" s="46"/>
      <c r="JW175" s="46"/>
      <c r="JX175" s="46"/>
      <c r="JY175" s="46"/>
      <c r="JZ175" s="46"/>
      <c r="KA175" s="46"/>
      <c r="KB175" s="46"/>
      <c r="KC175" s="46"/>
      <c r="KD175" s="46"/>
      <c r="KE175" s="46"/>
      <c r="KF175" s="46"/>
      <c r="KG175" s="46"/>
      <c r="KH175" s="46"/>
      <c r="KI175" s="46"/>
      <c r="KJ175" s="46"/>
      <c r="KK175" s="46"/>
      <c r="KL175" s="46"/>
      <c r="KM175" s="46"/>
      <c r="KN175" s="46"/>
      <c r="KO175" s="46"/>
      <c r="KP175" s="46"/>
      <c r="KQ175" s="46"/>
      <c r="KR175" s="46"/>
      <c r="KS175" s="46"/>
      <c r="KT175" s="46"/>
      <c r="KU175" s="46"/>
      <c r="KV175" s="46"/>
      <c r="KW175" s="46"/>
      <c r="KX175" s="46"/>
      <c r="KY175" s="46"/>
      <c r="KZ175" s="46"/>
      <c r="LA175" s="46"/>
      <c r="LB175" s="46"/>
      <c r="LC175" s="46"/>
      <c r="LD175" s="46"/>
      <c r="LE175" s="46"/>
      <c r="LF175" s="46"/>
      <c r="LG175" s="46"/>
      <c r="LH175" s="46"/>
      <c r="LI175" s="5"/>
      <c r="LJ175" s="5"/>
    </row>
    <row r="176" spans="1:322" s="59" customFormat="1" ht="10.199999999999999" x14ac:dyDescent="0.2">
      <c r="A176" s="51"/>
      <c r="B176" s="51"/>
      <c r="C176" s="51"/>
      <c r="D176" s="12"/>
      <c r="E176" s="98" t="str">
        <f t="shared" si="383"/>
        <v>Бухгалтер</v>
      </c>
      <c r="F176" s="51"/>
      <c r="G176" s="51"/>
      <c r="H176" s="98" t="str">
        <f t="shared" si="384"/>
        <v>нац/страхование</v>
      </c>
      <c r="I176" s="51"/>
      <c r="J176" s="51"/>
      <c r="K176" s="55" t="str">
        <f t="shared" si="385"/>
        <v>долл.</v>
      </c>
      <c r="L176" s="51"/>
      <c r="M176" s="58"/>
      <c r="N176" s="51"/>
      <c r="O176" s="61"/>
      <c r="P176" s="51"/>
      <c r="Q176" s="51"/>
      <c r="R176" s="99"/>
      <c r="S176" s="51"/>
      <c r="T176" s="171"/>
      <c r="U176" s="173">
        <f>IF(U$10="",0,IF(U$9&lt;главная!$N$19,0,IF(U102&lt;главная!$H$27,главная!$N$26*U102,IF(U102&lt;главная!$H$28,главная!$N$27*U102,главная!$H$28*главная!$N$27+(U102-главная!$H$28)*главная!$N$28))))</f>
        <v>0</v>
      </c>
      <c r="V176" s="173">
        <f>IF(V$10="",0,IF(V$9&lt;главная!$N$19,0,IF(V102&lt;главная!$H$27,главная!$N$26*V102,IF(V102&lt;главная!$H$28,главная!$N$27*V102,главная!$H$28*главная!$N$27+(V102-главная!$H$28)*главная!$N$28))))</f>
        <v>0</v>
      </c>
      <c r="W176" s="173">
        <f>IF(W$10="",0,IF(W$9&lt;главная!$N$19,0,IF(W102&lt;главная!$H$27,главная!$N$26*W102,IF(W102&lt;главная!$H$28,главная!$N$27*W102,главная!$H$28*главная!$N$27+(W102-главная!$H$28)*главная!$N$28))))</f>
        <v>0</v>
      </c>
      <c r="X176" s="173">
        <f>IF(X$10="",0,IF(X$9&lt;главная!$N$19,0,IF(X102&lt;главная!$H$27,главная!$N$26*X102,IF(X102&lt;главная!$H$28,главная!$N$27*X102,главная!$H$28*главная!$N$27+(X102-главная!$H$28)*главная!$N$28))))</f>
        <v>0</v>
      </c>
      <c r="Y176" s="173">
        <f>IF(Y$10="",0,IF(Y$9&lt;главная!$N$19,0,IF(Y102&lt;главная!$H$27,главная!$N$26*Y102,IF(Y102&lt;главная!$H$28,главная!$N$27*Y102,главная!$H$28*главная!$N$27+(Y102-главная!$H$28)*главная!$N$28))))</f>
        <v>0</v>
      </c>
      <c r="Z176" s="173">
        <f>IF(Z$10="",0,IF(Z$9&lt;главная!$N$19,0,IF(Z102&lt;главная!$H$27,главная!$N$26*Z102,IF(Z102&lt;главная!$H$28,главная!$N$27*Z102,главная!$H$28*главная!$N$27+(Z102-главная!$H$28)*главная!$N$28))))</f>
        <v>0</v>
      </c>
      <c r="AA176" s="173">
        <f>IF(AA$10="",0,IF(AA$9&lt;главная!$N$19,0,IF(AA102&lt;главная!$H$27,главная!$N$26*AA102,IF(AA102&lt;главная!$H$28,главная!$N$27*AA102,главная!$H$28*главная!$N$27+(AA102-главная!$H$28)*главная!$N$28))))</f>
        <v>0</v>
      </c>
      <c r="AB176" s="173">
        <f>IF(AB$10="",0,IF(AB$9&lt;главная!$N$19,0,IF(AB102&lt;главная!$H$27,главная!$N$26*AB102,IF(AB102&lt;главная!$H$28,главная!$N$27*AB102,главная!$H$28*главная!$N$27+(AB102-главная!$H$28)*главная!$N$28))))</f>
        <v>0</v>
      </c>
      <c r="AC176" s="173">
        <f>IF(AC$10="",0,IF(AC$9&lt;главная!$N$19,0,IF(AC102&lt;главная!$H$27,главная!$N$26*AC102,IF(AC102&lt;главная!$H$28,главная!$N$27*AC102,главная!$H$28*главная!$N$27+(AC102-главная!$H$28)*главная!$N$28))))</f>
        <v>0</v>
      </c>
      <c r="AD176" s="173">
        <f>IF(AD$10="",0,IF(AD$9&lt;главная!$N$19,0,IF(AD102&lt;главная!$H$27,главная!$N$26*AD102,IF(AD102&lt;главная!$H$28,главная!$N$27*AD102,главная!$H$28*главная!$N$27+(AD102-главная!$H$28)*главная!$N$28))))</f>
        <v>0</v>
      </c>
      <c r="AE176" s="173">
        <f>IF(AE$10="",0,IF(AE$9&lt;главная!$N$19,0,IF(AE102&lt;главная!$H$27,главная!$N$26*AE102,IF(AE102&lt;главная!$H$28,главная!$N$27*AE102,главная!$H$28*главная!$N$27+(AE102-главная!$H$28)*главная!$N$28))))</f>
        <v>0</v>
      </c>
      <c r="AF176" s="173">
        <f>IF(AF$10="",0,IF(AF$9&lt;главная!$N$19,0,IF(AF102&lt;главная!$H$27,главная!$N$26*AF102,IF(AF102&lt;главная!$H$28,главная!$N$27*AF102,главная!$H$28*главная!$N$27+(AF102-главная!$H$28)*главная!$N$28))))</f>
        <v>0</v>
      </c>
      <c r="AG176" s="173">
        <f>IF(AG$10="",0,IF(AG$9&lt;главная!$N$19,0,IF(AG102&lt;главная!$H$27,главная!$N$26*AG102,IF(AG102&lt;главная!$H$28,главная!$N$27*AG102,главная!$H$28*главная!$N$27+(AG102-главная!$H$28)*главная!$N$28))))</f>
        <v>0</v>
      </c>
      <c r="AH176" s="173">
        <f>IF(AH$10="",0,IF(AH$9&lt;главная!$N$19,0,IF(AH102&lt;главная!$H$27,главная!$N$26*AH102,IF(AH102&lt;главная!$H$28,главная!$N$27*AH102,главная!$H$28*главная!$N$27+(AH102-главная!$H$28)*главная!$N$28))))</f>
        <v>0</v>
      </c>
      <c r="AI176" s="173">
        <f>IF(AI$10="",0,IF(AI$9&lt;главная!$N$19,0,IF(AI102&lt;главная!$H$27,главная!$N$26*AI102,IF(AI102&lt;главная!$H$28,главная!$N$27*AI102,главная!$H$28*главная!$N$27+(AI102-главная!$H$28)*главная!$N$28))))</f>
        <v>0</v>
      </c>
      <c r="AJ176" s="173">
        <f>IF(AJ$10="",0,IF(AJ$9&lt;главная!$N$19,0,IF(AJ102&lt;главная!$H$27,главная!$N$26*AJ102,IF(AJ102&lt;главная!$H$28,главная!$N$27*AJ102,главная!$H$28*главная!$N$27+(AJ102-главная!$H$28)*главная!$N$28))))</f>
        <v>0</v>
      </c>
      <c r="AK176" s="173">
        <f>IF(AK$10="",0,IF(AK$9&lt;главная!$N$19,0,IF(AK102&lt;главная!$H$27,главная!$N$26*AK102,IF(AK102&lt;главная!$H$28,главная!$N$27*AK102,главная!$H$28*главная!$N$27+(AK102-главная!$H$28)*главная!$N$28))))</f>
        <v>0</v>
      </c>
      <c r="AL176" s="173">
        <f>IF(AL$10="",0,IF(AL$9&lt;главная!$N$19,0,IF(AL102&lt;главная!$H$27,главная!$N$26*AL102,IF(AL102&lt;главная!$H$28,главная!$N$27*AL102,главная!$H$28*главная!$N$27+(AL102-главная!$H$28)*главная!$N$28))))</f>
        <v>0</v>
      </c>
      <c r="AM176" s="173">
        <f>IF(AM$10="",0,IF(AM$9&lt;главная!$N$19,0,IF(AM102&lt;главная!$H$27,главная!$N$26*AM102,IF(AM102&lt;главная!$H$28,главная!$N$27*AM102,главная!$H$28*главная!$N$27+(AM102-главная!$H$28)*главная!$N$28))))</f>
        <v>0</v>
      </c>
      <c r="AN176" s="173">
        <f>IF(AN$10="",0,IF(AN$9&lt;главная!$N$19,0,IF(AN102&lt;главная!$H$27,главная!$N$26*AN102,IF(AN102&lt;главная!$H$28,главная!$N$27*AN102,главная!$H$28*главная!$N$27+(AN102-главная!$H$28)*главная!$N$28))))</f>
        <v>0</v>
      </c>
      <c r="AO176" s="173">
        <f>IF(AO$10="",0,IF(AO$9&lt;главная!$N$19,0,IF(AO102&lt;главная!$H$27,главная!$N$26*AO102,IF(AO102&lt;главная!$H$28,главная!$N$27*AO102,главная!$H$28*главная!$N$27+(AO102-главная!$H$28)*главная!$N$28))))</f>
        <v>0</v>
      </c>
      <c r="AP176" s="173">
        <f>IF(AP$10="",0,IF(AP$9&lt;главная!$N$19,0,IF(AP102&lt;главная!$H$27,главная!$N$26*AP102,IF(AP102&lt;главная!$H$28,главная!$N$27*AP102,главная!$H$28*главная!$N$27+(AP102-главная!$H$28)*главная!$N$28))))</f>
        <v>0</v>
      </c>
      <c r="AQ176" s="173">
        <f>IF(AQ$10="",0,IF(AQ$9&lt;главная!$N$19,0,IF(AQ102&lt;главная!$H$27,главная!$N$26*AQ102,IF(AQ102&lt;главная!$H$28,главная!$N$27*AQ102,главная!$H$28*главная!$N$27+(AQ102-главная!$H$28)*главная!$N$28))))</f>
        <v>0</v>
      </c>
      <c r="AR176" s="173">
        <f>IF(AR$10="",0,IF(AR$9&lt;главная!$N$19,0,IF(AR102&lt;главная!$H$27,главная!$N$26*AR102,IF(AR102&lt;главная!$H$28,главная!$N$27*AR102,главная!$H$28*главная!$N$27+(AR102-главная!$H$28)*главная!$N$28))))</f>
        <v>0</v>
      </c>
      <c r="AS176" s="173">
        <f>IF(AS$10="",0,IF(AS$9&lt;главная!$N$19,0,IF(AS102&lt;главная!$H$27,главная!$N$26*AS102,IF(AS102&lt;главная!$H$28,главная!$N$27*AS102,главная!$H$28*главная!$N$27+(AS102-главная!$H$28)*главная!$N$28))))</f>
        <v>0</v>
      </c>
      <c r="AT176" s="173">
        <f>IF(AT$10="",0,IF(AT$9&lt;главная!$N$19,0,IF(AT102&lt;главная!$H$27,главная!$N$26*AT102,IF(AT102&lt;главная!$H$28,главная!$N$27*AT102,главная!$H$28*главная!$N$27+(AT102-главная!$H$28)*главная!$N$28))))</f>
        <v>0</v>
      </c>
      <c r="AU176" s="173">
        <f>IF(AU$10="",0,IF(AU$9&lt;главная!$N$19,0,IF(AU102&lt;главная!$H$27,главная!$N$26*AU102,IF(AU102&lt;главная!$H$28,главная!$N$27*AU102,главная!$H$28*главная!$N$27+(AU102-главная!$H$28)*главная!$N$28))))</f>
        <v>0</v>
      </c>
      <c r="AV176" s="173">
        <f>IF(AV$10="",0,IF(AV$9&lt;главная!$N$19,0,IF(AV102&lt;главная!$H$27,главная!$N$26*AV102,IF(AV102&lt;главная!$H$28,главная!$N$27*AV102,главная!$H$28*главная!$N$27+(AV102-главная!$H$28)*главная!$N$28))))</f>
        <v>0</v>
      </c>
      <c r="AW176" s="173">
        <f>IF(AW$10="",0,IF(AW$9&lt;главная!$N$19,0,IF(AW102&lt;главная!$H$27,главная!$N$26*AW102,IF(AW102&lt;главная!$H$28,главная!$N$27*AW102,главная!$H$28*главная!$N$27+(AW102-главная!$H$28)*главная!$N$28))))</f>
        <v>0</v>
      </c>
      <c r="AX176" s="173">
        <f>IF(AX$10="",0,IF(AX$9&lt;главная!$N$19,0,IF(AX102&lt;главная!$H$27,главная!$N$26*AX102,IF(AX102&lt;главная!$H$28,главная!$N$27*AX102,главная!$H$28*главная!$N$27+(AX102-главная!$H$28)*главная!$N$28))))</f>
        <v>0</v>
      </c>
      <c r="AY176" s="173">
        <f>IF(AY$10="",0,IF(AY$9&lt;главная!$N$19,0,IF(AY102&lt;главная!$H$27,главная!$N$26*AY102,IF(AY102&lt;главная!$H$28,главная!$N$27*AY102,главная!$H$28*главная!$N$27+(AY102-главная!$H$28)*главная!$N$28))))</f>
        <v>0</v>
      </c>
      <c r="AZ176" s="173">
        <f>IF(AZ$10="",0,IF(AZ$9&lt;главная!$N$19,0,IF(AZ102&lt;главная!$H$27,главная!$N$26*AZ102,IF(AZ102&lt;главная!$H$28,главная!$N$27*AZ102,главная!$H$28*главная!$N$27+(AZ102-главная!$H$28)*главная!$N$28))))</f>
        <v>0</v>
      </c>
      <c r="BA176" s="173">
        <f>IF(BA$10="",0,IF(BA$9&lt;главная!$N$19,0,IF(BA102&lt;главная!$H$27,главная!$N$26*BA102,IF(BA102&lt;главная!$H$28,главная!$N$27*BA102,главная!$H$28*главная!$N$27+(BA102-главная!$H$28)*главная!$N$28))))</f>
        <v>0</v>
      </c>
      <c r="BB176" s="173">
        <f>IF(BB$10="",0,IF(BB$9&lt;главная!$N$19,0,IF(BB102&lt;главная!$H$27,главная!$N$26*BB102,IF(BB102&lt;главная!$H$28,главная!$N$27*BB102,главная!$H$28*главная!$N$27+(BB102-главная!$H$28)*главная!$N$28))))</f>
        <v>0</v>
      </c>
      <c r="BC176" s="173">
        <f>IF(BC$10="",0,IF(BC$9&lt;главная!$N$19,0,IF(BC102&lt;главная!$H$27,главная!$N$26*BC102,IF(BC102&lt;главная!$H$28,главная!$N$27*BC102,главная!$H$28*главная!$N$27+(BC102-главная!$H$28)*главная!$N$28))))</f>
        <v>0</v>
      </c>
      <c r="BD176" s="173">
        <f>IF(BD$10="",0,IF(BD$9&lt;главная!$N$19,0,IF(BD102&lt;главная!$H$27,главная!$N$26*BD102,IF(BD102&lt;главная!$H$28,главная!$N$27*BD102,главная!$H$28*главная!$N$27+(BD102-главная!$H$28)*главная!$N$28))))</f>
        <v>0</v>
      </c>
      <c r="BE176" s="173">
        <f>IF(BE$10="",0,IF(BE$9&lt;главная!$N$19,0,IF(BE102&lt;главная!$H$27,главная!$N$26*BE102,IF(BE102&lt;главная!$H$28,главная!$N$27*BE102,главная!$H$28*главная!$N$27+(BE102-главная!$H$28)*главная!$N$28))))</f>
        <v>0</v>
      </c>
      <c r="BF176" s="173">
        <f>IF(BF$10="",0,IF(BF$9&lt;главная!$N$19,0,IF(BF102&lt;главная!$H$27,главная!$N$26*BF102,IF(BF102&lt;главная!$H$28,главная!$N$27*BF102,главная!$H$28*главная!$N$27+(BF102-главная!$H$28)*главная!$N$28))))</f>
        <v>0</v>
      </c>
      <c r="BG176" s="173">
        <f>IF(BG$10="",0,IF(BG$9&lt;главная!$N$19,0,IF(BG102&lt;главная!$H$27,главная!$N$26*BG102,IF(BG102&lt;главная!$H$28,главная!$N$27*BG102,главная!$H$28*главная!$N$27+(BG102-главная!$H$28)*главная!$N$28))))</f>
        <v>0</v>
      </c>
      <c r="BH176" s="173">
        <f>IF(BH$10="",0,IF(BH$9&lt;главная!$N$19,0,IF(BH102&lt;главная!$H$27,главная!$N$26*BH102,IF(BH102&lt;главная!$H$28,главная!$N$27*BH102,главная!$H$28*главная!$N$27+(BH102-главная!$H$28)*главная!$N$28))))</f>
        <v>0</v>
      </c>
      <c r="BI176" s="173">
        <f>IF(BI$10="",0,IF(BI$9&lt;главная!$N$19,0,IF(BI102&lt;главная!$H$27,главная!$N$26*BI102,IF(BI102&lt;главная!$H$28,главная!$N$27*BI102,главная!$H$28*главная!$N$27+(BI102-главная!$H$28)*главная!$N$28))))</f>
        <v>0</v>
      </c>
      <c r="BJ176" s="173">
        <f>IF(BJ$10="",0,IF(BJ$9&lt;главная!$N$19,0,IF(BJ102&lt;главная!$H$27,главная!$N$26*BJ102,IF(BJ102&lt;главная!$H$28,главная!$N$27*BJ102,главная!$H$28*главная!$N$27+(BJ102-главная!$H$28)*главная!$N$28))))</f>
        <v>0</v>
      </c>
      <c r="BK176" s="173">
        <f>IF(BK$10="",0,IF(BK$9&lt;главная!$N$19,0,IF(BK102&lt;главная!$H$27,главная!$N$26*BK102,IF(BK102&lt;главная!$H$28,главная!$N$27*BK102,главная!$H$28*главная!$N$27+(BK102-главная!$H$28)*главная!$N$28))))</f>
        <v>0</v>
      </c>
      <c r="BL176" s="173">
        <f>IF(BL$10="",0,IF(BL$9&lt;главная!$N$19,0,IF(BL102&lt;главная!$H$27,главная!$N$26*BL102,IF(BL102&lt;главная!$H$28,главная!$N$27*BL102,главная!$H$28*главная!$N$27+(BL102-главная!$H$28)*главная!$N$28))))</f>
        <v>0</v>
      </c>
      <c r="BM176" s="173">
        <f>IF(BM$10="",0,IF(BM$9&lt;главная!$N$19,0,IF(BM102&lt;главная!$H$27,главная!$N$26*BM102,IF(BM102&lt;главная!$H$28,главная!$N$27*BM102,главная!$H$28*главная!$N$27+(BM102-главная!$H$28)*главная!$N$28))))</f>
        <v>0</v>
      </c>
      <c r="BN176" s="173">
        <f>IF(BN$10="",0,IF(BN$9&lt;главная!$N$19,0,IF(BN102&lt;главная!$H$27,главная!$N$26*BN102,IF(BN102&lt;главная!$H$28,главная!$N$27*BN102,главная!$H$28*главная!$N$27+(BN102-главная!$H$28)*главная!$N$28))))</f>
        <v>0</v>
      </c>
      <c r="BO176" s="173">
        <f>IF(BO$10="",0,IF(BO$9&lt;главная!$N$19,0,IF(BO102&lt;главная!$H$27,главная!$N$26*BO102,IF(BO102&lt;главная!$H$28,главная!$N$27*BO102,главная!$H$28*главная!$N$27+(BO102-главная!$H$28)*главная!$N$28))))</f>
        <v>0</v>
      </c>
      <c r="BP176" s="173">
        <f>IF(BP$10="",0,IF(BP$9&lt;главная!$N$19,0,IF(BP102&lt;главная!$H$27,главная!$N$26*BP102,IF(BP102&lt;главная!$H$28,главная!$N$27*BP102,главная!$H$28*главная!$N$27+(BP102-главная!$H$28)*главная!$N$28))))</f>
        <v>0</v>
      </c>
      <c r="BQ176" s="173">
        <f>IF(BQ$10="",0,IF(BQ$9&lt;главная!$N$19,0,IF(BQ102&lt;главная!$H$27,главная!$N$26*BQ102,IF(BQ102&lt;главная!$H$28,главная!$N$27*BQ102,главная!$H$28*главная!$N$27+(BQ102-главная!$H$28)*главная!$N$28))))</f>
        <v>0</v>
      </c>
      <c r="BR176" s="173">
        <f>IF(BR$10="",0,IF(BR$9&lt;главная!$N$19,0,IF(BR102&lt;главная!$H$27,главная!$N$26*BR102,IF(BR102&lt;главная!$H$28,главная!$N$27*BR102,главная!$H$28*главная!$N$27+(BR102-главная!$H$28)*главная!$N$28))))</f>
        <v>0</v>
      </c>
      <c r="BS176" s="173">
        <f>IF(BS$10="",0,IF(BS$9&lt;главная!$N$19,0,IF(BS102&lt;главная!$H$27,главная!$N$26*BS102,IF(BS102&lt;главная!$H$28,главная!$N$27*BS102,главная!$H$28*главная!$N$27+(BS102-главная!$H$28)*главная!$N$28))))</f>
        <v>0</v>
      </c>
      <c r="BT176" s="173">
        <f>IF(BT$10="",0,IF(BT$9&lt;главная!$N$19,0,IF(BT102&lt;главная!$H$27,главная!$N$26*BT102,IF(BT102&lt;главная!$H$28,главная!$N$27*BT102,главная!$H$28*главная!$N$27+(BT102-главная!$H$28)*главная!$N$28))))</f>
        <v>0</v>
      </c>
      <c r="BU176" s="173">
        <f>IF(BU$10="",0,IF(BU$9&lt;главная!$N$19,0,IF(BU102&lt;главная!$H$27,главная!$N$26*BU102,IF(BU102&lt;главная!$H$28,главная!$N$27*BU102,главная!$H$28*главная!$N$27+(BU102-главная!$H$28)*главная!$N$28))))</f>
        <v>0</v>
      </c>
      <c r="BV176" s="173">
        <f>IF(BV$10="",0,IF(BV$9&lt;главная!$N$19,0,IF(BV102&lt;главная!$H$27,главная!$N$26*BV102,IF(BV102&lt;главная!$H$28,главная!$N$27*BV102,главная!$H$28*главная!$N$27+(BV102-главная!$H$28)*главная!$N$28))))</f>
        <v>0</v>
      </c>
      <c r="BW176" s="173">
        <f>IF(BW$10="",0,IF(BW$9&lt;главная!$N$19,0,IF(BW102&lt;главная!$H$27,главная!$N$26*BW102,IF(BW102&lt;главная!$H$28,главная!$N$27*BW102,главная!$H$28*главная!$N$27+(BW102-главная!$H$28)*главная!$N$28))))</f>
        <v>0</v>
      </c>
      <c r="BX176" s="173">
        <f>IF(BX$10="",0,IF(BX$9&lt;главная!$N$19,0,IF(BX102&lt;главная!$H$27,главная!$N$26*BX102,IF(BX102&lt;главная!$H$28,главная!$N$27*BX102,главная!$H$28*главная!$N$27+(BX102-главная!$H$28)*главная!$N$28))))</f>
        <v>0</v>
      </c>
      <c r="BY176" s="173">
        <f>IF(BY$10="",0,IF(BY$9&lt;главная!$N$19,0,IF(BY102&lt;главная!$H$27,главная!$N$26*BY102,IF(BY102&lt;главная!$H$28,главная!$N$27*BY102,главная!$H$28*главная!$N$27+(BY102-главная!$H$28)*главная!$N$28))))</f>
        <v>0</v>
      </c>
      <c r="BZ176" s="173">
        <f>IF(BZ$10="",0,IF(BZ$9&lt;главная!$N$19,0,IF(BZ102&lt;главная!$H$27,главная!$N$26*BZ102,IF(BZ102&lt;главная!$H$28,главная!$N$27*BZ102,главная!$H$28*главная!$N$27+(BZ102-главная!$H$28)*главная!$N$28))))</f>
        <v>0</v>
      </c>
      <c r="CA176" s="173">
        <f>IF(CA$10="",0,IF(CA$9&lt;главная!$N$19,0,IF(CA102&lt;главная!$H$27,главная!$N$26*CA102,IF(CA102&lt;главная!$H$28,главная!$N$27*CA102,главная!$H$28*главная!$N$27+(CA102-главная!$H$28)*главная!$N$28))))</f>
        <v>0</v>
      </c>
      <c r="CB176" s="173">
        <f>IF(CB$10="",0,IF(CB$9&lt;главная!$N$19,0,IF(CB102&lt;главная!$H$27,главная!$N$26*CB102,IF(CB102&lt;главная!$H$28,главная!$N$27*CB102,главная!$H$28*главная!$N$27+(CB102-главная!$H$28)*главная!$N$28))))</f>
        <v>0</v>
      </c>
      <c r="CC176" s="173">
        <f>IF(CC$10="",0,IF(CC$9&lt;главная!$N$19,0,IF(CC102&lt;главная!$H$27,главная!$N$26*CC102,IF(CC102&lt;главная!$H$28,главная!$N$27*CC102,главная!$H$28*главная!$N$27+(CC102-главная!$H$28)*главная!$N$28))))</f>
        <v>0</v>
      </c>
      <c r="CD176" s="173">
        <f>IF(CD$10="",0,IF(CD$9&lt;главная!$N$19,0,IF(CD102&lt;главная!$H$27,главная!$N$26*CD102,IF(CD102&lt;главная!$H$28,главная!$N$27*CD102,главная!$H$28*главная!$N$27+(CD102-главная!$H$28)*главная!$N$28))))</f>
        <v>0</v>
      </c>
      <c r="CE176" s="173">
        <f>IF(CE$10="",0,IF(CE$9&lt;главная!$N$19,0,IF(CE102&lt;главная!$H$27,главная!$N$26*CE102,IF(CE102&lt;главная!$H$28,главная!$N$27*CE102,главная!$H$28*главная!$N$27+(CE102-главная!$H$28)*главная!$N$28))))</f>
        <v>0</v>
      </c>
      <c r="CF176" s="173">
        <f>IF(CF$10="",0,IF(CF$9&lt;главная!$N$19,0,IF(CF102&lt;главная!$H$27,главная!$N$26*CF102,IF(CF102&lt;главная!$H$28,главная!$N$27*CF102,главная!$H$28*главная!$N$27+(CF102-главная!$H$28)*главная!$N$28))))</f>
        <v>0</v>
      </c>
      <c r="CG176" s="173">
        <f>IF(CG$10="",0,IF(CG$9&lt;главная!$N$19,0,IF(CG102&lt;главная!$H$27,главная!$N$26*CG102,IF(CG102&lt;главная!$H$28,главная!$N$27*CG102,главная!$H$28*главная!$N$27+(CG102-главная!$H$28)*главная!$N$28))))</f>
        <v>0</v>
      </c>
      <c r="CH176" s="173">
        <f>IF(CH$10="",0,IF(CH$9&lt;главная!$N$19,0,IF(CH102&lt;главная!$H$27,главная!$N$26*CH102,IF(CH102&lt;главная!$H$28,главная!$N$27*CH102,главная!$H$28*главная!$N$27+(CH102-главная!$H$28)*главная!$N$28))))</f>
        <v>0</v>
      </c>
      <c r="CI176" s="173">
        <f>IF(CI$10="",0,IF(CI$9&lt;главная!$N$19,0,IF(CI102&lt;главная!$H$27,главная!$N$26*CI102,IF(CI102&lt;главная!$H$28,главная!$N$27*CI102,главная!$H$28*главная!$N$27+(CI102-главная!$H$28)*главная!$N$28))))</f>
        <v>0</v>
      </c>
      <c r="CJ176" s="173">
        <f>IF(CJ$10="",0,IF(CJ$9&lt;главная!$N$19,0,IF(CJ102&lt;главная!$H$27,главная!$N$26*CJ102,IF(CJ102&lt;главная!$H$28,главная!$N$27*CJ102,главная!$H$28*главная!$N$27+(CJ102-главная!$H$28)*главная!$N$28))))</f>
        <v>0</v>
      </c>
      <c r="CK176" s="173">
        <f>IF(CK$10="",0,IF(CK$9&lt;главная!$N$19,0,IF(CK102&lt;главная!$H$27,главная!$N$26*CK102,IF(CK102&lt;главная!$H$28,главная!$N$27*CK102,главная!$H$28*главная!$N$27+(CK102-главная!$H$28)*главная!$N$28))))</f>
        <v>0</v>
      </c>
      <c r="CL176" s="173">
        <f>IF(CL$10="",0,IF(CL$9&lt;главная!$N$19,0,IF(CL102&lt;главная!$H$27,главная!$N$26*CL102,IF(CL102&lt;главная!$H$28,главная!$N$27*CL102,главная!$H$28*главная!$N$27+(CL102-главная!$H$28)*главная!$N$28))))</f>
        <v>0</v>
      </c>
      <c r="CM176" s="173">
        <f>IF(CM$10="",0,IF(CM$9&lt;главная!$N$19,0,IF(CM102&lt;главная!$H$27,главная!$N$26*CM102,IF(CM102&lt;главная!$H$28,главная!$N$27*CM102,главная!$H$28*главная!$N$27+(CM102-главная!$H$28)*главная!$N$28))))</f>
        <v>0</v>
      </c>
      <c r="CN176" s="173">
        <f>IF(CN$10="",0,IF(CN$9&lt;главная!$N$19,0,IF(CN102&lt;главная!$H$27,главная!$N$26*CN102,IF(CN102&lt;главная!$H$28,главная!$N$27*CN102,главная!$H$28*главная!$N$27+(CN102-главная!$H$28)*главная!$N$28))))</f>
        <v>0</v>
      </c>
      <c r="CO176" s="173">
        <f>IF(CO$10="",0,IF(CO$9&lt;главная!$N$19,0,IF(CO102&lt;главная!$H$27,главная!$N$26*CO102,IF(CO102&lt;главная!$H$28,главная!$N$27*CO102,главная!$H$28*главная!$N$27+(CO102-главная!$H$28)*главная!$N$28))))</f>
        <v>0</v>
      </c>
      <c r="CP176" s="173">
        <f>IF(CP$10="",0,IF(CP$9&lt;главная!$N$19,0,IF(CP102&lt;главная!$H$27,главная!$N$26*CP102,IF(CP102&lt;главная!$H$28,главная!$N$27*CP102,главная!$H$28*главная!$N$27+(CP102-главная!$H$28)*главная!$N$28))))</f>
        <v>0</v>
      </c>
      <c r="CQ176" s="173">
        <f>IF(CQ$10="",0,IF(CQ$9&lt;главная!$N$19,0,IF(CQ102&lt;главная!$H$27,главная!$N$26*CQ102,IF(CQ102&lt;главная!$H$28,главная!$N$27*CQ102,главная!$H$28*главная!$N$27+(CQ102-главная!$H$28)*главная!$N$28))))</f>
        <v>0</v>
      </c>
      <c r="CR176" s="173">
        <f>IF(CR$10="",0,IF(CR$9&lt;главная!$N$19,0,IF(CR102&lt;главная!$H$27,главная!$N$26*CR102,IF(CR102&lt;главная!$H$28,главная!$N$27*CR102,главная!$H$28*главная!$N$27+(CR102-главная!$H$28)*главная!$N$28))))</f>
        <v>0</v>
      </c>
      <c r="CS176" s="173">
        <f>IF(CS$10="",0,IF(CS$9&lt;главная!$N$19,0,IF(CS102&lt;главная!$H$27,главная!$N$26*CS102,IF(CS102&lt;главная!$H$28,главная!$N$27*CS102,главная!$H$28*главная!$N$27+(CS102-главная!$H$28)*главная!$N$28))))</f>
        <v>0</v>
      </c>
      <c r="CT176" s="173">
        <f>IF(CT$10="",0,IF(CT$9&lt;главная!$N$19,0,IF(CT102&lt;главная!$H$27,главная!$N$26*CT102,IF(CT102&lt;главная!$H$28,главная!$N$27*CT102,главная!$H$28*главная!$N$27+(CT102-главная!$H$28)*главная!$N$28))))</f>
        <v>0</v>
      </c>
      <c r="CU176" s="173">
        <f>IF(CU$10="",0,IF(CU$9&lt;главная!$N$19,0,IF(CU102&lt;главная!$H$27,главная!$N$26*CU102,IF(CU102&lt;главная!$H$28,главная!$N$27*CU102,главная!$H$28*главная!$N$27+(CU102-главная!$H$28)*главная!$N$28))))</f>
        <v>0</v>
      </c>
      <c r="CV176" s="173">
        <f>IF(CV$10="",0,IF(CV$9&lt;главная!$N$19,0,IF(CV102&lt;главная!$H$27,главная!$N$26*CV102,IF(CV102&lt;главная!$H$28,главная!$N$27*CV102,главная!$H$28*главная!$N$27+(CV102-главная!$H$28)*главная!$N$28))))</f>
        <v>0</v>
      </c>
      <c r="CW176" s="173">
        <f>IF(CW$10="",0,IF(CW$9&lt;главная!$N$19,0,IF(CW102&lt;главная!$H$27,главная!$N$26*CW102,IF(CW102&lt;главная!$H$28,главная!$N$27*CW102,главная!$H$28*главная!$N$27+(CW102-главная!$H$28)*главная!$N$28))))</f>
        <v>0</v>
      </c>
      <c r="CX176" s="173">
        <f>IF(CX$10="",0,IF(CX$9&lt;главная!$N$19,0,IF(CX102&lt;главная!$H$27,главная!$N$26*CX102,IF(CX102&lt;главная!$H$28,главная!$N$27*CX102,главная!$H$28*главная!$N$27+(CX102-главная!$H$28)*главная!$N$28))))</f>
        <v>0</v>
      </c>
      <c r="CY176" s="173">
        <f>IF(CY$10="",0,IF(CY$9&lt;главная!$N$19,0,IF(CY102&lt;главная!$H$27,главная!$N$26*CY102,IF(CY102&lt;главная!$H$28,главная!$N$27*CY102,главная!$H$28*главная!$N$27+(CY102-главная!$H$28)*главная!$N$28))))</f>
        <v>0</v>
      </c>
      <c r="CZ176" s="173">
        <f>IF(CZ$10="",0,IF(CZ$9&lt;главная!$N$19,0,IF(CZ102&lt;главная!$H$27,главная!$N$26*CZ102,IF(CZ102&lt;главная!$H$28,главная!$N$27*CZ102,главная!$H$28*главная!$N$27+(CZ102-главная!$H$28)*главная!$N$28))))</f>
        <v>0</v>
      </c>
      <c r="DA176" s="173">
        <f>IF(DA$10="",0,IF(DA$9&lt;главная!$N$19,0,IF(DA102&lt;главная!$H$27,главная!$N$26*DA102,IF(DA102&lt;главная!$H$28,главная!$N$27*DA102,главная!$H$28*главная!$N$27+(DA102-главная!$H$28)*главная!$N$28))))</f>
        <v>0</v>
      </c>
      <c r="DB176" s="173">
        <f>IF(DB$10="",0,IF(DB$9&lt;главная!$N$19,0,IF(DB102&lt;главная!$H$27,главная!$N$26*DB102,IF(DB102&lt;главная!$H$28,главная!$N$27*DB102,главная!$H$28*главная!$N$27+(DB102-главная!$H$28)*главная!$N$28))))</f>
        <v>0</v>
      </c>
      <c r="DC176" s="173">
        <f>IF(DC$10="",0,IF(DC$9&lt;главная!$N$19,0,IF(DC102&lt;главная!$H$27,главная!$N$26*DC102,IF(DC102&lt;главная!$H$28,главная!$N$27*DC102,главная!$H$28*главная!$N$27+(DC102-главная!$H$28)*главная!$N$28))))</f>
        <v>0</v>
      </c>
      <c r="DD176" s="173">
        <f>IF(DD$10="",0,IF(DD$9&lt;главная!$N$19,0,IF(DD102&lt;главная!$H$27,главная!$N$26*DD102,IF(DD102&lt;главная!$H$28,главная!$N$27*DD102,главная!$H$28*главная!$N$27+(DD102-главная!$H$28)*главная!$N$28))))</f>
        <v>0</v>
      </c>
      <c r="DE176" s="173">
        <f>IF(DE$10="",0,IF(DE$9&lt;главная!$N$19,0,IF(DE102&lt;главная!$H$27,главная!$N$26*DE102,IF(DE102&lt;главная!$H$28,главная!$N$27*DE102,главная!$H$28*главная!$N$27+(DE102-главная!$H$28)*главная!$N$28))))</f>
        <v>0</v>
      </c>
      <c r="DF176" s="173">
        <f>IF(DF$10="",0,IF(DF$9&lt;главная!$N$19,0,IF(DF102&lt;главная!$H$27,главная!$N$26*DF102,IF(DF102&lt;главная!$H$28,главная!$N$27*DF102,главная!$H$28*главная!$N$27+(DF102-главная!$H$28)*главная!$N$28))))</f>
        <v>0</v>
      </c>
      <c r="DG176" s="173">
        <f>IF(DG$10="",0,IF(DG$9&lt;главная!$N$19,0,IF(DG102&lt;главная!$H$27,главная!$N$26*DG102,IF(DG102&lt;главная!$H$28,главная!$N$27*DG102,главная!$H$28*главная!$N$27+(DG102-главная!$H$28)*главная!$N$28))))</f>
        <v>0</v>
      </c>
      <c r="DH176" s="173">
        <f>IF(DH$10="",0,IF(DH$9&lt;главная!$N$19,0,IF(DH102&lt;главная!$H$27,главная!$N$26*DH102,IF(DH102&lt;главная!$H$28,главная!$N$27*DH102,главная!$H$28*главная!$N$27+(DH102-главная!$H$28)*главная!$N$28))))</f>
        <v>0</v>
      </c>
      <c r="DI176" s="173">
        <f>IF(DI$10="",0,IF(DI$9&lt;главная!$N$19,0,IF(DI102&lt;главная!$H$27,главная!$N$26*DI102,IF(DI102&lt;главная!$H$28,главная!$N$27*DI102,главная!$H$28*главная!$N$27+(DI102-главная!$H$28)*главная!$N$28))))</f>
        <v>0</v>
      </c>
      <c r="DJ176" s="173">
        <f>IF(DJ$10="",0,IF(DJ$9&lt;главная!$N$19,0,IF(DJ102&lt;главная!$H$27,главная!$N$26*DJ102,IF(DJ102&lt;главная!$H$28,главная!$N$27*DJ102,главная!$H$28*главная!$N$27+(DJ102-главная!$H$28)*главная!$N$28))))</f>
        <v>0</v>
      </c>
      <c r="DK176" s="173">
        <f>IF(DK$10="",0,IF(DK$9&lt;главная!$N$19,0,IF(DK102&lt;главная!$H$27,главная!$N$26*DK102,IF(DK102&lt;главная!$H$28,главная!$N$27*DK102,главная!$H$28*главная!$N$27+(DK102-главная!$H$28)*главная!$N$28))))</f>
        <v>0</v>
      </c>
      <c r="DL176" s="173">
        <f>IF(DL$10="",0,IF(DL$9&lt;главная!$N$19,0,IF(DL102&lt;главная!$H$27,главная!$N$26*DL102,IF(DL102&lt;главная!$H$28,главная!$N$27*DL102,главная!$H$28*главная!$N$27+(DL102-главная!$H$28)*главная!$N$28))))</f>
        <v>0</v>
      </c>
      <c r="DM176" s="173">
        <f>IF(DM$10="",0,IF(DM$9&lt;главная!$N$19,0,IF(DM102&lt;главная!$H$27,главная!$N$26*DM102,IF(DM102&lt;главная!$H$28,главная!$N$27*DM102,главная!$H$28*главная!$N$27+(DM102-главная!$H$28)*главная!$N$28))))</f>
        <v>0</v>
      </c>
      <c r="DN176" s="173">
        <f>IF(DN$10="",0,IF(DN$9&lt;главная!$N$19,0,IF(DN102&lt;главная!$H$27,главная!$N$26*DN102,IF(DN102&lt;главная!$H$28,главная!$N$27*DN102,главная!$H$28*главная!$N$27+(DN102-главная!$H$28)*главная!$N$28))))</f>
        <v>0</v>
      </c>
      <c r="DO176" s="173">
        <f>IF(DO$10="",0,IF(DO$9&lt;главная!$N$19,0,IF(DO102&lt;главная!$H$27,главная!$N$26*DO102,IF(DO102&lt;главная!$H$28,главная!$N$27*DO102,главная!$H$28*главная!$N$27+(DO102-главная!$H$28)*главная!$N$28))))</f>
        <v>0</v>
      </c>
      <c r="DP176" s="173">
        <f>IF(DP$10="",0,IF(DP$9&lt;главная!$N$19,0,IF(DP102&lt;главная!$H$27,главная!$N$26*DP102,IF(DP102&lt;главная!$H$28,главная!$N$27*DP102,главная!$H$28*главная!$N$27+(DP102-главная!$H$28)*главная!$N$28))))</f>
        <v>0</v>
      </c>
      <c r="DQ176" s="173">
        <f>IF(DQ$10="",0,IF(DQ$9&lt;главная!$N$19,0,IF(DQ102&lt;главная!$H$27,главная!$N$26*DQ102,IF(DQ102&lt;главная!$H$28,главная!$N$27*DQ102,главная!$H$28*главная!$N$27+(DQ102-главная!$H$28)*главная!$N$28))))</f>
        <v>0</v>
      </c>
      <c r="DR176" s="173">
        <f>IF(DR$10="",0,IF(DR$9&lt;главная!$N$19,0,IF(DR102&lt;главная!$H$27,главная!$N$26*DR102,IF(DR102&lt;главная!$H$28,главная!$N$27*DR102,главная!$H$28*главная!$N$27+(DR102-главная!$H$28)*главная!$N$28))))</f>
        <v>0</v>
      </c>
      <c r="DS176" s="173">
        <f>IF(DS$10="",0,IF(DS$9&lt;главная!$N$19,0,IF(DS102&lt;главная!$H$27,главная!$N$26*DS102,IF(DS102&lt;главная!$H$28,главная!$N$27*DS102,главная!$H$28*главная!$N$27+(DS102-главная!$H$28)*главная!$N$28))))</f>
        <v>0</v>
      </c>
      <c r="DT176" s="173">
        <f>IF(DT$10="",0,IF(DT$9&lt;главная!$N$19,0,IF(DT102&lt;главная!$H$27,главная!$N$26*DT102,IF(DT102&lt;главная!$H$28,главная!$N$27*DT102,главная!$H$28*главная!$N$27+(DT102-главная!$H$28)*главная!$N$28))))</f>
        <v>0</v>
      </c>
      <c r="DU176" s="173">
        <f>IF(DU$10="",0,IF(DU$9&lt;главная!$N$19,0,IF(DU102&lt;главная!$H$27,главная!$N$26*DU102,IF(DU102&lt;главная!$H$28,главная!$N$27*DU102,главная!$H$28*главная!$N$27+(DU102-главная!$H$28)*главная!$N$28))))</f>
        <v>0</v>
      </c>
      <c r="DV176" s="173">
        <f>IF(DV$10="",0,IF(DV$9&lt;главная!$N$19,0,IF(DV102&lt;главная!$H$27,главная!$N$26*DV102,IF(DV102&lt;главная!$H$28,главная!$N$27*DV102,главная!$H$28*главная!$N$27+(DV102-главная!$H$28)*главная!$N$28))))</f>
        <v>0</v>
      </c>
      <c r="DW176" s="173">
        <f>IF(DW$10="",0,IF(DW$9&lt;главная!$N$19,0,IF(DW102&lt;главная!$H$27,главная!$N$26*DW102,IF(DW102&lt;главная!$H$28,главная!$N$27*DW102,главная!$H$28*главная!$N$27+(DW102-главная!$H$28)*главная!$N$28))))</f>
        <v>0</v>
      </c>
      <c r="DX176" s="173">
        <f>IF(DX$10="",0,IF(DX$9&lt;главная!$N$19,0,IF(DX102&lt;главная!$H$27,главная!$N$26*DX102,IF(DX102&lt;главная!$H$28,главная!$N$27*DX102,главная!$H$28*главная!$N$27+(DX102-главная!$H$28)*главная!$N$28))))</f>
        <v>0</v>
      </c>
      <c r="DY176" s="173">
        <f>IF(DY$10="",0,IF(DY$9&lt;главная!$N$19,0,IF(DY102&lt;главная!$H$27,главная!$N$26*DY102,IF(DY102&lt;главная!$H$28,главная!$N$27*DY102,главная!$H$28*главная!$N$27+(DY102-главная!$H$28)*главная!$N$28))))</f>
        <v>0</v>
      </c>
      <c r="DZ176" s="173">
        <f>IF(DZ$10="",0,IF(DZ$9&lt;главная!$N$19,0,IF(DZ102&lt;главная!$H$27,главная!$N$26*DZ102,IF(DZ102&lt;главная!$H$28,главная!$N$27*DZ102,главная!$H$28*главная!$N$27+(DZ102-главная!$H$28)*главная!$N$28))))</f>
        <v>0</v>
      </c>
      <c r="EA176" s="173">
        <f>IF(EA$10="",0,IF(EA$9&lt;главная!$N$19,0,IF(EA102&lt;главная!$H$27,главная!$N$26*EA102,IF(EA102&lt;главная!$H$28,главная!$N$27*EA102,главная!$H$28*главная!$N$27+(EA102-главная!$H$28)*главная!$N$28))))</f>
        <v>0</v>
      </c>
      <c r="EB176" s="173">
        <f>IF(EB$10="",0,IF(EB$9&lt;главная!$N$19,0,IF(EB102&lt;главная!$H$27,главная!$N$26*EB102,IF(EB102&lt;главная!$H$28,главная!$N$27*EB102,главная!$H$28*главная!$N$27+(EB102-главная!$H$28)*главная!$N$28))))</f>
        <v>0</v>
      </c>
      <c r="EC176" s="173">
        <f>IF(EC$10="",0,IF(EC$9&lt;главная!$N$19,0,IF(EC102&lt;главная!$H$27,главная!$N$26*EC102,IF(EC102&lt;главная!$H$28,главная!$N$27*EC102,главная!$H$28*главная!$N$27+(EC102-главная!$H$28)*главная!$N$28))))</f>
        <v>0</v>
      </c>
      <c r="ED176" s="173">
        <f>IF(ED$10="",0,IF(ED$9&lt;главная!$N$19,0,IF(ED102&lt;главная!$H$27,главная!$N$26*ED102,IF(ED102&lt;главная!$H$28,главная!$N$27*ED102,главная!$H$28*главная!$N$27+(ED102-главная!$H$28)*главная!$N$28))))</f>
        <v>0</v>
      </c>
      <c r="EE176" s="173">
        <f>IF(EE$10="",0,IF(EE$9&lt;главная!$N$19,0,IF(EE102&lt;главная!$H$27,главная!$N$26*EE102,IF(EE102&lt;главная!$H$28,главная!$N$27*EE102,главная!$H$28*главная!$N$27+(EE102-главная!$H$28)*главная!$N$28))))</f>
        <v>0</v>
      </c>
      <c r="EF176" s="173">
        <f>IF(EF$10="",0,IF(EF$9&lt;главная!$N$19,0,IF(EF102&lt;главная!$H$27,главная!$N$26*EF102,IF(EF102&lt;главная!$H$28,главная!$N$27*EF102,главная!$H$28*главная!$N$27+(EF102-главная!$H$28)*главная!$N$28))))</f>
        <v>0</v>
      </c>
      <c r="EG176" s="173">
        <f>IF(EG$10="",0,IF(EG$9&lt;главная!$N$19,0,IF(EG102&lt;главная!$H$27,главная!$N$26*EG102,IF(EG102&lt;главная!$H$28,главная!$N$27*EG102,главная!$H$28*главная!$N$27+(EG102-главная!$H$28)*главная!$N$28))))</f>
        <v>0</v>
      </c>
      <c r="EH176" s="173">
        <f>IF(EH$10="",0,IF(EH$9&lt;главная!$N$19,0,IF(EH102&lt;главная!$H$27,главная!$N$26*EH102,IF(EH102&lt;главная!$H$28,главная!$N$27*EH102,главная!$H$28*главная!$N$27+(EH102-главная!$H$28)*главная!$N$28))))</f>
        <v>0</v>
      </c>
      <c r="EI176" s="173">
        <f>IF(EI$10="",0,IF(EI$9&lt;главная!$N$19,0,IF(EI102&lt;главная!$H$27,главная!$N$26*EI102,IF(EI102&lt;главная!$H$28,главная!$N$27*EI102,главная!$H$28*главная!$N$27+(EI102-главная!$H$28)*главная!$N$28))))</f>
        <v>0</v>
      </c>
      <c r="EJ176" s="173">
        <f>IF(EJ$10="",0,IF(EJ$9&lt;главная!$N$19,0,IF(EJ102&lt;главная!$H$27,главная!$N$26*EJ102,IF(EJ102&lt;главная!$H$28,главная!$N$27*EJ102,главная!$H$28*главная!$N$27+(EJ102-главная!$H$28)*главная!$N$28))))</f>
        <v>0</v>
      </c>
      <c r="EK176" s="173">
        <f>IF(EK$10="",0,IF(EK$9&lt;главная!$N$19,0,IF(EK102&lt;главная!$H$27,главная!$N$26*EK102,IF(EK102&lt;главная!$H$28,главная!$N$27*EK102,главная!$H$28*главная!$N$27+(EK102-главная!$H$28)*главная!$N$28))))</f>
        <v>0</v>
      </c>
      <c r="EL176" s="173">
        <f>IF(EL$10="",0,IF(EL$9&lt;главная!$N$19,0,IF(EL102&lt;главная!$H$27,главная!$N$26*EL102,IF(EL102&lt;главная!$H$28,главная!$N$27*EL102,главная!$H$28*главная!$N$27+(EL102-главная!$H$28)*главная!$N$28))))</f>
        <v>0</v>
      </c>
      <c r="EM176" s="173">
        <f>IF(EM$10="",0,IF(EM$9&lt;главная!$N$19,0,IF(EM102&lt;главная!$H$27,главная!$N$26*EM102,IF(EM102&lt;главная!$H$28,главная!$N$27*EM102,главная!$H$28*главная!$N$27+(EM102-главная!$H$28)*главная!$N$28))))</f>
        <v>0</v>
      </c>
      <c r="EN176" s="173">
        <f>IF(EN$10="",0,IF(EN$9&lt;главная!$N$19,0,IF(EN102&lt;главная!$H$27,главная!$N$26*EN102,IF(EN102&lt;главная!$H$28,главная!$N$27*EN102,главная!$H$28*главная!$N$27+(EN102-главная!$H$28)*главная!$N$28))))</f>
        <v>0</v>
      </c>
      <c r="EO176" s="173">
        <f>IF(EO$10="",0,IF(EO$9&lt;главная!$N$19,0,IF(EO102&lt;главная!$H$27,главная!$N$26*EO102,IF(EO102&lt;главная!$H$28,главная!$N$27*EO102,главная!$H$28*главная!$N$27+(EO102-главная!$H$28)*главная!$N$28))))</f>
        <v>0</v>
      </c>
      <c r="EP176" s="173">
        <f>IF(EP$10="",0,IF(EP$9&lt;главная!$N$19,0,IF(EP102&lt;главная!$H$27,главная!$N$26*EP102,IF(EP102&lt;главная!$H$28,главная!$N$27*EP102,главная!$H$28*главная!$N$27+(EP102-главная!$H$28)*главная!$N$28))))</f>
        <v>0</v>
      </c>
      <c r="EQ176" s="173">
        <f>IF(EQ$10="",0,IF(EQ$9&lt;главная!$N$19,0,IF(EQ102&lt;главная!$H$27,главная!$N$26*EQ102,IF(EQ102&lt;главная!$H$28,главная!$N$27*EQ102,главная!$H$28*главная!$N$27+(EQ102-главная!$H$28)*главная!$N$28))))</f>
        <v>0</v>
      </c>
      <c r="ER176" s="173">
        <f>IF(ER$10="",0,IF(ER$9&lt;главная!$N$19,0,IF(ER102&lt;главная!$H$27,главная!$N$26*ER102,IF(ER102&lt;главная!$H$28,главная!$N$27*ER102,главная!$H$28*главная!$N$27+(ER102-главная!$H$28)*главная!$N$28))))</f>
        <v>0</v>
      </c>
      <c r="ES176" s="173">
        <f>IF(ES$10="",0,IF(ES$9&lt;главная!$N$19,0,IF(ES102&lt;главная!$H$27,главная!$N$26*ES102,IF(ES102&lt;главная!$H$28,главная!$N$27*ES102,главная!$H$28*главная!$N$27+(ES102-главная!$H$28)*главная!$N$28))))</f>
        <v>0</v>
      </c>
      <c r="ET176" s="173">
        <f>IF(ET$10="",0,IF(ET$9&lt;главная!$N$19,0,IF(ET102&lt;главная!$H$27,главная!$N$26*ET102,IF(ET102&lt;главная!$H$28,главная!$N$27*ET102,главная!$H$28*главная!$N$27+(ET102-главная!$H$28)*главная!$N$28))))</f>
        <v>0</v>
      </c>
      <c r="EU176" s="173">
        <f>IF(EU$10="",0,IF(EU$9&lt;главная!$N$19,0,IF(EU102&lt;главная!$H$27,главная!$N$26*EU102,IF(EU102&lt;главная!$H$28,главная!$N$27*EU102,главная!$H$28*главная!$N$27+(EU102-главная!$H$28)*главная!$N$28))))</f>
        <v>0</v>
      </c>
      <c r="EV176" s="173">
        <f>IF(EV$10="",0,IF(EV$9&lt;главная!$N$19,0,IF(EV102&lt;главная!$H$27,главная!$N$26*EV102,IF(EV102&lt;главная!$H$28,главная!$N$27*EV102,главная!$H$28*главная!$N$27+(EV102-главная!$H$28)*главная!$N$28))))</f>
        <v>0</v>
      </c>
      <c r="EW176" s="173">
        <f>IF(EW$10="",0,IF(EW$9&lt;главная!$N$19,0,IF(EW102&lt;главная!$H$27,главная!$N$26*EW102,IF(EW102&lt;главная!$H$28,главная!$N$27*EW102,главная!$H$28*главная!$N$27+(EW102-главная!$H$28)*главная!$N$28))))</f>
        <v>0</v>
      </c>
      <c r="EX176" s="173">
        <f>IF(EX$10="",0,IF(EX$9&lt;главная!$N$19,0,IF(EX102&lt;главная!$H$27,главная!$N$26*EX102,IF(EX102&lt;главная!$H$28,главная!$N$27*EX102,главная!$H$28*главная!$N$27+(EX102-главная!$H$28)*главная!$N$28))))</f>
        <v>0</v>
      </c>
      <c r="EY176" s="173">
        <f>IF(EY$10="",0,IF(EY$9&lt;главная!$N$19,0,IF(EY102&lt;главная!$H$27,главная!$N$26*EY102,IF(EY102&lt;главная!$H$28,главная!$N$27*EY102,главная!$H$28*главная!$N$27+(EY102-главная!$H$28)*главная!$N$28))))</f>
        <v>0</v>
      </c>
      <c r="EZ176" s="173">
        <f>IF(EZ$10="",0,IF(EZ$9&lt;главная!$N$19,0,IF(EZ102&lt;главная!$H$27,главная!$N$26*EZ102,IF(EZ102&lt;главная!$H$28,главная!$N$27*EZ102,главная!$H$28*главная!$N$27+(EZ102-главная!$H$28)*главная!$N$28))))</f>
        <v>0</v>
      </c>
      <c r="FA176" s="173">
        <f>IF(FA$10="",0,IF(FA$9&lt;главная!$N$19,0,IF(FA102&lt;главная!$H$27,главная!$N$26*FA102,IF(FA102&lt;главная!$H$28,главная!$N$27*FA102,главная!$H$28*главная!$N$27+(FA102-главная!$H$28)*главная!$N$28))))</f>
        <v>0</v>
      </c>
      <c r="FB176" s="173">
        <f>IF(FB$10="",0,IF(FB$9&lt;главная!$N$19,0,IF(FB102&lt;главная!$H$27,главная!$N$26*FB102,IF(FB102&lt;главная!$H$28,главная!$N$27*FB102,главная!$H$28*главная!$N$27+(FB102-главная!$H$28)*главная!$N$28))))</f>
        <v>0</v>
      </c>
      <c r="FC176" s="173">
        <f>IF(FC$10="",0,IF(FC$9&lt;главная!$N$19,0,IF(FC102&lt;главная!$H$27,главная!$N$26*FC102,IF(FC102&lt;главная!$H$28,главная!$N$27*FC102,главная!$H$28*главная!$N$27+(FC102-главная!$H$28)*главная!$N$28))))</f>
        <v>0</v>
      </c>
      <c r="FD176" s="173">
        <f>IF(FD$10="",0,IF(FD$9&lt;главная!$N$19,0,IF(FD102&lt;главная!$H$27,главная!$N$26*FD102,IF(FD102&lt;главная!$H$28,главная!$N$27*FD102,главная!$H$28*главная!$N$27+(FD102-главная!$H$28)*главная!$N$28))))</f>
        <v>0</v>
      </c>
      <c r="FE176" s="173">
        <f>IF(FE$10="",0,IF(FE$9&lt;главная!$N$19,0,IF(FE102&lt;главная!$H$27,главная!$N$26*FE102,IF(FE102&lt;главная!$H$28,главная!$N$27*FE102,главная!$H$28*главная!$N$27+(FE102-главная!$H$28)*главная!$N$28))))</f>
        <v>0</v>
      </c>
      <c r="FF176" s="173">
        <f>IF(FF$10="",0,IF(FF$9&lt;главная!$N$19,0,IF(FF102&lt;главная!$H$27,главная!$N$26*FF102,IF(FF102&lt;главная!$H$28,главная!$N$27*FF102,главная!$H$28*главная!$N$27+(FF102-главная!$H$28)*главная!$N$28))))</f>
        <v>0</v>
      </c>
      <c r="FG176" s="173">
        <f>IF(FG$10="",0,IF(FG$9&lt;главная!$N$19,0,IF(FG102&lt;главная!$H$27,главная!$N$26*FG102,IF(FG102&lt;главная!$H$28,главная!$N$27*FG102,главная!$H$28*главная!$N$27+(FG102-главная!$H$28)*главная!$N$28))))</f>
        <v>0</v>
      </c>
      <c r="FH176" s="173">
        <f>IF(FH$10="",0,IF(FH$9&lt;главная!$N$19,0,IF(FH102&lt;главная!$H$27,главная!$N$26*FH102,IF(FH102&lt;главная!$H$28,главная!$N$27*FH102,главная!$H$28*главная!$N$27+(FH102-главная!$H$28)*главная!$N$28))))</f>
        <v>0</v>
      </c>
      <c r="FI176" s="173">
        <f>IF(FI$10="",0,IF(FI$9&lt;главная!$N$19,0,IF(FI102&lt;главная!$H$27,главная!$N$26*FI102,IF(FI102&lt;главная!$H$28,главная!$N$27*FI102,главная!$H$28*главная!$N$27+(FI102-главная!$H$28)*главная!$N$28))))</f>
        <v>0</v>
      </c>
      <c r="FJ176" s="173">
        <f>IF(FJ$10="",0,IF(FJ$9&lt;главная!$N$19,0,IF(FJ102&lt;главная!$H$27,главная!$N$26*FJ102,IF(FJ102&lt;главная!$H$28,главная!$N$27*FJ102,главная!$H$28*главная!$N$27+(FJ102-главная!$H$28)*главная!$N$28))))</f>
        <v>0</v>
      </c>
      <c r="FK176" s="173">
        <f>IF(FK$10="",0,IF(FK$9&lt;главная!$N$19,0,IF(FK102&lt;главная!$H$27,главная!$N$26*FK102,IF(FK102&lt;главная!$H$28,главная!$N$27*FK102,главная!$H$28*главная!$N$27+(FK102-главная!$H$28)*главная!$N$28))))</f>
        <v>0</v>
      </c>
      <c r="FL176" s="173">
        <f>IF(FL$10="",0,IF(FL$9&lt;главная!$N$19,0,IF(FL102&lt;главная!$H$27,главная!$N$26*FL102,IF(FL102&lt;главная!$H$28,главная!$N$27*FL102,главная!$H$28*главная!$N$27+(FL102-главная!$H$28)*главная!$N$28))))</f>
        <v>0</v>
      </c>
      <c r="FM176" s="173">
        <f>IF(FM$10="",0,IF(FM$9&lt;главная!$N$19,0,IF(FM102&lt;главная!$H$27,главная!$N$26*FM102,IF(FM102&lt;главная!$H$28,главная!$N$27*FM102,главная!$H$28*главная!$N$27+(FM102-главная!$H$28)*главная!$N$28))))</f>
        <v>0</v>
      </c>
      <c r="FN176" s="173">
        <f>IF(FN$10="",0,IF(FN$9&lt;главная!$N$19,0,IF(FN102&lt;главная!$H$27,главная!$N$26*FN102,IF(FN102&lt;главная!$H$28,главная!$N$27*FN102,главная!$H$28*главная!$N$27+(FN102-главная!$H$28)*главная!$N$28))))</f>
        <v>0</v>
      </c>
      <c r="FO176" s="173">
        <f>IF(FO$10="",0,IF(FO$9&lt;главная!$N$19,0,IF(FO102&lt;главная!$H$27,главная!$N$26*FO102,IF(FO102&lt;главная!$H$28,главная!$N$27*FO102,главная!$H$28*главная!$N$27+(FO102-главная!$H$28)*главная!$N$28))))</f>
        <v>0</v>
      </c>
      <c r="FP176" s="173">
        <f>IF(FP$10="",0,IF(FP$9&lt;главная!$N$19,0,IF(FP102&lt;главная!$H$27,главная!$N$26*FP102,IF(FP102&lt;главная!$H$28,главная!$N$27*FP102,главная!$H$28*главная!$N$27+(FP102-главная!$H$28)*главная!$N$28))))</f>
        <v>0</v>
      </c>
      <c r="FQ176" s="173">
        <f>IF(FQ$10="",0,IF(FQ$9&lt;главная!$N$19,0,IF(FQ102&lt;главная!$H$27,главная!$N$26*FQ102,IF(FQ102&lt;главная!$H$28,главная!$N$27*FQ102,главная!$H$28*главная!$N$27+(FQ102-главная!$H$28)*главная!$N$28))))</f>
        <v>0</v>
      </c>
      <c r="FR176" s="173">
        <f>IF(FR$10="",0,IF(FR$9&lt;главная!$N$19,0,IF(FR102&lt;главная!$H$27,главная!$N$26*FR102,IF(FR102&lt;главная!$H$28,главная!$N$27*FR102,главная!$H$28*главная!$N$27+(FR102-главная!$H$28)*главная!$N$28))))</f>
        <v>0</v>
      </c>
      <c r="FS176" s="173">
        <f>IF(FS$10="",0,IF(FS$9&lt;главная!$N$19,0,IF(FS102&lt;главная!$H$27,главная!$N$26*FS102,IF(FS102&lt;главная!$H$28,главная!$N$27*FS102,главная!$H$28*главная!$N$27+(FS102-главная!$H$28)*главная!$N$28))))</f>
        <v>0</v>
      </c>
      <c r="FT176" s="173">
        <f>IF(FT$10="",0,IF(FT$9&lt;главная!$N$19,0,IF(FT102&lt;главная!$H$27,главная!$N$26*FT102,IF(FT102&lt;главная!$H$28,главная!$N$27*FT102,главная!$H$28*главная!$N$27+(FT102-главная!$H$28)*главная!$N$28))))</f>
        <v>0</v>
      </c>
      <c r="FU176" s="173">
        <f>IF(FU$10="",0,IF(FU$9&lt;главная!$N$19,0,IF(FU102&lt;главная!$H$27,главная!$N$26*FU102,IF(FU102&lt;главная!$H$28,главная!$N$27*FU102,главная!$H$28*главная!$N$27+(FU102-главная!$H$28)*главная!$N$28))))</f>
        <v>0</v>
      </c>
      <c r="FV176" s="173">
        <f>IF(FV$10="",0,IF(FV$9&lt;главная!$N$19,0,IF(FV102&lt;главная!$H$27,главная!$N$26*FV102,IF(FV102&lt;главная!$H$28,главная!$N$27*FV102,главная!$H$28*главная!$N$27+(FV102-главная!$H$28)*главная!$N$28))))</f>
        <v>0</v>
      </c>
      <c r="FW176" s="173">
        <f>IF(FW$10="",0,IF(FW$9&lt;главная!$N$19,0,IF(FW102&lt;главная!$H$27,главная!$N$26*FW102,IF(FW102&lt;главная!$H$28,главная!$N$27*FW102,главная!$H$28*главная!$N$27+(FW102-главная!$H$28)*главная!$N$28))))</f>
        <v>0</v>
      </c>
      <c r="FX176" s="173">
        <f>IF(FX$10="",0,IF(FX$9&lt;главная!$N$19,0,IF(FX102&lt;главная!$H$27,главная!$N$26*FX102,IF(FX102&lt;главная!$H$28,главная!$N$27*FX102,главная!$H$28*главная!$N$27+(FX102-главная!$H$28)*главная!$N$28))))</f>
        <v>0</v>
      </c>
      <c r="FY176" s="173">
        <f>IF(FY$10="",0,IF(FY$9&lt;главная!$N$19,0,IF(FY102&lt;главная!$H$27,главная!$N$26*FY102,IF(FY102&lt;главная!$H$28,главная!$N$27*FY102,главная!$H$28*главная!$N$27+(FY102-главная!$H$28)*главная!$N$28))))</f>
        <v>0</v>
      </c>
      <c r="FZ176" s="173">
        <f>IF(FZ$10="",0,IF(FZ$9&lt;главная!$N$19,0,IF(FZ102&lt;главная!$H$27,главная!$N$26*FZ102,IF(FZ102&lt;главная!$H$28,главная!$N$27*FZ102,главная!$H$28*главная!$N$27+(FZ102-главная!$H$28)*главная!$N$28))))</f>
        <v>0</v>
      </c>
      <c r="GA176" s="173">
        <f>IF(GA$10="",0,IF(GA$9&lt;главная!$N$19,0,IF(GA102&lt;главная!$H$27,главная!$N$26*GA102,IF(GA102&lt;главная!$H$28,главная!$N$27*GA102,главная!$H$28*главная!$N$27+(GA102-главная!$H$28)*главная!$N$28))))</f>
        <v>0</v>
      </c>
      <c r="GB176" s="173">
        <f>IF(GB$10="",0,IF(GB$9&lt;главная!$N$19,0,IF(GB102&lt;главная!$H$27,главная!$N$26*GB102,IF(GB102&lt;главная!$H$28,главная!$N$27*GB102,главная!$H$28*главная!$N$27+(GB102-главная!$H$28)*главная!$N$28))))</f>
        <v>0</v>
      </c>
      <c r="GC176" s="173">
        <f>IF(GC$10="",0,IF(GC$9&lt;главная!$N$19,0,IF(GC102&lt;главная!$H$27,главная!$N$26*GC102,IF(GC102&lt;главная!$H$28,главная!$N$27*GC102,главная!$H$28*главная!$N$27+(GC102-главная!$H$28)*главная!$N$28))))</f>
        <v>0</v>
      </c>
      <c r="GD176" s="173">
        <f>IF(GD$10="",0,IF(GD$9&lt;главная!$N$19,0,IF(GD102&lt;главная!$H$27,главная!$N$26*GD102,IF(GD102&lt;главная!$H$28,главная!$N$27*GD102,главная!$H$28*главная!$N$27+(GD102-главная!$H$28)*главная!$N$28))))</f>
        <v>0</v>
      </c>
      <c r="GE176" s="173">
        <f>IF(GE$10="",0,IF(GE$9&lt;главная!$N$19,0,IF(GE102&lt;главная!$H$27,главная!$N$26*GE102,IF(GE102&lt;главная!$H$28,главная!$N$27*GE102,главная!$H$28*главная!$N$27+(GE102-главная!$H$28)*главная!$N$28))))</f>
        <v>0</v>
      </c>
      <c r="GF176" s="173">
        <f>IF(GF$10="",0,IF(GF$9&lt;главная!$N$19,0,IF(GF102&lt;главная!$H$27,главная!$N$26*GF102,IF(GF102&lt;главная!$H$28,главная!$N$27*GF102,главная!$H$28*главная!$N$27+(GF102-главная!$H$28)*главная!$N$28))))</f>
        <v>0</v>
      </c>
      <c r="GG176" s="173">
        <f>IF(GG$10="",0,IF(GG$9&lt;главная!$N$19,0,IF(GG102&lt;главная!$H$27,главная!$N$26*GG102,IF(GG102&lt;главная!$H$28,главная!$N$27*GG102,главная!$H$28*главная!$N$27+(GG102-главная!$H$28)*главная!$N$28))))</f>
        <v>0</v>
      </c>
      <c r="GH176" s="173">
        <f>IF(GH$10="",0,IF(GH$9&lt;главная!$N$19,0,IF(GH102&lt;главная!$H$27,главная!$N$26*GH102,IF(GH102&lt;главная!$H$28,главная!$N$27*GH102,главная!$H$28*главная!$N$27+(GH102-главная!$H$28)*главная!$N$28))))</f>
        <v>0</v>
      </c>
      <c r="GI176" s="173">
        <f>IF(GI$10="",0,IF(GI$9&lt;главная!$N$19,0,IF(GI102&lt;главная!$H$27,главная!$N$26*GI102,IF(GI102&lt;главная!$H$28,главная!$N$27*GI102,главная!$H$28*главная!$N$27+(GI102-главная!$H$28)*главная!$N$28))))</f>
        <v>0</v>
      </c>
      <c r="GJ176" s="173">
        <f>IF(GJ$10="",0,IF(GJ$9&lt;главная!$N$19,0,IF(GJ102&lt;главная!$H$27,главная!$N$26*GJ102,IF(GJ102&lt;главная!$H$28,главная!$N$27*GJ102,главная!$H$28*главная!$N$27+(GJ102-главная!$H$28)*главная!$N$28))))</f>
        <v>0</v>
      </c>
      <c r="GK176" s="173">
        <f>IF(GK$10="",0,IF(GK$9&lt;главная!$N$19,0,IF(GK102&lt;главная!$H$27,главная!$N$26*GK102,IF(GK102&lt;главная!$H$28,главная!$N$27*GK102,главная!$H$28*главная!$N$27+(GK102-главная!$H$28)*главная!$N$28))))</f>
        <v>0</v>
      </c>
      <c r="GL176" s="173">
        <f>IF(GL$10="",0,IF(GL$9&lt;главная!$N$19,0,IF(GL102&lt;главная!$H$27,главная!$N$26*GL102,IF(GL102&lt;главная!$H$28,главная!$N$27*GL102,главная!$H$28*главная!$N$27+(GL102-главная!$H$28)*главная!$N$28))))</f>
        <v>0</v>
      </c>
      <c r="GM176" s="173">
        <f>IF(GM$10="",0,IF(GM$9&lt;главная!$N$19,0,IF(GM102&lt;главная!$H$27,главная!$N$26*GM102,IF(GM102&lt;главная!$H$28,главная!$N$27*GM102,главная!$H$28*главная!$N$27+(GM102-главная!$H$28)*главная!$N$28))))</f>
        <v>0</v>
      </c>
      <c r="GN176" s="173">
        <f>IF(GN$10="",0,IF(GN$9&lt;главная!$N$19,0,IF(GN102&lt;главная!$H$27,главная!$N$26*GN102,IF(GN102&lt;главная!$H$28,главная!$N$27*GN102,главная!$H$28*главная!$N$27+(GN102-главная!$H$28)*главная!$N$28))))</f>
        <v>0</v>
      </c>
      <c r="GO176" s="173">
        <f>IF(GO$10="",0,IF(GO$9&lt;главная!$N$19,0,IF(GO102&lt;главная!$H$27,главная!$N$26*GO102,IF(GO102&lt;главная!$H$28,главная!$N$27*GO102,главная!$H$28*главная!$N$27+(GO102-главная!$H$28)*главная!$N$28))))</f>
        <v>0</v>
      </c>
      <c r="GP176" s="173">
        <f>IF(GP$10="",0,IF(GP$9&lt;главная!$N$19,0,IF(GP102&lt;главная!$H$27,главная!$N$26*GP102,IF(GP102&lt;главная!$H$28,главная!$N$27*GP102,главная!$H$28*главная!$N$27+(GP102-главная!$H$28)*главная!$N$28))))</f>
        <v>0</v>
      </c>
      <c r="GQ176" s="173">
        <f>IF(GQ$10="",0,IF(GQ$9&lt;главная!$N$19,0,IF(GQ102&lt;главная!$H$27,главная!$N$26*GQ102,IF(GQ102&lt;главная!$H$28,главная!$N$27*GQ102,главная!$H$28*главная!$N$27+(GQ102-главная!$H$28)*главная!$N$28))))</f>
        <v>0</v>
      </c>
      <c r="GR176" s="173">
        <f>IF(GR$10="",0,IF(GR$9&lt;главная!$N$19,0,IF(GR102&lt;главная!$H$27,главная!$N$26*GR102,IF(GR102&lt;главная!$H$28,главная!$N$27*GR102,главная!$H$28*главная!$N$27+(GR102-главная!$H$28)*главная!$N$28))))</f>
        <v>0</v>
      </c>
      <c r="GS176" s="173">
        <f>IF(GS$10="",0,IF(GS$9&lt;главная!$N$19,0,IF(GS102&lt;главная!$H$27,главная!$N$26*GS102,IF(GS102&lt;главная!$H$28,главная!$N$27*GS102,главная!$H$28*главная!$N$27+(GS102-главная!$H$28)*главная!$N$28))))</f>
        <v>0</v>
      </c>
      <c r="GT176" s="173">
        <f>IF(GT$10="",0,IF(GT$9&lt;главная!$N$19,0,IF(GT102&lt;главная!$H$27,главная!$N$26*GT102,IF(GT102&lt;главная!$H$28,главная!$N$27*GT102,главная!$H$28*главная!$N$27+(GT102-главная!$H$28)*главная!$N$28))))</f>
        <v>0</v>
      </c>
      <c r="GU176" s="173">
        <f>IF(GU$10="",0,IF(GU$9&lt;главная!$N$19,0,IF(GU102&lt;главная!$H$27,главная!$N$26*GU102,IF(GU102&lt;главная!$H$28,главная!$N$27*GU102,главная!$H$28*главная!$N$27+(GU102-главная!$H$28)*главная!$N$28))))</f>
        <v>0</v>
      </c>
      <c r="GV176" s="173">
        <f>IF(GV$10="",0,IF(GV$9&lt;главная!$N$19,0,IF(GV102&lt;главная!$H$27,главная!$N$26*GV102,IF(GV102&lt;главная!$H$28,главная!$N$27*GV102,главная!$H$28*главная!$N$27+(GV102-главная!$H$28)*главная!$N$28))))</f>
        <v>0</v>
      </c>
      <c r="GW176" s="173">
        <f>IF(GW$10="",0,IF(GW$9&lt;главная!$N$19,0,IF(GW102&lt;главная!$H$27,главная!$N$26*GW102,IF(GW102&lt;главная!$H$28,главная!$N$27*GW102,главная!$H$28*главная!$N$27+(GW102-главная!$H$28)*главная!$N$28))))</f>
        <v>0</v>
      </c>
      <c r="GX176" s="173">
        <f>IF(GX$10="",0,IF(GX$9&lt;главная!$N$19,0,IF(GX102&lt;главная!$H$27,главная!$N$26*GX102,IF(GX102&lt;главная!$H$28,главная!$N$27*GX102,главная!$H$28*главная!$N$27+(GX102-главная!$H$28)*главная!$N$28))))</f>
        <v>0</v>
      </c>
      <c r="GY176" s="173">
        <f>IF(GY$10="",0,IF(GY$9&lt;главная!$N$19,0,IF(GY102&lt;главная!$H$27,главная!$N$26*GY102,IF(GY102&lt;главная!$H$28,главная!$N$27*GY102,главная!$H$28*главная!$N$27+(GY102-главная!$H$28)*главная!$N$28))))</f>
        <v>0</v>
      </c>
      <c r="GZ176" s="173">
        <f>IF(GZ$10="",0,IF(GZ$9&lt;главная!$N$19,0,IF(GZ102&lt;главная!$H$27,главная!$N$26*GZ102,IF(GZ102&lt;главная!$H$28,главная!$N$27*GZ102,главная!$H$28*главная!$N$27+(GZ102-главная!$H$28)*главная!$N$28))))</f>
        <v>0</v>
      </c>
      <c r="HA176" s="173">
        <f>IF(HA$10="",0,IF(HA$9&lt;главная!$N$19,0,IF(HA102&lt;главная!$H$27,главная!$N$26*HA102,IF(HA102&lt;главная!$H$28,главная!$N$27*HA102,главная!$H$28*главная!$N$27+(HA102-главная!$H$28)*главная!$N$28))))</f>
        <v>0</v>
      </c>
      <c r="HB176" s="173">
        <f>IF(HB$10="",0,IF(HB$9&lt;главная!$N$19,0,IF(HB102&lt;главная!$H$27,главная!$N$26*HB102,IF(HB102&lt;главная!$H$28,главная!$N$27*HB102,главная!$H$28*главная!$N$27+(HB102-главная!$H$28)*главная!$N$28))))</f>
        <v>0</v>
      </c>
      <c r="HC176" s="173">
        <f>IF(HC$10="",0,IF(HC$9&lt;главная!$N$19,0,IF(HC102&lt;главная!$H$27,главная!$N$26*HC102,IF(HC102&lt;главная!$H$28,главная!$N$27*HC102,главная!$H$28*главная!$N$27+(HC102-главная!$H$28)*главная!$N$28))))</f>
        <v>0</v>
      </c>
      <c r="HD176" s="173">
        <f>IF(HD$10="",0,IF(HD$9&lt;главная!$N$19,0,IF(HD102&lt;главная!$H$27,главная!$N$26*HD102,IF(HD102&lt;главная!$H$28,главная!$N$27*HD102,главная!$H$28*главная!$N$27+(HD102-главная!$H$28)*главная!$N$28))))</f>
        <v>0</v>
      </c>
      <c r="HE176" s="173">
        <f>IF(HE$10="",0,IF(HE$9&lt;главная!$N$19,0,IF(HE102&lt;главная!$H$27,главная!$N$26*HE102,IF(HE102&lt;главная!$H$28,главная!$N$27*HE102,главная!$H$28*главная!$N$27+(HE102-главная!$H$28)*главная!$N$28))))</f>
        <v>0</v>
      </c>
      <c r="HF176" s="173">
        <f>IF(HF$10="",0,IF(HF$9&lt;главная!$N$19,0,IF(HF102&lt;главная!$H$27,главная!$N$26*HF102,IF(HF102&lt;главная!$H$28,главная!$N$27*HF102,главная!$H$28*главная!$N$27+(HF102-главная!$H$28)*главная!$N$28))))</f>
        <v>0</v>
      </c>
      <c r="HG176" s="173">
        <f>IF(HG$10="",0,IF(HG$9&lt;главная!$N$19,0,IF(HG102&lt;главная!$H$27,главная!$N$26*HG102,IF(HG102&lt;главная!$H$28,главная!$N$27*HG102,главная!$H$28*главная!$N$27+(HG102-главная!$H$28)*главная!$N$28))))</f>
        <v>0</v>
      </c>
      <c r="HH176" s="173">
        <f>IF(HH$10="",0,IF(HH$9&lt;главная!$N$19,0,IF(HH102&lt;главная!$H$27,главная!$N$26*HH102,IF(HH102&lt;главная!$H$28,главная!$N$27*HH102,главная!$H$28*главная!$N$27+(HH102-главная!$H$28)*главная!$N$28))))</f>
        <v>0</v>
      </c>
      <c r="HI176" s="173">
        <f>IF(HI$10="",0,IF(HI$9&lt;главная!$N$19,0,IF(HI102&lt;главная!$H$27,главная!$N$26*HI102,IF(HI102&lt;главная!$H$28,главная!$N$27*HI102,главная!$H$28*главная!$N$27+(HI102-главная!$H$28)*главная!$N$28))))</f>
        <v>0</v>
      </c>
      <c r="HJ176" s="173">
        <f>IF(HJ$10="",0,IF(HJ$9&lt;главная!$N$19,0,IF(HJ102&lt;главная!$H$27,главная!$N$26*HJ102,IF(HJ102&lt;главная!$H$28,главная!$N$27*HJ102,главная!$H$28*главная!$N$27+(HJ102-главная!$H$28)*главная!$N$28))))</f>
        <v>0</v>
      </c>
      <c r="HK176" s="173">
        <f>IF(HK$10="",0,IF(HK$9&lt;главная!$N$19,0,IF(HK102&lt;главная!$H$27,главная!$N$26*HK102,IF(HK102&lt;главная!$H$28,главная!$N$27*HK102,главная!$H$28*главная!$N$27+(HK102-главная!$H$28)*главная!$N$28))))</f>
        <v>0</v>
      </c>
      <c r="HL176" s="173">
        <f>IF(HL$10="",0,IF(HL$9&lt;главная!$N$19,0,IF(HL102&lt;главная!$H$27,главная!$N$26*HL102,IF(HL102&lt;главная!$H$28,главная!$N$27*HL102,главная!$H$28*главная!$N$27+(HL102-главная!$H$28)*главная!$N$28))))</f>
        <v>0</v>
      </c>
      <c r="HM176" s="173">
        <f>IF(HM$10="",0,IF(HM$9&lt;главная!$N$19,0,IF(HM102&lt;главная!$H$27,главная!$N$26*HM102,IF(HM102&lt;главная!$H$28,главная!$N$27*HM102,главная!$H$28*главная!$N$27+(HM102-главная!$H$28)*главная!$N$28))))</f>
        <v>0</v>
      </c>
      <c r="HN176" s="173">
        <f>IF(HN$10="",0,IF(HN$9&lt;главная!$N$19,0,IF(HN102&lt;главная!$H$27,главная!$N$26*HN102,IF(HN102&lt;главная!$H$28,главная!$N$27*HN102,главная!$H$28*главная!$N$27+(HN102-главная!$H$28)*главная!$N$28))))</f>
        <v>0</v>
      </c>
      <c r="HO176" s="173">
        <f>IF(HO$10="",0,IF(HO$9&lt;главная!$N$19,0,IF(HO102&lt;главная!$H$27,главная!$N$26*HO102,IF(HO102&lt;главная!$H$28,главная!$N$27*HO102,главная!$H$28*главная!$N$27+(HO102-главная!$H$28)*главная!$N$28))))</f>
        <v>0</v>
      </c>
      <c r="HP176" s="173">
        <f>IF(HP$10="",0,IF(HP$9&lt;главная!$N$19,0,IF(HP102&lt;главная!$H$27,главная!$N$26*HP102,IF(HP102&lt;главная!$H$28,главная!$N$27*HP102,главная!$H$28*главная!$N$27+(HP102-главная!$H$28)*главная!$N$28))))</f>
        <v>0</v>
      </c>
      <c r="HQ176" s="173">
        <f>IF(HQ$10="",0,IF(HQ$9&lt;главная!$N$19,0,IF(HQ102&lt;главная!$H$27,главная!$N$26*HQ102,IF(HQ102&lt;главная!$H$28,главная!$N$27*HQ102,главная!$H$28*главная!$N$27+(HQ102-главная!$H$28)*главная!$N$28))))</f>
        <v>0</v>
      </c>
      <c r="HR176" s="173">
        <f>IF(HR$10="",0,IF(HR$9&lt;главная!$N$19,0,IF(HR102&lt;главная!$H$27,главная!$N$26*HR102,IF(HR102&lt;главная!$H$28,главная!$N$27*HR102,главная!$H$28*главная!$N$27+(HR102-главная!$H$28)*главная!$N$28))))</f>
        <v>0</v>
      </c>
      <c r="HS176" s="173">
        <f>IF(HS$10="",0,IF(HS$9&lt;главная!$N$19,0,IF(HS102&lt;главная!$H$27,главная!$N$26*HS102,IF(HS102&lt;главная!$H$28,главная!$N$27*HS102,главная!$H$28*главная!$N$27+(HS102-главная!$H$28)*главная!$N$28))))</f>
        <v>0</v>
      </c>
      <c r="HT176" s="173">
        <f>IF(HT$10="",0,IF(HT$9&lt;главная!$N$19,0,IF(HT102&lt;главная!$H$27,главная!$N$26*HT102,IF(HT102&lt;главная!$H$28,главная!$N$27*HT102,главная!$H$28*главная!$N$27+(HT102-главная!$H$28)*главная!$N$28))))</f>
        <v>0</v>
      </c>
      <c r="HU176" s="173">
        <f>IF(HU$10="",0,IF(HU$9&lt;главная!$N$19,0,IF(HU102&lt;главная!$H$27,главная!$N$26*HU102,IF(HU102&lt;главная!$H$28,главная!$N$27*HU102,главная!$H$28*главная!$N$27+(HU102-главная!$H$28)*главная!$N$28))))</f>
        <v>0</v>
      </c>
      <c r="HV176" s="173">
        <f>IF(HV$10="",0,IF(HV$9&lt;главная!$N$19,0,IF(HV102&lt;главная!$H$27,главная!$N$26*HV102,IF(HV102&lt;главная!$H$28,главная!$N$27*HV102,главная!$H$28*главная!$N$27+(HV102-главная!$H$28)*главная!$N$28))))</f>
        <v>0</v>
      </c>
      <c r="HW176" s="173">
        <f>IF(HW$10="",0,IF(HW$9&lt;главная!$N$19,0,IF(HW102&lt;главная!$H$27,главная!$N$26*HW102,IF(HW102&lt;главная!$H$28,главная!$N$27*HW102,главная!$H$28*главная!$N$27+(HW102-главная!$H$28)*главная!$N$28))))</f>
        <v>0</v>
      </c>
      <c r="HX176" s="173">
        <f>IF(HX$10="",0,IF(HX$9&lt;главная!$N$19,0,IF(HX102&lt;главная!$H$27,главная!$N$26*HX102,IF(HX102&lt;главная!$H$28,главная!$N$27*HX102,главная!$H$28*главная!$N$27+(HX102-главная!$H$28)*главная!$N$28))))</f>
        <v>0</v>
      </c>
      <c r="HY176" s="173">
        <f>IF(HY$10="",0,IF(HY$9&lt;главная!$N$19,0,IF(HY102&lt;главная!$H$27,главная!$N$26*HY102,IF(HY102&lt;главная!$H$28,главная!$N$27*HY102,главная!$H$28*главная!$N$27+(HY102-главная!$H$28)*главная!$N$28))))</f>
        <v>0</v>
      </c>
      <c r="HZ176" s="173">
        <f>IF(HZ$10="",0,IF(HZ$9&lt;главная!$N$19,0,IF(HZ102&lt;главная!$H$27,главная!$N$26*HZ102,IF(HZ102&lt;главная!$H$28,главная!$N$27*HZ102,главная!$H$28*главная!$N$27+(HZ102-главная!$H$28)*главная!$N$28))))</f>
        <v>0</v>
      </c>
      <c r="IA176" s="173">
        <f>IF(IA$10="",0,IF(IA$9&lt;главная!$N$19,0,IF(IA102&lt;главная!$H$27,главная!$N$26*IA102,IF(IA102&lt;главная!$H$28,главная!$N$27*IA102,главная!$H$28*главная!$N$27+(IA102-главная!$H$28)*главная!$N$28))))</f>
        <v>0</v>
      </c>
      <c r="IB176" s="173">
        <f>IF(IB$10="",0,IF(IB$9&lt;главная!$N$19,0,IF(IB102&lt;главная!$H$27,главная!$N$26*IB102,IF(IB102&lt;главная!$H$28,главная!$N$27*IB102,главная!$H$28*главная!$N$27+(IB102-главная!$H$28)*главная!$N$28))))</f>
        <v>0</v>
      </c>
      <c r="IC176" s="173">
        <f>IF(IC$10="",0,IF(IC$9&lt;главная!$N$19,0,IF(IC102&lt;главная!$H$27,главная!$N$26*IC102,IF(IC102&lt;главная!$H$28,главная!$N$27*IC102,главная!$H$28*главная!$N$27+(IC102-главная!$H$28)*главная!$N$28))))</f>
        <v>0</v>
      </c>
      <c r="ID176" s="173">
        <f>IF(ID$10="",0,IF(ID$9&lt;главная!$N$19,0,IF(ID102&lt;главная!$H$27,главная!$N$26*ID102,IF(ID102&lt;главная!$H$28,главная!$N$27*ID102,главная!$H$28*главная!$N$27+(ID102-главная!$H$28)*главная!$N$28))))</f>
        <v>0</v>
      </c>
      <c r="IE176" s="173">
        <f>IF(IE$10="",0,IF(IE$9&lt;главная!$N$19,0,IF(IE102&lt;главная!$H$27,главная!$N$26*IE102,IF(IE102&lt;главная!$H$28,главная!$N$27*IE102,главная!$H$28*главная!$N$27+(IE102-главная!$H$28)*главная!$N$28))))</f>
        <v>0</v>
      </c>
      <c r="IF176" s="173">
        <f>IF(IF$10="",0,IF(IF$9&lt;главная!$N$19,0,IF(IF102&lt;главная!$H$27,главная!$N$26*IF102,IF(IF102&lt;главная!$H$28,главная!$N$27*IF102,главная!$H$28*главная!$N$27+(IF102-главная!$H$28)*главная!$N$28))))</f>
        <v>0</v>
      </c>
      <c r="IG176" s="173">
        <f>IF(IG$10="",0,IF(IG$9&lt;главная!$N$19,0,IF(IG102&lt;главная!$H$27,главная!$N$26*IG102,IF(IG102&lt;главная!$H$28,главная!$N$27*IG102,главная!$H$28*главная!$N$27+(IG102-главная!$H$28)*главная!$N$28))))</f>
        <v>0</v>
      </c>
      <c r="IH176" s="173">
        <f>IF(IH$10="",0,IF(IH$9&lt;главная!$N$19,0,IF(IH102&lt;главная!$H$27,главная!$N$26*IH102,IF(IH102&lt;главная!$H$28,главная!$N$27*IH102,главная!$H$28*главная!$N$27+(IH102-главная!$H$28)*главная!$N$28))))</f>
        <v>0</v>
      </c>
      <c r="II176" s="173">
        <f>IF(II$10="",0,IF(II$9&lt;главная!$N$19,0,IF(II102&lt;главная!$H$27,главная!$N$26*II102,IF(II102&lt;главная!$H$28,главная!$N$27*II102,главная!$H$28*главная!$N$27+(II102-главная!$H$28)*главная!$N$28))))</f>
        <v>0</v>
      </c>
      <c r="IJ176" s="173">
        <f>IF(IJ$10="",0,IF(IJ$9&lt;главная!$N$19,0,IF(IJ102&lt;главная!$H$27,главная!$N$26*IJ102,IF(IJ102&lt;главная!$H$28,главная!$N$27*IJ102,главная!$H$28*главная!$N$27+(IJ102-главная!$H$28)*главная!$N$28))))</f>
        <v>0</v>
      </c>
      <c r="IK176" s="173">
        <f>IF(IK$10="",0,IF(IK$9&lt;главная!$N$19,0,IF(IK102&lt;главная!$H$27,главная!$N$26*IK102,IF(IK102&lt;главная!$H$28,главная!$N$27*IK102,главная!$H$28*главная!$N$27+(IK102-главная!$H$28)*главная!$N$28))))</f>
        <v>0</v>
      </c>
      <c r="IL176" s="173">
        <f>IF(IL$10="",0,IF(IL$9&lt;главная!$N$19,0,IF(IL102&lt;главная!$H$27,главная!$N$26*IL102,IF(IL102&lt;главная!$H$28,главная!$N$27*IL102,главная!$H$28*главная!$N$27+(IL102-главная!$H$28)*главная!$N$28))))</f>
        <v>0</v>
      </c>
      <c r="IM176" s="173">
        <f>IF(IM$10="",0,IF(IM$9&lt;главная!$N$19,0,IF(IM102&lt;главная!$H$27,главная!$N$26*IM102,IF(IM102&lt;главная!$H$28,главная!$N$27*IM102,главная!$H$28*главная!$N$27+(IM102-главная!$H$28)*главная!$N$28))))</f>
        <v>0</v>
      </c>
      <c r="IN176" s="173">
        <f>IF(IN$10="",0,IF(IN$9&lt;главная!$N$19,0,IF(IN102&lt;главная!$H$27,главная!$N$26*IN102,IF(IN102&lt;главная!$H$28,главная!$N$27*IN102,главная!$H$28*главная!$N$27+(IN102-главная!$H$28)*главная!$N$28))))</f>
        <v>0</v>
      </c>
      <c r="IO176" s="173">
        <f>IF(IO$10="",0,IF(IO$9&lt;главная!$N$19,0,IF(IO102&lt;главная!$H$27,главная!$N$26*IO102,IF(IO102&lt;главная!$H$28,главная!$N$27*IO102,главная!$H$28*главная!$N$27+(IO102-главная!$H$28)*главная!$N$28))))</f>
        <v>0</v>
      </c>
      <c r="IP176" s="173">
        <f>IF(IP$10="",0,IF(IP$9&lt;главная!$N$19,0,IF(IP102&lt;главная!$H$27,главная!$N$26*IP102,IF(IP102&lt;главная!$H$28,главная!$N$27*IP102,главная!$H$28*главная!$N$27+(IP102-главная!$H$28)*главная!$N$28))))</f>
        <v>0</v>
      </c>
      <c r="IQ176" s="173">
        <f>IF(IQ$10="",0,IF(IQ$9&lt;главная!$N$19,0,IF(IQ102&lt;главная!$H$27,главная!$N$26*IQ102,IF(IQ102&lt;главная!$H$28,главная!$N$27*IQ102,главная!$H$28*главная!$N$27+(IQ102-главная!$H$28)*главная!$N$28))))</f>
        <v>0</v>
      </c>
      <c r="IR176" s="173">
        <f>IF(IR$10="",0,IF(IR$9&lt;главная!$N$19,0,IF(IR102&lt;главная!$H$27,главная!$N$26*IR102,IF(IR102&lt;главная!$H$28,главная!$N$27*IR102,главная!$H$28*главная!$N$27+(IR102-главная!$H$28)*главная!$N$28))))</f>
        <v>0</v>
      </c>
      <c r="IS176" s="173">
        <f>IF(IS$10="",0,IF(IS$9&lt;главная!$N$19,0,IF(IS102&lt;главная!$H$27,главная!$N$26*IS102,IF(IS102&lt;главная!$H$28,главная!$N$27*IS102,главная!$H$28*главная!$N$27+(IS102-главная!$H$28)*главная!$N$28))))</f>
        <v>0</v>
      </c>
      <c r="IT176" s="173">
        <f>IF(IT$10="",0,IF(IT$9&lt;главная!$N$19,0,IF(IT102&lt;главная!$H$27,главная!$N$26*IT102,IF(IT102&lt;главная!$H$28,главная!$N$27*IT102,главная!$H$28*главная!$N$27+(IT102-главная!$H$28)*главная!$N$28))))</f>
        <v>0</v>
      </c>
      <c r="IU176" s="173">
        <f>IF(IU$10="",0,IF(IU$9&lt;главная!$N$19,0,IF(IU102&lt;главная!$H$27,главная!$N$26*IU102,IF(IU102&lt;главная!$H$28,главная!$N$27*IU102,главная!$H$28*главная!$N$27+(IU102-главная!$H$28)*главная!$N$28))))</f>
        <v>0</v>
      </c>
      <c r="IV176" s="173">
        <f>IF(IV$10="",0,IF(IV$9&lt;главная!$N$19,0,IF(IV102&lt;главная!$H$27,главная!$N$26*IV102,IF(IV102&lt;главная!$H$28,главная!$N$27*IV102,главная!$H$28*главная!$N$27+(IV102-главная!$H$28)*главная!$N$28))))</f>
        <v>0</v>
      </c>
      <c r="IW176" s="173">
        <f>IF(IW$10="",0,IF(IW$9&lt;главная!$N$19,0,IF(IW102&lt;главная!$H$27,главная!$N$26*IW102,IF(IW102&lt;главная!$H$28,главная!$N$27*IW102,главная!$H$28*главная!$N$27+(IW102-главная!$H$28)*главная!$N$28))))</f>
        <v>0</v>
      </c>
      <c r="IX176" s="173">
        <f>IF(IX$10="",0,IF(IX$9&lt;главная!$N$19,0,IF(IX102&lt;главная!$H$27,главная!$N$26*IX102,IF(IX102&lt;главная!$H$28,главная!$N$27*IX102,главная!$H$28*главная!$N$27+(IX102-главная!$H$28)*главная!$N$28))))</f>
        <v>0</v>
      </c>
      <c r="IY176" s="173">
        <f>IF(IY$10="",0,IF(IY$9&lt;главная!$N$19,0,IF(IY102&lt;главная!$H$27,главная!$N$26*IY102,IF(IY102&lt;главная!$H$28,главная!$N$27*IY102,главная!$H$28*главная!$N$27+(IY102-главная!$H$28)*главная!$N$28))))</f>
        <v>0</v>
      </c>
      <c r="IZ176" s="173">
        <f>IF(IZ$10="",0,IF(IZ$9&lt;главная!$N$19,0,IF(IZ102&lt;главная!$H$27,главная!$N$26*IZ102,IF(IZ102&lt;главная!$H$28,главная!$N$27*IZ102,главная!$H$28*главная!$N$27+(IZ102-главная!$H$28)*главная!$N$28))))</f>
        <v>0</v>
      </c>
      <c r="JA176" s="173">
        <f>IF(JA$10="",0,IF(JA$9&lt;главная!$N$19,0,IF(JA102&lt;главная!$H$27,главная!$N$26*JA102,IF(JA102&lt;главная!$H$28,главная!$N$27*JA102,главная!$H$28*главная!$N$27+(JA102-главная!$H$28)*главная!$N$28))))</f>
        <v>0</v>
      </c>
      <c r="JB176" s="173">
        <f>IF(JB$10="",0,IF(JB$9&lt;главная!$N$19,0,IF(JB102&lt;главная!$H$27,главная!$N$26*JB102,IF(JB102&lt;главная!$H$28,главная!$N$27*JB102,главная!$H$28*главная!$N$27+(JB102-главная!$H$28)*главная!$N$28))))</f>
        <v>0</v>
      </c>
      <c r="JC176" s="173">
        <f>IF(JC$10="",0,IF(JC$9&lt;главная!$N$19,0,IF(JC102&lt;главная!$H$27,главная!$N$26*JC102,IF(JC102&lt;главная!$H$28,главная!$N$27*JC102,главная!$H$28*главная!$N$27+(JC102-главная!$H$28)*главная!$N$28))))</f>
        <v>0</v>
      </c>
      <c r="JD176" s="173">
        <f>IF(JD$10="",0,IF(JD$9&lt;главная!$N$19,0,IF(JD102&lt;главная!$H$27,главная!$N$26*JD102,IF(JD102&lt;главная!$H$28,главная!$N$27*JD102,главная!$H$28*главная!$N$27+(JD102-главная!$H$28)*главная!$N$28))))</f>
        <v>0</v>
      </c>
      <c r="JE176" s="173">
        <f>IF(JE$10="",0,IF(JE$9&lt;главная!$N$19,0,IF(JE102&lt;главная!$H$27,главная!$N$26*JE102,IF(JE102&lt;главная!$H$28,главная!$N$27*JE102,главная!$H$28*главная!$N$27+(JE102-главная!$H$28)*главная!$N$28))))</f>
        <v>0</v>
      </c>
      <c r="JF176" s="173">
        <f>IF(JF$10="",0,IF(JF$9&lt;главная!$N$19,0,IF(JF102&lt;главная!$H$27,главная!$N$26*JF102,IF(JF102&lt;главная!$H$28,главная!$N$27*JF102,главная!$H$28*главная!$N$27+(JF102-главная!$H$28)*главная!$N$28))))</f>
        <v>0</v>
      </c>
      <c r="JG176" s="173">
        <f>IF(JG$10="",0,IF(JG$9&lt;главная!$N$19,0,IF(JG102&lt;главная!$H$27,главная!$N$26*JG102,IF(JG102&lt;главная!$H$28,главная!$N$27*JG102,главная!$H$28*главная!$N$27+(JG102-главная!$H$28)*главная!$N$28))))</f>
        <v>0</v>
      </c>
      <c r="JH176" s="173">
        <f>IF(JH$10="",0,IF(JH$9&lt;главная!$N$19,0,IF(JH102&lt;главная!$H$27,главная!$N$26*JH102,IF(JH102&lt;главная!$H$28,главная!$N$27*JH102,главная!$H$28*главная!$N$27+(JH102-главная!$H$28)*главная!$N$28))))</f>
        <v>0</v>
      </c>
      <c r="JI176" s="173">
        <f>IF(JI$10="",0,IF(JI$9&lt;главная!$N$19,0,IF(JI102&lt;главная!$H$27,главная!$N$26*JI102,IF(JI102&lt;главная!$H$28,главная!$N$27*JI102,главная!$H$28*главная!$N$27+(JI102-главная!$H$28)*главная!$N$28))))</f>
        <v>0</v>
      </c>
      <c r="JJ176" s="173">
        <f>IF(JJ$10="",0,IF(JJ$9&lt;главная!$N$19,0,IF(JJ102&lt;главная!$H$27,главная!$N$26*JJ102,IF(JJ102&lt;главная!$H$28,главная!$N$27*JJ102,главная!$H$28*главная!$N$27+(JJ102-главная!$H$28)*главная!$N$28))))</f>
        <v>0</v>
      </c>
      <c r="JK176" s="173">
        <f>IF(JK$10="",0,IF(JK$9&lt;главная!$N$19,0,IF(JK102&lt;главная!$H$27,главная!$N$26*JK102,IF(JK102&lt;главная!$H$28,главная!$N$27*JK102,главная!$H$28*главная!$N$27+(JK102-главная!$H$28)*главная!$N$28))))</f>
        <v>0</v>
      </c>
      <c r="JL176" s="173">
        <f>IF(JL$10="",0,IF(JL$9&lt;главная!$N$19,0,IF(JL102&lt;главная!$H$27,главная!$N$26*JL102,IF(JL102&lt;главная!$H$28,главная!$N$27*JL102,главная!$H$28*главная!$N$27+(JL102-главная!$H$28)*главная!$N$28))))</f>
        <v>0</v>
      </c>
      <c r="JM176" s="173">
        <f>IF(JM$10="",0,IF(JM$9&lt;главная!$N$19,0,IF(JM102&lt;главная!$H$27,главная!$N$26*JM102,IF(JM102&lt;главная!$H$28,главная!$N$27*JM102,главная!$H$28*главная!$N$27+(JM102-главная!$H$28)*главная!$N$28))))</f>
        <v>0</v>
      </c>
      <c r="JN176" s="173">
        <f>IF(JN$10="",0,IF(JN$9&lt;главная!$N$19,0,IF(JN102&lt;главная!$H$27,главная!$N$26*JN102,IF(JN102&lt;главная!$H$28,главная!$N$27*JN102,главная!$H$28*главная!$N$27+(JN102-главная!$H$28)*главная!$N$28))))</f>
        <v>0</v>
      </c>
      <c r="JO176" s="173">
        <f>IF(JO$10="",0,IF(JO$9&lt;главная!$N$19,0,IF(JO102&lt;главная!$H$27,главная!$N$26*JO102,IF(JO102&lt;главная!$H$28,главная!$N$27*JO102,главная!$H$28*главная!$N$27+(JO102-главная!$H$28)*главная!$N$28))))</f>
        <v>0</v>
      </c>
      <c r="JP176" s="173">
        <f>IF(JP$10="",0,IF(JP$9&lt;главная!$N$19,0,IF(JP102&lt;главная!$H$27,главная!$N$26*JP102,IF(JP102&lt;главная!$H$28,главная!$N$27*JP102,главная!$H$28*главная!$N$27+(JP102-главная!$H$28)*главная!$N$28))))</f>
        <v>0</v>
      </c>
      <c r="JQ176" s="173">
        <f>IF(JQ$10="",0,IF(JQ$9&lt;главная!$N$19,0,IF(JQ102&lt;главная!$H$27,главная!$N$26*JQ102,IF(JQ102&lt;главная!$H$28,главная!$N$27*JQ102,главная!$H$28*главная!$N$27+(JQ102-главная!$H$28)*главная!$N$28))))</f>
        <v>0</v>
      </c>
      <c r="JR176" s="173">
        <f>IF(JR$10="",0,IF(JR$9&lt;главная!$N$19,0,IF(JR102&lt;главная!$H$27,главная!$N$26*JR102,IF(JR102&lt;главная!$H$28,главная!$N$27*JR102,главная!$H$28*главная!$N$27+(JR102-главная!$H$28)*главная!$N$28))))</f>
        <v>0</v>
      </c>
      <c r="JS176" s="173">
        <f>IF(JS$10="",0,IF(JS$9&lt;главная!$N$19,0,IF(JS102&lt;главная!$H$27,главная!$N$26*JS102,IF(JS102&lt;главная!$H$28,главная!$N$27*JS102,главная!$H$28*главная!$N$27+(JS102-главная!$H$28)*главная!$N$28))))</f>
        <v>0</v>
      </c>
      <c r="JT176" s="173">
        <f>IF(JT$10="",0,IF(JT$9&lt;главная!$N$19,0,IF(JT102&lt;главная!$H$27,главная!$N$26*JT102,IF(JT102&lt;главная!$H$28,главная!$N$27*JT102,главная!$H$28*главная!$N$27+(JT102-главная!$H$28)*главная!$N$28))))</f>
        <v>0</v>
      </c>
      <c r="JU176" s="173">
        <f>IF(JU$10="",0,IF(JU$9&lt;главная!$N$19,0,IF(JU102&lt;главная!$H$27,главная!$N$26*JU102,IF(JU102&lt;главная!$H$28,главная!$N$27*JU102,главная!$H$28*главная!$N$27+(JU102-главная!$H$28)*главная!$N$28))))</f>
        <v>0</v>
      </c>
      <c r="JV176" s="173">
        <f>IF(JV$10="",0,IF(JV$9&lt;главная!$N$19,0,IF(JV102&lt;главная!$H$27,главная!$N$26*JV102,IF(JV102&lt;главная!$H$28,главная!$N$27*JV102,главная!$H$28*главная!$N$27+(JV102-главная!$H$28)*главная!$N$28))))</f>
        <v>0</v>
      </c>
      <c r="JW176" s="173">
        <f>IF(JW$10="",0,IF(JW$9&lt;главная!$N$19,0,IF(JW102&lt;главная!$H$27,главная!$N$26*JW102,IF(JW102&lt;главная!$H$28,главная!$N$27*JW102,главная!$H$28*главная!$N$27+(JW102-главная!$H$28)*главная!$N$28))))</f>
        <v>0</v>
      </c>
      <c r="JX176" s="173">
        <f>IF(JX$10="",0,IF(JX$9&lt;главная!$N$19,0,IF(JX102&lt;главная!$H$27,главная!$N$26*JX102,IF(JX102&lt;главная!$H$28,главная!$N$27*JX102,главная!$H$28*главная!$N$27+(JX102-главная!$H$28)*главная!$N$28))))</f>
        <v>0</v>
      </c>
      <c r="JY176" s="173">
        <f>IF(JY$10="",0,IF(JY$9&lt;главная!$N$19,0,IF(JY102&lt;главная!$H$27,главная!$N$26*JY102,IF(JY102&lt;главная!$H$28,главная!$N$27*JY102,главная!$H$28*главная!$N$27+(JY102-главная!$H$28)*главная!$N$28))))</f>
        <v>0</v>
      </c>
      <c r="JZ176" s="173">
        <f>IF(JZ$10="",0,IF(JZ$9&lt;главная!$N$19,0,IF(JZ102&lt;главная!$H$27,главная!$N$26*JZ102,IF(JZ102&lt;главная!$H$28,главная!$N$27*JZ102,главная!$H$28*главная!$N$27+(JZ102-главная!$H$28)*главная!$N$28))))</f>
        <v>0</v>
      </c>
      <c r="KA176" s="173">
        <f>IF(KA$10="",0,IF(KA$9&lt;главная!$N$19,0,IF(KA102&lt;главная!$H$27,главная!$N$26*KA102,IF(KA102&lt;главная!$H$28,главная!$N$27*KA102,главная!$H$28*главная!$N$27+(KA102-главная!$H$28)*главная!$N$28))))</f>
        <v>0</v>
      </c>
      <c r="KB176" s="173">
        <f>IF(KB$10="",0,IF(KB$9&lt;главная!$N$19,0,IF(KB102&lt;главная!$H$27,главная!$N$26*KB102,IF(KB102&lt;главная!$H$28,главная!$N$27*KB102,главная!$H$28*главная!$N$27+(KB102-главная!$H$28)*главная!$N$28))))</f>
        <v>0</v>
      </c>
      <c r="KC176" s="173">
        <f>IF(KC$10="",0,IF(KC$9&lt;главная!$N$19,0,IF(KC102&lt;главная!$H$27,главная!$N$26*KC102,IF(KC102&lt;главная!$H$28,главная!$N$27*KC102,главная!$H$28*главная!$N$27+(KC102-главная!$H$28)*главная!$N$28))))</f>
        <v>0</v>
      </c>
      <c r="KD176" s="173">
        <f>IF(KD$10="",0,IF(KD$9&lt;главная!$N$19,0,IF(KD102&lt;главная!$H$27,главная!$N$26*KD102,IF(KD102&lt;главная!$H$28,главная!$N$27*KD102,главная!$H$28*главная!$N$27+(KD102-главная!$H$28)*главная!$N$28))))</f>
        <v>0</v>
      </c>
      <c r="KE176" s="173">
        <f>IF(KE$10="",0,IF(KE$9&lt;главная!$N$19,0,IF(KE102&lt;главная!$H$27,главная!$N$26*KE102,IF(KE102&lt;главная!$H$28,главная!$N$27*KE102,главная!$H$28*главная!$N$27+(KE102-главная!$H$28)*главная!$N$28))))</f>
        <v>0</v>
      </c>
      <c r="KF176" s="173">
        <f>IF(KF$10="",0,IF(KF$9&lt;главная!$N$19,0,IF(KF102&lt;главная!$H$27,главная!$N$26*KF102,IF(KF102&lt;главная!$H$28,главная!$N$27*KF102,главная!$H$28*главная!$N$27+(KF102-главная!$H$28)*главная!$N$28))))</f>
        <v>0</v>
      </c>
      <c r="KG176" s="173">
        <f>IF(KG$10="",0,IF(KG$9&lt;главная!$N$19,0,IF(KG102&lt;главная!$H$27,главная!$N$26*KG102,IF(KG102&lt;главная!$H$28,главная!$N$27*KG102,главная!$H$28*главная!$N$27+(KG102-главная!$H$28)*главная!$N$28))))</f>
        <v>0</v>
      </c>
      <c r="KH176" s="173">
        <f>IF(KH$10="",0,IF(KH$9&lt;главная!$N$19,0,IF(KH102&lt;главная!$H$27,главная!$N$26*KH102,IF(KH102&lt;главная!$H$28,главная!$N$27*KH102,главная!$H$28*главная!$N$27+(KH102-главная!$H$28)*главная!$N$28))))</f>
        <v>0</v>
      </c>
      <c r="KI176" s="173">
        <f>IF(KI$10="",0,IF(KI$9&lt;главная!$N$19,0,IF(KI102&lt;главная!$H$27,главная!$N$26*KI102,IF(KI102&lt;главная!$H$28,главная!$N$27*KI102,главная!$H$28*главная!$N$27+(KI102-главная!$H$28)*главная!$N$28))))</f>
        <v>0</v>
      </c>
      <c r="KJ176" s="173">
        <f>IF(KJ$10="",0,IF(KJ$9&lt;главная!$N$19,0,IF(KJ102&lt;главная!$H$27,главная!$N$26*KJ102,IF(KJ102&lt;главная!$H$28,главная!$N$27*KJ102,главная!$H$28*главная!$N$27+(KJ102-главная!$H$28)*главная!$N$28))))</f>
        <v>0</v>
      </c>
      <c r="KK176" s="173">
        <f>IF(KK$10="",0,IF(KK$9&lt;главная!$N$19,0,IF(KK102&lt;главная!$H$27,главная!$N$26*KK102,IF(KK102&lt;главная!$H$28,главная!$N$27*KK102,главная!$H$28*главная!$N$27+(KK102-главная!$H$28)*главная!$N$28))))</f>
        <v>0</v>
      </c>
      <c r="KL176" s="173">
        <f>IF(KL$10="",0,IF(KL$9&lt;главная!$N$19,0,IF(KL102&lt;главная!$H$27,главная!$N$26*KL102,IF(KL102&lt;главная!$H$28,главная!$N$27*KL102,главная!$H$28*главная!$N$27+(KL102-главная!$H$28)*главная!$N$28))))</f>
        <v>0</v>
      </c>
      <c r="KM176" s="173">
        <f>IF(KM$10="",0,IF(KM$9&lt;главная!$N$19,0,IF(KM102&lt;главная!$H$27,главная!$N$26*KM102,IF(KM102&lt;главная!$H$28,главная!$N$27*KM102,главная!$H$28*главная!$N$27+(KM102-главная!$H$28)*главная!$N$28))))</f>
        <v>0</v>
      </c>
      <c r="KN176" s="173">
        <f>IF(KN$10="",0,IF(KN$9&lt;главная!$N$19,0,IF(KN102&lt;главная!$H$27,главная!$N$26*KN102,IF(KN102&lt;главная!$H$28,главная!$N$27*KN102,главная!$H$28*главная!$N$27+(KN102-главная!$H$28)*главная!$N$28))))</f>
        <v>0</v>
      </c>
      <c r="KO176" s="173">
        <f>IF(KO$10="",0,IF(KO$9&lt;главная!$N$19,0,IF(KO102&lt;главная!$H$27,главная!$N$26*KO102,IF(KO102&lt;главная!$H$28,главная!$N$27*KO102,главная!$H$28*главная!$N$27+(KO102-главная!$H$28)*главная!$N$28))))</f>
        <v>0</v>
      </c>
      <c r="KP176" s="173">
        <f>IF(KP$10="",0,IF(KP$9&lt;главная!$N$19,0,IF(KP102&lt;главная!$H$27,главная!$N$26*KP102,IF(KP102&lt;главная!$H$28,главная!$N$27*KP102,главная!$H$28*главная!$N$27+(KP102-главная!$H$28)*главная!$N$28))))</f>
        <v>0</v>
      </c>
      <c r="KQ176" s="173">
        <f>IF(KQ$10="",0,IF(KQ$9&lt;главная!$N$19,0,IF(KQ102&lt;главная!$H$27,главная!$N$26*KQ102,IF(KQ102&lt;главная!$H$28,главная!$N$27*KQ102,главная!$H$28*главная!$N$27+(KQ102-главная!$H$28)*главная!$N$28))))</f>
        <v>0</v>
      </c>
      <c r="KR176" s="173">
        <f>IF(KR$10="",0,IF(KR$9&lt;главная!$N$19,0,IF(KR102&lt;главная!$H$27,главная!$N$26*KR102,IF(KR102&lt;главная!$H$28,главная!$N$27*KR102,главная!$H$28*главная!$N$27+(KR102-главная!$H$28)*главная!$N$28))))</f>
        <v>0</v>
      </c>
      <c r="KS176" s="173">
        <f>IF(KS$10="",0,IF(KS$9&lt;главная!$N$19,0,IF(KS102&lt;главная!$H$27,главная!$N$26*KS102,IF(KS102&lt;главная!$H$28,главная!$N$27*KS102,главная!$H$28*главная!$N$27+(KS102-главная!$H$28)*главная!$N$28))))</f>
        <v>0</v>
      </c>
      <c r="KT176" s="173">
        <f>IF(KT$10="",0,IF(KT$9&lt;главная!$N$19,0,IF(KT102&lt;главная!$H$27,главная!$N$26*KT102,IF(KT102&lt;главная!$H$28,главная!$N$27*KT102,главная!$H$28*главная!$N$27+(KT102-главная!$H$28)*главная!$N$28))))</f>
        <v>0</v>
      </c>
      <c r="KU176" s="173">
        <f>IF(KU$10="",0,IF(KU$9&lt;главная!$N$19,0,IF(KU102&lt;главная!$H$27,главная!$N$26*KU102,IF(KU102&lt;главная!$H$28,главная!$N$27*KU102,главная!$H$28*главная!$N$27+(KU102-главная!$H$28)*главная!$N$28))))</f>
        <v>0</v>
      </c>
      <c r="KV176" s="173">
        <f>IF(KV$10="",0,IF(KV$9&lt;главная!$N$19,0,IF(KV102&lt;главная!$H$27,главная!$N$26*KV102,IF(KV102&lt;главная!$H$28,главная!$N$27*KV102,главная!$H$28*главная!$N$27+(KV102-главная!$H$28)*главная!$N$28))))</f>
        <v>0</v>
      </c>
      <c r="KW176" s="173">
        <f>IF(KW$10="",0,IF(KW$9&lt;главная!$N$19,0,IF(KW102&lt;главная!$H$27,главная!$N$26*KW102,IF(KW102&lt;главная!$H$28,главная!$N$27*KW102,главная!$H$28*главная!$N$27+(KW102-главная!$H$28)*главная!$N$28))))</f>
        <v>0</v>
      </c>
      <c r="KX176" s="173">
        <f>IF(KX$10="",0,IF(KX$9&lt;главная!$N$19,0,IF(KX102&lt;главная!$H$27,главная!$N$26*KX102,IF(KX102&lt;главная!$H$28,главная!$N$27*KX102,главная!$H$28*главная!$N$27+(KX102-главная!$H$28)*главная!$N$28))))</f>
        <v>0</v>
      </c>
      <c r="KY176" s="173">
        <f>IF(KY$10="",0,IF(KY$9&lt;главная!$N$19,0,IF(KY102&lt;главная!$H$27,главная!$N$26*KY102,IF(KY102&lt;главная!$H$28,главная!$N$27*KY102,главная!$H$28*главная!$N$27+(KY102-главная!$H$28)*главная!$N$28))))</f>
        <v>0</v>
      </c>
      <c r="KZ176" s="173">
        <f>IF(KZ$10="",0,IF(KZ$9&lt;главная!$N$19,0,IF(KZ102&lt;главная!$H$27,главная!$N$26*KZ102,IF(KZ102&lt;главная!$H$28,главная!$N$27*KZ102,главная!$H$28*главная!$N$27+(KZ102-главная!$H$28)*главная!$N$28))))</f>
        <v>0</v>
      </c>
      <c r="LA176" s="173">
        <f>IF(LA$10="",0,IF(LA$9&lt;главная!$N$19,0,IF(LA102&lt;главная!$H$27,главная!$N$26*LA102,IF(LA102&lt;главная!$H$28,главная!$N$27*LA102,главная!$H$28*главная!$N$27+(LA102-главная!$H$28)*главная!$N$28))))</f>
        <v>0</v>
      </c>
      <c r="LB176" s="173">
        <f>IF(LB$10="",0,IF(LB$9&lt;главная!$N$19,0,IF(LB102&lt;главная!$H$27,главная!$N$26*LB102,IF(LB102&lt;главная!$H$28,главная!$N$27*LB102,главная!$H$28*главная!$N$27+(LB102-главная!$H$28)*главная!$N$28))))</f>
        <v>0</v>
      </c>
      <c r="LC176" s="173">
        <f>IF(LC$10="",0,IF(LC$9&lt;главная!$N$19,0,IF(LC102&lt;главная!$H$27,главная!$N$26*LC102,IF(LC102&lt;главная!$H$28,главная!$N$27*LC102,главная!$H$28*главная!$N$27+(LC102-главная!$H$28)*главная!$N$28))))</f>
        <v>0</v>
      </c>
      <c r="LD176" s="173">
        <f>IF(LD$10="",0,IF(LD$9&lt;главная!$N$19,0,IF(LD102&lt;главная!$H$27,главная!$N$26*LD102,IF(LD102&lt;главная!$H$28,главная!$N$27*LD102,главная!$H$28*главная!$N$27+(LD102-главная!$H$28)*главная!$N$28))))</f>
        <v>0</v>
      </c>
      <c r="LE176" s="173">
        <f>IF(LE$10="",0,IF(LE$9&lt;главная!$N$19,0,IF(LE102&lt;главная!$H$27,главная!$N$26*LE102,IF(LE102&lt;главная!$H$28,главная!$N$27*LE102,главная!$H$28*главная!$N$27+(LE102-главная!$H$28)*главная!$N$28))))</f>
        <v>0</v>
      </c>
      <c r="LF176" s="173">
        <f>IF(LF$10="",0,IF(LF$9&lt;главная!$N$19,0,IF(LF102&lt;главная!$H$27,главная!$N$26*LF102,IF(LF102&lt;главная!$H$28,главная!$N$27*LF102,главная!$H$28*главная!$N$27+(LF102-главная!$H$28)*главная!$N$28))))</f>
        <v>0</v>
      </c>
      <c r="LG176" s="173">
        <f>IF(LG$10="",0,IF(LG$9&lt;главная!$N$19,0,IF(LG102&lt;главная!$H$27,главная!$N$26*LG102,IF(LG102&lt;главная!$H$28,главная!$N$27*LG102,главная!$H$28*главная!$N$27+(LG102-главная!$H$28)*главная!$N$28))))</f>
        <v>0</v>
      </c>
      <c r="LH176" s="173">
        <f>IF(LH$10="",0,IF(LH$9&lt;главная!$N$19,0,IF(LH102&lt;главная!$H$27,главная!$N$26*LH102,IF(LH102&lt;главная!$H$28,главная!$N$27*LH102,главная!$H$28*главная!$N$27+(LH102-главная!$H$28)*главная!$N$28))))</f>
        <v>0</v>
      </c>
      <c r="LI176" s="51"/>
      <c r="LJ176" s="51"/>
    </row>
    <row r="177" spans="1:322" s="59" customFormat="1" ht="10.199999999999999" x14ac:dyDescent="0.2">
      <c r="A177" s="51"/>
      <c r="B177" s="51"/>
      <c r="C177" s="51"/>
      <c r="D177" s="12"/>
      <c r="E177" s="98" t="str">
        <f t="shared" si="383"/>
        <v>Специалист</v>
      </c>
      <c r="F177" s="51"/>
      <c r="G177" s="51"/>
      <c r="H177" s="98" t="str">
        <f t="shared" si="384"/>
        <v>нац/страхование</v>
      </c>
      <c r="I177" s="51"/>
      <c r="J177" s="51"/>
      <c r="K177" s="55" t="str">
        <f t="shared" si="385"/>
        <v>долл.</v>
      </c>
      <c r="L177" s="51"/>
      <c r="M177" s="58"/>
      <c r="N177" s="51"/>
      <c r="O177" s="61"/>
      <c r="P177" s="51"/>
      <c r="Q177" s="51"/>
      <c r="R177" s="99"/>
      <c r="S177" s="51"/>
      <c r="T177" s="171"/>
      <c r="U177" s="173">
        <f>IF(U$10="",0,IF(U$9&lt;главная!$N$19,0,IF(U103&lt;главная!$H$27,главная!$N$26*U103,IF(U103&lt;главная!$H$28,главная!$N$27*U103,главная!$H$28*главная!$N$27+(U103-главная!$H$28)*главная!$N$28))))</f>
        <v>0</v>
      </c>
      <c r="V177" s="173">
        <f>IF(V$10="",0,IF(V$9&lt;главная!$N$19,0,IF(V103&lt;главная!$H$27,главная!$N$26*V103,IF(V103&lt;главная!$H$28,главная!$N$27*V103,главная!$H$28*главная!$N$27+(V103-главная!$H$28)*главная!$N$28))))</f>
        <v>0</v>
      </c>
      <c r="W177" s="173">
        <f>IF(W$10="",0,IF(W$9&lt;главная!$N$19,0,IF(W103&lt;главная!$H$27,главная!$N$26*W103,IF(W103&lt;главная!$H$28,главная!$N$27*W103,главная!$H$28*главная!$N$27+(W103-главная!$H$28)*главная!$N$28))))</f>
        <v>0</v>
      </c>
      <c r="X177" s="173">
        <f>IF(X$10="",0,IF(X$9&lt;главная!$N$19,0,IF(X103&lt;главная!$H$27,главная!$N$26*X103,IF(X103&lt;главная!$H$28,главная!$N$27*X103,главная!$H$28*главная!$N$27+(X103-главная!$H$28)*главная!$N$28))))</f>
        <v>0</v>
      </c>
      <c r="Y177" s="173">
        <f>IF(Y$10="",0,IF(Y$9&lt;главная!$N$19,0,IF(Y103&lt;главная!$H$27,главная!$N$26*Y103,IF(Y103&lt;главная!$H$28,главная!$N$27*Y103,главная!$H$28*главная!$N$27+(Y103-главная!$H$28)*главная!$N$28))))</f>
        <v>0</v>
      </c>
      <c r="Z177" s="173">
        <f>IF(Z$10="",0,IF(Z$9&lt;главная!$N$19,0,IF(Z103&lt;главная!$H$27,главная!$N$26*Z103,IF(Z103&lt;главная!$H$28,главная!$N$27*Z103,главная!$H$28*главная!$N$27+(Z103-главная!$H$28)*главная!$N$28))))</f>
        <v>0</v>
      </c>
      <c r="AA177" s="173">
        <f>IF(AA$10="",0,IF(AA$9&lt;главная!$N$19,0,IF(AA103&lt;главная!$H$27,главная!$N$26*AA103,IF(AA103&lt;главная!$H$28,главная!$N$27*AA103,главная!$H$28*главная!$N$27+(AA103-главная!$H$28)*главная!$N$28))))</f>
        <v>0</v>
      </c>
      <c r="AB177" s="173">
        <f>IF(AB$10="",0,IF(AB$9&lt;главная!$N$19,0,IF(AB103&lt;главная!$H$27,главная!$N$26*AB103,IF(AB103&lt;главная!$H$28,главная!$N$27*AB103,главная!$H$28*главная!$N$27+(AB103-главная!$H$28)*главная!$N$28))))</f>
        <v>0</v>
      </c>
      <c r="AC177" s="173">
        <f>IF(AC$10="",0,IF(AC$9&lt;главная!$N$19,0,IF(AC103&lt;главная!$H$27,главная!$N$26*AC103,IF(AC103&lt;главная!$H$28,главная!$N$27*AC103,главная!$H$28*главная!$N$27+(AC103-главная!$H$28)*главная!$N$28))))</f>
        <v>0</v>
      </c>
      <c r="AD177" s="173">
        <f>IF(AD$10="",0,IF(AD$9&lt;главная!$N$19,0,IF(AD103&lt;главная!$H$27,главная!$N$26*AD103,IF(AD103&lt;главная!$H$28,главная!$N$27*AD103,главная!$H$28*главная!$N$27+(AD103-главная!$H$28)*главная!$N$28))))</f>
        <v>0</v>
      </c>
      <c r="AE177" s="173">
        <f>IF(AE$10="",0,IF(AE$9&lt;главная!$N$19,0,IF(AE103&lt;главная!$H$27,главная!$N$26*AE103,IF(AE103&lt;главная!$H$28,главная!$N$27*AE103,главная!$H$28*главная!$N$27+(AE103-главная!$H$28)*главная!$N$28))))</f>
        <v>0</v>
      </c>
      <c r="AF177" s="173">
        <f>IF(AF$10="",0,IF(AF$9&lt;главная!$N$19,0,IF(AF103&lt;главная!$H$27,главная!$N$26*AF103,IF(AF103&lt;главная!$H$28,главная!$N$27*AF103,главная!$H$28*главная!$N$27+(AF103-главная!$H$28)*главная!$N$28))))</f>
        <v>0</v>
      </c>
      <c r="AG177" s="173">
        <f>IF(AG$10="",0,IF(AG$9&lt;главная!$N$19,0,IF(AG103&lt;главная!$H$27,главная!$N$26*AG103,IF(AG103&lt;главная!$H$28,главная!$N$27*AG103,главная!$H$28*главная!$N$27+(AG103-главная!$H$28)*главная!$N$28))))</f>
        <v>0</v>
      </c>
      <c r="AH177" s="173">
        <f>IF(AH$10="",0,IF(AH$9&lt;главная!$N$19,0,IF(AH103&lt;главная!$H$27,главная!$N$26*AH103,IF(AH103&lt;главная!$H$28,главная!$N$27*AH103,главная!$H$28*главная!$N$27+(AH103-главная!$H$28)*главная!$N$28))))</f>
        <v>0</v>
      </c>
      <c r="AI177" s="173">
        <f>IF(AI$10="",0,IF(AI$9&lt;главная!$N$19,0,IF(AI103&lt;главная!$H$27,главная!$N$26*AI103,IF(AI103&lt;главная!$H$28,главная!$N$27*AI103,главная!$H$28*главная!$N$27+(AI103-главная!$H$28)*главная!$N$28))))</f>
        <v>0</v>
      </c>
      <c r="AJ177" s="173">
        <f>IF(AJ$10="",0,IF(AJ$9&lt;главная!$N$19,0,IF(AJ103&lt;главная!$H$27,главная!$N$26*AJ103,IF(AJ103&lt;главная!$H$28,главная!$N$27*AJ103,главная!$H$28*главная!$N$27+(AJ103-главная!$H$28)*главная!$N$28))))</f>
        <v>0</v>
      </c>
      <c r="AK177" s="173">
        <f>IF(AK$10="",0,IF(AK$9&lt;главная!$N$19,0,IF(AK103&lt;главная!$H$27,главная!$N$26*AK103,IF(AK103&lt;главная!$H$28,главная!$N$27*AK103,главная!$H$28*главная!$N$27+(AK103-главная!$H$28)*главная!$N$28))))</f>
        <v>0</v>
      </c>
      <c r="AL177" s="173">
        <f>IF(AL$10="",0,IF(AL$9&lt;главная!$N$19,0,IF(AL103&lt;главная!$H$27,главная!$N$26*AL103,IF(AL103&lt;главная!$H$28,главная!$N$27*AL103,главная!$H$28*главная!$N$27+(AL103-главная!$H$28)*главная!$N$28))))</f>
        <v>0</v>
      </c>
      <c r="AM177" s="173">
        <f>IF(AM$10="",0,IF(AM$9&lt;главная!$N$19,0,IF(AM103&lt;главная!$H$27,главная!$N$26*AM103,IF(AM103&lt;главная!$H$28,главная!$N$27*AM103,главная!$H$28*главная!$N$27+(AM103-главная!$H$28)*главная!$N$28))))</f>
        <v>0</v>
      </c>
      <c r="AN177" s="173">
        <f>IF(AN$10="",0,IF(AN$9&lt;главная!$N$19,0,IF(AN103&lt;главная!$H$27,главная!$N$26*AN103,IF(AN103&lt;главная!$H$28,главная!$N$27*AN103,главная!$H$28*главная!$N$27+(AN103-главная!$H$28)*главная!$N$28))))</f>
        <v>0</v>
      </c>
      <c r="AO177" s="173">
        <f>IF(AO$10="",0,IF(AO$9&lt;главная!$N$19,0,IF(AO103&lt;главная!$H$27,главная!$N$26*AO103,IF(AO103&lt;главная!$H$28,главная!$N$27*AO103,главная!$H$28*главная!$N$27+(AO103-главная!$H$28)*главная!$N$28))))</f>
        <v>0</v>
      </c>
      <c r="AP177" s="173">
        <f>IF(AP$10="",0,IF(AP$9&lt;главная!$N$19,0,IF(AP103&lt;главная!$H$27,главная!$N$26*AP103,IF(AP103&lt;главная!$H$28,главная!$N$27*AP103,главная!$H$28*главная!$N$27+(AP103-главная!$H$28)*главная!$N$28))))</f>
        <v>0</v>
      </c>
      <c r="AQ177" s="173">
        <f>IF(AQ$10="",0,IF(AQ$9&lt;главная!$N$19,0,IF(AQ103&lt;главная!$H$27,главная!$N$26*AQ103,IF(AQ103&lt;главная!$H$28,главная!$N$27*AQ103,главная!$H$28*главная!$N$27+(AQ103-главная!$H$28)*главная!$N$28))))</f>
        <v>0</v>
      </c>
      <c r="AR177" s="173">
        <f>IF(AR$10="",0,IF(AR$9&lt;главная!$N$19,0,IF(AR103&lt;главная!$H$27,главная!$N$26*AR103,IF(AR103&lt;главная!$H$28,главная!$N$27*AR103,главная!$H$28*главная!$N$27+(AR103-главная!$H$28)*главная!$N$28))))</f>
        <v>0</v>
      </c>
      <c r="AS177" s="173">
        <f>IF(AS$10="",0,IF(AS$9&lt;главная!$N$19,0,IF(AS103&lt;главная!$H$27,главная!$N$26*AS103,IF(AS103&lt;главная!$H$28,главная!$N$27*AS103,главная!$H$28*главная!$N$27+(AS103-главная!$H$28)*главная!$N$28))))</f>
        <v>0</v>
      </c>
      <c r="AT177" s="173">
        <f>IF(AT$10="",0,IF(AT$9&lt;главная!$N$19,0,IF(AT103&lt;главная!$H$27,главная!$N$26*AT103,IF(AT103&lt;главная!$H$28,главная!$N$27*AT103,главная!$H$28*главная!$N$27+(AT103-главная!$H$28)*главная!$N$28))))</f>
        <v>0</v>
      </c>
      <c r="AU177" s="173">
        <f>IF(AU$10="",0,IF(AU$9&lt;главная!$N$19,0,IF(AU103&lt;главная!$H$27,главная!$N$26*AU103,IF(AU103&lt;главная!$H$28,главная!$N$27*AU103,главная!$H$28*главная!$N$27+(AU103-главная!$H$28)*главная!$N$28))))</f>
        <v>0</v>
      </c>
      <c r="AV177" s="173">
        <f>IF(AV$10="",0,IF(AV$9&lt;главная!$N$19,0,IF(AV103&lt;главная!$H$27,главная!$N$26*AV103,IF(AV103&lt;главная!$H$28,главная!$N$27*AV103,главная!$H$28*главная!$N$27+(AV103-главная!$H$28)*главная!$N$28))))</f>
        <v>0</v>
      </c>
      <c r="AW177" s="173">
        <f>IF(AW$10="",0,IF(AW$9&lt;главная!$N$19,0,IF(AW103&lt;главная!$H$27,главная!$N$26*AW103,IF(AW103&lt;главная!$H$28,главная!$N$27*AW103,главная!$H$28*главная!$N$27+(AW103-главная!$H$28)*главная!$N$28))))</f>
        <v>0</v>
      </c>
      <c r="AX177" s="173">
        <f>IF(AX$10="",0,IF(AX$9&lt;главная!$N$19,0,IF(AX103&lt;главная!$H$27,главная!$N$26*AX103,IF(AX103&lt;главная!$H$28,главная!$N$27*AX103,главная!$H$28*главная!$N$27+(AX103-главная!$H$28)*главная!$N$28))))</f>
        <v>0</v>
      </c>
      <c r="AY177" s="173">
        <f>IF(AY$10="",0,IF(AY$9&lt;главная!$N$19,0,IF(AY103&lt;главная!$H$27,главная!$N$26*AY103,IF(AY103&lt;главная!$H$28,главная!$N$27*AY103,главная!$H$28*главная!$N$27+(AY103-главная!$H$28)*главная!$N$28))))</f>
        <v>0</v>
      </c>
      <c r="AZ177" s="173">
        <f>IF(AZ$10="",0,IF(AZ$9&lt;главная!$N$19,0,IF(AZ103&lt;главная!$H$27,главная!$N$26*AZ103,IF(AZ103&lt;главная!$H$28,главная!$N$27*AZ103,главная!$H$28*главная!$N$27+(AZ103-главная!$H$28)*главная!$N$28))))</f>
        <v>0</v>
      </c>
      <c r="BA177" s="173">
        <f>IF(BA$10="",0,IF(BA$9&lt;главная!$N$19,0,IF(BA103&lt;главная!$H$27,главная!$N$26*BA103,IF(BA103&lt;главная!$H$28,главная!$N$27*BA103,главная!$H$28*главная!$N$27+(BA103-главная!$H$28)*главная!$N$28))))</f>
        <v>0</v>
      </c>
      <c r="BB177" s="173">
        <f>IF(BB$10="",0,IF(BB$9&lt;главная!$N$19,0,IF(BB103&lt;главная!$H$27,главная!$N$26*BB103,IF(BB103&lt;главная!$H$28,главная!$N$27*BB103,главная!$H$28*главная!$N$27+(BB103-главная!$H$28)*главная!$N$28))))</f>
        <v>0</v>
      </c>
      <c r="BC177" s="173">
        <f>IF(BC$10="",0,IF(BC$9&lt;главная!$N$19,0,IF(BC103&lt;главная!$H$27,главная!$N$26*BC103,IF(BC103&lt;главная!$H$28,главная!$N$27*BC103,главная!$H$28*главная!$N$27+(BC103-главная!$H$28)*главная!$N$28))))</f>
        <v>0</v>
      </c>
      <c r="BD177" s="173">
        <f>IF(BD$10="",0,IF(BD$9&lt;главная!$N$19,0,IF(BD103&lt;главная!$H$27,главная!$N$26*BD103,IF(BD103&lt;главная!$H$28,главная!$N$27*BD103,главная!$H$28*главная!$N$27+(BD103-главная!$H$28)*главная!$N$28))))</f>
        <v>0</v>
      </c>
      <c r="BE177" s="173">
        <f>IF(BE$10="",0,IF(BE$9&lt;главная!$N$19,0,IF(BE103&lt;главная!$H$27,главная!$N$26*BE103,IF(BE103&lt;главная!$H$28,главная!$N$27*BE103,главная!$H$28*главная!$N$27+(BE103-главная!$H$28)*главная!$N$28))))</f>
        <v>0</v>
      </c>
      <c r="BF177" s="173">
        <f>IF(BF$10="",0,IF(BF$9&lt;главная!$N$19,0,IF(BF103&lt;главная!$H$27,главная!$N$26*BF103,IF(BF103&lt;главная!$H$28,главная!$N$27*BF103,главная!$H$28*главная!$N$27+(BF103-главная!$H$28)*главная!$N$28))))</f>
        <v>0</v>
      </c>
      <c r="BG177" s="173">
        <f>IF(BG$10="",0,IF(BG$9&lt;главная!$N$19,0,IF(BG103&lt;главная!$H$27,главная!$N$26*BG103,IF(BG103&lt;главная!$H$28,главная!$N$27*BG103,главная!$H$28*главная!$N$27+(BG103-главная!$H$28)*главная!$N$28))))</f>
        <v>0</v>
      </c>
      <c r="BH177" s="173">
        <f>IF(BH$10="",0,IF(BH$9&lt;главная!$N$19,0,IF(BH103&lt;главная!$H$27,главная!$N$26*BH103,IF(BH103&lt;главная!$H$28,главная!$N$27*BH103,главная!$H$28*главная!$N$27+(BH103-главная!$H$28)*главная!$N$28))))</f>
        <v>0</v>
      </c>
      <c r="BI177" s="173">
        <f>IF(BI$10="",0,IF(BI$9&lt;главная!$N$19,0,IF(BI103&lt;главная!$H$27,главная!$N$26*BI103,IF(BI103&lt;главная!$H$28,главная!$N$27*BI103,главная!$H$28*главная!$N$27+(BI103-главная!$H$28)*главная!$N$28))))</f>
        <v>0</v>
      </c>
      <c r="BJ177" s="173">
        <f>IF(BJ$10="",0,IF(BJ$9&lt;главная!$N$19,0,IF(BJ103&lt;главная!$H$27,главная!$N$26*BJ103,IF(BJ103&lt;главная!$H$28,главная!$N$27*BJ103,главная!$H$28*главная!$N$27+(BJ103-главная!$H$28)*главная!$N$28))))</f>
        <v>0</v>
      </c>
      <c r="BK177" s="173">
        <f>IF(BK$10="",0,IF(BK$9&lt;главная!$N$19,0,IF(BK103&lt;главная!$H$27,главная!$N$26*BK103,IF(BK103&lt;главная!$H$28,главная!$N$27*BK103,главная!$H$28*главная!$N$27+(BK103-главная!$H$28)*главная!$N$28))))</f>
        <v>0</v>
      </c>
      <c r="BL177" s="173">
        <f>IF(BL$10="",0,IF(BL$9&lt;главная!$N$19,0,IF(BL103&lt;главная!$H$27,главная!$N$26*BL103,IF(BL103&lt;главная!$H$28,главная!$N$27*BL103,главная!$H$28*главная!$N$27+(BL103-главная!$H$28)*главная!$N$28))))</f>
        <v>0</v>
      </c>
      <c r="BM177" s="173">
        <f>IF(BM$10="",0,IF(BM$9&lt;главная!$N$19,0,IF(BM103&lt;главная!$H$27,главная!$N$26*BM103,IF(BM103&lt;главная!$H$28,главная!$N$27*BM103,главная!$H$28*главная!$N$27+(BM103-главная!$H$28)*главная!$N$28))))</f>
        <v>0</v>
      </c>
      <c r="BN177" s="173">
        <f>IF(BN$10="",0,IF(BN$9&lt;главная!$N$19,0,IF(BN103&lt;главная!$H$27,главная!$N$26*BN103,IF(BN103&lt;главная!$H$28,главная!$N$27*BN103,главная!$H$28*главная!$N$27+(BN103-главная!$H$28)*главная!$N$28))))</f>
        <v>0</v>
      </c>
      <c r="BO177" s="173">
        <f>IF(BO$10="",0,IF(BO$9&lt;главная!$N$19,0,IF(BO103&lt;главная!$H$27,главная!$N$26*BO103,IF(BO103&lt;главная!$H$28,главная!$N$27*BO103,главная!$H$28*главная!$N$27+(BO103-главная!$H$28)*главная!$N$28))))</f>
        <v>0</v>
      </c>
      <c r="BP177" s="173">
        <f>IF(BP$10="",0,IF(BP$9&lt;главная!$N$19,0,IF(BP103&lt;главная!$H$27,главная!$N$26*BP103,IF(BP103&lt;главная!$H$28,главная!$N$27*BP103,главная!$H$28*главная!$N$27+(BP103-главная!$H$28)*главная!$N$28))))</f>
        <v>0</v>
      </c>
      <c r="BQ177" s="173">
        <f>IF(BQ$10="",0,IF(BQ$9&lt;главная!$N$19,0,IF(BQ103&lt;главная!$H$27,главная!$N$26*BQ103,IF(BQ103&lt;главная!$H$28,главная!$N$27*BQ103,главная!$H$28*главная!$N$27+(BQ103-главная!$H$28)*главная!$N$28))))</f>
        <v>0</v>
      </c>
      <c r="BR177" s="173">
        <f>IF(BR$10="",0,IF(BR$9&lt;главная!$N$19,0,IF(BR103&lt;главная!$H$27,главная!$N$26*BR103,IF(BR103&lt;главная!$H$28,главная!$N$27*BR103,главная!$H$28*главная!$N$27+(BR103-главная!$H$28)*главная!$N$28))))</f>
        <v>0</v>
      </c>
      <c r="BS177" s="173">
        <f>IF(BS$10="",0,IF(BS$9&lt;главная!$N$19,0,IF(BS103&lt;главная!$H$27,главная!$N$26*BS103,IF(BS103&lt;главная!$H$28,главная!$N$27*BS103,главная!$H$28*главная!$N$27+(BS103-главная!$H$28)*главная!$N$28))))</f>
        <v>0</v>
      </c>
      <c r="BT177" s="173">
        <f>IF(BT$10="",0,IF(BT$9&lt;главная!$N$19,0,IF(BT103&lt;главная!$H$27,главная!$N$26*BT103,IF(BT103&lt;главная!$H$28,главная!$N$27*BT103,главная!$H$28*главная!$N$27+(BT103-главная!$H$28)*главная!$N$28))))</f>
        <v>0</v>
      </c>
      <c r="BU177" s="173">
        <f>IF(BU$10="",0,IF(BU$9&lt;главная!$N$19,0,IF(BU103&lt;главная!$H$27,главная!$N$26*BU103,IF(BU103&lt;главная!$H$28,главная!$N$27*BU103,главная!$H$28*главная!$N$27+(BU103-главная!$H$28)*главная!$N$28))))</f>
        <v>0</v>
      </c>
      <c r="BV177" s="173">
        <f>IF(BV$10="",0,IF(BV$9&lt;главная!$N$19,0,IF(BV103&lt;главная!$H$27,главная!$N$26*BV103,IF(BV103&lt;главная!$H$28,главная!$N$27*BV103,главная!$H$28*главная!$N$27+(BV103-главная!$H$28)*главная!$N$28))))</f>
        <v>0</v>
      </c>
      <c r="BW177" s="173">
        <f>IF(BW$10="",0,IF(BW$9&lt;главная!$N$19,0,IF(BW103&lt;главная!$H$27,главная!$N$26*BW103,IF(BW103&lt;главная!$H$28,главная!$N$27*BW103,главная!$H$28*главная!$N$27+(BW103-главная!$H$28)*главная!$N$28))))</f>
        <v>0</v>
      </c>
      <c r="BX177" s="173">
        <f>IF(BX$10="",0,IF(BX$9&lt;главная!$N$19,0,IF(BX103&lt;главная!$H$27,главная!$N$26*BX103,IF(BX103&lt;главная!$H$28,главная!$N$27*BX103,главная!$H$28*главная!$N$27+(BX103-главная!$H$28)*главная!$N$28))))</f>
        <v>0</v>
      </c>
      <c r="BY177" s="173">
        <f>IF(BY$10="",0,IF(BY$9&lt;главная!$N$19,0,IF(BY103&lt;главная!$H$27,главная!$N$26*BY103,IF(BY103&lt;главная!$H$28,главная!$N$27*BY103,главная!$H$28*главная!$N$27+(BY103-главная!$H$28)*главная!$N$28))))</f>
        <v>0</v>
      </c>
      <c r="BZ177" s="173">
        <f>IF(BZ$10="",0,IF(BZ$9&lt;главная!$N$19,0,IF(BZ103&lt;главная!$H$27,главная!$N$26*BZ103,IF(BZ103&lt;главная!$H$28,главная!$N$27*BZ103,главная!$H$28*главная!$N$27+(BZ103-главная!$H$28)*главная!$N$28))))</f>
        <v>0</v>
      </c>
      <c r="CA177" s="173">
        <f>IF(CA$10="",0,IF(CA$9&lt;главная!$N$19,0,IF(CA103&lt;главная!$H$27,главная!$N$26*CA103,IF(CA103&lt;главная!$H$28,главная!$N$27*CA103,главная!$H$28*главная!$N$27+(CA103-главная!$H$28)*главная!$N$28))))</f>
        <v>0</v>
      </c>
      <c r="CB177" s="173">
        <f>IF(CB$10="",0,IF(CB$9&lt;главная!$N$19,0,IF(CB103&lt;главная!$H$27,главная!$N$26*CB103,IF(CB103&lt;главная!$H$28,главная!$N$27*CB103,главная!$H$28*главная!$N$27+(CB103-главная!$H$28)*главная!$N$28))))</f>
        <v>0</v>
      </c>
      <c r="CC177" s="173">
        <f>IF(CC$10="",0,IF(CC$9&lt;главная!$N$19,0,IF(CC103&lt;главная!$H$27,главная!$N$26*CC103,IF(CC103&lt;главная!$H$28,главная!$N$27*CC103,главная!$H$28*главная!$N$27+(CC103-главная!$H$28)*главная!$N$28))))</f>
        <v>0</v>
      </c>
      <c r="CD177" s="173">
        <f>IF(CD$10="",0,IF(CD$9&lt;главная!$N$19,0,IF(CD103&lt;главная!$H$27,главная!$N$26*CD103,IF(CD103&lt;главная!$H$28,главная!$N$27*CD103,главная!$H$28*главная!$N$27+(CD103-главная!$H$28)*главная!$N$28))))</f>
        <v>0</v>
      </c>
      <c r="CE177" s="173">
        <f>IF(CE$10="",0,IF(CE$9&lt;главная!$N$19,0,IF(CE103&lt;главная!$H$27,главная!$N$26*CE103,IF(CE103&lt;главная!$H$28,главная!$N$27*CE103,главная!$H$28*главная!$N$27+(CE103-главная!$H$28)*главная!$N$28))))</f>
        <v>0</v>
      </c>
      <c r="CF177" s="173">
        <f>IF(CF$10="",0,IF(CF$9&lt;главная!$N$19,0,IF(CF103&lt;главная!$H$27,главная!$N$26*CF103,IF(CF103&lt;главная!$H$28,главная!$N$27*CF103,главная!$H$28*главная!$N$27+(CF103-главная!$H$28)*главная!$N$28))))</f>
        <v>0</v>
      </c>
      <c r="CG177" s="173">
        <f>IF(CG$10="",0,IF(CG$9&lt;главная!$N$19,0,IF(CG103&lt;главная!$H$27,главная!$N$26*CG103,IF(CG103&lt;главная!$H$28,главная!$N$27*CG103,главная!$H$28*главная!$N$27+(CG103-главная!$H$28)*главная!$N$28))))</f>
        <v>0</v>
      </c>
      <c r="CH177" s="173">
        <f>IF(CH$10="",0,IF(CH$9&lt;главная!$N$19,0,IF(CH103&lt;главная!$H$27,главная!$N$26*CH103,IF(CH103&lt;главная!$H$28,главная!$N$27*CH103,главная!$H$28*главная!$N$27+(CH103-главная!$H$28)*главная!$N$28))))</f>
        <v>0</v>
      </c>
      <c r="CI177" s="173">
        <f>IF(CI$10="",0,IF(CI$9&lt;главная!$N$19,0,IF(CI103&lt;главная!$H$27,главная!$N$26*CI103,IF(CI103&lt;главная!$H$28,главная!$N$27*CI103,главная!$H$28*главная!$N$27+(CI103-главная!$H$28)*главная!$N$28))))</f>
        <v>0</v>
      </c>
      <c r="CJ177" s="173">
        <f>IF(CJ$10="",0,IF(CJ$9&lt;главная!$N$19,0,IF(CJ103&lt;главная!$H$27,главная!$N$26*CJ103,IF(CJ103&lt;главная!$H$28,главная!$N$27*CJ103,главная!$H$28*главная!$N$27+(CJ103-главная!$H$28)*главная!$N$28))))</f>
        <v>0</v>
      </c>
      <c r="CK177" s="173">
        <f>IF(CK$10="",0,IF(CK$9&lt;главная!$N$19,0,IF(CK103&lt;главная!$H$27,главная!$N$26*CK103,IF(CK103&lt;главная!$H$28,главная!$N$27*CK103,главная!$H$28*главная!$N$27+(CK103-главная!$H$28)*главная!$N$28))))</f>
        <v>0</v>
      </c>
      <c r="CL177" s="173">
        <f>IF(CL$10="",0,IF(CL$9&lt;главная!$N$19,0,IF(CL103&lt;главная!$H$27,главная!$N$26*CL103,IF(CL103&lt;главная!$H$28,главная!$N$27*CL103,главная!$H$28*главная!$N$27+(CL103-главная!$H$28)*главная!$N$28))))</f>
        <v>0</v>
      </c>
      <c r="CM177" s="173">
        <f>IF(CM$10="",0,IF(CM$9&lt;главная!$N$19,0,IF(CM103&lt;главная!$H$27,главная!$N$26*CM103,IF(CM103&lt;главная!$H$28,главная!$N$27*CM103,главная!$H$28*главная!$N$27+(CM103-главная!$H$28)*главная!$N$28))))</f>
        <v>0</v>
      </c>
      <c r="CN177" s="173">
        <f>IF(CN$10="",0,IF(CN$9&lt;главная!$N$19,0,IF(CN103&lt;главная!$H$27,главная!$N$26*CN103,IF(CN103&lt;главная!$H$28,главная!$N$27*CN103,главная!$H$28*главная!$N$27+(CN103-главная!$H$28)*главная!$N$28))))</f>
        <v>0</v>
      </c>
      <c r="CO177" s="173">
        <f>IF(CO$10="",0,IF(CO$9&lt;главная!$N$19,0,IF(CO103&lt;главная!$H$27,главная!$N$26*CO103,IF(CO103&lt;главная!$H$28,главная!$N$27*CO103,главная!$H$28*главная!$N$27+(CO103-главная!$H$28)*главная!$N$28))))</f>
        <v>0</v>
      </c>
      <c r="CP177" s="173">
        <f>IF(CP$10="",0,IF(CP$9&lt;главная!$N$19,0,IF(CP103&lt;главная!$H$27,главная!$N$26*CP103,IF(CP103&lt;главная!$H$28,главная!$N$27*CP103,главная!$H$28*главная!$N$27+(CP103-главная!$H$28)*главная!$N$28))))</f>
        <v>0</v>
      </c>
      <c r="CQ177" s="173">
        <f>IF(CQ$10="",0,IF(CQ$9&lt;главная!$N$19,0,IF(CQ103&lt;главная!$H$27,главная!$N$26*CQ103,IF(CQ103&lt;главная!$H$28,главная!$N$27*CQ103,главная!$H$28*главная!$N$27+(CQ103-главная!$H$28)*главная!$N$28))))</f>
        <v>0</v>
      </c>
      <c r="CR177" s="173">
        <f>IF(CR$10="",0,IF(CR$9&lt;главная!$N$19,0,IF(CR103&lt;главная!$H$27,главная!$N$26*CR103,IF(CR103&lt;главная!$H$28,главная!$N$27*CR103,главная!$H$28*главная!$N$27+(CR103-главная!$H$28)*главная!$N$28))))</f>
        <v>0</v>
      </c>
      <c r="CS177" s="173">
        <f>IF(CS$10="",0,IF(CS$9&lt;главная!$N$19,0,IF(CS103&lt;главная!$H$27,главная!$N$26*CS103,IF(CS103&lt;главная!$H$28,главная!$N$27*CS103,главная!$H$28*главная!$N$27+(CS103-главная!$H$28)*главная!$N$28))))</f>
        <v>0</v>
      </c>
      <c r="CT177" s="173">
        <f>IF(CT$10="",0,IF(CT$9&lt;главная!$N$19,0,IF(CT103&lt;главная!$H$27,главная!$N$26*CT103,IF(CT103&lt;главная!$H$28,главная!$N$27*CT103,главная!$H$28*главная!$N$27+(CT103-главная!$H$28)*главная!$N$28))))</f>
        <v>0</v>
      </c>
      <c r="CU177" s="173">
        <f>IF(CU$10="",0,IF(CU$9&lt;главная!$N$19,0,IF(CU103&lt;главная!$H$27,главная!$N$26*CU103,IF(CU103&lt;главная!$H$28,главная!$N$27*CU103,главная!$H$28*главная!$N$27+(CU103-главная!$H$28)*главная!$N$28))))</f>
        <v>0</v>
      </c>
      <c r="CV177" s="173">
        <f>IF(CV$10="",0,IF(CV$9&lt;главная!$N$19,0,IF(CV103&lt;главная!$H$27,главная!$N$26*CV103,IF(CV103&lt;главная!$H$28,главная!$N$27*CV103,главная!$H$28*главная!$N$27+(CV103-главная!$H$28)*главная!$N$28))))</f>
        <v>0</v>
      </c>
      <c r="CW177" s="173">
        <f>IF(CW$10="",0,IF(CW$9&lt;главная!$N$19,0,IF(CW103&lt;главная!$H$27,главная!$N$26*CW103,IF(CW103&lt;главная!$H$28,главная!$N$27*CW103,главная!$H$28*главная!$N$27+(CW103-главная!$H$28)*главная!$N$28))))</f>
        <v>0</v>
      </c>
      <c r="CX177" s="173">
        <f>IF(CX$10="",0,IF(CX$9&lt;главная!$N$19,0,IF(CX103&lt;главная!$H$27,главная!$N$26*CX103,IF(CX103&lt;главная!$H$28,главная!$N$27*CX103,главная!$H$28*главная!$N$27+(CX103-главная!$H$28)*главная!$N$28))))</f>
        <v>0</v>
      </c>
      <c r="CY177" s="173">
        <f>IF(CY$10="",0,IF(CY$9&lt;главная!$N$19,0,IF(CY103&lt;главная!$H$27,главная!$N$26*CY103,IF(CY103&lt;главная!$H$28,главная!$N$27*CY103,главная!$H$28*главная!$N$27+(CY103-главная!$H$28)*главная!$N$28))))</f>
        <v>0</v>
      </c>
      <c r="CZ177" s="173">
        <f>IF(CZ$10="",0,IF(CZ$9&lt;главная!$N$19,0,IF(CZ103&lt;главная!$H$27,главная!$N$26*CZ103,IF(CZ103&lt;главная!$H$28,главная!$N$27*CZ103,главная!$H$28*главная!$N$27+(CZ103-главная!$H$28)*главная!$N$28))))</f>
        <v>0</v>
      </c>
      <c r="DA177" s="173">
        <f>IF(DA$10="",0,IF(DA$9&lt;главная!$N$19,0,IF(DA103&lt;главная!$H$27,главная!$N$26*DA103,IF(DA103&lt;главная!$H$28,главная!$N$27*DA103,главная!$H$28*главная!$N$27+(DA103-главная!$H$28)*главная!$N$28))))</f>
        <v>0</v>
      </c>
      <c r="DB177" s="173">
        <f>IF(DB$10="",0,IF(DB$9&lt;главная!$N$19,0,IF(DB103&lt;главная!$H$27,главная!$N$26*DB103,IF(DB103&lt;главная!$H$28,главная!$N$27*DB103,главная!$H$28*главная!$N$27+(DB103-главная!$H$28)*главная!$N$28))))</f>
        <v>0</v>
      </c>
      <c r="DC177" s="173">
        <f>IF(DC$10="",0,IF(DC$9&lt;главная!$N$19,0,IF(DC103&lt;главная!$H$27,главная!$N$26*DC103,IF(DC103&lt;главная!$H$28,главная!$N$27*DC103,главная!$H$28*главная!$N$27+(DC103-главная!$H$28)*главная!$N$28))))</f>
        <v>0</v>
      </c>
      <c r="DD177" s="173">
        <f>IF(DD$10="",0,IF(DD$9&lt;главная!$N$19,0,IF(DD103&lt;главная!$H$27,главная!$N$26*DD103,IF(DD103&lt;главная!$H$28,главная!$N$27*DD103,главная!$H$28*главная!$N$27+(DD103-главная!$H$28)*главная!$N$28))))</f>
        <v>0</v>
      </c>
      <c r="DE177" s="173">
        <f>IF(DE$10="",0,IF(DE$9&lt;главная!$N$19,0,IF(DE103&lt;главная!$H$27,главная!$N$26*DE103,IF(DE103&lt;главная!$H$28,главная!$N$27*DE103,главная!$H$28*главная!$N$27+(DE103-главная!$H$28)*главная!$N$28))))</f>
        <v>0</v>
      </c>
      <c r="DF177" s="173">
        <f>IF(DF$10="",0,IF(DF$9&lt;главная!$N$19,0,IF(DF103&lt;главная!$H$27,главная!$N$26*DF103,IF(DF103&lt;главная!$H$28,главная!$N$27*DF103,главная!$H$28*главная!$N$27+(DF103-главная!$H$28)*главная!$N$28))))</f>
        <v>0</v>
      </c>
      <c r="DG177" s="173">
        <f>IF(DG$10="",0,IF(DG$9&lt;главная!$N$19,0,IF(DG103&lt;главная!$H$27,главная!$N$26*DG103,IF(DG103&lt;главная!$H$28,главная!$N$27*DG103,главная!$H$28*главная!$N$27+(DG103-главная!$H$28)*главная!$N$28))))</f>
        <v>0</v>
      </c>
      <c r="DH177" s="173">
        <f>IF(DH$10="",0,IF(DH$9&lt;главная!$N$19,0,IF(DH103&lt;главная!$H$27,главная!$N$26*DH103,IF(DH103&lt;главная!$H$28,главная!$N$27*DH103,главная!$H$28*главная!$N$27+(DH103-главная!$H$28)*главная!$N$28))))</f>
        <v>0</v>
      </c>
      <c r="DI177" s="173">
        <f>IF(DI$10="",0,IF(DI$9&lt;главная!$N$19,0,IF(DI103&lt;главная!$H$27,главная!$N$26*DI103,IF(DI103&lt;главная!$H$28,главная!$N$27*DI103,главная!$H$28*главная!$N$27+(DI103-главная!$H$28)*главная!$N$28))))</f>
        <v>0</v>
      </c>
      <c r="DJ177" s="173">
        <f>IF(DJ$10="",0,IF(DJ$9&lt;главная!$N$19,0,IF(DJ103&lt;главная!$H$27,главная!$N$26*DJ103,IF(DJ103&lt;главная!$H$28,главная!$N$27*DJ103,главная!$H$28*главная!$N$27+(DJ103-главная!$H$28)*главная!$N$28))))</f>
        <v>0</v>
      </c>
      <c r="DK177" s="173">
        <f>IF(DK$10="",0,IF(DK$9&lt;главная!$N$19,0,IF(DK103&lt;главная!$H$27,главная!$N$26*DK103,IF(DK103&lt;главная!$H$28,главная!$N$27*DK103,главная!$H$28*главная!$N$27+(DK103-главная!$H$28)*главная!$N$28))))</f>
        <v>0</v>
      </c>
      <c r="DL177" s="173">
        <f>IF(DL$10="",0,IF(DL$9&lt;главная!$N$19,0,IF(DL103&lt;главная!$H$27,главная!$N$26*DL103,IF(DL103&lt;главная!$H$28,главная!$N$27*DL103,главная!$H$28*главная!$N$27+(DL103-главная!$H$28)*главная!$N$28))))</f>
        <v>0</v>
      </c>
      <c r="DM177" s="173">
        <f>IF(DM$10="",0,IF(DM$9&lt;главная!$N$19,0,IF(DM103&lt;главная!$H$27,главная!$N$26*DM103,IF(DM103&lt;главная!$H$28,главная!$N$27*DM103,главная!$H$28*главная!$N$27+(DM103-главная!$H$28)*главная!$N$28))))</f>
        <v>0</v>
      </c>
      <c r="DN177" s="173">
        <f>IF(DN$10="",0,IF(DN$9&lt;главная!$N$19,0,IF(DN103&lt;главная!$H$27,главная!$N$26*DN103,IF(DN103&lt;главная!$H$28,главная!$N$27*DN103,главная!$H$28*главная!$N$27+(DN103-главная!$H$28)*главная!$N$28))))</f>
        <v>0</v>
      </c>
      <c r="DO177" s="173">
        <f>IF(DO$10="",0,IF(DO$9&lt;главная!$N$19,0,IF(DO103&lt;главная!$H$27,главная!$N$26*DO103,IF(DO103&lt;главная!$H$28,главная!$N$27*DO103,главная!$H$28*главная!$N$27+(DO103-главная!$H$28)*главная!$N$28))))</f>
        <v>0</v>
      </c>
      <c r="DP177" s="173">
        <f>IF(DP$10="",0,IF(DP$9&lt;главная!$N$19,0,IF(DP103&lt;главная!$H$27,главная!$N$26*DP103,IF(DP103&lt;главная!$H$28,главная!$N$27*DP103,главная!$H$28*главная!$N$27+(DP103-главная!$H$28)*главная!$N$28))))</f>
        <v>0</v>
      </c>
      <c r="DQ177" s="173">
        <f>IF(DQ$10="",0,IF(DQ$9&lt;главная!$N$19,0,IF(DQ103&lt;главная!$H$27,главная!$N$26*DQ103,IF(DQ103&lt;главная!$H$28,главная!$N$27*DQ103,главная!$H$28*главная!$N$27+(DQ103-главная!$H$28)*главная!$N$28))))</f>
        <v>0</v>
      </c>
      <c r="DR177" s="173">
        <f>IF(DR$10="",0,IF(DR$9&lt;главная!$N$19,0,IF(DR103&lt;главная!$H$27,главная!$N$26*DR103,IF(DR103&lt;главная!$H$28,главная!$N$27*DR103,главная!$H$28*главная!$N$27+(DR103-главная!$H$28)*главная!$N$28))))</f>
        <v>0</v>
      </c>
      <c r="DS177" s="173">
        <f>IF(DS$10="",0,IF(DS$9&lt;главная!$N$19,0,IF(DS103&lt;главная!$H$27,главная!$N$26*DS103,IF(DS103&lt;главная!$H$28,главная!$N$27*DS103,главная!$H$28*главная!$N$27+(DS103-главная!$H$28)*главная!$N$28))))</f>
        <v>0</v>
      </c>
      <c r="DT177" s="173">
        <f>IF(DT$10="",0,IF(DT$9&lt;главная!$N$19,0,IF(DT103&lt;главная!$H$27,главная!$N$26*DT103,IF(DT103&lt;главная!$H$28,главная!$N$27*DT103,главная!$H$28*главная!$N$27+(DT103-главная!$H$28)*главная!$N$28))))</f>
        <v>0</v>
      </c>
      <c r="DU177" s="173">
        <f>IF(DU$10="",0,IF(DU$9&lt;главная!$N$19,0,IF(DU103&lt;главная!$H$27,главная!$N$26*DU103,IF(DU103&lt;главная!$H$28,главная!$N$27*DU103,главная!$H$28*главная!$N$27+(DU103-главная!$H$28)*главная!$N$28))))</f>
        <v>0</v>
      </c>
      <c r="DV177" s="173">
        <f>IF(DV$10="",0,IF(DV$9&lt;главная!$N$19,0,IF(DV103&lt;главная!$H$27,главная!$N$26*DV103,IF(DV103&lt;главная!$H$28,главная!$N$27*DV103,главная!$H$28*главная!$N$27+(DV103-главная!$H$28)*главная!$N$28))))</f>
        <v>0</v>
      </c>
      <c r="DW177" s="173">
        <f>IF(DW$10="",0,IF(DW$9&lt;главная!$N$19,0,IF(DW103&lt;главная!$H$27,главная!$N$26*DW103,IF(DW103&lt;главная!$H$28,главная!$N$27*DW103,главная!$H$28*главная!$N$27+(DW103-главная!$H$28)*главная!$N$28))))</f>
        <v>0</v>
      </c>
      <c r="DX177" s="173">
        <f>IF(DX$10="",0,IF(DX$9&lt;главная!$N$19,0,IF(DX103&lt;главная!$H$27,главная!$N$26*DX103,IF(DX103&lt;главная!$H$28,главная!$N$27*DX103,главная!$H$28*главная!$N$27+(DX103-главная!$H$28)*главная!$N$28))))</f>
        <v>0</v>
      </c>
      <c r="DY177" s="173">
        <f>IF(DY$10="",0,IF(DY$9&lt;главная!$N$19,0,IF(DY103&lt;главная!$H$27,главная!$N$26*DY103,IF(DY103&lt;главная!$H$28,главная!$N$27*DY103,главная!$H$28*главная!$N$27+(DY103-главная!$H$28)*главная!$N$28))))</f>
        <v>0</v>
      </c>
      <c r="DZ177" s="173">
        <f>IF(DZ$10="",0,IF(DZ$9&lt;главная!$N$19,0,IF(DZ103&lt;главная!$H$27,главная!$N$26*DZ103,IF(DZ103&lt;главная!$H$28,главная!$N$27*DZ103,главная!$H$28*главная!$N$27+(DZ103-главная!$H$28)*главная!$N$28))))</f>
        <v>0</v>
      </c>
      <c r="EA177" s="173">
        <f>IF(EA$10="",0,IF(EA$9&lt;главная!$N$19,0,IF(EA103&lt;главная!$H$27,главная!$N$26*EA103,IF(EA103&lt;главная!$H$28,главная!$N$27*EA103,главная!$H$28*главная!$N$27+(EA103-главная!$H$28)*главная!$N$28))))</f>
        <v>0</v>
      </c>
      <c r="EB177" s="173">
        <f>IF(EB$10="",0,IF(EB$9&lt;главная!$N$19,0,IF(EB103&lt;главная!$H$27,главная!$N$26*EB103,IF(EB103&lt;главная!$H$28,главная!$N$27*EB103,главная!$H$28*главная!$N$27+(EB103-главная!$H$28)*главная!$N$28))))</f>
        <v>0</v>
      </c>
      <c r="EC177" s="173">
        <f>IF(EC$10="",0,IF(EC$9&lt;главная!$N$19,0,IF(EC103&lt;главная!$H$27,главная!$N$26*EC103,IF(EC103&lt;главная!$H$28,главная!$N$27*EC103,главная!$H$28*главная!$N$27+(EC103-главная!$H$28)*главная!$N$28))))</f>
        <v>0</v>
      </c>
      <c r="ED177" s="173">
        <f>IF(ED$10="",0,IF(ED$9&lt;главная!$N$19,0,IF(ED103&lt;главная!$H$27,главная!$N$26*ED103,IF(ED103&lt;главная!$H$28,главная!$N$27*ED103,главная!$H$28*главная!$N$27+(ED103-главная!$H$28)*главная!$N$28))))</f>
        <v>0</v>
      </c>
      <c r="EE177" s="173">
        <f>IF(EE$10="",0,IF(EE$9&lt;главная!$N$19,0,IF(EE103&lt;главная!$H$27,главная!$N$26*EE103,IF(EE103&lt;главная!$H$28,главная!$N$27*EE103,главная!$H$28*главная!$N$27+(EE103-главная!$H$28)*главная!$N$28))))</f>
        <v>0</v>
      </c>
      <c r="EF177" s="173">
        <f>IF(EF$10="",0,IF(EF$9&lt;главная!$N$19,0,IF(EF103&lt;главная!$H$27,главная!$N$26*EF103,IF(EF103&lt;главная!$H$28,главная!$N$27*EF103,главная!$H$28*главная!$N$27+(EF103-главная!$H$28)*главная!$N$28))))</f>
        <v>0</v>
      </c>
      <c r="EG177" s="173">
        <f>IF(EG$10="",0,IF(EG$9&lt;главная!$N$19,0,IF(EG103&lt;главная!$H$27,главная!$N$26*EG103,IF(EG103&lt;главная!$H$28,главная!$N$27*EG103,главная!$H$28*главная!$N$27+(EG103-главная!$H$28)*главная!$N$28))))</f>
        <v>0</v>
      </c>
      <c r="EH177" s="173">
        <f>IF(EH$10="",0,IF(EH$9&lt;главная!$N$19,0,IF(EH103&lt;главная!$H$27,главная!$N$26*EH103,IF(EH103&lt;главная!$H$28,главная!$N$27*EH103,главная!$H$28*главная!$N$27+(EH103-главная!$H$28)*главная!$N$28))))</f>
        <v>0</v>
      </c>
      <c r="EI177" s="173">
        <f>IF(EI$10="",0,IF(EI$9&lt;главная!$N$19,0,IF(EI103&lt;главная!$H$27,главная!$N$26*EI103,IF(EI103&lt;главная!$H$28,главная!$N$27*EI103,главная!$H$28*главная!$N$27+(EI103-главная!$H$28)*главная!$N$28))))</f>
        <v>0</v>
      </c>
      <c r="EJ177" s="173">
        <f>IF(EJ$10="",0,IF(EJ$9&lt;главная!$N$19,0,IF(EJ103&lt;главная!$H$27,главная!$N$26*EJ103,IF(EJ103&lt;главная!$H$28,главная!$N$27*EJ103,главная!$H$28*главная!$N$27+(EJ103-главная!$H$28)*главная!$N$28))))</f>
        <v>0</v>
      </c>
      <c r="EK177" s="173">
        <f>IF(EK$10="",0,IF(EK$9&lt;главная!$N$19,0,IF(EK103&lt;главная!$H$27,главная!$N$26*EK103,IF(EK103&lt;главная!$H$28,главная!$N$27*EK103,главная!$H$28*главная!$N$27+(EK103-главная!$H$28)*главная!$N$28))))</f>
        <v>0</v>
      </c>
      <c r="EL177" s="173">
        <f>IF(EL$10="",0,IF(EL$9&lt;главная!$N$19,0,IF(EL103&lt;главная!$H$27,главная!$N$26*EL103,IF(EL103&lt;главная!$H$28,главная!$N$27*EL103,главная!$H$28*главная!$N$27+(EL103-главная!$H$28)*главная!$N$28))))</f>
        <v>0</v>
      </c>
      <c r="EM177" s="173">
        <f>IF(EM$10="",0,IF(EM$9&lt;главная!$N$19,0,IF(EM103&lt;главная!$H$27,главная!$N$26*EM103,IF(EM103&lt;главная!$H$28,главная!$N$27*EM103,главная!$H$28*главная!$N$27+(EM103-главная!$H$28)*главная!$N$28))))</f>
        <v>0</v>
      </c>
      <c r="EN177" s="173">
        <f>IF(EN$10="",0,IF(EN$9&lt;главная!$N$19,0,IF(EN103&lt;главная!$H$27,главная!$N$26*EN103,IF(EN103&lt;главная!$H$28,главная!$N$27*EN103,главная!$H$28*главная!$N$27+(EN103-главная!$H$28)*главная!$N$28))))</f>
        <v>0</v>
      </c>
      <c r="EO177" s="173">
        <f>IF(EO$10="",0,IF(EO$9&lt;главная!$N$19,0,IF(EO103&lt;главная!$H$27,главная!$N$26*EO103,IF(EO103&lt;главная!$H$28,главная!$N$27*EO103,главная!$H$28*главная!$N$27+(EO103-главная!$H$28)*главная!$N$28))))</f>
        <v>0</v>
      </c>
      <c r="EP177" s="173">
        <f>IF(EP$10="",0,IF(EP$9&lt;главная!$N$19,0,IF(EP103&lt;главная!$H$27,главная!$N$26*EP103,IF(EP103&lt;главная!$H$28,главная!$N$27*EP103,главная!$H$28*главная!$N$27+(EP103-главная!$H$28)*главная!$N$28))))</f>
        <v>0</v>
      </c>
      <c r="EQ177" s="173">
        <f>IF(EQ$10="",0,IF(EQ$9&lt;главная!$N$19,0,IF(EQ103&lt;главная!$H$27,главная!$N$26*EQ103,IF(EQ103&lt;главная!$H$28,главная!$N$27*EQ103,главная!$H$28*главная!$N$27+(EQ103-главная!$H$28)*главная!$N$28))))</f>
        <v>0</v>
      </c>
      <c r="ER177" s="173">
        <f>IF(ER$10="",0,IF(ER$9&lt;главная!$N$19,0,IF(ER103&lt;главная!$H$27,главная!$N$26*ER103,IF(ER103&lt;главная!$H$28,главная!$N$27*ER103,главная!$H$28*главная!$N$27+(ER103-главная!$H$28)*главная!$N$28))))</f>
        <v>0</v>
      </c>
      <c r="ES177" s="173">
        <f>IF(ES$10="",0,IF(ES$9&lt;главная!$N$19,0,IF(ES103&lt;главная!$H$27,главная!$N$26*ES103,IF(ES103&lt;главная!$H$28,главная!$N$27*ES103,главная!$H$28*главная!$N$27+(ES103-главная!$H$28)*главная!$N$28))))</f>
        <v>0</v>
      </c>
      <c r="ET177" s="173">
        <f>IF(ET$10="",0,IF(ET$9&lt;главная!$N$19,0,IF(ET103&lt;главная!$H$27,главная!$N$26*ET103,IF(ET103&lt;главная!$H$28,главная!$N$27*ET103,главная!$H$28*главная!$N$27+(ET103-главная!$H$28)*главная!$N$28))))</f>
        <v>0</v>
      </c>
      <c r="EU177" s="173">
        <f>IF(EU$10="",0,IF(EU$9&lt;главная!$N$19,0,IF(EU103&lt;главная!$H$27,главная!$N$26*EU103,IF(EU103&lt;главная!$H$28,главная!$N$27*EU103,главная!$H$28*главная!$N$27+(EU103-главная!$H$28)*главная!$N$28))))</f>
        <v>0</v>
      </c>
      <c r="EV177" s="173">
        <f>IF(EV$10="",0,IF(EV$9&lt;главная!$N$19,0,IF(EV103&lt;главная!$H$27,главная!$N$26*EV103,IF(EV103&lt;главная!$H$28,главная!$N$27*EV103,главная!$H$28*главная!$N$27+(EV103-главная!$H$28)*главная!$N$28))))</f>
        <v>0</v>
      </c>
      <c r="EW177" s="173">
        <f>IF(EW$10="",0,IF(EW$9&lt;главная!$N$19,0,IF(EW103&lt;главная!$H$27,главная!$N$26*EW103,IF(EW103&lt;главная!$H$28,главная!$N$27*EW103,главная!$H$28*главная!$N$27+(EW103-главная!$H$28)*главная!$N$28))))</f>
        <v>0</v>
      </c>
      <c r="EX177" s="173">
        <f>IF(EX$10="",0,IF(EX$9&lt;главная!$N$19,0,IF(EX103&lt;главная!$H$27,главная!$N$26*EX103,IF(EX103&lt;главная!$H$28,главная!$N$27*EX103,главная!$H$28*главная!$N$27+(EX103-главная!$H$28)*главная!$N$28))))</f>
        <v>0</v>
      </c>
      <c r="EY177" s="173">
        <f>IF(EY$10="",0,IF(EY$9&lt;главная!$N$19,0,IF(EY103&lt;главная!$H$27,главная!$N$26*EY103,IF(EY103&lt;главная!$H$28,главная!$N$27*EY103,главная!$H$28*главная!$N$27+(EY103-главная!$H$28)*главная!$N$28))))</f>
        <v>0</v>
      </c>
      <c r="EZ177" s="173">
        <f>IF(EZ$10="",0,IF(EZ$9&lt;главная!$N$19,0,IF(EZ103&lt;главная!$H$27,главная!$N$26*EZ103,IF(EZ103&lt;главная!$H$28,главная!$N$27*EZ103,главная!$H$28*главная!$N$27+(EZ103-главная!$H$28)*главная!$N$28))))</f>
        <v>0</v>
      </c>
      <c r="FA177" s="173">
        <f>IF(FA$10="",0,IF(FA$9&lt;главная!$N$19,0,IF(FA103&lt;главная!$H$27,главная!$N$26*FA103,IF(FA103&lt;главная!$H$28,главная!$N$27*FA103,главная!$H$28*главная!$N$27+(FA103-главная!$H$28)*главная!$N$28))))</f>
        <v>0</v>
      </c>
      <c r="FB177" s="173">
        <f>IF(FB$10="",0,IF(FB$9&lt;главная!$N$19,0,IF(FB103&lt;главная!$H$27,главная!$N$26*FB103,IF(FB103&lt;главная!$H$28,главная!$N$27*FB103,главная!$H$28*главная!$N$27+(FB103-главная!$H$28)*главная!$N$28))))</f>
        <v>0</v>
      </c>
      <c r="FC177" s="173">
        <f>IF(FC$10="",0,IF(FC$9&lt;главная!$N$19,0,IF(FC103&lt;главная!$H$27,главная!$N$26*FC103,IF(FC103&lt;главная!$H$28,главная!$N$27*FC103,главная!$H$28*главная!$N$27+(FC103-главная!$H$28)*главная!$N$28))))</f>
        <v>0</v>
      </c>
      <c r="FD177" s="173">
        <f>IF(FD$10="",0,IF(FD$9&lt;главная!$N$19,0,IF(FD103&lt;главная!$H$27,главная!$N$26*FD103,IF(FD103&lt;главная!$H$28,главная!$N$27*FD103,главная!$H$28*главная!$N$27+(FD103-главная!$H$28)*главная!$N$28))))</f>
        <v>0</v>
      </c>
      <c r="FE177" s="173">
        <f>IF(FE$10="",0,IF(FE$9&lt;главная!$N$19,0,IF(FE103&lt;главная!$H$27,главная!$N$26*FE103,IF(FE103&lt;главная!$H$28,главная!$N$27*FE103,главная!$H$28*главная!$N$27+(FE103-главная!$H$28)*главная!$N$28))))</f>
        <v>0</v>
      </c>
      <c r="FF177" s="173">
        <f>IF(FF$10="",0,IF(FF$9&lt;главная!$N$19,0,IF(FF103&lt;главная!$H$27,главная!$N$26*FF103,IF(FF103&lt;главная!$H$28,главная!$N$27*FF103,главная!$H$28*главная!$N$27+(FF103-главная!$H$28)*главная!$N$28))))</f>
        <v>0</v>
      </c>
      <c r="FG177" s="173">
        <f>IF(FG$10="",0,IF(FG$9&lt;главная!$N$19,0,IF(FG103&lt;главная!$H$27,главная!$N$26*FG103,IF(FG103&lt;главная!$H$28,главная!$N$27*FG103,главная!$H$28*главная!$N$27+(FG103-главная!$H$28)*главная!$N$28))))</f>
        <v>0</v>
      </c>
      <c r="FH177" s="173">
        <f>IF(FH$10="",0,IF(FH$9&lt;главная!$N$19,0,IF(FH103&lt;главная!$H$27,главная!$N$26*FH103,IF(FH103&lt;главная!$H$28,главная!$N$27*FH103,главная!$H$28*главная!$N$27+(FH103-главная!$H$28)*главная!$N$28))))</f>
        <v>0</v>
      </c>
      <c r="FI177" s="173">
        <f>IF(FI$10="",0,IF(FI$9&lt;главная!$N$19,0,IF(FI103&lt;главная!$H$27,главная!$N$26*FI103,IF(FI103&lt;главная!$H$28,главная!$N$27*FI103,главная!$H$28*главная!$N$27+(FI103-главная!$H$28)*главная!$N$28))))</f>
        <v>0</v>
      </c>
      <c r="FJ177" s="173">
        <f>IF(FJ$10="",0,IF(FJ$9&lt;главная!$N$19,0,IF(FJ103&lt;главная!$H$27,главная!$N$26*FJ103,IF(FJ103&lt;главная!$H$28,главная!$N$27*FJ103,главная!$H$28*главная!$N$27+(FJ103-главная!$H$28)*главная!$N$28))))</f>
        <v>0</v>
      </c>
      <c r="FK177" s="173">
        <f>IF(FK$10="",0,IF(FK$9&lt;главная!$N$19,0,IF(FK103&lt;главная!$H$27,главная!$N$26*FK103,IF(FK103&lt;главная!$H$28,главная!$N$27*FK103,главная!$H$28*главная!$N$27+(FK103-главная!$H$28)*главная!$N$28))))</f>
        <v>0</v>
      </c>
      <c r="FL177" s="173">
        <f>IF(FL$10="",0,IF(FL$9&lt;главная!$N$19,0,IF(FL103&lt;главная!$H$27,главная!$N$26*FL103,IF(FL103&lt;главная!$H$28,главная!$N$27*FL103,главная!$H$28*главная!$N$27+(FL103-главная!$H$28)*главная!$N$28))))</f>
        <v>0</v>
      </c>
      <c r="FM177" s="173">
        <f>IF(FM$10="",0,IF(FM$9&lt;главная!$N$19,0,IF(FM103&lt;главная!$H$27,главная!$N$26*FM103,IF(FM103&lt;главная!$H$28,главная!$N$27*FM103,главная!$H$28*главная!$N$27+(FM103-главная!$H$28)*главная!$N$28))))</f>
        <v>0</v>
      </c>
      <c r="FN177" s="173">
        <f>IF(FN$10="",0,IF(FN$9&lt;главная!$N$19,0,IF(FN103&lt;главная!$H$27,главная!$N$26*FN103,IF(FN103&lt;главная!$H$28,главная!$N$27*FN103,главная!$H$28*главная!$N$27+(FN103-главная!$H$28)*главная!$N$28))))</f>
        <v>0</v>
      </c>
      <c r="FO177" s="173">
        <f>IF(FO$10="",0,IF(FO$9&lt;главная!$N$19,0,IF(FO103&lt;главная!$H$27,главная!$N$26*FO103,IF(FO103&lt;главная!$H$28,главная!$N$27*FO103,главная!$H$28*главная!$N$27+(FO103-главная!$H$28)*главная!$N$28))))</f>
        <v>0</v>
      </c>
      <c r="FP177" s="173">
        <f>IF(FP$10="",0,IF(FP$9&lt;главная!$N$19,0,IF(FP103&lt;главная!$H$27,главная!$N$26*FP103,IF(FP103&lt;главная!$H$28,главная!$N$27*FP103,главная!$H$28*главная!$N$27+(FP103-главная!$H$28)*главная!$N$28))))</f>
        <v>0</v>
      </c>
      <c r="FQ177" s="173">
        <f>IF(FQ$10="",0,IF(FQ$9&lt;главная!$N$19,0,IF(FQ103&lt;главная!$H$27,главная!$N$26*FQ103,IF(FQ103&lt;главная!$H$28,главная!$N$27*FQ103,главная!$H$28*главная!$N$27+(FQ103-главная!$H$28)*главная!$N$28))))</f>
        <v>0</v>
      </c>
      <c r="FR177" s="173">
        <f>IF(FR$10="",0,IF(FR$9&lt;главная!$N$19,0,IF(FR103&lt;главная!$H$27,главная!$N$26*FR103,IF(FR103&lt;главная!$H$28,главная!$N$27*FR103,главная!$H$28*главная!$N$27+(FR103-главная!$H$28)*главная!$N$28))))</f>
        <v>0</v>
      </c>
      <c r="FS177" s="173">
        <f>IF(FS$10="",0,IF(FS$9&lt;главная!$N$19,0,IF(FS103&lt;главная!$H$27,главная!$N$26*FS103,IF(FS103&lt;главная!$H$28,главная!$N$27*FS103,главная!$H$28*главная!$N$27+(FS103-главная!$H$28)*главная!$N$28))))</f>
        <v>0</v>
      </c>
      <c r="FT177" s="173">
        <f>IF(FT$10="",0,IF(FT$9&lt;главная!$N$19,0,IF(FT103&lt;главная!$H$27,главная!$N$26*FT103,IF(FT103&lt;главная!$H$28,главная!$N$27*FT103,главная!$H$28*главная!$N$27+(FT103-главная!$H$28)*главная!$N$28))))</f>
        <v>0</v>
      </c>
      <c r="FU177" s="173">
        <f>IF(FU$10="",0,IF(FU$9&lt;главная!$N$19,0,IF(FU103&lt;главная!$H$27,главная!$N$26*FU103,IF(FU103&lt;главная!$H$28,главная!$N$27*FU103,главная!$H$28*главная!$N$27+(FU103-главная!$H$28)*главная!$N$28))))</f>
        <v>0</v>
      </c>
      <c r="FV177" s="173">
        <f>IF(FV$10="",0,IF(FV$9&lt;главная!$N$19,0,IF(FV103&lt;главная!$H$27,главная!$N$26*FV103,IF(FV103&lt;главная!$H$28,главная!$N$27*FV103,главная!$H$28*главная!$N$27+(FV103-главная!$H$28)*главная!$N$28))))</f>
        <v>0</v>
      </c>
      <c r="FW177" s="173">
        <f>IF(FW$10="",0,IF(FW$9&lt;главная!$N$19,0,IF(FW103&lt;главная!$H$27,главная!$N$26*FW103,IF(FW103&lt;главная!$H$28,главная!$N$27*FW103,главная!$H$28*главная!$N$27+(FW103-главная!$H$28)*главная!$N$28))))</f>
        <v>0</v>
      </c>
      <c r="FX177" s="173">
        <f>IF(FX$10="",0,IF(FX$9&lt;главная!$N$19,0,IF(FX103&lt;главная!$H$27,главная!$N$26*FX103,IF(FX103&lt;главная!$H$28,главная!$N$27*FX103,главная!$H$28*главная!$N$27+(FX103-главная!$H$28)*главная!$N$28))))</f>
        <v>0</v>
      </c>
      <c r="FY177" s="173">
        <f>IF(FY$10="",0,IF(FY$9&lt;главная!$N$19,0,IF(FY103&lt;главная!$H$27,главная!$N$26*FY103,IF(FY103&lt;главная!$H$28,главная!$N$27*FY103,главная!$H$28*главная!$N$27+(FY103-главная!$H$28)*главная!$N$28))))</f>
        <v>0</v>
      </c>
      <c r="FZ177" s="173">
        <f>IF(FZ$10="",0,IF(FZ$9&lt;главная!$N$19,0,IF(FZ103&lt;главная!$H$27,главная!$N$26*FZ103,IF(FZ103&lt;главная!$H$28,главная!$N$27*FZ103,главная!$H$28*главная!$N$27+(FZ103-главная!$H$28)*главная!$N$28))))</f>
        <v>0</v>
      </c>
      <c r="GA177" s="173">
        <f>IF(GA$10="",0,IF(GA$9&lt;главная!$N$19,0,IF(GA103&lt;главная!$H$27,главная!$N$26*GA103,IF(GA103&lt;главная!$H$28,главная!$N$27*GA103,главная!$H$28*главная!$N$27+(GA103-главная!$H$28)*главная!$N$28))))</f>
        <v>0</v>
      </c>
      <c r="GB177" s="173">
        <f>IF(GB$10="",0,IF(GB$9&lt;главная!$N$19,0,IF(GB103&lt;главная!$H$27,главная!$N$26*GB103,IF(GB103&lt;главная!$H$28,главная!$N$27*GB103,главная!$H$28*главная!$N$27+(GB103-главная!$H$28)*главная!$N$28))))</f>
        <v>0</v>
      </c>
      <c r="GC177" s="173">
        <f>IF(GC$10="",0,IF(GC$9&lt;главная!$N$19,0,IF(GC103&lt;главная!$H$27,главная!$N$26*GC103,IF(GC103&lt;главная!$H$28,главная!$N$27*GC103,главная!$H$28*главная!$N$27+(GC103-главная!$H$28)*главная!$N$28))))</f>
        <v>0</v>
      </c>
      <c r="GD177" s="173">
        <f>IF(GD$10="",0,IF(GD$9&lt;главная!$N$19,0,IF(GD103&lt;главная!$H$27,главная!$N$26*GD103,IF(GD103&lt;главная!$H$28,главная!$N$27*GD103,главная!$H$28*главная!$N$27+(GD103-главная!$H$28)*главная!$N$28))))</f>
        <v>0</v>
      </c>
      <c r="GE177" s="173">
        <f>IF(GE$10="",0,IF(GE$9&lt;главная!$N$19,0,IF(GE103&lt;главная!$H$27,главная!$N$26*GE103,IF(GE103&lt;главная!$H$28,главная!$N$27*GE103,главная!$H$28*главная!$N$27+(GE103-главная!$H$28)*главная!$N$28))))</f>
        <v>0</v>
      </c>
      <c r="GF177" s="173">
        <f>IF(GF$10="",0,IF(GF$9&lt;главная!$N$19,0,IF(GF103&lt;главная!$H$27,главная!$N$26*GF103,IF(GF103&lt;главная!$H$28,главная!$N$27*GF103,главная!$H$28*главная!$N$27+(GF103-главная!$H$28)*главная!$N$28))))</f>
        <v>0</v>
      </c>
      <c r="GG177" s="173">
        <f>IF(GG$10="",0,IF(GG$9&lt;главная!$N$19,0,IF(GG103&lt;главная!$H$27,главная!$N$26*GG103,IF(GG103&lt;главная!$H$28,главная!$N$27*GG103,главная!$H$28*главная!$N$27+(GG103-главная!$H$28)*главная!$N$28))))</f>
        <v>0</v>
      </c>
      <c r="GH177" s="173">
        <f>IF(GH$10="",0,IF(GH$9&lt;главная!$N$19,0,IF(GH103&lt;главная!$H$27,главная!$N$26*GH103,IF(GH103&lt;главная!$H$28,главная!$N$27*GH103,главная!$H$28*главная!$N$27+(GH103-главная!$H$28)*главная!$N$28))))</f>
        <v>0</v>
      </c>
      <c r="GI177" s="173">
        <f>IF(GI$10="",0,IF(GI$9&lt;главная!$N$19,0,IF(GI103&lt;главная!$H$27,главная!$N$26*GI103,IF(GI103&lt;главная!$H$28,главная!$N$27*GI103,главная!$H$28*главная!$N$27+(GI103-главная!$H$28)*главная!$N$28))))</f>
        <v>0</v>
      </c>
      <c r="GJ177" s="173">
        <f>IF(GJ$10="",0,IF(GJ$9&lt;главная!$N$19,0,IF(GJ103&lt;главная!$H$27,главная!$N$26*GJ103,IF(GJ103&lt;главная!$H$28,главная!$N$27*GJ103,главная!$H$28*главная!$N$27+(GJ103-главная!$H$28)*главная!$N$28))))</f>
        <v>0</v>
      </c>
      <c r="GK177" s="173">
        <f>IF(GK$10="",0,IF(GK$9&lt;главная!$N$19,0,IF(GK103&lt;главная!$H$27,главная!$N$26*GK103,IF(GK103&lt;главная!$H$28,главная!$N$27*GK103,главная!$H$28*главная!$N$27+(GK103-главная!$H$28)*главная!$N$28))))</f>
        <v>0</v>
      </c>
      <c r="GL177" s="173">
        <f>IF(GL$10="",0,IF(GL$9&lt;главная!$N$19,0,IF(GL103&lt;главная!$H$27,главная!$N$26*GL103,IF(GL103&lt;главная!$H$28,главная!$N$27*GL103,главная!$H$28*главная!$N$27+(GL103-главная!$H$28)*главная!$N$28))))</f>
        <v>0</v>
      </c>
      <c r="GM177" s="173">
        <f>IF(GM$10="",0,IF(GM$9&lt;главная!$N$19,0,IF(GM103&lt;главная!$H$27,главная!$N$26*GM103,IF(GM103&lt;главная!$H$28,главная!$N$27*GM103,главная!$H$28*главная!$N$27+(GM103-главная!$H$28)*главная!$N$28))))</f>
        <v>0</v>
      </c>
      <c r="GN177" s="173">
        <f>IF(GN$10="",0,IF(GN$9&lt;главная!$N$19,0,IF(GN103&lt;главная!$H$27,главная!$N$26*GN103,IF(GN103&lt;главная!$H$28,главная!$N$27*GN103,главная!$H$28*главная!$N$27+(GN103-главная!$H$28)*главная!$N$28))))</f>
        <v>0</v>
      </c>
      <c r="GO177" s="173">
        <f>IF(GO$10="",0,IF(GO$9&lt;главная!$N$19,0,IF(GO103&lt;главная!$H$27,главная!$N$26*GO103,IF(GO103&lt;главная!$H$28,главная!$N$27*GO103,главная!$H$28*главная!$N$27+(GO103-главная!$H$28)*главная!$N$28))))</f>
        <v>0</v>
      </c>
      <c r="GP177" s="173">
        <f>IF(GP$10="",0,IF(GP$9&lt;главная!$N$19,0,IF(GP103&lt;главная!$H$27,главная!$N$26*GP103,IF(GP103&lt;главная!$H$28,главная!$N$27*GP103,главная!$H$28*главная!$N$27+(GP103-главная!$H$28)*главная!$N$28))))</f>
        <v>0</v>
      </c>
      <c r="GQ177" s="173">
        <f>IF(GQ$10="",0,IF(GQ$9&lt;главная!$N$19,0,IF(GQ103&lt;главная!$H$27,главная!$N$26*GQ103,IF(GQ103&lt;главная!$H$28,главная!$N$27*GQ103,главная!$H$28*главная!$N$27+(GQ103-главная!$H$28)*главная!$N$28))))</f>
        <v>0</v>
      </c>
      <c r="GR177" s="173">
        <f>IF(GR$10="",0,IF(GR$9&lt;главная!$N$19,0,IF(GR103&lt;главная!$H$27,главная!$N$26*GR103,IF(GR103&lt;главная!$H$28,главная!$N$27*GR103,главная!$H$28*главная!$N$27+(GR103-главная!$H$28)*главная!$N$28))))</f>
        <v>0</v>
      </c>
      <c r="GS177" s="173">
        <f>IF(GS$10="",0,IF(GS$9&lt;главная!$N$19,0,IF(GS103&lt;главная!$H$27,главная!$N$26*GS103,IF(GS103&lt;главная!$H$28,главная!$N$27*GS103,главная!$H$28*главная!$N$27+(GS103-главная!$H$28)*главная!$N$28))))</f>
        <v>0</v>
      </c>
      <c r="GT177" s="173">
        <f>IF(GT$10="",0,IF(GT$9&lt;главная!$N$19,0,IF(GT103&lt;главная!$H$27,главная!$N$26*GT103,IF(GT103&lt;главная!$H$28,главная!$N$27*GT103,главная!$H$28*главная!$N$27+(GT103-главная!$H$28)*главная!$N$28))))</f>
        <v>0</v>
      </c>
      <c r="GU177" s="173">
        <f>IF(GU$10="",0,IF(GU$9&lt;главная!$N$19,0,IF(GU103&lt;главная!$H$27,главная!$N$26*GU103,IF(GU103&lt;главная!$H$28,главная!$N$27*GU103,главная!$H$28*главная!$N$27+(GU103-главная!$H$28)*главная!$N$28))))</f>
        <v>0</v>
      </c>
      <c r="GV177" s="173">
        <f>IF(GV$10="",0,IF(GV$9&lt;главная!$N$19,0,IF(GV103&lt;главная!$H$27,главная!$N$26*GV103,IF(GV103&lt;главная!$H$28,главная!$N$27*GV103,главная!$H$28*главная!$N$27+(GV103-главная!$H$28)*главная!$N$28))))</f>
        <v>0</v>
      </c>
      <c r="GW177" s="173">
        <f>IF(GW$10="",0,IF(GW$9&lt;главная!$N$19,0,IF(GW103&lt;главная!$H$27,главная!$N$26*GW103,IF(GW103&lt;главная!$H$28,главная!$N$27*GW103,главная!$H$28*главная!$N$27+(GW103-главная!$H$28)*главная!$N$28))))</f>
        <v>0</v>
      </c>
      <c r="GX177" s="173">
        <f>IF(GX$10="",0,IF(GX$9&lt;главная!$N$19,0,IF(GX103&lt;главная!$H$27,главная!$N$26*GX103,IF(GX103&lt;главная!$H$28,главная!$N$27*GX103,главная!$H$28*главная!$N$27+(GX103-главная!$H$28)*главная!$N$28))))</f>
        <v>0</v>
      </c>
      <c r="GY177" s="173">
        <f>IF(GY$10="",0,IF(GY$9&lt;главная!$N$19,0,IF(GY103&lt;главная!$H$27,главная!$N$26*GY103,IF(GY103&lt;главная!$H$28,главная!$N$27*GY103,главная!$H$28*главная!$N$27+(GY103-главная!$H$28)*главная!$N$28))))</f>
        <v>0</v>
      </c>
      <c r="GZ177" s="173">
        <f>IF(GZ$10="",0,IF(GZ$9&lt;главная!$N$19,0,IF(GZ103&lt;главная!$H$27,главная!$N$26*GZ103,IF(GZ103&lt;главная!$H$28,главная!$N$27*GZ103,главная!$H$28*главная!$N$27+(GZ103-главная!$H$28)*главная!$N$28))))</f>
        <v>0</v>
      </c>
      <c r="HA177" s="173">
        <f>IF(HA$10="",0,IF(HA$9&lt;главная!$N$19,0,IF(HA103&lt;главная!$H$27,главная!$N$26*HA103,IF(HA103&lt;главная!$H$28,главная!$N$27*HA103,главная!$H$28*главная!$N$27+(HA103-главная!$H$28)*главная!$N$28))))</f>
        <v>0</v>
      </c>
      <c r="HB177" s="173">
        <f>IF(HB$10="",0,IF(HB$9&lt;главная!$N$19,0,IF(HB103&lt;главная!$H$27,главная!$N$26*HB103,IF(HB103&lt;главная!$H$28,главная!$N$27*HB103,главная!$H$28*главная!$N$27+(HB103-главная!$H$28)*главная!$N$28))))</f>
        <v>0</v>
      </c>
      <c r="HC177" s="173">
        <f>IF(HC$10="",0,IF(HC$9&lt;главная!$N$19,0,IF(HC103&lt;главная!$H$27,главная!$N$26*HC103,IF(HC103&lt;главная!$H$28,главная!$N$27*HC103,главная!$H$28*главная!$N$27+(HC103-главная!$H$28)*главная!$N$28))))</f>
        <v>0</v>
      </c>
      <c r="HD177" s="173">
        <f>IF(HD$10="",0,IF(HD$9&lt;главная!$N$19,0,IF(HD103&lt;главная!$H$27,главная!$N$26*HD103,IF(HD103&lt;главная!$H$28,главная!$N$27*HD103,главная!$H$28*главная!$N$27+(HD103-главная!$H$28)*главная!$N$28))))</f>
        <v>0</v>
      </c>
      <c r="HE177" s="173">
        <f>IF(HE$10="",0,IF(HE$9&lt;главная!$N$19,0,IF(HE103&lt;главная!$H$27,главная!$N$26*HE103,IF(HE103&lt;главная!$H$28,главная!$N$27*HE103,главная!$H$28*главная!$N$27+(HE103-главная!$H$28)*главная!$N$28))))</f>
        <v>0</v>
      </c>
      <c r="HF177" s="173">
        <f>IF(HF$10="",0,IF(HF$9&lt;главная!$N$19,0,IF(HF103&lt;главная!$H$27,главная!$N$26*HF103,IF(HF103&lt;главная!$H$28,главная!$N$27*HF103,главная!$H$28*главная!$N$27+(HF103-главная!$H$28)*главная!$N$28))))</f>
        <v>0</v>
      </c>
      <c r="HG177" s="173">
        <f>IF(HG$10="",0,IF(HG$9&lt;главная!$N$19,0,IF(HG103&lt;главная!$H$27,главная!$N$26*HG103,IF(HG103&lt;главная!$H$28,главная!$N$27*HG103,главная!$H$28*главная!$N$27+(HG103-главная!$H$28)*главная!$N$28))))</f>
        <v>0</v>
      </c>
      <c r="HH177" s="173">
        <f>IF(HH$10="",0,IF(HH$9&lt;главная!$N$19,0,IF(HH103&lt;главная!$H$27,главная!$N$26*HH103,IF(HH103&lt;главная!$H$28,главная!$N$27*HH103,главная!$H$28*главная!$N$27+(HH103-главная!$H$28)*главная!$N$28))))</f>
        <v>0</v>
      </c>
      <c r="HI177" s="173">
        <f>IF(HI$10="",0,IF(HI$9&lt;главная!$N$19,0,IF(HI103&lt;главная!$H$27,главная!$N$26*HI103,IF(HI103&lt;главная!$H$28,главная!$N$27*HI103,главная!$H$28*главная!$N$27+(HI103-главная!$H$28)*главная!$N$28))))</f>
        <v>0</v>
      </c>
      <c r="HJ177" s="173">
        <f>IF(HJ$10="",0,IF(HJ$9&lt;главная!$N$19,0,IF(HJ103&lt;главная!$H$27,главная!$N$26*HJ103,IF(HJ103&lt;главная!$H$28,главная!$N$27*HJ103,главная!$H$28*главная!$N$27+(HJ103-главная!$H$28)*главная!$N$28))))</f>
        <v>0</v>
      </c>
      <c r="HK177" s="173">
        <f>IF(HK$10="",0,IF(HK$9&lt;главная!$N$19,0,IF(HK103&lt;главная!$H$27,главная!$N$26*HK103,IF(HK103&lt;главная!$H$28,главная!$N$27*HK103,главная!$H$28*главная!$N$27+(HK103-главная!$H$28)*главная!$N$28))))</f>
        <v>0</v>
      </c>
      <c r="HL177" s="173">
        <f>IF(HL$10="",0,IF(HL$9&lt;главная!$N$19,0,IF(HL103&lt;главная!$H$27,главная!$N$26*HL103,IF(HL103&lt;главная!$H$28,главная!$N$27*HL103,главная!$H$28*главная!$N$27+(HL103-главная!$H$28)*главная!$N$28))))</f>
        <v>0</v>
      </c>
      <c r="HM177" s="173">
        <f>IF(HM$10="",0,IF(HM$9&lt;главная!$N$19,0,IF(HM103&lt;главная!$H$27,главная!$N$26*HM103,IF(HM103&lt;главная!$H$28,главная!$N$27*HM103,главная!$H$28*главная!$N$27+(HM103-главная!$H$28)*главная!$N$28))))</f>
        <v>0</v>
      </c>
      <c r="HN177" s="173">
        <f>IF(HN$10="",0,IF(HN$9&lt;главная!$N$19,0,IF(HN103&lt;главная!$H$27,главная!$N$26*HN103,IF(HN103&lt;главная!$H$28,главная!$N$27*HN103,главная!$H$28*главная!$N$27+(HN103-главная!$H$28)*главная!$N$28))))</f>
        <v>0</v>
      </c>
      <c r="HO177" s="173">
        <f>IF(HO$10="",0,IF(HO$9&lt;главная!$N$19,0,IF(HO103&lt;главная!$H$27,главная!$N$26*HO103,IF(HO103&lt;главная!$H$28,главная!$N$27*HO103,главная!$H$28*главная!$N$27+(HO103-главная!$H$28)*главная!$N$28))))</f>
        <v>0</v>
      </c>
      <c r="HP177" s="173">
        <f>IF(HP$10="",0,IF(HP$9&lt;главная!$N$19,0,IF(HP103&lt;главная!$H$27,главная!$N$26*HP103,IF(HP103&lt;главная!$H$28,главная!$N$27*HP103,главная!$H$28*главная!$N$27+(HP103-главная!$H$28)*главная!$N$28))))</f>
        <v>0</v>
      </c>
      <c r="HQ177" s="173">
        <f>IF(HQ$10="",0,IF(HQ$9&lt;главная!$N$19,0,IF(HQ103&lt;главная!$H$27,главная!$N$26*HQ103,IF(HQ103&lt;главная!$H$28,главная!$N$27*HQ103,главная!$H$28*главная!$N$27+(HQ103-главная!$H$28)*главная!$N$28))))</f>
        <v>0</v>
      </c>
      <c r="HR177" s="173">
        <f>IF(HR$10="",0,IF(HR$9&lt;главная!$N$19,0,IF(HR103&lt;главная!$H$27,главная!$N$26*HR103,IF(HR103&lt;главная!$H$28,главная!$N$27*HR103,главная!$H$28*главная!$N$27+(HR103-главная!$H$28)*главная!$N$28))))</f>
        <v>0</v>
      </c>
      <c r="HS177" s="173">
        <f>IF(HS$10="",0,IF(HS$9&lt;главная!$N$19,0,IF(HS103&lt;главная!$H$27,главная!$N$26*HS103,IF(HS103&lt;главная!$H$28,главная!$N$27*HS103,главная!$H$28*главная!$N$27+(HS103-главная!$H$28)*главная!$N$28))))</f>
        <v>0</v>
      </c>
      <c r="HT177" s="173">
        <f>IF(HT$10="",0,IF(HT$9&lt;главная!$N$19,0,IF(HT103&lt;главная!$H$27,главная!$N$26*HT103,IF(HT103&lt;главная!$H$28,главная!$N$27*HT103,главная!$H$28*главная!$N$27+(HT103-главная!$H$28)*главная!$N$28))))</f>
        <v>0</v>
      </c>
      <c r="HU177" s="173">
        <f>IF(HU$10="",0,IF(HU$9&lt;главная!$N$19,0,IF(HU103&lt;главная!$H$27,главная!$N$26*HU103,IF(HU103&lt;главная!$H$28,главная!$N$27*HU103,главная!$H$28*главная!$N$27+(HU103-главная!$H$28)*главная!$N$28))))</f>
        <v>0</v>
      </c>
      <c r="HV177" s="173">
        <f>IF(HV$10="",0,IF(HV$9&lt;главная!$N$19,0,IF(HV103&lt;главная!$H$27,главная!$N$26*HV103,IF(HV103&lt;главная!$H$28,главная!$N$27*HV103,главная!$H$28*главная!$N$27+(HV103-главная!$H$28)*главная!$N$28))))</f>
        <v>0</v>
      </c>
      <c r="HW177" s="173">
        <f>IF(HW$10="",0,IF(HW$9&lt;главная!$N$19,0,IF(HW103&lt;главная!$H$27,главная!$N$26*HW103,IF(HW103&lt;главная!$H$28,главная!$N$27*HW103,главная!$H$28*главная!$N$27+(HW103-главная!$H$28)*главная!$N$28))))</f>
        <v>0</v>
      </c>
      <c r="HX177" s="173">
        <f>IF(HX$10="",0,IF(HX$9&lt;главная!$N$19,0,IF(HX103&lt;главная!$H$27,главная!$N$26*HX103,IF(HX103&lt;главная!$H$28,главная!$N$27*HX103,главная!$H$28*главная!$N$27+(HX103-главная!$H$28)*главная!$N$28))))</f>
        <v>0</v>
      </c>
      <c r="HY177" s="173">
        <f>IF(HY$10="",0,IF(HY$9&lt;главная!$N$19,0,IF(HY103&lt;главная!$H$27,главная!$N$26*HY103,IF(HY103&lt;главная!$H$28,главная!$N$27*HY103,главная!$H$28*главная!$N$27+(HY103-главная!$H$28)*главная!$N$28))))</f>
        <v>0</v>
      </c>
      <c r="HZ177" s="173">
        <f>IF(HZ$10="",0,IF(HZ$9&lt;главная!$N$19,0,IF(HZ103&lt;главная!$H$27,главная!$N$26*HZ103,IF(HZ103&lt;главная!$H$28,главная!$N$27*HZ103,главная!$H$28*главная!$N$27+(HZ103-главная!$H$28)*главная!$N$28))))</f>
        <v>0</v>
      </c>
      <c r="IA177" s="173">
        <f>IF(IA$10="",0,IF(IA$9&lt;главная!$N$19,0,IF(IA103&lt;главная!$H$27,главная!$N$26*IA103,IF(IA103&lt;главная!$H$28,главная!$N$27*IA103,главная!$H$28*главная!$N$27+(IA103-главная!$H$28)*главная!$N$28))))</f>
        <v>0</v>
      </c>
      <c r="IB177" s="173">
        <f>IF(IB$10="",0,IF(IB$9&lt;главная!$N$19,0,IF(IB103&lt;главная!$H$27,главная!$N$26*IB103,IF(IB103&lt;главная!$H$28,главная!$N$27*IB103,главная!$H$28*главная!$N$27+(IB103-главная!$H$28)*главная!$N$28))))</f>
        <v>0</v>
      </c>
      <c r="IC177" s="173">
        <f>IF(IC$10="",0,IF(IC$9&lt;главная!$N$19,0,IF(IC103&lt;главная!$H$27,главная!$N$26*IC103,IF(IC103&lt;главная!$H$28,главная!$N$27*IC103,главная!$H$28*главная!$N$27+(IC103-главная!$H$28)*главная!$N$28))))</f>
        <v>0</v>
      </c>
      <c r="ID177" s="173">
        <f>IF(ID$10="",0,IF(ID$9&lt;главная!$N$19,0,IF(ID103&lt;главная!$H$27,главная!$N$26*ID103,IF(ID103&lt;главная!$H$28,главная!$N$27*ID103,главная!$H$28*главная!$N$27+(ID103-главная!$H$28)*главная!$N$28))))</f>
        <v>0</v>
      </c>
      <c r="IE177" s="173">
        <f>IF(IE$10="",0,IF(IE$9&lt;главная!$N$19,0,IF(IE103&lt;главная!$H$27,главная!$N$26*IE103,IF(IE103&lt;главная!$H$28,главная!$N$27*IE103,главная!$H$28*главная!$N$27+(IE103-главная!$H$28)*главная!$N$28))))</f>
        <v>0</v>
      </c>
      <c r="IF177" s="173">
        <f>IF(IF$10="",0,IF(IF$9&lt;главная!$N$19,0,IF(IF103&lt;главная!$H$27,главная!$N$26*IF103,IF(IF103&lt;главная!$H$28,главная!$N$27*IF103,главная!$H$28*главная!$N$27+(IF103-главная!$H$28)*главная!$N$28))))</f>
        <v>0</v>
      </c>
      <c r="IG177" s="173">
        <f>IF(IG$10="",0,IF(IG$9&lt;главная!$N$19,0,IF(IG103&lt;главная!$H$27,главная!$N$26*IG103,IF(IG103&lt;главная!$H$28,главная!$N$27*IG103,главная!$H$28*главная!$N$27+(IG103-главная!$H$28)*главная!$N$28))))</f>
        <v>0</v>
      </c>
      <c r="IH177" s="173">
        <f>IF(IH$10="",0,IF(IH$9&lt;главная!$N$19,0,IF(IH103&lt;главная!$H$27,главная!$N$26*IH103,IF(IH103&lt;главная!$H$28,главная!$N$27*IH103,главная!$H$28*главная!$N$27+(IH103-главная!$H$28)*главная!$N$28))))</f>
        <v>0</v>
      </c>
      <c r="II177" s="173">
        <f>IF(II$10="",0,IF(II$9&lt;главная!$N$19,0,IF(II103&lt;главная!$H$27,главная!$N$26*II103,IF(II103&lt;главная!$H$28,главная!$N$27*II103,главная!$H$28*главная!$N$27+(II103-главная!$H$28)*главная!$N$28))))</f>
        <v>0</v>
      </c>
      <c r="IJ177" s="173">
        <f>IF(IJ$10="",0,IF(IJ$9&lt;главная!$N$19,0,IF(IJ103&lt;главная!$H$27,главная!$N$26*IJ103,IF(IJ103&lt;главная!$H$28,главная!$N$27*IJ103,главная!$H$28*главная!$N$27+(IJ103-главная!$H$28)*главная!$N$28))))</f>
        <v>0</v>
      </c>
      <c r="IK177" s="173">
        <f>IF(IK$10="",0,IF(IK$9&lt;главная!$N$19,0,IF(IK103&lt;главная!$H$27,главная!$N$26*IK103,IF(IK103&lt;главная!$H$28,главная!$N$27*IK103,главная!$H$28*главная!$N$27+(IK103-главная!$H$28)*главная!$N$28))))</f>
        <v>0</v>
      </c>
      <c r="IL177" s="173">
        <f>IF(IL$10="",0,IF(IL$9&lt;главная!$N$19,0,IF(IL103&lt;главная!$H$27,главная!$N$26*IL103,IF(IL103&lt;главная!$H$28,главная!$N$27*IL103,главная!$H$28*главная!$N$27+(IL103-главная!$H$28)*главная!$N$28))))</f>
        <v>0</v>
      </c>
      <c r="IM177" s="173">
        <f>IF(IM$10="",0,IF(IM$9&lt;главная!$N$19,0,IF(IM103&lt;главная!$H$27,главная!$N$26*IM103,IF(IM103&lt;главная!$H$28,главная!$N$27*IM103,главная!$H$28*главная!$N$27+(IM103-главная!$H$28)*главная!$N$28))))</f>
        <v>0</v>
      </c>
      <c r="IN177" s="173">
        <f>IF(IN$10="",0,IF(IN$9&lt;главная!$N$19,0,IF(IN103&lt;главная!$H$27,главная!$N$26*IN103,IF(IN103&lt;главная!$H$28,главная!$N$27*IN103,главная!$H$28*главная!$N$27+(IN103-главная!$H$28)*главная!$N$28))))</f>
        <v>0</v>
      </c>
      <c r="IO177" s="173">
        <f>IF(IO$10="",0,IF(IO$9&lt;главная!$N$19,0,IF(IO103&lt;главная!$H$27,главная!$N$26*IO103,IF(IO103&lt;главная!$H$28,главная!$N$27*IO103,главная!$H$28*главная!$N$27+(IO103-главная!$H$28)*главная!$N$28))))</f>
        <v>0</v>
      </c>
      <c r="IP177" s="173">
        <f>IF(IP$10="",0,IF(IP$9&lt;главная!$N$19,0,IF(IP103&lt;главная!$H$27,главная!$N$26*IP103,IF(IP103&lt;главная!$H$28,главная!$N$27*IP103,главная!$H$28*главная!$N$27+(IP103-главная!$H$28)*главная!$N$28))))</f>
        <v>0</v>
      </c>
      <c r="IQ177" s="173">
        <f>IF(IQ$10="",0,IF(IQ$9&lt;главная!$N$19,0,IF(IQ103&lt;главная!$H$27,главная!$N$26*IQ103,IF(IQ103&lt;главная!$H$28,главная!$N$27*IQ103,главная!$H$28*главная!$N$27+(IQ103-главная!$H$28)*главная!$N$28))))</f>
        <v>0</v>
      </c>
      <c r="IR177" s="173">
        <f>IF(IR$10="",0,IF(IR$9&lt;главная!$N$19,0,IF(IR103&lt;главная!$H$27,главная!$N$26*IR103,IF(IR103&lt;главная!$H$28,главная!$N$27*IR103,главная!$H$28*главная!$N$27+(IR103-главная!$H$28)*главная!$N$28))))</f>
        <v>0</v>
      </c>
      <c r="IS177" s="173">
        <f>IF(IS$10="",0,IF(IS$9&lt;главная!$N$19,0,IF(IS103&lt;главная!$H$27,главная!$N$26*IS103,IF(IS103&lt;главная!$H$28,главная!$N$27*IS103,главная!$H$28*главная!$N$27+(IS103-главная!$H$28)*главная!$N$28))))</f>
        <v>0</v>
      </c>
      <c r="IT177" s="173">
        <f>IF(IT$10="",0,IF(IT$9&lt;главная!$N$19,0,IF(IT103&lt;главная!$H$27,главная!$N$26*IT103,IF(IT103&lt;главная!$H$28,главная!$N$27*IT103,главная!$H$28*главная!$N$27+(IT103-главная!$H$28)*главная!$N$28))))</f>
        <v>0</v>
      </c>
      <c r="IU177" s="173">
        <f>IF(IU$10="",0,IF(IU$9&lt;главная!$N$19,0,IF(IU103&lt;главная!$H$27,главная!$N$26*IU103,IF(IU103&lt;главная!$H$28,главная!$N$27*IU103,главная!$H$28*главная!$N$27+(IU103-главная!$H$28)*главная!$N$28))))</f>
        <v>0</v>
      </c>
      <c r="IV177" s="173">
        <f>IF(IV$10="",0,IF(IV$9&lt;главная!$N$19,0,IF(IV103&lt;главная!$H$27,главная!$N$26*IV103,IF(IV103&lt;главная!$H$28,главная!$N$27*IV103,главная!$H$28*главная!$N$27+(IV103-главная!$H$28)*главная!$N$28))))</f>
        <v>0</v>
      </c>
      <c r="IW177" s="173">
        <f>IF(IW$10="",0,IF(IW$9&lt;главная!$N$19,0,IF(IW103&lt;главная!$H$27,главная!$N$26*IW103,IF(IW103&lt;главная!$H$28,главная!$N$27*IW103,главная!$H$28*главная!$N$27+(IW103-главная!$H$28)*главная!$N$28))))</f>
        <v>0</v>
      </c>
      <c r="IX177" s="173">
        <f>IF(IX$10="",0,IF(IX$9&lt;главная!$N$19,0,IF(IX103&lt;главная!$H$27,главная!$N$26*IX103,IF(IX103&lt;главная!$H$28,главная!$N$27*IX103,главная!$H$28*главная!$N$27+(IX103-главная!$H$28)*главная!$N$28))))</f>
        <v>0</v>
      </c>
      <c r="IY177" s="173">
        <f>IF(IY$10="",0,IF(IY$9&lt;главная!$N$19,0,IF(IY103&lt;главная!$H$27,главная!$N$26*IY103,IF(IY103&lt;главная!$H$28,главная!$N$27*IY103,главная!$H$28*главная!$N$27+(IY103-главная!$H$28)*главная!$N$28))))</f>
        <v>0</v>
      </c>
      <c r="IZ177" s="173">
        <f>IF(IZ$10="",0,IF(IZ$9&lt;главная!$N$19,0,IF(IZ103&lt;главная!$H$27,главная!$N$26*IZ103,IF(IZ103&lt;главная!$H$28,главная!$N$27*IZ103,главная!$H$28*главная!$N$27+(IZ103-главная!$H$28)*главная!$N$28))))</f>
        <v>0</v>
      </c>
      <c r="JA177" s="173">
        <f>IF(JA$10="",0,IF(JA$9&lt;главная!$N$19,0,IF(JA103&lt;главная!$H$27,главная!$N$26*JA103,IF(JA103&lt;главная!$H$28,главная!$N$27*JA103,главная!$H$28*главная!$N$27+(JA103-главная!$H$28)*главная!$N$28))))</f>
        <v>0</v>
      </c>
      <c r="JB177" s="173">
        <f>IF(JB$10="",0,IF(JB$9&lt;главная!$N$19,0,IF(JB103&lt;главная!$H$27,главная!$N$26*JB103,IF(JB103&lt;главная!$H$28,главная!$N$27*JB103,главная!$H$28*главная!$N$27+(JB103-главная!$H$28)*главная!$N$28))))</f>
        <v>0</v>
      </c>
      <c r="JC177" s="173">
        <f>IF(JC$10="",0,IF(JC$9&lt;главная!$N$19,0,IF(JC103&lt;главная!$H$27,главная!$N$26*JC103,IF(JC103&lt;главная!$H$28,главная!$N$27*JC103,главная!$H$28*главная!$N$27+(JC103-главная!$H$28)*главная!$N$28))))</f>
        <v>0</v>
      </c>
      <c r="JD177" s="173">
        <f>IF(JD$10="",0,IF(JD$9&lt;главная!$N$19,0,IF(JD103&lt;главная!$H$27,главная!$N$26*JD103,IF(JD103&lt;главная!$H$28,главная!$N$27*JD103,главная!$H$28*главная!$N$27+(JD103-главная!$H$28)*главная!$N$28))))</f>
        <v>0</v>
      </c>
      <c r="JE177" s="173">
        <f>IF(JE$10="",0,IF(JE$9&lt;главная!$N$19,0,IF(JE103&lt;главная!$H$27,главная!$N$26*JE103,IF(JE103&lt;главная!$H$28,главная!$N$27*JE103,главная!$H$28*главная!$N$27+(JE103-главная!$H$28)*главная!$N$28))))</f>
        <v>0</v>
      </c>
      <c r="JF177" s="173">
        <f>IF(JF$10="",0,IF(JF$9&lt;главная!$N$19,0,IF(JF103&lt;главная!$H$27,главная!$N$26*JF103,IF(JF103&lt;главная!$H$28,главная!$N$27*JF103,главная!$H$28*главная!$N$27+(JF103-главная!$H$28)*главная!$N$28))))</f>
        <v>0</v>
      </c>
      <c r="JG177" s="173">
        <f>IF(JG$10="",0,IF(JG$9&lt;главная!$N$19,0,IF(JG103&lt;главная!$H$27,главная!$N$26*JG103,IF(JG103&lt;главная!$H$28,главная!$N$27*JG103,главная!$H$28*главная!$N$27+(JG103-главная!$H$28)*главная!$N$28))))</f>
        <v>0</v>
      </c>
      <c r="JH177" s="173">
        <f>IF(JH$10="",0,IF(JH$9&lt;главная!$N$19,0,IF(JH103&lt;главная!$H$27,главная!$N$26*JH103,IF(JH103&lt;главная!$H$28,главная!$N$27*JH103,главная!$H$28*главная!$N$27+(JH103-главная!$H$28)*главная!$N$28))))</f>
        <v>0</v>
      </c>
      <c r="JI177" s="173">
        <f>IF(JI$10="",0,IF(JI$9&lt;главная!$N$19,0,IF(JI103&lt;главная!$H$27,главная!$N$26*JI103,IF(JI103&lt;главная!$H$28,главная!$N$27*JI103,главная!$H$28*главная!$N$27+(JI103-главная!$H$28)*главная!$N$28))))</f>
        <v>0</v>
      </c>
      <c r="JJ177" s="173">
        <f>IF(JJ$10="",0,IF(JJ$9&lt;главная!$N$19,0,IF(JJ103&lt;главная!$H$27,главная!$N$26*JJ103,IF(JJ103&lt;главная!$H$28,главная!$N$27*JJ103,главная!$H$28*главная!$N$27+(JJ103-главная!$H$28)*главная!$N$28))))</f>
        <v>0</v>
      </c>
      <c r="JK177" s="173">
        <f>IF(JK$10="",0,IF(JK$9&lt;главная!$N$19,0,IF(JK103&lt;главная!$H$27,главная!$N$26*JK103,IF(JK103&lt;главная!$H$28,главная!$N$27*JK103,главная!$H$28*главная!$N$27+(JK103-главная!$H$28)*главная!$N$28))))</f>
        <v>0</v>
      </c>
      <c r="JL177" s="173">
        <f>IF(JL$10="",0,IF(JL$9&lt;главная!$N$19,0,IF(JL103&lt;главная!$H$27,главная!$N$26*JL103,IF(JL103&lt;главная!$H$28,главная!$N$27*JL103,главная!$H$28*главная!$N$27+(JL103-главная!$H$28)*главная!$N$28))))</f>
        <v>0</v>
      </c>
      <c r="JM177" s="173">
        <f>IF(JM$10="",0,IF(JM$9&lt;главная!$N$19,0,IF(JM103&lt;главная!$H$27,главная!$N$26*JM103,IF(JM103&lt;главная!$H$28,главная!$N$27*JM103,главная!$H$28*главная!$N$27+(JM103-главная!$H$28)*главная!$N$28))))</f>
        <v>0</v>
      </c>
      <c r="JN177" s="173">
        <f>IF(JN$10="",0,IF(JN$9&lt;главная!$N$19,0,IF(JN103&lt;главная!$H$27,главная!$N$26*JN103,IF(JN103&lt;главная!$H$28,главная!$N$27*JN103,главная!$H$28*главная!$N$27+(JN103-главная!$H$28)*главная!$N$28))))</f>
        <v>0</v>
      </c>
      <c r="JO177" s="173">
        <f>IF(JO$10="",0,IF(JO$9&lt;главная!$N$19,0,IF(JO103&lt;главная!$H$27,главная!$N$26*JO103,IF(JO103&lt;главная!$H$28,главная!$N$27*JO103,главная!$H$28*главная!$N$27+(JO103-главная!$H$28)*главная!$N$28))))</f>
        <v>0</v>
      </c>
      <c r="JP177" s="173">
        <f>IF(JP$10="",0,IF(JP$9&lt;главная!$N$19,0,IF(JP103&lt;главная!$H$27,главная!$N$26*JP103,IF(JP103&lt;главная!$H$28,главная!$N$27*JP103,главная!$H$28*главная!$N$27+(JP103-главная!$H$28)*главная!$N$28))))</f>
        <v>0</v>
      </c>
      <c r="JQ177" s="173">
        <f>IF(JQ$10="",0,IF(JQ$9&lt;главная!$N$19,0,IF(JQ103&lt;главная!$H$27,главная!$N$26*JQ103,IF(JQ103&lt;главная!$H$28,главная!$N$27*JQ103,главная!$H$28*главная!$N$27+(JQ103-главная!$H$28)*главная!$N$28))))</f>
        <v>0</v>
      </c>
      <c r="JR177" s="173">
        <f>IF(JR$10="",0,IF(JR$9&lt;главная!$N$19,0,IF(JR103&lt;главная!$H$27,главная!$N$26*JR103,IF(JR103&lt;главная!$H$28,главная!$N$27*JR103,главная!$H$28*главная!$N$27+(JR103-главная!$H$28)*главная!$N$28))))</f>
        <v>0</v>
      </c>
      <c r="JS177" s="173">
        <f>IF(JS$10="",0,IF(JS$9&lt;главная!$N$19,0,IF(JS103&lt;главная!$H$27,главная!$N$26*JS103,IF(JS103&lt;главная!$H$28,главная!$N$27*JS103,главная!$H$28*главная!$N$27+(JS103-главная!$H$28)*главная!$N$28))))</f>
        <v>0</v>
      </c>
      <c r="JT177" s="173">
        <f>IF(JT$10="",0,IF(JT$9&lt;главная!$N$19,0,IF(JT103&lt;главная!$H$27,главная!$N$26*JT103,IF(JT103&lt;главная!$H$28,главная!$N$27*JT103,главная!$H$28*главная!$N$27+(JT103-главная!$H$28)*главная!$N$28))))</f>
        <v>0</v>
      </c>
      <c r="JU177" s="173">
        <f>IF(JU$10="",0,IF(JU$9&lt;главная!$N$19,0,IF(JU103&lt;главная!$H$27,главная!$N$26*JU103,IF(JU103&lt;главная!$H$28,главная!$N$27*JU103,главная!$H$28*главная!$N$27+(JU103-главная!$H$28)*главная!$N$28))))</f>
        <v>0</v>
      </c>
      <c r="JV177" s="173">
        <f>IF(JV$10="",0,IF(JV$9&lt;главная!$N$19,0,IF(JV103&lt;главная!$H$27,главная!$N$26*JV103,IF(JV103&lt;главная!$H$28,главная!$N$27*JV103,главная!$H$28*главная!$N$27+(JV103-главная!$H$28)*главная!$N$28))))</f>
        <v>0</v>
      </c>
      <c r="JW177" s="173">
        <f>IF(JW$10="",0,IF(JW$9&lt;главная!$N$19,0,IF(JW103&lt;главная!$H$27,главная!$N$26*JW103,IF(JW103&lt;главная!$H$28,главная!$N$27*JW103,главная!$H$28*главная!$N$27+(JW103-главная!$H$28)*главная!$N$28))))</f>
        <v>0</v>
      </c>
      <c r="JX177" s="173">
        <f>IF(JX$10="",0,IF(JX$9&lt;главная!$N$19,0,IF(JX103&lt;главная!$H$27,главная!$N$26*JX103,IF(JX103&lt;главная!$H$28,главная!$N$27*JX103,главная!$H$28*главная!$N$27+(JX103-главная!$H$28)*главная!$N$28))))</f>
        <v>0</v>
      </c>
      <c r="JY177" s="173">
        <f>IF(JY$10="",0,IF(JY$9&lt;главная!$N$19,0,IF(JY103&lt;главная!$H$27,главная!$N$26*JY103,IF(JY103&lt;главная!$H$28,главная!$N$27*JY103,главная!$H$28*главная!$N$27+(JY103-главная!$H$28)*главная!$N$28))))</f>
        <v>0</v>
      </c>
      <c r="JZ177" s="173">
        <f>IF(JZ$10="",0,IF(JZ$9&lt;главная!$N$19,0,IF(JZ103&lt;главная!$H$27,главная!$N$26*JZ103,IF(JZ103&lt;главная!$H$28,главная!$N$27*JZ103,главная!$H$28*главная!$N$27+(JZ103-главная!$H$28)*главная!$N$28))))</f>
        <v>0</v>
      </c>
      <c r="KA177" s="173">
        <f>IF(KA$10="",0,IF(KA$9&lt;главная!$N$19,0,IF(KA103&lt;главная!$H$27,главная!$N$26*KA103,IF(KA103&lt;главная!$H$28,главная!$N$27*KA103,главная!$H$28*главная!$N$27+(KA103-главная!$H$28)*главная!$N$28))))</f>
        <v>0</v>
      </c>
      <c r="KB177" s="173">
        <f>IF(KB$10="",0,IF(KB$9&lt;главная!$N$19,0,IF(KB103&lt;главная!$H$27,главная!$N$26*KB103,IF(KB103&lt;главная!$H$28,главная!$N$27*KB103,главная!$H$28*главная!$N$27+(KB103-главная!$H$28)*главная!$N$28))))</f>
        <v>0</v>
      </c>
      <c r="KC177" s="173">
        <f>IF(KC$10="",0,IF(KC$9&lt;главная!$N$19,0,IF(KC103&lt;главная!$H$27,главная!$N$26*KC103,IF(KC103&lt;главная!$H$28,главная!$N$27*KC103,главная!$H$28*главная!$N$27+(KC103-главная!$H$28)*главная!$N$28))))</f>
        <v>0</v>
      </c>
      <c r="KD177" s="173">
        <f>IF(KD$10="",0,IF(KD$9&lt;главная!$N$19,0,IF(KD103&lt;главная!$H$27,главная!$N$26*KD103,IF(KD103&lt;главная!$H$28,главная!$N$27*KD103,главная!$H$28*главная!$N$27+(KD103-главная!$H$28)*главная!$N$28))))</f>
        <v>0</v>
      </c>
      <c r="KE177" s="173">
        <f>IF(KE$10="",0,IF(KE$9&lt;главная!$N$19,0,IF(KE103&lt;главная!$H$27,главная!$N$26*KE103,IF(KE103&lt;главная!$H$28,главная!$N$27*KE103,главная!$H$28*главная!$N$27+(KE103-главная!$H$28)*главная!$N$28))))</f>
        <v>0</v>
      </c>
      <c r="KF177" s="173">
        <f>IF(KF$10="",0,IF(KF$9&lt;главная!$N$19,0,IF(KF103&lt;главная!$H$27,главная!$N$26*KF103,IF(KF103&lt;главная!$H$28,главная!$N$27*KF103,главная!$H$28*главная!$N$27+(KF103-главная!$H$28)*главная!$N$28))))</f>
        <v>0</v>
      </c>
      <c r="KG177" s="173">
        <f>IF(KG$10="",0,IF(KG$9&lt;главная!$N$19,0,IF(KG103&lt;главная!$H$27,главная!$N$26*KG103,IF(KG103&lt;главная!$H$28,главная!$N$27*KG103,главная!$H$28*главная!$N$27+(KG103-главная!$H$28)*главная!$N$28))))</f>
        <v>0</v>
      </c>
      <c r="KH177" s="173">
        <f>IF(KH$10="",0,IF(KH$9&lt;главная!$N$19,0,IF(KH103&lt;главная!$H$27,главная!$N$26*KH103,IF(KH103&lt;главная!$H$28,главная!$N$27*KH103,главная!$H$28*главная!$N$27+(KH103-главная!$H$28)*главная!$N$28))))</f>
        <v>0</v>
      </c>
      <c r="KI177" s="173">
        <f>IF(KI$10="",0,IF(KI$9&lt;главная!$N$19,0,IF(KI103&lt;главная!$H$27,главная!$N$26*KI103,IF(KI103&lt;главная!$H$28,главная!$N$27*KI103,главная!$H$28*главная!$N$27+(KI103-главная!$H$28)*главная!$N$28))))</f>
        <v>0</v>
      </c>
      <c r="KJ177" s="173">
        <f>IF(KJ$10="",0,IF(KJ$9&lt;главная!$N$19,0,IF(KJ103&lt;главная!$H$27,главная!$N$26*KJ103,IF(KJ103&lt;главная!$H$28,главная!$N$27*KJ103,главная!$H$28*главная!$N$27+(KJ103-главная!$H$28)*главная!$N$28))))</f>
        <v>0</v>
      </c>
      <c r="KK177" s="173">
        <f>IF(KK$10="",0,IF(KK$9&lt;главная!$N$19,0,IF(KK103&lt;главная!$H$27,главная!$N$26*KK103,IF(KK103&lt;главная!$H$28,главная!$N$27*KK103,главная!$H$28*главная!$N$27+(KK103-главная!$H$28)*главная!$N$28))))</f>
        <v>0</v>
      </c>
      <c r="KL177" s="173">
        <f>IF(KL$10="",0,IF(KL$9&lt;главная!$N$19,0,IF(KL103&lt;главная!$H$27,главная!$N$26*KL103,IF(KL103&lt;главная!$H$28,главная!$N$27*KL103,главная!$H$28*главная!$N$27+(KL103-главная!$H$28)*главная!$N$28))))</f>
        <v>0</v>
      </c>
      <c r="KM177" s="173">
        <f>IF(KM$10="",0,IF(KM$9&lt;главная!$N$19,0,IF(KM103&lt;главная!$H$27,главная!$N$26*KM103,IF(KM103&lt;главная!$H$28,главная!$N$27*KM103,главная!$H$28*главная!$N$27+(KM103-главная!$H$28)*главная!$N$28))))</f>
        <v>0</v>
      </c>
      <c r="KN177" s="173">
        <f>IF(KN$10="",0,IF(KN$9&lt;главная!$N$19,0,IF(KN103&lt;главная!$H$27,главная!$N$26*KN103,IF(KN103&lt;главная!$H$28,главная!$N$27*KN103,главная!$H$28*главная!$N$27+(KN103-главная!$H$28)*главная!$N$28))))</f>
        <v>0</v>
      </c>
      <c r="KO177" s="173">
        <f>IF(KO$10="",0,IF(KO$9&lt;главная!$N$19,0,IF(KO103&lt;главная!$H$27,главная!$N$26*KO103,IF(KO103&lt;главная!$H$28,главная!$N$27*KO103,главная!$H$28*главная!$N$27+(KO103-главная!$H$28)*главная!$N$28))))</f>
        <v>0</v>
      </c>
      <c r="KP177" s="173">
        <f>IF(KP$10="",0,IF(KP$9&lt;главная!$N$19,0,IF(KP103&lt;главная!$H$27,главная!$N$26*KP103,IF(KP103&lt;главная!$H$28,главная!$N$27*KP103,главная!$H$28*главная!$N$27+(KP103-главная!$H$28)*главная!$N$28))))</f>
        <v>0</v>
      </c>
      <c r="KQ177" s="173">
        <f>IF(KQ$10="",0,IF(KQ$9&lt;главная!$N$19,0,IF(KQ103&lt;главная!$H$27,главная!$N$26*KQ103,IF(KQ103&lt;главная!$H$28,главная!$N$27*KQ103,главная!$H$28*главная!$N$27+(KQ103-главная!$H$28)*главная!$N$28))))</f>
        <v>0</v>
      </c>
      <c r="KR177" s="173">
        <f>IF(KR$10="",0,IF(KR$9&lt;главная!$N$19,0,IF(KR103&lt;главная!$H$27,главная!$N$26*KR103,IF(KR103&lt;главная!$H$28,главная!$N$27*KR103,главная!$H$28*главная!$N$27+(KR103-главная!$H$28)*главная!$N$28))))</f>
        <v>0</v>
      </c>
      <c r="KS177" s="173">
        <f>IF(KS$10="",0,IF(KS$9&lt;главная!$N$19,0,IF(KS103&lt;главная!$H$27,главная!$N$26*KS103,IF(KS103&lt;главная!$H$28,главная!$N$27*KS103,главная!$H$28*главная!$N$27+(KS103-главная!$H$28)*главная!$N$28))))</f>
        <v>0</v>
      </c>
      <c r="KT177" s="173">
        <f>IF(KT$10="",0,IF(KT$9&lt;главная!$N$19,0,IF(KT103&lt;главная!$H$27,главная!$N$26*KT103,IF(KT103&lt;главная!$H$28,главная!$N$27*KT103,главная!$H$28*главная!$N$27+(KT103-главная!$H$28)*главная!$N$28))))</f>
        <v>0</v>
      </c>
      <c r="KU177" s="173">
        <f>IF(KU$10="",0,IF(KU$9&lt;главная!$N$19,0,IF(KU103&lt;главная!$H$27,главная!$N$26*KU103,IF(KU103&lt;главная!$H$28,главная!$N$27*KU103,главная!$H$28*главная!$N$27+(KU103-главная!$H$28)*главная!$N$28))))</f>
        <v>0</v>
      </c>
      <c r="KV177" s="173">
        <f>IF(KV$10="",0,IF(KV$9&lt;главная!$N$19,0,IF(KV103&lt;главная!$H$27,главная!$N$26*KV103,IF(KV103&lt;главная!$H$28,главная!$N$27*KV103,главная!$H$28*главная!$N$27+(KV103-главная!$H$28)*главная!$N$28))))</f>
        <v>0</v>
      </c>
      <c r="KW177" s="173">
        <f>IF(KW$10="",0,IF(KW$9&lt;главная!$N$19,0,IF(KW103&lt;главная!$H$27,главная!$N$26*KW103,IF(KW103&lt;главная!$H$28,главная!$N$27*KW103,главная!$H$28*главная!$N$27+(KW103-главная!$H$28)*главная!$N$28))))</f>
        <v>0</v>
      </c>
      <c r="KX177" s="173">
        <f>IF(KX$10="",0,IF(KX$9&lt;главная!$N$19,0,IF(KX103&lt;главная!$H$27,главная!$N$26*KX103,IF(KX103&lt;главная!$H$28,главная!$N$27*KX103,главная!$H$28*главная!$N$27+(KX103-главная!$H$28)*главная!$N$28))))</f>
        <v>0</v>
      </c>
      <c r="KY177" s="173">
        <f>IF(KY$10="",0,IF(KY$9&lt;главная!$N$19,0,IF(KY103&lt;главная!$H$27,главная!$N$26*KY103,IF(KY103&lt;главная!$H$28,главная!$N$27*KY103,главная!$H$28*главная!$N$27+(KY103-главная!$H$28)*главная!$N$28))))</f>
        <v>0</v>
      </c>
      <c r="KZ177" s="173">
        <f>IF(KZ$10="",0,IF(KZ$9&lt;главная!$N$19,0,IF(KZ103&lt;главная!$H$27,главная!$N$26*KZ103,IF(KZ103&lt;главная!$H$28,главная!$N$27*KZ103,главная!$H$28*главная!$N$27+(KZ103-главная!$H$28)*главная!$N$28))))</f>
        <v>0</v>
      </c>
      <c r="LA177" s="173">
        <f>IF(LA$10="",0,IF(LA$9&lt;главная!$N$19,0,IF(LA103&lt;главная!$H$27,главная!$N$26*LA103,IF(LA103&lt;главная!$H$28,главная!$N$27*LA103,главная!$H$28*главная!$N$27+(LA103-главная!$H$28)*главная!$N$28))))</f>
        <v>0</v>
      </c>
      <c r="LB177" s="173">
        <f>IF(LB$10="",0,IF(LB$9&lt;главная!$N$19,0,IF(LB103&lt;главная!$H$27,главная!$N$26*LB103,IF(LB103&lt;главная!$H$28,главная!$N$27*LB103,главная!$H$28*главная!$N$27+(LB103-главная!$H$28)*главная!$N$28))))</f>
        <v>0</v>
      </c>
      <c r="LC177" s="173">
        <f>IF(LC$10="",0,IF(LC$9&lt;главная!$N$19,0,IF(LC103&lt;главная!$H$27,главная!$N$26*LC103,IF(LC103&lt;главная!$H$28,главная!$N$27*LC103,главная!$H$28*главная!$N$27+(LC103-главная!$H$28)*главная!$N$28))))</f>
        <v>0</v>
      </c>
      <c r="LD177" s="173">
        <f>IF(LD$10="",0,IF(LD$9&lt;главная!$N$19,0,IF(LD103&lt;главная!$H$27,главная!$N$26*LD103,IF(LD103&lt;главная!$H$28,главная!$N$27*LD103,главная!$H$28*главная!$N$27+(LD103-главная!$H$28)*главная!$N$28))))</f>
        <v>0</v>
      </c>
      <c r="LE177" s="173">
        <f>IF(LE$10="",0,IF(LE$9&lt;главная!$N$19,0,IF(LE103&lt;главная!$H$27,главная!$N$26*LE103,IF(LE103&lt;главная!$H$28,главная!$N$27*LE103,главная!$H$28*главная!$N$27+(LE103-главная!$H$28)*главная!$N$28))))</f>
        <v>0</v>
      </c>
      <c r="LF177" s="173">
        <f>IF(LF$10="",0,IF(LF$9&lt;главная!$N$19,0,IF(LF103&lt;главная!$H$27,главная!$N$26*LF103,IF(LF103&lt;главная!$H$28,главная!$N$27*LF103,главная!$H$28*главная!$N$27+(LF103-главная!$H$28)*главная!$N$28))))</f>
        <v>0</v>
      </c>
      <c r="LG177" s="173">
        <f>IF(LG$10="",0,IF(LG$9&lt;главная!$N$19,0,IF(LG103&lt;главная!$H$27,главная!$N$26*LG103,IF(LG103&lt;главная!$H$28,главная!$N$27*LG103,главная!$H$28*главная!$N$27+(LG103-главная!$H$28)*главная!$N$28))))</f>
        <v>0</v>
      </c>
      <c r="LH177" s="173">
        <f>IF(LH$10="",0,IF(LH$9&lt;главная!$N$19,0,IF(LH103&lt;главная!$H$27,главная!$N$26*LH103,IF(LH103&lt;главная!$H$28,главная!$N$27*LH103,главная!$H$28*главная!$N$27+(LH103-главная!$H$28)*главная!$N$28))))</f>
        <v>0</v>
      </c>
      <c r="LI177" s="51"/>
      <c r="LJ177" s="51"/>
    </row>
    <row r="178" spans="1:322" s="3" customFormat="1" ht="10.199999999999999" x14ac:dyDescent="0.2">
      <c r="A178" s="5"/>
      <c r="B178" s="5"/>
      <c r="C178" s="5"/>
      <c r="D178" s="12"/>
      <c r="E178" s="121" t="str">
        <f t="shared" si="383"/>
        <v>Юридический отдел</v>
      </c>
      <c r="F178" s="5"/>
      <c r="G178" s="5"/>
      <c r="H178" s="121" t="str">
        <f t="shared" si="384"/>
        <v>нац/страхование</v>
      </c>
      <c r="I178" s="5"/>
      <c r="J178" s="5"/>
      <c r="K178" s="49" t="str">
        <f t="shared" si="385"/>
        <v>долл.</v>
      </c>
      <c r="L178" s="5"/>
      <c r="M178" s="12"/>
      <c r="N178" s="5"/>
      <c r="O178" s="19"/>
      <c r="P178" s="5"/>
      <c r="Q178" s="5"/>
      <c r="R178" s="68"/>
      <c r="S178" s="5"/>
      <c r="T178" s="63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46"/>
      <c r="CI178" s="46"/>
      <c r="CJ178" s="46"/>
      <c r="CK178" s="46"/>
      <c r="CL178" s="46"/>
      <c r="CM178" s="46"/>
      <c r="CN178" s="46"/>
      <c r="CO178" s="46"/>
      <c r="CP178" s="46"/>
      <c r="CQ178" s="46"/>
      <c r="CR178" s="46"/>
      <c r="CS178" s="46"/>
      <c r="CT178" s="46"/>
      <c r="CU178" s="46"/>
      <c r="CV178" s="46"/>
      <c r="CW178" s="46"/>
      <c r="CX178" s="46"/>
      <c r="CY178" s="46"/>
      <c r="CZ178" s="46"/>
      <c r="DA178" s="46"/>
      <c r="DB178" s="46"/>
      <c r="DC178" s="46"/>
      <c r="DD178" s="46"/>
      <c r="DE178" s="46"/>
      <c r="DF178" s="46"/>
      <c r="DG178" s="46"/>
      <c r="DH178" s="46"/>
      <c r="DI178" s="46"/>
      <c r="DJ178" s="46"/>
      <c r="DK178" s="46"/>
      <c r="DL178" s="46"/>
      <c r="DM178" s="46"/>
      <c r="DN178" s="46"/>
      <c r="DO178" s="46"/>
      <c r="DP178" s="46"/>
      <c r="DQ178" s="46"/>
      <c r="DR178" s="46"/>
      <c r="DS178" s="46"/>
      <c r="DT178" s="46"/>
      <c r="DU178" s="46"/>
      <c r="DV178" s="46"/>
      <c r="DW178" s="46"/>
      <c r="DX178" s="46"/>
      <c r="DY178" s="46"/>
      <c r="DZ178" s="46"/>
      <c r="EA178" s="46"/>
      <c r="EB178" s="46"/>
      <c r="EC178" s="46"/>
      <c r="ED178" s="46"/>
      <c r="EE178" s="46"/>
      <c r="EF178" s="46"/>
      <c r="EG178" s="46"/>
      <c r="EH178" s="46"/>
      <c r="EI178" s="46"/>
      <c r="EJ178" s="46"/>
      <c r="EK178" s="46"/>
      <c r="EL178" s="46"/>
      <c r="EM178" s="46"/>
      <c r="EN178" s="46"/>
      <c r="EO178" s="46"/>
      <c r="EP178" s="46"/>
      <c r="EQ178" s="46"/>
      <c r="ER178" s="46"/>
      <c r="ES178" s="46"/>
      <c r="ET178" s="46"/>
      <c r="EU178" s="46"/>
      <c r="EV178" s="46"/>
      <c r="EW178" s="46"/>
      <c r="EX178" s="46"/>
      <c r="EY178" s="46"/>
      <c r="EZ178" s="46"/>
      <c r="FA178" s="46"/>
      <c r="FB178" s="46"/>
      <c r="FC178" s="46"/>
      <c r="FD178" s="46"/>
      <c r="FE178" s="46"/>
      <c r="FF178" s="46"/>
      <c r="FG178" s="46"/>
      <c r="FH178" s="46"/>
      <c r="FI178" s="46"/>
      <c r="FJ178" s="46"/>
      <c r="FK178" s="46"/>
      <c r="FL178" s="46"/>
      <c r="FM178" s="46"/>
      <c r="FN178" s="46"/>
      <c r="FO178" s="46"/>
      <c r="FP178" s="46"/>
      <c r="FQ178" s="46"/>
      <c r="FR178" s="46"/>
      <c r="FS178" s="46"/>
      <c r="FT178" s="46"/>
      <c r="FU178" s="46"/>
      <c r="FV178" s="46"/>
      <c r="FW178" s="46"/>
      <c r="FX178" s="46"/>
      <c r="FY178" s="46"/>
      <c r="FZ178" s="46"/>
      <c r="GA178" s="46"/>
      <c r="GB178" s="46"/>
      <c r="GC178" s="46"/>
      <c r="GD178" s="46"/>
      <c r="GE178" s="46"/>
      <c r="GF178" s="46"/>
      <c r="GG178" s="46"/>
      <c r="GH178" s="46"/>
      <c r="GI178" s="46"/>
      <c r="GJ178" s="46"/>
      <c r="GK178" s="46"/>
      <c r="GL178" s="46"/>
      <c r="GM178" s="46"/>
      <c r="GN178" s="46"/>
      <c r="GO178" s="46"/>
      <c r="GP178" s="46"/>
      <c r="GQ178" s="46"/>
      <c r="GR178" s="46"/>
      <c r="GS178" s="46"/>
      <c r="GT178" s="46"/>
      <c r="GU178" s="46"/>
      <c r="GV178" s="46"/>
      <c r="GW178" s="46"/>
      <c r="GX178" s="46"/>
      <c r="GY178" s="46"/>
      <c r="GZ178" s="46"/>
      <c r="HA178" s="46"/>
      <c r="HB178" s="46"/>
      <c r="HC178" s="46"/>
      <c r="HD178" s="46"/>
      <c r="HE178" s="46"/>
      <c r="HF178" s="46"/>
      <c r="HG178" s="46"/>
      <c r="HH178" s="46"/>
      <c r="HI178" s="46"/>
      <c r="HJ178" s="46"/>
      <c r="HK178" s="46"/>
      <c r="HL178" s="46"/>
      <c r="HM178" s="46"/>
      <c r="HN178" s="46"/>
      <c r="HO178" s="46"/>
      <c r="HP178" s="46"/>
      <c r="HQ178" s="46"/>
      <c r="HR178" s="46"/>
      <c r="HS178" s="46"/>
      <c r="HT178" s="46"/>
      <c r="HU178" s="46"/>
      <c r="HV178" s="46"/>
      <c r="HW178" s="46"/>
      <c r="HX178" s="46"/>
      <c r="HY178" s="46"/>
      <c r="HZ178" s="46"/>
      <c r="IA178" s="46"/>
      <c r="IB178" s="46"/>
      <c r="IC178" s="46"/>
      <c r="ID178" s="46"/>
      <c r="IE178" s="46"/>
      <c r="IF178" s="46"/>
      <c r="IG178" s="46"/>
      <c r="IH178" s="46"/>
      <c r="II178" s="46"/>
      <c r="IJ178" s="46"/>
      <c r="IK178" s="46"/>
      <c r="IL178" s="46"/>
      <c r="IM178" s="46"/>
      <c r="IN178" s="46"/>
      <c r="IO178" s="46"/>
      <c r="IP178" s="46"/>
      <c r="IQ178" s="46"/>
      <c r="IR178" s="46"/>
      <c r="IS178" s="46"/>
      <c r="IT178" s="46"/>
      <c r="IU178" s="46"/>
      <c r="IV178" s="46"/>
      <c r="IW178" s="46"/>
      <c r="IX178" s="46"/>
      <c r="IY178" s="46"/>
      <c r="IZ178" s="46"/>
      <c r="JA178" s="46"/>
      <c r="JB178" s="46"/>
      <c r="JC178" s="46"/>
      <c r="JD178" s="46"/>
      <c r="JE178" s="46"/>
      <c r="JF178" s="46"/>
      <c r="JG178" s="46"/>
      <c r="JH178" s="46"/>
      <c r="JI178" s="46"/>
      <c r="JJ178" s="46"/>
      <c r="JK178" s="46"/>
      <c r="JL178" s="46"/>
      <c r="JM178" s="46"/>
      <c r="JN178" s="46"/>
      <c r="JO178" s="46"/>
      <c r="JP178" s="46"/>
      <c r="JQ178" s="46"/>
      <c r="JR178" s="46"/>
      <c r="JS178" s="46"/>
      <c r="JT178" s="46"/>
      <c r="JU178" s="46"/>
      <c r="JV178" s="46"/>
      <c r="JW178" s="46"/>
      <c r="JX178" s="46"/>
      <c r="JY178" s="46"/>
      <c r="JZ178" s="46"/>
      <c r="KA178" s="46"/>
      <c r="KB178" s="46"/>
      <c r="KC178" s="46"/>
      <c r="KD178" s="46"/>
      <c r="KE178" s="46"/>
      <c r="KF178" s="46"/>
      <c r="KG178" s="46"/>
      <c r="KH178" s="46"/>
      <c r="KI178" s="46"/>
      <c r="KJ178" s="46"/>
      <c r="KK178" s="46"/>
      <c r="KL178" s="46"/>
      <c r="KM178" s="46"/>
      <c r="KN178" s="46"/>
      <c r="KO178" s="46"/>
      <c r="KP178" s="46"/>
      <c r="KQ178" s="46"/>
      <c r="KR178" s="46"/>
      <c r="KS178" s="46"/>
      <c r="KT178" s="46"/>
      <c r="KU178" s="46"/>
      <c r="KV178" s="46"/>
      <c r="KW178" s="46"/>
      <c r="KX178" s="46"/>
      <c r="KY178" s="46"/>
      <c r="KZ178" s="46"/>
      <c r="LA178" s="46"/>
      <c r="LB178" s="46"/>
      <c r="LC178" s="46"/>
      <c r="LD178" s="46"/>
      <c r="LE178" s="46"/>
      <c r="LF178" s="46"/>
      <c r="LG178" s="46"/>
      <c r="LH178" s="46"/>
      <c r="LI178" s="5"/>
      <c r="LJ178" s="5"/>
    </row>
    <row r="179" spans="1:322" s="59" customFormat="1" ht="10.199999999999999" x14ac:dyDescent="0.2">
      <c r="A179" s="51"/>
      <c r="B179" s="51"/>
      <c r="C179" s="51"/>
      <c r="D179" s="12"/>
      <c r="E179" s="98" t="str">
        <f t="shared" si="383"/>
        <v>Международный юрист</v>
      </c>
      <c r="F179" s="51"/>
      <c r="G179" s="51"/>
      <c r="H179" s="98" t="str">
        <f t="shared" si="384"/>
        <v>нац/страхование</v>
      </c>
      <c r="I179" s="51"/>
      <c r="J179" s="51"/>
      <c r="K179" s="55" t="str">
        <f t="shared" si="385"/>
        <v>долл.</v>
      </c>
      <c r="L179" s="51"/>
      <c r="M179" s="58"/>
      <c r="N179" s="51"/>
      <c r="O179" s="61"/>
      <c r="P179" s="51"/>
      <c r="Q179" s="51"/>
      <c r="R179" s="99"/>
      <c r="S179" s="51"/>
      <c r="T179" s="171"/>
      <c r="U179" s="173">
        <f>IF(U$10="",0,IF(U$9&lt;главная!$N$19,0,IF(U105&lt;главная!$H$27,главная!$N$26*U105,IF(U105&lt;главная!$H$28,главная!$N$27*U105,главная!$H$28*главная!$N$27+(U105-главная!$H$28)*главная!$N$28))))</f>
        <v>0</v>
      </c>
      <c r="V179" s="173">
        <f>IF(V$10="",0,IF(V$9&lt;главная!$N$19,0,IF(V105&lt;главная!$H$27,главная!$N$26*V105,IF(V105&lt;главная!$H$28,главная!$N$27*V105,главная!$H$28*главная!$N$27+(V105-главная!$H$28)*главная!$N$28))))</f>
        <v>0</v>
      </c>
      <c r="W179" s="173">
        <f>IF(W$10="",0,IF(W$9&lt;главная!$N$19,0,IF(W105&lt;главная!$H$27,главная!$N$26*W105,IF(W105&lt;главная!$H$28,главная!$N$27*W105,главная!$H$28*главная!$N$27+(W105-главная!$H$28)*главная!$N$28))))</f>
        <v>0</v>
      </c>
      <c r="X179" s="173">
        <f>IF(X$10="",0,IF(X$9&lt;главная!$N$19,0,IF(X105&lt;главная!$H$27,главная!$N$26*X105,IF(X105&lt;главная!$H$28,главная!$N$27*X105,главная!$H$28*главная!$N$27+(X105-главная!$H$28)*главная!$N$28))))</f>
        <v>0</v>
      </c>
      <c r="Y179" s="173">
        <f>IF(Y$10="",0,IF(Y$9&lt;главная!$N$19,0,IF(Y105&lt;главная!$H$27,главная!$N$26*Y105,IF(Y105&lt;главная!$H$28,главная!$N$27*Y105,главная!$H$28*главная!$N$27+(Y105-главная!$H$28)*главная!$N$28))))</f>
        <v>0</v>
      </c>
      <c r="Z179" s="173">
        <f>IF(Z$10="",0,IF(Z$9&lt;главная!$N$19,0,IF(Z105&lt;главная!$H$27,главная!$N$26*Z105,IF(Z105&lt;главная!$H$28,главная!$N$27*Z105,главная!$H$28*главная!$N$27+(Z105-главная!$H$28)*главная!$N$28))))</f>
        <v>0</v>
      </c>
      <c r="AA179" s="173">
        <f>IF(AA$10="",0,IF(AA$9&lt;главная!$N$19,0,IF(AA105&lt;главная!$H$27,главная!$N$26*AA105,IF(AA105&lt;главная!$H$28,главная!$N$27*AA105,главная!$H$28*главная!$N$27+(AA105-главная!$H$28)*главная!$N$28))))</f>
        <v>0</v>
      </c>
      <c r="AB179" s="173">
        <f>IF(AB$10="",0,IF(AB$9&lt;главная!$N$19,0,IF(AB105&lt;главная!$H$27,главная!$N$26*AB105,IF(AB105&lt;главная!$H$28,главная!$N$27*AB105,главная!$H$28*главная!$N$27+(AB105-главная!$H$28)*главная!$N$28))))</f>
        <v>0</v>
      </c>
      <c r="AC179" s="173">
        <f>IF(AC$10="",0,IF(AC$9&lt;главная!$N$19,0,IF(AC105&lt;главная!$H$27,главная!$N$26*AC105,IF(AC105&lt;главная!$H$28,главная!$N$27*AC105,главная!$H$28*главная!$N$27+(AC105-главная!$H$28)*главная!$N$28))))</f>
        <v>0</v>
      </c>
      <c r="AD179" s="173">
        <f>IF(AD$10="",0,IF(AD$9&lt;главная!$N$19,0,IF(AD105&lt;главная!$H$27,главная!$N$26*AD105,IF(AD105&lt;главная!$H$28,главная!$N$27*AD105,главная!$H$28*главная!$N$27+(AD105-главная!$H$28)*главная!$N$28))))</f>
        <v>0</v>
      </c>
      <c r="AE179" s="173">
        <f>IF(AE$10="",0,IF(AE$9&lt;главная!$N$19,0,IF(AE105&lt;главная!$H$27,главная!$N$26*AE105,IF(AE105&lt;главная!$H$28,главная!$N$27*AE105,главная!$H$28*главная!$N$27+(AE105-главная!$H$28)*главная!$N$28))))</f>
        <v>0</v>
      </c>
      <c r="AF179" s="173">
        <f>IF(AF$10="",0,IF(AF$9&lt;главная!$N$19,0,IF(AF105&lt;главная!$H$27,главная!$N$26*AF105,IF(AF105&lt;главная!$H$28,главная!$N$27*AF105,главная!$H$28*главная!$N$27+(AF105-главная!$H$28)*главная!$N$28))))</f>
        <v>0</v>
      </c>
      <c r="AG179" s="173">
        <f>IF(AG$10="",0,IF(AG$9&lt;главная!$N$19,0,IF(AG105&lt;главная!$H$27,главная!$N$26*AG105,IF(AG105&lt;главная!$H$28,главная!$N$27*AG105,главная!$H$28*главная!$N$27+(AG105-главная!$H$28)*главная!$N$28))))</f>
        <v>0</v>
      </c>
      <c r="AH179" s="173">
        <f>IF(AH$10="",0,IF(AH$9&lt;главная!$N$19,0,IF(AH105&lt;главная!$H$27,главная!$N$26*AH105,IF(AH105&lt;главная!$H$28,главная!$N$27*AH105,главная!$H$28*главная!$N$27+(AH105-главная!$H$28)*главная!$N$28))))</f>
        <v>0</v>
      </c>
      <c r="AI179" s="173">
        <f>IF(AI$10="",0,IF(AI$9&lt;главная!$N$19,0,IF(AI105&lt;главная!$H$27,главная!$N$26*AI105,IF(AI105&lt;главная!$H$28,главная!$N$27*AI105,главная!$H$28*главная!$N$27+(AI105-главная!$H$28)*главная!$N$28))))</f>
        <v>0</v>
      </c>
      <c r="AJ179" s="173">
        <f>IF(AJ$10="",0,IF(AJ$9&lt;главная!$N$19,0,IF(AJ105&lt;главная!$H$27,главная!$N$26*AJ105,IF(AJ105&lt;главная!$H$28,главная!$N$27*AJ105,главная!$H$28*главная!$N$27+(AJ105-главная!$H$28)*главная!$N$28))))</f>
        <v>0</v>
      </c>
      <c r="AK179" s="173">
        <f>IF(AK$10="",0,IF(AK$9&lt;главная!$N$19,0,IF(AK105&lt;главная!$H$27,главная!$N$26*AK105,IF(AK105&lt;главная!$H$28,главная!$N$27*AK105,главная!$H$28*главная!$N$27+(AK105-главная!$H$28)*главная!$N$28))))</f>
        <v>0</v>
      </c>
      <c r="AL179" s="173">
        <f>IF(AL$10="",0,IF(AL$9&lt;главная!$N$19,0,IF(AL105&lt;главная!$H$27,главная!$N$26*AL105,IF(AL105&lt;главная!$H$28,главная!$N$27*AL105,главная!$H$28*главная!$N$27+(AL105-главная!$H$28)*главная!$N$28))))</f>
        <v>0</v>
      </c>
      <c r="AM179" s="173">
        <f>IF(AM$10="",0,IF(AM$9&lt;главная!$N$19,0,IF(AM105&lt;главная!$H$27,главная!$N$26*AM105,IF(AM105&lt;главная!$H$28,главная!$N$27*AM105,главная!$H$28*главная!$N$27+(AM105-главная!$H$28)*главная!$N$28))))</f>
        <v>0</v>
      </c>
      <c r="AN179" s="173">
        <f>IF(AN$10="",0,IF(AN$9&lt;главная!$N$19,0,IF(AN105&lt;главная!$H$27,главная!$N$26*AN105,IF(AN105&lt;главная!$H$28,главная!$N$27*AN105,главная!$H$28*главная!$N$27+(AN105-главная!$H$28)*главная!$N$28))))</f>
        <v>0</v>
      </c>
      <c r="AO179" s="173">
        <f>IF(AO$10="",0,IF(AO$9&lt;главная!$N$19,0,IF(AO105&lt;главная!$H$27,главная!$N$26*AO105,IF(AO105&lt;главная!$H$28,главная!$N$27*AO105,главная!$H$28*главная!$N$27+(AO105-главная!$H$28)*главная!$N$28))))</f>
        <v>0</v>
      </c>
      <c r="AP179" s="173">
        <f>IF(AP$10="",0,IF(AP$9&lt;главная!$N$19,0,IF(AP105&lt;главная!$H$27,главная!$N$26*AP105,IF(AP105&lt;главная!$H$28,главная!$N$27*AP105,главная!$H$28*главная!$N$27+(AP105-главная!$H$28)*главная!$N$28))))</f>
        <v>0</v>
      </c>
      <c r="AQ179" s="173">
        <f>IF(AQ$10="",0,IF(AQ$9&lt;главная!$N$19,0,IF(AQ105&lt;главная!$H$27,главная!$N$26*AQ105,IF(AQ105&lt;главная!$H$28,главная!$N$27*AQ105,главная!$H$28*главная!$N$27+(AQ105-главная!$H$28)*главная!$N$28))))</f>
        <v>0</v>
      </c>
      <c r="AR179" s="173">
        <f>IF(AR$10="",0,IF(AR$9&lt;главная!$N$19,0,IF(AR105&lt;главная!$H$27,главная!$N$26*AR105,IF(AR105&lt;главная!$H$28,главная!$N$27*AR105,главная!$H$28*главная!$N$27+(AR105-главная!$H$28)*главная!$N$28))))</f>
        <v>0</v>
      </c>
      <c r="AS179" s="173">
        <f>IF(AS$10="",0,IF(AS$9&lt;главная!$N$19,0,IF(AS105&lt;главная!$H$27,главная!$N$26*AS105,IF(AS105&lt;главная!$H$28,главная!$N$27*AS105,главная!$H$28*главная!$N$27+(AS105-главная!$H$28)*главная!$N$28))))</f>
        <v>0</v>
      </c>
      <c r="AT179" s="173">
        <f>IF(AT$10="",0,IF(AT$9&lt;главная!$N$19,0,IF(AT105&lt;главная!$H$27,главная!$N$26*AT105,IF(AT105&lt;главная!$H$28,главная!$N$27*AT105,главная!$H$28*главная!$N$27+(AT105-главная!$H$28)*главная!$N$28))))</f>
        <v>0</v>
      </c>
      <c r="AU179" s="173">
        <f>IF(AU$10="",0,IF(AU$9&lt;главная!$N$19,0,IF(AU105&lt;главная!$H$27,главная!$N$26*AU105,IF(AU105&lt;главная!$H$28,главная!$N$27*AU105,главная!$H$28*главная!$N$27+(AU105-главная!$H$28)*главная!$N$28))))</f>
        <v>0</v>
      </c>
      <c r="AV179" s="173">
        <f>IF(AV$10="",0,IF(AV$9&lt;главная!$N$19,0,IF(AV105&lt;главная!$H$27,главная!$N$26*AV105,IF(AV105&lt;главная!$H$28,главная!$N$27*AV105,главная!$H$28*главная!$N$27+(AV105-главная!$H$28)*главная!$N$28))))</f>
        <v>0</v>
      </c>
      <c r="AW179" s="173">
        <f>IF(AW$10="",0,IF(AW$9&lt;главная!$N$19,0,IF(AW105&lt;главная!$H$27,главная!$N$26*AW105,IF(AW105&lt;главная!$H$28,главная!$N$27*AW105,главная!$H$28*главная!$N$27+(AW105-главная!$H$28)*главная!$N$28))))</f>
        <v>0</v>
      </c>
      <c r="AX179" s="173">
        <f>IF(AX$10="",0,IF(AX$9&lt;главная!$N$19,0,IF(AX105&lt;главная!$H$27,главная!$N$26*AX105,IF(AX105&lt;главная!$H$28,главная!$N$27*AX105,главная!$H$28*главная!$N$27+(AX105-главная!$H$28)*главная!$N$28))))</f>
        <v>0</v>
      </c>
      <c r="AY179" s="173">
        <f>IF(AY$10="",0,IF(AY$9&lt;главная!$N$19,0,IF(AY105&lt;главная!$H$27,главная!$N$26*AY105,IF(AY105&lt;главная!$H$28,главная!$N$27*AY105,главная!$H$28*главная!$N$27+(AY105-главная!$H$28)*главная!$N$28))))</f>
        <v>0</v>
      </c>
      <c r="AZ179" s="173">
        <f>IF(AZ$10="",0,IF(AZ$9&lt;главная!$N$19,0,IF(AZ105&lt;главная!$H$27,главная!$N$26*AZ105,IF(AZ105&lt;главная!$H$28,главная!$N$27*AZ105,главная!$H$28*главная!$N$27+(AZ105-главная!$H$28)*главная!$N$28))))</f>
        <v>0</v>
      </c>
      <c r="BA179" s="173">
        <f>IF(BA$10="",0,IF(BA$9&lt;главная!$N$19,0,IF(BA105&lt;главная!$H$27,главная!$N$26*BA105,IF(BA105&lt;главная!$H$28,главная!$N$27*BA105,главная!$H$28*главная!$N$27+(BA105-главная!$H$28)*главная!$N$28))))</f>
        <v>0</v>
      </c>
      <c r="BB179" s="173">
        <f>IF(BB$10="",0,IF(BB$9&lt;главная!$N$19,0,IF(BB105&lt;главная!$H$27,главная!$N$26*BB105,IF(BB105&lt;главная!$H$28,главная!$N$27*BB105,главная!$H$28*главная!$N$27+(BB105-главная!$H$28)*главная!$N$28))))</f>
        <v>0</v>
      </c>
      <c r="BC179" s="173">
        <f>IF(BC$10="",0,IF(BC$9&lt;главная!$N$19,0,IF(BC105&lt;главная!$H$27,главная!$N$26*BC105,IF(BC105&lt;главная!$H$28,главная!$N$27*BC105,главная!$H$28*главная!$N$27+(BC105-главная!$H$28)*главная!$N$28))))</f>
        <v>0</v>
      </c>
      <c r="BD179" s="173">
        <f>IF(BD$10="",0,IF(BD$9&lt;главная!$N$19,0,IF(BD105&lt;главная!$H$27,главная!$N$26*BD105,IF(BD105&lt;главная!$H$28,главная!$N$27*BD105,главная!$H$28*главная!$N$27+(BD105-главная!$H$28)*главная!$N$28))))</f>
        <v>0</v>
      </c>
      <c r="BE179" s="173">
        <f>IF(BE$10="",0,IF(BE$9&lt;главная!$N$19,0,IF(BE105&lt;главная!$H$27,главная!$N$26*BE105,IF(BE105&lt;главная!$H$28,главная!$N$27*BE105,главная!$H$28*главная!$N$27+(BE105-главная!$H$28)*главная!$N$28))))</f>
        <v>0</v>
      </c>
      <c r="BF179" s="173">
        <f>IF(BF$10="",0,IF(BF$9&lt;главная!$N$19,0,IF(BF105&lt;главная!$H$27,главная!$N$26*BF105,IF(BF105&lt;главная!$H$28,главная!$N$27*BF105,главная!$H$28*главная!$N$27+(BF105-главная!$H$28)*главная!$N$28))))</f>
        <v>0</v>
      </c>
      <c r="BG179" s="173">
        <f>IF(BG$10="",0,IF(BG$9&lt;главная!$N$19,0,IF(BG105&lt;главная!$H$27,главная!$N$26*BG105,IF(BG105&lt;главная!$H$28,главная!$N$27*BG105,главная!$H$28*главная!$N$27+(BG105-главная!$H$28)*главная!$N$28))))</f>
        <v>0</v>
      </c>
      <c r="BH179" s="173">
        <f>IF(BH$10="",0,IF(BH$9&lt;главная!$N$19,0,IF(BH105&lt;главная!$H$27,главная!$N$26*BH105,IF(BH105&lt;главная!$H$28,главная!$N$27*BH105,главная!$H$28*главная!$N$27+(BH105-главная!$H$28)*главная!$N$28))))</f>
        <v>0</v>
      </c>
      <c r="BI179" s="173">
        <f>IF(BI$10="",0,IF(BI$9&lt;главная!$N$19,0,IF(BI105&lt;главная!$H$27,главная!$N$26*BI105,IF(BI105&lt;главная!$H$28,главная!$N$27*BI105,главная!$H$28*главная!$N$27+(BI105-главная!$H$28)*главная!$N$28))))</f>
        <v>0</v>
      </c>
      <c r="BJ179" s="173">
        <f>IF(BJ$10="",0,IF(BJ$9&lt;главная!$N$19,0,IF(BJ105&lt;главная!$H$27,главная!$N$26*BJ105,IF(BJ105&lt;главная!$H$28,главная!$N$27*BJ105,главная!$H$28*главная!$N$27+(BJ105-главная!$H$28)*главная!$N$28))))</f>
        <v>0</v>
      </c>
      <c r="BK179" s="173">
        <f>IF(BK$10="",0,IF(BK$9&lt;главная!$N$19,0,IF(BK105&lt;главная!$H$27,главная!$N$26*BK105,IF(BK105&lt;главная!$H$28,главная!$N$27*BK105,главная!$H$28*главная!$N$27+(BK105-главная!$H$28)*главная!$N$28))))</f>
        <v>0</v>
      </c>
      <c r="BL179" s="173">
        <f>IF(BL$10="",0,IF(BL$9&lt;главная!$N$19,0,IF(BL105&lt;главная!$H$27,главная!$N$26*BL105,IF(BL105&lt;главная!$H$28,главная!$N$27*BL105,главная!$H$28*главная!$N$27+(BL105-главная!$H$28)*главная!$N$28))))</f>
        <v>0</v>
      </c>
      <c r="BM179" s="173">
        <f>IF(BM$10="",0,IF(BM$9&lt;главная!$N$19,0,IF(BM105&lt;главная!$H$27,главная!$N$26*BM105,IF(BM105&lt;главная!$H$28,главная!$N$27*BM105,главная!$H$28*главная!$N$27+(BM105-главная!$H$28)*главная!$N$28))))</f>
        <v>0</v>
      </c>
      <c r="BN179" s="173">
        <f>IF(BN$10="",0,IF(BN$9&lt;главная!$N$19,0,IF(BN105&lt;главная!$H$27,главная!$N$26*BN105,IF(BN105&lt;главная!$H$28,главная!$N$27*BN105,главная!$H$28*главная!$N$27+(BN105-главная!$H$28)*главная!$N$28))))</f>
        <v>0</v>
      </c>
      <c r="BO179" s="173">
        <f>IF(BO$10="",0,IF(BO$9&lt;главная!$N$19,0,IF(BO105&lt;главная!$H$27,главная!$N$26*BO105,IF(BO105&lt;главная!$H$28,главная!$N$27*BO105,главная!$H$28*главная!$N$27+(BO105-главная!$H$28)*главная!$N$28))))</f>
        <v>0</v>
      </c>
      <c r="BP179" s="173">
        <f>IF(BP$10="",0,IF(BP$9&lt;главная!$N$19,0,IF(BP105&lt;главная!$H$27,главная!$N$26*BP105,IF(BP105&lt;главная!$H$28,главная!$N$27*BP105,главная!$H$28*главная!$N$27+(BP105-главная!$H$28)*главная!$N$28))))</f>
        <v>0</v>
      </c>
      <c r="BQ179" s="173">
        <f>IF(BQ$10="",0,IF(BQ$9&lt;главная!$N$19,0,IF(BQ105&lt;главная!$H$27,главная!$N$26*BQ105,IF(BQ105&lt;главная!$H$28,главная!$N$27*BQ105,главная!$H$28*главная!$N$27+(BQ105-главная!$H$28)*главная!$N$28))))</f>
        <v>0</v>
      </c>
      <c r="BR179" s="173">
        <f>IF(BR$10="",0,IF(BR$9&lt;главная!$N$19,0,IF(BR105&lt;главная!$H$27,главная!$N$26*BR105,IF(BR105&lt;главная!$H$28,главная!$N$27*BR105,главная!$H$28*главная!$N$27+(BR105-главная!$H$28)*главная!$N$28))))</f>
        <v>0</v>
      </c>
      <c r="BS179" s="173">
        <f>IF(BS$10="",0,IF(BS$9&lt;главная!$N$19,0,IF(BS105&lt;главная!$H$27,главная!$N$26*BS105,IF(BS105&lt;главная!$H$28,главная!$N$27*BS105,главная!$H$28*главная!$N$27+(BS105-главная!$H$28)*главная!$N$28))))</f>
        <v>0</v>
      </c>
      <c r="BT179" s="173">
        <f>IF(BT$10="",0,IF(BT$9&lt;главная!$N$19,0,IF(BT105&lt;главная!$H$27,главная!$N$26*BT105,IF(BT105&lt;главная!$H$28,главная!$N$27*BT105,главная!$H$28*главная!$N$27+(BT105-главная!$H$28)*главная!$N$28))))</f>
        <v>0</v>
      </c>
      <c r="BU179" s="173">
        <f>IF(BU$10="",0,IF(BU$9&lt;главная!$N$19,0,IF(BU105&lt;главная!$H$27,главная!$N$26*BU105,IF(BU105&lt;главная!$H$28,главная!$N$27*BU105,главная!$H$28*главная!$N$27+(BU105-главная!$H$28)*главная!$N$28))))</f>
        <v>0</v>
      </c>
      <c r="BV179" s="173">
        <f>IF(BV$10="",0,IF(BV$9&lt;главная!$N$19,0,IF(BV105&lt;главная!$H$27,главная!$N$26*BV105,IF(BV105&lt;главная!$H$28,главная!$N$27*BV105,главная!$H$28*главная!$N$27+(BV105-главная!$H$28)*главная!$N$28))))</f>
        <v>0</v>
      </c>
      <c r="BW179" s="173">
        <f>IF(BW$10="",0,IF(BW$9&lt;главная!$N$19,0,IF(BW105&lt;главная!$H$27,главная!$N$26*BW105,IF(BW105&lt;главная!$H$28,главная!$N$27*BW105,главная!$H$28*главная!$N$27+(BW105-главная!$H$28)*главная!$N$28))))</f>
        <v>0</v>
      </c>
      <c r="BX179" s="173">
        <f>IF(BX$10="",0,IF(BX$9&lt;главная!$N$19,0,IF(BX105&lt;главная!$H$27,главная!$N$26*BX105,IF(BX105&lt;главная!$H$28,главная!$N$27*BX105,главная!$H$28*главная!$N$27+(BX105-главная!$H$28)*главная!$N$28))))</f>
        <v>0</v>
      </c>
      <c r="BY179" s="173">
        <f>IF(BY$10="",0,IF(BY$9&lt;главная!$N$19,0,IF(BY105&lt;главная!$H$27,главная!$N$26*BY105,IF(BY105&lt;главная!$H$28,главная!$N$27*BY105,главная!$H$28*главная!$N$27+(BY105-главная!$H$28)*главная!$N$28))))</f>
        <v>0</v>
      </c>
      <c r="BZ179" s="173">
        <f>IF(BZ$10="",0,IF(BZ$9&lt;главная!$N$19,0,IF(BZ105&lt;главная!$H$27,главная!$N$26*BZ105,IF(BZ105&lt;главная!$H$28,главная!$N$27*BZ105,главная!$H$28*главная!$N$27+(BZ105-главная!$H$28)*главная!$N$28))))</f>
        <v>0</v>
      </c>
      <c r="CA179" s="173">
        <f>IF(CA$10="",0,IF(CA$9&lt;главная!$N$19,0,IF(CA105&lt;главная!$H$27,главная!$N$26*CA105,IF(CA105&lt;главная!$H$28,главная!$N$27*CA105,главная!$H$28*главная!$N$27+(CA105-главная!$H$28)*главная!$N$28))))</f>
        <v>0</v>
      </c>
      <c r="CB179" s="173">
        <f>IF(CB$10="",0,IF(CB$9&lt;главная!$N$19,0,IF(CB105&lt;главная!$H$27,главная!$N$26*CB105,IF(CB105&lt;главная!$H$28,главная!$N$27*CB105,главная!$H$28*главная!$N$27+(CB105-главная!$H$28)*главная!$N$28))))</f>
        <v>0</v>
      </c>
      <c r="CC179" s="173">
        <f>IF(CC$10="",0,IF(CC$9&lt;главная!$N$19,0,IF(CC105&lt;главная!$H$27,главная!$N$26*CC105,IF(CC105&lt;главная!$H$28,главная!$N$27*CC105,главная!$H$28*главная!$N$27+(CC105-главная!$H$28)*главная!$N$28))))</f>
        <v>0</v>
      </c>
      <c r="CD179" s="173">
        <f>IF(CD$10="",0,IF(CD$9&lt;главная!$N$19,0,IF(CD105&lt;главная!$H$27,главная!$N$26*CD105,IF(CD105&lt;главная!$H$28,главная!$N$27*CD105,главная!$H$28*главная!$N$27+(CD105-главная!$H$28)*главная!$N$28))))</f>
        <v>0</v>
      </c>
      <c r="CE179" s="173">
        <f>IF(CE$10="",0,IF(CE$9&lt;главная!$N$19,0,IF(CE105&lt;главная!$H$27,главная!$N$26*CE105,IF(CE105&lt;главная!$H$28,главная!$N$27*CE105,главная!$H$28*главная!$N$27+(CE105-главная!$H$28)*главная!$N$28))))</f>
        <v>0</v>
      </c>
      <c r="CF179" s="173">
        <f>IF(CF$10="",0,IF(CF$9&lt;главная!$N$19,0,IF(CF105&lt;главная!$H$27,главная!$N$26*CF105,IF(CF105&lt;главная!$H$28,главная!$N$27*CF105,главная!$H$28*главная!$N$27+(CF105-главная!$H$28)*главная!$N$28))))</f>
        <v>0</v>
      </c>
      <c r="CG179" s="173">
        <f>IF(CG$10="",0,IF(CG$9&lt;главная!$N$19,0,IF(CG105&lt;главная!$H$27,главная!$N$26*CG105,IF(CG105&lt;главная!$H$28,главная!$N$27*CG105,главная!$H$28*главная!$N$27+(CG105-главная!$H$28)*главная!$N$28))))</f>
        <v>0</v>
      </c>
      <c r="CH179" s="173">
        <f>IF(CH$10="",0,IF(CH$9&lt;главная!$N$19,0,IF(CH105&lt;главная!$H$27,главная!$N$26*CH105,IF(CH105&lt;главная!$H$28,главная!$N$27*CH105,главная!$H$28*главная!$N$27+(CH105-главная!$H$28)*главная!$N$28))))</f>
        <v>0</v>
      </c>
      <c r="CI179" s="173">
        <f>IF(CI$10="",0,IF(CI$9&lt;главная!$N$19,0,IF(CI105&lt;главная!$H$27,главная!$N$26*CI105,IF(CI105&lt;главная!$H$28,главная!$N$27*CI105,главная!$H$28*главная!$N$27+(CI105-главная!$H$28)*главная!$N$28))))</f>
        <v>0</v>
      </c>
      <c r="CJ179" s="173">
        <f>IF(CJ$10="",0,IF(CJ$9&lt;главная!$N$19,0,IF(CJ105&lt;главная!$H$27,главная!$N$26*CJ105,IF(CJ105&lt;главная!$H$28,главная!$N$27*CJ105,главная!$H$28*главная!$N$27+(CJ105-главная!$H$28)*главная!$N$28))))</f>
        <v>0</v>
      </c>
      <c r="CK179" s="173">
        <f>IF(CK$10="",0,IF(CK$9&lt;главная!$N$19,0,IF(CK105&lt;главная!$H$27,главная!$N$26*CK105,IF(CK105&lt;главная!$H$28,главная!$N$27*CK105,главная!$H$28*главная!$N$27+(CK105-главная!$H$28)*главная!$N$28))))</f>
        <v>0</v>
      </c>
      <c r="CL179" s="173">
        <f>IF(CL$10="",0,IF(CL$9&lt;главная!$N$19,0,IF(CL105&lt;главная!$H$27,главная!$N$26*CL105,IF(CL105&lt;главная!$H$28,главная!$N$27*CL105,главная!$H$28*главная!$N$27+(CL105-главная!$H$28)*главная!$N$28))))</f>
        <v>0</v>
      </c>
      <c r="CM179" s="173">
        <f>IF(CM$10="",0,IF(CM$9&lt;главная!$N$19,0,IF(CM105&lt;главная!$H$27,главная!$N$26*CM105,IF(CM105&lt;главная!$H$28,главная!$N$27*CM105,главная!$H$28*главная!$N$27+(CM105-главная!$H$28)*главная!$N$28))))</f>
        <v>0</v>
      </c>
      <c r="CN179" s="173">
        <f>IF(CN$10="",0,IF(CN$9&lt;главная!$N$19,0,IF(CN105&lt;главная!$H$27,главная!$N$26*CN105,IF(CN105&lt;главная!$H$28,главная!$N$27*CN105,главная!$H$28*главная!$N$27+(CN105-главная!$H$28)*главная!$N$28))))</f>
        <v>0</v>
      </c>
      <c r="CO179" s="173">
        <f>IF(CO$10="",0,IF(CO$9&lt;главная!$N$19,0,IF(CO105&lt;главная!$H$27,главная!$N$26*CO105,IF(CO105&lt;главная!$H$28,главная!$N$27*CO105,главная!$H$28*главная!$N$27+(CO105-главная!$H$28)*главная!$N$28))))</f>
        <v>0</v>
      </c>
      <c r="CP179" s="173">
        <f>IF(CP$10="",0,IF(CP$9&lt;главная!$N$19,0,IF(CP105&lt;главная!$H$27,главная!$N$26*CP105,IF(CP105&lt;главная!$H$28,главная!$N$27*CP105,главная!$H$28*главная!$N$27+(CP105-главная!$H$28)*главная!$N$28))))</f>
        <v>0</v>
      </c>
      <c r="CQ179" s="173">
        <f>IF(CQ$10="",0,IF(CQ$9&lt;главная!$N$19,0,IF(CQ105&lt;главная!$H$27,главная!$N$26*CQ105,IF(CQ105&lt;главная!$H$28,главная!$N$27*CQ105,главная!$H$28*главная!$N$27+(CQ105-главная!$H$28)*главная!$N$28))))</f>
        <v>0</v>
      </c>
      <c r="CR179" s="173">
        <f>IF(CR$10="",0,IF(CR$9&lt;главная!$N$19,0,IF(CR105&lt;главная!$H$27,главная!$N$26*CR105,IF(CR105&lt;главная!$H$28,главная!$N$27*CR105,главная!$H$28*главная!$N$27+(CR105-главная!$H$28)*главная!$N$28))))</f>
        <v>0</v>
      </c>
      <c r="CS179" s="173">
        <f>IF(CS$10="",0,IF(CS$9&lt;главная!$N$19,0,IF(CS105&lt;главная!$H$27,главная!$N$26*CS105,IF(CS105&lt;главная!$H$28,главная!$N$27*CS105,главная!$H$28*главная!$N$27+(CS105-главная!$H$28)*главная!$N$28))))</f>
        <v>0</v>
      </c>
      <c r="CT179" s="173">
        <f>IF(CT$10="",0,IF(CT$9&lt;главная!$N$19,0,IF(CT105&lt;главная!$H$27,главная!$N$26*CT105,IF(CT105&lt;главная!$H$28,главная!$N$27*CT105,главная!$H$28*главная!$N$27+(CT105-главная!$H$28)*главная!$N$28))))</f>
        <v>0</v>
      </c>
      <c r="CU179" s="173">
        <f>IF(CU$10="",0,IF(CU$9&lt;главная!$N$19,0,IF(CU105&lt;главная!$H$27,главная!$N$26*CU105,IF(CU105&lt;главная!$H$28,главная!$N$27*CU105,главная!$H$28*главная!$N$27+(CU105-главная!$H$28)*главная!$N$28))))</f>
        <v>0</v>
      </c>
      <c r="CV179" s="173">
        <f>IF(CV$10="",0,IF(CV$9&lt;главная!$N$19,0,IF(CV105&lt;главная!$H$27,главная!$N$26*CV105,IF(CV105&lt;главная!$H$28,главная!$N$27*CV105,главная!$H$28*главная!$N$27+(CV105-главная!$H$28)*главная!$N$28))))</f>
        <v>0</v>
      </c>
      <c r="CW179" s="173">
        <f>IF(CW$10="",0,IF(CW$9&lt;главная!$N$19,0,IF(CW105&lt;главная!$H$27,главная!$N$26*CW105,IF(CW105&lt;главная!$H$28,главная!$N$27*CW105,главная!$H$28*главная!$N$27+(CW105-главная!$H$28)*главная!$N$28))))</f>
        <v>0</v>
      </c>
      <c r="CX179" s="173">
        <f>IF(CX$10="",0,IF(CX$9&lt;главная!$N$19,0,IF(CX105&lt;главная!$H$27,главная!$N$26*CX105,IF(CX105&lt;главная!$H$28,главная!$N$27*CX105,главная!$H$28*главная!$N$27+(CX105-главная!$H$28)*главная!$N$28))))</f>
        <v>0</v>
      </c>
      <c r="CY179" s="173">
        <f>IF(CY$10="",0,IF(CY$9&lt;главная!$N$19,0,IF(CY105&lt;главная!$H$27,главная!$N$26*CY105,IF(CY105&lt;главная!$H$28,главная!$N$27*CY105,главная!$H$28*главная!$N$27+(CY105-главная!$H$28)*главная!$N$28))))</f>
        <v>0</v>
      </c>
      <c r="CZ179" s="173">
        <f>IF(CZ$10="",0,IF(CZ$9&lt;главная!$N$19,0,IF(CZ105&lt;главная!$H$27,главная!$N$26*CZ105,IF(CZ105&lt;главная!$H$28,главная!$N$27*CZ105,главная!$H$28*главная!$N$27+(CZ105-главная!$H$28)*главная!$N$28))))</f>
        <v>0</v>
      </c>
      <c r="DA179" s="173">
        <f>IF(DA$10="",0,IF(DA$9&lt;главная!$N$19,0,IF(DA105&lt;главная!$H$27,главная!$N$26*DA105,IF(DA105&lt;главная!$H$28,главная!$N$27*DA105,главная!$H$28*главная!$N$27+(DA105-главная!$H$28)*главная!$N$28))))</f>
        <v>0</v>
      </c>
      <c r="DB179" s="173">
        <f>IF(DB$10="",0,IF(DB$9&lt;главная!$N$19,0,IF(DB105&lt;главная!$H$27,главная!$N$26*DB105,IF(DB105&lt;главная!$H$28,главная!$N$27*DB105,главная!$H$28*главная!$N$27+(DB105-главная!$H$28)*главная!$N$28))))</f>
        <v>0</v>
      </c>
      <c r="DC179" s="173">
        <f>IF(DC$10="",0,IF(DC$9&lt;главная!$N$19,0,IF(DC105&lt;главная!$H$27,главная!$N$26*DC105,IF(DC105&lt;главная!$H$28,главная!$N$27*DC105,главная!$H$28*главная!$N$27+(DC105-главная!$H$28)*главная!$N$28))))</f>
        <v>0</v>
      </c>
      <c r="DD179" s="173">
        <f>IF(DD$10="",0,IF(DD$9&lt;главная!$N$19,0,IF(DD105&lt;главная!$H$27,главная!$N$26*DD105,IF(DD105&lt;главная!$H$28,главная!$N$27*DD105,главная!$H$28*главная!$N$27+(DD105-главная!$H$28)*главная!$N$28))))</f>
        <v>0</v>
      </c>
      <c r="DE179" s="173">
        <f>IF(DE$10="",0,IF(DE$9&lt;главная!$N$19,0,IF(DE105&lt;главная!$H$27,главная!$N$26*DE105,IF(DE105&lt;главная!$H$28,главная!$N$27*DE105,главная!$H$28*главная!$N$27+(DE105-главная!$H$28)*главная!$N$28))))</f>
        <v>0</v>
      </c>
      <c r="DF179" s="173">
        <f>IF(DF$10="",0,IF(DF$9&lt;главная!$N$19,0,IF(DF105&lt;главная!$H$27,главная!$N$26*DF105,IF(DF105&lt;главная!$H$28,главная!$N$27*DF105,главная!$H$28*главная!$N$27+(DF105-главная!$H$28)*главная!$N$28))))</f>
        <v>0</v>
      </c>
      <c r="DG179" s="173">
        <f>IF(DG$10="",0,IF(DG$9&lt;главная!$N$19,0,IF(DG105&lt;главная!$H$27,главная!$N$26*DG105,IF(DG105&lt;главная!$H$28,главная!$N$27*DG105,главная!$H$28*главная!$N$27+(DG105-главная!$H$28)*главная!$N$28))))</f>
        <v>0</v>
      </c>
      <c r="DH179" s="173">
        <f>IF(DH$10="",0,IF(DH$9&lt;главная!$N$19,0,IF(DH105&lt;главная!$H$27,главная!$N$26*DH105,IF(DH105&lt;главная!$H$28,главная!$N$27*DH105,главная!$H$28*главная!$N$27+(DH105-главная!$H$28)*главная!$N$28))))</f>
        <v>0</v>
      </c>
      <c r="DI179" s="173">
        <f>IF(DI$10="",0,IF(DI$9&lt;главная!$N$19,0,IF(DI105&lt;главная!$H$27,главная!$N$26*DI105,IF(DI105&lt;главная!$H$28,главная!$N$27*DI105,главная!$H$28*главная!$N$27+(DI105-главная!$H$28)*главная!$N$28))))</f>
        <v>0</v>
      </c>
      <c r="DJ179" s="173">
        <f>IF(DJ$10="",0,IF(DJ$9&lt;главная!$N$19,0,IF(DJ105&lt;главная!$H$27,главная!$N$26*DJ105,IF(DJ105&lt;главная!$H$28,главная!$N$27*DJ105,главная!$H$28*главная!$N$27+(DJ105-главная!$H$28)*главная!$N$28))))</f>
        <v>0</v>
      </c>
      <c r="DK179" s="173">
        <f>IF(DK$10="",0,IF(DK$9&lt;главная!$N$19,0,IF(DK105&lt;главная!$H$27,главная!$N$26*DK105,IF(DK105&lt;главная!$H$28,главная!$N$27*DK105,главная!$H$28*главная!$N$27+(DK105-главная!$H$28)*главная!$N$28))))</f>
        <v>0</v>
      </c>
      <c r="DL179" s="173">
        <f>IF(DL$10="",0,IF(DL$9&lt;главная!$N$19,0,IF(DL105&lt;главная!$H$27,главная!$N$26*DL105,IF(DL105&lt;главная!$H$28,главная!$N$27*DL105,главная!$H$28*главная!$N$27+(DL105-главная!$H$28)*главная!$N$28))))</f>
        <v>0</v>
      </c>
      <c r="DM179" s="173">
        <f>IF(DM$10="",0,IF(DM$9&lt;главная!$N$19,0,IF(DM105&lt;главная!$H$27,главная!$N$26*DM105,IF(DM105&lt;главная!$H$28,главная!$N$27*DM105,главная!$H$28*главная!$N$27+(DM105-главная!$H$28)*главная!$N$28))))</f>
        <v>0</v>
      </c>
      <c r="DN179" s="173">
        <f>IF(DN$10="",0,IF(DN$9&lt;главная!$N$19,0,IF(DN105&lt;главная!$H$27,главная!$N$26*DN105,IF(DN105&lt;главная!$H$28,главная!$N$27*DN105,главная!$H$28*главная!$N$27+(DN105-главная!$H$28)*главная!$N$28))))</f>
        <v>0</v>
      </c>
      <c r="DO179" s="173">
        <f>IF(DO$10="",0,IF(DO$9&lt;главная!$N$19,0,IF(DO105&lt;главная!$H$27,главная!$N$26*DO105,IF(DO105&lt;главная!$H$28,главная!$N$27*DO105,главная!$H$28*главная!$N$27+(DO105-главная!$H$28)*главная!$N$28))))</f>
        <v>0</v>
      </c>
      <c r="DP179" s="173">
        <f>IF(DP$10="",0,IF(DP$9&lt;главная!$N$19,0,IF(DP105&lt;главная!$H$27,главная!$N$26*DP105,IF(DP105&lt;главная!$H$28,главная!$N$27*DP105,главная!$H$28*главная!$N$27+(DP105-главная!$H$28)*главная!$N$28))))</f>
        <v>0</v>
      </c>
      <c r="DQ179" s="173">
        <f>IF(DQ$10="",0,IF(DQ$9&lt;главная!$N$19,0,IF(DQ105&lt;главная!$H$27,главная!$N$26*DQ105,IF(DQ105&lt;главная!$H$28,главная!$N$27*DQ105,главная!$H$28*главная!$N$27+(DQ105-главная!$H$28)*главная!$N$28))))</f>
        <v>0</v>
      </c>
      <c r="DR179" s="173">
        <f>IF(DR$10="",0,IF(DR$9&lt;главная!$N$19,0,IF(DR105&lt;главная!$H$27,главная!$N$26*DR105,IF(DR105&lt;главная!$H$28,главная!$N$27*DR105,главная!$H$28*главная!$N$27+(DR105-главная!$H$28)*главная!$N$28))))</f>
        <v>0</v>
      </c>
      <c r="DS179" s="173">
        <f>IF(DS$10="",0,IF(DS$9&lt;главная!$N$19,0,IF(DS105&lt;главная!$H$27,главная!$N$26*DS105,IF(DS105&lt;главная!$H$28,главная!$N$27*DS105,главная!$H$28*главная!$N$27+(DS105-главная!$H$28)*главная!$N$28))))</f>
        <v>0</v>
      </c>
      <c r="DT179" s="173">
        <f>IF(DT$10="",0,IF(DT$9&lt;главная!$N$19,0,IF(DT105&lt;главная!$H$27,главная!$N$26*DT105,IF(DT105&lt;главная!$H$28,главная!$N$27*DT105,главная!$H$28*главная!$N$27+(DT105-главная!$H$28)*главная!$N$28))))</f>
        <v>0</v>
      </c>
      <c r="DU179" s="173">
        <f>IF(DU$10="",0,IF(DU$9&lt;главная!$N$19,0,IF(DU105&lt;главная!$H$27,главная!$N$26*DU105,IF(DU105&lt;главная!$H$28,главная!$N$27*DU105,главная!$H$28*главная!$N$27+(DU105-главная!$H$28)*главная!$N$28))))</f>
        <v>0</v>
      </c>
      <c r="DV179" s="173">
        <f>IF(DV$10="",0,IF(DV$9&lt;главная!$N$19,0,IF(DV105&lt;главная!$H$27,главная!$N$26*DV105,IF(DV105&lt;главная!$H$28,главная!$N$27*DV105,главная!$H$28*главная!$N$27+(DV105-главная!$H$28)*главная!$N$28))))</f>
        <v>0</v>
      </c>
      <c r="DW179" s="173">
        <f>IF(DW$10="",0,IF(DW$9&lt;главная!$N$19,0,IF(DW105&lt;главная!$H$27,главная!$N$26*DW105,IF(DW105&lt;главная!$H$28,главная!$N$27*DW105,главная!$H$28*главная!$N$27+(DW105-главная!$H$28)*главная!$N$28))))</f>
        <v>0</v>
      </c>
      <c r="DX179" s="173">
        <f>IF(DX$10="",0,IF(DX$9&lt;главная!$N$19,0,IF(DX105&lt;главная!$H$27,главная!$N$26*DX105,IF(DX105&lt;главная!$H$28,главная!$N$27*DX105,главная!$H$28*главная!$N$27+(DX105-главная!$H$28)*главная!$N$28))))</f>
        <v>0</v>
      </c>
      <c r="DY179" s="173">
        <f>IF(DY$10="",0,IF(DY$9&lt;главная!$N$19,0,IF(DY105&lt;главная!$H$27,главная!$N$26*DY105,IF(DY105&lt;главная!$H$28,главная!$N$27*DY105,главная!$H$28*главная!$N$27+(DY105-главная!$H$28)*главная!$N$28))))</f>
        <v>0</v>
      </c>
      <c r="DZ179" s="173">
        <f>IF(DZ$10="",0,IF(DZ$9&lt;главная!$N$19,0,IF(DZ105&lt;главная!$H$27,главная!$N$26*DZ105,IF(DZ105&lt;главная!$H$28,главная!$N$27*DZ105,главная!$H$28*главная!$N$27+(DZ105-главная!$H$28)*главная!$N$28))))</f>
        <v>0</v>
      </c>
      <c r="EA179" s="173">
        <f>IF(EA$10="",0,IF(EA$9&lt;главная!$N$19,0,IF(EA105&lt;главная!$H$27,главная!$N$26*EA105,IF(EA105&lt;главная!$H$28,главная!$N$27*EA105,главная!$H$28*главная!$N$27+(EA105-главная!$H$28)*главная!$N$28))))</f>
        <v>0</v>
      </c>
      <c r="EB179" s="173">
        <f>IF(EB$10="",0,IF(EB$9&lt;главная!$N$19,0,IF(EB105&lt;главная!$H$27,главная!$N$26*EB105,IF(EB105&lt;главная!$H$28,главная!$N$27*EB105,главная!$H$28*главная!$N$27+(EB105-главная!$H$28)*главная!$N$28))))</f>
        <v>0</v>
      </c>
      <c r="EC179" s="173">
        <f>IF(EC$10="",0,IF(EC$9&lt;главная!$N$19,0,IF(EC105&lt;главная!$H$27,главная!$N$26*EC105,IF(EC105&lt;главная!$H$28,главная!$N$27*EC105,главная!$H$28*главная!$N$27+(EC105-главная!$H$28)*главная!$N$28))))</f>
        <v>0</v>
      </c>
      <c r="ED179" s="173">
        <f>IF(ED$10="",0,IF(ED$9&lt;главная!$N$19,0,IF(ED105&lt;главная!$H$27,главная!$N$26*ED105,IF(ED105&lt;главная!$H$28,главная!$N$27*ED105,главная!$H$28*главная!$N$27+(ED105-главная!$H$28)*главная!$N$28))))</f>
        <v>0</v>
      </c>
      <c r="EE179" s="173">
        <f>IF(EE$10="",0,IF(EE$9&lt;главная!$N$19,0,IF(EE105&lt;главная!$H$27,главная!$N$26*EE105,IF(EE105&lt;главная!$H$28,главная!$N$27*EE105,главная!$H$28*главная!$N$27+(EE105-главная!$H$28)*главная!$N$28))))</f>
        <v>0</v>
      </c>
      <c r="EF179" s="173">
        <f>IF(EF$10="",0,IF(EF$9&lt;главная!$N$19,0,IF(EF105&lt;главная!$H$27,главная!$N$26*EF105,IF(EF105&lt;главная!$H$28,главная!$N$27*EF105,главная!$H$28*главная!$N$27+(EF105-главная!$H$28)*главная!$N$28))))</f>
        <v>0</v>
      </c>
      <c r="EG179" s="173">
        <f>IF(EG$10="",0,IF(EG$9&lt;главная!$N$19,0,IF(EG105&lt;главная!$H$27,главная!$N$26*EG105,IF(EG105&lt;главная!$H$28,главная!$N$27*EG105,главная!$H$28*главная!$N$27+(EG105-главная!$H$28)*главная!$N$28))))</f>
        <v>0</v>
      </c>
      <c r="EH179" s="173">
        <f>IF(EH$10="",0,IF(EH$9&lt;главная!$N$19,0,IF(EH105&lt;главная!$H$27,главная!$N$26*EH105,IF(EH105&lt;главная!$H$28,главная!$N$27*EH105,главная!$H$28*главная!$N$27+(EH105-главная!$H$28)*главная!$N$28))))</f>
        <v>0</v>
      </c>
      <c r="EI179" s="173">
        <f>IF(EI$10="",0,IF(EI$9&lt;главная!$N$19,0,IF(EI105&lt;главная!$H$27,главная!$N$26*EI105,IF(EI105&lt;главная!$H$28,главная!$N$27*EI105,главная!$H$28*главная!$N$27+(EI105-главная!$H$28)*главная!$N$28))))</f>
        <v>0</v>
      </c>
      <c r="EJ179" s="173">
        <f>IF(EJ$10="",0,IF(EJ$9&lt;главная!$N$19,0,IF(EJ105&lt;главная!$H$27,главная!$N$26*EJ105,IF(EJ105&lt;главная!$H$28,главная!$N$27*EJ105,главная!$H$28*главная!$N$27+(EJ105-главная!$H$28)*главная!$N$28))))</f>
        <v>0</v>
      </c>
      <c r="EK179" s="173">
        <f>IF(EK$10="",0,IF(EK$9&lt;главная!$N$19,0,IF(EK105&lt;главная!$H$27,главная!$N$26*EK105,IF(EK105&lt;главная!$H$28,главная!$N$27*EK105,главная!$H$28*главная!$N$27+(EK105-главная!$H$28)*главная!$N$28))))</f>
        <v>0</v>
      </c>
      <c r="EL179" s="173">
        <f>IF(EL$10="",0,IF(EL$9&lt;главная!$N$19,0,IF(EL105&lt;главная!$H$27,главная!$N$26*EL105,IF(EL105&lt;главная!$H$28,главная!$N$27*EL105,главная!$H$28*главная!$N$27+(EL105-главная!$H$28)*главная!$N$28))))</f>
        <v>0</v>
      </c>
      <c r="EM179" s="173">
        <f>IF(EM$10="",0,IF(EM$9&lt;главная!$N$19,0,IF(EM105&lt;главная!$H$27,главная!$N$26*EM105,IF(EM105&lt;главная!$H$28,главная!$N$27*EM105,главная!$H$28*главная!$N$27+(EM105-главная!$H$28)*главная!$N$28))))</f>
        <v>0</v>
      </c>
      <c r="EN179" s="173">
        <f>IF(EN$10="",0,IF(EN$9&lt;главная!$N$19,0,IF(EN105&lt;главная!$H$27,главная!$N$26*EN105,IF(EN105&lt;главная!$H$28,главная!$N$27*EN105,главная!$H$28*главная!$N$27+(EN105-главная!$H$28)*главная!$N$28))))</f>
        <v>0</v>
      </c>
      <c r="EO179" s="173">
        <f>IF(EO$10="",0,IF(EO$9&lt;главная!$N$19,0,IF(EO105&lt;главная!$H$27,главная!$N$26*EO105,IF(EO105&lt;главная!$H$28,главная!$N$27*EO105,главная!$H$28*главная!$N$27+(EO105-главная!$H$28)*главная!$N$28))))</f>
        <v>0</v>
      </c>
      <c r="EP179" s="173">
        <f>IF(EP$10="",0,IF(EP$9&lt;главная!$N$19,0,IF(EP105&lt;главная!$H$27,главная!$N$26*EP105,IF(EP105&lt;главная!$H$28,главная!$N$27*EP105,главная!$H$28*главная!$N$27+(EP105-главная!$H$28)*главная!$N$28))))</f>
        <v>0</v>
      </c>
      <c r="EQ179" s="173">
        <f>IF(EQ$10="",0,IF(EQ$9&lt;главная!$N$19,0,IF(EQ105&lt;главная!$H$27,главная!$N$26*EQ105,IF(EQ105&lt;главная!$H$28,главная!$N$27*EQ105,главная!$H$28*главная!$N$27+(EQ105-главная!$H$28)*главная!$N$28))))</f>
        <v>0</v>
      </c>
      <c r="ER179" s="173">
        <f>IF(ER$10="",0,IF(ER$9&lt;главная!$N$19,0,IF(ER105&lt;главная!$H$27,главная!$N$26*ER105,IF(ER105&lt;главная!$H$28,главная!$N$27*ER105,главная!$H$28*главная!$N$27+(ER105-главная!$H$28)*главная!$N$28))))</f>
        <v>0</v>
      </c>
      <c r="ES179" s="173">
        <f>IF(ES$10="",0,IF(ES$9&lt;главная!$N$19,0,IF(ES105&lt;главная!$H$27,главная!$N$26*ES105,IF(ES105&lt;главная!$H$28,главная!$N$27*ES105,главная!$H$28*главная!$N$27+(ES105-главная!$H$28)*главная!$N$28))))</f>
        <v>0</v>
      </c>
      <c r="ET179" s="173">
        <f>IF(ET$10="",0,IF(ET$9&lt;главная!$N$19,0,IF(ET105&lt;главная!$H$27,главная!$N$26*ET105,IF(ET105&lt;главная!$H$28,главная!$N$27*ET105,главная!$H$28*главная!$N$27+(ET105-главная!$H$28)*главная!$N$28))))</f>
        <v>0</v>
      </c>
      <c r="EU179" s="173">
        <f>IF(EU$10="",0,IF(EU$9&lt;главная!$N$19,0,IF(EU105&lt;главная!$H$27,главная!$N$26*EU105,IF(EU105&lt;главная!$H$28,главная!$N$27*EU105,главная!$H$28*главная!$N$27+(EU105-главная!$H$28)*главная!$N$28))))</f>
        <v>0</v>
      </c>
      <c r="EV179" s="173">
        <f>IF(EV$10="",0,IF(EV$9&lt;главная!$N$19,0,IF(EV105&lt;главная!$H$27,главная!$N$26*EV105,IF(EV105&lt;главная!$H$28,главная!$N$27*EV105,главная!$H$28*главная!$N$27+(EV105-главная!$H$28)*главная!$N$28))))</f>
        <v>0</v>
      </c>
      <c r="EW179" s="173">
        <f>IF(EW$10="",0,IF(EW$9&lt;главная!$N$19,0,IF(EW105&lt;главная!$H$27,главная!$N$26*EW105,IF(EW105&lt;главная!$H$28,главная!$N$27*EW105,главная!$H$28*главная!$N$27+(EW105-главная!$H$28)*главная!$N$28))))</f>
        <v>0</v>
      </c>
      <c r="EX179" s="173">
        <f>IF(EX$10="",0,IF(EX$9&lt;главная!$N$19,0,IF(EX105&lt;главная!$H$27,главная!$N$26*EX105,IF(EX105&lt;главная!$H$28,главная!$N$27*EX105,главная!$H$28*главная!$N$27+(EX105-главная!$H$28)*главная!$N$28))))</f>
        <v>0</v>
      </c>
      <c r="EY179" s="173">
        <f>IF(EY$10="",0,IF(EY$9&lt;главная!$N$19,0,IF(EY105&lt;главная!$H$27,главная!$N$26*EY105,IF(EY105&lt;главная!$H$28,главная!$N$27*EY105,главная!$H$28*главная!$N$27+(EY105-главная!$H$28)*главная!$N$28))))</f>
        <v>0</v>
      </c>
      <c r="EZ179" s="173">
        <f>IF(EZ$10="",0,IF(EZ$9&lt;главная!$N$19,0,IF(EZ105&lt;главная!$H$27,главная!$N$26*EZ105,IF(EZ105&lt;главная!$H$28,главная!$N$27*EZ105,главная!$H$28*главная!$N$27+(EZ105-главная!$H$28)*главная!$N$28))))</f>
        <v>0</v>
      </c>
      <c r="FA179" s="173">
        <f>IF(FA$10="",0,IF(FA$9&lt;главная!$N$19,0,IF(FA105&lt;главная!$H$27,главная!$N$26*FA105,IF(FA105&lt;главная!$H$28,главная!$N$27*FA105,главная!$H$28*главная!$N$27+(FA105-главная!$H$28)*главная!$N$28))))</f>
        <v>0</v>
      </c>
      <c r="FB179" s="173">
        <f>IF(FB$10="",0,IF(FB$9&lt;главная!$N$19,0,IF(FB105&lt;главная!$H$27,главная!$N$26*FB105,IF(FB105&lt;главная!$H$28,главная!$N$27*FB105,главная!$H$28*главная!$N$27+(FB105-главная!$H$28)*главная!$N$28))))</f>
        <v>0</v>
      </c>
      <c r="FC179" s="173">
        <f>IF(FC$10="",0,IF(FC$9&lt;главная!$N$19,0,IF(FC105&lt;главная!$H$27,главная!$N$26*FC105,IF(FC105&lt;главная!$H$28,главная!$N$27*FC105,главная!$H$28*главная!$N$27+(FC105-главная!$H$28)*главная!$N$28))))</f>
        <v>0</v>
      </c>
      <c r="FD179" s="173">
        <f>IF(FD$10="",0,IF(FD$9&lt;главная!$N$19,0,IF(FD105&lt;главная!$H$27,главная!$N$26*FD105,IF(FD105&lt;главная!$H$28,главная!$N$27*FD105,главная!$H$28*главная!$N$27+(FD105-главная!$H$28)*главная!$N$28))))</f>
        <v>0</v>
      </c>
      <c r="FE179" s="173">
        <f>IF(FE$10="",0,IF(FE$9&lt;главная!$N$19,0,IF(FE105&lt;главная!$H$27,главная!$N$26*FE105,IF(FE105&lt;главная!$H$28,главная!$N$27*FE105,главная!$H$28*главная!$N$27+(FE105-главная!$H$28)*главная!$N$28))))</f>
        <v>0</v>
      </c>
      <c r="FF179" s="173">
        <f>IF(FF$10="",0,IF(FF$9&lt;главная!$N$19,0,IF(FF105&lt;главная!$H$27,главная!$N$26*FF105,IF(FF105&lt;главная!$H$28,главная!$N$27*FF105,главная!$H$28*главная!$N$27+(FF105-главная!$H$28)*главная!$N$28))))</f>
        <v>0</v>
      </c>
      <c r="FG179" s="173">
        <f>IF(FG$10="",0,IF(FG$9&lt;главная!$N$19,0,IF(FG105&lt;главная!$H$27,главная!$N$26*FG105,IF(FG105&lt;главная!$H$28,главная!$N$27*FG105,главная!$H$28*главная!$N$27+(FG105-главная!$H$28)*главная!$N$28))))</f>
        <v>0</v>
      </c>
      <c r="FH179" s="173">
        <f>IF(FH$10="",0,IF(FH$9&lt;главная!$N$19,0,IF(FH105&lt;главная!$H$27,главная!$N$26*FH105,IF(FH105&lt;главная!$H$28,главная!$N$27*FH105,главная!$H$28*главная!$N$27+(FH105-главная!$H$28)*главная!$N$28))))</f>
        <v>0</v>
      </c>
      <c r="FI179" s="173">
        <f>IF(FI$10="",0,IF(FI$9&lt;главная!$N$19,0,IF(FI105&lt;главная!$H$27,главная!$N$26*FI105,IF(FI105&lt;главная!$H$28,главная!$N$27*FI105,главная!$H$28*главная!$N$27+(FI105-главная!$H$28)*главная!$N$28))))</f>
        <v>0</v>
      </c>
      <c r="FJ179" s="173">
        <f>IF(FJ$10="",0,IF(FJ$9&lt;главная!$N$19,0,IF(FJ105&lt;главная!$H$27,главная!$N$26*FJ105,IF(FJ105&lt;главная!$H$28,главная!$N$27*FJ105,главная!$H$28*главная!$N$27+(FJ105-главная!$H$28)*главная!$N$28))))</f>
        <v>0</v>
      </c>
      <c r="FK179" s="173">
        <f>IF(FK$10="",0,IF(FK$9&lt;главная!$N$19,0,IF(FK105&lt;главная!$H$27,главная!$N$26*FK105,IF(FK105&lt;главная!$H$28,главная!$N$27*FK105,главная!$H$28*главная!$N$27+(FK105-главная!$H$28)*главная!$N$28))))</f>
        <v>0</v>
      </c>
      <c r="FL179" s="173">
        <f>IF(FL$10="",0,IF(FL$9&lt;главная!$N$19,0,IF(FL105&lt;главная!$H$27,главная!$N$26*FL105,IF(FL105&lt;главная!$H$28,главная!$N$27*FL105,главная!$H$28*главная!$N$27+(FL105-главная!$H$28)*главная!$N$28))))</f>
        <v>0</v>
      </c>
      <c r="FM179" s="173">
        <f>IF(FM$10="",0,IF(FM$9&lt;главная!$N$19,0,IF(FM105&lt;главная!$H$27,главная!$N$26*FM105,IF(FM105&lt;главная!$H$28,главная!$N$27*FM105,главная!$H$28*главная!$N$27+(FM105-главная!$H$28)*главная!$N$28))))</f>
        <v>0</v>
      </c>
      <c r="FN179" s="173">
        <f>IF(FN$10="",0,IF(FN$9&lt;главная!$N$19,0,IF(FN105&lt;главная!$H$27,главная!$N$26*FN105,IF(FN105&lt;главная!$H$28,главная!$N$27*FN105,главная!$H$28*главная!$N$27+(FN105-главная!$H$28)*главная!$N$28))))</f>
        <v>0</v>
      </c>
      <c r="FO179" s="173">
        <f>IF(FO$10="",0,IF(FO$9&lt;главная!$N$19,0,IF(FO105&lt;главная!$H$27,главная!$N$26*FO105,IF(FO105&lt;главная!$H$28,главная!$N$27*FO105,главная!$H$28*главная!$N$27+(FO105-главная!$H$28)*главная!$N$28))))</f>
        <v>0</v>
      </c>
      <c r="FP179" s="173">
        <f>IF(FP$10="",0,IF(FP$9&lt;главная!$N$19,0,IF(FP105&lt;главная!$H$27,главная!$N$26*FP105,IF(FP105&lt;главная!$H$28,главная!$N$27*FP105,главная!$H$28*главная!$N$27+(FP105-главная!$H$28)*главная!$N$28))))</f>
        <v>0</v>
      </c>
      <c r="FQ179" s="173">
        <f>IF(FQ$10="",0,IF(FQ$9&lt;главная!$N$19,0,IF(FQ105&lt;главная!$H$27,главная!$N$26*FQ105,IF(FQ105&lt;главная!$H$28,главная!$N$27*FQ105,главная!$H$28*главная!$N$27+(FQ105-главная!$H$28)*главная!$N$28))))</f>
        <v>0</v>
      </c>
      <c r="FR179" s="173">
        <f>IF(FR$10="",0,IF(FR$9&lt;главная!$N$19,0,IF(FR105&lt;главная!$H$27,главная!$N$26*FR105,IF(FR105&lt;главная!$H$28,главная!$N$27*FR105,главная!$H$28*главная!$N$27+(FR105-главная!$H$28)*главная!$N$28))))</f>
        <v>0</v>
      </c>
      <c r="FS179" s="173">
        <f>IF(FS$10="",0,IF(FS$9&lt;главная!$N$19,0,IF(FS105&lt;главная!$H$27,главная!$N$26*FS105,IF(FS105&lt;главная!$H$28,главная!$N$27*FS105,главная!$H$28*главная!$N$27+(FS105-главная!$H$28)*главная!$N$28))))</f>
        <v>0</v>
      </c>
      <c r="FT179" s="173">
        <f>IF(FT$10="",0,IF(FT$9&lt;главная!$N$19,0,IF(FT105&lt;главная!$H$27,главная!$N$26*FT105,IF(FT105&lt;главная!$H$28,главная!$N$27*FT105,главная!$H$28*главная!$N$27+(FT105-главная!$H$28)*главная!$N$28))))</f>
        <v>0</v>
      </c>
      <c r="FU179" s="173">
        <f>IF(FU$10="",0,IF(FU$9&lt;главная!$N$19,0,IF(FU105&lt;главная!$H$27,главная!$N$26*FU105,IF(FU105&lt;главная!$H$28,главная!$N$27*FU105,главная!$H$28*главная!$N$27+(FU105-главная!$H$28)*главная!$N$28))))</f>
        <v>0</v>
      </c>
      <c r="FV179" s="173">
        <f>IF(FV$10="",0,IF(FV$9&lt;главная!$N$19,0,IF(FV105&lt;главная!$H$27,главная!$N$26*FV105,IF(FV105&lt;главная!$H$28,главная!$N$27*FV105,главная!$H$28*главная!$N$27+(FV105-главная!$H$28)*главная!$N$28))))</f>
        <v>0</v>
      </c>
      <c r="FW179" s="173">
        <f>IF(FW$10="",0,IF(FW$9&lt;главная!$N$19,0,IF(FW105&lt;главная!$H$27,главная!$N$26*FW105,IF(FW105&lt;главная!$H$28,главная!$N$27*FW105,главная!$H$28*главная!$N$27+(FW105-главная!$H$28)*главная!$N$28))))</f>
        <v>0</v>
      </c>
      <c r="FX179" s="173">
        <f>IF(FX$10="",0,IF(FX$9&lt;главная!$N$19,0,IF(FX105&lt;главная!$H$27,главная!$N$26*FX105,IF(FX105&lt;главная!$H$28,главная!$N$27*FX105,главная!$H$28*главная!$N$27+(FX105-главная!$H$28)*главная!$N$28))))</f>
        <v>0</v>
      </c>
      <c r="FY179" s="173">
        <f>IF(FY$10="",0,IF(FY$9&lt;главная!$N$19,0,IF(FY105&lt;главная!$H$27,главная!$N$26*FY105,IF(FY105&lt;главная!$H$28,главная!$N$27*FY105,главная!$H$28*главная!$N$27+(FY105-главная!$H$28)*главная!$N$28))))</f>
        <v>0</v>
      </c>
      <c r="FZ179" s="173">
        <f>IF(FZ$10="",0,IF(FZ$9&lt;главная!$N$19,0,IF(FZ105&lt;главная!$H$27,главная!$N$26*FZ105,IF(FZ105&lt;главная!$H$28,главная!$N$27*FZ105,главная!$H$28*главная!$N$27+(FZ105-главная!$H$28)*главная!$N$28))))</f>
        <v>0</v>
      </c>
      <c r="GA179" s="173">
        <f>IF(GA$10="",0,IF(GA$9&lt;главная!$N$19,0,IF(GA105&lt;главная!$H$27,главная!$N$26*GA105,IF(GA105&lt;главная!$H$28,главная!$N$27*GA105,главная!$H$28*главная!$N$27+(GA105-главная!$H$28)*главная!$N$28))))</f>
        <v>0</v>
      </c>
      <c r="GB179" s="173">
        <f>IF(GB$10="",0,IF(GB$9&lt;главная!$N$19,0,IF(GB105&lt;главная!$H$27,главная!$N$26*GB105,IF(GB105&lt;главная!$H$28,главная!$N$27*GB105,главная!$H$28*главная!$N$27+(GB105-главная!$H$28)*главная!$N$28))))</f>
        <v>0</v>
      </c>
      <c r="GC179" s="173">
        <f>IF(GC$10="",0,IF(GC$9&lt;главная!$N$19,0,IF(GC105&lt;главная!$H$27,главная!$N$26*GC105,IF(GC105&lt;главная!$H$28,главная!$N$27*GC105,главная!$H$28*главная!$N$27+(GC105-главная!$H$28)*главная!$N$28))))</f>
        <v>0</v>
      </c>
      <c r="GD179" s="173">
        <f>IF(GD$10="",0,IF(GD$9&lt;главная!$N$19,0,IF(GD105&lt;главная!$H$27,главная!$N$26*GD105,IF(GD105&lt;главная!$H$28,главная!$N$27*GD105,главная!$H$28*главная!$N$27+(GD105-главная!$H$28)*главная!$N$28))))</f>
        <v>0</v>
      </c>
      <c r="GE179" s="173">
        <f>IF(GE$10="",0,IF(GE$9&lt;главная!$N$19,0,IF(GE105&lt;главная!$H$27,главная!$N$26*GE105,IF(GE105&lt;главная!$H$28,главная!$N$27*GE105,главная!$H$28*главная!$N$27+(GE105-главная!$H$28)*главная!$N$28))))</f>
        <v>0</v>
      </c>
      <c r="GF179" s="173">
        <f>IF(GF$10="",0,IF(GF$9&lt;главная!$N$19,0,IF(GF105&lt;главная!$H$27,главная!$N$26*GF105,IF(GF105&lt;главная!$H$28,главная!$N$27*GF105,главная!$H$28*главная!$N$27+(GF105-главная!$H$28)*главная!$N$28))))</f>
        <v>0</v>
      </c>
      <c r="GG179" s="173">
        <f>IF(GG$10="",0,IF(GG$9&lt;главная!$N$19,0,IF(GG105&lt;главная!$H$27,главная!$N$26*GG105,IF(GG105&lt;главная!$H$28,главная!$N$27*GG105,главная!$H$28*главная!$N$27+(GG105-главная!$H$28)*главная!$N$28))))</f>
        <v>0</v>
      </c>
      <c r="GH179" s="173">
        <f>IF(GH$10="",0,IF(GH$9&lt;главная!$N$19,0,IF(GH105&lt;главная!$H$27,главная!$N$26*GH105,IF(GH105&lt;главная!$H$28,главная!$N$27*GH105,главная!$H$28*главная!$N$27+(GH105-главная!$H$28)*главная!$N$28))))</f>
        <v>0</v>
      </c>
      <c r="GI179" s="173">
        <f>IF(GI$10="",0,IF(GI$9&lt;главная!$N$19,0,IF(GI105&lt;главная!$H$27,главная!$N$26*GI105,IF(GI105&lt;главная!$H$28,главная!$N$27*GI105,главная!$H$28*главная!$N$27+(GI105-главная!$H$28)*главная!$N$28))))</f>
        <v>0</v>
      </c>
      <c r="GJ179" s="173">
        <f>IF(GJ$10="",0,IF(GJ$9&lt;главная!$N$19,0,IF(GJ105&lt;главная!$H$27,главная!$N$26*GJ105,IF(GJ105&lt;главная!$H$28,главная!$N$27*GJ105,главная!$H$28*главная!$N$27+(GJ105-главная!$H$28)*главная!$N$28))))</f>
        <v>0</v>
      </c>
      <c r="GK179" s="173">
        <f>IF(GK$10="",0,IF(GK$9&lt;главная!$N$19,0,IF(GK105&lt;главная!$H$27,главная!$N$26*GK105,IF(GK105&lt;главная!$H$28,главная!$N$27*GK105,главная!$H$28*главная!$N$27+(GK105-главная!$H$28)*главная!$N$28))))</f>
        <v>0</v>
      </c>
      <c r="GL179" s="173">
        <f>IF(GL$10="",0,IF(GL$9&lt;главная!$N$19,0,IF(GL105&lt;главная!$H$27,главная!$N$26*GL105,IF(GL105&lt;главная!$H$28,главная!$N$27*GL105,главная!$H$28*главная!$N$27+(GL105-главная!$H$28)*главная!$N$28))))</f>
        <v>0</v>
      </c>
      <c r="GM179" s="173">
        <f>IF(GM$10="",0,IF(GM$9&lt;главная!$N$19,0,IF(GM105&lt;главная!$H$27,главная!$N$26*GM105,IF(GM105&lt;главная!$H$28,главная!$N$27*GM105,главная!$H$28*главная!$N$27+(GM105-главная!$H$28)*главная!$N$28))))</f>
        <v>0</v>
      </c>
      <c r="GN179" s="173">
        <f>IF(GN$10="",0,IF(GN$9&lt;главная!$N$19,0,IF(GN105&lt;главная!$H$27,главная!$N$26*GN105,IF(GN105&lt;главная!$H$28,главная!$N$27*GN105,главная!$H$28*главная!$N$27+(GN105-главная!$H$28)*главная!$N$28))))</f>
        <v>0</v>
      </c>
      <c r="GO179" s="173">
        <f>IF(GO$10="",0,IF(GO$9&lt;главная!$N$19,0,IF(GO105&lt;главная!$H$27,главная!$N$26*GO105,IF(GO105&lt;главная!$H$28,главная!$N$27*GO105,главная!$H$28*главная!$N$27+(GO105-главная!$H$28)*главная!$N$28))))</f>
        <v>0</v>
      </c>
      <c r="GP179" s="173">
        <f>IF(GP$10="",0,IF(GP$9&lt;главная!$N$19,0,IF(GP105&lt;главная!$H$27,главная!$N$26*GP105,IF(GP105&lt;главная!$H$28,главная!$N$27*GP105,главная!$H$28*главная!$N$27+(GP105-главная!$H$28)*главная!$N$28))))</f>
        <v>0</v>
      </c>
      <c r="GQ179" s="173">
        <f>IF(GQ$10="",0,IF(GQ$9&lt;главная!$N$19,0,IF(GQ105&lt;главная!$H$27,главная!$N$26*GQ105,IF(GQ105&lt;главная!$H$28,главная!$N$27*GQ105,главная!$H$28*главная!$N$27+(GQ105-главная!$H$28)*главная!$N$28))))</f>
        <v>0</v>
      </c>
      <c r="GR179" s="173">
        <f>IF(GR$10="",0,IF(GR$9&lt;главная!$N$19,0,IF(GR105&lt;главная!$H$27,главная!$N$26*GR105,IF(GR105&lt;главная!$H$28,главная!$N$27*GR105,главная!$H$28*главная!$N$27+(GR105-главная!$H$28)*главная!$N$28))))</f>
        <v>0</v>
      </c>
      <c r="GS179" s="173">
        <f>IF(GS$10="",0,IF(GS$9&lt;главная!$N$19,0,IF(GS105&lt;главная!$H$27,главная!$N$26*GS105,IF(GS105&lt;главная!$H$28,главная!$N$27*GS105,главная!$H$28*главная!$N$27+(GS105-главная!$H$28)*главная!$N$28))))</f>
        <v>0</v>
      </c>
      <c r="GT179" s="173">
        <f>IF(GT$10="",0,IF(GT$9&lt;главная!$N$19,0,IF(GT105&lt;главная!$H$27,главная!$N$26*GT105,IF(GT105&lt;главная!$H$28,главная!$N$27*GT105,главная!$H$28*главная!$N$27+(GT105-главная!$H$28)*главная!$N$28))))</f>
        <v>0</v>
      </c>
      <c r="GU179" s="173">
        <f>IF(GU$10="",0,IF(GU$9&lt;главная!$N$19,0,IF(GU105&lt;главная!$H$27,главная!$N$26*GU105,IF(GU105&lt;главная!$H$28,главная!$N$27*GU105,главная!$H$28*главная!$N$27+(GU105-главная!$H$28)*главная!$N$28))))</f>
        <v>0</v>
      </c>
      <c r="GV179" s="173">
        <f>IF(GV$10="",0,IF(GV$9&lt;главная!$N$19,0,IF(GV105&lt;главная!$H$27,главная!$N$26*GV105,IF(GV105&lt;главная!$H$28,главная!$N$27*GV105,главная!$H$28*главная!$N$27+(GV105-главная!$H$28)*главная!$N$28))))</f>
        <v>0</v>
      </c>
      <c r="GW179" s="173">
        <f>IF(GW$10="",0,IF(GW$9&lt;главная!$N$19,0,IF(GW105&lt;главная!$H$27,главная!$N$26*GW105,IF(GW105&lt;главная!$H$28,главная!$N$27*GW105,главная!$H$28*главная!$N$27+(GW105-главная!$H$28)*главная!$N$28))))</f>
        <v>0</v>
      </c>
      <c r="GX179" s="173">
        <f>IF(GX$10="",0,IF(GX$9&lt;главная!$N$19,0,IF(GX105&lt;главная!$H$27,главная!$N$26*GX105,IF(GX105&lt;главная!$H$28,главная!$N$27*GX105,главная!$H$28*главная!$N$27+(GX105-главная!$H$28)*главная!$N$28))))</f>
        <v>0</v>
      </c>
      <c r="GY179" s="173">
        <f>IF(GY$10="",0,IF(GY$9&lt;главная!$N$19,0,IF(GY105&lt;главная!$H$27,главная!$N$26*GY105,IF(GY105&lt;главная!$H$28,главная!$N$27*GY105,главная!$H$28*главная!$N$27+(GY105-главная!$H$28)*главная!$N$28))))</f>
        <v>0</v>
      </c>
      <c r="GZ179" s="173">
        <f>IF(GZ$10="",0,IF(GZ$9&lt;главная!$N$19,0,IF(GZ105&lt;главная!$H$27,главная!$N$26*GZ105,IF(GZ105&lt;главная!$H$28,главная!$N$27*GZ105,главная!$H$28*главная!$N$27+(GZ105-главная!$H$28)*главная!$N$28))))</f>
        <v>0</v>
      </c>
      <c r="HA179" s="173">
        <f>IF(HA$10="",0,IF(HA$9&lt;главная!$N$19,0,IF(HA105&lt;главная!$H$27,главная!$N$26*HA105,IF(HA105&lt;главная!$H$28,главная!$N$27*HA105,главная!$H$28*главная!$N$27+(HA105-главная!$H$28)*главная!$N$28))))</f>
        <v>0</v>
      </c>
      <c r="HB179" s="173">
        <f>IF(HB$10="",0,IF(HB$9&lt;главная!$N$19,0,IF(HB105&lt;главная!$H$27,главная!$N$26*HB105,IF(HB105&lt;главная!$H$28,главная!$N$27*HB105,главная!$H$28*главная!$N$27+(HB105-главная!$H$28)*главная!$N$28))))</f>
        <v>0</v>
      </c>
      <c r="HC179" s="173">
        <f>IF(HC$10="",0,IF(HC$9&lt;главная!$N$19,0,IF(HC105&lt;главная!$H$27,главная!$N$26*HC105,IF(HC105&lt;главная!$H$28,главная!$N$27*HC105,главная!$H$28*главная!$N$27+(HC105-главная!$H$28)*главная!$N$28))))</f>
        <v>0</v>
      </c>
      <c r="HD179" s="173">
        <f>IF(HD$10="",0,IF(HD$9&lt;главная!$N$19,0,IF(HD105&lt;главная!$H$27,главная!$N$26*HD105,IF(HD105&lt;главная!$H$28,главная!$N$27*HD105,главная!$H$28*главная!$N$27+(HD105-главная!$H$28)*главная!$N$28))))</f>
        <v>0</v>
      </c>
      <c r="HE179" s="173">
        <f>IF(HE$10="",0,IF(HE$9&lt;главная!$N$19,0,IF(HE105&lt;главная!$H$27,главная!$N$26*HE105,IF(HE105&lt;главная!$H$28,главная!$N$27*HE105,главная!$H$28*главная!$N$27+(HE105-главная!$H$28)*главная!$N$28))))</f>
        <v>0</v>
      </c>
      <c r="HF179" s="173">
        <f>IF(HF$10="",0,IF(HF$9&lt;главная!$N$19,0,IF(HF105&lt;главная!$H$27,главная!$N$26*HF105,IF(HF105&lt;главная!$H$28,главная!$N$27*HF105,главная!$H$28*главная!$N$27+(HF105-главная!$H$28)*главная!$N$28))))</f>
        <v>0</v>
      </c>
      <c r="HG179" s="173">
        <f>IF(HG$10="",0,IF(HG$9&lt;главная!$N$19,0,IF(HG105&lt;главная!$H$27,главная!$N$26*HG105,IF(HG105&lt;главная!$H$28,главная!$N$27*HG105,главная!$H$28*главная!$N$27+(HG105-главная!$H$28)*главная!$N$28))))</f>
        <v>0</v>
      </c>
      <c r="HH179" s="173">
        <f>IF(HH$10="",0,IF(HH$9&lt;главная!$N$19,0,IF(HH105&lt;главная!$H$27,главная!$N$26*HH105,IF(HH105&lt;главная!$H$28,главная!$N$27*HH105,главная!$H$28*главная!$N$27+(HH105-главная!$H$28)*главная!$N$28))))</f>
        <v>0</v>
      </c>
      <c r="HI179" s="173">
        <f>IF(HI$10="",0,IF(HI$9&lt;главная!$N$19,0,IF(HI105&lt;главная!$H$27,главная!$N$26*HI105,IF(HI105&lt;главная!$H$28,главная!$N$27*HI105,главная!$H$28*главная!$N$27+(HI105-главная!$H$28)*главная!$N$28))))</f>
        <v>0</v>
      </c>
      <c r="HJ179" s="173">
        <f>IF(HJ$10="",0,IF(HJ$9&lt;главная!$N$19,0,IF(HJ105&lt;главная!$H$27,главная!$N$26*HJ105,IF(HJ105&lt;главная!$H$28,главная!$N$27*HJ105,главная!$H$28*главная!$N$27+(HJ105-главная!$H$28)*главная!$N$28))))</f>
        <v>0</v>
      </c>
      <c r="HK179" s="173">
        <f>IF(HK$10="",0,IF(HK$9&lt;главная!$N$19,0,IF(HK105&lt;главная!$H$27,главная!$N$26*HK105,IF(HK105&lt;главная!$H$28,главная!$N$27*HK105,главная!$H$28*главная!$N$27+(HK105-главная!$H$28)*главная!$N$28))))</f>
        <v>0</v>
      </c>
      <c r="HL179" s="173">
        <f>IF(HL$10="",0,IF(HL$9&lt;главная!$N$19,0,IF(HL105&lt;главная!$H$27,главная!$N$26*HL105,IF(HL105&lt;главная!$H$28,главная!$N$27*HL105,главная!$H$28*главная!$N$27+(HL105-главная!$H$28)*главная!$N$28))))</f>
        <v>0</v>
      </c>
      <c r="HM179" s="173">
        <f>IF(HM$10="",0,IF(HM$9&lt;главная!$N$19,0,IF(HM105&lt;главная!$H$27,главная!$N$26*HM105,IF(HM105&lt;главная!$H$28,главная!$N$27*HM105,главная!$H$28*главная!$N$27+(HM105-главная!$H$28)*главная!$N$28))))</f>
        <v>0</v>
      </c>
      <c r="HN179" s="173">
        <f>IF(HN$10="",0,IF(HN$9&lt;главная!$N$19,0,IF(HN105&lt;главная!$H$27,главная!$N$26*HN105,IF(HN105&lt;главная!$H$28,главная!$N$27*HN105,главная!$H$28*главная!$N$27+(HN105-главная!$H$28)*главная!$N$28))))</f>
        <v>0</v>
      </c>
      <c r="HO179" s="173">
        <f>IF(HO$10="",0,IF(HO$9&lt;главная!$N$19,0,IF(HO105&lt;главная!$H$27,главная!$N$26*HO105,IF(HO105&lt;главная!$H$28,главная!$N$27*HO105,главная!$H$28*главная!$N$27+(HO105-главная!$H$28)*главная!$N$28))))</f>
        <v>0</v>
      </c>
      <c r="HP179" s="173">
        <f>IF(HP$10="",0,IF(HP$9&lt;главная!$N$19,0,IF(HP105&lt;главная!$H$27,главная!$N$26*HP105,IF(HP105&lt;главная!$H$28,главная!$N$27*HP105,главная!$H$28*главная!$N$27+(HP105-главная!$H$28)*главная!$N$28))))</f>
        <v>0</v>
      </c>
      <c r="HQ179" s="173">
        <f>IF(HQ$10="",0,IF(HQ$9&lt;главная!$N$19,0,IF(HQ105&lt;главная!$H$27,главная!$N$26*HQ105,IF(HQ105&lt;главная!$H$28,главная!$N$27*HQ105,главная!$H$28*главная!$N$27+(HQ105-главная!$H$28)*главная!$N$28))))</f>
        <v>0</v>
      </c>
      <c r="HR179" s="173">
        <f>IF(HR$10="",0,IF(HR$9&lt;главная!$N$19,0,IF(HR105&lt;главная!$H$27,главная!$N$26*HR105,IF(HR105&lt;главная!$H$28,главная!$N$27*HR105,главная!$H$28*главная!$N$27+(HR105-главная!$H$28)*главная!$N$28))))</f>
        <v>0</v>
      </c>
      <c r="HS179" s="173">
        <f>IF(HS$10="",0,IF(HS$9&lt;главная!$N$19,0,IF(HS105&lt;главная!$H$27,главная!$N$26*HS105,IF(HS105&lt;главная!$H$28,главная!$N$27*HS105,главная!$H$28*главная!$N$27+(HS105-главная!$H$28)*главная!$N$28))))</f>
        <v>0</v>
      </c>
      <c r="HT179" s="173">
        <f>IF(HT$10="",0,IF(HT$9&lt;главная!$N$19,0,IF(HT105&lt;главная!$H$27,главная!$N$26*HT105,IF(HT105&lt;главная!$H$28,главная!$N$27*HT105,главная!$H$28*главная!$N$27+(HT105-главная!$H$28)*главная!$N$28))))</f>
        <v>0</v>
      </c>
      <c r="HU179" s="173">
        <f>IF(HU$10="",0,IF(HU$9&lt;главная!$N$19,0,IF(HU105&lt;главная!$H$27,главная!$N$26*HU105,IF(HU105&lt;главная!$H$28,главная!$N$27*HU105,главная!$H$28*главная!$N$27+(HU105-главная!$H$28)*главная!$N$28))))</f>
        <v>0</v>
      </c>
      <c r="HV179" s="173">
        <f>IF(HV$10="",0,IF(HV$9&lt;главная!$N$19,0,IF(HV105&lt;главная!$H$27,главная!$N$26*HV105,IF(HV105&lt;главная!$H$28,главная!$N$27*HV105,главная!$H$28*главная!$N$27+(HV105-главная!$H$28)*главная!$N$28))))</f>
        <v>0</v>
      </c>
      <c r="HW179" s="173">
        <f>IF(HW$10="",0,IF(HW$9&lt;главная!$N$19,0,IF(HW105&lt;главная!$H$27,главная!$N$26*HW105,IF(HW105&lt;главная!$H$28,главная!$N$27*HW105,главная!$H$28*главная!$N$27+(HW105-главная!$H$28)*главная!$N$28))))</f>
        <v>0</v>
      </c>
      <c r="HX179" s="173">
        <f>IF(HX$10="",0,IF(HX$9&lt;главная!$N$19,0,IF(HX105&lt;главная!$H$27,главная!$N$26*HX105,IF(HX105&lt;главная!$H$28,главная!$N$27*HX105,главная!$H$28*главная!$N$27+(HX105-главная!$H$28)*главная!$N$28))))</f>
        <v>0</v>
      </c>
      <c r="HY179" s="173">
        <f>IF(HY$10="",0,IF(HY$9&lt;главная!$N$19,0,IF(HY105&lt;главная!$H$27,главная!$N$26*HY105,IF(HY105&lt;главная!$H$28,главная!$N$27*HY105,главная!$H$28*главная!$N$27+(HY105-главная!$H$28)*главная!$N$28))))</f>
        <v>0</v>
      </c>
      <c r="HZ179" s="173">
        <f>IF(HZ$10="",0,IF(HZ$9&lt;главная!$N$19,0,IF(HZ105&lt;главная!$H$27,главная!$N$26*HZ105,IF(HZ105&lt;главная!$H$28,главная!$N$27*HZ105,главная!$H$28*главная!$N$27+(HZ105-главная!$H$28)*главная!$N$28))))</f>
        <v>0</v>
      </c>
      <c r="IA179" s="173">
        <f>IF(IA$10="",0,IF(IA$9&lt;главная!$N$19,0,IF(IA105&lt;главная!$H$27,главная!$N$26*IA105,IF(IA105&lt;главная!$H$28,главная!$N$27*IA105,главная!$H$28*главная!$N$27+(IA105-главная!$H$28)*главная!$N$28))))</f>
        <v>0</v>
      </c>
      <c r="IB179" s="173">
        <f>IF(IB$10="",0,IF(IB$9&lt;главная!$N$19,0,IF(IB105&lt;главная!$H$27,главная!$N$26*IB105,IF(IB105&lt;главная!$H$28,главная!$N$27*IB105,главная!$H$28*главная!$N$27+(IB105-главная!$H$28)*главная!$N$28))))</f>
        <v>0</v>
      </c>
      <c r="IC179" s="173">
        <f>IF(IC$10="",0,IF(IC$9&lt;главная!$N$19,0,IF(IC105&lt;главная!$H$27,главная!$N$26*IC105,IF(IC105&lt;главная!$H$28,главная!$N$27*IC105,главная!$H$28*главная!$N$27+(IC105-главная!$H$28)*главная!$N$28))))</f>
        <v>0</v>
      </c>
      <c r="ID179" s="173">
        <f>IF(ID$10="",0,IF(ID$9&lt;главная!$N$19,0,IF(ID105&lt;главная!$H$27,главная!$N$26*ID105,IF(ID105&lt;главная!$H$28,главная!$N$27*ID105,главная!$H$28*главная!$N$27+(ID105-главная!$H$28)*главная!$N$28))))</f>
        <v>0</v>
      </c>
      <c r="IE179" s="173">
        <f>IF(IE$10="",0,IF(IE$9&lt;главная!$N$19,0,IF(IE105&lt;главная!$H$27,главная!$N$26*IE105,IF(IE105&lt;главная!$H$28,главная!$N$27*IE105,главная!$H$28*главная!$N$27+(IE105-главная!$H$28)*главная!$N$28))))</f>
        <v>0</v>
      </c>
      <c r="IF179" s="173">
        <f>IF(IF$10="",0,IF(IF$9&lt;главная!$N$19,0,IF(IF105&lt;главная!$H$27,главная!$N$26*IF105,IF(IF105&lt;главная!$H$28,главная!$N$27*IF105,главная!$H$28*главная!$N$27+(IF105-главная!$H$28)*главная!$N$28))))</f>
        <v>0</v>
      </c>
      <c r="IG179" s="173">
        <f>IF(IG$10="",0,IF(IG$9&lt;главная!$N$19,0,IF(IG105&lt;главная!$H$27,главная!$N$26*IG105,IF(IG105&lt;главная!$H$28,главная!$N$27*IG105,главная!$H$28*главная!$N$27+(IG105-главная!$H$28)*главная!$N$28))))</f>
        <v>0</v>
      </c>
      <c r="IH179" s="173">
        <f>IF(IH$10="",0,IF(IH$9&lt;главная!$N$19,0,IF(IH105&lt;главная!$H$27,главная!$N$26*IH105,IF(IH105&lt;главная!$H$28,главная!$N$27*IH105,главная!$H$28*главная!$N$27+(IH105-главная!$H$28)*главная!$N$28))))</f>
        <v>0</v>
      </c>
      <c r="II179" s="173">
        <f>IF(II$10="",0,IF(II$9&lt;главная!$N$19,0,IF(II105&lt;главная!$H$27,главная!$N$26*II105,IF(II105&lt;главная!$H$28,главная!$N$27*II105,главная!$H$28*главная!$N$27+(II105-главная!$H$28)*главная!$N$28))))</f>
        <v>0</v>
      </c>
      <c r="IJ179" s="173">
        <f>IF(IJ$10="",0,IF(IJ$9&lt;главная!$N$19,0,IF(IJ105&lt;главная!$H$27,главная!$N$26*IJ105,IF(IJ105&lt;главная!$H$28,главная!$N$27*IJ105,главная!$H$28*главная!$N$27+(IJ105-главная!$H$28)*главная!$N$28))))</f>
        <v>0</v>
      </c>
      <c r="IK179" s="173">
        <f>IF(IK$10="",0,IF(IK$9&lt;главная!$N$19,0,IF(IK105&lt;главная!$H$27,главная!$N$26*IK105,IF(IK105&lt;главная!$H$28,главная!$N$27*IK105,главная!$H$28*главная!$N$27+(IK105-главная!$H$28)*главная!$N$28))))</f>
        <v>0</v>
      </c>
      <c r="IL179" s="173">
        <f>IF(IL$10="",0,IF(IL$9&lt;главная!$N$19,0,IF(IL105&lt;главная!$H$27,главная!$N$26*IL105,IF(IL105&lt;главная!$H$28,главная!$N$27*IL105,главная!$H$28*главная!$N$27+(IL105-главная!$H$28)*главная!$N$28))))</f>
        <v>0</v>
      </c>
      <c r="IM179" s="173">
        <f>IF(IM$10="",0,IF(IM$9&lt;главная!$N$19,0,IF(IM105&lt;главная!$H$27,главная!$N$26*IM105,IF(IM105&lt;главная!$H$28,главная!$N$27*IM105,главная!$H$28*главная!$N$27+(IM105-главная!$H$28)*главная!$N$28))))</f>
        <v>0</v>
      </c>
      <c r="IN179" s="173">
        <f>IF(IN$10="",0,IF(IN$9&lt;главная!$N$19,0,IF(IN105&lt;главная!$H$27,главная!$N$26*IN105,IF(IN105&lt;главная!$H$28,главная!$N$27*IN105,главная!$H$28*главная!$N$27+(IN105-главная!$H$28)*главная!$N$28))))</f>
        <v>0</v>
      </c>
      <c r="IO179" s="173">
        <f>IF(IO$10="",0,IF(IO$9&lt;главная!$N$19,0,IF(IO105&lt;главная!$H$27,главная!$N$26*IO105,IF(IO105&lt;главная!$H$28,главная!$N$27*IO105,главная!$H$28*главная!$N$27+(IO105-главная!$H$28)*главная!$N$28))))</f>
        <v>0</v>
      </c>
      <c r="IP179" s="173">
        <f>IF(IP$10="",0,IF(IP$9&lt;главная!$N$19,0,IF(IP105&lt;главная!$H$27,главная!$N$26*IP105,IF(IP105&lt;главная!$H$28,главная!$N$27*IP105,главная!$H$28*главная!$N$27+(IP105-главная!$H$28)*главная!$N$28))))</f>
        <v>0</v>
      </c>
      <c r="IQ179" s="173">
        <f>IF(IQ$10="",0,IF(IQ$9&lt;главная!$N$19,0,IF(IQ105&lt;главная!$H$27,главная!$N$26*IQ105,IF(IQ105&lt;главная!$H$28,главная!$N$27*IQ105,главная!$H$28*главная!$N$27+(IQ105-главная!$H$28)*главная!$N$28))))</f>
        <v>0</v>
      </c>
      <c r="IR179" s="173">
        <f>IF(IR$10="",0,IF(IR$9&lt;главная!$N$19,0,IF(IR105&lt;главная!$H$27,главная!$N$26*IR105,IF(IR105&lt;главная!$H$28,главная!$N$27*IR105,главная!$H$28*главная!$N$27+(IR105-главная!$H$28)*главная!$N$28))))</f>
        <v>0</v>
      </c>
      <c r="IS179" s="173">
        <f>IF(IS$10="",0,IF(IS$9&lt;главная!$N$19,0,IF(IS105&lt;главная!$H$27,главная!$N$26*IS105,IF(IS105&lt;главная!$H$28,главная!$N$27*IS105,главная!$H$28*главная!$N$27+(IS105-главная!$H$28)*главная!$N$28))))</f>
        <v>0</v>
      </c>
      <c r="IT179" s="173">
        <f>IF(IT$10="",0,IF(IT$9&lt;главная!$N$19,0,IF(IT105&lt;главная!$H$27,главная!$N$26*IT105,IF(IT105&lt;главная!$H$28,главная!$N$27*IT105,главная!$H$28*главная!$N$27+(IT105-главная!$H$28)*главная!$N$28))))</f>
        <v>0</v>
      </c>
      <c r="IU179" s="173">
        <f>IF(IU$10="",0,IF(IU$9&lt;главная!$N$19,0,IF(IU105&lt;главная!$H$27,главная!$N$26*IU105,IF(IU105&lt;главная!$H$28,главная!$N$27*IU105,главная!$H$28*главная!$N$27+(IU105-главная!$H$28)*главная!$N$28))))</f>
        <v>0</v>
      </c>
      <c r="IV179" s="173">
        <f>IF(IV$10="",0,IF(IV$9&lt;главная!$N$19,0,IF(IV105&lt;главная!$H$27,главная!$N$26*IV105,IF(IV105&lt;главная!$H$28,главная!$N$27*IV105,главная!$H$28*главная!$N$27+(IV105-главная!$H$28)*главная!$N$28))))</f>
        <v>0</v>
      </c>
      <c r="IW179" s="173">
        <f>IF(IW$10="",0,IF(IW$9&lt;главная!$N$19,0,IF(IW105&lt;главная!$H$27,главная!$N$26*IW105,IF(IW105&lt;главная!$H$28,главная!$N$27*IW105,главная!$H$28*главная!$N$27+(IW105-главная!$H$28)*главная!$N$28))))</f>
        <v>0</v>
      </c>
      <c r="IX179" s="173">
        <f>IF(IX$10="",0,IF(IX$9&lt;главная!$N$19,0,IF(IX105&lt;главная!$H$27,главная!$N$26*IX105,IF(IX105&lt;главная!$H$28,главная!$N$27*IX105,главная!$H$28*главная!$N$27+(IX105-главная!$H$28)*главная!$N$28))))</f>
        <v>0</v>
      </c>
      <c r="IY179" s="173">
        <f>IF(IY$10="",0,IF(IY$9&lt;главная!$N$19,0,IF(IY105&lt;главная!$H$27,главная!$N$26*IY105,IF(IY105&lt;главная!$H$28,главная!$N$27*IY105,главная!$H$28*главная!$N$27+(IY105-главная!$H$28)*главная!$N$28))))</f>
        <v>0</v>
      </c>
      <c r="IZ179" s="173">
        <f>IF(IZ$10="",0,IF(IZ$9&lt;главная!$N$19,0,IF(IZ105&lt;главная!$H$27,главная!$N$26*IZ105,IF(IZ105&lt;главная!$H$28,главная!$N$27*IZ105,главная!$H$28*главная!$N$27+(IZ105-главная!$H$28)*главная!$N$28))))</f>
        <v>0</v>
      </c>
      <c r="JA179" s="173">
        <f>IF(JA$10="",0,IF(JA$9&lt;главная!$N$19,0,IF(JA105&lt;главная!$H$27,главная!$N$26*JA105,IF(JA105&lt;главная!$H$28,главная!$N$27*JA105,главная!$H$28*главная!$N$27+(JA105-главная!$H$28)*главная!$N$28))))</f>
        <v>0</v>
      </c>
      <c r="JB179" s="173">
        <f>IF(JB$10="",0,IF(JB$9&lt;главная!$N$19,0,IF(JB105&lt;главная!$H$27,главная!$N$26*JB105,IF(JB105&lt;главная!$H$28,главная!$N$27*JB105,главная!$H$28*главная!$N$27+(JB105-главная!$H$28)*главная!$N$28))))</f>
        <v>0</v>
      </c>
      <c r="JC179" s="173">
        <f>IF(JC$10="",0,IF(JC$9&lt;главная!$N$19,0,IF(JC105&lt;главная!$H$27,главная!$N$26*JC105,IF(JC105&lt;главная!$H$28,главная!$N$27*JC105,главная!$H$28*главная!$N$27+(JC105-главная!$H$28)*главная!$N$28))))</f>
        <v>0</v>
      </c>
      <c r="JD179" s="173">
        <f>IF(JD$10="",0,IF(JD$9&lt;главная!$N$19,0,IF(JD105&lt;главная!$H$27,главная!$N$26*JD105,IF(JD105&lt;главная!$H$28,главная!$N$27*JD105,главная!$H$28*главная!$N$27+(JD105-главная!$H$28)*главная!$N$28))))</f>
        <v>0</v>
      </c>
      <c r="JE179" s="173">
        <f>IF(JE$10="",0,IF(JE$9&lt;главная!$N$19,0,IF(JE105&lt;главная!$H$27,главная!$N$26*JE105,IF(JE105&lt;главная!$H$28,главная!$N$27*JE105,главная!$H$28*главная!$N$27+(JE105-главная!$H$28)*главная!$N$28))))</f>
        <v>0</v>
      </c>
      <c r="JF179" s="173">
        <f>IF(JF$10="",0,IF(JF$9&lt;главная!$N$19,0,IF(JF105&lt;главная!$H$27,главная!$N$26*JF105,IF(JF105&lt;главная!$H$28,главная!$N$27*JF105,главная!$H$28*главная!$N$27+(JF105-главная!$H$28)*главная!$N$28))))</f>
        <v>0</v>
      </c>
      <c r="JG179" s="173">
        <f>IF(JG$10="",0,IF(JG$9&lt;главная!$N$19,0,IF(JG105&lt;главная!$H$27,главная!$N$26*JG105,IF(JG105&lt;главная!$H$28,главная!$N$27*JG105,главная!$H$28*главная!$N$27+(JG105-главная!$H$28)*главная!$N$28))))</f>
        <v>0</v>
      </c>
      <c r="JH179" s="173">
        <f>IF(JH$10="",0,IF(JH$9&lt;главная!$N$19,0,IF(JH105&lt;главная!$H$27,главная!$N$26*JH105,IF(JH105&lt;главная!$H$28,главная!$N$27*JH105,главная!$H$28*главная!$N$27+(JH105-главная!$H$28)*главная!$N$28))))</f>
        <v>0</v>
      </c>
      <c r="JI179" s="173">
        <f>IF(JI$10="",0,IF(JI$9&lt;главная!$N$19,0,IF(JI105&lt;главная!$H$27,главная!$N$26*JI105,IF(JI105&lt;главная!$H$28,главная!$N$27*JI105,главная!$H$28*главная!$N$27+(JI105-главная!$H$28)*главная!$N$28))))</f>
        <v>0</v>
      </c>
      <c r="JJ179" s="173">
        <f>IF(JJ$10="",0,IF(JJ$9&lt;главная!$N$19,0,IF(JJ105&lt;главная!$H$27,главная!$N$26*JJ105,IF(JJ105&lt;главная!$H$28,главная!$N$27*JJ105,главная!$H$28*главная!$N$27+(JJ105-главная!$H$28)*главная!$N$28))))</f>
        <v>0</v>
      </c>
      <c r="JK179" s="173">
        <f>IF(JK$10="",0,IF(JK$9&lt;главная!$N$19,0,IF(JK105&lt;главная!$H$27,главная!$N$26*JK105,IF(JK105&lt;главная!$H$28,главная!$N$27*JK105,главная!$H$28*главная!$N$27+(JK105-главная!$H$28)*главная!$N$28))))</f>
        <v>0</v>
      </c>
      <c r="JL179" s="173">
        <f>IF(JL$10="",0,IF(JL$9&lt;главная!$N$19,0,IF(JL105&lt;главная!$H$27,главная!$N$26*JL105,IF(JL105&lt;главная!$H$28,главная!$N$27*JL105,главная!$H$28*главная!$N$27+(JL105-главная!$H$28)*главная!$N$28))))</f>
        <v>0</v>
      </c>
      <c r="JM179" s="173">
        <f>IF(JM$10="",0,IF(JM$9&lt;главная!$N$19,0,IF(JM105&lt;главная!$H$27,главная!$N$26*JM105,IF(JM105&lt;главная!$H$28,главная!$N$27*JM105,главная!$H$28*главная!$N$27+(JM105-главная!$H$28)*главная!$N$28))))</f>
        <v>0</v>
      </c>
      <c r="JN179" s="173">
        <f>IF(JN$10="",0,IF(JN$9&lt;главная!$N$19,0,IF(JN105&lt;главная!$H$27,главная!$N$26*JN105,IF(JN105&lt;главная!$H$28,главная!$N$27*JN105,главная!$H$28*главная!$N$27+(JN105-главная!$H$28)*главная!$N$28))))</f>
        <v>0</v>
      </c>
      <c r="JO179" s="173">
        <f>IF(JO$10="",0,IF(JO$9&lt;главная!$N$19,0,IF(JO105&lt;главная!$H$27,главная!$N$26*JO105,IF(JO105&lt;главная!$H$28,главная!$N$27*JO105,главная!$H$28*главная!$N$27+(JO105-главная!$H$28)*главная!$N$28))))</f>
        <v>0</v>
      </c>
      <c r="JP179" s="173">
        <f>IF(JP$10="",0,IF(JP$9&lt;главная!$N$19,0,IF(JP105&lt;главная!$H$27,главная!$N$26*JP105,IF(JP105&lt;главная!$H$28,главная!$N$27*JP105,главная!$H$28*главная!$N$27+(JP105-главная!$H$28)*главная!$N$28))))</f>
        <v>0</v>
      </c>
      <c r="JQ179" s="173">
        <f>IF(JQ$10="",0,IF(JQ$9&lt;главная!$N$19,0,IF(JQ105&lt;главная!$H$27,главная!$N$26*JQ105,IF(JQ105&lt;главная!$H$28,главная!$N$27*JQ105,главная!$H$28*главная!$N$27+(JQ105-главная!$H$28)*главная!$N$28))))</f>
        <v>0</v>
      </c>
      <c r="JR179" s="173">
        <f>IF(JR$10="",0,IF(JR$9&lt;главная!$N$19,0,IF(JR105&lt;главная!$H$27,главная!$N$26*JR105,IF(JR105&lt;главная!$H$28,главная!$N$27*JR105,главная!$H$28*главная!$N$27+(JR105-главная!$H$28)*главная!$N$28))))</f>
        <v>0</v>
      </c>
      <c r="JS179" s="173">
        <f>IF(JS$10="",0,IF(JS$9&lt;главная!$N$19,0,IF(JS105&lt;главная!$H$27,главная!$N$26*JS105,IF(JS105&lt;главная!$H$28,главная!$N$27*JS105,главная!$H$28*главная!$N$27+(JS105-главная!$H$28)*главная!$N$28))))</f>
        <v>0</v>
      </c>
      <c r="JT179" s="173">
        <f>IF(JT$10="",0,IF(JT$9&lt;главная!$N$19,0,IF(JT105&lt;главная!$H$27,главная!$N$26*JT105,IF(JT105&lt;главная!$H$28,главная!$N$27*JT105,главная!$H$28*главная!$N$27+(JT105-главная!$H$28)*главная!$N$28))))</f>
        <v>0</v>
      </c>
      <c r="JU179" s="173">
        <f>IF(JU$10="",0,IF(JU$9&lt;главная!$N$19,0,IF(JU105&lt;главная!$H$27,главная!$N$26*JU105,IF(JU105&lt;главная!$H$28,главная!$N$27*JU105,главная!$H$28*главная!$N$27+(JU105-главная!$H$28)*главная!$N$28))))</f>
        <v>0</v>
      </c>
      <c r="JV179" s="173">
        <f>IF(JV$10="",0,IF(JV$9&lt;главная!$N$19,0,IF(JV105&lt;главная!$H$27,главная!$N$26*JV105,IF(JV105&lt;главная!$H$28,главная!$N$27*JV105,главная!$H$28*главная!$N$27+(JV105-главная!$H$28)*главная!$N$28))))</f>
        <v>0</v>
      </c>
      <c r="JW179" s="173">
        <f>IF(JW$10="",0,IF(JW$9&lt;главная!$N$19,0,IF(JW105&lt;главная!$H$27,главная!$N$26*JW105,IF(JW105&lt;главная!$H$28,главная!$N$27*JW105,главная!$H$28*главная!$N$27+(JW105-главная!$H$28)*главная!$N$28))))</f>
        <v>0</v>
      </c>
      <c r="JX179" s="173">
        <f>IF(JX$10="",0,IF(JX$9&lt;главная!$N$19,0,IF(JX105&lt;главная!$H$27,главная!$N$26*JX105,IF(JX105&lt;главная!$H$28,главная!$N$27*JX105,главная!$H$28*главная!$N$27+(JX105-главная!$H$28)*главная!$N$28))))</f>
        <v>0</v>
      </c>
      <c r="JY179" s="173">
        <f>IF(JY$10="",0,IF(JY$9&lt;главная!$N$19,0,IF(JY105&lt;главная!$H$27,главная!$N$26*JY105,IF(JY105&lt;главная!$H$28,главная!$N$27*JY105,главная!$H$28*главная!$N$27+(JY105-главная!$H$28)*главная!$N$28))))</f>
        <v>0</v>
      </c>
      <c r="JZ179" s="173">
        <f>IF(JZ$10="",0,IF(JZ$9&lt;главная!$N$19,0,IF(JZ105&lt;главная!$H$27,главная!$N$26*JZ105,IF(JZ105&lt;главная!$H$28,главная!$N$27*JZ105,главная!$H$28*главная!$N$27+(JZ105-главная!$H$28)*главная!$N$28))))</f>
        <v>0</v>
      </c>
      <c r="KA179" s="173">
        <f>IF(KA$10="",0,IF(KA$9&lt;главная!$N$19,0,IF(KA105&lt;главная!$H$27,главная!$N$26*KA105,IF(KA105&lt;главная!$H$28,главная!$N$27*KA105,главная!$H$28*главная!$N$27+(KA105-главная!$H$28)*главная!$N$28))))</f>
        <v>0</v>
      </c>
      <c r="KB179" s="173">
        <f>IF(KB$10="",0,IF(KB$9&lt;главная!$N$19,0,IF(KB105&lt;главная!$H$27,главная!$N$26*KB105,IF(KB105&lt;главная!$H$28,главная!$N$27*KB105,главная!$H$28*главная!$N$27+(KB105-главная!$H$28)*главная!$N$28))))</f>
        <v>0</v>
      </c>
      <c r="KC179" s="173">
        <f>IF(KC$10="",0,IF(KC$9&lt;главная!$N$19,0,IF(KC105&lt;главная!$H$27,главная!$N$26*KC105,IF(KC105&lt;главная!$H$28,главная!$N$27*KC105,главная!$H$28*главная!$N$27+(KC105-главная!$H$28)*главная!$N$28))))</f>
        <v>0</v>
      </c>
      <c r="KD179" s="173">
        <f>IF(KD$10="",0,IF(KD$9&lt;главная!$N$19,0,IF(KD105&lt;главная!$H$27,главная!$N$26*KD105,IF(KD105&lt;главная!$H$28,главная!$N$27*KD105,главная!$H$28*главная!$N$27+(KD105-главная!$H$28)*главная!$N$28))))</f>
        <v>0</v>
      </c>
      <c r="KE179" s="173">
        <f>IF(KE$10="",0,IF(KE$9&lt;главная!$N$19,0,IF(KE105&lt;главная!$H$27,главная!$N$26*KE105,IF(KE105&lt;главная!$H$28,главная!$N$27*KE105,главная!$H$28*главная!$N$27+(KE105-главная!$H$28)*главная!$N$28))))</f>
        <v>0</v>
      </c>
      <c r="KF179" s="173">
        <f>IF(KF$10="",0,IF(KF$9&lt;главная!$N$19,0,IF(KF105&lt;главная!$H$27,главная!$N$26*KF105,IF(KF105&lt;главная!$H$28,главная!$N$27*KF105,главная!$H$28*главная!$N$27+(KF105-главная!$H$28)*главная!$N$28))))</f>
        <v>0</v>
      </c>
      <c r="KG179" s="173">
        <f>IF(KG$10="",0,IF(KG$9&lt;главная!$N$19,0,IF(KG105&lt;главная!$H$27,главная!$N$26*KG105,IF(KG105&lt;главная!$H$28,главная!$N$27*KG105,главная!$H$28*главная!$N$27+(KG105-главная!$H$28)*главная!$N$28))))</f>
        <v>0</v>
      </c>
      <c r="KH179" s="173">
        <f>IF(KH$10="",0,IF(KH$9&lt;главная!$N$19,0,IF(KH105&lt;главная!$H$27,главная!$N$26*KH105,IF(KH105&lt;главная!$H$28,главная!$N$27*KH105,главная!$H$28*главная!$N$27+(KH105-главная!$H$28)*главная!$N$28))))</f>
        <v>0</v>
      </c>
      <c r="KI179" s="173">
        <f>IF(KI$10="",0,IF(KI$9&lt;главная!$N$19,0,IF(KI105&lt;главная!$H$27,главная!$N$26*KI105,IF(KI105&lt;главная!$H$28,главная!$N$27*KI105,главная!$H$28*главная!$N$27+(KI105-главная!$H$28)*главная!$N$28))))</f>
        <v>0</v>
      </c>
      <c r="KJ179" s="173">
        <f>IF(KJ$10="",0,IF(KJ$9&lt;главная!$N$19,0,IF(KJ105&lt;главная!$H$27,главная!$N$26*KJ105,IF(KJ105&lt;главная!$H$28,главная!$N$27*KJ105,главная!$H$28*главная!$N$27+(KJ105-главная!$H$28)*главная!$N$28))))</f>
        <v>0</v>
      </c>
      <c r="KK179" s="173">
        <f>IF(KK$10="",0,IF(KK$9&lt;главная!$N$19,0,IF(KK105&lt;главная!$H$27,главная!$N$26*KK105,IF(KK105&lt;главная!$H$28,главная!$N$27*KK105,главная!$H$28*главная!$N$27+(KK105-главная!$H$28)*главная!$N$28))))</f>
        <v>0</v>
      </c>
      <c r="KL179" s="173">
        <f>IF(KL$10="",0,IF(KL$9&lt;главная!$N$19,0,IF(KL105&lt;главная!$H$27,главная!$N$26*KL105,IF(KL105&lt;главная!$H$28,главная!$N$27*KL105,главная!$H$28*главная!$N$27+(KL105-главная!$H$28)*главная!$N$28))))</f>
        <v>0</v>
      </c>
      <c r="KM179" s="173">
        <f>IF(KM$10="",0,IF(KM$9&lt;главная!$N$19,0,IF(KM105&lt;главная!$H$27,главная!$N$26*KM105,IF(KM105&lt;главная!$H$28,главная!$N$27*KM105,главная!$H$28*главная!$N$27+(KM105-главная!$H$28)*главная!$N$28))))</f>
        <v>0</v>
      </c>
      <c r="KN179" s="173">
        <f>IF(KN$10="",0,IF(KN$9&lt;главная!$N$19,0,IF(KN105&lt;главная!$H$27,главная!$N$26*KN105,IF(KN105&lt;главная!$H$28,главная!$N$27*KN105,главная!$H$28*главная!$N$27+(KN105-главная!$H$28)*главная!$N$28))))</f>
        <v>0</v>
      </c>
      <c r="KO179" s="173">
        <f>IF(KO$10="",0,IF(KO$9&lt;главная!$N$19,0,IF(KO105&lt;главная!$H$27,главная!$N$26*KO105,IF(KO105&lt;главная!$H$28,главная!$N$27*KO105,главная!$H$28*главная!$N$27+(KO105-главная!$H$28)*главная!$N$28))))</f>
        <v>0</v>
      </c>
      <c r="KP179" s="173">
        <f>IF(KP$10="",0,IF(KP$9&lt;главная!$N$19,0,IF(KP105&lt;главная!$H$27,главная!$N$26*KP105,IF(KP105&lt;главная!$H$28,главная!$N$27*KP105,главная!$H$28*главная!$N$27+(KP105-главная!$H$28)*главная!$N$28))))</f>
        <v>0</v>
      </c>
      <c r="KQ179" s="173">
        <f>IF(KQ$10="",0,IF(KQ$9&lt;главная!$N$19,0,IF(KQ105&lt;главная!$H$27,главная!$N$26*KQ105,IF(KQ105&lt;главная!$H$28,главная!$N$27*KQ105,главная!$H$28*главная!$N$27+(KQ105-главная!$H$28)*главная!$N$28))))</f>
        <v>0</v>
      </c>
      <c r="KR179" s="173">
        <f>IF(KR$10="",0,IF(KR$9&lt;главная!$N$19,0,IF(KR105&lt;главная!$H$27,главная!$N$26*KR105,IF(KR105&lt;главная!$H$28,главная!$N$27*KR105,главная!$H$28*главная!$N$27+(KR105-главная!$H$28)*главная!$N$28))))</f>
        <v>0</v>
      </c>
      <c r="KS179" s="173">
        <f>IF(KS$10="",0,IF(KS$9&lt;главная!$N$19,0,IF(KS105&lt;главная!$H$27,главная!$N$26*KS105,IF(KS105&lt;главная!$H$28,главная!$N$27*KS105,главная!$H$28*главная!$N$27+(KS105-главная!$H$28)*главная!$N$28))))</f>
        <v>0</v>
      </c>
      <c r="KT179" s="173">
        <f>IF(KT$10="",0,IF(KT$9&lt;главная!$N$19,0,IF(KT105&lt;главная!$H$27,главная!$N$26*KT105,IF(KT105&lt;главная!$H$28,главная!$N$27*KT105,главная!$H$28*главная!$N$27+(KT105-главная!$H$28)*главная!$N$28))))</f>
        <v>0</v>
      </c>
      <c r="KU179" s="173">
        <f>IF(KU$10="",0,IF(KU$9&lt;главная!$N$19,0,IF(KU105&lt;главная!$H$27,главная!$N$26*KU105,IF(KU105&lt;главная!$H$28,главная!$N$27*KU105,главная!$H$28*главная!$N$27+(KU105-главная!$H$28)*главная!$N$28))))</f>
        <v>0</v>
      </c>
      <c r="KV179" s="173">
        <f>IF(KV$10="",0,IF(KV$9&lt;главная!$N$19,0,IF(KV105&lt;главная!$H$27,главная!$N$26*KV105,IF(KV105&lt;главная!$H$28,главная!$N$27*KV105,главная!$H$28*главная!$N$27+(KV105-главная!$H$28)*главная!$N$28))))</f>
        <v>0</v>
      </c>
      <c r="KW179" s="173">
        <f>IF(KW$10="",0,IF(KW$9&lt;главная!$N$19,0,IF(KW105&lt;главная!$H$27,главная!$N$26*KW105,IF(KW105&lt;главная!$H$28,главная!$N$27*KW105,главная!$H$28*главная!$N$27+(KW105-главная!$H$28)*главная!$N$28))))</f>
        <v>0</v>
      </c>
      <c r="KX179" s="173">
        <f>IF(KX$10="",0,IF(KX$9&lt;главная!$N$19,0,IF(KX105&lt;главная!$H$27,главная!$N$26*KX105,IF(KX105&lt;главная!$H$28,главная!$N$27*KX105,главная!$H$28*главная!$N$27+(KX105-главная!$H$28)*главная!$N$28))))</f>
        <v>0</v>
      </c>
      <c r="KY179" s="173">
        <f>IF(KY$10="",0,IF(KY$9&lt;главная!$N$19,0,IF(KY105&lt;главная!$H$27,главная!$N$26*KY105,IF(KY105&lt;главная!$H$28,главная!$N$27*KY105,главная!$H$28*главная!$N$27+(KY105-главная!$H$28)*главная!$N$28))))</f>
        <v>0</v>
      </c>
      <c r="KZ179" s="173">
        <f>IF(KZ$10="",0,IF(KZ$9&lt;главная!$N$19,0,IF(KZ105&lt;главная!$H$27,главная!$N$26*KZ105,IF(KZ105&lt;главная!$H$28,главная!$N$27*KZ105,главная!$H$28*главная!$N$27+(KZ105-главная!$H$28)*главная!$N$28))))</f>
        <v>0</v>
      </c>
      <c r="LA179" s="173">
        <f>IF(LA$10="",0,IF(LA$9&lt;главная!$N$19,0,IF(LA105&lt;главная!$H$27,главная!$N$26*LA105,IF(LA105&lt;главная!$H$28,главная!$N$27*LA105,главная!$H$28*главная!$N$27+(LA105-главная!$H$28)*главная!$N$28))))</f>
        <v>0</v>
      </c>
      <c r="LB179" s="173">
        <f>IF(LB$10="",0,IF(LB$9&lt;главная!$N$19,0,IF(LB105&lt;главная!$H$27,главная!$N$26*LB105,IF(LB105&lt;главная!$H$28,главная!$N$27*LB105,главная!$H$28*главная!$N$27+(LB105-главная!$H$28)*главная!$N$28))))</f>
        <v>0</v>
      </c>
      <c r="LC179" s="173">
        <f>IF(LC$10="",0,IF(LC$9&lt;главная!$N$19,0,IF(LC105&lt;главная!$H$27,главная!$N$26*LC105,IF(LC105&lt;главная!$H$28,главная!$N$27*LC105,главная!$H$28*главная!$N$27+(LC105-главная!$H$28)*главная!$N$28))))</f>
        <v>0</v>
      </c>
      <c r="LD179" s="173">
        <f>IF(LD$10="",0,IF(LD$9&lt;главная!$N$19,0,IF(LD105&lt;главная!$H$27,главная!$N$26*LD105,IF(LD105&lt;главная!$H$28,главная!$N$27*LD105,главная!$H$28*главная!$N$27+(LD105-главная!$H$28)*главная!$N$28))))</f>
        <v>0</v>
      </c>
      <c r="LE179" s="173">
        <f>IF(LE$10="",0,IF(LE$9&lt;главная!$N$19,0,IF(LE105&lt;главная!$H$27,главная!$N$26*LE105,IF(LE105&lt;главная!$H$28,главная!$N$27*LE105,главная!$H$28*главная!$N$27+(LE105-главная!$H$28)*главная!$N$28))))</f>
        <v>0</v>
      </c>
      <c r="LF179" s="173">
        <f>IF(LF$10="",0,IF(LF$9&lt;главная!$N$19,0,IF(LF105&lt;главная!$H$27,главная!$N$26*LF105,IF(LF105&lt;главная!$H$28,главная!$N$27*LF105,главная!$H$28*главная!$N$27+(LF105-главная!$H$28)*главная!$N$28))))</f>
        <v>0</v>
      </c>
      <c r="LG179" s="173">
        <f>IF(LG$10="",0,IF(LG$9&lt;главная!$N$19,0,IF(LG105&lt;главная!$H$27,главная!$N$26*LG105,IF(LG105&lt;главная!$H$28,главная!$N$27*LG105,главная!$H$28*главная!$N$27+(LG105-главная!$H$28)*главная!$N$28))))</f>
        <v>0</v>
      </c>
      <c r="LH179" s="173">
        <f>IF(LH$10="",0,IF(LH$9&lt;главная!$N$19,0,IF(LH105&lt;главная!$H$27,главная!$N$26*LH105,IF(LH105&lt;главная!$H$28,главная!$N$27*LH105,главная!$H$28*главная!$N$27+(LH105-главная!$H$28)*главная!$N$28))))</f>
        <v>0</v>
      </c>
      <c r="LI179" s="51"/>
      <c r="LJ179" s="51"/>
    </row>
    <row r="180" spans="1:322" s="59" customFormat="1" ht="10.199999999999999" x14ac:dyDescent="0.2">
      <c r="A180" s="51"/>
      <c r="B180" s="51"/>
      <c r="C180" s="51"/>
      <c r="D180" s="12"/>
      <c r="E180" s="98" t="str">
        <f t="shared" si="383"/>
        <v>Юрист</v>
      </c>
      <c r="F180" s="51"/>
      <c r="G180" s="51"/>
      <c r="H180" s="98" t="str">
        <f t="shared" si="384"/>
        <v>нац/страхование</v>
      </c>
      <c r="I180" s="51"/>
      <c r="J180" s="51"/>
      <c r="K180" s="55" t="str">
        <f t="shared" si="385"/>
        <v>долл.</v>
      </c>
      <c r="L180" s="51"/>
      <c r="M180" s="58"/>
      <c r="N180" s="51"/>
      <c r="O180" s="61"/>
      <c r="P180" s="51"/>
      <c r="Q180" s="51"/>
      <c r="R180" s="99"/>
      <c r="S180" s="51"/>
      <c r="T180" s="171"/>
      <c r="U180" s="173">
        <f>IF(U$10="",0,IF(U$9&lt;главная!$N$19,0,IF(U106&lt;главная!$H$27,главная!$N$26*U106,IF(U106&lt;главная!$H$28,главная!$N$27*U106,главная!$H$28*главная!$N$27+(U106-главная!$H$28)*главная!$N$28))))</f>
        <v>0</v>
      </c>
      <c r="V180" s="173">
        <f>IF(V$10="",0,IF(V$9&lt;главная!$N$19,0,IF(V106&lt;главная!$H$27,главная!$N$26*V106,IF(V106&lt;главная!$H$28,главная!$N$27*V106,главная!$H$28*главная!$N$27+(V106-главная!$H$28)*главная!$N$28))))</f>
        <v>0</v>
      </c>
      <c r="W180" s="173">
        <f>IF(W$10="",0,IF(W$9&lt;главная!$N$19,0,IF(W106&lt;главная!$H$27,главная!$N$26*W106,IF(W106&lt;главная!$H$28,главная!$N$27*W106,главная!$H$28*главная!$N$27+(W106-главная!$H$28)*главная!$N$28))))</f>
        <v>0</v>
      </c>
      <c r="X180" s="173">
        <f>IF(X$10="",0,IF(X$9&lt;главная!$N$19,0,IF(X106&lt;главная!$H$27,главная!$N$26*X106,IF(X106&lt;главная!$H$28,главная!$N$27*X106,главная!$H$28*главная!$N$27+(X106-главная!$H$28)*главная!$N$28))))</f>
        <v>0</v>
      </c>
      <c r="Y180" s="173">
        <f>IF(Y$10="",0,IF(Y$9&lt;главная!$N$19,0,IF(Y106&lt;главная!$H$27,главная!$N$26*Y106,IF(Y106&lt;главная!$H$28,главная!$N$27*Y106,главная!$H$28*главная!$N$27+(Y106-главная!$H$28)*главная!$N$28))))</f>
        <v>0</v>
      </c>
      <c r="Z180" s="173">
        <f>IF(Z$10="",0,IF(Z$9&lt;главная!$N$19,0,IF(Z106&lt;главная!$H$27,главная!$N$26*Z106,IF(Z106&lt;главная!$H$28,главная!$N$27*Z106,главная!$H$28*главная!$N$27+(Z106-главная!$H$28)*главная!$N$28))))</f>
        <v>0</v>
      </c>
      <c r="AA180" s="173">
        <f>IF(AA$10="",0,IF(AA$9&lt;главная!$N$19,0,IF(AA106&lt;главная!$H$27,главная!$N$26*AA106,IF(AA106&lt;главная!$H$28,главная!$N$27*AA106,главная!$H$28*главная!$N$27+(AA106-главная!$H$28)*главная!$N$28))))</f>
        <v>0</v>
      </c>
      <c r="AB180" s="173">
        <f>IF(AB$10="",0,IF(AB$9&lt;главная!$N$19,0,IF(AB106&lt;главная!$H$27,главная!$N$26*AB106,IF(AB106&lt;главная!$H$28,главная!$N$27*AB106,главная!$H$28*главная!$N$27+(AB106-главная!$H$28)*главная!$N$28))))</f>
        <v>0</v>
      </c>
      <c r="AC180" s="173">
        <f>IF(AC$10="",0,IF(AC$9&lt;главная!$N$19,0,IF(AC106&lt;главная!$H$27,главная!$N$26*AC106,IF(AC106&lt;главная!$H$28,главная!$N$27*AC106,главная!$H$28*главная!$N$27+(AC106-главная!$H$28)*главная!$N$28))))</f>
        <v>0</v>
      </c>
      <c r="AD180" s="173">
        <f>IF(AD$10="",0,IF(AD$9&lt;главная!$N$19,0,IF(AD106&lt;главная!$H$27,главная!$N$26*AD106,IF(AD106&lt;главная!$H$28,главная!$N$27*AD106,главная!$H$28*главная!$N$27+(AD106-главная!$H$28)*главная!$N$28))))</f>
        <v>0</v>
      </c>
      <c r="AE180" s="173">
        <f>IF(AE$10="",0,IF(AE$9&lt;главная!$N$19,0,IF(AE106&lt;главная!$H$27,главная!$N$26*AE106,IF(AE106&lt;главная!$H$28,главная!$N$27*AE106,главная!$H$28*главная!$N$27+(AE106-главная!$H$28)*главная!$N$28))))</f>
        <v>0</v>
      </c>
      <c r="AF180" s="173">
        <f>IF(AF$10="",0,IF(AF$9&lt;главная!$N$19,0,IF(AF106&lt;главная!$H$27,главная!$N$26*AF106,IF(AF106&lt;главная!$H$28,главная!$N$27*AF106,главная!$H$28*главная!$N$27+(AF106-главная!$H$28)*главная!$N$28))))</f>
        <v>0</v>
      </c>
      <c r="AG180" s="173">
        <f>IF(AG$10="",0,IF(AG$9&lt;главная!$N$19,0,IF(AG106&lt;главная!$H$27,главная!$N$26*AG106,IF(AG106&lt;главная!$H$28,главная!$N$27*AG106,главная!$H$28*главная!$N$27+(AG106-главная!$H$28)*главная!$N$28))))</f>
        <v>0</v>
      </c>
      <c r="AH180" s="173">
        <f>IF(AH$10="",0,IF(AH$9&lt;главная!$N$19,0,IF(AH106&lt;главная!$H$27,главная!$N$26*AH106,IF(AH106&lt;главная!$H$28,главная!$N$27*AH106,главная!$H$28*главная!$N$27+(AH106-главная!$H$28)*главная!$N$28))))</f>
        <v>0</v>
      </c>
      <c r="AI180" s="173">
        <f>IF(AI$10="",0,IF(AI$9&lt;главная!$N$19,0,IF(AI106&lt;главная!$H$27,главная!$N$26*AI106,IF(AI106&lt;главная!$H$28,главная!$N$27*AI106,главная!$H$28*главная!$N$27+(AI106-главная!$H$28)*главная!$N$28))))</f>
        <v>0</v>
      </c>
      <c r="AJ180" s="173">
        <f>IF(AJ$10="",0,IF(AJ$9&lt;главная!$N$19,0,IF(AJ106&lt;главная!$H$27,главная!$N$26*AJ106,IF(AJ106&lt;главная!$H$28,главная!$N$27*AJ106,главная!$H$28*главная!$N$27+(AJ106-главная!$H$28)*главная!$N$28))))</f>
        <v>0</v>
      </c>
      <c r="AK180" s="173">
        <f>IF(AK$10="",0,IF(AK$9&lt;главная!$N$19,0,IF(AK106&lt;главная!$H$27,главная!$N$26*AK106,IF(AK106&lt;главная!$H$28,главная!$N$27*AK106,главная!$H$28*главная!$N$27+(AK106-главная!$H$28)*главная!$N$28))))</f>
        <v>0</v>
      </c>
      <c r="AL180" s="173">
        <f>IF(AL$10="",0,IF(AL$9&lt;главная!$N$19,0,IF(AL106&lt;главная!$H$27,главная!$N$26*AL106,IF(AL106&lt;главная!$H$28,главная!$N$27*AL106,главная!$H$28*главная!$N$27+(AL106-главная!$H$28)*главная!$N$28))))</f>
        <v>0</v>
      </c>
      <c r="AM180" s="173">
        <f>IF(AM$10="",0,IF(AM$9&lt;главная!$N$19,0,IF(AM106&lt;главная!$H$27,главная!$N$26*AM106,IF(AM106&lt;главная!$H$28,главная!$N$27*AM106,главная!$H$28*главная!$N$27+(AM106-главная!$H$28)*главная!$N$28))))</f>
        <v>0</v>
      </c>
      <c r="AN180" s="173">
        <f>IF(AN$10="",0,IF(AN$9&lt;главная!$N$19,0,IF(AN106&lt;главная!$H$27,главная!$N$26*AN106,IF(AN106&lt;главная!$H$28,главная!$N$27*AN106,главная!$H$28*главная!$N$27+(AN106-главная!$H$28)*главная!$N$28))))</f>
        <v>0</v>
      </c>
      <c r="AO180" s="173">
        <f>IF(AO$10="",0,IF(AO$9&lt;главная!$N$19,0,IF(AO106&lt;главная!$H$27,главная!$N$26*AO106,IF(AO106&lt;главная!$H$28,главная!$N$27*AO106,главная!$H$28*главная!$N$27+(AO106-главная!$H$28)*главная!$N$28))))</f>
        <v>0</v>
      </c>
      <c r="AP180" s="173">
        <f>IF(AP$10="",0,IF(AP$9&lt;главная!$N$19,0,IF(AP106&lt;главная!$H$27,главная!$N$26*AP106,IF(AP106&lt;главная!$H$28,главная!$N$27*AP106,главная!$H$28*главная!$N$27+(AP106-главная!$H$28)*главная!$N$28))))</f>
        <v>0</v>
      </c>
      <c r="AQ180" s="173">
        <f>IF(AQ$10="",0,IF(AQ$9&lt;главная!$N$19,0,IF(AQ106&lt;главная!$H$27,главная!$N$26*AQ106,IF(AQ106&lt;главная!$H$28,главная!$N$27*AQ106,главная!$H$28*главная!$N$27+(AQ106-главная!$H$28)*главная!$N$28))))</f>
        <v>0</v>
      </c>
      <c r="AR180" s="173">
        <f>IF(AR$10="",0,IF(AR$9&lt;главная!$N$19,0,IF(AR106&lt;главная!$H$27,главная!$N$26*AR106,IF(AR106&lt;главная!$H$28,главная!$N$27*AR106,главная!$H$28*главная!$N$27+(AR106-главная!$H$28)*главная!$N$28))))</f>
        <v>0</v>
      </c>
      <c r="AS180" s="173">
        <f>IF(AS$10="",0,IF(AS$9&lt;главная!$N$19,0,IF(AS106&lt;главная!$H$27,главная!$N$26*AS106,IF(AS106&lt;главная!$H$28,главная!$N$27*AS106,главная!$H$28*главная!$N$27+(AS106-главная!$H$28)*главная!$N$28))))</f>
        <v>0</v>
      </c>
      <c r="AT180" s="173">
        <f>IF(AT$10="",0,IF(AT$9&lt;главная!$N$19,0,IF(AT106&lt;главная!$H$27,главная!$N$26*AT106,IF(AT106&lt;главная!$H$28,главная!$N$27*AT106,главная!$H$28*главная!$N$27+(AT106-главная!$H$28)*главная!$N$28))))</f>
        <v>0</v>
      </c>
      <c r="AU180" s="173">
        <f>IF(AU$10="",0,IF(AU$9&lt;главная!$N$19,0,IF(AU106&lt;главная!$H$27,главная!$N$26*AU106,IF(AU106&lt;главная!$H$28,главная!$N$27*AU106,главная!$H$28*главная!$N$27+(AU106-главная!$H$28)*главная!$N$28))))</f>
        <v>0</v>
      </c>
      <c r="AV180" s="173">
        <f>IF(AV$10="",0,IF(AV$9&lt;главная!$N$19,0,IF(AV106&lt;главная!$H$27,главная!$N$26*AV106,IF(AV106&lt;главная!$H$28,главная!$N$27*AV106,главная!$H$28*главная!$N$27+(AV106-главная!$H$28)*главная!$N$28))))</f>
        <v>0</v>
      </c>
      <c r="AW180" s="173">
        <f>IF(AW$10="",0,IF(AW$9&lt;главная!$N$19,0,IF(AW106&lt;главная!$H$27,главная!$N$26*AW106,IF(AW106&lt;главная!$H$28,главная!$N$27*AW106,главная!$H$28*главная!$N$27+(AW106-главная!$H$28)*главная!$N$28))))</f>
        <v>0</v>
      </c>
      <c r="AX180" s="173">
        <f>IF(AX$10="",0,IF(AX$9&lt;главная!$N$19,0,IF(AX106&lt;главная!$H$27,главная!$N$26*AX106,IF(AX106&lt;главная!$H$28,главная!$N$27*AX106,главная!$H$28*главная!$N$27+(AX106-главная!$H$28)*главная!$N$28))))</f>
        <v>0</v>
      </c>
      <c r="AY180" s="173">
        <f>IF(AY$10="",0,IF(AY$9&lt;главная!$N$19,0,IF(AY106&lt;главная!$H$27,главная!$N$26*AY106,IF(AY106&lt;главная!$H$28,главная!$N$27*AY106,главная!$H$28*главная!$N$27+(AY106-главная!$H$28)*главная!$N$28))))</f>
        <v>0</v>
      </c>
      <c r="AZ180" s="173">
        <f>IF(AZ$10="",0,IF(AZ$9&lt;главная!$N$19,0,IF(AZ106&lt;главная!$H$27,главная!$N$26*AZ106,IF(AZ106&lt;главная!$H$28,главная!$N$27*AZ106,главная!$H$28*главная!$N$27+(AZ106-главная!$H$28)*главная!$N$28))))</f>
        <v>0</v>
      </c>
      <c r="BA180" s="173">
        <f>IF(BA$10="",0,IF(BA$9&lt;главная!$N$19,0,IF(BA106&lt;главная!$H$27,главная!$N$26*BA106,IF(BA106&lt;главная!$H$28,главная!$N$27*BA106,главная!$H$28*главная!$N$27+(BA106-главная!$H$28)*главная!$N$28))))</f>
        <v>0</v>
      </c>
      <c r="BB180" s="173">
        <f>IF(BB$10="",0,IF(BB$9&lt;главная!$N$19,0,IF(BB106&lt;главная!$H$27,главная!$N$26*BB106,IF(BB106&lt;главная!$H$28,главная!$N$27*BB106,главная!$H$28*главная!$N$27+(BB106-главная!$H$28)*главная!$N$28))))</f>
        <v>0</v>
      </c>
      <c r="BC180" s="173">
        <f>IF(BC$10="",0,IF(BC$9&lt;главная!$N$19,0,IF(BC106&lt;главная!$H$27,главная!$N$26*BC106,IF(BC106&lt;главная!$H$28,главная!$N$27*BC106,главная!$H$28*главная!$N$27+(BC106-главная!$H$28)*главная!$N$28))))</f>
        <v>0</v>
      </c>
      <c r="BD180" s="173">
        <f>IF(BD$10="",0,IF(BD$9&lt;главная!$N$19,0,IF(BD106&lt;главная!$H$27,главная!$N$26*BD106,IF(BD106&lt;главная!$H$28,главная!$N$27*BD106,главная!$H$28*главная!$N$27+(BD106-главная!$H$28)*главная!$N$28))))</f>
        <v>0</v>
      </c>
      <c r="BE180" s="173">
        <f>IF(BE$10="",0,IF(BE$9&lt;главная!$N$19,0,IF(BE106&lt;главная!$H$27,главная!$N$26*BE106,IF(BE106&lt;главная!$H$28,главная!$N$27*BE106,главная!$H$28*главная!$N$27+(BE106-главная!$H$28)*главная!$N$28))))</f>
        <v>0</v>
      </c>
      <c r="BF180" s="173">
        <f>IF(BF$10="",0,IF(BF$9&lt;главная!$N$19,0,IF(BF106&lt;главная!$H$27,главная!$N$26*BF106,IF(BF106&lt;главная!$H$28,главная!$N$27*BF106,главная!$H$28*главная!$N$27+(BF106-главная!$H$28)*главная!$N$28))))</f>
        <v>0</v>
      </c>
      <c r="BG180" s="173">
        <f>IF(BG$10="",0,IF(BG$9&lt;главная!$N$19,0,IF(BG106&lt;главная!$H$27,главная!$N$26*BG106,IF(BG106&lt;главная!$H$28,главная!$N$27*BG106,главная!$H$28*главная!$N$27+(BG106-главная!$H$28)*главная!$N$28))))</f>
        <v>0</v>
      </c>
      <c r="BH180" s="173">
        <f>IF(BH$10="",0,IF(BH$9&lt;главная!$N$19,0,IF(BH106&lt;главная!$H$27,главная!$N$26*BH106,IF(BH106&lt;главная!$H$28,главная!$N$27*BH106,главная!$H$28*главная!$N$27+(BH106-главная!$H$28)*главная!$N$28))))</f>
        <v>0</v>
      </c>
      <c r="BI180" s="173">
        <f>IF(BI$10="",0,IF(BI$9&lt;главная!$N$19,0,IF(BI106&lt;главная!$H$27,главная!$N$26*BI106,IF(BI106&lt;главная!$H$28,главная!$N$27*BI106,главная!$H$28*главная!$N$27+(BI106-главная!$H$28)*главная!$N$28))))</f>
        <v>0</v>
      </c>
      <c r="BJ180" s="173">
        <f>IF(BJ$10="",0,IF(BJ$9&lt;главная!$N$19,0,IF(BJ106&lt;главная!$H$27,главная!$N$26*BJ106,IF(BJ106&lt;главная!$H$28,главная!$N$27*BJ106,главная!$H$28*главная!$N$27+(BJ106-главная!$H$28)*главная!$N$28))))</f>
        <v>0</v>
      </c>
      <c r="BK180" s="173">
        <f>IF(BK$10="",0,IF(BK$9&lt;главная!$N$19,0,IF(BK106&lt;главная!$H$27,главная!$N$26*BK106,IF(BK106&lt;главная!$H$28,главная!$N$27*BK106,главная!$H$28*главная!$N$27+(BK106-главная!$H$28)*главная!$N$28))))</f>
        <v>0</v>
      </c>
      <c r="BL180" s="173">
        <f>IF(BL$10="",0,IF(BL$9&lt;главная!$N$19,0,IF(BL106&lt;главная!$H$27,главная!$N$26*BL106,IF(BL106&lt;главная!$H$28,главная!$N$27*BL106,главная!$H$28*главная!$N$27+(BL106-главная!$H$28)*главная!$N$28))))</f>
        <v>0</v>
      </c>
      <c r="BM180" s="173">
        <f>IF(BM$10="",0,IF(BM$9&lt;главная!$N$19,0,IF(BM106&lt;главная!$H$27,главная!$N$26*BM106,IF(BM106&lt;главная!$H$28,главная!$N$27*BM106,главная!$H$28*главная!$N$27+(BM106-главная!$H$28)*главная!$N$28))))</f>
        <v>0</v>
      </c>
      <c r="BN180" s="173">
        <f>IF(BN$10="",0,IF(BN$9&lt;главная!$N$19,0,IF(BN106&lt;главная!$H$27,главная!$N$26*BN106,IF(BN106&lt;главная!$H$28,главная!$N$27*BN106,главная!$H$28*главная!$N$27+(BN106-главная!$H$28)*главная!$N$28))))</f>
        <v>0</v>
      </c>
      <c r="BO180" s="173">
        <f>IF(BO$10="",0,IF(BO$9&lt;главная!$N$19,0,IF(BO106&lt;главная!$H$27,главная!$N$26*BO106,IF(BO106&lt;главная!$H$28,главная!$N$27*BO106,главная!$H$28*главная!$N$27+(BO106-главная!$H$28)*главная!$N$28))))</f>
        <v>0</v>
      </c>
      <c r="BP180" s="173">
        <f>IF(BP$10="",0,IF(BP$9&lt;главная!$N$19,0,IF(BP106&lt;главная!$H$27,главная!$N$26*BP106,IF(BP106&lt;главная!$H$28,главная!$N$27*BP106,главная!$H$28*главная!$N$27+(BP106-главная!$H$28)*главная!$N$28))))</f>
        <v>0</v>
      </c>
      <c r="BQ180" s="173">
        <f>IF(BQ$10="",0,IF(BQ$9&lt;главная!$N$19,0,IF(BQ106&lt;главная!$H$27,главная!$N$26*BQ106,IF(BQ106&lt;главная!$H$28,главная!$N$27*BQ106,главная!$H$28*главная!$N$27+(BQ106-главная!$H$28)*главная!$N$28))))</f>
        <v>0</v>
      </c>
      <c r="BR180" s="173">
        <f>IF(BR$10="",0,IF(BR$9&lt;главная!$N$19,0,IF(BR106&lt;главная!$H$27,главная!$N$26*BR106,IF(BR106&lt;главная!$H$28,главная!$N$27*BR106,главная!$H$28*главная!$N$27+(BR106-главная!$H$28)*главная!$N$28))))</f>
        <v>0</v>
      </c>
      <c r="BS180" s="173">
        <f>IF(BS$10="",0,IF(BS$9&lt;главная!$N$19,0,IF(BS106&lt;главная!$H$27,главная!$N$26*BS106,IF(BS106&lt;главная!$H$28,главная!$N$27*BS106,главная!$H$28*главная!$N$27+(BS106-главная!$H$28)*главная!$N$28))))</f>
        <v>0</v>
      </c>
      <c r="BT180" s="173">
        <f>IF(BT$10="",0,IF(BT$9&lt;главная!$N$19,0,IF(BT106&lt;главная!$H$27,главная!$N$26*BT106,IF(BT106&lt;главная!$H$28,главная!$N$27*BT106,главная!$H$28*главная!$N$27+(BT106-главная!$H$28)*главная!$N$28))))</f>
        <v>0</v>
      </c>
      <c r="BU180" s="173">
        <f>IF(BU$10="",0,IF(BU$9&lt;главная!$N$19,0,IF(BU106&lt;главная!$H$27,главная!$N$26*BU106,IF(BU106&lt;главная!$H$28,главная!$N$27*BU106,главная!$H$28*главная!$N$27+(BU106-главная!$H$28)*главная!$N$28))))</f>
        <v>0</v>
      </c>
      <c r="BV180" s="173">
        <f>IF(BV$10="",0,IF(BV$9&lt;главная!$N$19,0,IF(BV106&lt;главная!$H$27,главная!$N$26*BV106,IF(BV106&lt;главная!$H$28,главная!$N$27*BV106,главная!$H$28*главная!$N$27+(BV106-главная!$H$28)*главная!$N$28))))</f>
        <v>0</v>
      </c>
      <c r="BW180" s="173">
        <f>IF(BW$10="",0,IF(BW$9&lt;главная!$N$19,0,IF(BW106&lt;главная!$H$27,главная!$N$26*BW106,IF(BW106&lt;главная!$H$28,главная!$N$27*BW106,главная!$H$28*главная!$N$27+(BW106-главная!$H$28)*главная!$N$28))))</f>
        <v>0</v>
      </c>
      <c r="BX180" s="173">
        <f>IF(BX$10="",0,IF(BX$9&lt;главная!$N$19,0,IF(BX106&lt;главная!$H$27,главная!$N$26*BX106,IF(BX106&lt;главная!$H$28,главная!$N$27*BX106,главная!$H$28*главная!$N$27+(BX106-главная!$H$28)*главная!$N$28))))</f>
        <v>0</v>
      </c>
      <c r="BY180" s="173">
        <f>IF(BY$10="",0,IF(BY$9&lt;главная!$N$19,0,IF(BY106&lt;главная!$H$27,главная!$N$26*BY106,IF(BY106&lt;главная!$H$28,главная!$N$27*BY106,главная!$H$28*главная!$N$27+(BY106-главная!$H$28)*главная!$N$28))))</f>
        <v>0</v>
      </c>
      <c r="BZ180" s="173">
        <f>IF(BZ$10="",0,IF(BZ$9&lt;главная!$N$19,0,IF(BZ106&lt;главная!$H$27,главная!$N$26*BZ106,IF(BZ106&lt;главная!$H$28,главная!$N$27*BZ106,главная!$H$28*главная!$N$27+(BZ106-главная!$H$28)*главная!$N$28))))</f>
        <v>0</v>
      </c>
      <c r="CA180" s="173">
        <f>IF(CA$10="",0,IF(CA$9&lt;главная!$N$19,0,IF(CA106&lt;главная!$H$27,главная!$N$26*CA106,IF(CA106&lt;главная!$H$28,главная!$N$27*CA106,главная!$H$28*главная!$N$27+(CA106-главная!$H$28)*главная!$N$28))))</f>
        <v>0</v>
      </c>
      <c r="CB180" s="173">
        <f>IF(CB$10="",0,IF(CB$9&lt;главная!$N$19,0,IF(CB106&lt;главная!$H$27,главная!$N$26*CB106,IF(CB106&lt;главная!$H$28,главная!$N$27*CB106,главная!$H$28*главная!$N$27+(CB106-главная!$H$28)*главная!$N$28))))</f>
        <v>0</v>
      </c>
      <c r="CC180" s="173">
        <f>IF(CC$10="",0,IF(CC$9&lt;главная!$N$19,0,IF(CC106&lt;главная!$H$27,главная!$N$26*CC106,IF(CC106&lt;главная!$H$28,главная!$N$27*CC106,главная!$H$28*главная!$N$27+(CC106-главная!$H$28)*главная!$N$28))))</f>
        <v>0</v>
      </c>
      <c r="CD180" s="173">
        <f>IF(CD$10="",0,IF(CD$9&lt;главная!$N$19,0,IF(CD106&lt;главная!$H$27,главная!$N$26*CD106,IF(CD106&lt;главная!$H$28,главная!$N$27*CD106,главная!$H$28*главная!$N$27+(CD106-главная!$H$28)*главная!$N$28))))</f>
        <v>0</v>
      </c>
      <c r="CE180" s="173">
        <f>IF(CE$10="",0,IF(CE$9&lt;главная!$N$19,0,IF(CE106&lt;главная!$H$27,главная!$N$26*CE106,IF(CE106&lt;главная!$H$28,главная!$N$27*CE106,главная!$H$28*главная!$N$27+(CE106-главная!$H$28)*главная!$N$28))))</f>
        <v>0</v>
      </c>
      <c r="CF180" s="173">
        <f>IF(CF$10="",0,IF(CF$9&lt;главная!$N$19,0,IF(CF106&lt;главная!$H$27,главная!$N$26*CF106,IF(CF106&lt;главная!$H$28,главная!$N$27*CF106,главная!$H$28*главная!$N$27+(CF106-главная!$H$28)*главная!$N$28))))</f>
        <v>0</v>
      </c>
      <c r="CG180" s="173">
        <f>IF(CG$10="",0,IF(CG$9&lt;главная!$N$19,0,IF(CG106&lt;главная!$H$27,главная!$N$26*CG106,IF(CG106&lt;главная!$H$28,главная!$N$27*CG106,главная!$H$28*главная!$N$27+(CG106-главная!$H$28)*главная!$N$28))))</f>
        <v>0</v>
      </c>
      <c r="CH180" s="173">
        <f>IF(CH$10="",0,IF(CH$9&lt;главная!$N$19,0,IF(CH106&lt;главная!$H$27,главная!$N$26*CH106,IF(CH106&lt;главная!$H$28,главная!$N$27*CH106,главная!$H$28*главная!$N$27+(CH106-главная!$H$28)*главная!$N$28))))</f>
        <v>0</v>
      </c>
      <c r="CI180" s="173">
        <f>IF(CI$10="",0,IF(CI$9&lt;главная!$N$19,0,IF(CI106&lt;главная!$H$27,главная!$N$26*CI106,IF(CI106&lt;главная!$H$28,главная!$N$27*CI106,главная!$H$28*главная!$N$27+(CI106-главная!$H$28)*главная!$N$28))))</f>
        <v>0</v>
      </c>
      <c r="CJ180" s="173">
        <f>IF(CJ$10="",0,IF(CJ$9&lt;главная!$N$19,0,IF(CJ106&lt;главная!$H$27,главная!$N$26*CJ106,IF(CJ106&lt;главная!$H$28,главная!$N$27*CJ106,главная!$H$28*главная!$N$27+(CJ106-главная!$H$28)*главная!$N$28))))</f>
        <v>0</v>
      </c>
      <c r="CK180" s="173">
        <f>IF(CK$10="",0,IF(CK$9&lt;главная!$N$19,0,IF(CK106&lt;главная!$H$27,главная!$N$26*CK106,IF(CK106&lt;главная!$H$28,главная!$N$27*CK106,главная!$H$28*главная!$N$27+(CK106-главная!$H$28)*главная!$N$28))))</f>
        <v>0</v>
      </c>
      <c r="CL180" s="173">
        <f>IF(CL$10="",0,IF(CL$9&lt;главная!$N$19,0,IF(CL106&lt;главная!$H$27,главная!$N$26*CL106,IF(CL106&lt;главная!$H$28,главная!$N$27*CL106,главная!$H$28*главная!$N$27+(CL106-главная!$H$28)*главная!$N$28))))</f>
        <v>0</v>
      </c>
      <c r="CM180" s="173">
        <f>IF(CM$10="",0,IF(CM$9&lt;главная!$N$19,0,IF(CM106&lt;главная!$H$27,главная!$N$26*CM106,IF(CM106&lt;главная!$H$28,главная!$N$27*CM106,главная!$H$28*главная!$N$27+(CM106-главная!$H$28)*главная!$N$28))))</f>
        <v>0</v>
      </c>
      <c r="CN180" s="173">
        <f>IF(CN$10="",0,IF(CN$9&lt;главная!$N$19,0,IF(CN106&lt;главная!$H$27,главная!$N$26*CN106,IF(CN106&lt;главная!$H$28,главная!$N$27*CN106,главная!$H$28*главная!$N$27+(CN106-главная!$H$28)*главная!$N$28))))</f>
        <v>0</v>
      </c>
      <c r="CO180" s="173">
        <f>IF(CO$10="",0,IF(CO$9&lt;главная!$N$19,0,IF(CO106&lt;главная!$H$27,главная!$N$26*CO106,IF(CO106&lt;главная!$H$28,главная!$N$27*CO106,главная!$H$28*главная!$N$27+(CO106-главная!$H$28)*главная!$N$28))))</f>
        <v>0</v>
      </c>
      <c r="CP180" s="173">
        <f>IF(CP$10="",0,IF(CP$9&lt;главная!$N$19,0,IF(CP106&lt;главная!$H$27,главная!$N$26*CP106,IF(CP106&lt;главная!$H$28,главная!$N$27*CP106,главная!$H$28*главная!$N$27+(CP106-главная!$H$28)*главная!$N$28))))</f>
        <v>0</v>
      </c>
      <c r="CQ180" s="173">
        <f>IF(CQ$10="",0,IF(CQ$9&lt;главная!$N$19,0,IF(CQ106&lt;главная!$H$27,главная!$N$26*CQ106,IF(CQ106&lt;главная!$H$28,главная!$N$27*CQ106,главная!$H$28*главная!$N$27+(CQ106-главная!$H$28)*главная!$N$28))))</f>
        <v>0</v>
      </c>
      <c r="CR180" s="173">
        <f>IF(CR$10="",0,IF(CR$9&lt;главная!$N$19,0,IF(CR106&lt;главная!$H$27,главная!$N$26*CR106,IF(CR106&lt;главная!$H$28,главная!$N$27*CR106,главная!$H$28*главная!$N$27+(CR106-главная!$H$28)*главная!$N$28))))</f>
        <v>0</v>
      </c>
      <c r="CS180" s="173">
        <f>IF(CS$10="",0,IF(CS$9&lt;главная!$N$19,0,IF(CS106&lt;главная!$H$27,главная!$N$26*CS106,IF(CS106&lt;главная!$H$28,главная!$N$27*CS106,главная!$H$28*главная!$N$27+(CS106-главная!$H$28)*главная!$N$28))))</f>
        <v>0</v>
      </c>
      <c r="CT180" s="173">
        <f>IF(CT$10="",0,IF(CT$9&lt;главная!$N$19,0,IF(CT106&lt;главная!$H$27,главная!$N$26*CT106,IF(CT106&lt;главная!$H$28,главная!$N$27*CT106,главная!$H$28*главная!$N$27+(CT106-главная!$H$28)*главная!$N$28))))</f>
        <v>0</v>
      </c>
      <c r="CU180" s="173">
        <f>IF(CU$10="",0,IF(CU$9&lt;главная!$N$19,0,IF(CU106&lt;главная!$H$27,главная!$N$26*CU106,IF(CU106&lt;главная!$H$28,главная!$N$27*CU106,главная!$H$28*главная!$N$27+(CU106-главная!$H$28)*главная!$N$28))))</f>
        <v>0</v>
      </c>
      <c r="CV180" s="173">
        <f>IF(CV$10="",0,IF(CV$9&lt;главная!$N$19,0,IF(CV106&lt;главная!$H$27,главная!$N$26*CV106,IF(CV106&lt;главная!$H$28,главная!$N$27*CV106,главная!$H$28*главная!$N$27+(CV106-главная!$H$28)*главная!$N$28))))</f>
        <v>0</v>
      </c>
      <c r="CW180" s="173">
        <f>IF(CW$10="",0,IF(CW$9&lt;главная!$N$19,0,IF(CW106&lt;главная!$H$27,главная!$N$26*CW106,IF(CW106&lt;главная!$H$28,главная!$N$27*CW106,главная!$H$28*главная!$N$27+(CW106-главная!$H$28)*главная!$N$28))))</f>
        <v>0</v>
      </c>
      <c r="CX180" s="173">
        <f>IF(CX$10="",0,IF(CX$9&lt;главная!$N$19,0,IF(CX106&lt;главная!$H$27,главная!$N$26*CX106,IF(CX106&lt;главная!$H$28,главная!$N$27*CX106,главная!$H$28*главная!$N$27+(CX106-главная!$H$28)*главная!$N$28))))</f>
        <v>0</v>
      </c>
      <c r="CY180" s="173">
        <f>IF(CY$10="",0,IF(CY$9&lt;главная!$N$19,0,IF(CY106&lt;главная!$H$27,главная!$N$26*CY106,IF(CY106&lt;главная!$H$28,главная!$N$27*CY106,главная!$H$28*главная!$N$27+(CY106-главная!$H$28)*главная!$N$28))))</f>
        <v>0</v>
      </c>
      <c r="CZ180" s="173">
        <f>IF(CZ$10="",0,IF(CZ$9&lt;главная!$N$19,0,IF(CZ106&lt;главная!$H$27,главная!$N$26*CZ106,IF(CZ106&lt;главная!$H$28,главная!$N$27*CZ106,главная!$H$28*главная!$N$27+(CZ106-главная!$H$28)*главная!$N$28))))</f>
        <v>0</v>
      </c>
      <c r="DA180" s="173">
        <f>IF(DA$10="",0,IF(DA$9&lt;главная!$N$19,0,IF(DA106&lt;главная!$H$27,главная!$N$26*DA106,IF(DA106&lt;главная!$H$28,главная!$N$27*DA106,главная!$H$28*главная!$N$27+(DA106-главная!$H$28)*главная!$N$28))))</f>
        <v>0</v>
      </c>
      <c r="DB180" s="173">
        <f>IF(DB$10="",0,IF(DB$9&lt;главная!$N$19,0,IF(DB106&lt;главная!$H$27,главная!$N$26*DB106,IF(DB106&lt;главная!$H$28,главная!$N$27*DB106,главная!$H$28*главная!$N$27+(DB106-главная!$H$28)*главная!$N$28))))</f>
        <v>0</v>
      </c>
      <c r="DC180" s="173">
        <f>IF(DC$10="",0,IF(DC$9&lt;главная!$N$19,0,IF(DC106&lt;главная!$H$27,главная!$N$26*DC106,IF(DC106&lt;главная!$H$28,главная!$N$27*DC106,главная!$H$28*главная!$N$27+(DC106-главная!$H$28)*главная!$N$28))))</f>
        <v>0</v>
      </c>
      <c r="DD180" s="173">
        <f>IF(DD$10="",0,IF(DD$9&lt;главная!$N$19,0,IF(DD106&lt;главная!$H$27,главная!$N$26*DD106,IF(DD106&lt;главная!$H$28,главная!$N$27*DD106,главная!$H$28*главная!$N$27+(DD106-главная!$H$28)*главная!$N$28))))</f>
        <v>0</v>
      </c>
      <c r="DE180" s="173">
        <f>IF(DE$10="",0,IF(DE$9&lt;главная!$N$19,0,IF(DE106&lt;главная!$H$27,главная!$N$26*DE106,IF(DE106&lt;главная!$H$28,главная!$N$27*DE106,главная!$H$28*главная!$N$27+(DE106-главная!$H$28)*главная!$N$28))))</f>
        <v>0</v>
      </c>
      <c r="DF180" s="173">
        <f>IF(DF$10="",0,IF(DF$9&lt;главная!$N$19,0,IF(DF106&lt;главная!$H$27,главная!$N$26*DF106,IF(DF106&lt;главная!$H$28,главная!$N$27*DF106,главная!$H$28*главная!$N$27+(DF106-главная!$H$28)*главная!$N$28))))</f>
        <v>0</v>
      </c>
      <c r="DG180" s="173">
        <f>IF(DG$10="",0,IF(DG$9&lt;главная!$N$19,0,IF(DG106&lt;главная!$H$27,главная!$N$26*DG106,IF(DG106&lt;главная!$H$28,главная!$N$27*DG106,главная!$H$28*главная!$N$27+(DG106-главная!$H$28)*главная!$N$28))))</f>
        <v>0</v>
      </c>
      <c r="DH180" s="173">
        <f>IF(DH$10="",0,IF(DH$9&lt;главная!$N$19,0,IF(DH106&lt;главная!$H$27,главная!$N$26*DH106,IF(DH106&lt;главная!$H$28,главная!$N$27*DH106,главная!$H$28*главная!$N$27+(DH106-главная!$H$28)*главная!$N$28))))</f>
        <v>0</v>
      </c>
      <c r="DI180" s="173">
        <f>IF(DI$10="",0,IF(DI$9&lt;главная!$N$19,0,IF(DI106&lt;главная!$H$27,главная!$N$26*DI106,IF(DI106&lt;главная!$H$28,главная!$N$27*DI106,главная!$H$28*главная!$N$27+(DI106-главная!$H$28)*главная!$N$28))))</f>
        <v>0</v>
      </c>
      <c r="DJ180" s="173">
        <f>IF(DJ$10="",0,IF(DJ$9&lt;главная!$N$19,0,IF(DJ106&lt;главная!$H$27,главная!$N$26*DJ106,IF(DJ106&lt;главная!$H$28,главная!$N$27*DJ106,главная!$H$28*главная!$N$27+(DJ106-главная!$H$28)*главная!$N$28))))</f>
        <v>0</v>
      </c>
      <c r="DK180" s="173">
        <f>IF(DK$10="",0,IF(DK$9&lt;главная!$N$19,0,IF(DK106&lt;главная!$H$27,главная!$N$26*DK106,IF(DK106&lt;главная!$H$28,главная!$N$27*DK106,главная!$H$28*главная!$N$27+(DK106-главная!$H$28)*главная!$N$28))))</f>
        <v>0</v>
      </c>
      <c r="DL180" s="173">
        <f>IF(DL$10="",0,IF(DL$9&lt;главная!$N$19,0,IF(DL106&lt;главная!$H$27,главная!$N$26*DL106,IF(DL106&lt;главная!$H$28,главная!$N$27*DL106,главная!$H$28*главная!$N$27+(DL106-главная!$H$28)*главная!$N$28))))</f>
        <v>0</v>
      </c>
      <c r="DM180" s="173">
        <f>IF(DM$10="",0,IF(DM$9&lt;главная!$N$19,0,IF(DM106&lt;главная!$H$27,главная!$N$26*DM106,IF(DM106&lt;главная!$H$28,главная!$N$27*DM106,главная!$H$28*главная!$N$27+(DM106-главная!$H$28)*главная!$N$28))))</f>
        <v>0</v>
      </c>
      <c r="DN180" s="173">
        <f>IF(DN$10="",0,IF(DN$9&lt;главная!$N$19,0,IF(DN106&lt;главная!$H$27,главная!$N$26*DN106,IF(DN106&lt;главная!$H$28,главная!$N$27*DN106,главная!$H$28*главная!$N$27+(DN106-главная!$H$28)*главная!$N$28))))</f>
        <v>0</v>
      </c>
      <c r="DO180" s="173">
        <f>IF(DO$10="",0,IF(DO$9&lt;главная!$N$19,0,IF(DO106&lt;главная!$H$27,главная!$N$26*DO106,IF(DO106&lt;главная!$H$28,главная!$N$27*DO106,главная!$H$28*главная!$N$27+(DO106-главная!$H$28)*главная!$N$28))))</f>
        <v>0</v>
      </c>
      <c r="DP180" s="173">
        <f>IF(DP$10="",0,IF(DP$9&lt;главная!$N$19,0,IF(DP106&lt;главная!$H$27,главная!$N$26*DP106,IF(DP106&lt;главная!$H$28,главная!$N$27*DP106,главная!$H$28*главная!$N$27+(DP106-главная!$H$28)*главная!$N$28))))</f>
        <v>0</v>
      </c>
      <c r="DQ180" s="173">
        <f>IF(DQ$10="",0,IF(DQ$9&lt;главная!$N$19,0,IF(DQ106&lt;главная!$H$27,главная!$N$26*DQ106,IF(DQ106&lt;главная!$H$28,главная!$N$27*DQ106,главная!$H$28*главная!$N$27+(DQ106-главная!$H$28)*главная!$N$28))))</f>
        <v>0</v>
      </c>
      <c r="DR180" s="173">
        <f>IF(DR$10="",0,IF(DR$9&lt;главная!$N$19,0,IF(DR106&lt;главная!$H$27,главная!$N$26*DR106,IF(DR106&lt;главная!$H$28,главная!$N$27*DR106,главная!$H$28*главная!$N$27+(DR106-главная!$H$28)*главная!$N$28))))</f>
        <v>0</v>
      </c>
      <c r="DS180" s="173">
        <f>IF(DS$10="",0,IF(DS$9&lt;главная!$N$19,0,IF(DS106&lt;главная!$H$27,главная!$N$26*DS106,IF(DS106&lt;главная!$H$28,главная!$N$27*DS106,главная!$H$28*главная!$N$27+(DS106-главная!$H$28)*главная!$N$28))))</f>
        <v>0</v>
      </c>
      <c r="DT180" s="173">
        <f>IF(DT$10="",0,IF(DT$9&lt;главная!$N$19,0,IF(DT106&lt;главная!$H$27,главная!$N$26*DT106,IF(DT106&lt;главная!$H$28,главная!$N$27*DT106,главная!$H$28*главная!$N$27+(DT106-главная!$H$28)*главная!$N$28))))</f>
        <v>0</v>
      </c>
      <c r="DU180" s="173">
        <f>IF(DU$10="",0,IF(DU$9&lt;главная!$N$19,0,IF(DU106&lt;главная!$H$27,главная!$N$26*DU106,IF(DU106&lt;главная!$H$28,главная!$N$27*DU106,главная!$H$28*главная!$N$27+(DU106-главная!$H$28)*главная!$N$28))))</f>
        <v>0</v>
      </c>
      <c r="DV180" s="173">
        <f>IF(DV$10="",0,IF(DV$9&lt;главная!$N$19,0,IF(DV106&lt;главная!$H$27,главная!$N$26*DV106,IF(DV106&lt;главная!$H$28,главная!$N$27*DV106,главная!$H$28*главная!$N$27+(DV106-главная!$H$28)*главная!$N$28))))</f>
        <v>0</v>
      </c>
      <c r="DW180" s="173">
        <f>IF(DW$10="",0,IF(DW$9&lt;главная!$N$19,0,IF(DW106&lt;главная!$H$27,главная!$N$26*DW106,IF(DW106&lt;главная!$H$28,главная!$N$27*DW106,главная!$H$28*главная!$N$27+(DW106-главная!$H$28)*главная!$N$28))))</f>
        <v>0</v>
      </c>
      <c r="DX180" s="173">
        <f>IF(DX$10="",0,IF(DX$9&lt;главная!$N$19,0,IF(DX106&lt;главная!$H$27,главная!$N$26*DX106,IF(DX106&lt;главная!$H$28,главная!$N$27*DX106,главная!$H$28*главная!$N$27+(DX106-главная!$H$28)*главная!$N$28))))</f>
        <v>0</v>
      </c>
      <c r="DY180" s="173">
        <f>IF(DY$10="",0,IF(DY$9&lt;главная!$N$19,0,IF(DY106&lt;главная!$H$27,главная!$N$26*DY106,IF(DY106&lt;главная!$H$28,главная!$N$27*DY106,главная!$H$28*главная!$N$27+(DY106-главная!$H$28)*главная!$N$28))))</f>
        <v>0</v>
      </c>
      <c r="DZ180" s="173">
        <f>IF(DZ$10="",0,IF(DZ$9&lt;главная!$N$19,0,IF(DZ106&lt;главная!$H$27,главная!$N$26*DZ106,IF(DZ106&lt;главная!$H$28,главная!$N$27*DZ106,главная!$H$28*главная!$N$27+(DZ106-главная!$H$28)*главная!$N$28))))</f>
        <v>0</v>
      </c>
      <c r="EA180" s="173">
        <f>IF(EA$10="",0,IF(EA$9&lt;главная!$N$19,0,IF(EA106&lt;главная!$H$27,главная!$N$26*EA106,IF(EA106&lt;главная!$H$28,главная!$N$27*EA106,главная!$H$28*главная!$N$27+(EA106-главная!$H$28)*главная!$N$28))))</f>
        <v>0</v>
      </c>
      <c r="EB180" s="173">
        <f>IF(EB$10="",0,IF(EB$9&lt;главная!$N$19,0,IF(EB106&lt;главная!$H$27,главная!$N$26*EB106,IF(EB106&lt;главная!$H$28,главная!$N$27*EB106,главная!$H$28*главная!$N$27+(EB106-главная!$H$28)*главная!$N$28))))</f>
        <v>0</v>
      </c>
      <c r="EC180" s="173">
        <f>IF(EC$10="",0,IF(EC$9&lt;главная!$N$19,0,IF(EC106&lt;главная!$H$27,главная!$N$26*EC106,IF(EC106&lt;главная!$H$28,главная!$N$27*EC106,главная!$H$28*главная!$N$27+(EC106-главная!$H$28)*главная!$N$28))))</f>
        <v>0</v>
      </c>
      <c r="ED180" s="173">
        <f>IF(ED$10="",0,IF(ED$9&lt;главная!$N$19,0,IF(ED106&lt;главная!$H$27,главная!$N$26*ED106,IF(ED106&lt;главная!$H$28,главная!$N$27*ED106,главная!$H$28*главная!$N$27+(ED106-главная!$H$28)*главная!$N$28))))</f>
        <v>0</v>
      </c>
      <c r="EE180" s="173">
        <f>IF(EE$10="",0,IF(EE$9&lt;главная!$N$19,0,IF(EE106&lt;главная!$H$27,главная!$N$26*EE106,IF(EE106&lt;главная!$H$28,главная!$N$27*EE106,главная!$H$28*главная!$N$27+(EE106-главная!$H$28)*главная!$N$28))))</f>
        <v>0</v>
      </c>
      <c r="EF180" s="173">
        <f>IF(EF$10="",0,IF(EF$9&lt;главная!$N$19,0,IF(EF106&lt;главная!$H$27,главная!$N$26*EF106,IF(EF106&lt;главная!$H$28,главная!$N$27*EF106,главная!$H$28*главная!$N$27+(EF106-главная!$H$28)*главная!$N$28))))</f>
        <v>0</v>
      </c>
      <c r="EG180" s="173">
        <f>IF(EG$10="",0,IF(EG$9&lt;главная!$N$19,0,IF(EG106&lt;главная!$H$27,главная!$N$26*EG106,IF(EG106&lt;главная!$H$28,главная!$N$27*EG106,главная!$H$28*главная!$N$27+(EG106-главная!$H$28)*главная!$N$28))))</f>
        <v>0</v>
      </c>
      <c r="EH180" s="173">
        <f>IF(EH$10="",0,IF(EH$9&lt;главная!$N$19,0,IF(EH106&lt;главная!$H$27,главная!$N$26*EH106,IF(EH106&lt;главная!$H$28,главная!$N$27*EH106,главная!$H$28*главная!$N$27+(EH106-главная!$H$28)*главная!$N$28))))</f>
        <v>0</v>
      </c>
      <c r="EI180" s="173">
        <f>IF(EI$10="",0,IF(EI$9&lt;главная!$N$19,0,IF(EI106&lt;главная!$H$27,главная!$N$26*EI106,IF(EI106&lt;главная!$H$28,главная!$N$27*EI106,главная!$H$28*главная!$N$27+(EI106-главная!$H$28)*главная!$N$28))))</f>
        <v>0</v>
      </c>
      <c r="EJ180" s="173">
        <f>IF(EJ$10="",0,IF(EJ$9&lt;главная!$N$19,0,IF(EJ106&lt;главная!$H$27,главная!$N$26*EJ106,IF(EJ106&lt;главная!$H$28,главная!$N$27*EJ106,главная!$H$28*главная!$N$27+(EJ106-главная!$H$28)*главная!$N$28))))</f>
        <v>0</v>
      </c>
      <c r="EK180" s="173">
        <f>IF(EK$10="",0,IF(EK$9&lt;главная!$N$19,0,IF(EK106&lt;главная!$H$27,главная!$N$26*EK106,IF(EK106&lt;главная!$H$28,главная!$N$27*EK106,главная!$H$28*главная!$N$27+(EK106-главная!$H$28)*главная!$N$28))))</f>
        <v>0</v>
      </c>
      <c r="EL180" s="173">
        <f>IF(EL$10="",0,IF(EL$9&lt;главная!$N$19,0,IF(EL106&lt;главная!$H$27,главная!$N$26*EL106,IF(EL106&lt;главная!$H$28,главная!$N$27*EL106,главная!$H$28*главная!$N$27+(EL106-главная!$H$28)*главная!$N$28))))</f>
        <v>0</v>
      </c>
      <c r="EM180" s="173">
        <f>IF(EM$10="",0,IF(EM$9&lt;главная!$N$19,0,IF(EM106&lt;главная!$H$27,главная!$N$26*EM106,IF(EM106&lt;главная!$H$28,главная!$N$27*EM106,главная!$H$28*главная!$N$27+(EM106-главная!$H$28)*главная!$N$28))))</f>
        <v>0</v>
      </c>
      <c r="EN180" s="173">
        <f>IF(EN$10="",0,IF(EN$9&lt;главная!$N$19,0,IF(EN106&lt;главная!$H$27,главная!$N$26*EN106,IF(EN106&lt;главная!$H$28,главная!$N$27*EN106,главная!$H$28*главная!$N$27+(EN106-главная!$H$28)*главная!$N$28))))</f>
        <v>0</v>
      </c>
      <c r="EO180" s="173">
        <f>IF(EO$10="",0,IF(EO$9&lt;главная!$N$19,0,IF(EO106&lt;главная!$H$27,главная!$N$26*EO106,IF(EO106&lt;главная!$H$28,главная!$N$27*EO106,главная!$H$28*главная!$N$27+(EO106-главная!$H$28)*главная!$N$28))))</f>
        <v>0</v>
      </c>
      <c r="EP180" s="173">
        <f>IF(EP$10="",0,IF(EP$9&lt;главная!$N$19,0,IF(EP106&lt;главная!$H$27,главная!$N$26*EP106,IF(EP106&lt;главная!$H$28,главная!$N$27*EP106,главная!$H$28*главная!$N$27+(EP106-главная!$H$28)*главная!$N$28))))</f>
        <v>0</v>
      </c>
      <c r="EQ180" s="173">
        <f>IF(EQ$10="",0,IF(EQ$9&lt;главная!$N$19,0,IF(EQ106&lt;главная!$H$27,главная!$N$26*EQ106,IF(EQ106&lt;главная!$H$28,главная!$N$27*EQ106,главная!$H$28*главная!$N$27+(EQ106-главная!$H$28)*главная!$N$28))))</f>
        <v>0</v>
      </c>
      <c r="ER180" s="173">
        <f>IF(ER$10="",0,IF(ER$9&lt;главная!$N$19,0,IF(ER106&lt;главная!$H$27,главная!$N$26*ER106,IF(ER106&lt;главная!$H$28,главная!$N$27*ER106,главная!$H$28*главная!$N$27+(ER106-главная!$H$28)*главная!$N$28))))</f>
        <v>0</v>
      </c>
      <c r="ES180" s="173">
        <f>IF(ES$10="",0,IF(ES$9&lt;главная!$N$19,0,IF(ES106&lt;главная!$H$27,главная!$N$26*ES106,IF(ES106&lt;главная!$H$28,главная!$N$27*ES106,главная!$H$28*главная!$N$27+(ES106-главная!$H$28)*главная!$N$28))))</f>
        <v>0</v>
      </c>
      <c r="ET180" s="173">
        <f>IF(ET$10="",0,IF(ET$9&lt;главная!$N$19,0,IF(ET106&lt;главная!$H$27,главная!$N$26*ET106,IF(ET106&lt;главная!$H$28,главная!$N$27*ET106,главная!$H$28*главная!$N$27+(ET106-главная!$H$28)*главная!$N$28))))</f>
        <v>0</v>
      </c>
      <c r="EU180" s="173">
        <f>IF(EU$10="",0,IF(EU$9&lt;главная!$N$19,0,IF(EU106&lt;главная!$H$27,главная!$N$26*EU106,IF(EU106&lt;главная!$H$28,главная!$N$27*EU106,главная!$H$28*главная!$N$27+(EU106-главная!$H$28)*главная!$N$28))))</f>
        <v>0</v>
      </c>
      <c r="EV180" s="173">
        <f>IF(EV$10="",0,IF(EV$9&lt;главная!$N$19,0,IF(EV106&lt;главная!$H$27,главная!$N$26*EV106,IF(EV106&lt;главная!$H$28,главная!$N$27*EV106,главная!$H$28*главная!$N$27+(EV106-главная!$H$28)*главная!$N$28))))</f>
        <v>0</v>
      </c>
      <c r="EW180" s="173">
        <f>IF(EW$10="",0,IF(EW$9&lt;главная!$N$19,0,IF(EW106&lt;главная!$H$27,главная!$N$26*EW106,IF(EW106&lt;главная!$H$28,главная!$N$27*EW106,главная!$H$28*главная!$N$27+(EW106-главная!$H$28)*главная!$N$28))))</f>
        <v>0</v>
      </c>
      <c r="EX180" s="173">
        <f>IF(EX$10="",0,IF(EX$9&lt;главная!$N$19,0,IF(EX106&lt;главная!$H$27,главная!$N$26*EX106,IF(EX106&lt;главная!$H$28,главная!$N$27*EX106,главная!$H$28*главная!$N$27+(EX106-главная!$H$28)*главная!$N$28))))</f>
        <v>0</v>
      </c>
      <c r="EY180" s="173">
        <f>IF(EY$10="",0,IF(EY$9&lt;главная!$N$19,0,IF(EY106&lt;главная!$H$27,главная!$N$26*EY106,IF(EY106&lt;главная!$H$28,главная!$N$27*EY106,главная!$H$28*главная!$N$27+(EY106-главная!$H$28)*главная!$N$28))))</f>
        <v>0</v>
      </c>
      <c r="EZ180" s="173">
        <f>IF(EZ$10="",0,IF(EZ$9&lt;главная!$N$19,0,IF(EZ106&lt;главная!$H$27,главная!$N$26*EZ106,IF(EZ106&lt;главная!$H$28,главная!$N$27*EZ106,главная!$H$28*главная!$N$27+(EZ106-главная!$H$28)*главная!$N$28))))</f>
        <v>0</v>
      </c>
      <c r="FA180" s="173">
        <f>IF(FA$10="",0,IF(FA$9&lt;главная!$N$19,0,IF(FA106&lt;главная!$H$27,главная!$N$26*FA106,IF(FA106&lt;главная!$H$28,главная!$N$27*FA106,главная!$H$28*главная!$N$27+(FA106-главная!$H$28)*главная!$N$28))))</f>
        <v>0</v>
      </c>
      <c r="FB180" s="173">
        <f>IF(FB$10="",0,IF(FB$9&lt;главная!$N$19,0,IF(FB106&lt;главная!$H$27,главная!$N$26*FB106,IF(FB106&lt;главная!$H$28,главная!$N$27*FB106,главная!$H$28*главная!$N$27+(FB106-главная!$H$28)*главная!$N$28))))</f>
        <v>0</v>
      </c>
      <c r="FC180" s="173">
        <f>IF(FC$10="",0,IF(FC$9&lt;главная!$N$19,0,IF(FC106&lt;главная!$H$27,главная!$N$26*FC106,IF(FC106&lt;главная!$H$28,главная!$N$27*FC106,главная!$H$28*главная!$N$27+(FC106-главная!$H$28)*главная!$N$28))))</f>
        <v>0</v>
      </c>
      <c r="FD180" s="173">
        <f>IF(FD$10="",0,IF(FD$9&lt;главная!$N$19,0,IF(FD106&lt;главная!$H$27,главная!$N$26*FD106,IF(FD106&lt;главная!$H$28,главная!$N$27*FD106,главная!$H$28*главная!$N$27+(FD106-главная!$H$28)*главная!$N$28))))</f>
        <v>0</v>
      </c>
      <c r="FE180" s="173">
        <f>IF(FE$10="",0,IF(FE$9&lt;главная!$N$19,0,IF(FE106&lt;главная!$H$27,главная!$N$26*FE106,IF(FE106&lt;главная!$H$28,главная!$N$27*FE106,главная!$H$28*главная!$N$27+(FE106-главная!$H$28)*главная!$N$28))))</f>
        <v>0</v>
      </c>
      <c r="FF180" s="173">
        <f>IF(FF$10="",0,IF(FF$9&lt;главная!$N$19,0,IF(FF106&lt;главная!$H$27,главная!$N$26*FF106,IF(FF106&lt;главная!$H$28,главная!$N$27*FF106,главная!$H$28*главная!$N$27+(FF106-главная!$H$28)*главная!$N$28))))</f>
        <v>0</v>
      </c>
      <c r="FG180" s="173">
        <f>IF(FG$10="",0,IF(FG$9&lt;главная!$N$19,0,IF(FG106&lt;главная!$H$27,главная!$N$26*FG106,IF(FG106&lt;главная!$H$28,главная!$N$27*FG106,главная!$H$28*главная!$N$27+(FG106-главная!$H$28)*главная!$N$28))))</f>
        <v>0</v>
      </c>
      <c r="FH180" s="173">
        <f>IF(FH$10="",0,IF(FH$9&lt;главная!$N$19,0,IF(FH106&lt;главная!$H$27,главная!$N$26*FH106,IF(FH106&lt;главная!$H$28,главная!$N$27*FH106,главная!$H$28*главная!$N$27+(FH106-главная!$H$28)*главная!$N$28))))</f>
        <v>0</v>
      </c>
      <c r="FI180" s="173">
        <f>IF(FI$10="",0,IF(FI$9&lt;главная!$N$19,0,IF(FI106&lt;главная!$H$27,главная!$N$26*FI106,IF(FI106&lt;главная!$H$28,главная!$N$27*FI106,главная!$H$28*главная!$N$27+(FI106-главная!$H$28)*главная!$N$28))))</f>
        <v>0</v>
      </c>
      <c r="FJ180" s="173">
        <f>IF(FJ$10="",0,IF(FJ$9&lt;главная!$N$19,0,IF(FJ106&lt;главная!$H$27,главная!$N$26*FJ106,IF(FJ106&lt;главная!$H$28,главная!$N$27*FJ106,главная!$H$28*главная!$N$27+(FJ106-главная!$H$28)*главная!$N$28))))</f>
        <v>0</v>
      </c>
      <c r="FK180" s="173">
        <f>IF(FK$10="",0,IF(FK$9&lt;главная!$N$19,0,IF(FK106&lt;главная!$H$27,главная!$N$26*FK106,IF(FK106&lt;главная!$H$28,главная!$N$27*FK106,главная!$H$28*главная!$N$27+(FK106-главная!$H$28)*главная!$N$28))))</f>
        <v>0</v>
      </c>
      <c r="FL180" s="173">
        <f>IF(FL$10="",0,IF(FL$9&lt;главная!$N$19,0,IF(FL106&lt;главная!$H$27,главная!$N$26*FL106,IF(FL106&lt;главная!$H$28,главная!$N$27*FL106,главная!$H$28*главная!$N$27+(FL106-главная!$H$28)*главная!$N$28))))</f>
        <v>0</v>
      </c>
      <c r="FM180" s="173">
        <f>IF(FM$10="",0,IF(FM$9&lt;главная!$N$19,0,IF(FM106&lt;главная!$H$27,главная!$N$26*FM106,IF(FM106&lt;главная!$H$28,главная!$N$27*FM106,главная!$H$28*главная!$N$27+(FM106-главная!$H$28)*главная!$N$28))))</f>
        <v>0</v>
      </c>
      <c r="FN180" s="173">
        <f>IF(FN$10="",0,IF(FN$9&lt;главная!$N$19,0,IF(FN106&lt;главная!$H$27,главная!$N$26*FN106,IF(FN106&lt;главная!$H$28,главная!$N$27*FN106,главная!$H$28*главная!$N$27+(FN106-главная!$H$28)*главная!$N$28))))</f>
        <v>0</v>
      </c>
      <c r="FO180" s="173">
        <f>IF(FO$10="",0,IF(FO$9&lt;главная!$N$19,0,IF(FO106&lt;главная!$H$27,главная!$N$26*FO106,IF(FO106&lt;главная!$H$28,главная!$N$27*FO106,главная!$H$28*главная!$N$27+(FO106-главная!$H$28)*главная!$N$28))))</f>
        <v>0</v>
      </c>
      <c r="FP180" s="173">
        <f>IF(FP$10="",0,IF(FP$9&lt;главная!$N$19,0,IF(FP106&lt;главная!$H$27,главная!$N$26*FP106,IF(FP106&lt;главная!$H$28,главная!$N$27*FP106,главная!$H$28*главная!$N$27+(FP106-главная!$H$28)*главная!$N$28))))</f>
        <v>0</v>
      </c>
      <c r="FQ180" s="173">
        <f>IF(FQ$10="",0,IF(FQ$9&lt;главная!$N$19,0,IF(FQ106&lt;главная!$H$27,главная!$N$26*FQ106,IF(FQ106&lt;главная!$H$28,главная!$N$27*FQ106,главная!$H$28*главная!$N$27+(FQ106-главная!$H$28)*главная!$N$28))))</f>
        <v>0</v>
      </c>
      <c r="FR180" s="173">
        <f>IF(FR$10="",0,IF(FR$9&lt;главная!$N$19,0,IF(FR106&lt;главная!$H$27,главная!$N$26*FR106,IF(FR106&lt;главная!$H$28,главная!$N$27*FR106,главная!$H$28*главная!$N$27+(FR106-главная!$H$28)*главная!$N$28))))</f>
        <v>0</v>
      </c>
      <c r="FS180" s="173">
        <f>IF(FS$10="",0,IF(FS$9&lt;главная!$N$19,0,IF(FS106&lt;главная!$H$27,главная!$N$26*FS106,IF(FS106&lt;главная!$H$28,главная!$N$27*FS106,главная!$H$28*главная!$N$27+(FS106-главная!$H$28)*главная!$N$28))))</f>
        <v>0</v>
      </c>
      <c r="FT180" s="173">
        <f>IF(FT$10="",0,IF(FT$9&lt;главная!$N$19,0,IF(FT106&lt;главная!$H$27,главная!$N$26*FT106,IF(FT106&lt;главная!$H$28,главная!$N$27*FT106,главная!$H$28*главная!$N$27+(FT106-главная!$H$28)*главная!$N$28))))</f>
        <v>0</v>
      </c>
      <c r="FU180" s="173">
        <f>IF(FU$10="",0,IF(FU$9&lt;главная!$N$19,0,IF(FU106&lt;главная!$H$27,главная!$N$26*FU106,IF(FU106&lt;главная!$H$28,главная!$N$27*FU106,главная!$H$28*главная!$N$27+(FU106-главная!$H$28)*главная!$N$28))))</f>
        <v>0</v>
      </c>
      <c r="FV180" s="173">
        <f>IF(FV$10="",0,IF(FV$9&lt;главная!$N$19,0,IF(FV106&lt;главная!$H$27,главная!$N$26*FV106,IF(FV106&lt;главная!$H$28,главная!$N$27*FV106,главная!$H$28*главная!$N$27+(FV106-главная!$H$28)*главная!$N$28))))</f>
        <v>0</v>
      </c>
      <c r="FW180" s="173">
        <f>IF(FW$10="",0,IF(FW$9&lt;главная!$N$19,0,IF(FW106&lt;главная!$H$27,главная!$N$26*FW106,IF(FW106&lt;главная!$H$28,главная!$N$27*FW106,главная!$H$28*главная!$N$27+(FW106-главная!$H$28)*главная!$N$28))))</f>
        <v>0</v>
      </c>
      <c r="FX180" s="173">
        <f>IF(FX$10="",0,IF(FX$9&lt;главная!$N$19,0,IF(FX106&lt;главная!$H$27,главная!$N$26*FX106,IF(FX106&lt;главная!$H$28,главная!$N$27*FX106,главная!$H$28*главная!$N$27+(FX106-главная!$H$28)*главная!$N$28))))</f>
        <v>0</v>
      </c>
      <c r="FY180" s="173">
        <f>IF(FY$10="",0,IF(FY$9&lt;главная!$N$19,0,IF(FY106&lt;главная!$H$27,главная!$N$26*FY106,IF(FY106&lt;главная!$H$28,главная!$N$27*FY106,главная!$H$28*главная!$N$27+(FY106-главная!$H$28)*главная!$N$28))))</f>
        <v>0</v>
      </c>
      <c r="FZ180" s="173">
        <f>IF(FZ$10="",0,IF(FZ$9&lt;главная!$N$19,0,IF(FZ106&lt;главная!$H$27,главная!$N$26*FZ106,IF(FZ106&lt;главная!$H$28,главная!$N$27*FZ106,главная!$H$28*главная!$N$27+(FZ106-главная!$H$28)*главная!$N$28))))</f>
        <v>0</v>
      </c>
      <c r="GA180" s="173">
        <f>IF(GA$10="",0,IF(GA$9&lt;главная!$N$19,0,IF(GA106&lt;главная!$H$27,главная!$N$26*GA106,IF(GA106&lt;главная!$H$28,главная!$N$27*GA106,главная!$H$28*главная!$N$27+(GA106-главная!$H$28)*главная!$N$28))))</f>
        <v>0</v>
      </c>
      <c r="GB180" s="173">
        <f>IF(GB$10="",0,IF(GB$9&lt;главная!$N$19,0,IF(GB106&lt;главная!$H$27,главная!$N$26*GB106,IF(GB106&lt;главная!$H$28,главная!$N$27*GB106,главная!$H$28*главная!$N$27+(GB106-главная!$H$28)*главная!$N$28))))</f>
        <v>0</v>
      </c>
      <c r="GC180" s="173">
        <f>IF(GC$10="",0,IF(GC$9&lt;главная!$N$19,0,IF(GC106&lt;главная!$H$27,главная!$N$26*GC106,IF(GC106&lt;главная!$H$28,главная!$N$27*GC106,главная!$H$28*главная!$N$27+(GC106-главная!$H$28)*главная!$N$28))))</f>
        <v>0</v>
      </c>
      <c r="GD180" s="173">
        <f>IF(GD$10="",0,IF(GD$9&lt;главная!$N$19,0,IF(GD106&lt;главная!$H$27,главная!$N$26*GD106,IF(GD106&lt;главная!$H$28,главная!$N$27*GD106,главная!$H$28*главная!$N$27+(GD106-главная!$H$28)*главная!$N$28))))</f>
        <v>0</v>
      </c>
      <c r="GE180" s="173">
        <f>IF(GE$10="",0,IF(GE$9&lt;главная!$N$19,0,IF(GE106&lt;главная!$H$27,главная!$N$26*GE106,IF(GE106&lt;главная!$H$28,главная!$N$27*GE106,главная!$H$28*главная!$N$27+(GE106-главная!$H$28)*главная!$N$28))))</f>
        <v>0</v>
      </c>
      <c r="GF180" s="173">
        <f>IF(GF$10="",0,IF(GF$9&lt;главная!$N$19,0,IF(GF106&lt;главная!$H$27,главная!$N$26*GF106,IF(GF106&lt;главная!$H$28,главная!$N$27*GF106,главная!$H$28*главная!$N$27+(GF106-главная!$H$28)*главная!$N$28))))</f>
        <v>0</v>
      </c>
      <c r="GG180" s="173">
        <f>IF(GG$10="",0,IF(GG$9&lt;главная!$N$19,0,IF(GG106&lt;главная!$H$27,главная!$N$26*GG106,IF(GG106&lt;главная!$H$28,главная!$N$27*GG106,главная!$H$28*главная!$N$27+(GG106-главная!$H$28)*главная!$N$28))))</f>
        <v>0</v>
      </c>
      <c r="GH180" s="173">
        <f>IF(GH$10="",0,IF(GH$9&lt;главная!$N$19,0,IF(GH106&lt;главная!$H$27,главная!$N$26*GH106,IF(GH106&lt;главная!$H$28,главная!$N$27*GH106,главная!$H$28*главная!$N$27+(GH106-главная!$H$28)*главная!$N$28))))</f>
        <v>0</v>
      </c>
      <c r="GI180" s="173">
        <f>IF(GI$10="",0,IF(GI$9&lt;главная!$N$19,0,IF(GI106&lt;главная!$H$27,главная!$N$26*GI106,IF(GI106&lt;главная!$H$28,главная!$N$27*GI106,главная!$H$28*главная!$N$27+(GI106-главная!$H$28)*главная!$N$28))))</f>
        <v>0</v>
      </c>
      <c r="GJ180" s="173">
        <f>IF(GJ$10="",0,IF(GJ$9&lt;главная!$N$19,0,IF(GJ106&lt;главная!$H$27,главная!$N$26*GJ106,IF(GJ106&lt;главная!$H$28,главная!$N$27*GJ106,главная!$H$28*главная!$N$27+(GJ106-главная!$H$28)*главная!$N$28))))</f>
        <v>0</v>
      </c>
      <c r="GK180" s="173">
        <f>IF(GK$10="",0,IF(GK$9&lt;главная!$N$19,0,IF(GK106&lt;главная!$H$27,главная!$N$26*GK106,IF(GK106&lt;главная!$H$28,главная!$N$27*GK106,главная!$H$28*главная!$N$27+(GK106-главная!$H$28)*главная!$N$28))))</f>
        <v>0</v>
      </c>
      <c r="GL180" s="173">
        <f>IF(GL$10="",0,IF(GL$9&lt;главная!$N$19,0,IF(GL106&lt;главная!$H$27,главная!$N$26*GL106,IF(GL106&lt;главная!$H$28,главная!$N$27*GL106,главная!$H$28*главная!$N$27+(GL106-главная!$H$28)*главная!$N$28))))</f>
        <v>0</v>
      </c>
      <c r="GM180" s="173">
        <f>IF(GM$10="",0,IF(GM$9&lt;главная!$N$19,0,IF(GM106&lt;главная!$H$27,главная!$N$26*GM106,IF(GM106&lt;главная!$H$28,главная!$N$27*GM106,главная!$H$28*главная!$N$27+(GM106-главная!$H$28)*главная!$N$28))))</f>
        <v>0</v>
      </c>
      <c r="GN180" s="173">
        <f>IF(GN$10="",0,IF(GN$9&lt;главная!$N$19,0,IF(GN106&lt;главная!$H$27,главная!$N$26*GN106,IF(GN106&lt;главная!$H$28,главная!$N$27*GN106,главная!$H$28*главная!$N$27+(GN106-главная!$H$28)*главная!$N$28))))</f>
        <v>0</v>
      </c>
      <c r="GO180" s="173">
        <f>IF(GO$10="",0,IF(GO$9&lt;главная!$N$19,0,IF(GO106&lt;главная!$H$27,главная!$N$26*GO106,IF(GO106&lt;главная!$H$28,главная!$N$27*GO106,главная!$H$28*главная!$N$27+(GO106-главная!$H$28)*главная!$N$28))))</f>
        <v>0</v>
      </c>
      <c r="GP180" s="173">
        <f>IF(GP$10="",0,IF(GP$9&lt;главная!$N$19,0,IF(GP106&lt;главная!$H$27,главная!$N$26*GP106,IF(GP106&lt;главная!$H$28,главная!$N$27*GP106,главная!$H$28*главная!$N$27+(GP106-главная!$H$28)*главная!$N$28))))</f>
        <v>0</v>
      </c>
      <c r="GQ180" s="173">
        <f>IF(GQ$10="",0,IF(GQ$9&lt;главная!$N$19,0,IF(GQ106&lt;главная!$H$27,главная!$N$26*GQ106,IF(GQ106&lt;главная!$H$28,главная!$N$27*GQ106,главная!$H$28*главная!$N$27+(GQ106-главная!$H$28)*главная!$N$28))))</f>
        <v>0</v>
      </c>
      <c r="GR180" s="173">
        <f>IF(GR$10="",0,IF(GR$9&lt;главная!$N$19,0,IF(GR106&lt;главная!$H$27,главная!$N$26*GR106,IF(GR106&lt;главная!$H$28,главная!$N$27*GR106,главная!$H$28*главная!$N$27+(GR106-главная!$H$28)*главная!$N$28))))</f>
        <v>0</v>
      </c>
      <c r="GS180" s="173">
        <f>IF(GS$10="",0,IF(GS$9&lt;главная!$N$19,0,IF(GS106&lt;главная!$H$27,главная!$N$26*GS106,IF(GS106&lt;главная!$H$28,главная!$N$27*GS106,главная!$H$28*главная!$N$27+(GS106-главная!$H$28)*главная!$N$28))))</f>
        <v>0</v>
      </c>
      <c r="GT180" s="173">
        <f>IF(GT$10="",0,IF(GT$9&lt;главная!$N$19,0,IF(GT106&lt;главная!$H$27,главная!$N$26*GT106,IF(GT106&lt;главная!$H$28,главная!$N$27*GT106,главная!$H$28*главная!$N$27+(GT106-главная!$H$28)*главная!$N$28))))</f>
        <v>0</v>
      </c>
      <c r="GU180" s="173">
        <f>IF(GU$10="",0,IF(GU$9&lt;главная!$N$19,0,IF(GU106&lt;главная!$H$27,главная!$N$26*GU106,IF(GU106&lt;главная!$H$28,главная!$N$27*GU106,главная!$H$28*главная!$N$27+(GU106-главная!$H$28)*главная!$N$28))))</f>
        <v>0</v>
      </c>
      <c r="GV180" s="173">
        <f>IF(GV$10="",0,IF(GV$9&lt;главная!$N$19,0,IF(GV106&lt;главная!$H$27,главная!$N$26*GV106,IF(GV106&lt;главная!$H$28,главная!$N$27*GV106,главная!$H$28*главная!$N$27+(GV106-главная!$H$28)*главная!$N$28))))</f>
        <v>0</v>
      </c>
      <c r="GW180" s="173">
        <f>IF(GW$10="",0,IF(GW$9&lt;главная!$N$19,0,IF(GW106&lt;главная!$H$27,главная!$N$26*GW106,IF(GW106&lt;главная!$H$28,главная!$N$27*GW106,главная!$H$28*главная!$N$27+(GW106-главная!$H$28)*главная!$N$28))))</f>
        <v>0</v>
      </c>
      <c r="GX180" s="173">
        <f>IF(GX$10="",0,IF(GX$9&lt;главная!$N$19,0,IF(GX106&lt;главная!$H$27,главная!$N$26*GX106,IF(GX106&lt;главная!$H$28,главная!$N$27*GX106,главная!$H$28*главная!$N$27+(GX106-главная!$H$28)*главная!$N$28))))</f>
        <v>0</v>
      </c>
      <c r="GY180" s="173">
        <f>IF(GY$10="",0,IF(GY$9&lt;главная!$N$19,0,IF(GY106&lt;главная!$H$27,главная!$N$26*GY106,IF(GY106&lt;главная!$H$28,главная!$N$27*GY106,главная!$H$28*главная!$N$27+(GY106-главная!$H$28)*главная!$N$28))))</f>
        <v>0</v>
      </c>
      <c r="GZ180" s="173">
        <f>IF(GZ$10="",0,IF(GZ$9&lt;главная!$N$19,0,IF(GZ106&lt;главная!$H$27,главная!$N$26*GZ106,IF(GZ106&lt;главная!$H$28,главная!$N$27*GZ106,главная!$H$28*главная!$N$27+(GZ106-главная!$H$28)*главная!$N$28))))</f>
        <v>0</v>
      </c>
      <c r="HA180" s="173">
        <f>IF(HA$10="",0,IF(HA$9&lt;главная!$N$19,0,IF(HA106&lt;главная!$H$27,главная!$N$26*HA106,IF(HA106&lt;главная!$H$28,главная!$N$27*HA106,главная!$H$28*главная!$N$27+(HA106-главная!$H$28)*главная!$N$28))))</f>
        <v>0</v>
      </c>
      <c r="HB180" s="173">
        <f>IF(HB$10="",0,IF(HB$9&lt;главная!$N$19,0,IF(HB106&lt;главная!$H$27,главная!$N$26*HB106,IF(HB106&lt;главная!$H$28,главная!$N$27*HB106,главная!$H$28*главная!$N$27+(HB106-главная!$H$28)*главная!$N$28))))</f>
        <v>0</v>
      </c>
      <c r="HC180" s="173">
        <f>IF(HC$10="",0,IF(HC$9&lt;главная!$N$19,0,IF(HC106&lt;главная!$H$27,главная!$N$26*HC106,IF(HC106&lt;главная!$H$28,главная!$N$27*HC106,главная!$H$28*главная!$N$27+(HC106-главная!$H$28)*главная!$N$28))))</f>
        <v>0</v>
      </c>
      <c r="HD180" s="173">
        <f>IF(HD$10="",0,IF(HD$9&lt;главная!$N$19,0,IF(HD106&lt;главная!$H$27,главная!$N$26*HD106,IF(HD106&lt;главная!$H$28,главная!$N$27*HD106,главная!$H$28*главная!$N$27+(HD106-главная!$H$28)*главная!$N$28))))</f>
        <v>0</v>
      </c>
      <c r="HE180" s="173">
        <f>IF(HE$10="",0,IF(HE$9&lt;главная!$N$19,0,IF(HE106&lt;главная!$H$27,главная!$N$26*HE106,IF(HE106&lt;главная!$H$28,главная!$N$27*HE106,главная!$H$28*главная!$N$27+(HE106-главная!$H$28)*главная!$N$28))))</f>
        <v>0</v>
      </c>
      <c r="HF180" s="173">
        <f>IF(HF$10="",0,IF(HF$9&lt;главная!$N$19,0,IF(HF106&lt;главная!$H$27,главная!$N$26*HF106,IF(HF106&lt;главная!$H$28,главная!$N$27*HF106,главная!$H$28*главная!$N$27+(HF106-главная!$H$28)*главная!$N$28))))</f>
        <v>0</v>
      </c>
      <c r="HG180" s="173">
        <f>IF(HG$10="",0,IF(HG$9&lt;главная!$N$19,0,IF(HG106&lt;главная!$H$27,главная!$N$26*HG106,IF(HG106&lt;главная!$H$28,главная!$N$27*HG106,главная!$H$28*главная!$N$27+(HG106-главная!$H$28)*главная!$N$28))))</f>
        <v>0</v>
      </c>
      <c r="HH180" s="173">
        <f>IF(HH$10="",0,IF(HH$9&lt;главная!$N$19,0,IF(HH106&lt;главная!$H$27,главная!$N$26*HH106,IF(HH106&lt;главная!$H$28,главная!$N$27*HH106,главная!$H$28*главная!$N$27+(HH106-главная!$H$28)*главная!$N$28))))</f>
        <v>0</v>
      </c>
      <c r="HI180" s="173">
        <f>IF(HI$10="",0,IF(HI$9&lt;главная!$N$19,0,IF(HI106&lt;главная!$H$27,главная!$N$26*HI106,IF(HI106&lt;главная!$H$28,главная!$N$27*HI106,главная!$H$28*главная!$N$27+(HI106-главная!$H$28)*главная!$N$28))))</f>
        <v>0</v>
      </c>
      <c r="HJ180" s="173">
        <f>IF(HJ$10="",0,IF(HJ$9&lt;главная!$N$19,0,IF(HJ106&lt;главная!$H$27,главная!$N$26*HJ106,IF(HJ106&lt;главная!$H$28,главная!$N$27*HJ106,главная!$H$28*главная!$N$27+(HJ106-главная!$H$28)*главная!$N$28))))</f>
        <v>0</v>
      </c>
      <c r="HK180" s="173">
        <f>IF(HK$10="",0,IF(HK$9&lt;главная!$N$19,0,IF(HK106&lt;главная!$H$27,главная!$N$26*HK106,IF(HK106&lt;главная!$H$28,главная!$N$27*HK106,главная!$H$28*главная!$N$27+(HK106-главная!$H$28)*главная!$N$28))))</f>
        <v>0</v>
      </c>
      <c r="HL180" s="173">
        <f>IF(HL$10="",0,IF(HL$9&lt;главная!$N$19,0,IF(HL106&lt;главная!$H$27,главная!$N$26*HL106,IF(HL106&lt;главная!$H$28,главная!$N$27*HL106,главная!$H$28*главная!$N$27+(HL106-главная!$H$28)*главная!$N$28))))</f>
        <v>0</v>
      </c>
      <c r="HM180" s="173">
        <f>IF(HM$10="",0,IF(HM$9&lt;главная!$N$19,0,IF(HM106&lt;главная!$H$27,главная!$N$26*HM106,IF(HM106&lt;главная!$H$28,главная!$N$27*HM106,главная!$H$28*главная!$N$27+(HM106-главная!$H$28)*главная!$N$28))))</f>
        <v>0</v>
      </c>
      <c r="HN180" s="173">
        <f>IF(HN$10="",0,IF(HN$9&lt;главная!$N$19,0,IF(HN106&lt;главная!$H$27,главная!$N$26*HN106,IF(HN106&lt;главная!$H$28,главная!$N$27*HN106,главная!$H$28*главная!$N$27+(HN106-главная!$H$28)*главная!$N$28))))</f>
        <v>0</v>
      </c>
      <c r="HO180" s="173">
        <f>IF(HO$10="",0,IF(HO$9&lt;главная!$N$19,0,IF(HO106&lt;главная!$H$27,главная!$N$26*HO106,IF(HO106&lt;главная!$H$28,главная!$N$27*HO106,главная!$H$28*главная!$N$27+(HO106-главная!$H$28)*главная!$N$28))))</f>
        <v>0</v>
      </c>
      <c r="HP180" s="173">
        <f>IF(HP$10="",0,IF(HP$9&lt;главная!$N$19,0,IF(HP106&lt;главная!$H$27,главная!$N$26*HP106,IF(HP106&lt;главная!$H$28,главная!$N$27*HP106,главная!$H$28*главная!$N$27+(HP106-главная!$H$28)*главная!$N$28))))</f>
        <v>0</v>
      </c>
      <c r="HQ180" s="173">
        <f>IF(HQ$10="",0,IF(HQ$9&lt;главная!$N$19,0,IF(HQ106&lt;главная!$H$27,главная!$N$26*HQ106,IF(HQ106&lt;главная!$H$28,главная!$N$27*HQ106,главная!$H$28*главная!$N$27+(HQ106-главная!$H$28)*главная!$N$28))))</f>
        <v>0</v>
      </c>
      <c r="HR180" s="173">
        <f>IF(HR$10="",0,IF(HR$9&lt;главная!$N$19,0,IF(HR106&lt;главная!$H$27,главная!$N$26*HR106,IF(HR106&lt;главная!$H$28,главная!$N$27*HR106,главная!$H$28*главная!$N$27+(HR106-главная!$H$28)*главная!$N$28))))</f>
        <v>0</v>
      </c>
      <c r="HS180" s="173">
        <f>IF(HS$10="",0,IF(HS$9&lt;главная!$N$19,0,IF(HS106&lt;главная!$H$27,главная!$N$26*HS106,IF(HS106&lt;главная!$H$28,главная!$N$27*HS106,главная!$H$28*главная!$N$27+(HS106-главная!$H$28)*главная!$N$28))))</f>
        <v>0</v>
      </c>
      <c r="HT180" s="173">
        <f>IF(HT$10="",0,IF(HT$9&lt;главная!$N$19,0,IF(HT106&lt;главная!$H$27,главная!$N$26*HT106,IF(HT106&lt;главная!$H$28,главная!$N$27*HT106,главная!$H$28*главная!$N$27+(HT106-главная!$H$28)*главная!$N$28))))</f>
        <v>0</v>
      </c>
      <c r="HU180" s="173">
        <f>IF(HU$10="",0,IF(HU$9&lt;главная!$N$19,0,IF(HU106&lt;главная!$H$27,главная!$N$26*HU106,IF(HU106&lt;главная!$H$28,главная!$N$27*HU106,главная!$H$28*главная!$N$27+(HU106-главная!$H$28)*главная!$N$28))))</f>
        <v>0</v>
      </c>
      <c r="HV180" s="173">
        <f>IF(HV$10="",0,IF(HV$9&lt;главная!$N$19,0,IF(HV106&lt;главная!$H$27,главная!$N$26*HV106,IF(HV106&lt;главная!$H$28,главная!$N$27*HV106,главная!$H$28*главная!$N$27+(HV106-главная!$H$28)*главная!$N$28))))</f>
        <v>0</v>
      </c>
      <c r="HW180" s="173">
        <f>IF(HW$10="",0,IF(HW$9&lt;главная!$N$19,0,IF(HW106&lt;главная!$H$27,главная!$N$26*HW106,IF(HW106&lt;главная!$H$28,главная!$N$27*HW106,главная!$H$28*главная!$N$27+(HW106-главная!$H$28)*главная!$N$28))))</f>
        <v>0</v>
      </c>
      <c r="HX180" s="173">
        <f>IF(HX$10="",0,IF(HX$9&lt;главная!$N$19,0,IF(HX106&lt;главная!$H$27,главная!$N$26*HX106,IF(HX106&lt;главная!$H$28,главная!$N$27*HX106,главная!$H$28*главная!$N$27+(HX106-главная!$H$28)*главная!$N$28))))</f>
        <v>0</v>
      </c>
      <c r="HY180" s="173">
        <f>IF(HY$10="",0,IF(HY$9&lt;главная!$N$19,0,IF(HY106&lt;главная!$H$27,главная!$N$26*HY106,IF(HY106&lt;главная!$H$28,главная!$N$27*HY106,главная!$H$28*главная!$N$27+(HY106-главная!$H$28)*главная!$N$28))))</f>
        <v>0</v>
      </c>
      <c r="HZ180" s="173">
        <f>IF(HZ$10="",0,IF(HZ$9&lt;главная!$N$19,0,IF(HZ106&lt;главная!$H$27,главная!$N$26*HZ106,IF(HZ106&lt;главная!$H$28,главная!$N$27*HZ106,главная!$H$28*главная!$N$27+(HZ106-главная!$H$28)*главная!$N$28))))</f>
        <v>0</v>
      </c>
      <c r="IA180" s="173">
        <f>IF(IA$10="",0,IF(IA$9&lt;главная!$N$19,0,IF(IA106&lt;главная!$H$27,главная!$N$26*IA106,IF(IA106&lt;главная!$H$28,главная!$N$27*IA106,главная!$H$28*главная!$N$27+(IA106-главная!$H$28)*главная!$N$28))))</f>
        <v>0</v>
      </c>
      <c r="IB180" s="173">
        <f>IF(IB$10="",0,IF(IB$9&lt;главная!$N$19,0,IF(IB106&lt;главная!$H$27,главная!$N$26*IB106,IF(IB106&lt;главная!$H$28,главная!$N$27*IB106,главная!$H$28*главная!$N$27+(IB106-главная!$H$28)*главная!$N$28))))</f>
        <v>0</v>
      </c>
      <c r="IC180" s="173">
        <f>IF(IC$10="",0,IF(IC$9&lt;главная!$N$19,0,IF(IC106&lt;главная!$H$27,главная!$N$26*IC106,IF(IC106&lt;главная!$H$28,главная!$N$27*IC106,главная!$H$28*главная!$N$27+(IC106-главная!$H$28)*главная!$N$28))))</f>
        <v>0</v>
      </c>
      <c r="ID180" s="173">
        <f>IF(ID$10="",0,IF(ID$9&lt;главная!$N$19,0,IF(ID106&lt;главная!$H$27,главная!$N$26*ID106,IF(ID106&lt;главная!$H$28,главная!$N$27*ID106,главная!$H$28*главная!$N$27+(ID106-главная!$H$28)*главная!$N$28))))</f>
        <v>0</v>
      </c>
      <c r="IE180" s="173">
        <f>IF(IE$10="",0,IF(IE$9&lt;главная!$N$19,0,IF(IE106&lt;главная!$H$27,главная!$N$26*IE106,IF(IE106&lt;главная!$H$28,главная!$N$27*IE106,главная!$H$28*главная!$N$27+(IE106-главная!$H$28)*главная!$N$28))))</f>
        <v>0</v>
      </c>
      <c r="IF180" s="173">
        <f>IF(IF$10="",0,IF(IF$9&lt;главная!$N$19,0,IF(IF106&lt;главная!$H$27,главная!$N$26*IF106,IF(IF106&lt;главная!$H$28,главная!$N$27*IF106,главная!$H$28*главная!$N$27+(IF106-главная!$H$28)*главная!$N$28))))</f>
        <v>0</v>
      </c>
      <c r="IG180" s="173">
        <f>IF(IG$10="",0,IF(IG$9&lt;главная!$N$19,0,IF(IG106&lt;главная!$H$27,главная!$N$26*IG106,IF(IG106&lt;главная!$H$28,главная!$N$27*IG106,главная!$H$28*главная!$N$27+(IG106-главная!$H$28)*главная!$N$28))))</f>
        <v>0</v>
      </c>
      <c r="IH180" s="173">
        <f>IF(IH$10="",0,IF(IH$9&lt;главная!$N$19,0,IF(IH106&lt;главная!$H$27,главная!$N$26*IH106,IF(IH106&lt;главная!$H$28,главная!$N$27*IH106,главная!$H$28*главная!$N$27+(IH106-главная!$H$28)*главная!$N$28))))</f>
        <v>0</v>
      </c>
      <c r="II180" s="173">
        <f>IF(II$10="",0,IF(II$9&lt;главная!$N$19,0,IF(II106&lt;главная!$H$27,главная!$N$26*II106,IF(II106&lt;главная!$H$28,главная!$N$27*II106,главная!$H$28*главная!$N$27+(II106-главная!$H$28)*главная!$N$28))))</f>
        <v>0</v>
      </c>
      <c r="IJ180" s="173">
        <f>IF(IJ$10="",0,IF(IJ$9&lt;главная!$N$19,0,IF(IJ106&lt;главная!$H$27,главная!$N$26*IJ106,IF(IJ106&lt;главная!$H$28,главная!$N$27*IJ106,главная!$H$28*главная!$N$27+(IJ106-главная!$H$28)*главная!$N$28))))</f>
        <v>0</v>
      </c>
      <c r="IK180" s="173">
        <f>IF(IK$10="",0,IF(IK$9&lt;главная!$N$19,0,IF(IK106&lt;главная!$H$27,главная!$N$26*IK106,IF(IK106&lt;главная!$H$28,главная!$N$27*IK106,главная!$H$28*главная!$N$27+(IK106-главная!$H$28)*главная!$N$28))))</f>
        <v>0</v>
      </c>
      <c r="IL180" s="173">
        <f>IF(IL$10="",0,IF(IL$9&lt;главная!$N$19,0,IF(IL106&lt;главная!$H$27,главная!$N$26*IL106,IF(IL106&lt;главная!$H$28,главная!$N$27*IL106,главная!$H$28*главная!$N$27+(IL106-главная!$H$28)*главная!$N$28))))</f>
        <v>0</v>
      </c>
      <c r="IM180" s="173">
        <f>IF(IM$10="",0,IF(IM$9&lt;главная!$N$19,0,IF(IM106&lt;главная!$H$27,главная!$N$26*IM106,IF(IM106&lt;главная!$H$28,главная!$N$27*IM106,главная!$H$28*главная!$N$27+(IM106-главная!$H$28)*главная!$N$28))))</f>
        <v>0</v>
      </c>
      <c r="IN180" s="173">
        <f>IF(IN$10="",0,IF(IN$9&lt;главная!$N$19,0,IF(IN106&lt;главная!$H$27,главная!$N$26*IN106,IF(IN106&lt;главная!$H$28,главная!$N$27*IN106,главная!$H$28*главная!$N$27+(IN106-главная!$H$28)*главная!$N$28))))</f>
        <v>0</v>
      </c>
      <c r="IO180" s="173">
        <f>IF(IO$10="",0,IF(IO$9&lt;главная!$N$19,0,IF(IO106&lt;главная!$H$27,главная!$N$26*IO106,IF(IO106&lt;главная!$H$28,главная!$N$27*IO106,главная!$H$28*главная!$N$27+(IO106-главная!$H$28)*главная!$N$28))))</f>
        <v>0</v>
      </c>
      <c r="IP180" s="173">
        <f>IF(IP$10="",0,IF(IP$9&lt;главная!$N$19,0,IF(IP106&lt;главная!$H$27,главная!$N$26*IP106,IF(IP106&lt;главная!$H$28,главная!$N$27*IP106,главная!$H$28*главная!$N$27+(IP106-главная!$H$28)*главная!$N$28))))</f>
        <v>0</v>
      </c>
      <c r="IQ180" s="173">
        <f>IF(IQ$10="",0,IF(IQ$9&lt;главная!$N$19,0,IF(IQ106&lt;главная!$H$27,главная!$N$26*IQ106,IF(IQ106&lt;главная!$H$28,главная!$N$27*IQ106,главная!$H$28*главная!$N$27+(IQ106-главная!$H$28)*главная!$N$28))))</f>
        <v>0</v>
      </c>
      <c r="IR180" s="173">
        <f>IF(IR$10="",0,IF(IR$9&lt;главная!$N$19,0,IF(IR106&lt;главная!$H$27,главная!$N$26*IR106,IF(IR106&lt;главная!$H$28,главная!$N$27*IR106,главная!$H$28*главная!$N$27+(IR106-главная!$H$28)*главная!$N$28))))</f>
        <v>0</v>
      </c>
      <c r="IS180" s="173">
        <f>IF(IS$10="",0,IF(IS$9&lt;главная!$N$19,0,IF(IS106&lt;главная!$H$27,главная!$N$26*IS106,IF(IS106&lt;главная!$H$28,главная!$N$27*IS106,главная!$H$28*главная!$N$27+(IS106-главная!$H$28)*главная!$N$28))))</f>
        <v>0</v>
      </c>
      <c r="IT180" s="173">
        <f>IF(IT$10="",0,IF(IT$9&lt;главная!$N$19,0,IF(IT106&lt;главная!$H$27,главная!$N$26*IT106,IF(IT106&lt;главная!$H$28,главная!$N$27*IT106,главная!$H$28*главная!$N$27+(IT106-главная!$H$28)*главная!$N$28))))</f>
        <v>0</v>
      </c>
      <c r="IU180" s="173">
        <f>IF(IU$10="",0,IF(IU$9&lt;главная!$N$19,0,IF(IU106&lt;главная!$H$27,главная!$N$26*IU106,IF(IU106&lt;главная!$H$28,главная!$N$27*IU106,главная!$H$28*главная!$N$27+(IU106-главная!$H$28)*главная!$N$28))))</f>
        <v>0</v>
      </c>
      <c r="IV180" s="173">
        <f>IF(IV$10="",0,IF(IV$9&lt;главная!$N$19,0,IF(IV106&lt;главная!$H$27,главная!$N$26*IV106,IF(IV106&lt;главная!$H$28,главная!$N$27*IV106,главная!$H$28*главная!$N$27+(IV106-главная!$H$28)*главная!$N$28))))</f>
        <v>0</v>
      </c>
      <c r="IW180" s="173">
        <f>IF(IW$10="",0,IF(IW$9&lt;главная!$N$19,0,IF(IW106&lt;главная!$H$27,главная!$N$26*IW106,IF(IW106&lt;главная!$H$28,главная!$N$27*IW106,главная!$H$28*главная!$N$27+(IW106-главная!$H$28)*главная!$N$28))))</f>
        <v>0</v>
      </c>
      <c r="IX180" s="173">
        <f>IF(IX$10="",0,IF(IX$9&lt;главная!$N$19,0,IF(IX106&lt;главная!$H$27,главная!$N$26*IX106,IF(IX106&lt;главная!$H$28,главная!$N$27*IX106,главная!$H$28*главная!$N$27+(IX106-главная!$H$28)*главная!$N$28))))</f>
        <v>0</v>
      </c>
      <c r="IY180" s="173">
        <f>IF(IY$10="",0,IF(IY$9&lt;главная!$N$19,0,IF(IY106&lt;главная!$H$27,главная!$N$26*IY106,IF(IY106&lt;главная!$H$28,главная!$N$27*IY106,главная!$H$28*главная!$N$27+(IY106-главная!$H$28)*главная!$N$28))))</f>
        <v>0</v>
      </c>
      <c r="IZ180" s="173">
        <f>IF(IZ$10="",0,IF(IZ$9&lt;главная!$N$19,0,IF(IZ106&lt;главная!$H$27,главная!$N$26*IZ106,IF(IZ106&lt;главная!$H$28,главная!$N$27*IZ106,главная!$H$28*главная!$N$27+(IZ106-главная!$H$28)*главная!$N$28))))</f>
        <v>0</v>
      </c>
      <c r="JA180" s="173">
        <f>IF(JA$10="",0,IF(JA$9&lt;главная!$N$19,0,IF(JA106&lt;главная!$H$27,главная!$N$26*JA106,IF(JA106&lt;главная!$H$28,главная!$N$27*JA106,главная!$H$28*главная!$N$27+(JA106-главная!$H$28)*главная!$N$28))))</f>
        <v>0</v>
      </c>
      <c r="JB180" s="173">
        <f>IF(JB$10="",0,IF(JB$9&lt;главная!$N$19,0,IF(JB106&lt;главная!$H$27,главная!$N$26*JB106,IF(JB106&lt;главная!$H$28,главная!$N$27*JB106,главная!$H$28*главная!$N$27+(JB106-главная!$H$28)*главная!$N$28))))</f>
        <v>0</v>
      </c>
      <c r="JC180" s="173">
        <f>IF(JC$10="",0,IF(JC$9&lt;главная!$N$19,0,IF(JC106&lt;главная!$H$27,главная!$N$26*JC106,IF(JC106&lt;главная!$H$28,главная!$N$27*JC106,главная!$H$28*главная!$N$27+(JC106-главная!$H$28)*главная!$N$28))))</f>
        <v>0</v>
      </c>
      <c r="JD180" s="173">
        <f>IF(JD$10="",0,IF(JD$9&lt;главная!$N$19,0,IF(JD106&lt;главная!$H$27,главная!$N$26*JD106,IF(JD106&lt;главная!$H$28,главная!$N$27*JD106,главная!$H$28*главная!$N$27+(JD106-главная!$H$28)*главная!$N$28))))</f>
        <v>0</v>
      </c>
      <c r="JE180" s="173">
        <f>IF(JE$10="",0,IF(JE$9&lt;главная!$N$19,0,IF(JE106&lt;главная!$H$27,главная!$N$26*JE106,IF(JE106&lt;главная!$H$28,главная!$N$27*JE106,главная!$H$28*главная!$N$27+(JE106-главная!$H$28)*главная!$N$28))))</f>
        <v>0</v>
      </c>
      <c r="JF180" s="173">
        <f>IF(JF$10="",0,IF(JF$9&lt;главная!$N$19,0,IF(JF106&lt;главная!$H$27,главная!$N$26*JF106,IF(JF106&lt;главная!$H$28,главная!$N$27*JF106,главная!$H$28*главная!$N$27+(JF106-главная!$H$28)*главная!$N$28))))</f>
        <v>0</v>
      </c>
      <c r="JG180" s="173">
        <f>IF(JG$10="",0,IF(JG$9&lt;главная!$N$19,0,IF(JG106&lt;главная!$H$27,главная!$N$26*JG106,IF(JG106&lt;главная!$H$28,главная!$N$27*JG106,главная!$H$28*главная!$N$27+(JG106-главная!$H$28)*главная!$N$28))))</f>
        <v>0</v>
      </c>
      <c r="JH180" s="173">
        <f>IF(JH$10="",0,IF(JH$9&lt;главная!$N$19,0,IF(JH106&lt;главная!$H$27,главная!$N$26*JH106,IF(JH106&lt;главная!$H$28,главная!$N$27*JH106,главная!$H$28*главная!$N$27+(JH106-главная!$H$28)*главная!$N$28))))</f>
        <v>0</v>
      </c>
      <c r="JI180" s="173">
        <f>IF(JI$10="",0,IF(JI$9&lt;главная!$N$19,0,IF(JI106&lt;главная!$H$27,главная!$N$26*JI106,IF(JI106&lt;главная!$H$28,главная!$N$27*JI106,главная!$H$28*главная!$N$27+(JI106-главная!$H$28)*главная!$N$28))))</f>
        <v>0</v>
      </c>
      <c r="JJ180" s="173">
        <f>IF(JJ$10="",0,IF(JJ$9&lt;главная!$N$19,0,IF(JJ106&lt;главная!$H$27,главная!$N$26*JJ106,IF(JJ106&lt;главная!$H$28,главная!$N$27*JJ106,главная!$H$28*главная!$N$27+(JJ106-главная!$H$28)*главная!$N$28))))</f>
        <v>0</v>
      </c>
      <c r="JK180" s="173">
        <f>IF(JK$10="",0,IF(JK$9&lt;главная!$N$19,0,IF(JK106&lt;главная!$H$27,главная!$N$26*JK106,IF(JK106&lt;главная!$H$28,главная!$N$27*JK106,главная!$H$28*главная!$N$27+(JK106-главная!$H$28)*главная!$N$28))))</f>
        <v>0</v>
      </c>
      <c r="JL180" s="173">
        <f>IF(JL$10="",0,IF(JL$9&lt;главная!$N$19,0,IF(JL106&lt;главная!$H$27,главная!$N$26*JL106,IF(JL106&lt;главная!$H$28,главная!$N$27*JL106,главная!$H$28*главная!$N$27+(JL106-главная!$H$28)*главная!$N$28))))</f>
        <v>0</v>
      </c>
      <c r="JM180" s="173">
        <f>IF(JM$10="",0,IF(JM$9&lt;главная!$N$19,0,IF(JM106&lt;главная!$H$27,главная!$N$26*JM106,IF(JM106&lt;главная!$H$28,главная!$N$27*JM106,главная!$H$28*главная!$N$27+(JM106-главная!$H$28)*главная!$N$28))))</f>
        <v>0</v>
      </c>
      <c r="JN180" s="173">
        <f>IF(JN$10="",0,IF(JN$9&lt;главная!$N$19,0,IF(JN106&lt;главная!$H$27,главная!$N$26*JN106,IF(JN106&lt;главная!$H$28,главная!$N$27*JN106,главная!$H$28*главная!$N$27+(JN106-главная!$H$28)*главная!$N$28))))</f>
        <v>0</v>
      </c>
      <c r="JO180" s="173">
        <f>IF(JO$10="",0,IF(JO$9&lt;главная!$N$19,0,IF(JO106&lt;главная!$H$27,главная!$N$26*JO106,IF(JO106&lt;главная!$H$28,главная!$N$27*JO106,главная!$H$28*главная!$N$27+(JO106-главная!$H$28)*главная!$N$28))))</f>
        <v>0</v>
      </c>
      <c r="JP180" s="173">
        <f>IF(JP$10="",0,IF(JP$9&lt;главная!$N$19,0,IF(JP106&lt;главная!$H$27,главная!$N$26*JP106,IF(JP106&lt;главная!$H$28,главная!$N$27*JP106,главная!$H$28*главная!$N$27+(JP106-главная!$H$28)*главная!$N$28))))</f>
        <v>0</v>
      </c>
      <c r="JQ180" s="173">
        <f>IF(JQ$10="",0,IF(JQ$9&lt;главная!$N$19,0,IF(JQ106&lt;главная!$H$27,главная!$N$26*JQ106,IF(JQ106&lt;главная!$H$28,главная!$N$27*JQ106,главная!$H$28*главная!$N$27+(JQ106-главная!$H$28)*главная!$N$28))))</f>
        <v>0</v>
      </c>
      <c r="JR180" s="173">
        <f>IF(JR$10="",0,IF(JR$9&lt;главная!$N$19,0,IF(JR106&lt;главная!$H$27,главная!$N$26*JR106,IF(JR106&lt;главная!$H$28,главная!$N$27*JR106,главная!$H$28*главная!$N$27+(JR106-главная!$H$28)*главная!$N$28))))</f>
        <v>0</v>
      </c>
      <c r="JS180" s="173">
        <f>IF(JS$10="",0,IF(JS$9&lt;главная!$N$19,0,IF(JS106&lt;главная!$H$27,главная!$N$26*JS106,IF(JS106&lt;главная!$H$28,главная!$N$27*JS106,главная!$H$28*главная!$N$27+(JS106-главная!$H$28)*главная!$N$28))))</f>
        <v>0</v>
      </c>
      <c r="JT180" s="173">
        <f>IF(JT$10="",0,IF(JT$9&lt;главная!$N$19,0,IF(JT106&lt;главная!$H$27,главная!$N$26*JT106,IF(JT106&lt;главная!$H$28,главная!$N$27*JT106,главная!$H$28*главная!$N$27+(JT106-главная!$H$28)*главная!$N$28))))</f>
        <v>0</v>
      </c>
      <c r="JU180" s="173">
        <f>IF(JU$10="",0,IF(JU$9&lt;главная!$N$19,0,IF(JU106&lt;главная!$H$27,главная!$N$26*JU106,IF(JU106&lt;главная!$H$28,главная!$N$27*JU106,главная!$H$28*главная!$N$27+(JU106-главная!$H$28)*главная!$N$28))))</f>
        <v>0</v>
      </c>
      <c r="JV180" s="173">
        <f>IF(JV$10="",0,IF(JV$9&lt;главная!$N$19,0,IF(JV106&lt;главная!$H$27,главная!$N$26*JV106,IF(JV106&lt;главная!$H$28,главная!$N$27*JV106,главная!$H$28*главная!$N$27+(JV106-главная!$H$28)*главная!$N$28))))</f>
        <v>0</v>
      </c>
      <c r="JW180" s="173">
        <f>IF(JW$10="",0,IF(JW$9&lt;главная!$N$19,0,IF(JW106&lt;главная!$H$27,главная!$N$26*JW106,IF(JW106&lt;главная!$H$28,главная!$N$27*JW106,главная!$H$28*главная!$N$27+(JW106-главная!$H$28)*главная!$N$28))))</f>
        <v>0</v>
      </c>
      <c r="JX180" s="173">
        <f>IF(JX$10="",0,IF(JX$9&lt;главная!$N$19,0,IF(JX106&lt;главная!$H$27,главная!$N$26*JX106,IF(JX106&lt;главная!$H$28,главная!$N$27*JX106,главная!$H$28*главная!$N$27+(JX106-главная!$H$28)*главная!$N$28))))</f>
        <v>0</v>
      </c>
      <c r="JY180" s="173">
        <f>IF(JY$10="",0,IF(JY$9&lt;главная!$N$19,0,IF(JY106&lt;главная!$H$27,главная!$N$26*JY106,IF(JY106&lt;главная!$H$28,главная!$N$27*JY106,главная!$H$28*главная!$N$27+(JY106-главная!$H$28)*главная!$N$28))))</f>
        <v>0</v>
      </c>
      <c r="JZ180" s="173">
        <f>IF(JZ$10="",0,IF(JZ$9&lt;главная!$N$19,0,IF(JZ106&lt;главная!$H$27,главная!$N$26*JZ106,IF(JZ106&lt;главная!$H$28,главная!$N$27*JZ106,главная!$H$28*главная!$N$27+(JZ106-главная!$H$28)*главная!$N$28))))</f>
        <v>0</v>
      </c>
      <c r="KA180" s="173">
        <f>IF(KA$10="",0,IF(KA$9&lt;главная!$N$19,0,IF(KA106&lt;главная!$H$27,главная!$N$26*KA106,IF(KA106&lt;главная!$H$28,главная!$N$27*KA106,главная!$H$28*главная!$N$27+(KA106-главная!$H$28)*главная!$N$28))))</f>
        <v>0</v>
      </c>
      <c r="KB180" s="173">
        <f>IF(KB$10="",0,IF(KB$9&lt;главная!$N$19,0,IF(KB106&lt;главная!$H$27,главная!$N$26*KB106,IF(KB106&lt;главная!$H$28,главная!$N$27*KB106,главная!$H$28*главная!$N$27+(KB106-главная!$H$28)*главная!$N$28))))</f>
        <v>0</v>
      </c>
      <c r="KC180" s="173">
        <f>IF(KC$10="",0,IF(KC$9&lt;главная!$N$19,0,IF(KC106&lt;главная!$H$27,главная!$N$26*KC106,IF(KC106&lt;главная!$H$28,главная!$N$27*KC106,главная!$H$28*главная!$N$27+(KC106-главная!$H$28)*главная!$N$28))))</f>
        <v>0</v>
      </c>
      <c r="KD180" s="173">
        <f>IF(KD$10="",0,IF(KD$9&lt;главная!$N$19,0,IF(KD106&lt;главная!$H$27,главная!$N$26*KD106,IF(KD106&lt;главная!$H$28,главная!$N$27*KD106,главная!$H$28*главная!$N$27+(KD106-главная!$H$28)*главная!$N$28))))</f>
        <v>0</v>
      </c>
      <c r="KE180" s="173">
        <f>IF(KE$10="",0,IF(KE$9&lt;главная!$N$19,0,IF(KE106&lt;главная!$H$27,главная!$N$26*KE106,IF(KE106&lt;главная!$H$28,главная!$N$27*KE106,главная!$H$28*главная!$N$27+(KE106-главная!$H$28)*главная!$N$28))))</f>
        <v>0</v>
      </c>
      <c r="KF180" s="173">
        <f>IF(KF$10="",0,IF(KF$9&lt;главная!$N$19,0,IF(KF106&lt;главная!$H$27,главная!$N$26*KF106,IF(KF106&lt;главная!$H$28,главная!$N$27*KF106,главная!$H$28*главная!$N$27+(KF106-главная!$H$28)*главная!$N$28))))</f>
        <v>0</v>
      </c>
      <c r="KG180" s="173">
        <f>IF(KG$10="",0,IF(KG$9&lt;главная!$N$19,0,IF(KG106&lt;главная!$H$27,главная!$N$26*KG106,IF(KG106&lt;главная!$H$28,главная!$N$27*KG106,главная!$H$28*главная!$N$27+(KG106-главная!$H$28)*главная!$N$28))))</f>
        <v>0</v>
      </c>
      <c r="KH180" s="173">
        <f>IF(KH$10="",0,IF(KH$9&lt;главная!$N$19,0,IF(KH106&lt;главная!$H$27,главная!$N$26*KH106,IF(KH106&lt;главная!$H$28,главная!$N$27*KH106,главная!$H$28*главная!$N$27+(KH106-главная!$H$28)*главная!$N$28))))</f>
        <v>0</v>
      </c>
      <c r="KI180" s="173">
        <f>IF(KI$10="",0,IF(KI$9&lt;главная!$N$19,0,IF(KI106&lt;главная!$H$27,главная!$N$26*KI106,IF(KI106&lt;главная!$H$28,главная!$N$27*KI106,главная!$H$28*главная!$N$27+(KI106-главная!$H$28)*главная!$N$28))))</f>
        <v>0</v>
      </c>
      <c r="KJ180" s="173">
        <f>IF(KJ$10="",0,IF(KJ$9&lt;главная!$N$19,0,IF(KJ106&lt;главная!$H$27,главная!$N$26*KJ106,IF(KJ106&lt;главная!$H$28,главная!$N$27*KJ106,главная!$H$28*главная!$N$27+(KJ106-главная!$H$28)*главная!$N$28))))</f>
        <v>0</v>
      </c>
      <c r="KK180" s="173">
        <f>IF(KK$10="",0,IF(KK$9&lt;главная!$N$19,0,IF(KK106&lt;главная!$H$27,главная!$N$26*KK106,IF(KK106&lt;главная!$H$28,главная!$N$27*KK106,главная!$H$28*главная!$N$27+(KK106-главная!$H$28)*главная!$N$28))))</f>
        <v>0</v>
      </c>
      <c r="KL180" s="173">
        <f>IF(KL$10="",0,IF(KL$9&lt;главная!$N$19,0,IF(KL106&lt;главная!$H$27,главная!$N$26*KL106,IF(KL106&lt;главная!$H$28,главная!$N$27*KL106,главная!$H$28*главная!$N$27+(KL106-главная!$H$28)*главная!$N$28))))</f>
        <v>0</v>
      </c>
      <c r="KM180" s="173">
        <f>IF(KM$10="",0,IF(KM$9&lt;главная!$N$19,0,IF(KM106&lt;главная!$H$27,главная!$N$26*KM106,IF(KM106&lt;главная!$H$28,главная!$N$27*KM106,главная!$H$28*главная!$N$27+(KM106-главная!$H$28)*главная!$N$28))))</f>
        <v>0</v>
      </c>
      <c r="KN180" s="173">
        <f>IF(KN$10="",0,IF(KN$9&lt;главная!$N$19,0,IF(KN106&lt;главная!$H$27,главная!$N$26*KN106,IF(KN106&lt;главная!$H$28,главная!$N$27*KN106,главная!$H$28*главная!$N$27+(KN106-главная!$H$28)*главная!$N$28))))</f>
        <v>0</v>
      </c>
      <c r="KO180" s="173">
        <f>IF(KO$10="",0,IF(KO$9&lt;главная!$N$19,0,IF(KO106&lt;главная!$H$27,главная!$N$26*KO106,IF(KO106&lt;главная!$H$28,главная!$N$27*KO106,главная!$H$28*главная!$N$27+(KO106-главная!$H$28)*главная!$N$28))))</f>
        <v>0</v>
      </c>
      <c r="KP180" s="173">
        <f>IF(KP$10="",0,IF(KP$9&lt;главная!$N$19,0,IF(KP106&lt;главная!$H$27,главная!$N$26*KP106,IF(KP106&lt;главная!$H$28,главная!$N$27*KP106,главная!$H$28*главная!$N$27+(KP106-главная!$H$28)*главная!$N$28))))</f>
        <v>0</v>
      </c>
      <c r="KQ180" s="173">
        <f>IF(KQ$10="",0,IF(KQ$9&lt;главная!$N$19,0,IF(KQ106&lt;главная!$H$27,главная!$N$26*KQ106,IF(KQ106&lt;главная!$H$28,главная!$N$27*KQ106,главная!$H$28*главная!$N$27+(KQ106-главная!$H$28)*главная!$N$28))))</f>
        <v>0</v>
      </c>
      <c r="KR180" s="173">
        <f>IF(KR$10="",0,IF(KR$9&lt;главная!$N$19,0,IF(KR106&lt;главная!$H$27,главная!$N$26*KR106,IF(KR106&lt;главная!$H$28,главная!$N$27*KR106,главная!$H$28*главная!$N$27+(KR106-главная!$H$28)*главная!$N$28))))</f>
        <v>0</v>
      </c>
      <c r="KS180" s="173">
        <f>IF(KS$10="",0,IF(KS$9&lt;главная!$N$19,0,IF(KS106&lt;главная!$H$27,главная!$N$26*KS106,IF(KS106&lt;главная!$H$28,главная!$N$27*KS106,главная!$H$28*главная!$N$27+(KS106-главная!$H$28)*главная!$N$28))))</f>
        <v>0</v>
      </c>
      <c r="KT180" s="173">
        <f>IF(KT$10="",0,IF(KT$9&lt;главная!$N$19,0,IF(KT106&lt;главная!$H$27,главная!$N$26*KT106,IF(KT106&lt;главная!$H$28,главная!$N$27*KT106,главная!$H$28*главная!$N$27+(KT106-главная!$H$28)*главная!$N$28))))</f>
        <v>0</v>
      </c>
      <c r="KU180" s="173">
        <f>IF(KU$10="",0,IF(KU$9&lt;главная!$N$19,0,IF(KU106&lt;главная!$H$27,главная!$N$26*KU106,IF(KU106&lt;главная!$H$28,главная!$N$27*KU106,главная!$H$28*главная!$N$27+(KU106-главная!$H$28)*главная!$N$28))))</f>
        <v>0</v>
      </c>
      <c r="KV180" s="173">
        <f>IF(KV$10="",0,IF(KV$9&lt;главная!$N$19,0,IF(KV106&lt;главная!$H$27,главная!$N$26*KV106,IF(KV106&lt;главная!$H$28,главная!$N$27*KV106,главная!$H$28*главная!$N$27+(KV106-главная!$H$28)*главная!$N$28))))</f>
        <v>0</v>
      </c>
      <c r="KW180" s="173">
        <f>IF(KW$10="",0,IF(KW$9&lt;главная!$N$19,0,IF(KW106&lt;главная!$H$27,главная!$N$26*KW106,IF(KW106&lt;главная!$H$28,главная!$N$27*KW106,главная!$H$28*главная!$N$27+(KW106-главная!$H$28)*главная!$N$28))))</f>
        <v>0</v>
      </c>
      <c r="KX180" s="173">
        <f>IF(KX$10="",0,IF(KX$9&lt;главная!$N$19,0,IF(KX106&lt;главная!$H$27,главная!$N$26*KX106,IF(KX106&lt;главная!$H$28,главная!$N$27*KX106,главная!$H$28*главная!$N$27+(KX106-главная!$H$28)*главная!$N$28))))</f>
        <v>0</v>
      </c>
      <c r="KY180" s="173">
        <f>IF(KY$10="",0,IF(KY$9&lt;главная!$N$19,0,IF(KY106&lt;главная!$H$27,главная!$N$26*KY106,IF(KY106&lt;главная!$H$28,главная!$N$27*KY106,главная!$H$28*главная!$N$27+(KY106-главная!$H$28)*главная!$N$28))))</f>
        <v>0</v>
      </c>
      <c r="KZ180" s="173">
        <f>IF(KZ$10="",0,IF(KZ$9&lt;главная!$N$19,0,IF(KZ106&lt;главная!$H$27,главная!$N$26*KZ106,IF(KZ106&lt;главная!$H$28,главная!$N$27*KZ106,главная!$H$28*главная!$N$27+(KZ106-главная!$H$28)*главная!$N$28))))</f>
        <v>0</v>
      </c>
      <c r="LA180" s="173">
        <f>IF(LA$10="",0,IF(LA$9&lt;главная!$N$19,0,IF(LA106&lt;главная!$H$27,главная!$N$26*LA106,IF(LA106&lt;главная!$H$28,главная!$N$27*LA106,главная!$H$28*главная!$N$27+(LA106-главная!$H$28)*главная!$N$28))))</f>
        <v>0</v>
      </c>
      <c r="LB180" s="173">
        <f>IF(LB$10="",0,IF(LB$9&lt;главная!$N$19,0,IF(LB106&lt;главная!$H$27,главная!$N$26*LB106,IF(LB106&lt;главная!$H$28,главная!$N$27*LB106,главная!$H$28*главная!$N$27+(LB106-главная!$H$28)*главная!$N$28))))</f>
        <v>0</v>
      </c>
      <c r="LC180" s="173">
        <f>IF(LC$10="",0,IF(LC$9&lt;главная!$N$19,0,IF(LC106&lt;главная!$H$27,главная!$N$26*LC106,IF(LC106&lt;главная!$H$28,главная!$N$27*LC106,главная!$H$28*главная!$N$27+(LC106-главная!$H$28)*главная!$N$28))))</f>
        <v>0</v>
      </c>
      <c r="LD180" s="173">
        <f>IF(LD$10="",0,IF(LD$9&lt;главная!$N$19,0,IF(LD106&lt;главная!$H$27,главная!$N$26*LD106,IF(LD106&lt;главная!$H$28,главная!$N$27*LD106,главная!$H$28*главная!$N$27+(LD106-главная!$H$28)*главная!$N$28))))</f>
        <v>0</v>
      </c>
      <c r="LE180" s="173">
        <f>IF(LE$10="",0,IF(LE$9&lt;главная!$N$19,0,IF(LE106&lt;главная!$H$27,главная!$N$26*LE106,IF(LE106&lt;главная!$H$28,главная!$N$27*LE106,главная!$H$28*главная!$N$27+(LE106-главная!$H$28)*главная!$N$28))))</f>
        <v>0</v>
      </c>
      <c r="LF180" s="173">
        <f>IF(LF$10="",0,IF(LF$9&lt;главная!$N$19,0,IF(LF106&lt;главная!$H$27,главная!$N$26*LF106,IF(LF106&lt;главная!$H$28,главная!$N$27*LF106,главная!$H$28*главная!$N$27+(LF106-главная!$H$28)*главная!$N$28))))</f>
        <v>0</v>
      </c>
      <c r="LG180" s="173">
        <f>IF(LG$10="",0,IF(LG$9&lt;главная!$N$19,0,IF(LG106&lt;главная!$H$27,главная!$N$26*LG106,IF(LG106&lt;главная!$H$28,главная!$N$27*LG106,главная!$H$28*главная!$N$27+(LG106-главная!$H$28)*главная!$N$28))))</f>
        <v>0</v>
      </c>
      <c r="LH180" s="173">
        <f>IF(LH$10="",0,IF(LH$9&lt;главная!$N$19,0,IF(LH106&lt;главная!$H$27,главная!$N$26*LH106,IF(LH106&lt;главная!$H$28,главная!$N$27*LH106,главная!$H$28*главная!$N$27+(LH106-главная!$H$28)*главная!$N$28))))</f>
        <v>0</v>
      </c>
      <c r="LI180" s="51"/>
      <c r="LJ180" s="51"/>
    </row>
    <row r="181" spans="1:322" s="3" customFormat="1" ht="10.199999999999999" x14ac:dyDescent="0.2">
      <c r="A181" s="5"/>
      <c r="B181" s="5"/>
      <c r="C181" s="5"/>
      <c r="D181" s="12"/>
      <c r="E181" s="121" t="str">
        <f t="shared" si="383"/>
        <v>Отдел развития</v>
      </c>
      <c r="F181" s="5"/>
      <c r="G181" s="5"/>
      <c r="H181" s="121" t="str">
        <f t="shared" si="384"/>
        <v>нац/страхование</v>
      </c>
      <c r="I181" s="5"/>
      <c r="J181" s="5"/>
      <c r="K181" s="49" t="str">
        <f t="shared" si="385"/>
        <v>долл.</v>
      </c>
      <c r="L181" s="5"/>
      <c r="M181" s="12"/>
      <c r="N181" s="5"/>
      <c r="O181" s="19"/>
      <c r="P181" s="5"/>
      <c r="Q181" s="5"/>
      <c r="R181" s="68"/>
      <c r="S181" s="5"/>
      <c r="T181" s="63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  <c r="CE181" s="46"/>
      <c r="CF181" s="46"/>
      <c r="CG181" s="46"/>
      <c r="CH181" s="46"/>
      <c r="CI181" s="46"/>
      <c r="CJ181" s="46"/>
      <c r="CK181" s="46"/>
      <c r="CL181" s="46"/>
      <c r="CM181" s="46"/>
      <c r="CN181" s="46"/>
      <c r="CO181" s="46"/>
      <c r="CP181" s="46"/>
      <c r="CQ181" s="46"/>
      <c r="CR181" s="46"/>
      <c r="CS181" s="46"/>
      <c r="CT181" s="46"/>
      <c r="CU181" s="46"/>
      <c r="CV181" s="46"/>
      <c r="CW181" s="46"/>
      <c r="CX181" s="46"/>
      <c r="CY181" s="46"/>
      <c r="CZ181" s="46"/>
      <c r="DA181" s="46"/>
      <c r="DB181" s="46"/>
      <c r="DC181" s="46"/>
      <c r="DD181" s="46"/>
      <c r="DE181" s="46"/>
      <c r="DF181" s="46"/>
      <c r="DG181" s="46"/>
      <c r="DH181" s="46"/>
      <c r="DI181" s="46"/>
      <c r="DJ181" s="46"/>
      <c r="DK181" s="46"/>
      <c r="DL181" s="46"/>
      <c r="DM181" s="46"/>
      <c r="DN181" s="46"/>
      <c r="DO181" s="46"/>
      <c r="DP181" s="46"/>
      <c r="DQ181" s="46"/>
      <c r="DR181" s="46"/>
      <c r="DS181" s="46"/>
      <c r="DT181" s="46"/>
      <c r="DU181" s="46"/>
      <c r="DV181" s="46"/>
      <c r="DW181" s="46"/>
      <c r="DX181" s="46"/>
      <c r="DY181" s="46"/>
      <c r="DZ181" s="46"/>
      <c r="EA181" s="46"/>
      <c r="EB181" s="46"/>
      <c r="EC181" s="46"/>
      <c r="ED181" s="46"/>
      <c r="EE181" s="46"/>
      <c r="EF181" s="46"/>
      <c r="EG181" s="46"/>
      <c r="EH181" s="46"/>
      <c r="EI181" s="46"/>
      <c r="EJ181" s="46"/>
      <c r="EK181" s="46"/>
      <c r="EL181" s="46"/>
      <c r="EM181" s="46"/>
      <c r="EN181" s="46"/>
      <c r="EO181" s="46"/>
      <c r="EP181" s="46"/>
      <c r="EQ181" s="46"/>
      <c r="ER181" s="46"/>
      <c r="ES181" s="46"/>
      <c r="ET181" s="46"/>
      <c r="EU181" s="46"/>
      <c r="EV181" s="46"/>
      <c r="EW181" s="46"/>
      <c r="EX181" s="46"/>
      <c r="EY181" s="46"/>
      <c r="EZ181" s="46"/>
      <c r="FA181" s="46"/>
      <c r="FB181" s="46"/>
      <c r="FC181" s="46"/>
      <c r="FD181" s="46"/>
      <c r="FE181" s="46"/>
      <c r="FF181" s="46"/>
      <c r="FG181" s="46"/>
      <c r="FH181" s="46"/>
      <c r="FI181" s="46"/>
      <c r="FJ181" s="46"/>
      <c r="FK181" s="46"/>
      <c r="FL181" s="46"/>
      <c r="FM181" s="46"/>
      <c r="FN181" s="46"/>
      <c r="FO181" s="46"/>
      <c r="FP181" s="46"/>
      <c r="FQ181" s="46"/>
      <c r="FR181" s="46"/>
      <c r="FS181" s="46"/>
      <c r="FT181" s="46"/>
      <c r="FU181" s="46"/>
      <c r="FV181" s="46"/>
      <c r="FW181" s="46"/>
      <c r="FX181" s="46"/>
      <c r="FY181" s="46"/>
      <c r="FZ181" s="46"/>
      <c r="GA181" s="46"/>
      <c r="GB181" s="46"/>
      <c r="GC181" s="46"/>
      <c r="GD181" s="46"/>
      <c r="GE181" s="46"/>
      <c r="GF181" s="46"/>
      <c r="GG181" s="46"/>
      <c r="GH181" s="46"/>
      <c r="GI181" s="46"/>
      <c r="GJ181" s="46"/>
      <c r="GK181" s="46"/>
      <c r="GL181" s="46"/>
      <c r="GM181" s="46"/>
      <c r="GN181" s="46"/>
      <c r="GO181" s="46"/>
      <c r="GP181" s="46"/>
      <c r="GQ181" s="46"/>
      <c r="GR181" s="46"/>
      <c r="GS181" s="46"/>
      <c r="GT181" s="46"/>
      <c r="GU181" s="46"/>
      <c r="GV181" s="46"/>
      <c r="GW181" s="46"/>
      <c r="GX181" s="46"/>
      <c r="GY181" s="46"/>
      <c r="GZ181" s="46"/>
      <c r="HA181" s="46"/>
      <c r="HB181" s="46"/>
      <c r="HC181" s="46"/>
      <c r="HD181" s="46"/>
      <c r="HE181" s="46"/>
      <c r="HF181" s="46"/>
      <c r="HG181" s="46"/>
      <c r="HH181" s="46"/>
      <c r="HI181" s="46"/>
      <c r="HJ181" s="46"/>
      <c r="HK181" s="46"/>
      <c r="HL181" s="46"/>
      <c r="HM181" s="46"/>
      <c r="HN181" s="46"/>
      <c r="HO181" s="46"/>
      <c r="HP181" s="46"/>
      <c r="HQ181" s="46"/>
      <c r="HR181" s="46"/>
      <c r="HS181" s="46"/>
      <c r="HT181" s="46"/>
      <c r="HU181" s="46"/>
      <c r="HV181" s="46"/>
      <c r="HW181" s="46"/>
      <c r="HX181" s="46"/>
      <c r="HY181" s="46"/>
      <c r="HZ181" s="46"/>
      <c r="IA181" s="46"/>
      <c r="IB181" s="46"/>
      <c r="IC181" s="46"/>
      <c r="ID181" s="46"/>
      <c r="IE181" s="46"/>
      <c r="IF181" s="46"/>
      <c r="IG181" s="46"/>
      <c r="IH181" s="46"/>
      <c r="II181" s="46"/>
      <c r="IJ181" s="46"/>
      <c r="IK181" s="46"/>
      <c r="IL181" s="46"/>
      <c r="IM181" s="46"/>
      <c r="IN181" s="46"/>
      <c r="IO181" s="46"/>
      <c r="IP181" s="46"/>
      <c r="IQ181" s="46"/>
      <c r="IR181" s="46"/>
      <c r="IS181" s="46"/>
      <c r="IT181" s="46"/>
      <c r="IU181" s="46"/>
      <c r="IV181" s="46"/>
      <c r="IW181" s="46"/>
      <c r="IX181" s="46"/>
      <c r="IY181" s="46"/>
      <c r="IZ181" s="46"/>
      <c r="JA181" s="46"/>
      <c r="JB181" s="46"/>
      <c r="JC181" s="46"/>
      <c r="JD181" s="46"/>
      <c r="JE181" s="46"/>
      <c r="JF181" s="46"/>
      <c r="JG181" s="46"/>
      <c r="JH181" s="46"/>
      <c r="JI181" s="46"/>
      <c r="JJ181" s="46"/>
      <c r="JK181" s="46"/>
      <c r="JL181" s="46"/>
      <c r="JM181" s="46"/>
      <c r="JN181" s="46"/>
      <c r="JO181" s="46"/>
      <c r="JP181" s="46"/>
      <c r="JQ181" s="46"/>
      <c r="JR181" s="46"/>
      <c r="JS181" s="46"/>
      <c r="JT181" s="46"/>
      <c r="JU181" s="46"/>
      <c r="JV181" s="46"/>
      <c r="JW181" s="46"/>
      <c r="JX181" s="46"/>
      <c r="JY181" s="46"/>
      <c r="JZ181" s="46"/>
      <c r="KA181" s="46"/>
      <c r="KB181" s="46"/>
      <c r="KC181" s="46"/>
      <c r="KD181" s="46"/>
      <c r="KE181" s="46"/>
      <c r="KF181" s="46"/>
      <c r="KG181" s="46"/>
      <c r="KH181" s="46"/>
      <c r="KI181" s="46"/>
      <c r="KJ181" s="46"/>
      <c r="KK181" s="46"/>
      <c r="KL181" s="46"/>
      <c r="KM181" s="46"/>
      <c r="KN181" s="46"/>
      <c r="KO181" s="46"/>
      <c r="KP181" s="46"/>
      <c r="KQ181" s="46"/>
      <c r="KR181" s="46"/>
      <c r="KS181" s="46"/>
      <c r="KT181" s="46"/>
      <c r="KU181" s="46"/>
      <c r="KV181" s="46"/>
      <c r="KW181" s="46"/>
      <c r="KX181" s="46"/>
      <c r="KY181" s="46"/>
      <c r="KZ181" s="46"/>
      <c r="LA181" s="46"/>
      <c r="LB181" s="46"/>
      <c r="LC181" s="46"/>
      <c r="LD181" s="46"/>
      <c r="LE181" s="46"/>
      <c r="LF181" s="46"/>
      <c r="LG181" s="46"/>
      <c r="LH181" s="46"/>
      <c r="LI181" s="5"/>
      <c r="LJ181" s="5"/>
    </row>
    <row r="182" spans="1:322" s="59" customFormat="1" ht="10.199999999999999" x14ac:dyDescent="0.2">
      <c r="A182" s="51"/>
      <c r="B182" s="51"/>
      <c r="C182" s="51"/>
      <c r="D182" s="12"/>
      <c r="E182" s="98" t="str">
        <f t="shared" si="383"/>
        <v>Руководитель отдела</v>
      </c>
      <c r="F182" s="51"/>
      <c r="G182" s="51"/>
      <c r="H182" s="98" t="str">
        <f t="shared" si="384"/>
        <v>нац/страхование</v>
      </c>
      <c r="I182" s="51"/>
      <c r="J182" s="51"/>
      <c r="K182" s="55" t="str">
        <f t="shared" si="385"/>
        <v>долл.</v>
      </c>
      <c r="L182" s="51"/>
      <c r="M182" s="58"/>
      <c r="N182" s="51"/>
      <c r="O182" s="61"/>
      <c r="P182" s="51"/>
      <c r="Q182" s="51"/>
      <c r="R182" s="99"/>
      <c r="S182" s="51"/>
      <c r="T182" s="171"/>
      <c r="U182" s="173">
        <f>IF(U$10="",0,IF(U$9&lt;главная!$N$19,0,IF(U108&lt;главная!$H$27,главная!$N$26*U108,IF(U108&lt;главная!$H$28,главная!$N$27*U108,главная!$H$28*главная!$N$27+(U108-главная!$H$28)*главная!$N$28))))</f>
        <v>0</v>
      </c>
      <c r="V182" s="173">
        <f>IF(V$10="",0,IF(V$9&lt;главная!$N$19,0,IF(V108&lt;главная!$H$27,главная!$N$26*V108,IF(V108&lt;главная!$H$28,главная!$N$27*V108,главная!$H$28*главная!$N$27+(V108-главная!$H$28)*главная!$N$28))))</f>
        <v>0</v>
      </c>
      <c r="W182" s="173">
        <f>IF(W$10="",0,IF(W$9&lt;главная!$N$19,0,IF(W108&lt;главная!$H$27,главная!$N$26*W108,IF(W108&lt;главная!$H$28,главная!$N$27*W108,главная!$H$28*главная!$N$27+(W108-главная!$H$28)*главная!$N$28))))</f>
        <v>0</v>
      </c>
      <c r="X182" s="173">
        <f>IF(X$10="",0,IF(X$9&lt;главная!$N$19,0,IF(X108&lt;главная!$H$27,главная!$N$26*X108,IF(X108&lt;главная!$H$28,главная!$N$27*X108,главная!$H$28*главная!$N$27+(X108-главная!$H$28)*главная!$N$28))))</f>
        <v>0</v>
      </c>
      <c r="Y182" s="173">
        <f>IF(Y$10="",0,IF(Y$9&lt;главная!$N$19,0,IF(Y108&lt;главная!$H$27,главная!$N$26*Y108,IF(Y108&lt;главная!$H$28,главная!$N$27*Y108,главная!$H$28*главная!$N$27+(Y108-главная!$H$28)*главная!$N$28))))</f>
        <v>0</v>
      </c>
      <c r="Z182" s="173">
        <f>IF(Z$10="",0,IF(Z$9&lt;главная!$N$19,0,IF(Z108&lt;главная!$H$27,главная!$N$26*Z108,IF(Z108&lt;главная!$H$28,главная!$N$27*Z108,главная!$H$28*главная!$N$27+(Z108-главная!$H$28)*главная!$N$28))))</f>
        <v>0</v>
      </c>
      <c r="AA182" s="173">
        <f>IF(AA$10="",0,IF(AA$9&lt;главная!$N$19,0,IF(AA108&lt;главная!$H$27,главная!$N$26*AA108,IF(AA108&lt;главная!$H$28,главная!$N$27*AA108,главная!$H$28*главная!$N$27+(AA108-главная!$H$28)*главная!$N$28))))</f>
        <v>0</v>
      </c>
      <c r="AB182" s="173">
        <f>IF(AB$10="",0,IF(AB$9&lt;главная!$N$19,0,IF(AB108&lt;главная!$H$27,главная!$N$26*AB108,IF(AB108&lt;главная!$H$28,главная!$N$27*AB108,главная!$H$28*главная!$N$27+(AB108-главная!$H$28)*главная!$N$28))))</f>
        <v>0</v>
      </c>
      <c r="AC182" s="173">
        <f>IF(AC$10="",0,IF(AC$9&lt;главная!$N$19,0,IF(AC108&lt;главная!$H$27,главная!$N$26*AC108,IF(AC108&lt;главная!$H$28,главная!$N$27*AC108,главная!$H$28*главная!$N$27+(AC108-главная!$H$28)*главная!$N$28))))</f>
        <v>0</v>
      </c>
      <c r="AD182" s="173">
        <f>IF(AD$10="",0,IF(AD$9&lt;главная!$N$19,0,IF(AD108&lt;главная!$H$27,главная!$N$26*AD108,IF(AD108&lt;главная!$H$28,главная!$N$27*AD108,главная!$H$28*главная!$N$27+(AD108-главная!$H$28)*главная!$N$28))))</f>
        <v>0</v>
      </c>
      <c r="AE182" s="173">
        <f>IF(AE$10="",0,IF(AE$9&lt;главная!$N$19,0,IF(AE108&lt;главная!$H$27,главная!$N$26*AE108,IF(AE108&lt;главная!$H$28,главная!$N$27*AE108,главная!$H$28*главная!$N$27+(AE108-главная!$H$28)*главная!$N$28))))</f>
        <v>0</v>
      </c>
      <c r="AF182" s="173">
        <f>IF(AF$10="",0,IF(AF$9&lt;главная!$N$19,0,IF(AF108&lt;главная!$H$27,главная!$N$26*AF108,IF(AF108&lt;главная!$H$28,главная!$N$27*AF108,главная!$H$28*главная!$N$27+(AF108-главная!$H$28)*главная!$N$28))))</f>
        <v>0</v>
      </c>
      <c r="AG182" s="173">
        <f>IF(AG$10="",0,IF(AG$9&lt;главная!$N$19,0,IF(AG108&lt;главная!$H$27,главная!$N$26*AG108,IF(AG108&lt;главная!$H$28,главная!$N$27*AG108,главная!$H$28*главная!$N$27+(AG108-главная!$H$28)*главная!$N$28))))</f>
        <v>0</v>
      </c>
      <c r="AH182" s="173">
        <f>IF(AH$10="",0,IF(AH$9&lt;главная!$N$19,0,IF(AH108&lt;главная!$H$27,главная!$N$26*AH108,IF(AH108&lt;главная!$H$28,главная!$N$27*AH108,главная!$H$28*главная!$N$27+(AH108-главная!$H$28)*главная!$N$28))))</f>
        <v>0</v>
      </c>
      <c r="AI182" s="173">
        <f>IF(AI$10="",0,IF(AI$9&lt;главная!$N$19,0,IF(AI108&lt;главная!$H$27,главная!$N$26*AI108,IF(AI108&lt;главная!$H$28,главная!$N$27*AI108,главная!$H$28*главная!$N$27+(AI108-главная!$H$28)*главная!$N$28))))</f>
        <v>0</v>
      </c>
      <c r="AJ182" s="173">
        <f>IF(AJ$10="",0,IF(AJ$9&lt;главная!$N$19,0,IF(AJ108&lt;главная!$H$27,главная!$N$26*AJ108,IF(AJ108&lt;главная!$H$28,главная!$N$27*AJ108,главная!$H$28*главная!$N$27+(AJ108-главная!$H$28)*главная!$N$28))))</f>
        <v>0</v>
      </c>
      <c r="AK182" s="173">
        <f>IF(AK$10="",0,IF(AK$9&lt;главная!$N$19,0,IF(AK108&lt;главная!$H$27,главная!$N$26*AK108,IF(AK108&lt;главная!$H$28,главная!$N$27*AK108,главная!$H$28*главная!$N$27+(AK108-главная!$H$28)*главная!$N$28))))</f>
        <v>0</v>
      </c>
      <c r="AL182" s="173">
        <f>IF(AL$10="",0,IF(AL$9&lt;главная!$N$19,0,IF(AL108&lt;главная!$H$27,главная!$N$26*AL108,IF(AL108&lt;главная!$H$28,главная!$N$27*AL108,главная!$H$28*главная!$N$27+(AL108-главная!$H$28)*главная!$N$28))))</f>
        <v>0</v>
      </c>
      <c r="AM182" s="173">
        <f>IF(AM$10="",0,IF(AM$9&lt;главная!$N$19,0,IF(AM108&lt;главная!$H$27,главная!$N$26*AM108,IF(AM108&lt;главная!$H$28,главная!$N$27*AM108,главная!$H$28*главная!$N$27+(AM108-главная!$H$28)*главная!$N$28))))</f>
        <v>0</v>
      </c>
      <c r="AN182" s="173">
        <f>IF(AN$10="",0,IF(AN$9&lt;главная!$N$19,0,IF(AN108&lt;главная!$H$27,главная!$N$26*AN108,IF(AN108&lt;главная!$H$28,главная!$N$27*AN108,главная!$H$28*главная!$N$27+(AN108-главная!$H$28)*главная!$N$28))))</f>
        <v>0</v>
      </c>
      <c r="AO182" s="173">
        <f>IF(AO$10="",0,IF(AO$9&lt;главная!$N$19,0,IF(AO108&lt;главная!$H$27,главная!$N$26*AO108,IF(AO108&lt;главная!$H$28,главная!$N$27*AO108,главная!$H$28*главная!$N$27+(AO108-главная!$H$28)*главная!$N$28))))</f>
        <v>0</v>
      </c>
      <c r="AP182" s="173">
        <f>IF(AP$10="",0,IF(AP$9&lt;главная!$N$19,0,IF(AP108&lt;главная!$H$27,главная!$N$26*AP108,IF(AP108&lt;главная!$H$28,главная!$N$27*AP108,главная!$H$28*главная!$N$27+(AP108-главная!$H$28)*главная!$N$28))))</f>
        <v>0</v>
      </c>
      <c r="AQ182" s="173">
        <f>IF(AQ$10="",0,IF(AQ$9&lt;главная!$N$19,0,IF(AQ108&lt;главная!$H$27,главная!$N$26*AQ108,IF(AQ108&lt;главная!$H$28,главная!$N$27*AQ108,главная!$H$28*главная!$N$27+(AQ108-главная!$H$28)*главная!$N$28))))</f>
        <v>0</v>
      </c>
      <c r="AR182" s="173">
        <f>IF(AR$10="",0,IF(AR$9&lt;главная!$N$19,0,IF(AR108&lt;главная!$H$27,главная!$N$26*AR108,IF(AR108&lt;главная!$H$28,главная!$N$27*AR108,главная!$H$28*главная!$N$27+(AR108-главная!$H$28)*главная!$N$28))))</f>
        <v>0</v>
      </c>
      <c r="AS182" s="173">
        <f>IF(AS$10="",0,IF(AS$9&lt;главная!$N$19,0,IF(AS108&lt;главная!$H$27,главная!$N$26*AS108,IF(AS108&lt;главная!$H$28,главная!$N$27*AS108,главная!$H$28*главная!$N$27+(AS108-главная!$H$28)*главная!$N$28))))</f>
        <v>0</v>
      </c>
      <c r="AT182" s="173">
        <f>IF(AT$10="",0,IF(AT$9&lt;главная!$N$19,0,IF(AT108&lt;главная!$H$27,главная!$N$26*AT108,IF(AT108&lt;главная!$H$28,главная!$N$27*AT108,главная!$H$28*главная!$N$27+(AT108-главная!$H$28)*главная!$N$28))))</f>
        <v>0</v>
      </c>
      <c r="AU182" s="173">
        <f>IF(AU$10="",0,IF(AU$9&lt;главная!$N$19,0,IF(AU108&lt;главная!$H$27,главная!$N$26*AU108,IF(AU108&lt;главная!$H$28,главная!$N$27*AU108,главная!$H$28*главная!$N$27+(AU108-главная!$H$28)*главная!$N$28))))</f>
        <v>0</v>
      </c>
      <c r="AV182" s="173">
        <f>IF(AV$10="",0,IF(AV$9&lt;главная!$N$19,0,IF(AV108&lt;главная!$H$27,главная!$N$26*AV108,IF(AV108&lt;главная!$H$28,главная!$N$27*AV108,главная!$H$28*главная!$N$27+(AV108-главная!$H$28)*главная!$N$28))))</f>
        <v>0</v>
      </c>
      <c r="AW182" s="173">
        <f>IF(AW$10="",0,IF(AW$9&lt;главная!$N$19,0,IF(AW108&lt;главная!$H$27,главная!$N$26*AW108,IF(AW108&lt;главная!$H$28,главная!$N$27*AW108,главная!$H$28*главная!$N$27+(AW108-главная!$H$28)*главная!$N$28))))</f>
        <v>0</v>
      </c>
      <c r="AX182" s="173">
        <f>IF(AX$10="",0,IF(AX$9&lt;главная!$N$19,0,IF(AX108&lt;главная!$H$27,главная!$N$26*AX108,IF(AX108&lt;главная!$H$28,главная!$N$27*AX108,главная!$H$28*главная!$N$27+(AX108-главная!$H$28)*главная!$N$28))))</f>
        <v>0</v>
      </c>
      <c r="AY182" s="173">
        <f>IF(AY$10="",0,IF(AY$9&lt;главная!$N$19,0,IF(AY108&lt;главная!$H$27,главная!$N$26*AY108,IF(AY108&lt;главная!$H$28,главная!$N$27*AY108,главная!$H$28*главная!$N$27+(AY108-главная!$H$28)*главная!$N$28))))</f>
        <v>0</v>
      </c>
      <c r="AZ182" s="173">
        <f>IF(AZ$10="",0,IF(AZ$9&lt;главная!$N$19,0,IF(AZ108&lt;главная!$H$27,главная!$N$26*AZ108,IF(AZ108&lt;главная!$H$28,главная!$N$27*AZ108,главная!$H$28*главная!$N$27+(AZ108-главная!$H$28)*главная!$N$28))))</f>
        <v>0</v>
      </c>
      <c r="BA182" s="173">
        <f>IF(BA$10="",0,IF(BA$9&lt;главная!$N$19,0,IF(BA108&lt;главная!$H$27,главная!$N$26*BA108,IF(BA108&lt;главная!$H$28,главная!$N$27*BA108,главная!$H$28*главная!$N$27+(BA108-главная!$H$28)*главная!$N$28))))</f>
        <v>0</v>
      </c>
      <c r="BB182" s="173">
        <f>IF(BB$10="",0,IF(BB$9&lt;главная!$N$19,0,IF(BB108&lt;главная!$H$27,главная!$N$26*BB108,IF(BB108&lt;главная!$H$28,главная!$N$27*BB108,главная!$H$28*главная!$N$27+(BB108-главная!$H$28)*главная!$N$28))))</f>
        <v>0</v>
      </c>
      <c r="BC182" s="173">
        <f>IF(BC$10="",0,IF(BC$9&lt;главная!$N$19,0,IF(BC108&lt;главная!$H$27,главная!$N$26*BC108,IF(BC108&lt;главная!$H$28,главная!$N$27*BC108,главная!$H$28*главная!$N$27+(BC108-главная!$H$28)*главная!$N$28))))</f>
        <v>0</v>
      </c>
      <c r="BD182" s="173">
        <f>IF(BD$10="",0,IF(BD$9&lt;главная!$N$19,0,IF(BD108&lt;главная!$H$27,главная!$N$26*BD108,IF(BD108&lt;главная!$H$28,главная!$N$27*BD108,главная!$H$28*главная!$N$27+(BD108-главная!$H$28)*главная!$N$28))))</f>
        <v>0</v>
      </c>
      <c r="BE182" s="173">
        <f>IF(BE$10="",0,IF(BE$9&lt;главная!$N$19,0,IF(BE108&lt;главная!$H$27,главная!$N$26*BE108,IF(BE108&lt;главная!$H$28,главная!$N$27*BE108,главная!$H$28*главная!$N$27+(BE108-главная!$H$28)*главная!$N$28))))</f>
        <v>0</v>
      </c>
      <c r="BF182" s="173">
        <f>IF(BF$10="",0,IF(BF$9&lt;главная!$N$19,0,IF(BF108&lt;главная!$H$27,главная!$N$26*BF108,IF(BF108&lt;главная!$H$28,главная!$N$27*BF108,главная!$H$28*главная!$N$27+(BF108-главная!$H$28)*главная!$N$28))))</f>
        <v>0</v>
      </c>
      <c r="BG182" s="173">
        <f>IF(BG$10="",0,IF(BG$9&lt;главная!$N$19,0,IF(BG108&lt;главная!$H$27,главная!$N$26*BG108,IF(BG108&lt;главная!$H$28,главная!$N$27*BG108,главная!$H$28*главная!$N$27+(BG108-главная!$H$28)*главная!$N$28))))</f>
        <v>0</v>
      </c>
      <c r="BH182" s="173">
        <f>IF(BH$10="",0,IF(BH$9&lt;главная!$N$19,0,IF(BH108&lt;главная!$H$27,главная!$N$26*BH108,IF(BH108&lt;главная!$H$28,главная!$N$27*BH108,главная!$H$28*главная!$N$27+(BH108-главная!$H$28)*главная!$N$28))))</f>
        <v>0</v>
      </c>
      <c r="BI182" s="173">
        <f>IF(BI$10="",0,IF(BI$9&lt;главная!$N$19,0,IF(BI108&lt;главная!$H$27,главная!$N$26*BI108,IF(BI108&lt;главная!$H$28,главная!$N$27*BI108,главная!$H$28*главная!$N$27+(BI108-главная!$H$28)*главная!$N$28))))</f>
        <v>0</v>
      </c>
      <c r="BJ182" s="173">
        <f>IF(BJ$10="",0,IF(BJ$9&lt;главная!$N$19,0,IF(BJ108&lt;главная!$H$27,главная!$N$26*BJ108,IF(BJ108&lt;главная!$H$28,главная!$N$27*BJ108,главная!$H$28*главная!$N$27+(BJ108-главная!$H$28)*главная!$N$28))))</f>
        <v>0</v>
      </c>
      <c r="BK182" s="173">
        <f>IF(BK$10="",0,IF(BK$9&lt;главная!$N$19,0,IF(BK108&lt;главная!$H$27,главная!$N$26*BK108,IF(BK108&lt;главная!$H$28,главная!$N$27*BK108,главная!$H$28*главная!$N$27+(BK108-главная!$H$28)*главная!$N$28))))</f>
        <v>0</v>
      </c>
      <c r="BL182" s="173">
        <f>IF(BL$10="",0,IF(BL$9&lt;главная!$N$19,0,IF(BL108&lt;главная!$H$27,главная!$N$26*BL108,IF(BL108&lt;главная!$H$28,главная!$N$27*BL108,главная!$H$28*главная!$N$27+(BL108-главная!$H$28)*главная!$N$28))))</f>
        <v>0</v>
      </c>
      <c r="BM182" s="173">
        <f>IF(BM$10="",0,IF(BM$9&lt;главная!$N$19,0,IF(BM108&lt;главная!$H$27,главная!$N$26*BM108,IF(BM108&lt;главная!$H$28,главная!$N$27*BM108,главная!$H$28*главная!$N$27+(BM108-главная!$H$28)*главная!$N$28))))</f>
        <v>0</v>
      </c>
      <c r="BN182" s="173">
        <f>IF(BN$10="",0,IF(BN$9&lt;главная!$N$19,0,IF(BN108&lt;главная!$H$27,главная!$N$26*BN108,IF(BN108&lt;главная!$H$28,главная!$N$27*BN108,главная!$H$28*главная!$N$27+(BN108-главная!$H$28)*главная!$N$28))))</f>
        <v>0</v>
      </c>
      <c r="BO182" s="173">
        <f>IF(BO$10="",0,IF(BO$9&lt;главная!$N$19,0,IF(BO108&lt;главная!$H$27,главная!$N$26*BO108,IF(BO108&lt;главная!$H$28,главная!$N$27*BO108,главная!$H$28*главная!$N$27+(BO108-главная!$H$28)*главная!$N$28))))</f>
        <v>0</v>
      </c>
      <c r="BP182" s="173">
        <f>IF(BP$10="",0,IF(BP$9&lt;главная!$N$19,0,IF(BP108&lt;главная!$H$27,главная!$N$26*BP108,IF(BP108&lt;главная!$H$28,главная!$N$27*BP108,главная!$H$28*главная!$N$27+(BP108-главная!$H$28)*главная!$N$28))))</f>
        <v>0</v>
      </c>
      <c r="BQ182" s="173">
        <f>IF(BQ$10="",0,IF(BQ$9&lt;главная!$N$19,0,IF(BQ108&lt;главная!$H$27,главная!$N$26*BQ108,IF(BQ108&lt;главная!$H$28,главная!$N$27*BQ108,главная!$H$28*главная!$N$27+(BQ108-главная!$H$28)*главная!$N$28))))</f>
        <v>0</v>
      </c>
      <c r="BR182" s="173">
        <f>IF(BR$10="",0,IF(BR$9&lt;главная!$N$19,0,IF(BR108&lt;главная!$H$27,главная!$N$26*BR108,IF(BR108&lt;главная!$H$28,главная!$N$27*BR108,главная!$H$28*главная!$N$27+(BR108-главная!$H$28)*главная!$N$28))))</f>
        <v>0</v>
      </c>
      <c r="BS182" s="173">
        <f>IF(BS$10="",0,IF(BS$9&lt;главная!$N$19,0,IF(BS108&lt;главная!$H$27,главная!$N$26*BS108,IF(BS108&lt;главная!$H$28,главная!$N$27*BS108,главная!$H$28*главная!$N$27+(BS108-главная!$H$28)*главная!$N$28))))</f>
        <v>0</v>
      </c>
      <c r="BT182" s="173">
        <f>IF(BT$10="",0,IF(BT$9&lt;главная!$N$19,0,IF(BT108&lt;главная!$H$27,главная!$N$26*BT108,IF(BT108&lt;главная!$H$28,главная!$N$27*BT108,главная!$H$28*главная!$N$27+(BT108-главная!$H$28)*главная!$N$28))))</f>
        <v>0</v>
      </c>
      <c r="BU182" s="173">
        <f>IF(BU$10="",0,IF(BU$9&lt;главная!$N$19,0,IF(BU108&lt;главная!$H$27,главная!$N$26*BU108,IF(BU108&lt;главная!$H$28,главная!$N$27*BU108,главная!$H$28*главная!$N$27+(BU108-главная!$H$28)*главная!$N$28))))</f>
        <v>0</v>
      </c>
      <c r="BV182" s="173">
        <f>IF(BV$10="",0,IF(BV$9&lt;главная!$N$19,0,IF(BV108&lt;главная!$H$27,главная!$N$26*BV108,IF(BV108&lt;главная!$H$28,главная!$N$27*BV108,главная!$H$28*главная!$N$27+(BV108-главная!$H$28)*главная!$N$28))))</f>
        <v>0</v>
      </c>
      <c r="BW182" s="173">
        <f>IF(BW$10="",0,IF(BW$9&lt;главная!$N$19,0,IF(BW108&lt;главная!$H$27,главная!$N$26*BW108,IF(BW108&lt;главная!$H$28,главная!$N$27*BW108,главная!$H$28*главная!$N$27+(BW108-главная!$H$28)*главная!$N$28))))</f>
        <v>0</v>
      </c>
      <c r="BX182" s="173">
        <f>IF(BX$10="",0,IF(BX$9&lt;главная!$N$19,0,IF(BX108&lt;главная!$H$27,главная!$N$26*BX108,IF(BX108&lt;главная!$H$28,главная!$N$27*BX108,главная!$H$28*главная!$N$27+(BX108-главная!$H$28)*главная!$N$28))))</f>
        <v>0</v>
      </c>
      <c r="BY182" s="173">
        <f>IF(BY$10="",0,IF(BY$9&lt;главная!$N$19,0,IF(BY108&lt;главная!$H$27,главная!$N$26*BY108,IF(BY108&lt;главная!$H$28,главная!$N$27*BY108,главная!$H$28*главная!$N$27+(BY108-главная!$H$28)*главная!$N$28))))</f>
        <v>0</v>
      </c>
      <c r="BZ182" s="173">
        <f>IF(BZ$10="",0,IF(BZ$9&lt;главная!$N$19,0,IF(BZ108&lt;главная!$H$27,главная!$N$26*BZ108,IF(BZ108&lt;главная!$H$28,главная!$N$27*BZ108,главная!$H$28*главная!$N$27+(BZ108-главная!$H$28)*главная!$N$28))))</f>
        <v>0</v>
      </c>
      <c r="CA182" s="173">
        <f>IF(CA$10="",0,IF(CA$9&lt;главная!$N$19,0,IF(CA108&lt;главная!$H$27,главная!$N$26*CA108,IF(CA108&lt;главная!$H$28,главная!$N$27*CA108,главная!$H$28*главная!$N$27+(CA108-главная!$H$28)*главная!$N$28))))</f>
        <v>0</v>
      </c>
      <c r="CB182" s="173">
        <f>IF(CB$10="",0,IF(CB$9&lt;главная!$N$19,0,IF(CB108&lt;главная!$H$27,главная!$N$26*CB108,IF(CB108&lt;главная!$H$28,главная!$N$27*CB108,главная!$H$28*главная!$N$27+(CB108-главная!$H$28)*главная!$N$28))))</f>
        <v>0</v>
      </c>
      <c r="CC182" s="173">
        <f>IF(CC$10="",0,IF(CC$9&lt;главная!$N$19,0,IF(CC108&lt;главная!$H$27,главная!$N$26*CC108,IF(CC108&lt;главная!$H$28,главная!$N$27*CC108,главная!$H$28*главная!$N$27+(CC108-главная!$H$28)*главная!$N$28))))</f>
        <v>0</v>
      </c>
      <c r="CD182" s="173">
        <f>IF(CD$10="",0,IF(CD$9&lt;главная!$N$19,0,IF(CD108&lt;главная!$H$27,главная!$N$26*CD108,IF(CD108&lt;главная!$H$28,главная!$N$27*CD108,главная!$H$28*главная!$N$27+(CD108-главная!$H$28)*главная!$N$28))))</f>
        <v>0</v>
      </c>
      <c r="CE182" s="173">
        <f>IF(CE$10="",0,IF(CE$9&lt;главная!$N$19,0,IF(CE108&lt;главная!$H$27,главная!$N$26*CE108,IF(CE108&lt;главная!$H$28,главная!$N$27*CE108,главная!$H$28*главная!$N$27+(CE108-главная!$H$28)*главная!$N$28))))</f>
        <v>0</v>
      </c>
      <c r="CF182" s="173">
        <f>IF(CF$10="",0,IF(CF$9&lt;главная!$N$19,0,IF(CF108&lt;главная!$H$27,главная!$N$26*CF108,IF(CF108&lt;главная!$H$28,главная!$N$27*CF108,главная!$H$28*главная!$N$27+(CF108-главная!$H$28)*главная!$N$28))))</f>
        <v>0</v>
      </c>
      <c r="CG182" s="173">
        <f>IF(CG$10="",0,IF(CG$9&lt;главная!$N$19,0,IF(CG108&lt;главная!$H$27,главная!$N$26*CG108,IF(CG108&lt;главная!$H$28,главная!$N$27*CG108,главная!$H$28*главная!$N$27+(CG108-главная!$H$28)*главная!$N$28))))</f>
        <v>0</v>
      </c>
      <c r="CH182" s="173">
        <f>IF(CH$10="",0,IF(CH$9&lt;главная!$N$19,0,IF(CH108&lt;главная!$H$27,главная!$N$26*CH108,IF(CH108&lt;главная!$H$28,главная!$N$27*CH108,главная!$H$28*главная!$N$27+(CH108-главная!$H$28)*главная!$N$28))))</f>
        <v>0</v>
      </c>
      <c r="CI182" s="173">
        <f>IF(CI$10="",0,IF(CI$9&lt;главная!$N$19,0,IF(CI108&lt;главная!$H$27,главная!$N$26*CI108,IF(CI108&lt;главная!$H$28,главная!$N$27*CI108,главная!$H$28*главная!$N$27+(CI108-главная!$H$28)*главная!$N$28))))</f>
        <v>0</v>
      </c>
      <c r="CJ182" s="173">
        <f>IF(CJ$10="",0,IF(CJ$9&lt;главная!$N$19,0,IF(CJ108&lt;главная!$H$27,главная!$N$26*CJ108,IF(CJ108&lt;главная!$H$28,главная!$N$27*CJ108,главная!$H$28*главная!$N$27+(CJ108-главная!$H$28)*главная!$N$28))))</f>
        <v>0</v>
      </c>
      <c r="CK182" s="173">
        <f>IF(CK$10="",0,IF(CK$9&lt;главная!$N$19,0,IF(CK108&lt;главная!$H$27,главная!$N$26*CK108,IF(CK108&lt;главная!$H$28,главная!$N$27*CK108,главная!$H$28*главная!$N$27+(CK108-главная!$H$28)*главная!$N$28))))</f>
        <v>0</v>
      </c>
      <c r="CL182" s="173">
        <f>IF(CL$10="",0,IF(CL$9&lt;главная!$N$19,0,IF(CL108&lt;главная!$H$27,главная!$N$26*CL108,IF(CL108&lt;главная!$H$28,главная!$N$27*CL108,главная!$H$28*главная!$N$27+(CL108-главная!$H$28)*главная!$N$28))))</f>
        <v>0</v>
      </c>
      <c r="CM182" s="173">
        <f>IF(CM$10="",0,IF(CM$9&lt;главная!$N$19,0,IF(CM108&lt;главная!$H$27,главная!$N$26*CM108,IF(CM108&lt;главная!$H$28,главная!$N$27*CM108,главная!$H$28*главная!$N$27+(CM108-главная!$H$28)*главная!$N$28))))</f>
        <v>0</v>
      </c>
      <c r="CN182" s="173">
        <f>IF(CN$10="",0,IF(CN$9&lt;главная!$N$19,0,IF(CN108&lt;главная!$H$27,главная!$N$26*CN108,IF(CN108&lt;главная!$H$28,главная!$N$27*CN108,главная!$H$28*главная!$N$27+(CN108-главная!$H$28)*главная!$N$28))))</f>
        <v>0</v>
      </c>
      <c r="CO182" s="173">
        <f>IF(CO$10="",0,IF(CO$9&lt;главная!$N$19,0,IF(CO108&lt;главная!$H$27,главная!$N$26*CO108,IF(CO108&lt;главная!$H$28,главная!$N$27*CO108,главная!$H$28*главная!$N$27+(CO108-главная!$H$28)*главная!$N$28))))</f>
        <v>0</v>
      </c>
      <c r="CP182" s="173">
        <f>IF(CP$10="",0,IF(CP$9&lt;главная!$N$19,0,IF(CP108&lt;главная!$H$27,главная!$N$26*CP108,IF(CP108&lt;главная!$H$28,главная!$N$27*CP108,главная!$H$28*главная!$N$27+(CP108-главная!$H$28)*главная!$N$28))))</f>
        <v>0</v>
      </c>
      <c r="CQ182" s="173">
        <f>IF(CQ$10="",0,IF(CQ$9&lt;главная!$N$19,0,IF(CQ108&lt;главная!$H$27,главная!$N$26*CQ108,IF(CQ108&lt;главная!$H$28,главная!$N$27*CQ108,главная!$H$28*главная!$N$27+(CQ108-главная!$H$28)*главная!$N$28))))</f>
        <v>0</v>
      </c>
      <c r="CR182" s="173">
        <f>IF(CR$10="",0,IF(CR$9&lt;главная!$N$19,0,IF(CR108&lt;главная!$H$27,главная!$N$26*CR108,IF(CR108&lt;главная!$H$28,главная!$N$27*CR108,главная!$H$28*главная!$N$27+(CR108-главная!$H$28)*главная!$N$28))))</f>
        <v>0</v>
      </c>
      <c r="CS182" s="173">
        <f>IF(CS$10="",0,IF(CS$9&lt;главная!$N$19,0,IF(CS108&lt;главная!$H$27,главная!$N$26*CS108,IF(CS108&lt;главная!$H$28,главная!$N$27*CS108,главная!$H$28*главная!$N$27+(CS108-главная!$H$28)*главная!$N$28))))</f>
        <v>0</v>
      </c>
      <c r="CT182" s="173">
        <f>IF(CT$10="",0,IF(CT$9&lt;главная!$N$19,0,IF(CT108&lt;главная!$H$27,главная!$N$26*CT108,IF(CT108&lt;главная!$H$28,главная!$N$27*CT108,главная!$H$28*главная!$N$27+(CT108-главная!$H$28)*главная!$N$28))))</f>
        <v>0</v>
      </c>
      <c r="CU182" s="173">
        <f>IF(CU$10="",0,IF(CU$9&lt;главная!$N$19,0,IF(CU108&lt;главная!$H$27,главная!$N$26*CU108,IF(CU108&lt;главная!$H$28,главная!$N$27*CU108,главная!$H$28*главная!$N$27+(CU108-главная!$H$28)*главная!$N$28))))</f>
        <v>0</v>
      </c>
      <c r="CV182" s="173">
        <f>IF(CV$10="",0,IF(CV$9&lt;главная!$N$19,0,IF(CV108&lt;главная!$H$27,главная!$N$26*CV108,IF(CV108&lt;главная!$H$28,главная!$N$27*CV108,главная!$H$28*главная!$N$27+(CV108-главная!$H$28)*главная!$N$28))))</f>
        <v>0</v>
      </c>
      <c r="CW182" s="173">
        <f>IF(CW$10="",0,IF(CW$9&lt;главная!$N$19,0,IF(CW108&lt;главная!$H$27,главная!$N$26*CW108,IF(CW108&lt;главная!$H$28,главная!$N$27*CW108,главная!$H$28*главная!$N$27+(CW108-главная!$H$28)*главная!$N$28))))</f>
        <v>0</v>
      </c>
      <c r="CX182" s="173">
        <f>IF(CX$10="",0,IF(CX$9&lt;главная!$N$19,0,IF(CX108&lt;главная!$H$27,главная!$N$26*CX108,IF(CX108&lt;главная!$H$28,главная!$N$27*CX108,главная!$H$28*главная!$N$27+(CX108-главная!$H$28)*главная!$N$28))))</f>
        <v>0</v>
      </c>
      <c r="CY182" s="173">
        <f>IF(CY$10="",0,IF(CY$9&lt;главная!$N$19,0,IF(CY108&lt;главная!$H$27,главная!$N$26*CY108,IF(CY108&lt;главная!$H$28,главная!$N$27*CY108,главная!$H$28*главная!$N$27+(CY108-главная!$H$28)*главная!$N$28))))</f>
        <v>0</v>
      </c>
      <c r="CZ182" s="173">
        <f>IF(CZ$10="",0,IF(CZ$9&lt;главная!$N$19,0,IF(CZ108&lt;главная!$H$27,главная!$N$26*CZ108,IF(CZ108&lt;главная!$H$28,главная!$N$27*CZ108,главная!$H$28*главная!$N$27+(CZ108-главная!$H$28)*главная!$N$28))))</f>
        <v>0</v>
      </c>
      <c r="DA182" s="173">
        <f>IF(DA$10="",0,IF(DA$9&lt;главная!$N$19,0,IF(DA108&lt;главная!$H$27,главная!$N$26*DA108,IF(DA108&lt;главная!$H$28,главная!$N$27*DA108,главная!$H$28*главная!$N$27+(DA108-главная!$H$28)*главная!$N$28))))</f>
        <v>0</v>
      </c>
      <c r="DB182" s="173">
        <f>IF(DB$10="",0,IF(DB$9&lt;главная!$N$19,0,IF(DB108&lt;главная!$H$27,главная!$N$26*DB108,IF(DB108&lt;главная!$H$28,главная!$N$27*DB108,главная!$H$28*главная!$N$27+(DB108-главная!$H$28)*главная!$N$28))))</f>
        <v>0</v>
      </c>
      <c r="DC182" s="173">
        <f>IF(DC$10="",0,IF(DC$9&lt;главная!$N$19,0,IF(DC108&lt;главная!$H$27,главная!$N$26*DC108,IF(DC108&lt;главная!$H$28,главная!$N$27*DC108,главная!$H$28*главная!$N$27+(DC108-главная!$H$28)*главная!$N$28))))</f>
        <v>0</v>
      </c>
      <c r="DD182" s="173">
        <f>IF(DD$10="",0,IF(DD$9&lt;главная!$N$19,0,IF(DD108&lt;главная!$H$27,главная!$N$26*DD108,IF(DD108&lt;главная!$H$28,главная!$N$27*DD108,главная!$H$28*главная!$N$27+(DD108-главная!$H$28)*главная!$N$28))))</f>
        <v>0</v>
      </c>
      <c r="DE182" s="173">
        <f>IF(DE$10="",0,IF(DE$9&lt;главная!$N$19,0,IF(DE108&lt;главная!$H$27,главная!$N$26*DE108,IF(DE108&lt;главная!$H$28,главная!$N$27*DE108,главная!$H$28*главная!$N$27+(DE108-главная!$H$28)*главная!$N$28))))</f>
        <v>0</v>
      </c>
      <c r="DF182" s="173">
        <f>IF(DF$10="",0,IF(DF$9&lt;главная!$N$19,0,IF(DF108&lt;главная!$H$27,главная!$N$26*DF108,IF(DF108&lt;главная!$H$28,главная!$N$27*DF108,главная!$H$28*главная!$N$27+(DF108-главная!$H$28)*главная!$N$28))))</f>
        <v>0</v>
      </c>
      <c r="DG182" s="173">
        <f>IF(DG$10="",0,IF(DG$9&lt;главная!$N$19,0,IF(DG108&lt;главная!$H$27,главная!$N$26*DG108,IF(DG108&lt;главная!$H$28,главная!$N$27*DG108,главная!$H$28*главная!$N$27+(DG108-главная!$H$28)*главная!$N$28))))</f>
        <v>0</v>
      </c>
      <c r="DH182" s="173">
        <f>IF(DH$10="",0,IF(DH$9&lt;главная!$N$19,0,IF(DH108&lt;главная!$H$27,главная!$N$26*DH108,IF(DH108&lt;главная!$H$28,главная!$N$27*DH108,главная!$H$28*главная!$N$27+(DH108-главная!$H$28)*главная!$N$28))))</f>
        <v>0</v>
      </c>
      <c r="DI182" s="173">
        <f>IF(DI$10="",0,IF(DI$9&lt;главная!$N$19,0,IF(DI108&lt;главная!$H$27,главная!$N$26*DI108,IF(DI108&lt;главная!$H$28,главная!$N$27*DI108,главная!$H$28*главная!$N$27+(DI108-главная!$H$28)*главная!$N$28))))</f>
        <v>0</v>
      </c>
      <c r="DJ182" s="173">
        <f>IF(DJ$10="",0,IF(DJ$9&lt;главная!$N$19,0,IF(DJ108&lt;главная!$H$27,главная!$N$26*DJ108,IF(DJ108&lt;главная!$H$28,главная!$N$27*DJ108,главная!$H$28*главная!$N$27+(DJ108-главная!$H$28)*главная!$N$28))))</f>
        <v>0</v>
      </c>
      <c r="DK182" s="173">
        <f>IF(DK$10="",0,IF(DK$9&lt;главная!$N$19,0,IF(DK108&lt;главная!$H$27,главная!$N$26*DK108,IF(DK108&lt;главная!$H$28,главная!$N$27*DK108,главная!$H$28*главная!$N$27+(DK108-главная!$H$28)*главная!$N$28))))</f>
        <v>0</v>
      </c>
      <c r="DL182" s="173">
        <f>IF(DL$10="",0,IF(DL$9&lt;главная!$N$19,0,IF(DL108&lt;главная!$H$27,главная!$N$26*DL108,IF(DL108&lt;главная!$H$28,главная!$N$27*DL108,главная!$H$28*главная!$N$27+(DL108-главная!$H$28)*главная!$N$28))))</f>
        <v>0</v>
      </c>
      <c r="DM182" s="173">
        <f>IF(DM$10="",0,IF(DM$9&lt;главная!$N$19,0,IF(DM108&lt;главная!$H$27,главная!$N$26*DM108,IF(DM108&lt;главная!$H$28,главная!$N$27*DM108,главная!$H$28*главная!$N$27+(DM108-главная!$H$28)*главная!$N$28))))</f>
        <v>0</v>
      </c>
      <c r="DN182" s="173">
        <f>IF(DN$10="",0,IF(DN$9&lt;главная!$N$19,0,IF(DN108&lt;главная!$H$27,главная!$N$26*DN108,IF(DN108&lt;главная!$H$28,главная!$N$27*DN108,главная!$H$28*главная!$N$27+(DN108-главная!$H$28)*главная!$N$28))))</f>
        <v>0</v>
      </c>
      <c r="DO182" s="173">
        <f>IF(DO$10="",0,IF(DO$9&lt;главная!$N$19,0,IF(DO108&lt;главная!$H$27,главная!$N$26*DO108,IF(DO108&lt;главная!$H$28,главная!$N$27*DO108,главная!$H$28*главная!$N$27+(DO108-главная!$H$28)*главная!$N$28))))</f>
        <v>0</v>
      </c>
      <c r="DP182" s="173">
        <f>IF(DP$10="",0,IF(DP$9&lt;главная!$N$19,0,IF(DP108&lt;главная!$H$27,главная!$N$26*DP108,IF(DP108&lt;главная!$H$28,главная!$N$27*DP108,главная!$H$28*главная!$N$27+(DP108-главная!$H$28)*главная!$N$28))))</f>
        <v>0</v>
      </c>
      <c r="DQ182" s="173">
        <f>IF(DQ$10="",0,IF(DQ$9&lt;главная!$N$19,0,IF(DQ108&lt;главная!$H$27,главная!$N$26*DQ108,IF(DQ108&lt;главная!$H$28,главная!$N$27*DQ108,главная!$H$28*главная!$N$27+(DQ108-главная!$H$28)*главная!$N$28))))</f>
        <v>0</v>
      </c>
      <c r="DR182" s="173">
        <f>IF(DR$10="",0,IF(DR$9&lt;главная!$N$19,0,IF(DR108&lt;главная!$H$27,главная!$N$26*DR108,IF(DR108&lt;главная!$H$28,главная!$N$27*DR108,главная!$H$28*главная!$N$27+(DR108-главная!$H$28)*главная!$N$28))))</f>
        <v>0</v>
      </c>
      <c r="DS182" s="173">
        <f>IF(DS$10="",0,IF(DS$9&lt;главная!$N$19,0,IF(DS108&lt;главная!$H$27,главная!$N$26*DS108,IF(DS108&lt;главная!$H$28,главная!$N$27*DS108,главная!$H$28*главная!$N$27+(DS108-главная!$H$28)*главная!$N$28))))</f>
        <v>0</v>
      </c>
      <c r="DT182" s="173">
        <f>IF(DT$10="",0,IF(DT$9&lt;главная!$N$19,0,IF(DT108&lt;главная!$H$27,главная!$N$26*DT108,IF(DT108&lt;главная!$H$28,главная!$N$27*DT108,главная!$H$28*главная!$N$27+(DT108-главная!$H$28)*главная!$N$28))))</f>
        <v>0</v>
      </c>
      <c r="DU182" s="173">
        <f>IF(DU$10="",0,IF(DU$9&lt;главная!$N$19,0,IF(DU108&lt;главная!$H$27,главная!$N$26*DU108,IF(DU108&lt;главная!$H$28,главная!$N$27*DU108,главная!$H$28*главная!$N$27+(DU108-главная!$H$28)*главная!$N$28))))</f>
        <v>0</v>
      </c>
      <c r="DV182" s="173">
        <f>IF(DV$10="",0,IF(DV$9&lt;главная!$N$19,0,IF(DV108&lt;главная!$H$27,главная!$N$26*DV108,IF(DV108&lt;главная!$H$28,главная!$N$27*DV108,главная!$H$28*главная!$N$27+(DV108-главная!$H$28)*главная!$N$28))))</f>
        <v>0</v>
      </c>
      <c r="DW182" s="173">
        <f>IF(DW$10="",0,IF(DW$9&lt;главная!$N$19,0,IF(DW108&lt;главная!$H$27,главная!$N$26*DW108,IF(DW108&lt;главная!$H$28,главная!$N$27*DW108,главная!$H$28*главная!$N$27+(DW108-главная!$H$28)*главная!$N$28))))</f>
        <v>0</v>
      </c>
      <c r="DX182" s="173">
        <f>IF(DX$10="",0,IF(DX$9&lt;главная!$N$19,0,IF(DX108&lt;главная!$H$27,главная!$N$26*DX108,IF(DX108&lt;главная!$H$28,главная!$N$27*DX108,главная!$H$28*главная!$N$27+(DX108-главная!$H$28)*главная!$N$28))))</f>
        <v>0</v>
      </c>
      <c r="DY182" s="173">
        <f>IF(DY$10="",0,IF(DY$9&lt;главная!$N$19,0,IF(DY108&lt;главная!$H$27,главная!$N$26*DY108,IF(DY108&lt;главная!$H$28,главная!$N$27*DY108,главная!$H$28*главная!$N$27+(DY108-главная!$H$28)*главная!$N$28))))</f>
        <v>0</v>
      </c>
      <c r="DZ182" s="173">
        <f>IF(DZ$10="",0,IF(DZ$9&lt;главная!$N$19,0,IF(DZ108&lt;главная!$H$27,главная!$N$26*DZ108,IF(DZ108&lt;главная!$H$28,главная!$N$27*DZ108,главная!$H$28*главная!$N$27+(DZ108-главная!$H$28)*главная!$N$28))))</f>
        <v>0</v>
      </c>
      <c r="EA182" s="173">
        <f>IF(EA$10="",0,IF(EA$9&lt;главная!$N$19,0,IF(EA108&lt;главная!$H$27,главная!$N$26*EA108,IF(EA108&lt;главная!$H$28,главная!$N$27*EA108,главная!$H$28*главная!$N$27+(EA108-главная!$H$28)*главная!$N$28))))</f>
        <v>0</v>
      </c>
      <c r="EB182" s="173">
        <f>IF(EB$10="",0,IF(EB$9&lt;главная!$N$19,0,IF(EB108&lt;главная!$H$27,главная!$N$26*EB108,IF(EB108&lt;главная!$H$28,главная!$N$27*EB108,главная!$H$28*главная!$N$27+(EB108-главная!$H$28)*главная!$N$28))))</f>
        <v>0</v>
      </c>
      <c r="EC182" s="173">
        <f>IF(EC$10="",0,IF(EC$9&lt;главная!$N$19,0,IF(EC108&lt;главная!$H$27,главная!$N$26*EC108,IF(EC108&lt;главная!$H$28,главная!$N$27*EC108,главная!$H$28*главная!$N$27+(EC108-главная!$H$28)*главная!$N$28))))</f>
        <v>0</v>
      </c>
      <c r="ED182" s="173">
        <f>IF(ED$10="",0,IF(ED$9&lt;главная!$N$19,0,IF(ED108&lt;главная!$H$27,главная!$N$26*ED108,IF(ED108&lt;главная!$H$28,главная!$N$27*ED108,главная!$H$28*главная!$N$27+(ED108-главная!$H$28)*главная!$N$28))))</f>
        <v>0</v>
      </c>
      <c r="EE182" s="173">
        <f>IF(EE$10="",0,IF(EE$9&lt;главная!$N$19,0,IF(EE108&lt;главная!$H$27,главная!$N$26*EE108,IF(EE108&lt;главная!$H$28,главная!$N$27*EE108,главная!$H$28*главная!$N$27+(EE108-главная!$H$28)*главная!$N$28))))</f>
        <v>0</v>
      </c>
      <c r="EF182" s="173">
        <f>IF(EF$10="",0,IF(EF$9&lt;главная!$N$19,0,IF(EF108&lt;главная!$H$27,главная!$N$26*EF108,IF(EF108&lt;главная!$H$28,главная!$N$27*EF108,главная!$H$28*главная!$N$27+(EF108-главная!$H$28)*главная!$N$28))))</f>
        <v>0</v>
      </c>
      <c r="EG182" s="173">
        <f>IF(EG$10="",0,IF(EG$9&lt;главная!$N$19,0,IF(EG108&lt;главная!$H$27,главная!$N$26*EG108,IF(EG108&lt;главная!$H$28,главная!$N$27*EG108,главная!$H$28*главная!$N$27+(EG108-главная!$H$28)*главная!$N$28))))</f>
        <v>0</v>
      </c>
      <c r="EH182" s="173">
        <f>IF(EH$10="",0,IF(EH$9&lt;главная!$N$19,0,IF(EH108&lt;главная!$H$27,главная!$N$26*EH108,IF(EH108&lt;главная!$H$28,главная!$N$27*EH108,главная!$H$28*главная!$N$27+(EH108-главная!$H$28)*главная!$N$28))))</f>
        <v>0</v>
      </c>
      <c r="EI182" s="173">
        <f>IF(EI$10="",0,IF(EI$9&lt;главная!$N$19,0,IF(EI108&lt;главная!$H$27,главная!$N$26*EI108,IF(EI108&lt;главная!$H$28,главная!$N$27*EI108,главная!$H$28*главная!$N$27+(EI108-главная!$H$28)*главная!$N$28))))</f>
        <v>0</v>
      </c>
      <c r="EJ182" s="173">
        <f>IF(EJ$10="",0,IF(EJ$9&lt;главная!$N$19,0,IF(EJ108&lt;главная!$H$27,главная!$N$26*EJ108,IF(EJ108&lt;главная!$H$28,главная!$N$27*EJ108,главная!$H$28*главная!$N$27+(EJ108-главная!$H$28)*главная!$N$28))))</f>
        <v>0</v>
      </c>
      <c r="EK182" s="173">
        <f>IF(EK$10="",0,IF(EK$9&lt;главная!$N$19,0,IF(EK108&lt;главная!$H$27,главная!$N$26*EK108,IF(EK108&lt;главная!$H$28,главная!$N$27*EK108,главная!$H$28*главная!$N$27+(EK108-главная!$H$28)*главная!$N$28))))</f>
        <v>0</v>
      </c>
      <c r="EL182" s="173">
        <f>IF(EL$10="",0,IF(EL$9&lt;главная!$N$19,0,IF(EL108&lt;главная!$H$27,главная!$N$26*EL108,IF(EL108&lt;главная!$H$28,главная!$N$27*EL108,главная!$H$28*главная!$N$27+(EL108-главная!$H$28)*главная!$N$28))))</f>
        <v>0</v>
      </c>
      <c r="EM182" s="173">
        <f>IF(EM$10="",0,IF(EM$9&lt;главная!$N$19,0,IF(EM108&lt;главная!$H$27,главная!$N$26*EM108,IF(EM108&lt;главная!$H$28,главная!$N$27*EM108,главная!$H$28*главная!$N$27+(EM108-главная!$H$28)*главная!$N$28))))</f>
        <v>0</v>
      </c>
      <c r="EN182" s="173">
        <f>IF(EN$10="",0,IF(EN$9&lt;главная!$N$19,0,IF(EN108&lt;главная!$H$27,главная!$N$26*EN108,IF(EN108&lt;главная!$H$28,главная!$N$27*EN108,главная!$H$28*главная!$N$27+(EN108-главная!$H$28)*главная!$N$28))))</f>
        <v>0</v>
      </c>
      <c r="EO182" s="173">
        <f>IF(EO$10="",0,IF(EO$9&lt;главная!$N$19,0,IF(EO108&lt;главная!$H$27,главная!$N$26*EO108,IF(EO108&lt;главная!$H$28,главная!$N$27*EO108,главная!$H$28*главная!$N$27+(EO108-главная!$H$28)*главная!$N$28))))</f>
        <v>0</v>
      </c>
      <c r="EP182" s="173">
        <f>IF(EP$10="",0,IF(EP$9&lt;главная!$N$19,0,IF(EP108&lt;главная!$H$27,главная!$N$26*EP108,IF(EP108&lt;главная!$H$28,главная!$N$27*EP108,главная!$H$28*главная!$N$27+(EP108-главная!$H$28)*главная!$N$28))))</f>
        <v>0</v>
      </c>
      <c r="EQ182" s="173">
        <f>IF(EQ$10="",0,IF(EQ$9&lt;главная!$N$19,0,IF(EQ108&lt;главная!$H$27,главная!$N$26*EQ108,IF(EQ108&lt;главная!$H$28,главная!$N$27*EQ108,главная!$H$28*главная!$N$27+(EQ108-главная!$H$28)*главная!$N$28))))</f>
        <v>0</v>
      </c>
      <c r="ER182" s="173">
        <f>IF(ER$10="",0,IF(ER$9&lt;главная!$N$19,0,IF(ER108&lt;главная!$H$27,главная!$N$26*ER108,IF(ER108&lt;главная!$H$28,главная!$N$27*ER108,главная!$H$28*главная!$N$27+(ER108-главная!$H$28)*главная!$N$28))))</f>
        <v>0</v>
      </c>
      <c r="ES182" s="173">
        <f>IF(ES$10="",0,IF(ES$9&lt;главная!$N$19,0,IF(ES108&lt;главная!$H$27,главная!$N$26*ES108,IF(ES108&lt;главная!$H$28,главная!$N$27*ES108,главная!$H$28*главная!$N$27+(ES108-главная!$H$28)*главная!$N$28))))</f>
        <v>0</v>
      </c>
      <c r="ET182" s="173">
        <f>IF(ET$10="",0,IF(ET$9&lt;главная!$N$19,0,IF(ET108&lt;главная!$H$27,главная!$N$26*ET108,IF(ET108&lt;главная!$H$28,главная!$N$27*ET108,главная!$H$28*главная!$N$27+(ET108-главная!$H$28)*главная!$N$28))))</f>
        <v>0</v>
      </c>
      <c r="EU182" s="173">
        <f>IF(EU$10="",0,IF(EU$9&lt;главная!$N$19,0,IF(EU108&lt;главная!$H$27,главная!$N$26*EU108,IF(EU108&lt;главная!$H$28,главная!$N$27*EU108,главная!$H$28*главная!$N$27+(EU108-главная!$H$28)*главная!$N$28))))</f>
        <v>0</v>
      </c>
      <c r="EV182" s="173">
        <f>IF(EV$10="",0,IF(EV$9&lt;главная!$N$19,0,IF(EV108&lt;главная!$H$27,главная!$N$26*EV108,IF(EV108&lt;главная!$H$28,главная!$N$27*EV108,главная!$H$28*главная!$N$27+(EV108-главная!$H$28)*главная!$N$28))))</f>
        <v>0</v>
      </c>
      <c r="EW182" s="173">
        <f>IF(EW$10="",0,IF(EW$9&lt;главная!$N$19,0,IF(EW108&lt;главная!$H$27,главная!$N$26*EW108,IF(EW108&lt;главная!$H$28,главная!$N$27*EW108,главная!$H$28*главная!$N$27+(EW108-главная!$H$28)*главная!$N$28))))</f>
        <v>0</v>
      </c>
      <c r="EX182" s="173">
        <f>IF(EX$10="",0,IF(EX$9&lt;главная!$N$19,0,IF(EX108&lt;главная!$H$27,главная!$N$26*EX108,IF(EX108&lt;главная!$H$28,главная!$N$27*EX108,главная!$H$28*главная!$N$27+(EX108-главная!$H$28)*главная!$N$28))))</f>
        <v>0</v>
      </c>
      <c r="EY182" s="173">
        <f>IF(EY$10="",0,IF(EY$9&lt;главная!$N$19,0,IF(EY108&lt;главная!$H$27,главная!$N$26*EY108,IF(EY108&lt;главная!$H$28,главная!$N$27*EY108,главная!$H$28*главная!$N$27+(EY108-главная!$H$28)*главная!$N$28))))</f>
        <v>0</v>
      </c>
      <c r="EZ182" s="173">
        <f>IF(EZ$10="",0,IF(EZ$9&lt;главная!$N$19,0,IF(EZ108&lt;главная!$H$27,главная!$N$26*EZ108,IF(EZ108&lt;главная!$H$28,главная!$N$27*EZ108,главная!$H$28*главная!$N$27+(EZ108-главная!$H$28)*главная!$N$28))))</f>
        <v>0</v>
      </c>
      <c r="FA182" s="173">
        <f>IF(FA$10="",0,IF(FA$9&lt;главная!$N$19,0,IF(FA108&lt;главная!$H$27,главная!$N$26*FA108,IF(FA108&lt;главная!$H$28,главная!$N$27*FA108,главная!$H$28*главная!$N$27+(FA108-главная!$H$28)*главная!$N$28))))</f>
        <v>0</v>
      </c>
      <c r="FB182" s="173">
        <f>IF(FB$10="",0,IF(FB$9&lt;главная!$N$19,0,IF(FB108&lt;главная!$H$27,главная!$N$26*FB108,IF(FB108&lt;главная!$H$28,главная!$N$27*FB108,главная!$H$28*главная!$N$27+(FB108-главная!$H$28)*главная!$N$28))))</f>
        <v>0</v>
      </c>
      <c r="FC182" s="173">
        <f>IF(FC$10="",0,IF(FC$9&lt;главная!$N$19,0,IF(FC108&lt;главная!$H$27,главная!$N$26*FC108,IF(FC108&lt;главная!$H$28,главная!$N$27*FC108,главная!$H$28*главная!$N$27+(FC108-главная!$H$28)*главная!$N$28))))</f>
        <v>0</v>
      </c>
      <c r="FD182" s="173">
        <f>IF(FD$10="",0,IF(FD$9&lt;главная!$N$19,0,IF(FD108&lt;главная!$H$27,главная!$N$26*FD108,IF(FD108&lt;главная!$H$28,главная!$N$27*FD108,главная!$H$28*главная!$N$27+(FD108-главная!$H$28)*главная!$N$28))))</f>
        <v>0</v>
      </c>
      <c r="FE182" s="173">
        <f>IF(FE$10="",0,IF(FE$9&lt;главная!$N$19,0,IF(FE108&lt;главная!$H$27,главная!$N$26*FE108,IF(FE108&lt;главная!$H$28,главная!$N$27*FE108,главная!$H$28*главная!$N$27+(FE108-главная!$H$28)*главная!$N$28))))</f>
        <v>0</v>
      </c>
      <c r="FF182" s="173">
        <f>IF(FF$10="",0,IF(FF$9&lt;главная!$N$19,0,IF(FF108&lt;главная!$H$27,главная!$N$26*FF108,IF(FF108&lt;главная!$H$28,главная!$N$27*FF108,главная!$H$28*главная!$N$27+(FF108-главная!$H$28)*главная!$N$28))))</f>
        <v>0</v>
      </c>
      <c r="FG182" s="173">
        <f>IF(FG$10="",0,IF(FG$9&lt;главная!$N$19,0,IF(FG108&lt;главная!$H$27,главная!$N$26*FG108,IF(FG108&lt;главная!$H$28,главная!$N$27*FG108,главная!$H$28*главная!$N$27+(FG108-главная!$H$28)*главная!$N$28))))</f>
        <v>0</v>
      </c>
      <c r="FH182" s="173">
        <f>IF(FH$10="",0,IF(FH$9&lt;главная!$N$19,0,IF(FH108&lt;главная!$H$27,главная!$N$26*FH108,IF(FH108&lt;главная!$H$28,главная!$N$27*FH108,главная!$H$28*главная!$N$27+(FH108-главная!$H$28)*главная!$N$28))))</f>
        <v>0</v>
      </c>
      <c r="FI182" s="173">
        <f>IF(FI$10="",0,IF(FI$9&lt;главная!$N$19,0,IF(FI108&lt;главная!$H$27,главная!$N$26*FI108,IF(FI108&lt;главная!$H$28,главная!$N$27*FI108,главная!$H$28*главная!$N$27+(FI108-главная!$H$28)*главная!$N$28))))</f>
        <v>0</v>
      </c>
      <c r="FJ182" s="173">
        <f>IF(FJ$10="",0,IF(FJ$9&lt;главная!$N$19,0,IF(FJ108&lt;главная!$H$27,главная!$N$26*FJ108,IF(FJ108&lt;главная!$H$28,главная!$N$27*FJ108,главная!$H$28*главная!$N$27+(FJ108-главная!$H$28)*главная!$N$28))))</f>
        <v>0</v>
      </c>
      <c r="FK182" s="173">
        <f>IF(FK$10="",0,IF(FK$9&lt;главная!$N$19,0,IF(FK108&lt;главная!$H$27,главная!$N$26*FK108,IF(FK108&lt;главная!$H$28,главная!$N$27*FK108,главная!$H$28*главная!$N$27+(FK108-главная!$H$28)*главная!$N$28))))</f>
        <v>0</v>
      </c>
      <c r="FL182" s="173">
        <f>IF(FL$10="",0,IF(FL$9&lt;главная!$N$19,0,IF(FL108&lt;главная!$H$27,главная!$N$26*FL108,IF(FL108&lt;главная!$H$28,главная!$N$27*FL108,главная!$H$28*главная!$N$27+(FL108-главная!$H$28)*главная!$N$28))))</f>
        <v>0</v>
      </c>
      <c r="FM182" s="173">
        <f>IF(FM$10="",0,IF(FM$9&lt;главная!$N$19,0,IF(FM108&lt;главная!$H$27,главная!$N$26*FM108,IF(FM108&lt;главная!$H$28,главная!$N$27*FM108,главная!$H$28*главная!$N$27+(FM108-главная!$H$28)*главная!$N$28))))</f>
        <v>0</v>
      </c>
      <c r="FN182" s="173">
        <f>IF(FN$10="",0,IF(FN$9&lt;главная!$N$19,0,IF(FN108&lt;главная!$H$27,главная!$N$26*FN108,IF(FN108&lt;главная!$H$28,главная!$N$27*FN108,главная!$H$28*главная!$N$27+(FN108-главная!$H$28)*главная!$N$28))))</f>
        <v>0</v>
      </c>
      <c r="FO182" s="173">
        <f>IF(FO$10="",0,IF(FO$9&lt;главная!$N$19,0,IF(FO108&lt;главная!$H$27,главная!$N$26*FO108,IF(FO108&lt;главная!$H$28,главная!$N$27*FO108,главная!$H$28*главная!$N$27+(FO108-главная!$H$28)*главная!$N$28))))</f>
        <v>0</v>
      </c>
      <c r="FP182" s="173">
        <f>IF(FP$10="",0,IF(FP$9&lt;главная!$N$19,0,IF(FP108&lt;главная!$H$27,главная!$N$26*FP108,IF(FP108&lt;главная!$H$28,главная!$N$27*FP108,главная!$H$28*главная!$N$27+(FP108-главная!$H$28)*главная!$N$28))))</f>
        <v>0</v>
      </c>
      <c r="FQ182" s="173">
        <f>IF(FQ$10="",0,IF(FQ$9&lt;главная!$N$19,0,IF(FQ108&lt;главная!$H$27,главная!$N$26*FQ108,IF(FQ108&lt;главная!$H$28,главная!$N$27*FQ108,главная!$H$28*главная!$N$27+(FQ108-главная!$H$28)*главная!$N$28))))</f>
        <v>0</v>
      </c>
      <c r="FR182" s="173">
        <f>IF(FR$10="",0,IF(FR$9&lt;главная!$N$19,0,IF(FR108&lt;главная!$H$27,главная!$N$26*FR108,IF(FR108&lt;главная!$H$28,главная!$N$27*FR108,главная!$H$28*главная!$N$27+(FR108-главная!$H$28)*главная!$N$28))))</f>
        <v>0</v>
      </c>
      <c r="FS182" s="173">
        <f>IF(FS$10="",0,IF(FS$9&lt;главная!$N$19,0,IF(FS108&lt;главная!$H$27,главная!$N$26*FS108,IF(FS108&lt;главная!$H$28,главная!$N$27*FS108,главная!$H$28*главная!$N$27+(FS108-главная!$H$28)*главная!$N$28))))</f>
        <v>0</v>
      </c>
      <c r="FT182" s="173">
        <f>IF(FT$10="",0,IF(FT$9&lt;главная!$N$19,0,IF(FT108&lt;главная!$H$27,главная!$N$26*FT108,IF(FT108&lt;главная!$H$28,главная!$N$27*FT108,главная!$H$28*главная!$N$27+(FT108-главная!$H$28)*главная!$N$28))))</f>
        <v>0</v>
      </c>
      <c r="FU182" s="173">
        <f>IF(FU$10="",0,IF(FU$9&lt;главная!$N$19,0,IF(FU108&lt;главная!$H$27,главная!$N$26*FU108,IF(FU108&lt;главная!$H$28,главная!$N$27*FU108,главная!$H$28*главная!$N$27+(FU108-главная!$H$28)*главная!$N$28))))</f>
        <v>0</v>
      </c>
      <c r="FV182" s="173">
        <f>IF(FV$10="",0,IF(FV$9&lt;главная!$N$19,0,IF(FV108&lt;главная!$H$27,главная!$N$26*FV108,IF(FV108&lt;главная!$H$28,главная!$N$27*FV108,главная!$H$28*главная!$N$27+(FV108-главная!$H$28)*главная!$N$28))))</f>
        <v>0</v>
      </c>
      <c r="FW182" s="173">
        <f>IF(FW$10="",0,IF(FW$9&lt;главная!$N$19,0,IF(FW108&lt;главная!$H$27,главная!$N$26*FW108,IF(FW108&lt;главная!$H$28,главная!$N$27*FW108,главная!$H$28*главная!$N$27+(FW108-главная!$H$28)*главная!$N$28))))</f>
        <v>0</v>
      </c>
      <c r="FX182" s="173">
        <f>IF(FX$10="",0,IF(FX$9&lt;главная!$N$19,0,IF(FX108&lt;главная!$H$27,главная!$N$26*FX108,IF(FX108&lt;главная!$H$28,главная!$N$27*FX108,главная!$H$28*главная!$N$27+(FX108-главная!$H$28)*главная!$N$28))))</f>
        <v>0</v>
      </c>
      <c r="FY182" s="173">
        <f>IF(FY$10="",0,IF(FY$9&lt;главная!$N$19,0,IF(FY108&lt;главная!$H$27,главная!$N$26*FY108,IF(FY108&lt;главная!$H$28,главная!$N$27*FY108,главная!$H$28*главная!$N$27+(FY108-главная!$H$28)*главная!$N$28))))</f>
        <v>0</v>
      </c>
      <c r="FZ182" s="173">
        <f>IF(FZ$10="",0,IF(FZ$9&lt;главная!$N$19,0,IF(FZ108&lt;главная!$H$27,главная!$N$26*FZ108,IF(FZ108&lt;главная!$H$28,главная!$N$27*FZ108,главная!$H$28*главная!$N$27+(FZ108-главная!$H$28)*главная!$N$28))))</f>
        <v>0</v>
      </c>
      <c r="GA182" s="173">
        <f>IF(GA$10="",0,IF(GA$9&lt;главная!$N$19,0,IF(GA108&lt;главная!$H$27,главная!$N$26*GA108,IF(GA108&lt;главная!$H$28,главная!$N$27*GA108,главная!$H$28*главная!$N$27+(GA108-главная!$H$28)*главная!$N$28))))</f>
        <v>0</v>
      </c>
      <c r="GB182" s="173">
        <f>IF(GB$10="",0,IF(GB$9&lt;главная!$N$19,0,IF(GB108&lt;главная!$H$27,главная!$N$26*GB108,IF(GB108&lt;главная!$H$28,главная!$N$27*GB108,главная!$H$28*главная!$N$27+(GB108-главная!$H$28)*главная!$N$28))))</f>
        <v>0</v>
      </c>
      <c r="GC182" s="173">
        <f>IF(GC$10="",0,IF(GC$9&lt;главная!$N$19,0,IF(GC108&lt;главная!$H$27,главная!$N$26*GC108,IF(GC108&lt;главная!$H$28,главная!$N$27*GC108,главная!$H$28*главная!$N$27+(GC108-главная!$H$28)*главная!$N$28))))</f>
        <v>0</v>
      </c>
      <c r="GD182" s="173">
        <f>IF(GD$10="",0,IF(GD$9&lt;главная!$N$19,0,IF(GD108&lt;главная!$H$27,главная!$N$26*GD108,IF(GD108&lt;главная!$H$28,главная!$N$27*GD108,главная!$H$28*главная!$N$27+(GD108-главная!$H$28)*главная!$N$28))))</f>
        <v>0</v>
      </c>
      <c r="GE182" s="173">
        <f>IF(GE$10="",0,IF(GE$9&lt;главная!$N$19,0,IF(GE108&lt;главная!$H$27,главная!$N$26*GE108,IF(GE108&lt;главная!$H$28,главная!$N$27*GE108,главная!$H$28*главная!$N$27+(GE108-главная!$H$28)*главная!$N$28))))</f>
        <v>0</v>
      </c>
      <c r="GF182" s="173">
        <f>IF(GF$10="",0,IF(GF$9&lt;главная!$N$19,0,IF(GF108&lt;главная!$H$27,главная!$N$26*GF108,IF(GF108&lt;главная!$H$28,главная!$N$27*GF108,главная!$H$28*главная!$N$27+(GF108-главная!$H$28)*главная!$N$28))))</f>
        <v>0</v>
      </c>
      <c r="GG182" s="173">
        <f>IF(GG$10="",0,IF(GG$9&lt;главная!$N$19,0,IF(GG108&lt;главная!$H$27,главная!$N$26*GG108,IF(GG108&lt;главная!$H$28,главная!$N$27*GG108,главная!$H$28*главная!$N$27+(GG108-главная!$H$28)*главная!$N$28))))</f>
        <v>0</v>
      </c>
      <c r="GH182" s="173">
        <f>IF(GH$10="",0,IF(GH$9&lt;главная!$N$19,0,IF(GH108&lt;главная!$H$27,главная!$N$26*GH108,IF(GH108&lt;главная!$H$28,главная!$N$27*GH108,главная!$H$28*главная!$N$27+(GH108-главная!$H$28)*главная!$N$28))))</f>
        <v>0</v>
      </c>
      <c r="GI182" s="173">
        <f>IF(GI$10="",0,IF(GI$9&lt;главная!$N$19,0,IF(GI108&lt;главная!$H$27,главная!$N$26*GI108,IF(GI108&lt;главная!$H$28,главная!$N$27*GI108,главная!$H$28*главная!$N$27+(GI108-главная!$H$28)*главная!$N$28))))</f>
        <v>0</v>
      </c>
      <c r="GJ182" s="173">
        <f>IF(GJ$10="",0,IF(GJ$9&lt;главная!$N$19,0,IF(GJ108&lt;главная!$H$27,главная!$N$26*GJ108,IF(GJ108&lt;главная!$H$28,главная!$N$27*GJ108,главная!$H$28*главная!$N$27+(GJ108-главная!$H$28)*главная!$N$28))))</f>
        <v>0</v>
      </c>
      <c r="GK182" s="173">
        <f>IF(GK$10="",0,IF(GK$9&lt;главная!$N$19,0,IF(GK108&lt;главная!$H$27,главная!$N$26*GK108,IF(GK108&lt;главная!$H$28,главная!$N$27*GK108,главная!$H$28*главная!$N$27+(GK108-главная!$H$28)*главная!$N$28))))</f>
        <v>0</v>
      </c>
      <c r="GL182" s="173">
        <f>IF(GL$10="",0,IF(GL$9&lt;главная!$N$19,0,IF(GL108&lt;главная!$H$27,главная!$N$26*GL108,IF(GL108&lt;главная!$H$28,главная!$N$27*GL108,главная!$H$28*главная!$N$27+(GL108-главная!$H$28)*главная!$N$28))))</f>
        <v>0</v>
      </c>
      <c r="GM182" s="173">
        <f>IF(GM$10="",0,IF(GM$9&lt;главная!$N$19,0,IF(GM108&lt;главная!$H$27,главная!$N$26*GM108,IF(GM108&lt;главная!$H$28,главная!$N$27*GM108,главная!$H$28*главная!$N$27+(GM108-главная!$H$28)*главная!$N$28))))</f>
        <v>0</v>
      </c>
      <c r="GN182" s="173">
        <f>IF(GN$10="",0,IF(GN$9&lt;главная!$N$19,0,IF(GN108&lt;главная!$H$27,главная!$N$26*GN108,IF(GN108&lt;главная!$H$28,главная!$N$27*GN108,главная!$H$28*главная!$N$27+(GN108-главная!$H$28)*главная!$N$28))))</f>
        <v>0</v>
      </c>
      <c r="GO182" s="173">
        <f>IF(GO$10="",0,IF(GO$9&lt;главная!$N$19,0,IF(GO108&lt;главная!$H$27,главная!$N$26*GO108,IF(GO108&lt;главная!$H$28,главная!$N$27*GO108,главная!$H$28*главная!$N$27+(GO108-главная!$H$28)*главная!$N$28))))</f>
        <v>0</v>
      </c>
      <c r="GP182" s="173">
        <f>IF(GP$10="",0,IF(GP$9&lt;главная!$N$19,0,IF(GP108&lt;главная!$H$27,главная!$N$26*GP108,IF(GP108&lt;главная!$H$28,главная!$N$27*GP108,главная!$H$28*главная!$N$27+(GP108-главная!$H$28)*главная!$N$28))))</f>
        <v>0</v>
      </c>
      <c r="GQ182" s="173">
        <f>IF(GQ$10="",0,IF(GQ$9&lt;главная!$N$19,0,IF(GQ108&lt;главная!$H$27,главная!$N$26*GQ108,IF(GQ108&lt;главная!$H$28,главная!$N$27*GQ108,главная!$H$28*главная!$N$27+(GQ108-главная!$H$28)*главная!$N$28))))</f>
        <v>0</v>
      </c>
      <c r="GR182" s="173">
        <f>IF(GR$10="",0,IF(GR$9&lt;главная!$N$19,0,IF(GR108&lt;главная!$H$27,главная!$N$26*GR108,IF(GR108&lt;главная!$H$28,главная!$N$27*GR108,главная!$H$28*главная!$N$27+(GR108-главная!$H$28)*главная!$N$28))))</f>
        <v>0</v>
      </c>
      <c r="GS182" s="173">
        <f>IF(GS$10="",0,IF(GS$9&lt;главная!$N$19,0,IF(GS108&lt;главная!$H$27,главная!$N$26*GS108,IF(GS108&lt;главная!$H$28,главная!$N$27*GS108,главная!$H$28*главная!$N$27+(GS108-главная!$H$28)*главная!$N$28))))</f>
        <v>0</v>
      </c>
      <c r="GT182" s="173">
        <f>IF(GT$10="",0,IF(GT$9&lt;главная!$N$19,0,IF(GT108&lt;главная!$H$27,главная!$N$26*GT108,IF(GT108&lt;главная!$H$28,главная!$N$27*GT108,главная!$H$28*главная!$N$27+(GT108-главная!$H$28)*главная!$N$28))))</f>
        <v>0</v>
      </c>
      <c r="GU182" s="173">
        <f>IF(GU$10="",0,IF(GU$9&lt;главная!$N$19,0,IF(GU108&lt;главная!$H$27,главная!$N$26*GU108,IF(GU108&lt;главная!$H$28,главная!$N$27*GU108,главная!$H$28*главная!$N$27+(GU108-главная!$H$28)*главная!$N$28))))</f>
        <v>0</v>
      </c>
      <c r="GV182" s="173">
        <f>IF(GV$10="",0,IF(GV$9&lt;главная!$N$19,0,IF(GV108&lt;главная!$H$27,главная!$N$26*GV108,IF(GV108&lt;главная!$H$28,главная!$N$27*GV108,главная!$H$28*главная!$N$27+(GV108-главная!$H$28)*главная!$N$28))))</f>
        <v>0</v>
      </c>
      <c r="GW182" s="173">
        <f>IF(GW$10="",0,IF(GW$9&lt;главная!$N$19,0,IF(GW108&lt;главная!$H$27,главная!$N$26*GW108,IF(GW108&lt;главная!$H$28,главная!$N$27*GW108,главная!$H$28*главная!$N$27+(GW108-главная!$H$28)*главная!$N$28))))</f>
        <v>0</v>
      </c>
      <c r="GX182" s="173">
        <f>IF(GX$10="",0,IF(GX$9&lt;главная!$N$19,0,IF(GX108&lt;главная!$H$27,главная!$N$26*GX108,IF(GX108&lt;главная!$H$28,главная!$N$27*GX108,главная!$H$28*главная!$N$27+(GX108-главная!$H$28)*главная!$N$28))))</f>
        <v>0</v>
      </c>
      <c r="GY182" s="173">
        <f>IF(GY$10="",0,IF(GY$9&lt;главная!$N$19,0,IF(GY108&lt;главная!$H$27,главная!$N$26*GY108,IF(GY108&lt;главная!$H$28,главная!$N$27*GY108,главная!$H$28*главная!$N$27+(GY108-главная!$H$28)*главная!$N$28))))</f>
        <v>0</v>
      </c>
      <c r="GZ182" s="173">
        <f>IF(GZ$10="",0,IF(GZ$9&lt;главная!$N$19,0,IF(GZ108&lt;главная!$H$27,главная!$N$26*GZ108,IF(GZ108&lt;главная!$H$28,главная!$N$27*GZ108,главная!$H$28*главная!$N$27+(GZ108-главная!$H$28)*главная!$N$28))))</f>
        <v>0</v>
      </c>
      <c r="HA182" s="173">
        <f>IF(HA$10="",0,IF(HA$9&lt;главная!$N$19,0,IF(HA108&lt;главная!$H$27,главная!$N$26*HA108,IF(HA108&lt;главная!$H$28,главная!$N$27*HA108,главная!$H$28*главная!$N$27+(HA108-главная!$H$28)*главная!$N$28))))</f>
        <v>0</v>
      </c>
      <c r="HB182" s="173">
        <f>IF(HB$10="",0,IF(HB$9&lt;главная!$N$19,0,IF(HB108&lt;главная!$H$27,главная!$N$26*HB108,IF(HB108&lt;главная!$H$28,главная!$N$27*HB108,главная!$H$28*главная!$N$27+(HB108-главная!$H$28)*главная!$N$28))))</f>
        <v>0</v>
      </c>
      <c r="HC182" s="173">
        <f>IF(HC$10="",0,IF(HC$9&lt;главная!$N$19,0,IF(HC108&lt;главная!$H$27,главная!$N$26*HC108,IF(HC108&lt;главная!$H$28,главная!$N$27*HC108,главная!$H$28*главная!$N$27+(HC108-главная!$H$28)*главная!$N$28))))</f>
        <v>0</v>
      </c>
      <c r="HD182" s="173">
        <f>IF(HD$10="",0,IF(HD$9&lt;главная!$N$19,0,IF(HD108&lt;главная!$H$27,главная!$N$26*HD108,IF(HD108&lt;главная!$H$28,главная!$N$27*HD108,главная!$H$28*главная!$N$27+(HD108-главная!$H$28)*главная!$N$28))))</f>
        <v>0</v>
      </c>
      <c r="HE182" s="173">
        <f>IF(HE$10="",0,IF(HE$9&lt;главная!$N$19,0,IF(HE108&lt;главная!$H$27,главная!$N$26*HE108,IF(HE108&lt;главная!$H$28,главная!$N$27*HE108,главная!$H$28*главная!$N$27+(HE108-главная!$H$28)*главная!$N$28))))</f>
        <v>0</v>
      </c>
      <c r="HF182" s="173">
        <f>IF(HF$10="",0,IF(HF$9&lt;главная!$N$19,0,IF(HF108&lt;главная!$H$27,главная!$N$26*HF108,IF(HF108&lt;главная!$H$28,главная!$N$27*HF108,главная!$H$28*главная!$N$27+(HF108-главная!$H$28)*главная!$N$28))))</f>
        <v>0</v>
      </c>
      <c r="HG182" s="173">
        <f>IF(HG$10="",0,IF(HG$9&lt;главная!$N$19,0,IF(HG108&lt;главная!$H$27,главная!$N$26*HG108,IF(HG108&lt;главная!$H$28,главная!$N$27*HG108,главная!$H$28*главная!$N$27+(HG108-главная!$H$28)*главная!$N$28))))</f>
        <v>0</v>
      </c>
      <c r="HH182" s="173">
        <f>IF(HH$10="",0,IF(HH$9&lt;главная!$N$19,0,IF(HH108&lt;главная!$H$27,главная!$N$26*HH108,IF(HH108&lt;главная!$H$28,главная!$N$27*HH108,главная!$H$28*главная!$N$27+(HH108-главная!$H$28)*главная!$N$28))))</f>
        <v>0</v>
      </c>
      <c r="HI182" s="173">
        <f>IF(HI$10="",0,IF(HI$9&lt;главная!$N$19,0,IF(HI108&lt;главная!$H$27,главная!$N$26*HI108,IF(HI108&lt;главная!$H$28,главная!$N$27*HI108,главная!$H$28*главная!$N$27+(HI108-главная!$H$28)*главная!$N$28))))</f>
        <v>0</v>
      </c>
      <c r="HJ182" s="173">
        <f>IF(HJ$10="",0,IF(HJ$9&lt;главная!$N$19,0,IF(HJ108&lt;главная!$H$27,главная!$N$26*HJ108,IF(HJ108&lt;главная!$H$28,главная!$N$27*HJ108,главная!$H$28*главная!$N$27+(HJ108-главная!$H$28)*главная!$N$28))))</f>
        <v>0</v>
      </c>
      <c r="HK182" s="173">
        <f>IF(HK$10="",0,IF(HK$9&lt;главная!$N$19,0,IF(HK108&lt;главная!$H$27,главная!$N$26*HK108,IF(HK108&lt;главная!$H$28,главная!$N$27*HK108,главная!$H$28*главная!$N$27+(HK108-главная!$H$28)*главная!$N$28))))</f>
        <v>0</v>
      </c>
      <c r="HL182" s="173">
        <f>IF(HL$10="",0,IF(HL$9&lt;главная!$N$19,0,IF(HL108&lt;главная!$H$27,главная!$N$26*HL108,IF(HL108&lt;главная!$H$28,главная!$N$27*HL108,главная!$H$28*главная!$N$27+(HL108-главная!$H$28)*главная!$N$28))))</f>
        <v>0</v>
      </c>
      <c r="HM182" s="173">
        <f>IF(HM$10="",0,IF(HM$9&lt;главная!$N$19,0,IF(HM108&lt;главная!$H$27,главная!$N$26*HM108,IF(HM108&lt;главная!$H$28,главная!$N$27*HM108,главная!$H$28*главная!$N$27+(HM108-главная!$H$28)*главная!$N$28))))</f>
        <v>0</v>
      </c>
      <c r="HN182" s="173">
        <f>IF(HN$10="",0,IF(HN$9&lt;главная!$N$19,0,IF(HN108&lt;главная!$H$27,главная!$N$26*HN108,IF(HN108&lt;главная!$H$28,главная!$N$27*HN108,главная!$H$28*главная!$N$27+(HN108-главная!$H$28)*главная!$N$28))))</f>
        <v>0</v>
      </c>
      <c r="HO182" s="173">
        <f>IF(HO$10="",0,IF(HO$9&lt;главная!$N$19,0,IF(HO108&lt;главная!$H$27,главная!$N$26*HO108,IF(HO108&lt;главная!$H$28,главная!$N$27*HO108,главная!$H$28*главная!$N$27+(HO108-главная!$H$28)*главная!$N$28))))</f>
        <v>0</v>
      </c>
      <c r="HP182" s="173">
        <f>IF(HP$10="",0,IF(HP$9&lt;главная!$N$19,0,IF(HP108&lt;главная!$H$27,главная!$N$26*HP108,IF(HP108&lt;главная!$H$28,главная!$N$27*HP108,главная!$H$28*главная!$N$27+(HP108-главная!$H$28)*главная!$N$28))))</f>
        <v>0</v>
      </c>
      <c r="HQ182" s="173">
        <f>IF(HQ$10="",0,IF(HQ$9&lt;главная!$N$19,0,IF(HQ108&lt;главная!$H$27,главная!$N$26*HQ108,IF(HQ108&lt;главная!$H$28,главная!$N$27*HQ108,главная!$H$28*главная!$N$27+(HQ108-главная!$H$28)*главная!$N$28))))</f>
        <v>0</v>
      </c>
      <c r="HR182" s="173">
        <f>IF(HR$10="",0,IF(HR$9&lt;главная!$N$19,0,IF(HR108&lt;главная!$H$27,главная!$N$26*HR108,IF(HR108&lt;главная!$H$28,главная!$N$27*HR108,главная!$H$28*главная!$N$27+(HR108-главная!$H$28)*главная!$N$28))))</f>
        <v>0</v>
      </c>
      <c r="HS182" s="173">
        <f>IF(HS$10="",0,IF(HS$9&lt;главная!$N$19,0,IF(HS108&lt;главная!$H$27,главная!$N$26*HS108,IF(HS108&lt;главная!$H$28,главная!$N$27*HS108,главная!$H$28*главная!$N$27+(HS108-главная!$H$28)*главная!$N$28))))</f>
        <v>0</v>
      </c>
      <c r="HT182" s="173">
        <f>IF(HT$10="",0,IF(HT$9&lt;главная!$N$19,0,IF(HT108&lt;главная!$H$27,главная!$N$26*HT108,IF(HT108&lt;главная!$H$28,главная!$N$27*HT108,главная!$H$28*главная!$N$27+(HT108-главная!$H$28)*главная!$N$28))))</f>
        <v>0</v>
      </c>
      <c r="HU182" s="173">
        <f>IF(HU$10="",0,IF(HU$9&lt;главная!$N$19,0,IF(HU108&lt;главная!$H$27,главная!$N$26*HU108,IF(HU108&lt;главная!$H$28,главная!$N$27*HU108,главная!$H$28*главная!$N$27+(HU108-главная!$H$28)*главная!$N$28))))</f>
        <v>0</v>
      </c>
      <c r="HV182" s="173">
        <f>IF(HV$10="",0,IF(HV$9&lt;главная!$N$19,0,IF(HV108&lt;главная!$H$27,главная!$N$26*HV108,IF(HV108&lt;главная!$H$28,главная!$N$27*HV108,главная!$H$28*главная!$N$27+(HV108-главная!$H$28)*главная!$N$28))))</f>
        <v>0</v>
      </c>
      <c r="HW182" s="173">
        <f>IF(HW$10="",0,IF(HW$9&lt;главная!$N$19,0,IF(HW108&lt;главная!$H$27,главная!$N$26*HW108,IF(HW108&lt;главная!$H$28,главная!$N$27*HW108,главная!$H$28*главная!$N$27+(HW108-главная!$H$28)*главная!$N$28))))</f>
        <v>0</v>
      </c>
      <c r="HX182" s="173">
        <f>IF(HX$10="",0,IF(HX$9&lt;главная!$N$19,0,IF(HX108&lt;главная!$H$27,главная!$N$26*HX108,IF(HX108&lt;главная!$H$28,главная!$N$27*HX108,главная!$H$28*главная!$N$27+(HX108-главная!$H$28)*главная!$N$28))))</f>
        <v>0</v>
      </c>
      <c r="HY182" s="173">
        <f>IF(HY$10="",0,IF(HY$9&lt;главная!$N$19,0,IF(HY108&lt;главная!$H$27,главная!$N$26*HY108,IF(HY108&lt;главная!$H$28,главная!$N$27*HY108,главная!$H$28*главная!$N$27+(HY108-главная!$H$28)*главная!$N$28))))</f>
        <v>0</v>
      </c>
      <c r="HZ182" s="173">
        <f>IF(HZ$10="",0,IF(HZ$9&lt;главная!$N$19,0,IF(HZ108&lt;главная!$H$27,главная!$N$26*HZ108,IF(HZ108&lt;главная!$H$28,главная!$N$27*HZ108,главная!$H$28*главная!$N$27+(HZ108-главная!$H$28)*главная!$N$28))))</f>
        <v>0</v>
      </c>
      <c r="IA182" s="173">
        <f>IF(IA$10="",0,IF(IA$9&lt;главная!$N$19,0,IF(IA108&lt;главная!$H$27,главная!$N$26*IA108,IF(IA108&lt;главная!$H$28,главная!$N$27*IA108,главная!$H$28*главная!$N$27+(IA108-главная!$H$28)*главная!$N$28))))</f>
        <v>0</v>
      </c>
      <c r="IB182" s="173">
        <f>IF(IB$10="",0,IF(IB$9&lt;главная!$N$19,0,IF(IB108&lt;главная!$H$27,главная!$N$26*IB108,IF(IB108&lt;главная!$H$28,главная!$N$27*IB108,главная!$H$28*главная!$N$27+(IB108-главная!$H$28)*главная!$N$28))))</f>
        <v>0</v>
      </c>
      <c r="IC182" s="173">
        <f>IF(IC$10="",0,IF(IC$9&lt;главная!$N$19,0,IF(IC108&lt;главная!$H$27,главная!$N$26*IC108,IF(IC108&lt;главная!$H$28,главная!$N$27*IC108,главная!$H$28*главная!$N$27+(IC108-главная!$H$28)*главная!$N$28))))</f>
        <v>0</v>
      </c>
      <c r="ID182" s="173">
        <f>IF(ID$10="",0,IF(ID$9&lt;главная!$N$19,0,IF(ID108&lt;главная!$H$27,главная!$N$26*ID108,IF(ID108&lt;главная!$H$28,главная!$N$27*ID108,главная!$H$28*главная!$N$27+(ID108-главная!$H$28)*главная!$N$28))))</f>
        <v>0</v>
      </c>
      <c r="IE182" s="173">
        <f>IF(IE$10="",0,IF(IE$9&lt;главная!$N$19,0,IF(IE108&lt;главная!$H$27,главная!$N$26*IE108,IF(IE108&lt;главная!$H$28,главная!$N$27*IE108,главная!$H$28*главная!$N$27+(IE108-главная!$H$28)*главная!$N$28))))</f>
        <v>0</v>
      </c>
      <c r="IF182" s="173">
        <f>IF(IF$10="",0,IF(IF$9&lt;главная!$N$19,0,IF(IF108&lt;главная!$H$27,главная!$N$26*IF108,IF(IF108&lt;главная!$H$28,главная!$N$27*IF108,главная!$H$28*главная!$N$27+(IF108-главная!$H$28)*главная!$N$28))))</f>
        <v>0</v>
      </c>
      <c r="IG182" s="173">
        <f>IF(IG$10="",0,IF(IG$9&lt;главная!$N$19,0,IF(IG108&lt;главная!$H$27,главная!$N$26*IG108,IF(IG108&lt;главная!$H$28,главная!$N$27*IG108,главная!$H$28*главная!$N$27+(IG108-главная!$H$28)*главная!$N$28))))</f>
        <v>0</v>
      </c>
      <c r="IH182" s="173">
        <f>IF(IH$10="",0,IF(IH$9&lt;главная!$N$19,0,IF(IH108&lt;главная!$H$27,главная!$N$26*IH108,IF(IH108&lt;главная!$H$28,главная!$N$27*IH108,главная!$H$28*главная!$N$27+(IH108-главная!$H$28)*главная!$N$28))))</f>
        <v>0</v>
      </c>
      <c r="II182" s="173">
        <f>IF(II$10="",0,IF(II$9&lt;главная!$N$19,0,IF(II108&lt;главная!$H$27,главная!$N$26*II108,IF(II108&lt;главная!$H$28,главная!$N$27*II108,главная!$H$28*главная!$N$27+(II108-главная!$H$28)*главная!$N$28))))</f>
        <v>0</v>
      </c>
      <c r="IJ182" s="173">
        <f>IF(IJ$10="",0,IF(IJ$9&lt;главная!$N$19,0,IF(IJ108&lt;главная!$H$27,главная!$N$26*IJ108,IF(IJ108&lt;главная!$H$28,главная!$N$27*IJ108,главная!$H$28*главная!$N$27+(IJ108-главная!$H$28)*главная!$N$28))))</f>
        <v>0</v>
      </c>
      <c r="IK182" s="173">
        <f>IF(IK$10="",0,IF(IK$9&lt;главная!$N$19,0,IF(IK108&lt;главная!$H$27,главная!$N$26*IK108,IF(IK108&lt;главная!$H$28,главная!$N$27*IK108,главная!$H$28*главная!$N$27+(IK108-главная!$H$28)*главная!$N$28))))</f>
        <v>0</v>
      </c>
      <c r="IL182" s="173">
        <f>IF(IL$10="",0,IF(IL$9&lt;главная!$N$19,0,IF(IL108&lt;главная!$H$27,главная!$N$26*IL108,IF(IL108&lt;главная!$H$28,главная!$N$27*IL108,главная!$H$28*главная!$N$27+(IL108-главная!$H$28)*главная!$N$28))))</f>
        <v>0</v>
      </c>
      <c r="IM182" s="173">
        <f>IF(IM$10="",0,IF(IM$9&lt;главная!$N$19,0,IF(IM108&lt;главная!$H$27,главная!$N$26*IM108,IF(IM108&lt;главная!$H$28,главная!$N$27*IM108,главная!$H$28*главная!$N$27+(IM108-главная!$H$28)*главная!$N$28))))</f>
        <v>0</v>
      </c>
      <c r="IN182" s="173">
        <f>IF(IN$10="",0,IF(IN$9&lt;главная!$N$19,0,IF(IN108&lt;главная!$H$27,главная!$N$26*IN108,IF(IN108&lt;главная!$H$28,главная!$N$27*IN108,главная!$H$28*главная!$N$27+(IN108-главная!$H$28)*главная!$N$28))))</f>
        <v>0</v>
      </c>
      <c r="IO182" s="173">
        <f>IF(IO$10="",0,IF(IO$9&lt;главная!$N$19,0,IF(IO108&lt;главная!$H$27,главная!$N$26*IO108,IF(IO108&lt;главная!$H$28,главная!$N$27*IO108,главная!$H$28*главная!$N$27+(IO108-главная!$H$28)*главная!$N$28))))</f>
        <v>0</v>
      </c>
      <c r="IP182" s="173">
        <f>IF(IP$10="",0,IF(IP$9&lt;главная!$N$19,0,IF(IP108&lt;главная!$H$27,главная!$N$26*IP108,IF(IP108&lt;главная!$H$28,главная!$N$27*IP108,главная!$H$28*главная!$N$27+(IP108-главная!$H$28)*главная!$N$28))))</f>
        <v>0</v>
      </c>
      <c r="IQ182" s="173">
        <f>IF(IQ$10="",0,IF(IQ$9&lt;главная!$N$19,0,IF(IQ108&lt;главная!$H$27,главная!$N$26*IQ108,IF(IQ108&lt;главная!$H$28,главная!$N$27*IQ108,главная!$H$28*главная!$N$27+(IQ108-главная!$H$28)*главная!$N$28))))</f>
        <v>0</v>
      </c>
      <c r="IR182" s="173">
        <f>IF(IR$10="",0,IF(IR$9&lt;главная!$N$19,0,IF(IR108&lt;главная!$H$27,главная!$N$26*IR108,IF(IR108&lt;главная!$H$28,главная!$N$27*IR108,главная!$H$28*главная!$N$27+(IR108-главная!$H$28)*главная!$N$28))))</f>
        <v>0</v>
      </c>
      <c r="IS182" s="173">
        <f>IF(IS$10="",0,IF(IS$9&lt;главная!$N$19,0,IF(IS108&lt;главная!$H$27,главная!$N$26*IS108,IF(IS108&lt;главная!$H$28,главная!$N$27*IS108,главная!$H$28*главная!$N$27+(IS108-главная!$H$28)*главная!$N$28))))</f>
        <v>0</v>
      </c>
      <c r="IT182" s="173">
        <f>IF(IT$10="",0,IF(IT$9&lt;главная!$N$19,0,IF(IT108&lt;главная!$H$27,главная!$N$26*IT108,IF(IT108&lt;главная!$H$28,главная!$N$27*IT108,главная!$H$28*главная!$N$27+(IT108-главная!$H$28)*главная!$N$28))))</f>
        <v>0</v>
      </c>
      <c r="IU182" s="173">
        <f>IF(IU$10="",0,IF(IU$9&lt;главная!$N$19,0,IF(IU108&lt;главная!$H$27,главная!$N$26*IU108,IF(IU108&lt;главная!$H$28,главная!$N$27*IU108,главная!$H$28*главная!$N$27+(IU108-главная!$H$28)*главная!$N$28))))</f>
        <v>0</v>
      </c>
      <c r="IV182" s="173">
        <f>IF(IV$10="",0,IF(IV$9&lt;главная!$N$19,0,IF(IV108&lt;главная!$H$27,главная!$N$26*IV108,IF(IV108&lt;главная!$H$28,главная!$N$27*IV108,главная!$H$28*главная!$N$27+(IV108-главная!$H$28)*главная!$N$28))))</f>
        <v>0</v>
      </c>
      <c r="IW182" s="173">
        <f>IF(IW$10="",0,IF(IW$9&lt;главная!$N$19,0,IF(IW108&lt;главная!$H$27,главная!$N$26*IW108,IF(IW108&lt;главная!$H$28,главная!$N$27*IW108,главная!$H$28*главная!$N$27+(IW108-главная!$H$28)*главная!$N$28))))</f>
        <v>0</v>
      </c>
      <c r="IX182" s="173">
        <f>IF(IX$10="",0,IF(IX$9&lt;главная!$N$19,0,IF(IX108&lt;главная!$H$27,главная!$N$26*IX108,IF(IX108&lt;главная!$H$28,главная!$N$27*IX108,главная!$H$28*главная!$N$27+(IX108-главная!$H$28)*главная!$N$28))))</f>
        <v>0</v>
      </c>
      <c r="IY182" s="173">
        <f>IF(IY$10="",0,IF(IY$9&lt;главная!$N$19,0,IF(IY108&lt;главная!$H$27,главная!$N$26*IY108,IF(IY108&lt;главная!$H$28,главная!$N$27*IY108,главная!$H$28*главная!$N$27+(IY108-главная!$H$28)*главная!$N$28))))</f>
        <v>0</v>
      </c>
      <c r="IZ182" s="173">
        <f>IF(IZ$10="",0,IF(IZ$9&lt;главная!$N$19,0,IF(IZ108&lt;главная!$H$27,главная!$N$26*IZ108,IF(IZ108&lt;главная!$H$28,главная!$N$27*IZ108,главная!$H$28*главная!$N$27+(IZ108-главная!$H$28)*главная!$N$28))))</f>
        <v>0</v>
      </c>
      <c r="JA182" s="173">
        <f>IF(JA$10="",0,IF(JA$9&lt;главная!$N$19,0,IF(JA108&lt;главная!$H$27,главная!$N$26*JA108,IF(JA108&lt;главная!$H$28,главная!$N$27*JA108,главная!$H$28*главная!$N$27+(JA108-главная!$H$28)*главная!$N$28))))</f>
        <v>0</v>
      </c>
      <c r="JB182" s="173">
        <f>IF(JB$10="",0,IF(JB$9&lt;главная!$N$19,0,IF(JB108&lt;главная!$H$27,главная!$N$26*JB108,IF(JB108&lt;главная!$H$28,главная!$N$27*JB108,главная!$H$28*главная!$N$27+(JB108-главная!$H$28)*главная!$N$28))))</f>
        <v>0</v>
      </c>
      <c r="JC182" s="173">
        <f>IF(JC$10="",0,IF(JC$9&lt;главная!$N$19,0,IF(JC108&lt;главная!$H$27,главная!$N$26*JC108,IF(JC108&lt;главная!$H$28,главная!$N$27*JC108,главная!$H$28*главная!$N$27+(JC108-главная!$H$28)*главная!$N$28))))</f>
        <v>0</v>
      </c>
      <c r="JD182" s="173">
        <f>IF(JD$10="",0,IF(JD$9&lt;главная!$N$19,0,IF(JD108&lt;главная!$H$27,главная!$N$26*JD108,IF(JD108&lt;главная!$H$28,главная!$N$27*JD108,главная!$H$28*главная!$N$27+(JD108-главная!$H$28)*главная!$N$28))))</f>
        <v>0</v>
      </c>
      <c r="JE182" s="173">
        <f>IF(JE$10="",0,IF(JE$9&lt;главная!$N$19,0,IF(JE108&lt;главная!$H$27,главная!$N$26*JE108,IF(JE108&lt;главная!$H$28,главная!$N$27*JE108,главная!$H$28*главная!$N$27+(JE108-главная!$H$28)*главная!$N$28))))</f>
        <v>0</v>
      </c>
      <c r="JF182" s="173">
        <f>IF(JF$10="",0,IF(JF$9&lt;главная!$N$19,0,IF(JF108&lt;главная!$H$27,главная!$N$26*JF108,IF(JF108&lt;главная!$H$28,главная!$N$27*JF108,главная!$H$28*главная!$N$27+(JF108-главная!$H$28)*главная!$N$28))))</f>
        <v>0</v>
      </c>
      <c r="JG182" s="173">
        <f>IF(JG$10="",0,IF(JG$9&lt;главная!$N$19,0,IF(JG108&lt;главная!$H$27,главная!$N$26*JG108,IF(JG108&lt;главная!$H$28,главная!$N$27*JG108,главная!$H$28*главная!$N$27+(JG108-главная!$H$28)*главная!$N$28))))</f>
        <v>0</v>
      </c>
      <c r="JH182" s="173">
        <f>IF(JH$10="",0,IF(JH$9&lt;главная!$N$19,0,IF(JH108&lt;главная!$H$27,главная!$N$26*JH108,IF(JH108&lt;главная!$H$28,главная!$N$27*JH108,главная!$H$28*главная!$N$27+(JH108-главная!$H$28)*главная!$N$28))))</f>
        <v>0</v>
      </c>
      <c r="JI182" s="173">
        <f>IF(JI$10="",0,IF(JI$9&lt;главная!$N$19,0,IF(JI108&lt;главная!$H$27,главная!$N$26*JI108,IF(JI108&lt;главная!$H$28,главная!$N$27*JI108,главная!$H$28*главная!$N$27+(JI108-главная!$H$28)*главная!$N$28))))</f>
        <v>0</v>
      </c>
      <c r="JJ182" s="173">
        <f>IF(JJ$10="",0,IF(JJ$9&lt;главная!$N$19,0,IF(JJ108&lt;главная!$H$27,главная!$N$26*JJ108,IF(JJ108&lt;главная!$H$28,главная!$N$27*JJ108,главная!$H$28*главная!$N$27+(JJ108-главная!$H$28)*главная!$N$28))))</f>
        <v>0</v>
      </c>
      <c r="JK182" s="173">
        <f>IF(JK$10="",0,IF(JK$9&lt;главная!$N$19,0,IF(JK108&lt;главная!$H$27,главная!$N$26*JK108,IF(JK108&lt;главная!$H$28,главная!$N$27*JK108,главная!$H$28*главная!$N$27+(JK108-главная!$H$28)*главная!$N$28))))</f>
        <v>0</v>
      </c>
      <c r="JL182" s="173">
        <f>IF(JL$10="",0,IF(JL$9&lt;главная!$N$19,0,IF(JL108&lt;главная!$H$27,главная!$N$26*JL108,IF(JL108&lt;главная!$H$28,главная!$N$27*JL108,главная!$H$28*главная!$N$27+(JL108-главная!$H$28)*главная!$N$28))))</f>
        <v>0</v>
      </c>
      <c r="JM182" s="173">
        <f>IF(JM$10="",0,IF(JM$9&lt;главная!$N$19,0,IF(JM108&lt;главная!$H$27,главная!$N$26*JM108,IF(JM108&lt;главная!$H$28,главная!$N$27*JM108,главная!$H$28*главная!$N$27+(JM108-главная!$H$28)*главная!$N$28))))</f>
        <v>0</v>
      </c>
      <c r="JN182" s="173">
        <f>IF(JN$10="",0,IF(JN$9&lt;главная!$N$19,0,IF(JN108&lt;главная!$H$27,главная!$N$26*JN108,IF(JN108&lt;главная!$H$28,главная!$N$27*JN108,главная!$H$28*главная!$N$27+(JN108-главная!$H$28)*главная!$N$28))))</f>
        <v>0</v>
      </c>
      <c r="JO182" s="173">
        <f>IF(JO$10="",0,IF(JO$9&lt;главная!$N$19,0,IF(JO108&lt;главная!$H$27,главная!$N$26*JO108,IF(JO108&lt;главная!$H$28,главная!$N$27*JO108,главная!$H$28*главная!$N$27+(JO108-главная!$H$28)*главная!$N$28))))</f>
        <v>0</v>
      </c>
      <c r="JP182" s="173">
        <f>IF(JP$10="",0,IF(JP$9&lt;главная!$N$19,0,IF(JP108&lt;главная!$H$27,главная!$N$26*JP108,IF(JP108&lt;главная!$H$28,главная!$N$27*JP108,главная!$H$28*главная!$N$27+(JP108-главная!$H$28)*главная!$N$28))))</f>
        <v>0</v>
      </c>
      <c r="JQ182" s="173">
        <f>IF(JQ$10="",0,IF(JQ$9&lt;главная!$N$19,0,IF(JQ108&lt;главная!$H$27,главная!$N$26*JQ108,IF(JQ108&lt;главная!$H$28,главная!$N$27*JQ108,главная!$H$28*главная!$N$27+(JQ108-главная!$H$28)*главная!$N$28))))</f>
        <v>0</v>
      </c>
      <c r="JR182" s="173">
        <f>IF(JR$10="",0,IF(JR$9&lt;главная!$N$19,0,IF(JR108&lt;главная!$H$27,главная!$N$26*JR108,IF(JR108&lt;главная!$H$28,главная!$N$27*JR108,главная!$H$28*главная!$N$27+(JR108-главная!$H$28)*главная!$N$28))))</f>
        <v>0</v>
      </c>
      <c r="JS182" s="173">
        <f>IF(JS$10="",0,IF(JS$9&lt;главная!$N$19,0,IF(JS108&lt;главная!$H$27,главная!$N$26*JS108,IF(JS108&lt;главная!$H$28,главная!$N$27*JS108,главная!$H$28*главная!$N$27+(JS108-главная!$H$28)*главная!$N$28))))</f>
        <v>0</v>
      </c>
      <c r="JT182" s="173">
        <f>IF(JT$10="",0,IF(JT$9&lt;главная!$N$19,0,IF(JT108&lt;главная!$H$27,главная!$N$26*JT108,IF(JT108&lt;главная!$H$28,главная!$N$27*JT108,главная!$H$28*главная!$N$27+(JT108-главная!$H$28)*главная!$N$28))))</f>
        <v>0</v>
      </c>
      <c r="JU182" s="173">
        <f>IF(JU$10="",0,IF(JU$9&lt;главная!$N$19,0,IF(JU108&lt;главная!$H$27,главная!$N$26*JU108,IF(JU108&lt;главная!$H$28,главная!$N$27*JU108,главная!$H$28*главная!$N$27+(JU108-главная!$H$28)*главная!$N$28))))</f>
        <v>0</v>
      </c>
      <c r="JV182" s="173">
        <f>IF(JV$10="",0,IF(JV$9&lt;главная!$N$19,0,IF(JV108&lt;главная!$H$27,главная!$N$26*JV108,IF(JV108&lt;главная!$H$28,главная!$N$27*JV108,главная!$H$28*главная!$N$27+(JV108-главная!$H$28)*главная!$N$28))))</f>
        <v>0</v>
      </c>
      <c r="JW182" s="173">
        <f>IF(JW$10="",0,IF(JW$9&lt;главная!$N$19,0,IF(JW108&lt;главная!$H$27,главная!$N$26*JW108,IF(JW108&lt;главная!$H$28,главная!$N$27*JW108,главная!$H$28*главная!$N$27+(JW108-главная!$H$28)*главная!$N$28))))</f>
        <v>0</v>
      </c>
      <c r="JX182" s="173">
        <f>IF(JX$10="",0,IF(JX$9&lt;главная!$N$19,0,IF(JX108&lt;главная!$H$27,главная!$N$26*JX108,IF(JX108&lt;главная!$H$28,главная!$N$27*JX108,главная!$H$28*главная!$N$27+(JX108-главная!$H$28)*главная!$N$28))))</f>
        <v>0</v>
      </c>
      <c r="JY182" s="173">
        <f>IF(JY$10="",0,IF(JY$9&lt;главная!$N$19,0,IF(JY108&lt;главная!$H$27,главная!$N$26*JY108,IF(JY108&lt;главная!$H$28,главная!$N$27*JY108,главная!$H$28*главная!$N$27+(JY108-главная!$H$28)*главная!$N$28))))</f>
        <v>0</v>
      </c>
      <c r="JZ182" s="173">
        <f>IF(JZ$10="",0,IF(JZ$9&lt;главная!$N$19,0,IF(JZ108&lt;главная!$H$27,главная!$N$26*JZ108,IF(JZ108&lt;главная!$H$28,главная!$N$27*JZ108,главная!$H$28*главная!$N$27+(JZ108-главная!$H$28)*главная!$N$28))))</f>
        <v>0</v>
      </c>
      <c r="KA182" s="173">
        <f>IF(KA$10="",0,IF(KA$9&lt;главная!$N$19,0,IF(KA108&lt;главная!$H$27,главная!$N$26*KA108,IF(KA108&lt;главная!$H$28,главная!$N$27*KA108,главная!$H$28*главная!$N$27+(KA108-главная!$H$28)*главная!$N$28))))</f>
        <v>0</v>
      </c>
      <c r="KB182" s="173">
        <f>IF(KB$10="",0,IF(KB$9&lt;главная!$N$19,0,IF(KB108&lt;главная!$H$27,главная!$N$26*KB108,IF(KB108&lt;главная!$H$28,главная!$N$27*KB108,главная!$H$28*главная!$N$27+(KB108-главная!$H$28)*главная!$N$28))))</f>
        <v>0</v>
      </c>
      <c r="KC182" s="173">
        <f>IF(KC$10="",0,IF(KC$9&lt;главная!$N$19,0,IF(KC108&lt;главная!$H$27,главная!$N$26*KC108,IF(KC108&lt;главная!$H$28,главная!$N$27*KC108,главная!$H$28*главная!$N$27+(KC108-главная!$H$28)*главная!$N$28))))</f>
        <v>0</v>
      </c>
      <c r="KD182" s="173">
        <f>IF(KD$10="",0,IF(KD$9&lt;главная!$N$19,0,IF(KD108&lt;главная!$H$27,главная!$N$26*KD108,IF(KD108&lt;главная!$H$28,главная!$N$27*KD108,главная!$H$28*главная!$N$27+(KD108-главная!$H$28)*главная!$N$28))))</f>
        <v>0</v>
      </c>
      <c r="KE182" s="173">
        <f>IF(KE$10="",0,IF(KE$9&lt;главная!$N$19,0,IF(KE108&lt;главная!$H$27,главная!$N$26*KE108,IF(KE108&lt;главная!$H$28,главная!$N$27*KE108,главная!$H$28*главная!$N$27+(KE108-главная!$H$28)*главная!$N$28))))</f>
        <v>0</v>
      </c>
      <c r="KF182" s="173">
        <f>IF(KF$10="",0,IF(KF$9&lt;главная!$N$19,0,IF(KF108&lt;главная!$H$27,главная!$N$26*KF108,IF(KF108&lt;главная!$H$28,главная!$N$27*KF108,главная!$H$28*главная!$N$27+(KF108-главная!$H$28)*главная!$N$28))))</f>
        <v>0</v>
      </c>
      <c r="KG182" s="173">
        <f>IF(KG$10="",0,IF(KG$9&lt;главная!$N$19,0,IF(KG108&lt;главная!$H$27,главная!$N$26*KG108,IF(KG108&lt;главная!$H$28,главная!$N$27*KG108,главная!$H$28*главная!$N$27+(KG108-главная!$H$28)*главная!$N$28))))</f>
        <v>0</v>
      </c>
      <c r="KH182" s="173">
        <f>IF(KH$10="",0,IF(KH$9&lt;главная!$N$19,0,IF(KH108&lt;главная!$H$27,главная!$N$26*KH108,IF(KH108&lt;главная!$H$28,главная!$N$27*KH108,главная!$H$28*главная!$N$27+(KH108-главная!$H$28)*главная!$N$28))))</f>
        <v>0</v>
      </c>
      <c r="KI182" s="173">
        <f>IF(KI$10="",0,IF(KI$9&lt;главная!$N$19,0,IF(KI108&lt;главная!$H$27,главная!$N$26*KI108,IF(KI108&lt;главная!$H$28,главная!$N$27*KI108,главная!$H$28*главная!$N$27+(KI108-главная!$H$28)*главная!$N$28))))</f>
        <v>0</v>
      </c>
      <c r="KJ182" s="173">
        <f>IF(KJ$10="",0,IF(KJ$9&lt;главная!$N$19,0,IF(KJ108&lt;главная!$H$27,главная!$N$26*KJ108,IF(KJ108&lt;главная!$H$28,главная!$N$27*KJ108,главная!$H$28*главная!$N$27+(KJ108-главная!$H$28)*главная!$N$28))))</f>
        <v>0</v>
      </c>
      <c r="KK182" s="173">
        <f>IF(KK$10="",0,IF(KK$9&lt;главная!$N$19,0,IF(KK108&lt;главная!$H$27,главная!$N$26*KK108,IF(KK108&lt;главная!$H$28,главная!$N$27*KK108,главная!$H$28*главная!$N$27+(KK108-главная!$H$28)*главная!$N$28))))</f>
        <v>0</v>
      </c>
      <c r="KL182" s="173">
        <f>IF(KL$10="",0,IF(KL$9&lt;главная!$N$19,0,IF(KL108&lt;главная!$H$27,главная!$N$26*KL108,IF(KL108&lt;главная!$H$28,главная!$N$27*KL108,главная!$H$28*главная!$N$27+(KL108-главная!$H$28)*главная!$N$28))))</f>
        <v>0</v>
      </c>
      <c r="KM182" s="173">
        <f>IF(KM$10="",0,IF(KM$9&lt;главная!$N$19,0,IF(KM108&lt;главная!$H$27,главная!$N$26*KM108,IF(KM108&lt;главная!$H$28,главная!$N$27*KM108,главная!$H$28*главная!$N$27+(KM108-главная!$H$28)*главная!$N$28))))</f>
        <v>0</v>
      </c>
      <c r="KN182" s="173">
        <f>IF(KN$10="",0,IF(KN$9&lt;главная!$N$19,0,IF(KN108&lt;главная!$H$27,главная!$N$26*KN108,IF(KN108&lt;главная!$H$28,главная!$N$27*KN108,главная!$H$28*главная!$N$27+(KN108-главная!$H$28)*главная!$N$28))))</f>
        <v>0</v>
      </c>
      <c r="KO182" s="173">
        <f>IF(KO$10="",0,IF(KO$9&lt;главная!$N$19,0,IF(KO108&lt;главная!$H$27,главная!$N$26*KO108,IF(KO108&lt;главная!$H$28,главная!$N$27*KO108,главная!$H$28*главная!$N$27+(KO108-главная!$H$28)*главная!$N$28))))</f>
        <v>0</v>
      </c>
      <c r="KP182" s="173">
        <f>IF(KP$10="",0,IF(KP$9&lt;главная!$N$19,0,IF(KP108&lt;главная!$H$27,главная!$N$26*KP108,IF(KP108&lt;главная!$H$28,главная!$N$27*KP108,главная!$H$28*главная!$N$27+(KP108-главная!$H$28)*главная!$N$28))))</f>
        <v>0</v>
      </c>
      <c r="KQ182" s="173">
        <f>IF(KQ$10="",0,IF(KQ$9&lt;главная!$N$19,0,IF(KQ108&lt;главная!$H$27,главная!$N$26*KQ108,IF(KQ108&lt;главная!$H$28,главная!$N$27*KQ108,главная!$H$28*главная!$N$27+(KQ108-главная!$H$28)*главная!$N$28))))</f>
        <v>0</v>
      </c>
      <c r="KR182" s="173">
        <f>IF(KR$10="",0,IF(KR$9&lt;главная!$N$19,0,IF(KR108&lt;главная!$H$27,главная!$N$26*KR108,IF(KR108&lt;главная!$H$28,главная!$N$27*KR108,главная!$H$28*главная!$N$27+(KR108-главная!$H$28)*главная!$N$28))))</f>
        <v>0</v>
      </c>
      <c r="KS182" s="173">
        <f>IF(KS$10="",0,IF(KS$9&lt;главная!$N$19,0,IF(KS108&lt;главная!$H$27,главная!$N$26*KS108,IF(KS108&lt;главная!$H$28,главная!$N$27*KS108,главная!$H$28*главная!$N$27+(KS108-главная!$H$28)*главная!$N$28))))</f>
        <v>0</v>
      </c>
      <c r="KT182" s="173">
        <f>IF(KT$10="",0,IF(KT$9&lt;главная!$N$19,0,IF(KT108&lt;главная!$H$27,главная!$N$26*KT108,IF(KT108&lt;главная!$H$28,главная!$N$27*KT108,главная!$H$28*главная!$N$27+(KT108-главная!$H$28)*главная!$N$28))))</f>
        <v>0</v>
      </c>
      <c r="KU182" s="173">
        <f>IF(KU$10="",0,IF(KU$9&lt;главная!$N$19,0,IF(KU108&lt;главная!$H$27,главная!$N$26*KU108,IF(KU108&lt;главная!$H$28,главная!$N$27*KU108,главная!$H$28*главная!$N$27+(KU108-главная!$H$28)*главная!$N$28))))</f>
        <v>0</v>
      </c>
      <c r="KV182" s="173">
        <f>IF(KV$10="",0,IF(KV$9&lt;главная!$N$19,0,IF(KV108&lt;главная!$H$27,главная!$N$26*KV108,IF(KV108&lt;главная!$H$28,главная!$N$27*KV108,главная!$H$28*главная!$N$27+(KV108-главная!$H$28)*главная!$N$28))))</f>
        <v>0</v>
      </c>
      <c r="KW182" s="173">
        <f>IF(KW$10="",0,IF(KW$9&lt;главная!$N$19,0,IF(KW108&lt;главная!$H$27,главная!$N$26*KW108,IF(KW108&lt;главная!$H$28,главная!$N$27*KW108,главная!$H$28*главная!$N$27+(KW108-главная!$H$28)*главная!$N$28))))</f>
        <v>0</v>
      </c>
      <c r="KX182" s="173">
        <f>IF(KX$10="",0,IF(KX$9&lt;главная!$N$19,0,IF(KX108&lt;главная!$H$27,главная!$N$26*KX108,IF(KX108&lt;главная!$H$28,главная!$N$27*KX108,главная!$H$28*главная!$N$27+(KX108-главная!$H$28)*главная!$N$28))))</f>
        <v>0</v>
      </c>
      <c r="KY182" s="173">
        <f>IF(KY$10="",0,IF(KY$9&lt;главная!$N$19,0,IF(KY108&lt;главная!$H$27,главная!$N$26*KY108,IF(KY108&lt;главная!$H$28,главная!$N$27*KY108,главная!$H$28*главная!$N$27+(KY108-главная!$H$28)*главная!$N$28))))</f>
        <v>0</v>
      </c>
      <c r="KZ182" s="173">
        <f>IF(KZ$10="",0,IF(KZ$9&lt;главная!$N$19,0,IF(KZ108&lt;главная!$H$27,главная!$N$26*KZ108,IF(KZ108&lt;главная!$H$28,главная!$N$27*KZ108,главная!$H$28*главная!$N$27+(KZ108-главная!$H$28)*главная!$N$28))))</f>
        <v>0</v>
      </c>
      <c r="LA182" s="173">
        <f>IF(LA$10="",0,IF(LA$9&lt;главная!$N$19,0,IF(LA108&lt;главная!$H$27,главная!$N$26*LA108,IF(LA108&lt;главная!$H$28,главная!$N$27*LA108,главная!$H$28*главная!$N$27+(LA108-главная!$H$28)*главная!$N$28))))</f>
        <v>0</v>
      </c>
      <c r="LB182" s="173">
        <f>IF(LB$10="",0,IF(LB$9&lt;главная!$N$19,0,IF(LB108&lt;главная!$H$27,главная!$N$26*LB108,IF(LB108&lt;главная!$H$28,главная!$N$27*LB108,главная!$H$28*главная!$N$27+(LB108-главная!$H$28)*главная!$N$28))))</f>
        <v>0</v>
      </c>
      <c r="LC182" s="173">
        <f>IF(LC$10="",0,IF(LC$9&lt;главная!$N$19,0,IF(LC108&lt;главная!$H$27,главная!$N$26*LC108,IF(LC108&lt;главная!$H$28,главная!$N$27*LC108,главная!$H$28*главная!$N$27+(LC108-главная!$H$28)*главная!$N$28))))</f>
        <v>0</v>
      </c>
      <c r="LD182" s="173">
        <f>IF(LD$10="",0,IF(LD$9&lt;главная!$N$19,0,IF(LD108&lt;главная!$H$27,главная!$N$26*LD108,IF(LD108&lt;главная!$H$28,главная!$N$27*LD108,главная!$H$28*главная!$N$27+(LD108-главная!$H$28)*главная!$N$28))))</f>
        <v>0</v>
      </c>
      <c r="LE182" s="173">
        <f>IF(LE$10="",0,IF(LE$9&lt;главная!$N$19,0,IF(LE108&lt;главная!$H$27,главная!$N$26*LE108,IF(LE108&lt;главная!$H$28,главная!$N$27*LE108,главная!$H$28*главная!$N$27+(LE108-главная!$H$28)*главная!$N$28))))</f>
        <v>0</v>
      </c>
      <c r="LF182" s="173">
        <f>IF(LF$10="",0,IF(LF$9&lt;главная!$N$19,0,IF(LF108&lt;главная!$H$27,главная!$N$26*LF108,IF(LF108&lt;главная!$H$28,главная!$N$27*LF108,главная!$H$28*главная!$N$27+(LF108-главная!$H$28)*главная!$N$28))))</f>
        <v>0</v>
      </c>
      <c r="LG182" s="173">
        <f>IF(LG$10="",0,IF(LG$9&lt;главная!$N$19,0,IF(LG108&lt;главная!$H$27,главная!$N$26*LG108,IF(LG108&lt;главная!$H$28,главная!$N$27*LG108,главная!$H$28*главная!$N$27+(LG108-главная!$H$28)*главная!$N$28))))</f>
        <v>0</v>
      </c>
      <c r="LH182" s="173">
        <f>IF(LH$10="",0,IF(LH$9&lt;главная!$N$19,0,IF(LH108&lt;главная!$H$27,главная!$N$26*LH108,IF(LH108&lt;главная!$H$28,главная!$N$27*LH108,главная!$H$28*главная!$N$27+(LH108-главная!$H$28)*главная!$N$28))))</f>
        <v>0</v>
      </c>
      <c r="LI182" s="51"/>
      <c r="LJ182" s="51"/>
    </row>
    <row r="183" spans="1:322" s="59" customFormat="1" ht="10.199999999999999" x14ac:dyDescent="0.2">
      <c r="A183" s="51"/>
      <c r="B183" s="51"/>
      <c r="C183" s="51"/>
      <c r="D183" s="12"/>
      <c r="E183" s="98" t="str">
        <f t="shared" si="383"/>
        <v>HR-специалист</v>
      </c>
      <c r="F183" s="51"/>
      <c r="G183" s="51"/>
      <c r="H183" s="98" t="str">
        <f t="shared" si="384"/>
        <v>нац/страхование</v>
      </c>
      <c r="I183" s="51"/>
      <c r="J183" s="51"/>
      <c r="K183" s="55" t="str">
        <f t="shared" si="385"/>
        <v>долл.</v>
      </c>
      <c r="L183" s="51"/>
      <c r="M183" s="58"/>
      <c r="N183" s="51"/>
      <c r="O183" s="61"/>
      <c r="P183" s="51"/>
      <c r="Q183" s="51"/>
      <c r="R183" s="99"/>
      <c r="S183" s="51"/>
      <c r="T183" s="171"/>
      <c r="U183" s="173">
        <f>IF(U$10="",0,IF(U$9&lt;главная!$N$19,0,IF(U109&lt;главная!$H$27,главная!$N$26*U109,IF(U109&lt;главная!$H$28,главная!$N$27*U109,главная!$H$28*главная!$N$27+(U109-главная!$H$28)*главная!$N$28))))</f>
        <v>0</v>
      </c>
      <c r="V183" s="173">
        <f>IF(V$10="",0,IF(V$9&lt;главная!$N$19,0,IF(V109&lt;главная!$H$27,главная!$N$26*V109,IF(V109&lt;главная!$H$28,главная!$N$27*V109,главная!$H$28*главная!$N$27+(V109-главная!$H$28)*главная!$N$28))))</f>
        <v>0</v>
      </c>
      <c r="W183" s="173">
        <f>IF(W$10="",0,IF(W$9&lt;главная!$N$19,0,IF(W109&lt;главная!$H$27,главная!$N$26*W109,IF(W109&lt;главная!$H$28,главная!$N$27*W109,главная!$H$28*главная!$N$27+(W109-главная!$H$28)*главная!$N$28))))</f>
        <v>0</v>
      </c>
      <c r="X183" s="173">
        <f>IF(X$10="",0,IF(X$9&lt;главная!$N$19,0,IF(X109&lt;главная!$H$27,главная!$N$26*X109,IF(X109&lt;главная!$H$28,главная!$N$27*X109,главная!$H$28*главная!$N$27+(X109-главная!$H$28)*главная!$N$28))))</f>
        <v>0</v>
      </c>
      <c r="Y183" s="173">
        <f>IF(Y$10="",0,IF(Y$9&lt;главная!$N$19,0,IF(Y109&lt;главная!$H$27,главная!$N$26*Y109,IF(Y109&lt;главная!$H$28,главная!$N$27*Y109,главная!$H$28*главная!$N$27+(Y109-главная!$H$28)*главная!$N$28))))</f>
        <v>0</v>
      </c>
      <c r="Z183" s="173">
        <f>IF(Z$10="",0,IF(Z$9&lt;главная!$N$19,0,IF(Z109&lt;главная!$H$27,главная!$N$26*Z109,IF(Z109&lt;главная!$H$28,главная!$N$27*Z109,главная!$H$28*главная!$N$27+(Z109-главная!$H$28)*главная!$N$28))))</f>
        <v>0</v>
      </c>
      <c r="AA183" s="173">
        <f>IF(AA$10="",0,IF(AA$9&lt;главная!$N$19,0,IF(AA109&lt;главная!$H$27,главная!$N$26*AA109,IF(AA109&lt;главная!$H$28,главная!$N$27*AA109,главная!$H$28*главная!$N$27+(AA109-главная!$H$28)*главная!$N$28))))</f>
        <v>0</v>
      </c>
      <c r="AB183" s="173">
        <f>IF(AB$10="",0,IF(AB$9&lt;главная!$N$19,0,IF(AB109&lt;главная!$H$27,главная!$N$26*AB109,IF(AB109&lt;главная!$H$28,главная!$N$27*AB109,главная!$H$28*главная!$N$27+(AB109-главная!$H$28)*главная!$N$28))))</f>
        <v>0</v>
      </c>
      <c r="AC183" s="173">
        <f>IF(AC$10="",0,IF(AC$9&lt;главная!$N$19,0,IF(AC109&lt;главная!$H$27,главная!$N$26*AC109,IF(AC109&lt;главная!$H$28,главная!$N$27*AC109,главная!$H$28*главная!$N$27+(AC109-главная!$H$28)*главная!$N$28))))</f>
        <v>0</v>
      </c>
      <c r="AD183" s="173">
        <f>IF(AD$10="",0,IF(AD$9&lt;главная!$N$19,0,IF(AD109&lt;главная!$H$27,главная!$N$26*AD109,IF(AD109&lt;главная!$H$28,главная!$N$27*AD109,главная!$H$28*главная!$N$27+(AD109-главная!$H$28)*главная!$N$28))))</f>
        <v>0</v>
      </c>
      <c r="AE183" s="173">
        <f>IF(AE$10="",0,IF(AE$9&lt;главная!$N$19,0,IF(AE109&lt;главная!$H$27,главная!$N$26*AE109,IF(AE109&lt;главная!$H$28,главная!$N$27*AE109,главная!$H$28*главная!$N$27+(AE109-главная!$H$28)*главная!$N$28))))</f>
        <v>0</v>
      </c>
      <c r="AF183" s="173">
        <f>IF(AF$10="",0,IF(AF$9&lt;главная!$N$19,0,IF(AF109&lt;главная!$H$27,главная!$N$26*AF109,IF(AF109&lt;главная!$H$28,главная!$N$27*AF109,главная!$H$28*главная!$N$27+(AF109-главная!$H$28)*главная!$N$28))))</f>
        <v>0</v>
      </c>
      <c r="AG183" s="173">
        <f>IF(AG$10="",0,IF(AG$9&lt;главная!$N$19,0,IF(AG109&lt;главная!$H$27,главная!$N$26*AG109,IF(AG109&lt;главная!$H$28,главная!$N$27*AG109,главная!$H$28*главная!$N$27+(AG109-главная!$H$28)*главная!$N$28))))</f>
        <v>0</v>
      </c>
      <c r="AH183" s="173">
        <f>IF(AH$10="",0,IF(AH$9&lt;главная!$N$19,0,IF(AH109&lt;главная!$H$27,главная!$N$26*AH109,IF(AH109&lt;главная!$H$28,главная!$N$27*AH109,главная!$H$28*главная!$N$27+(AH109-главная!$H$28)*главная!$N$28))))</f>
        <v>0</v>
      </c>
      <c r="AI183" s="173">
        <f>IF(AI$10="",0,IF(AI$9&lt;главная!$N$19,0,IF(AI109&lt;главная!$H$27,главная!$N$26*AI109,IF(AI109&lt;главная!$H$28,главная!$N$27*AI109,главная!$H$28*главная!$N$27+(AI109-главная!$H$28)*главная!$N$28))))</f>
        <v>0</v>
      </c>
      <c r="AJ183" s="173">
        <f>IF(AJ$10="",0,IF(AJ$9&lt;главная!$N$19,0,IF(AJ109&lt;главная!$H$27,главная!$N$26*AJ109,IF(AJ109&lt;главная!$H$28,главная!$N$27*AJ109,главная!$H$28*главная!$N$27+(AJ109-главная!$H$28)*главная!$N$28))))</f>
        <v>0</v>
      </c>
      <c r="AK183" s="173">
        <f>IF(AK$10="",0,IF(AK$9&lt;главная!$N$19,0,IF(AK109&lt;главная!$H$27,главная!$N$26*AK109,IF(AK109&lt;главная!$H$28,главная!$N$27*AK109,главная!$H$28*главная!$N$27+(AK109-главная!$H$28)*главная!$N$28))))</f>
        <v>0</v>
      </c>
      <c r="AL183" s="173">
        <f>IF(AL$10="",0,IF(AL$9&lt;главная!$N$19,0,IF(AL109&lt;главная!$H$27,главная!$N$26*AL109,IF(AL109&lt;главная!$H$28,главная!$N$27*AL109,главная!$H$28*главная!$N$27+(AL109-главная!$H$28)*главная!$N$28))))</f>
        <v>0</v>
      </c>
      <c r="AM183" s="173">
        <f>IF(AM$10="",0,IF(AM$9&lt;главная!$N$19,0,IF(AM109&lt;главная!$H$27,главная!$N$26*AM109,IF(AM109&lt;главная!$H$28,главная!$N$27*AM109,главная!$H$28*главная!$N$27+(AM109-главная!$H$28)*главная!$N$28))))</f>
        <v>0</v>
      </c>
      <c r="AN183" s="173">
        <f>IF(AN$10="",0,IF(AN$9&lt;главная!$N$19,0,IF(AN109&lt;главная!$H$27,главная!$N$26*AN109,IF(AN109&lt;главная!$H$28,главная!$N$27*AN109,главная!$H$28*главная!$N$27+(AN109-главная!$H$28)*главная!$N$28))))</f>
        <v>0</v>
      </c>
      <c r="AO183" s="173">
        <f>IF(AO$10="",0,IF(AO$9&lt;главная!$N$19,0,IF(AO109&lt;главная!$H$27,главная!$N$26*AO109,IF(AO109&lt;главная!$H$28,главная!$N$27*AO109,главная!$H$28*главная!$N$27+(AO109-главная!$H$28)*главная!$N$28))))</f>
        <v>0</v>
      </c>
      <c r="AP183" s="173">
        <f>IF(AP$10="",0,IF(AP$9&lt;главная!$N$19,0,IF(AP109&lt;главная!$H$27,главная!$N$26*AP109,IF(AP109&lt;главная!$H$28,главная!$N$27*AP109,главная!$H$28*главная!$N$27+(AP109-главная!$H$28)*главная!$N$28))))</f>
        <v>0</v>
      </c>
      <c r="AQ183" s="173">
        <f>IF(AQ$10="",0,IF(AQ$9&lt;главная!$N$19,0,IF(AQ109&lt;главная!$H$27,главная!$N$26*AQ109,IF(AQ109&lt;главная!$H$28,главная!$N$27*AQ109,главная!$H$28*главная!$N$27+(AQ109-главная!$H$28)*главная!$N$28))))</f>
        <v>0</v>
      </c>
      <c r="AR183" s="173">
        <f>IF(AR$10="",0,IF(AR$9&lt;главная!$N$19,0,IF(AR109&lt;главная!$H$27,главная!$N$26*AR109,IF(AR109&lt;главная!$H$28,главная!$N$27*AR109,главная!$H$28*главная!$N$27+(AR109-главная!$H$28)*главная!$N$28))))</f>
        <v>0</v>
      </c>
      <c r="AS183" s="173">
        <f>IF(AS$10="",0,IF(AS$9&lt;главная!$N$19,0,IF(AS109&lt;главная!$H$27,главная!$N$26*AS109,IF(AS109&lt;главная!$H$28,главная!$N$27*AS109,главная!$H$28*главная!$N$27+(AS109-главная!$H$28)*главная!$N$28))))</f>
        <v>0</v>
      </c>
      <c r="AT183" s="173">
        <f>IF(AT$10="",0,IF(AT$9&lt;главная!$N$19,0,IF(AT109&lt;главная!$H$27,главная!$N$26*AT109,IF(AT109&lt;главная!$H$28,главная!$N$27*AT109,главная!$H$28*главная!$N$27+(AT109-главная!$H$28)*главная!$N$28))))</f>
        <v>0</v>
      </c>
      <c r="AU183" s="173">
        <f>IF(AU$10="",0,IF(AU$9&lt;главная!$N$19,0,IF(AU109&lt;главная!$H$27,главная!$N$26*AU109,IF(AU109&lt;главная!$H$28,главная!$N$27*AU109,главная!$H$28*главная!$N$27+(AU109-главная!$H$28)*главная!$N$28))))</f>
        <v>0</v>
      </c>
      <c r="AV183" s="173">
        <f>IF(AV$10="",0,IF(AV$9&lt;главная!$N$19,0,IF(AV109&lt;главная!$H$27,главная!$N$26*AV109,IF(AV109&lt;главная!$H$28,главная!$N$27*AV109,главная!$H$28*главная!$N$27+(AV109-главная!$H$28)*главная!$N$28))))</f>
        <v>0</v>
      </c>
      <c r="AW183" s="173">
        <f>IF(AW$10="",0,IF(AW$9&lt;главная!$N$19,0,IF(AW109&lt;главная!$H$27,главная!$N$26*AW109,IF(AW109&lt;главная!$H$28,главная!$N$27*AW109,главная!$H$28*главная!$N$27+(AW109-главная!$H$28)*главная!$N$28))))</f>
        <v>0</v>
      </c>
      <c r="AX183" s="173">
        <f>IF(AX$10="",0,IF(AX$9&lt;главная!$N$19,0,IF(AX109&lt;главная!$H$27,главная!$N$26*AX109,IF(AX109&lt;главная!$H$28,главная!$N$27*AX109,главная!$H$28*главная!$N$27+(AX109-главная!$H$28)*главная!$N$28))))</f>
        <v>0</v>
      </c>
      <c r="AY183" s="173">
        <f>IF(AY$10="",0,IF(AY$9&lt;главная!$N$19,0,IF(AY109&lt;главная!$H$27,главная!$N$26*AY109,IF(AY109&lt;главная!$H$28,главная!$N$27*AY109,главная!$H$28*главная!$N$27+(AY109-главная!$H$28)*главная!$N$28))))</f>
        <v>0</v>
      </c>
      <c r="AZ183" s="173">
        <f>IF(AZ$10="",0,IF(AZ$9&lt;главная!$N$19,0,IF(AZ109&lt;главная!$H$27,главная!$N$26*AZ109,IF(AZ109&lt;главная!$H$28,главная!$N$27*AZ109,главная!$H$28*главная!$N$27+(AZ109-главная!$H$28)*главная!$N$28))))</f>
        <v>0</v>
      </c>
      <c r="BA183" s="173">
        <f>IF(BA$10="",0,IF(BA$9&lt;главная!$N$19,0,IF(BA109&lt;главная!$H$27,главная!$N$26*BA109,IF(BA109&lt;главная!$H$28,главная!$N$27*BA109,главная!$H$28*главная!$N$27+(BA109-главная!$H$28)*главная!$N$28))))</f>
        <v>0</v>
      </c>
      <c r="BB183" s="173">
        <f>IF(BB$10="",0,IF(BB$9&lt;главная!$N$19,0,IF(BB109&lt;главная!$H$27,главная!$N$26*BB109,IF(BB109&lt;главная!$H$28,главная!$N$27*BB109,главная!$H$28*главная!$N$27+(BB109-главная!$H$28)*главная!$N$28))))</f>
        <v>0</v>
      </c>
      <c r="BC183" s="173">
        <f>IF(BC$10="",0,IF(BC$9&lt;главная!$N$19,0,IF(BC109&lt;главная!$H$27,главная!$N$26*BC109,IF(BC109&lt;главная!$H$28,главная!$N$27*BC109,главная!$H$28*главная!$N$27+(BC109-главная!$H$28)*главная!$N$28))))</f>
        <v>0</v>
      </c>
      <c r="BD183" s="173">
        <f>IF(BD$10="",0,IF(BD$9&lt;главная!$N$19,0,IF(BD109&lt;главная!$H$27,главная!$N$26*BD109,IF(BD109&lt;главная!$H$28,главная!$N$27*BD109,главная!$H$28*главная!$N$27+(BD109-главная!$H$28)*главная!$N$28))))</f>
        <v>0</v>
      </c>
      <c r="BE183" s="173">
        <f>IF(BE$10="",0,IF(BE$9&lt;главная!$N$19,0,IF(BE109&lt;главная!$H$27,главная!$N$26*BE109,IF(BE109&lt;главная!$H$28,главная!$N$27*BE109,главная!$H$28*главная!$N$27+(BE109-главная!$H$28)*главная!$N$28))))</f>
        <v>0</v>
      </c>
      <c r="BF183" s="173">
        <f>IF(BF$10="",0,IF(BF$9&lt;главная!$N$19,0,IF(BF109&lt;главная!$H$27,главная!$N$26*BF109,IF(BF109&lt;главная!$H$28,главная!$N$27*BF109,главная!$H$28*главная!$N$27+(BF109-главная!$H$28)*главная!$N$28))))</f>
        <v>0</v>
      </c>
      <c r="BG183" s="173">
        <f>IF(BG$10="",0,IF(BG$9&lt;главная!$N$19,0,IF(BG109&lt;главная!$H$27,главная!$N$26*BG109,IF(BG109&lt;главная!$H$28,главная!$N$27*BG109,главная!$H$28*главная!$N$27+(BG109-главная!$H$28)*главная!$N$28))))</f>
        <v>0</v>
      </c>
      <c r="BH183" s="173">
        <f>IF(BH$10="",0,IF(BH$9&lt;главная!$N$19,0,IF(BH109&lt;главная!$H$27,главная!$N$26*BH109,IF(BH109&lt;главная!$H$28,главная!$N$27*BH109,главная!$H$28*главная!$N$27+(BH109-главная!$H$28)*главная!$N$28))))</f>
        <v>0</v>
      </c>
      <c r="BI183" s="173">
        <f>IF(BI$10="",0,IF(BI$9&lt;главная!$N$19,0,IF(BI109&lt;главная!$H$27,главная!$N$26*BI109,IF(BI109&lt;главная!$H$28,главная!$N$27*BI109,главная!$H$28*главная!$N$27+(BI109-главная!$H$28)*главная!$N$28))))</f>
        <v>0</v>
      </c>
      <c r="BJ183" s="173">
        <f>IF(BJ$10="",0,IF(BJ$9&lt;главная!$N$19,0,IF(BJ109&lt;главная!$H$27,главная!$N$26*BJ109,IF(BJ109&lt;главная!$H$28,главная!$N$27*BJ109,главная!$H$28*главная!$N$27+(BJ109-главная!$H$28)*главная!$N$28))))</f>
        <v>0</v>
      </c>
      <c r="BK183" s="173">
        <f>IF(BK$10="",0,IF(BK$9&lt;главная!$N$19,0,IF(BK109&lt;главная!$H$27,главная!$N$26*BK109,IF(BK109&lt;главная!$H$28,главная!$N$27*BK109,главная!$H$28*главная!$N$27+(BK109-главная!$H$28)*главная!$N$28))))</f>
        <v>0</v>
      </c>
      <c r="BL183" s="173">
        <f>IF(BL$10="",0,IF(BL$9&lt;главная!$N$19,0,IF(BL109&lt;главная!$H$27,главная!$N$26*BL109,IF(BL109&lt;главная!$H$28,главная!$N$27*BL109,главная!$H$28*главная!$N$27+(BL109-главная!$H$28)*главная!$N$28))))</f>
        <v>0</v>
      </c>
      <c r="BM183" s="173">
        <f>IF(BM$10="",0,IF(BM$9&lt;главная!$N$19,0,IF(BM109&lt;главная!$H$27,главная!$N$26*BM109,IF(BM109&lt;главная!$H$28,главная!$N$27*BM109,главная!$H$28*главная!$N$27+(BM109-главная!$H$28)*главная!$N$28))))</f>
        <v>0</v>
      </c>
      <c r="BN183" s="173">
        <f>IF(BN$10="",0,IF(BN$9&lt;главная!$N$19,0,IF(BN109&lt;главная!$H$27,главная!$N$26*BN109,IF(BN109&lt;главная!$H$28,главная!$N$27*BN109,главная!$H$28*главная!$N$27+(BN109-главная!$H$28)*главная!$N$28))))</f>
        <v>0</v>
      </c>
      <c r="BO183" s="173">
        <f>IF(BO$10="",0,IF(BO$9&lt;главная!$N$19,0,IF(BO109&lt;главная!$H$27,главная!$N$26*BO109,IF(BO109&lt;главная!$H$28,главная!$N$27*BO109,главная!$H$28*главная!$N$27+(BO109-главная!$H$28)*главная!$N$28))))</f>
        <v>0</v>
      </c>
      <c r="BP183" s="173">
        <f>IF(BP$10="",0,IF(BP$9&lt;главная!$N$19,0,IF(BP109&lt;главная!$H$27,главная!$N$26*BP109,IF(BP109&lt;главная!$H$28,главная!$N$27*BP109,главная!$H$28*главная!$N$27+(BP109-главная!$H$28)*главная!$N$28))))</f>
        <v>0</v>
      </c>
      <c r="BQ183" s="173">
        <f>IF(BQ$10="",0,IF(BQ$9&lt;главная!$N$19,0,IF(BQ109&lt;главная!$H$27,главная!$N$26*BQ109,IF(BQ109&lt;главная!$H$28,главная!$N$27*BQ109,главная!$H$28*главная!$N$27+(BQ109-главная!$H$28)*главная!$N$28))))</f>
        <v>0</v>
      </c>
      <c r="BR183" s="173">
        <f>IF(BR$10="",0,IF(BR$9&lt;главная!$N$19,0,IF(BR109&lt;главная!$H$27,главная!$N$26*BR109,IF(BR109&lt;главная!$H$28,главная!$N$27*BR109,главная!$H$28*главная!$N$27+(BR109-главная!$H$28)*главная!$N$28))))</f>
        <v>0</v>
      </c>
      <c r="BS183" s="173">
        <f>IF(BS$10="",0,IF(BS$9&lt;главная!$N$19,0,IF(BS109&lt;главная!$H$27,главная!$N$26*BS109,IF(BS109&lt;главная!$H$28,главная!$N$27*BS109,главная!$H$28*главная!$N$27+(BS109-главная!$H$28)*главная!$N$28))))</f>
        <v>0</v>
      </c>
      <c r="BT183" s="173">
        <f>IF(BT$10="",0,IF(BT$9&lt;главная!$N$19,0,IF(BT109&lt;главная!$H$27,главная!$N$26*BT109,IF(BT109&lt;главная!$H$28,главная!$N$27*BT109,главная!$H$28*главная!$N$27+(BT109-главная!$H$28)*главная!$N$28))))</f>
        <v>0</v>
      </c>
      <c r="BU183" s="173">
        <f>IF(BU$10="",0,IF(BU$9&lt;главная!$N$19,0,IF(BU109&lt;главная!$H$27,главная!$N$26*BU109,IF(BU109&lt;главная!$H$28,главная!$N$27*BU109,главная!$H$28*главная!$N$27+(BU109-главная!$H$28)*главная!$N$28))))</f>
        <v>0</v>
      </c>
      <c r="BV183" s="173">
        <f>IF(BV$10="",0,IF(BV$9&lt;главная!$N$19,0,IF(BV109&lt;главная!$H$27,главная!$N$26*BV109,IF(BV109&lt;главная!$H$28,главная!$N$27*BV109,главная!$H$28*главная!$N$27+(BV109-главная!$H$28)*главная!$N$28))))</f>
        <v>0</v>
      </c>
      <c r="BW183" s="173">
        <f>IF(BW$10="",0,IF(BW$9&lt;главная!$N$19,0,IF(BW109&lt;главная!$H$27,главная!$N$26*BW109,IF(BW109&lt;главная!$H$28,главная!$N$27*BW109,главная!$H$28*главная!$N$27+(BW109-главная!$H$28)*главная!$N$28))))</f>
        <v>0</v>
      </c>
      <c r="BX183" s="173">
        <f>IF(BX$10="",0,IF(BX$9&lt;главная!$N$19,0,IF(BX109&lt;главная!$H$27,главная!$N$26*BX109,IF(BX109&lt;главная!$H$28,главная!$N$27*BX109,главная!$H$28*главная!$N$27+(BX109-главная!$H$28)*главная!$N$28))))</f>
        <v>0</v>
      </c>
      <c r="BY183" s="173">
        <f>IF(BY$10="",0,IF(BY$9&lt;главная!$N$19,0,IF(BY109&lt;главная!$H$27,главная!$N$26*BY109,IF(BY109&lt;главная!$H$28,главная!$N$27*BY109,главная!$H$28*главная!$N$27+(BY109-главная!$H$28)*главная!$N$28))))</f>
        <v>0</v>
      </c>
      <c r="BZ183" s="173">
        <f>IF(BZ$10="",0,IF(BZ$9&lt;главная!$N$19,0,IF(BZ109&lt;главная!$H$27,главная!$N$26*BZ109,IF(BZ109&lt;главная!$H$28,главная!$N$27*BZ109,главная!$H$28*главная!$N$27+(BZ109-главная!$H$28)*главная!$N$28))))</f>
        <v>0</v>
      </c>
      <c r="CA183" s="173">
        <f>IF(CA$10="",0,IF(CA$9&lt;главная!$N$19,0,IF(CA109&lt;главная!$H$27,главная!$N$26*CA109,IF(CA109&lt;главная!$H$28,главная!$N$27*CA109,главная!$H$28*главная!$N$27+(CA109-главная!$H$28)*главная!$N$28))))</f>
        <v>0</v>
      </c>
      <c r="CB183" s="173">
        <f>IF(CB$10="",0,IF(CB$9&lt;главная!$N$19,0,IF(CB109&lt;главная!$H$27,главная!$N$26*CB109,IF(CB109&lt;главная!$H$28,главная!$N$27*CB109,главная!$H$28*главная!$N$27+(CB109-главная!$H$28)*главная!$N$28))))</f>
        <v>0</v>
      </c>
      <c r="CC183" s="173">
        <f>IF(CC$10="",0,IF(CC$9&lt;главная!$N$19,0,IF(CC109&lt;главная!$H$27,главная!$N$26*CC109,IF(CC109&lt;главная!$H$28,главная!$N$27*CC109,главная!$H$28*главная!$N$27+(CC109-главная!$H$28)*главная!$N$28))))</f>
        <v>0</v>
      </c>
      <c r="CD183" s="173">
        <f>IF(CD$10="",0,IF(CD$9&lt;главная!$N$19,0,IF(CD109&lt;главная!$H$27,главная!$N$26*CD109,IF(CD109&lt;главная!$H$28,главная!$N$27*CD109,главная!$H$28*главная!$N$27+(CD109-главная!$H$28)*главная!$N$28))))</f>
        <v>0</v>
      </c>
      <c r="CE183" s="173">
        <f>IF(CE$10="",0,IF(CE$9&lt;главная!$N$19,0,IF(CE109&lt;главная!$H$27,главная!$N$26*CE109,IF(CE109&lt;главная!$H$28,главная!$N$27*CE109,главная!$H$28*главная!$N$27+(CE109-главная!$H$28)*главная!$N$28))))</f>
        <v>0</v>
      </c>
      <c r="CF183" s="173">
        <f>IF(CF$10="",0,IF(CF$9&lt;главная!$N$19,0,IF(CF109&lt;главная!$H$27,главная!$N$26*CF109,IF(CF109&lt;главная!$H$28,главная!$N$27*CF109,главная!$H$28*главная!$N$27+(CF109-главная!$H$28)*главная!$N$28))))</f>
        <v>0</v>
      </c>
      <c r="CG183" s="173">
        <f>IF(CG$10="",0,IF(CG$9&lt;главная!$N$19,0,IF(CG109&lt;главная!$H$27,главная!$N$26*CG109,IF(CG109&lt;главная!$H$28,главная!$N$27*CG109,главная!$H$28*главная!$N$27+(CG109-главная!$H$28)*главная!$N$28))))</f>
        <v>0</v>
      </c>
      <c r="CH183" s="173">
        <f>IF(CH$10="",0,IF(CH$9&lt;главная!$N$19,0,IF(CH109&lt;главная!$H$27,главная!$N$26*CH109,IF(CH109&lt;главная!$H$28,главная!$N$27*CH109,главная!$H$28*главная!$N$27+(CH109-главная!$H$28)*главная!$N$28))))</f>
        <v>0</v>
      </c>
      <c r="CI183" s="173">
        <f>IF(CI$10="",0,IF(CI$9&lt;главная!$N$19,0,IF(CI109&lt;главная!$H$27,главная!$N$26*CI109,IF(CI109&lt;главная!$H$28,главная!$N$27*CI109,главная!$H$28*главная!$N$27+(CI109-главная!$H$28)*главная!$N$28))))</f>
        <v>0</v>
      </c>
      <c r="CJ183" s="173">
        <f>IF(CJ$10="",0,IF(CJ$9&lt;главная!$N$19,0,IF(CJ109&lt;главная!$H$27,главная!$N$26*CJ109,IF(CJ109&lt;главная!$H$28,главная!$N$27*CJ109,главная!$H$28*главная!$N$27+(CJ109-главная!$H$28)*главная!$N$28))))</f>
        <v>0</v>
      </c>
      <c r="CK183" s="173">
        <f>IF(CK$10="",0,IF(CK$9&lt;главная!$N$19,0,IF(CK109&lt;главная!$H$27,главная!$N$26*CK109,IF(CK109&lt;главная!$H$28,главная!$N$27*CK109,главная!$H$28*главная!$N$27+(CK109-главная!$H$28)*главная!$N$28))))</f>
        <v>0</v>
      </c>
      <c r="CL183" s="173">
        <f>IF(CL$10="",0,IF(CL$9&lt;главная!$N$19,0,IF(CL109&lt;главная!$H$27,главная!$N$26*CL109,IF(CL109&lt;главная!$H$28,главная!$N$27*CL109,главная!$H$28*главная!$N$27+(CL109-главная!$H$28)*главная!$N$28))))</f>
        <v>0</v>
      </c>
      <c r="CM183" s="173">
        <f>IF(CM$10="",0,IF(CM$9&lt;главная!$N$19,0,IF(CM109&lt;главная!$H$27,главная!$N$26*CM109,IF(CM109&lt;главная!$H$28,главная!$N$27*CM109,главная!$H$28*главная!$N$27+(CM109-главная!$H$28)*главная!$N$28))))</f>
        <v>0</v>
      </c>
      <c r="CN183" s="173">
        <f>IF(CN$10="",0,IF(CN$9&lt;главная!$N$19,0,IF(CN109&lt;главная!$H$27,главная!$N$26*CN109,IF(CN109&lt;главная!$H$28,главная!$N$27*CN109,главная!$H$28*главная!$N$27+(CN109-главная!$H$28)*главная!$N$28))))</f>
        <v>0</v>
      </c>
      <c r="CO183" s="173">
        <f>IF(CO$10="",0,IF(CO$9&lt;главная!$N$19,0,IF(CO109&lt;главная!$H$27,главная!$N$26*CO109,IF(CO109&lt;главная!$H$28,главная!$N$27*CO109,главная!$H$28*главная!$N$27+(CO109-главная!$H$28)*главная!$N$28))))</f>
        <v>0</v>
      </c>
      <c r="CP183" s="173">
        <f>IF(CP$10="",0,IF(CP$9&lt;главная!$N$19,0,IF(CP109&lt;главная!$H$27,главная!$N$26*CP109,IF(CP109&lt;главная!$H$28,главная!$N$27*CP109,главная!$H$28*главная!$N$27+(CP109-главная!$H$28)*главная!$N$28))))</f>
        <v>0</v>
      </c>
      <c r="CQ183" s="173">
        <f>IF(CQ$10="",0,IF(CQ$9&lt;главная!$N$19,0,IF(CQ109&lt;главная!$H$27,главная!$N$26*CQ109,IF(CQ109&lt;главная!$H$28,главная!$N$27*CQ109,главная!$H$28*главная!$N$27+(CQ109-главная!$H$28)*главная!$N$28))))</f>
        <v>0</v>
      </c>
      <c r="CR183" s="173">
        <f>IF(CR$10="",0,IF(CR$9&lt;главная!$N$19,0,IF(CR109&lt;главная!$H$27,главная!$N$26*CR109,IF(CR109&lt;главная!$H$28,главная!$N$27*CR109,главная!$H$28*главная!$N$27+(CR109-главная!$H$28)*главная!$N$28))))</f>
        <v>0</v>
      </c>
      <c r="CS183" s="173">
        <f>IF(CS$10="",0,IF(CS$9&lt;главная!$N$19,0,IF(CS109&lt;главная!$H$27,главная!$N$26*CS109,IF(CS109&lt;главная!$H$28,главная!$N$27*CS109,главная!$H$28*главная!$N$27+(CS109-главная!$H$28)*главная!$N$28))))</f>
        <v>0</v>
      </c>
      <c r="CT183" s="173">
        <f>IF(CT$10="",0,IF(CT$9&lt;главная!$N$19,0,IF(CT109&lt;главная!$H$27,главная!$N$26*CT109,IF(CT109&lt;главная!$H$28,главная!$N$27*CT109,главная!$H$28*главная!$N$27+(CT109-главная!$H$28)*главная!$N$28))))</f>
        <v>0</v>
      </c>
      <c r="CU183" s="173">
        <f>IF(CU$10="",0,IF(CU$9&lt;главная!$N$19,0,IF(CU109&lt;главная!$H$27,главная!$N$26*CU109,IF(CU109&lt;главная!$H$28,главная!$N$27*CU109,главная!$H$28*главная!$N$27+(CU109-главная!$H$28)*главная!$N$28))))</f>
        <v>0</v>
      </c>
      <c r="CV183" s="173">
        <f>IF(CV$10="",0,IF(CV$9&lt;главная!$N$19,0,IF(CV109&lt;главная!$H$27,главная!$N$26*CV109,IF(CV109&lt;главная!$H$28,главная!$N$27*CV109,главная!$H$28*главная!$N$27+(CV109-главная!$H$28)*главная!$N$28))))</f>
        <v>0</v>
      </c>
      <c r="CW183" s="173">
        <f>IF(CW$10="",0,IF(CW$9&lt;главная!$N$19,0,IF(CW109&lt;главная!$H$27,главная!$N$26*CW109,IF(CW109&lt;главная!$H$28,главная!$N$27*CW109,главная!$H$28*главная!$N$27+(CW109-главная!$H$28)*главная!$N$28))))</f>
        <v>0</v>
      </c>
      <c r="CX183" s="173">
        <f>IF(CX$10="",0,IF(CX$9&lt;главная!$N$19,0,IF(CX109&lt;главная!$H$27,главная!$N$26*CX109,IF(CX109&lt;главная!$H$28,главная!$N$27*CX109,главная!$H$28*главная!$N$27+(CX109-главная!$H$28)*главная!$N$28))))</f>
        <v>0</v>
      </c>
      <c r="CY183" s="173">
        <f>IF(CY$10="",0,IF(CY$9&lt;главная!$N$19,0,IF(CY109&lt;главная!$H$27,главная!$N$26*CY109,IF(CY109&lt;главная!$H$28,главная!$N$27*CY109,главная!$H$28*главная!$N$27+(CY109-главная!$H$28)*главная!$N$28))))</f>
        <v>0</v>
      </c>
      <c r="CZ183" s="173">
        <f>IF(CZ$10="",0,IF(CZ$9&lt;главная!$N$19,0,IF(CZ109&lt;главная!$H$27,главная!$N$26*CZ109,IF(CZ109&lt;главная!$H$28,главная!$N$27*CZ109,главная!$H$28*главная!$N$27+(CZ109-главная!$H$28)*главная!$N$28))))</f>
        <v>0</v>
      </c>
      <c r="DA183" s="173">
        <f>IF(DA$10="",0,IF(DA$9&lt;главная!$N$19,0,IF(DA109&lt;главная!$H$27,главная!$N$26*DA109,IF(DA109&lt;главная!$H$28,главная!$N$27*DA109,главная!$H$28*главная!$N$27+(DA109-главная!$H$28)*главная!$N$28))))</f>
        <v>0</v>
      </c>
      <c r="DB183" s="173">
        <f>IF(DB$10="",0,IF(DB$9&lt;главная!$N$19,0,IF(DB109&lt;главная!$H$27,главная!$N$26*DB109,IF(DB109&lt;главная!$H$28,главная!$N$27*DB109,главная!$H$28*главная!$N$27+(DB109-главная!$H$28)*главная!$N$28))))</f>
        <v>0</v>
      </c>
      <c r="DC183" s="173">
        <f>IF(DC$10="",0,IF(DC$9&lt;главная!$N$19,0,IF(DC109&lt;главная!$H$27,главная!$N$26*DC109,IF(DC109&lt;главная!$H$28,главная!$N$27*DC109,главная!$H$28*главная!$N$27+(DC109-главная!$H$28)*главная!$N$28))))</f>
        <v>0</v>
      </c>
      <c r="DD183" s="173">
        <f>IF(DD$10="",0,IF(DD$9&lt;главная!$N$19,0,IF(DD109&lt;главная!$H$27,главная!$N$26*DD109,IF(DD109&lt;главная!$H$28,главная!$N$27*DD109,главная!$H$28*главная!$N$27+(DD109-главная!$H$28)*главная!$N$28))))</f>
        <v>0</v>
      </c>
      <c r="DE183" s="173">
        <f>IF(DE$10="",0,IF(DE$9&lt;главная!$N$19,0,IF(DE109&lt;главная!$H$27,главная!$N$26*DE109,IF(DE109&lt;главная!$H$28,главная!$N$27*DE109,главная!$H$28*главная!$N$27+(DE109-главная!$H$28)*главная!$N$28))))</f>
        <v>0</v>
      </c>
      <c r="DF183" s="173">
        <f>IF(DF$10="",0,IF(DF$9&lt;главная!$N$19,0,IF(DF109&lt;главная!$H$27,главная!$N$26*DF109,IF(DF109&lt;главная!$H$28,главная!$N$27*DF109,главная!$H$28*главная!$N$27+(DF109-главная!$H$28)*главная!$N$28))))</f>
        <v>0</v>
      </c>
      <c r="DG183" s="173">
        <f>IF(DG$10="",0,IF(DG$9&lt;главная!$N$19,0,IF(DG109&lt;главная!$H$27,главная!$N$26*DG109,IF(DG109&lt;главная!$H$28,главная!$N$27*DG109,главная!$H$28*главная!$N$27+(DG109-главная!$H$28)*главная!$N$28))))</f>
        <v>0</v>
      </c>
      <c r="DH183" s="173">
        <f>IF(DH$10="",0,IF(DH$9&lt;главная!$N$19,0,IF(DH109&lt;главная!$H$27,главная!$N$26*DH109,IF(DH109&lt;главная!$H$28,главная!$N$27*DH109,главная!$H$28*главная!$N$27+(DH109-главная!$H$28)*главная!$N$28))))</f>
        <v>0</v>
      </c>
      <c r="DI183" s="173">
        <f>IF(DI$10="",0,IF(DI$9&lt;главная!$N$19,0,IF(DI109&lt;главная!$H$27,главная!$N$26*DI109,IF(DI109&lt;главная!$H$28,главная!$N$27*DI109,главная!$H$28*главная!$N$27+(DI109-главная!$H$28)*главная!$N$28))))</f>
        <v>0</v>
      </c>
      <c r="DJ183" s="173">
        <f>IF(DJ$10="",0,IF(DJ$9&lt;главная!$N$19,0,IF(DJ109&lt;главная!$H$27,главная!$N$26*DJ109,IF(DJ109&lt;главная!$H$28,главная!$N$27*DJ109,главная!$H$28*главная!$N$27+(DJ109-главная!$H$28)*главная!$N$28))))</f>
        <v>0</v>
      </c>
      <c r="DK183" s="173">
        <f>IF(DK$10="",0,IF(DK$9&lt;главная!$N$19,0,IF(DK109&lt;главная!$H$27,главная!$N$26*DK109,IF(DK109&lt;главная!$H$28,главная!$N$27*DK109,главная!$H$28*главная!$N$27+(DK109-главная!$H$28)*главная!$N$28))))</f>
        <v>0</v>
      </c>
      <c r="DL183" s="173">
        <f>IF(DL$10="",0,IF(DL$9&lt;главная!$N$19,0,IF(DL109&lt;главная!$H$27,главная!$N$26*DL109,IF(DL109&lt;главная!$H$28,главная!$N$27*DL109,главная!$H$28*главная!$N$27+(DL109-главная!$H$28)*главная!$N$28))))</f>
        <v>0</v>
      </c>
      <c r="DM183" s="173">
        <f>IF(DM$10="",0,IF(DM$9&lt;главная!$N$19,0,IF(DM109&lt;главная!$H$27,главная!$N$26*DM109,IF(DM109&lt;главная!$H$28,главная!$N$27*DM109,главная!$H$28*главная!$N$27+(DM109-главная!$H$28)*главная!$N$28))))</f>
        <v>0</v>
      </c>
      <c r="DN183" s="173">
        <f>IF(DN$10="",0,IF(DN$9&lt;главная!$N$19,0,IF(DN109&lt;главная!$H$27,главная!$N$26*DN109,IF(DN109&lt;главная!$H$28,главная!$N$27*DN109,главная!$H$28*главная!$N$27+(DN109-главная!$H$28)*главная!$N$28))))</f>
        <v>0</v>
      </c>
      <c r="DO183" s="173">
        <f>IF(DO$10="",0,IF(DO$9&lt;главная!$N$19,0,IF(DO109&lt;главная!$H$27,главная!$N$26*DO109,IF(DO109&lt;главная!$H$28,главная!$N$27*DO109,главная!$H$28*главная!$N$27+(DO109-главная!$H$28)*главная!$N$28))))</f>
        <v>0</v>
      </c>
      <c r="DP183" s="173">
        <f>IF(DP$10="",0,IF(DP$9&lt;главная!$N$19,0,IF(DP109&lt;главная!$H$27,главная!$N$26*DP109,IF(DP109&lt;главная!$H$28,главная!$N$27*DP109,главная!$H$28*главная!$N$27+(DP109-главная!$H$28)*главная!$N$28))))</f>
        <v>0</v>
      </c>
      <c r="DQ183" s="173">
        <f>IF(DQ$10="",0,IF(DQ$9&lt;главная!$N$19,0,IF(DQ109&lt;главная!$H$27,главная!$N$26*DQ109,IF(DQ109&lt;главная!$H$28,главная!$N$27*DQ109,главная!$H$28*главная!$N$27+(DQ109-главная!$H$28)*главная!$N$28))))</f>
        <v>0</v>
      </c>
      <c r="DR183" s="173">
        <f>IF(DR$10="",0,IF(DR$9&lt;главная!$N$19,0,IF(DR109&lt;главная!$H$27,главная!$N$26*DR109,IF(DR109&lt;главная!$H$28,главная!$N$27*DR109,главная!$H$28*главная!$N$27+(DR109-главная!$H$28)*главная!$N$28))))</f>
        <v>0</v>
      </c>
      <c r="DS183" s="173">
        <f>IF(DS$10="",0,IF(DS$9&lt;главная!$N$19,0,IF(DS109&lt;главная!$H$27,главная!$N$26*DS109,IF(DS109&lt;главная!$H$28,главная!$N$27*DS109,главная!$H$28*главная!$N$27+(DS109-главная!$H$28)*главная!$N$28))))</f>
        <v>0</v>
      </c>
      <c r="DT183" s="173">
        <f>IF(DT$10="",0,IF(DT$9&lt;главная!$N$19,0,IF(DT109&lt;главная!$H$27,главная!$N$26*DT109,IF(DT109&lt;главная!$H$28,главная!$N$27*DT109,главная!$H$28*главная!$N$27+(DT109-главная!$H$28)*главная!$N$28))))</f>
        <v>0</v>
      </c>
      <c r="DU183" s="173">
        <f>IF(DU$10="",0,IF(DU$9&lt;главная!$N$19,0,IF(DU109&lt;главная!$H$27,главная!$N$26*DU109,IF(DU109&lt;главная!$H$28,главная!$N$27*DU109,главная!$H$28*главная!$N$27+(DU109-главная!$H$28)*главная!$N$28))))</f>
        <v>0</v>
      </c>
      <c r="DV183" s="173">
        <f>IF(DV$10="",0,IF(DV$9&lt;главная!$N$19,0,IF(DV109&lt;главная!$H$27,главная!$N$26*DV109,IF(DV109&lt;главная!$H$28,главная!$N$27*DV109,главная!$H$28*главная!$N$27+(DV109-главная!$H$28)*главная!$N$28))))</f>
        <v>0</v>
      </c>
      <c r="DW183" s="173">
        <f>IF(DW$10="",0,IF(DW$9&lt;главная!$N$19,0,IF(DW109&lt;главная!$H$27,главная!$N$26*DW109,IF(DW109&lt;главная!$H$28,главная!$N$27*DW109,главная!$H$28*главная!$N$27+(DW109-главная!$H$28)*главная!$N$28))))</f>
        <v>0</v>
      </c>
      <c r="DX183" s="173">
        <f>IF(DX$10="",0,IF(DX$9&lt;главная!$N$19,0,IF(DX109&lt;главная!$H$27,главная!$N$26*DX109,IF(DX109&lt;главная!$H$28,главная!$N$27*DX109,главная!$H$28*главная!$N$27+(DX109-главная!$H$28)*главная!$N$28))))</f>
        <v>0</v>
      </c>
      <c r="DY183" s="173">
        <f>IF(DY$10="",0,IF(DY$9&lt;главная!$N$19,0,IF(DY109&lt;главная!$H$27,главная!$N$26*DY109,IF(DY109&lt;главная!$H$28,главная!$N$27*DY109,главная!$H$28*главная!$N$27+(DY109-главная!$H$28)*главная!$N$28))))</f>
        <v>0</v>
      </c>
      <c r="DZ183" s="173">
        <f>IF(DZ$10="",0,IF(DZ$9&lt;главная!$N$19,0,IF(DZ109&lt;главная!$H$27,главная!$N$26*DZ109,IF(DZ109&lt;главная!$H$28,главная!$N$27*DZ109,главная!$H$28*главная!$N$27+(DZ109-главная!$H$28)*главная!$N$28))))</f>
        <v>0</v>
      </c>
      <c r="EA183" s="173">
        <f>IF(EA$10="",0,IF(EA$9&lt;главная!$N$19,0,IF(EA109&lt;главная!$H$27,главная!$N$26*EA109,IF(EA109&lt;главная!$H$28,главная!$N$27*EA109,главная!$H$28*главная!$N$27+(EA109-главная!$H$28)*главная!$N$28))))</f>
        <v>0</v>
      </c>
      <c r="EB183" s="173">
        <f>IF(EB$10="",0,IF(EB$9&lt;главная!$N$19,0,IF(EB109&lt;главная!$H$27,главная!$N$26*EB109,IF(EB109&lt;главная!$H$28,главная!$N$27*EB109,главная!$H$28*главная!$N$27+(EB109-главная!$H$28)*главная!$N$28))))</f>
        <v>0</v>
      </c>
      <c r="EC183" s="173">
        <f>IF(EC$10="",0,IF(EC$9&lt;главная!$N$19,0,IF(EC109&lt;главная!$H$27,главная!$N$26*EC109,IF(EC109&lt;главная!$H$28,главная!$N$27*EC109,главная!$H$28*главная!$N$27+(EC109-главная!$H$28)*главная!$N$28))))</f>
        <v>0</v>
      </c>
      <c r="ED183" s="173">
        <f>IF(ED$10="",0,IF(ED$9&lt;главная!$N$19,0,IF(ED109&lt;главная!$H$27,главная!$N$26*ED109,IF(ED109&lt;главная!$H$28,главная!$N$27*ED109,главная!$H$28*главная!$N$27+(ED109-главная!$H$28)*главная!$N$28))))</f>
        <v>0</v>
      </c>
      <c r="EE183" s="173">
        <f>IF(EE$10="",0,IF(EE$9&lt;главная!$N$19,0,IF(EE109&lt;главная!$H$27,главная!$N$26*EE109,IF(EE109&lt;главная!$H$28,главная!$N$27*EE109,главная!$H$28*главная!$N$27+(EE109-главная!$H$28)*главная!$N$28))))</f>
        <v>0</v>
      </c>
      <c r="EF183" s="173">
        <f>IF(EF$10="",0,IF(EF$9&lt;главная!$N$19,0,IF(EF109&lt;главная!$H$27,главная!$N$26*EF109,IF(EF109&lt;главная!$H$28,главная!$N$27*EF109,главная!$H$28*главная!$N$27+(EF109-главная!$H$28)*главная!$N$28))))</f>
        <v>0</v>
      </c>
      <c r="EG183" s="173">
        <f>IF(EG$10="",0,IF(EG$9&lt;главная!$N$19,0,IF(EG109&lt;главная!$H$27,главная!$N$26*EG109,IF(EG109&lt;главная!$H$28,главная!$N$27*EG109,главная!$H$28*главная!$N$27+(EG109-главная!$H$28)*главная!$N$28))))</f>
        <v>0</v>
      </c>
      <c r="EH183" s="173">
        <f>IF(EH$10="",0,IF(EH$9&lt;главная!$N$19,0,IF(EH109&lt;главная!$H$27,главная!$N$26*EH109,IF(EH109&lt;главная!$H$28,главная!$N$27*EH109,главная!$H$28*главная!$N$27+(EH109-главная!$H$28)*главная!$N$28))))</f>
        <v>0</v>
      </c>
      <c r="EI183" s="173">
        <f>IF(EI$10="",0,IF(EI$9&lt;главная!$N$19,0,IF(EI109&lt;главная!$H$27,главная!$N$26*EI109,IF(EI109&lt;главная!$H$28,главная!$N$27*EI109,главная!$H$28*главная!$N$27+(EI109-главная!$H$28)*главная!$N$28))))</f>
        <v>0</v>
      </c>
      <c r="EJ183" s="173">
        <f>IF(EJ$10="",0,IF(EJ$9&lt;главная!$N$19,0,IF(EJ109&lt;главная!$H$27,главная!$N$26*EJ109,IF(EJ109&lt;главная!$H$28,главная!$N$27*EJ109,главная!$H$28*главная!$N$27+(EJ109-главная!$H$28)*главная!$N$28))))</f>
        <v>0</v>
      </c>
      <c r="EK183" s="173">
        <f>IF(EK$10="",0,IF(EK$9&lt;главная!$N$19,0,IF(EK109&lt;главная!$H$27,главная!$N$26*EK109,IF(EK109&lt;главная!$H$28,главная!$N$27*EK109,главная!$H$28*главная!$N$27+(EK109-главная!$H$28)*главная!$N$28))))</f>
        <v>0</v>
      </c>
      <c r="EL183" s="173">
        <f>IF(EL$10="",0,IF(EL$9&lt;главная!$N$19,0,IF(EL109&lt;главная!$H$27,главная!$N$26*EL109,IF(EL109&lt;главная!$H$28,главная!$N$27*EL109,главная!$H$28*главная!$N$27+(EL109-главная!$H$28)*главная!$N$28))))</f>
        <v>0</v>
      </c>
      <c r="EM183" s="173">
        <f>IF(EM$10="",0,IF(EM$9&lt;главная!$N$19,0,IF(EM109&lt;главная!$H$27,главная!$N$26*EM109,IF(EM109&lt;главная!$H$28,главная!$N$27*EM109,главная!$H$28*главная!$N$27+(EM109-главная!$H$28)*главная!$N$28))))</f>
        <v>0</v>
      </c>
      <c r="EN183" s="173">
        <f>IF(EN$10="",0,IF(EN$9&lt;главная!$N$19,0,IF(EN109&lt;главная!$H$27,главная!$N$26*EN109,IF(EN109&lt;главная!$H$28,главная!$N$27*EN109,главная!$H$28*главная!$N$27+(EN109-главная!$H$28)*главная!$N$28))))</f>
        <v>0</v>
      </c>
      <c r="EO183" s="173">
        <f>IF(EO$10="",0,IF(EO$9&lt;главная!$N$19,0,IF(EO109&lt;главная!$H$27,главная!$N$26*EO109,IF(EO109&lt;главная!$H$28,главная!$N$27*EO109,главная!$H$28*главная!$N$27+(EO109-главная!$H$28)*главная!$N$28))))</f>
        <v>0</v>
      </c>
      <c r="EP183" s="173">
        <f>IF(EP$10="",0,IF(EP$9&lt;главная!$N$19,0,IF(EP109&lt;главная!$H$27,главная!$N$26*EP109,IF(EP109&lt;главная!$H$28,главная!$N$27*EP109,главная!$H$28*главная!$N$27+(EP109-главная!$H$28)*главная!$N$28))))</f>
        <v>0</v>
      </c>
      <c r="EQ183" s="173">
        <f>IF(EQ$10="",0,IF(EQ$9&lt;главная!$N$19,0,IF(EQ109&lt;главная!$H$27,главная!$N$26*EQ109,IF(EQ109&lt;главная!$H$28,главная!$N$27*EQ109,главная!$H$28*главная!$N$27+(EQ109-главная!$H$28)*главная!$N$28))))</f>
        <v>0</v>
      </c>
      <c r="ER183" s="173">
        <f>IF(ER$10="",0,IF(ER$9&lt;главная!$N$19,0,IF(ER109&lt;главная!$H$27,главная!$N$26*ER109,IF(ER109&lt;главная!$H$28,главная!$N$27*ER109,главная!$H$28*главная!$N$27+(ER109-главная!$H$28)*главная!$N$28))))</f>
        <v>0</v>
      </c>
      <c r="ES183" s="173">
        <f>IF(ES$10="",0,IF(ES$9&lt;главная!$N$19,0,IF(ES109&lt;главная!$H$27,главная!$N$26*ES109,IF(ES109&lt;главная!$H$28,главная!$N$27*ES109,главная!$H$28*главная!$N$27+(ES109-главная!$H$28)*главная!$N$28))))</f>
        <v>0</v>
      </c>
      <c r="ET183" s="173">
        <f>IF(ET$10="",0,IF(ET$9&lt;главная!$N$19,0,IF(ET109&lt;главная!$H$27,главная!$N$26*ET109,IF(ET109&lt;главная!$H$28,главная!$N$27*ET109,главная!$H$28*главная!$N$27+(ET109-главная!$H$28)*главная!$N$28))))</f>
        <v>0</v>
      </c>
      <c r="EU183" s="173">
        <f>IF(EU$10="",0,IF(EU$9&lt;главная!$N$19,0,IF(EU109&lt;главная!$H$27,главная!$N$26*EU109,IF(EU109&lt;главная!$H$28,главная!$N$27*EU109,главная!$H$28*главная!$N$27+(EU109-главная!$H$28)*главная!$N$28))))</f>
        <v>0</v>
      </c>
      <c r="EV183" s="173">
        <f>IF(EV$10="",0,IF(EV$9&lt;главная!$N$19,0,IF(EV109&lt;главная!$H$27,главная!$N$26*EV109,IF(EV109&lt;главная!$H$28,главная!$N$27*EV109,главная!$H$28*главная!$N$27+(EV109-главная!$H$28)*главная!$N$28))))</f>
        <v>0</v>
      </c>
      <c r="EW183" s="173">
        <f>IF(EW$10="",0,IF(EW$9&lt;главная!$N$19,0,IF(EW109&lt;главная!$H$27,главная!$N$26*EW109,IF(EW109&lt;главная!$H$28,главная!$N$27*EW109,главная!$H$28*главная!$N$27+(EW109-главная!$H$28)*главная!$N$28))))</f>
        <v>0</v>
      </c>
      <c r="EX183" s="173">
        <f>IF(EX$10="",0,IF(EX$9&lt;главная!$N$19,0,IF(EX109&lt;главная!$H$27,главная!$N$26*EX109,IF(EX109&lt;главная!$H$28,главная!$N$27*EX109,главная!$H$28*главная!$N$27+(EX109-главная!$H$28)*главная!$N$28))))</f>
        <v>0</v>
      </c>
      <c r="EY183" s="173">
        <f>IF(EY$10="",0,IF(EY$9&lt;главная!$N$19,0,IF(EY109&lt;главная!$H$27,главная!$N$26*EY109,IF(EY109&lt;главная!$H$28,главная!$N$27*EY109,главная!$H$28*главная!$N$27+(EY109-главная!$H$28)*главная!$N$28))))</f>
        <v>0</v>
      </c>
      <c r="EZ183" s="173">
        <f>IF(EZ$10="",0,IF(EZ$9&lt;главная!$N$19,0,IF(EZ109&lt;главная!$H$27,главная!$N$26*EZ109,IF(EZ109&lt;главная!$H$28,главная!$N$27*EZ109,главная!$H$28*главная!$N$27+(EZ109-главная!$H$28)*главная!$N$28))))</f>
        <v>0</v>
      </c>
      <c r="FA183" s="173">
        <f>IF(FA$10="",0,IF(FA$9&lt;главная!$N$19,0,IF(FA109&lt;главная!$H$27,главная!$N$26*FA109,IF(FA109&lt;главная!$H$28,главная!$N$27*FA109,главная!$H$28*главная!$N$27+(FA109-главная!$H$28)*главная!$N$28))))</f>
        <v>0</v>
      </c>
      <c r="FB183" s="173">
        <f>IF(FB$10="",0,IF(FB$9&lt;главная!$N$19,0,IF(FB109&lt;главная!$H$27,главная!$N$26*FB109,IF(FB109&lt;главная!$H$28,главная!$N$27*FB109,главная!$H$28*главная!$N$27+(FB109-главная!$H$28)*главная!$N$28))))</f>
        <v>0</v>
      </c>
      <c r="FC183" s="173">
        <f>IF(FC$10="",0,IF(FC$9&lt;главная!$N$19,0,IF(FC109&lt;главная!$H$27,главная!$N$26*FC109,IF(FC109&lt;главная!$H$28,главная!$N$27*FC109,главная!$H$28*главная!$N$27+(FC109-главная!$H$28)*главная!$N$28))))</f>
        <v>0</v>
      </c>
      <c r="FD183" s="173">
        <f>IF(FD$10="",0,IF(FD$9&lt;главная!$N$19,0,IF(FD109&lt;главная!$H$27,главная!$N$26*FD109,IF(FD109&lt;главная!$H$28,главная!$N$27*FD109,главная!$H$28*главная!$N$27+(FD109-главная!$H$28)*главная!$N$28))))</f>
        <v>0</v>
      </c>
      <c r="FE183" s="173">
        <f>IF(FE$10="",0,IF(FE$9&lt;главная!$N$19,0,IF(FE109&lt;главная!$H$27,главная!$N$26*FE109,IF(FE109&lt;главная!$H$28,главная!$N$27*FE109,главная!$H$28*главная!$N$27+(FE109-главная!$H$28)*главная!$N$28))))</f>
        <v>0</v>
      </c>
      <c r="FF183" s="173">
        <f>IF(FF$10="",0,IF(FF$9&lt;главная!$N$19,0,IF(FF109&lt;главная!$H$27,главная!$N$26*FF109,IF(FF109&lt;главная!$H$28,главная!$N$27*FF109,главная!$H$28*главная!$N$27+(FF109-главная!$H$28)*главная!$N$28))))</f>
        <v>0</v>
      </c>
      <c r="FG183" s="173">
        <f>IF(FG$10="",0,IF(FG$9&lt;главная!$N$19,0,IF(FG109&lt;главная!$H$27,главная!$N$26*FG109,IF(FG109&lt;главная!$H$28,главная!$N$27*FG109,главная!$H$28*главная!$N$27+(FG109-главная!$H$28)*главная!$N$28))))</f>
        <v>0</v>
      </c>
      <c r="FH183" s="173">
        <f>IF(FH$10="",0,IF(FH$9&lt;главная!$N$19,0,IF(FH109&lt;главная!$H$27,главная!$N$26*FH109,IF(FH109&lt;главная!$H$28,главная!$N$27*FH109,главная!$H$28*главная!$N$27+(FH109-главная!$H$28)*главная!$N$28))))</f>
        <v>0</v>
      </c>
      <c r="FI183" s="173">
        <f>IF(FI$10="",0,IF(FI$9&lt;главная!$N$19,0,IF(FI109&lt;главная!$H$27,главная!$N$26*FI109,IF(FI109&lt;главная!$H$28,главная!$N$27*FI109,главная!$H$28*главная!$N$27+(FI109-главная!$H$28)*главная!$N$28))))</f>
        <v>0</v>
      </c>
      <c r="FJ183" s="173">
        <f>IF(FJ$10="",0,IF(FJ$9&lt;главная!$N$19,0,IF(FJ109&lt;главная!$H$27,главная!$N$26*FJ109,IF(FJ109&lt;главная!$H$28,главная!$N$27*FJ109,главная!$H$28*главная!$N$27+(FJ109-главная!$H$28)*главная!$N$28))))</f>
        <v>0</v>
      </c>
      <c r="FK183" s="173">
        <f>IF(FK$10="",0,IF(FK$9&lt;главная!$N$19,0,IF(FK109&lt;главная!$H$27,главная!$N$26*FK109,IF(FK109&lt;главная!$H$28,главная!$N$27*FK109,главная!$H$28*главная!$N$27+(FK109-главная!$H$28)*главная!$N$28))))</f>
        <v>0</v>
      </c>
      <c r="FL183" s="173">
        <f>IF(FL$10="",0,IF(FL$9&lt;главная!$N$19,0,IF(FL109&lt;главная!$H$27,главная!$N$26*FL109,IF(FL109&lt;главная!$H$28,главная!$N$27*FL109,главная!$H$28*главная!$N$27+(FL109-главная!$H$28)*главная!$N$28))))</f>
        <v>0</v>
      </c>
      <c r="FM183" s="173">
        <f>IF(FM$10="",0,IF(FM$9&lt;главная!$N$19,0,IF(FM109&lt;главная!$H$27,главная!$N$26*FM109,IF(FM109&lt;главная!$H$28,главная!$N$27*FM109,главная!$H$28*главная!$N$27+(FM109-главная!$H$28)*главная!$N$28))))</f>
        <v>0</v>
      </c>
      <c r="FN183" s="173">
        <f>IF(FN$10="",0,IF(FN$9&lt;главная!$N$19,0,IF(FN109&lt;главная!$H$27,главная!$N$26*FN109,IF(FN109&lt;главная!$H$28,главная!$N$27*FN109,главная!$H$28*главная!$N$27+(FN109-главная!$H$28)*главная!$N$28))))</f>
        <v>0</v>
      </c>
      <c r="FO183" s="173">
        <f>IF(FO$10="",0,IF(FO$9&lt;главная!$N$19,0,IF(FO109&lt;главная!$H$27,главная!$N$26*FO109,IF(FO109&lt;главная!$H$28,главная!$N$27*FO109,главная!$H$28*главная!$N$27+(FO109-главная!$H$28)*главная!$N$28))))</f>
        <v>0</v>
      </c>
      <c r="FP183" s="173">
        <f>IF(FP$10="",0,IF(FP$9&lt;главная!$N$19,0,IF(FP109&lt;главная!$H$27,главная!$N$26*FP109,IF(FP109&lt;главная!$H$28,главная!$N$27*FP109,главная!$H$28*главная!$N$27+(FP109-главная!$H$28)*главная!$N$28))))</f>
        <v>0</v>
      </c>
      <c r="FQ183" s="173">
        <f>IF(FQ$10="",0,IF(FQ$9&lt;главная!$N$19,0,IF(FQ109&lt;главная!$H$27,главная!$N$26*FQ109,IF(FQ109&lt;главная!$H$28,главная!$N$27*FQ109,главная!$H$28*главная!$N$27+(FQ109-главная!$H$28)*главная!$N$28))))</f>
        <v>0</v>
      </c>
      <c r="FR183" s="173">
        <f>IF(FR$10="",0,IF(FR$9&lt;главная!$N$19,0,IF(FR109&lt;главная!$H$27,главная!$N$26*FR109,IF(FR109&lt;главная!$H$28,главная!$N$27*FR109,главная!$H$28*главная!$N$27+(FR109-главная!$H$28)*главная!$N$28))))</f>
        <v>0</v>
      </c>
      <c r="FS183" s="173">
        <f>IF(FS$10="",0,IF(FS$9&lt;главная!$N$19,0,IF(FS109&lt;главная!$H$27,главная!$N$26*FS109,IF(FS109&lt;главная!$H$28,главная!$N$27*FS109,главная!$H$28*главная!$N$27+(FS109-главная!$H$28)*главная!$N$28))))</f>
        <v>0</v>
      </c>
      <c r="FT183" s="173">
        <f>IF(FT$10="",0,IF(FT$9&lt;главная!$N$19,0,IF(FT109&lt;главная!$H$27,главная!$N$26*FT109,IF(FT109&lt;главная!$H$28,главная!$N$27*FT109,главная!$H$28*главная!$N$27+(FT109-главная!$H$28)*главная!$N$28))))</f>
        <v>0</v>
      </c>
      <c r="FU183" s="173">
        <f>IF(FU$10="",0,IF(FU$9&lt;главная!$N$19,0,IF(FU109&lt;главная!$H$27,главная!$N$26*FU109,IF(FU109&lt;главная!$H$28,главная!$N$27*FU109,главная!$H$28*главная!$N$27+(FU109-главная!$H$28)*главная!$N$28))))</f>
        <v>0</v>
      </c>
      <c r="FV183" s="173">
        <f>IF(FV$10="",0,IF(FV$9&lt;главная!$N$19,0,IF(FV109&lt;главная!$H$27,главная!$N$26*FV109,IF(FV109&lt;главная!$H$28,главная!$N$27*FV109,главная!$H$28*главная!$N$27+(FV109-главная!$H$28)*главная!$N$28))))</f>
        <v>0</v>
      </c>
      <c r="FW183" s="173">
        <f>IF(FW$10="",0,IF(FW$9&lt;главная!$N$19,0,IF(FW109&lt;главная!$H$27,главная!$N$26*FW109,IF(FW109&lt;главная!$H$28,главная!$N$27*FW109,главная!$H$28*главная!$N$27+(FW109-главная!$H$28)*главная!$N$28))))</f>
        <v>0</v>
      </c>
      <c r="FX183" s="173">
        <f>IF(FX$10="",0,IF(FX$9&lt;главная!$N$19,0,IF(FX109&lt;главная!$H$27,главная!$N$26*FX109,IF(FX109&lt;главная!$H$28,главная!$N$27*FX109,главная!$H$28*главная!$N$27+(FX109-главная!$H$28)*главная!$N$28))))</f>
        <v>0</v>
      </c>
      <c r="FY183" s="173">
        <f>IF(FY$10="",0,IF(FY$9&lt;главная!$N$19,0,IF(FY109&lt;главная!$H$27,главная!$N$26*FY109,IF(FY109&lt;главная!$H$28,главная!$N$27*FY109,главная!$H$28*главная!$N$27+(FY109-главная!$H$28)*главная!$N$28))))</f>
        <v>0</v>
      </c>
      <c r="FZ183" s="173">
        <f>IF(FZ$10="",0,IF(FZ$9&lt;главная!$N$19,0,IF(FZ109&lt;главная!$H$27,главная!$N$26*FZ109,IF(FZ109&lt;главная!$H$28,главная!$N$27*FZ109,главная!$H$28*главная!$N$27+(FZ109-главная!$H$28)*главная!$N$28))))</f>
        <v>0</v>
      </c>
      <c r="GA183" s="173">
        <f>IF(GA$10="",0,IF(GA$9&lt;главная!$N$19,0,IF(GA109&lt;главная!$H$27,главная!$N$26*GA109,IF(GA109&lt;главная!$H$28,главная!$N$27*GA109,главная!$H$28*главная!$N$27+(GA109-главная!$H$28)*главная!$N$28))))</f>
        <v>0</v>
      </c>
      <c r="GB183" s="173">
        <f>IF(GB$10="",0,IF(GB$9&lt;главная!$N$19,0,IF(GB109&lt;главная!$H$27,главная!$N$26*GB109,IF(GB109&lt;главная!$H$28,главная!$N$27*GB109,главная!$H$28*главная!$N$27+(GB109-главная!$H$28)*главная!$N$28))))</f>
        <v>0</v>
      </c>
      <c r="GC183" s="173">
        <f>IF(GC$10="",0,IF(GC$9&lt;главная!$N$19,0,IF(GC109&lt;главная!$H$27,главная!$N$26*GC109,IF(GC109&lt;главная!$H$28,главная!$N$27*GC109,главная!$H$28*главная!$N$27+(GC109-главная!$H$28)*главная!$N$28))))</f>
        <v>0</v>
      </c>
      <c r="GD183" s="173">
        <f>IF(GD$10="",0,IF(GD$9&lt;главная!$N$19,0,IF(GD109&lt;главная!$H$27,главная!$N$26*GD109,IF(GD109&lt;главная!$H$28,главная!$N$27*GD109,главная!$H$28*главная!$N$27+(GD109-главная!$H$28)*главная!$N$28))))</f>
        <v>0</v>
      </c>
      <c r="GE183" s="173">
        <f>IF(GE$10="",0,IF(GE$9&lt;главная!$N$19,0,IF(GE109&lt;главная!$H$27,главная!$N$26*GE109,IF(GE109&lt;главная!$H$28,главная!$N$27*GE109,главная!$H$28*главная!$N$27+(GE109-главная!$H$28)*главная!$N$28))))</f>
        <v>0</v>
      </c>
      <c r="GF183" s="173">
        <f>IF(GF$10="",0,IF(GF$9&lt;главная!$N$19,0,IF(GF109&lt;главная!$H$27,главная!$N$26*GF109,IF(GF109&lt;главная!$H$28,главная!$N$27*GF109,главная!$H$28*главная!$N$27+(GF109-главная!$H$28)*главная!$N$28))))</f>
        <v>0</v>
      </c>
      <c r="GG183" s="173">
        <f>IF(GG$10="",0,IF(GG$9&lt;главная!$N$19,0,IF(GG109&lt;главная!$H$27,главная!$N$26*GG109,IF(GG109&lt;главная!$H$28,главная!$N$27*GG109,главная!$H$28*главная!$N$27+(GG109-главная!$H$28)*главная!$N$28))))</f>
        <v>0</v>
      </c>
      <c r="GH183" s="173">
        <f>IF(GH$10="",0,IF(GH$9&lt;главная!$N$19,0,IF(GH109&lt;главная!$H$27,главная!$N$26*GH109,IF(GH109&lt;главная!$H$28,главная!$N$27*GH109,главная!$H$28*главная!$N$27+(GH109-главная!$H$28)*главная!$N$28))))</f>
        <v>0</v>
      </c>
      <c r="GI183" s="173">
        <f>IF(GI$10="",0,IF(GI$9&lt;главная!$N$19,0,IF(GI109&lt;главная!$H$27,главная!$N$26*GI109,IF(GI109&lt;главная!$H$28,главная!$N$27*GI109,главная!$H$28*главная!$N$27+(GI109-главная!$H$28)*главная!$N$28))))</f>
        <v>0</v>
      </c>
      <c r="GJ183" s="173">
        <f>IF(GJ$10="",0,IF(GJ$9&lt;главная!$N$19,0,IF(GJ109&lt;главная!$H$27,главная!$N$26*GJ109,IF(GJ109&lt;главная!$H$28,главная!$N$27*GJ109,главная!$H$28*главная!$N$27+(GJ109-главная!$H$28)*главная!$N$28))))</f>
        <v>0</v>
      </c>
      <c r="GK183" s="173">
        <f>IF(GK$10="",0,IF(GK$9&lt;главная!$N$19,0,IF(GK109&lt;главная!$H$27,главная!$N$26*GK109,IF(GK109&lt;главная!$H$28,главная!$N$27*GK109,главная!$H$28*главная!$N$27+(GK109-главная!$H$28)*главная!$N$28))))</f>
        <v>0</v>
      </c>
      <c r="GL183" s="173">
        <f>IF(GL$10="",0,IF(GL$9&lt;главная!$N$19,0,IF(GL109&lt;главная!$H$27,главная!$N$26*GL109,IF(GL109&lt;главная!$H$28,главная!$N$27*GL109,главная!$H$28*главная!$N$27+(GL109-главная!$H$28)*главная!$N$28))))</f>
        <v>0</v>
      </c>
      <c r="GM183" s="173">
        <f>IF(GM$10="",0,IF(GM$9&lt;главная!$N$19,0,IF(GM109&lt;главная!$H$27,главная!$N$26*GM109,IF(GM109&lt;главная!$H$28,главная!$N$27*GM109,главная!$H$28*главная!$N$27+(GM109-главная!$H$28)*главная!$N$28))))</f>
        <v>0</v>
      </c>
      <c r="GN183" s="173">
        <f>IF(GN$10="",0,IF(GN$9&lt;главная!$N$19,0,IF(GN109&lt;главная!$H$27,главная!$N$26*GN109,IF(GN109&lt;главная!$H$28,главная!$N$27*GN109,главная!$H$28*главная!$N$27+(GN109-главная!$H$28)*главная!$N$28))))</f>
        <v>0</v>
      </c>
      <c r="GO183" s="173">
        <f>IF(GO$10="",0,IF(GO$9&lt;главная!$N$19,0,IF(GO109&lt;главная!$H$27,главная!$N$26*GO109,IF(GO109&lt;главная!$H$28,главная!$N$27*GO109,главная!$H$28*главная!$N$27+(GO109-главная!$H$28)*главная!$N$28))))</f>
        <v>0</v>
      </c>
      <c r="GP183" s="173">
        <f>IF(GP$10="",0,IF(GP$9&lt;главная!$N$19,0,IF(GP109&lt;главная!$H$27,главная!$N$26*GP109,IF(GP109&lt;главная!$H$28,главная!$N$27*GP109,главная!$H$28*главная!$N$27+(GP109-главная!$H$28)*главная!$N$28))))</f>
        <v>0</v>
      </c>
      <c r="GQ183" s="173">
        <f>IF(GQ$10="",0,IF(GQ$9&lt;главная!$N$19,0,IF(GQ109&lt;главная!$H$27,главная!$N$26*GQ109,IF(GQ109&lt;главная!$H$28,главная!$N$27*GQ109,главная!$H$28*главная!$N$27+(GQ109-главная!$H$28)*главная!$N$28))))</f>
        <v>0</v>
      </c>
      <c r="GR183" s="173">
        <f>IF(GR$10="",0,IF(GR$9&lt;главная!$N$19,0,IF(GR109&lt;главная!$H$27,главная!$N$26*GR109,IF(GR109&lt;главная!$H$28,главная!$N$27*GR109,главная!$H$28*главная!$N$27+(GR109-главная!$H$28)*главная!$N$28))))</f>
        <v>0</v>
      </c>
      <c r="GS183" s="173">
        <f>IF(GS$10="",0,IF(GS$9&lt;главная!$N$19,0,IF(GS109&lt;главная!$H$27,главная!$N$26*GS109,IF(GS109&lt;главная!$H$28,главная!$N$27*GS109,главная!$H$28*главная!$N$27+(GS109-главная!$H$28)*главная!$N$28))))</f>
        <v>0</v>
      </c>
      <c r="GT183" s="173">
        <f>IF(GT$10="",0,IF(GT$9&lt;главная!$N$19,0,IF(GT109&lt;главная!$H$27,главная!$N$26*GT109,IF(GT109&lt;главная!$H$28,главная!$N$27*GT109,главная!$H$28*главная!$N$27+(GT109-главная!$H$28)*главная!$N$28))))</f>
        <v>0</v>
      </c>
      <c r="GU183" s="173">
        <f>IF(GU$10="",0,IF(GU$9&lt;главная!$N$19,0,IF(GU109&lt;главная!$H$27,главная!$N$26*GU109,IF(GU109&lt;главная!$H$28,главная!$N$27*GU109,главная!$H$28*главная!$N$27+(GU109-главная!$H$28)*главная!$N$28))))</f>
        <v>0</v>
      </c>
      <c r="GV183" s="173">
        <f>IF(GV$10="",0,IF(GV$9&lt;главная!$N$19,0,IF(GV109&lt;главная!$H$27,главная!$N$26*GV109,IF(GV109&lt;главная!$H$28,главная!$N$27*GV109,главная!$H$28*главная!$N$27+(GV109-главная!$H$28)*главная!$N$28))))</f>
        <v>0</v>
      </c>
      <c r="GW183" s="173">
        <f>IF(GW$10="",0,IF(GW$9&lt;главная!$N$19,0,IF(GW109&lt;главная!$H$27,главная!$N$26*GW109,IF(GW109&lt;главная!$H$28,главная!$N$27*GW109,главная!$H$28*главная!$N$27+(GW109-главная!$H$28)*главная!$N$28))))</f>
        <v>0</v>
      </c>
      <c r="GX183" s="173">
        <f>IF(GX$10="",0,IF(GX$9&lt;главная!$N$19,0,IF(GX109&lt;главная!$H$27,главная!$N$26*GX109,IF(GX109&lt;главная!$H$28,главная!$N$27*GX109,главная!$H$28*главная!$N$27+(GX109-главная!$H$28)*главная!$N$28))))</f>
        <v>0</v>
      </c>
      <c r="GY183" s="173">
        <f>IF(GY$10="",0,IF(GY$9&lt;главная!$N$19,0,IF(GY109&lt;главная!$H$27,главная!$N$26*GY109,IF(GY109&lt;главная!$H$28,главная!$N$27*GY109,главная!$H$28*главная!$N$27+(GY109-главная!$H$28)*главная!$N$28))))</f>
        <v>0</v>
      </c>
      <c r="GZ183" s="173">
        <f>IF(GZ$10="",0,IF(GZ$9&lt;главная!$N$19,0,IF(GZ109&lt;главная!$H$27,главная!$N$26*GZ109,IF(GZ109&lt;главная!$H$28,главная!$N$27*GZ109,главная!$H$28*главная!$N$27+(GZ109-главная!$H$28)*главная!$N$28))))</f>
        <v>0</v>
      </c>
      <c r="HA183" s="173">
        <f>IF(HA$10="",0,IF(HA$9&lt;главная!$N$19,0,IF(HA109&lt;главная!$H$27,главная!$N$26*HA109,IF(HA109&lt;главная!$H$28,главная!$N$27*HA109,главная!$H$28*главная!$N$27+(HA109-главная!$H$28)*главная!$N$28))))</f>
        <v>0</v>
      </c>
      <c r="HB183" s="173">
        <f>IF(HB$10="",0,IF(HB$9&lt;главная!$N$19,0,IF(HB109&lt;главная!$H$27,главная!$N$26*HB109,IF(HB109&lt;главная!$H$28,главная!$N$27*HB109,главная!$H$28*главная!$N$27+(HB109-главная!$H$28)*главная!$N$28))))</f>
        <v>0</v>
      </c>
      <c r="HC183" s="173">
        <f>IF(HC$10="",0,IF(HC$9&lt;главная!$N$19,0,IF(HC109&lt;главная!$H$27,главная!$N$26*HC109,IF(HC109&lt;главная!$H$28,главная!$N$27*HC109,главная!$H$28*главная!$N$27+(HC109-главная!$H$28)*главная!$N$28))))</f>
        <v>0</v>
      </c>
      <c r="HD183" s="173">
        <f>IF(HD$10="",0,IF(HD$9&lt;главная!$N$19,0,IF(HD109&lt;главная!$H$27,главная!$N$26*HD109,IF(HD109&lt;главная!$H$28,главная!$N$27*HD109,главная!$H$28*главная!$N$27+(HD109-главная!$H$28)*главная!$N$28))))</f>
        <v>0</v>
      </c>
      <c r="HE183" s="173">
        <f>IF(HE$10="",0,IF(HE$9&lt;главная!$N$19,0,IF(HE109&lt;главная!$H$27,главная!$N$26*HE109,IF(HE109&lt;главная!$H$28,главная!$N$27*HE109,главная!$H$28*главная!$N$27+(HE109-главная!$H$28)*главная!$N$28))))</f>
        <v>0</v>
      </c>
      <c r="HF183" s="173">
        <f>IF(HF$10="",0,IF(HF$9&lt;главная!$N$19,0,IF(HF109&lt;главная!$H$27,главная!$N$26*HF109,IF(HF109&lt;главная!$H$28,главная!$N$27*HF109,главная!$H$28*главная!$N$27+(HF109-главная!$H$28)*главная!$N$28))))</f>
        <v>0</v>
      </c>
      <c r="HG183" s="173">
        <f>IF(HG$10="",0,IF(HG$9&lt;главная!$N$19,0,IF(HG109&lt;главная!$H$27,главная!$N$26*HG109,IF(HG109&lt;главная!$H$28,главная!$N$27*HG109,главная!$H$28*главная!$N$27+(HG109-главная!$H$28)*главная!$N$28))))</f>
        <v>0</v>
      </c>
      <c r="HH183" s="173">
        <f>IF(HH$10="",0,IF(HH$9&lt;главная!$N$19,0,IF(HH109&lt;главная!$H$27,главная!$N$26*HH109,IF(HH109&lt;главная!$H$28,главная!$N$27*HH109,главная!$H$28*главная!$N$27+(HH109-главная!$H$28)*главная!$N$28))))</f>
        <v>0</v>
      </c>
      <c r="HI183" s="173">
        <f>IF(HI$10="",0,IF(HI$9&lt;главная!$N$19,0,IF(HI109&lt;главная!$H$27,главная!$N$26*HI109,IF(HI109&lt;главная!$H$28,главная!$N$27*HI109,главная!$H$28*главная!$N$27+(HI109-главная!$H$28)*главная!$N$28))))</f>
        <v>0</v>
      </c>
      <c r="HJ183" s="173">
        <f>IF(HJ$10="",0,IF(HJ$9&lt;главная!$N$19,0,IF(HJ109&lt;главная!$H$27,главная!$N$26*HJ109,IF(HJ109&lt;главная!$H$28,главная!$N$27*HJ109,главная!$H$28*главная!$N$27+(HJ109-главная!$H$28)*главная!$N$28))))</f>
        <v>0</v>
      </c>
      <c r="HK183" s="173">
        <f>IF(HK$10="",0,IF(HK$9&lt;главная!$N$19,0,IF(HK109&lt;главная!$H$27,главная!$N$26*HK109,IF(HK109&lt;главная!$H$28,главная!$N$27*HK109,главная!$H$28*главная!$N$27+(HK109-главная!$H$28)*главная!$N$28))))</f>
        <v>0</v>
      </c>
      <c r="HL183" s="173">
        <f>IF(HL$10="",0,IF(HL$9&lt;главная!$N$19,0,IF(HL109&lt;главная!$H$27,главная!$N$26*HL109,IF(HL109&lt;главная!$H$28,главная!$N$27*HL109,главная!$H$28*главная!$N$27+(HL109-главная!$H$28)*главная!$N$28))))</f>
        <v>0</v>
      </c>
      <c r="HM183" s="173">
        <f>IF(HM$10="",0,IF(HM$9&lt;главная!$N$19,0,IF(HM109&lt;главная!$H$27,главная!$N$26*HM109,IF(HM109&lt;главная!$H$28,главная!$N$27*HM109,главная!$H$28*главная!$N$27+(HM109-главная!$H$28)*главная!$N$28))))</f>
        <v>0</v>
      </c>
      <c r="HN183" s="173">
        <f>IF(HN$10="",0,IF(HN$9&lt;главная!$N$19,0,IF(HN109&lt;главная!$H$27,главная!$N$26*HN109,IF(HN109&lt;главная!$H$28,главная!$N$27*HN109,главная!$H$28*главная!$N$27+(HN109-главная!$H$28)*главная!$N$28))))</f>
        <v>0</v>
      </c>
      <c r="HO183" s="173">
        <f>IF(HO$10="",0,IF(HO$9&lt;главная!$N$19,0,IF(HO109&lt;главная!$H$27,главная!$N$26*HO109,IF(HO109&lt;главная!$H$28,главная!$N$27*HO109,главная!$H$28*главная!$N$27+(HO109-главная!$H$28)*главная!$N$28))))</f>
        <v>0</v>
      </c>
      <c r="HP183" s="173">
        <f>IF(HP$10="",0,IF(HP$9&lt;главная!$N$19,0,IF(HP109&lt;главная!$H$27,главная!$N$26*HP109,IF(HP109&lt;главная!$H$28,главная!$N$27*HP109,главная!$H$28*главная!$N$27+(HP109-главная!$H$28)*главная!$N$28))))</f>
        <v>0</v>
      </c>
      <c r="HQ183" s="173">
        <f>IF(HQ$10="",0,IF(HQ$9&lt;главная!$N$19,0,IF(HQ109&lt;главная!$H$27,главная!$N$26*HQ109,IF(HQ109&lt;главная!$H$28,главная!$N$27*HQ109,главная!$H$28*главная!$N$27+(HQ109-главная!$H$28)*главная!$N$28))))</f>
        <v>0</v>
      </c>
      <c r="HR183" s="173">
        <f>IF(HR$10="",0,IF(HR$9&lt;главная!$N$19,0,IF(HR109&lt;главная!$H$27,главная!$N$26*HR109,IF(HR109&lt;главная!$H$28,главная!$N$27*HR109,главная!$H$28*главная!$N$27+(HR109-главная!$H$28)*главная!$N$28))))</f>
        <v>0</v>
      </c>
      <c r="HS183" s="173">
        <f>IF(HS$10="",0,IF(HS$9&lt;главная!$N$19,0,IF(HS109&lt;главная!$H$27,главная!$N$26*HS109,IF(HS109&lt;главная!$H$28,главная!$N$27*HS109,главная!$H$28*главная!$N$27+(HS109-главная!$H$28)*главная!$N$28))))</f>
        <v>0</v>
      </c>
      <c r="HT183" s="173">
        <f>IF(HT$10="",0,IF(HT$9&lt;главная!$N$19,0,IF(HT109&lt;главная!$H$27,главная!$N$26*HT109,IF(HT109&lt;главная!$H$28,главная!$N$27*HT109,главная!$H$28*главная!$N$27+(HT109-главная!$H$28)*главная!$N$28))))</f>
        <v>0</v>
      </c>
      <c r="HU183" s="173">
        <f>IF(HU$10="",0,IF(HU$9&lt;главная!$N$19,0,IF(HU109&lt;главная!$H$27,главная!$N$26*HU109,IF(HU109&lt;главная!$H$28,главная!$N$27*HU109,главная!$H$28*главная!$N$27+(HU109-главная!$H$28)*главная!$N$28))))</f>
        <v>0</v>
      </c>
      <c r="HV183" s="173">
        <f>IF(HV$10="",0,IF(HV$9&lt;главная!$N$19,0,IF(HV109&lt;главная!$H$27,главная!$N$26*HV109,IF(HV109&lt;главная!$H$28,главная!$N$27*HV109,главная!$H$28*главная!$N$27+(HV109-главная!$H$28)*главная!$N$28))))</f>
        <v>0</v>
      </c>
      <c r="HW183" s="173">
        <f>IF(HW$10="",0,IF(HW$9&lt;главная!$N$19,0,IF(HW109&lt;главная!$H$27,главная!$N$26*HW109,IF(HW109&lt;главная!$H$28,главная!$N$27*HW109,главная!$H$28*главная!$N$27+(HW109-главная!$H$28)*главная!$N$28))))</f>
        <v>0</v>
      </c>
      <c r="HX183" s="173">
        <f>IF(HX$10="",0,IF(HX$9&lt;главная!$N$19,0,IF(HX109&lt;главная!$H$27,главная!$N$26*HX109,IF(HX109&lt;главная!$H$28,главная!$N$27*HX109,главная!$H$28*главная!$N$27+(HX109-главная!$H$28)*главная!$N$28))))</f>
        <v>0</v>
      </c>
      <c r="HY183" s="173">
        <f>IF(HY$10="",0,IF(HY$9&lt;главная!$N$19,0,IF(HY109&lt;главная!$H$27,главная!$N$26*HY109,IF(HY109&lt;главная!$H$28,главная!$N$27*HY109,главная!$H$28*главная!$N$27+(HY109-главная!$H$28)*главная!$N$28))))</f>
        <v>0</v>
      </c>
      <c r="HZ183" s="173">
        <f>IF(HZ$10="",0,IF(HZ$9&lt;главная!$N$19,0,IF(HZ109&lt;главная!$H$27,главная!$N$26*HZ109,IF(HZ109&lt;главная!$H$28,главная!$N$27*HZ109,главная!$H$28*главная!$N$27+(HZ109-главная!$H$28)*главная!$N$28))))</f>
        <v>0</v>
      </c>
      <c r="IA183" s="173">
        <f>IF(IA$10="",0,IF(IA$9&lt;главная!$N$19,0,IF(IA109&lt;главная!$H$27,главная!$N$26*IA109,IF(IA109&lt;главная!$H$28,главная!$N$27*IA109,главная!$H$28*главная!$N$27+(IA109-главная!$H$28)*главная!$N$28))))</f>
        <v>0</v>
      </c>
      <c r="IB183" s="173">
        <f>IF(IB$10="",0,IF(IB$9&lt;главная!$N$19,0,IF(IB109&lt;главная!$H$27,главная!$N$26*IB109,IF(IB109&lt;главная!$H$28,главная!$N$27*IB109,главная!$H$28*главная!$N$27+(IB109-главная!$H$28)*главная!$N$28))))</f>
        <v>0</v>
      </c>
      <c r="IC183" s="173">
        <f>IF(IC$10="",0,IF(IC$9&lt;главная!$N$19,0,IF(IC109&lt;главная!$H$27,главная!$N$26*IC109,IF(IC109&lt;главная!$H$28,главная!$N$27*IC109,главная!$H$28*главная!$N$27+(IC109-главная!$H$28)*главная!$N$28))))</f>
        <v>0</v>
      </c>
      <c r="ID183" s="173">
        <f>IF(ID$10="",0,IF(ID$9&lt;главная!$N$19,0,IF(ID109&lt;главная!$H$27,главная!$N$26*ID109,IF(ID109&lt;главная!$H$28,главная!$N$27*ID109,главная!$H$28*главная!$N$27+(ID109-главная!$H$28)*главная!$N$28))))</f>
        <v>0</v>
      </c>
      <c r="IE183" s="173">
        <f>IF(IE$10="",0,IF(IE$9&lt;главная!$N$19,0,IF(IE109&lt;главная!$H$27,главная!$N$26*IE109,IF(IE109&lt;главная!$H$28,главная!$N$27*IE109,главная!$H$28*главная!$N$27+(IE109-главная!$H$28)*главная!$N$28))))</f>
        <v>0</v>
      </c>
      <c r="IF183" s="173">
        <f>IF(IF$10="",0,IF(IF$9&lt;главная!$N$19,0,IF(IF109&lt;главная!$H$27,главная!$N$26*IF109,IF(IF109&lt;главная!$H$28,главная!$N$27*IF109,главная!$H$28*главная!$N$27+(IF109-главная!$H$28)*главная!$N$28))))</f>
        <v>0</v>
      </c>
      <c r="IG183" s="173">
        <f>IF(IG$10="",0,IF(IG$9&lt;главная!$N$19,0,IF(IG109&lt;главная!$H$27,главная!$N$26*IG109,IF(IG109&lt;главная!$H$28,главная!$N$27*IG109,главная!$H$28*главная!$N$27+(IG109-главная!$H$28)*главная!$N$28))))</f>
        <v>0</v>
      </c>
      <c r="IH183" s="173">
        <f>IF(IH$10="",0,IF(IH$9&lt;главная!$N$19,0,IF(IH109&lt;главная!$H$27,главная!$N$26*IH109,IF(IH109&lt;главная!$H$28,главная!$N$27*IH109,главная!$H$28*главная!$N$27+(IH109-главная!$H$28)*главная!$N$28))))</f>
        <v>0</v>
      </c>
      <c r="II183" s="173">
        <f>IF(II$10="",0,IF(II$9&lt;главная!$N$19,0,IF(II109&lt;главная!$H$27,главная!$N$26*II109,IF(II109&lt;главная!$H$28,главная!$N$27*II109,главная!$H$28*главная!$N$27+(II109-главная!$H$28)*главная!$N$28))))</f>
        <v>0</v>
      </c>
      <c r="IJ183" s="173">
        <f>IF(IJ$10="",0,IF(IJ$9&lt;главная!$N$19,0,IF(IJ109&lt;главная!$H$27,главная!$N$26*IJ109,IF(IJ109&lt;главная!$H$28,главная!$N$27*IJ109,главная!$H$28*главная!$N$27+(IJ109-главная!$H$28)*главная!$N$28))))</f>
        <v>0</v>
      </c>
      <c r="IK183" s="173">
        <f>IF(IK$10="",0,IF(IK$9&lt;главная!$N$19,0,IF(IK109&lt;главная!$H$27,главная!$N$26*IK109,IF(IK109&lt;главная!$H$28,главная!$N$27*IK109,главная!$H$28*главная!$N$27+(IK109-главная!$H$28)*главная!$N$28))))</f>
        <v>0</v>
      </c>
      <c r="IL183" s="173">
        <f>IF(IL$10="",0,IF(IL$9&lt;главная!$N$19,0,IF(IL109&lt;главная!$H$27,главная!$N$26*IL109,IF(IL109&lt;главная!$H$28,главная!$N$27*IL109,главная!$H$28*главная!$N$27+(IL109-главная!$H$28)*главная!$N$28))))</f>
        <v>0</v>
      </c>
      <c r="IM183" s="173">
        <f>IF(IM$10="",0,IF(IM$9&lt;главная!$N$19,0,IF(IM109&lt;главная!$H$27,главная!$N$26*IM109,IF(IM109&lt;главная!$H$28,главная!$N$27*IM109,главная!$H$28*главная!$N$27+(IM109-главная!$H$28)*главная!$N$28))))</f>
        <v>0</v>
      </c>
      <c r="IN183" s="173">
        <f>IF(IN$10="",0,IF(IN$9&lt;главная!$N$19,0,IF(IN109&lt;главная!$H$27,главная!$N$26*IN109,IF(IN109&lt;главная!$H$28,главная!$N$27*IN109,главная!$H$28*главная!$N$27+(IN109-главная!$H$28)*главная!$N$28))))</f>
        <v>0</v>
      </c>
      <c r="IO183" s="173">
        <f>IF(IO$10="",0,IF(IO$9&lt;главная!$N$19,0,IF(IO109&lt;главная!$H$27,главная!$N$26*IO109,IF(IO109&lt;главная!$H$28,главная!$N$27*IO109,главная!$H$28*главная!$N$27+(IO109-главная!$H$28)*главная!$N$28))))</f>
        <v>0</v>
      </c>
      <c r="IP183" s="173">
        <f>IF(IP$10="",0,IF(IP$9&lt;главная!$N$19,0,IF(IP109&lt;главная!$H$27,главная!$N$26*IP109,IF(IP109&lt;главная!$H$28,главная!$N$27*IP109,главная!$H$28*главная!$N$27+(IP109-главная!$H$28)*главная!$N$28))))</f>
        <v>0</v>
      </c>
      <c r="IQ183" s="173">
        <f>IF(IQ$10="",0,IF(IQ$9&lt;главная!$N$19,0,IF(IQ109&lt;главная!$H$27,главная!$N$26*IQ109,IF(IQ109&lt;главная!$H$28,главная!$N$27*IQ109,главная!$H$28*главная!$N$27+(IQ109-главная!$H$28)*главная!$N$28))))</f>
        <v>0</v>
      </c>
      <c r="IR183" s="173">
        <f>IF(IR$10="",0,IF(IR$9&lt;главная!$N$19,0,IF(IR109&lt;главная!$H$27,главная!$N$26*IR109,IF(IR109&lt;главная!$H$28,главная!$N$27*IR109,главная!$H$28*главная!$N$27+(IR109-главная!$H$28)*главная!$N$28))))</f>
        <v>0</v>
      </c>
      <c r="IS183" s="173">
        <f>IF(IS$10="",0,IF(IS$9&lt;главная!$N$19,0,IF(IS109&lt;главная!$H$27,главная!$N$26*IS109,IF(IS109&lt;главная!$H$28,главная!$N$27*IS109,главная!$H$28*главная!$N$27+(IS109-главная!$H$28)*главная!$N$28))))</f>
        <v>0</v>
      </c>
      <c r="IT183" s="173">
        <f>IF(IT$10="",0,IF(IT$9&lt;главная!$N$19,0,IF(IT109&lt;главная!$H$27,главная!$N$26*IT109,IF(IT109&lt;главная!$H$28,главная!$N$27*IT109,главная!$H$28*главная!$N$27+(IT109-главная!$H$28)*главная!$N$28))))</f>
        <v>0</v>
      </c>
      <c r="IU183" s="173">
        <f>IF(IU$10="",0,IF(IU$9&lt;главная!$N$19,0,IF(IU109&lt;главная!$H$27,главная!$N$26*IU109,IF(IU109&lt;главная!$H$28,главная!$N$27*IU109,главная!$H$28*главная!$N$27+(IU109-главная!$H$28)*главная!$N$28))))</f>
        <v>0</v>
      </c>
      <c r="IV183" s="173">
        <f>IF(IV$10="",0,IF(IV$9&lt;главная!$N$19,0,IF(IV109&lt;главная!$H$27,главная!$N$26*IV109,IF(IV109&lt;главная!$H$28,главная!$N$27*IV109,главная!$H$28*главная!$N$27+(IV109-главная!$H$28)*главная!$N$28))))</f>
        <v>0</v>
      </c>
      <c r="IW183" s="173">
        <f>IF(IW$10="",0,IF(IW$9&lt;главная!$N$19,0,IF(IW109&lt;главная!$H$27,главная!$N$26*IW109,IF(IW109&lt;главная!$H$28,главная!$N$27*IW109,главная!$H$28*главная!$N$27+(IW109-главная!$H$28)*главная!$N$28))))</f>
        <v>0</v>
      </c>
      <c r="IX183" s="173">
        <f>IF(IX$10="",0,IF(IX$9&lt;главная!$N$19,0,IF(IX109&lt;главная!$H$27,главная!$N$26*IX109,IF(IX109&lt;главная!$H$28,главная!$N$27*IX109,главная!$H$28*главная!$N$27+(IX109-главная!$H$28)*главная!$N$28))))</f>
        <v>0</v>
      </c>
      <c r="IY183" s="173">
        <f>IF(IY$10="",0,IF(IY$9&lt;главная!$N$19,0,IF(IY109&lt;главная!$H$27,главная!$N$26*IY109,IF(IY109&lt;главная!$H$28,главная!$N$27*IY109,главная!$H$28*главная!$N$27+(IY109-главная!$H$28)*главная!$N$28))))</f>
        <v>0</v>
      </c>
      <c r="IZ183" s="173">
        <f>IF(IZ$10="",0,IF(IZ$9&lt;главная!$N$19,0,IF(IZ109&lt;главная!$H$27,главная!$N$26*IZ109,IF(IZ109&lt;главная!$H$28,главная!$N$27*IZ109,главная!$H$28*главная!$N$27+(IZ109-главная!$H$28)*главная!$N$28))))</f>
        <v>0</v>
      </c>
      <c r="JA183" s="173">
        <f>IF(JA$10="",0,IF(JA$9&lt;главная!$N$19,0,IF(JA109&lt;главная!$H$27,главная!$N$26*JA109,IF(JA109&lt;главная!$H$28,главная!$N$27*JA109,главная!$H$28*главная!$N$27+(JA109-главная!$H$28)*главная!$N$28))))</f>
        <v>0</v>
      </c>
      <c r="JB183" s="173">
        <f>IF(JB$10="",0,IF(JB$9&lt;главная!$N$19,0,IF(JB109&lt;главная!$H$27,главная!$N$26*JB109,IF(JB109&lt;главная!$H$28,главная!$N$27*JB109,главная!$H$28*главная!$N$27+(JB109-главная!$H$28)*главная!$N$28))))</f>
        <v>0</v>
      </c>
      <c r="JC183" s="173">
        <f>IF(JC$10="",0,IF(JC$9&lt;главная!$N$19,0,IF(JC109&lt;главная!$H$27,главная!$N$26*JC109,IF(JC109&lt;главная!$H$28,главная!$N$27*JC109,главная!$H$28*главная!$N$27+(JC109-главная!$H$28)*главная!$N$28))))</f>
        <v>0</v>
      </c>
      <c r="JD183" s="173">
        <f>IF(JD$10="",0,IF(JD$9&lt;главная!$N$19,0,IF(JD109&lt;главная!$H$27,главная!$N$26*JD109,IF(JD109&lt;главная!$H$28,главная!$N$27*JD109,главная!$H$28*главная!$N$27+(JD109-главная!$H$28)*главная!$N$28))))</f>
        <v>0</v>
      </c>
      <c r="JE183" s="173">
        <f>IF(JE$10="",0,IF(JE$9&lt;главная!$N$19,0,IF(JE109&lt;главная!$H$27,главная!$N$26*JE109,IF(JE109&lt;главная!$H$28,главная!$N$27*JE109,главная!$H$28*главная!$N$27+(JE109-главная!$H$28)*главная!$N$28))))</f>
        <v>0</v>
      </c>
      <c r="JF183" s="173">
        <f>IF(JF$10="",0,IF(JF$9&lt;главная!$N$19,0,IF(JF109&lt;главная!$H$27,главная!$N$26*JF109,IF(JF109&lt;главная!$H$28,главная!$N$27*JF109,главная!$H$28*главная!$N$27+(JF109-главная!$H$28)*главная!$N$28))))</f>
        <v>0</v>
      </c>
      <c r="JG183" s="173">
        <f>IF(JG$10="",0,IF(JG$9&lt;главная!$N$19,0,IF(JG109&lt;главная!$H$27,главная!$N$26*JG109,IF(JG109&lt;главная!$H$28,главная!$N$27*JG109,главная!$H$28*главная!$N$27+(JG109-главная!$H$28)*главная!$N$28))))</f>
        <v>0</v>
      </c>
      <c r="JH183" s="173">
        <f>IF(JH$10="",0,IF(JH$9&lt;главная!$N$19,0,IF(JH109&lt;главная!$H$27,главная!$N$26*JH109,IF(JH109&lt;главная!$H$28,главная!$N$27*JH109,главная!$H$28*главная!$N$27+(JH109-главная!$H$28)*главная!$N$28))))</f>
        <v>0</v>
      </c>
      <c r="JI183" s="173">
        <f>IF(JI$10="",0,IF(JI$9&lt;главная!$N$19,0,IF(JI109&lt;главная!$H$27,главная!$N$26*JI109,IF(JI109&lt;главная!$H$28,главная!$N$27*JI109,главная!$H$28*главная!$N$27+(JI109-главная!$H$28)*главная!$N$28))))</f>
        <v>0</v>
      </c>
      <c r="JJ183" s="173">
        <f>IF(JJ$10="",0,IF(JJ$9&lt;главная!$N$19,0,IF(JJ109&lt;главная!$H$27,главная!$N$26*JJ109,IF(JJ109&lt;главная!$H$28,главная!$N$27*JJ109,главная!$H$28*главная!$N$27+(JJ109-главная!$H$28)*главная!$N$28))))</f>
        <v>0</v>
      </c>
      <c r="JK183" s="173">
        <f>IF(JK$10="",0,IF(JK$9&lt;главная!$N$19,0,IF(JK109&lt;главная!$H$27,главная!$N$26*JK109,IF(JK109&lt;главная!$H$28,главная!$N$27*JK109,главная!$H$28*главная!$N$27+(JK109-главная!$H$28)*главная!$N$28))))</f>
        <v>0</v>
      </c>
      <c r="JL183" s="173">
        <f>IF(JL$10="",0,IF(JL$9&lt;главная!$N$19,0,IF(JL109&lt;главная!$H$27,главная!$N$26*JL109,IF(JL109&lt;главная!$H$28,главная!$N$27*JL109,главная!$H$28*главная!$N$27+(JL109-главная!$H$28)*главная!$N$28))))</f>
        <v>0</v>
      </c>
      <c r="JM183" s="173">
        <f>IF(JM$10="",0,IF(JM$9&lt;главная!$N$19,0,IF(JM109&lt;главная!$H$27,главная!$N$26*JM109,IF(JM109&lt;главная!$H$28,главная!$N$27*JM109,главная!$H$28*главная!$N$27+(JM109-главная!$H$28)*главная!$N$28))))</f>
        <v>0</v>
      </c>
      <c r="JN183" s="173">
        <f>IF(JN$10="",0,IF(JN$9&lt;главная!$N$19,0,IF(JN109&lt;главная!$H$27,главная!$N$26*JN109,IF(JN109&lt;главная!$H$28,главная!$N$27*JN109,главная!$H$28*главная!$N$27+(JN109-главная!$H$28)*главная!$N$28))))</f>
        <v>0</v>
      </c>
      <c r="JO183" s="173">
        <f>IF(JO$10="",0,IF(JO$9&lt;главная!$N$19,0,IF(JO109&lt;главная!$H$27,главная!$N$26*JO109,IF(JO109&lt;главная!$H$28,главная!$N$27*JO109,главная!$H$28*главная!$N$27+(JO109-главная!$H$28)*главная!$N$28))))</f>
        <v>0</v>
      </c>
      <c r="JP183" s="173">
        <f>IF(JP$10="",0,IF(JP$9&lt;главная!$N$19,0,IF(JP109&lt;главная!$H$27,главная!$N$26*JP109,IF(JP109&lt;главная!$H$28,главная!$N$27*JP109,главная!$H$28*главная!$N$27+(JP109-главная!$H$28)*главная!$N$28))))</f>
        <v>0</v>
      </c>
      <c r="JQ183" s="173">
        <f>IF(JQ$10="",0,IF(JQ$9&lt;главная!$N$19,0,IF(JQ109&lt;главная!$H$27,главная!$N$26*JQ109,IF(JQ109&lt;главная!$H$28,главная!$N$27*JQ109,главная!$H$28*главная!$N$27+(JQ109-главная!$H$28)*главная!$N$28))))</f>
        <v>0</v>
      </c>
      <c r="JR183" s="173">
        <f>IF(JR$10="",0,IF(JR$9&lt;главная!$N$19,0,IF(JR109&lt;главная!$H$27,главная!$N$26*JR109,IF(JR109&lt;главная!$H$28,главная!$N$27*JR109,главная!$H$28*главная!$N$27+(JR109-главная!$H$28)*главная!$N$28))))</f>
        <v>0</v>
      </c>
      <c r="JS183" s="173">
        <f>IF(JS$10="",0,IF(JS$9&lt;главная!$N$19,0,IF(JS109&lt;главная!$H$27,главная!$N$26*JS109,IF(JS109&lt;главная!$H$28,главная!$N$27*JS109,главная!$H$28*главная!$N$27+(JS109-главная!$H$28)*главная!$N$28))))</f>
        <v>0</v>
      </c>
      <c r="JT183" s="173">
        <f>IF(JT$10="",0,IF(JT$9&lt;главная!$N$19,0,IF(JT109&lt;главная!$H$27,главная!$N$26*JT109,IF(JT109&lt;главная!$H$28,главная!$N$27*JT109,главная!$H$28*главная!$N$27+(JT109-главная!$H$28)*главная!$N$28))))</f>
        <v>0</v>
      </c>
      <c r="JU183" s="173">
        <f>IF(JU$10="",0,IF(JU$9&lt;главная!$N$19,0,IF(JU109&lt;главная!$H$27,главная!$N$26*JU109,IF(JU109&lt;главная!$H$28,главная!$N$27*JU109,главная!$H$28*главная!$N$27+(JU109-главная!$H$28)*главная!$N$28))))</f>
        <v>0</v>
      </c>
      <c r="JV183" s="173">
        <f>IF(JV$10="",0,IF(JV$9&lt;главная!$N$19,0,IF(JV109&lt;главная!$H$27,главная!$N$26*JV109,IF(JV109&lt;главная!$H$28,главная!$N$27*JV109,главная!$H$28*главная!$N$27+(JV109-главная!$H$28)*главная!$N$28))))</f>
        <v>0</v>
      </c>
      <c r="JW183" s="173">
        <f>IF(JW$10="",0,IF(JW$9&lt;главная!$N$19,0,IF(JW109&lt;главная!$H$27,главная!$N$26*JW109,IF(JW109&lt;главная!$H$28,главная!$N$27*JW109,главная!$H$28*главная!$N$27+(JW109-главная!$H$28)*главная!$N$28))))</f>
        <v>0</v>
      </c>
      <c r="JX183" s="173">
        <f>IF(JX$10="",0,IF(JX$9&lt;главная!$N$19,0,IF(JX109&lt;главная!$H$27,главная!$N$26*JX109,IF(JX109&lt;главная!$H$28,главная!$N$27*JX109,главная!$H$28*главная!$N$27+(JX109-главная!$H$28)*главная!$N$28))))</f>
        <v>0</v>
      </c>
      <c r="JY183" s="173">
        <f>IF(JY$10="",0,IF(JY$9&lt;главная!$N$19,0,IF(JY109&lt;главная!$H$27,главная!$N$26*JY109,IF(JY109&lt;главная!$H$28,главная!$N$27*JY109,главная!$H$28*главная!$N$27+(JY109-главная!$H$28)*главная!$N$28))))</f>
        <v>0</v>
      </c>
      <c r="JZ183" s="173">
        <f>IF(JZ$10="",0,IF(JZ$9&lt;главная!$N$19,0,IF(JZ109&lt;главная!$H$27,главная!$N$26*JZ109,IF(JZ109&lt;главная!$H$28,главная!$N$27*JZ109,главная!$H$28*главная!$N$27+(JZ109-главная!$H$28)*главная!$N$28))))</f>
        <v>0</v>
      </c>
      <c r="KA183" s="173">
        <f>IF(KA$10="",0,IF(KA$9&lt;главная!$N$19,0,IF(KA109&lt;главная!$H$27,главная!$N$26*KA109,IF(KA109&lt;главная!$H$28,главная!$N$27*KA109,главная!$H$28*главная!$N$27+(KA109-главная!$H$28)*главная!$N$28))))</f>
        <v>0</v>
      </c>
      <c r="KB183" s="173">
        <f>IF(KB$10="",0,IF(KB$9&lt;главная!$N$19,0,IF(KB109&lt;главная!$H$27,главная!$N$26*KB109,IF(KB109&lt;главная!$H$28,главная!$N$27*KB109,главная!$H$28*главная!$N$27+(KB109-главная!$H$28)*главная!$N$28))))</f>
        <v>0</v>
      </c>
      <c r="KC183" s="173">
        <f>IF(KC$10="",0,IF(KC$9&lt;главная!$N$19,0,IF(KC109&lt;главная!$H$27,главная!$N$26*KC109,IF(KC109&lt;главная!$H$28,главная!$N$27*KC109,главная!$H$28*главная!$N$27+(KC109-главная!$H$28)*главная!$N$28))))</f>
        <v>0</v>
      </c>
      <c r="KD183" s="173">
        <f>IF(KD$10="",0,IF(KD$9&lt;главная!$N$19,0,IF(KD109&lt;главная!$H$27,главная!$N$26*KD109,IF(KD109&lt;главная!$H$28,главная!$N$27*KD109,главная!$H$28*главная!$N$27+(KD109-главная!$H$28)*главная!$N$28))))</f>
        <v>0</v>
      </c>
      <c r="KE183" s="173">
        <f>IF(KE$10="",0,IF(KE$9&lt;главная!$N$19,0,IF(KE109&lt;главная!$H$27,главная!$N$26*KE109,IF(KE109&lt;главная!$H$28,главная!$N$27*KE109,главная!$H$28*главная!$N$27+(KE109-главная!$H$28)*главная!$N$28))))</f>
        <v>0</v>
      </c>
      <c r="KF183" s="173">
        <f>IF(KF$10="",0,IF(KF$9&lt;главная!$N$19,0,IF(KF109&lt;главная!$H$27,главная!$N$26*KF109,IF(KF109&lt;главная!$H$28,главная!$N$27*KF109,главная!$H$28*главная!$N$27+(KF109-главная!$H$28)*главная!$N$28))))</f>
        <v>0</v>
      </c>
      <c r="KG183" s="173">
        <f>IF(KG$10="",0,IF(KG$9&lt;главная!$N$19,0,IF(KG109&lt;главная!$H$27,главная!$N$26*KG109,IF(KG109&lt;главная!$H$28,главная!$N$27*KG109,главная!$H$28*главная!$N$27+(KG109-главная!$H$28)*главная!$N$28))))</f>
        <v>0</v>
      </c>
      <c r="KH183" s="173">
        <f>IF(KH$10="",0,IF(KH$9&lt;главная!$N$19,0,IF(KH109&lt;главная!$H$27,главная!$N$26*KH109,IF(KH109&lt;главная!$H$28,главная!$N$27*KH109,главная!$H$28*главная!$N$27+(KH109-главная!$H$28)*главная!$N$28))))</f>
        <v>0</v>
      </c>
      <c r="KI183" s="173">
        <f>IF(KI$10="",0,IF(KI$9&lt;главная!$N$19,0,IF(KI109&lt;главная!$H$27,главная!$N$26*KI109,IF(KI109&lt;главная!$H$28,главная!$N$27*KI109,главная!$H$28*главная!$N$27+(KI109-главная!$H$28)*главная!$N$28))))</f>
        <v>0</v>
      </c>
      <c r="KJ183" s="173">
        <f>IF(KJ$10="",0,IF(KJ$9&lt;главная!$N$19,0,IF(KJ109&lt;главная!$H$27,главная!$N$26*KJ109,IF(KJ109&lt;главная!$H$28,главная!$N$27*KJ109,главная!$H$28*главная!$N$27+(KJ109-главная!$H$28)*главная!$N$28))))</f>
        <v>0</v>
      </c>
      <c r="KK183" s="173">
        <f>IF(KK$10="",0,IF(KK$9&lt;главная!$N$19,0,IF(KK109&lt;главная!$H$27,главная!$N$26*KK109,IF(KK109&lt;главная!$H$28,главная!$N$27*KK109,главная!$H$28*главная!$N$27+(KK109-главная!$H$28)*главная!$N$28))))</f>
        <v>0</v>
      </c>
      <c r="KL183" s="173">
        <f>IF(KL$10="",0,IF(KL$9&lt;главная!$N$19,0,IF(KL109&lt;главная!$H$27,главная!$N$26*KL109,IF(KL109&lt;главная!$H$28,главная!$N$27*KL109,главная!$H$28*главная!$N$27+(KL109-главная!$H$28)*главная!$N$28))))</f>
        <v>0</v>
      </c>
      <c r="KM183" s="173">
        <f>IF(KM$10="",0,IF(KM$9&lt;главная!$N$19,0,IF(KM109&lt;главная!$H$27,главная!$N$26*KM109,IF(KM109&lt;главная!$H$28,главная!$N$27*KM109,главная!$H$28*главная!$N$27+(KM109-главная!$H$28)*главная!$N$28))))</f>
        <v>0</v>
      </c>
      <c r="KN183" s="173">
        <f>IF(KN$10="",0,IF(KN$9&lt;главная!$N$19,0,IF(KN109&lt;главная!$H$27,главная!$N$26*KN109,IF(KN109&lt;главная!$H$28,главная!$N$27*KN109,главная!$H$28*главная!$N$27+(KN109-главная!$H$28)*главная!$N$28))))</f>
        <v>0</v>
      </c>
      <c r="KO183" s="173">
        <f>IF(KO$10="",0,IF(KO$9&lt;главная!$N$19,0,IF(KO109&lt;главная!$H$27,главная!$N$26*KO109,IF(KO109&lt;главная!$H$28,главная!$N$27*KO109,главная!$H$28*главная!$N$27+(KO109-главная!$H$28)*главная!$N$28))))</f>
        <v>0</v>
      </c>
      <c r="KP183" s="173">
        <f>IF(KP$10="",0,IF(KP$9&lt;главная!$N$19,0,IF(KP109&lt;главная!$H$27,главная!$N$26*KP109,IF(KP109&lt;главная!$H$28,главная!$N$27*KP109,главная!$H$28*главная!$N$27+(KP109-главная!$H$28)*главная!$N$28))))</f>
        <v>0</v>
      </c>
      <c r="KQ183" s="173">
        <f>IF(KQ$10="",0,IF(KQ$9&lt;главная!$N$19,0,IF(KQ109&lt;главная!$H$27,главная!$N$26*KQ109,IF(KQ109&lt;главная!$H$28,главная!$N$27*KQ109,главная!$H$28*главная!$N$27+(KQ109-главная!$H$28)*главная!$N$28))))</f>
        <v>0</v>
      </c>
      <c r="KR183" s="173">
        <f>IF(KR$10="",0,IF(KR$9&lt;главная!$N$19,0,IF(KR109&lt;главная!$H$27,главная!$N$26*KR109,IF(KR109&lt;главная!$H$28,главная!$N$27*KR109,главная!$H$28*главная!$N$27+(KR109-главная!$H$28)*главная!$N$28))))</f>
        <v>0</v>
      </c>
      <c r="KS183" s="173">
        <f>IF(KS$10="",0,IF(KS$9&lt;главная!$N$19,0,IF(KS109&lt;главная!$H$27,главная!$N$26*KS109,IF(KS109&lt;главная!$H$28,главная!$N$27*KS109,главная!$H$28*главная!$N$27+(KS109-главная!$H$28)*главная!$N$28))))</f>
        <v>0</v>
      </c>
      <c r="KT183" s="173">
        <f>IF(KT$10="",0,IF(KT$9&lt;главная!$N$19,0,IF(KT109&lt;главная!$H$27,главная!$N$26*KT109,IF(KT109&lt;главная!$H$28,главная!$N$27*KT109,главная!$H$28*главная!$N$27+(KT109-главная!$H$28)*главная!$N$28))))</f>
        <v>0</v>
      </c>
      <c r="KU183" s="173">
        <f>IF(KU$10="",0,IF(KU$9&lt;главная!$N$19,0,IF(KU109&lt;главная!$H$27,главная!$N$26*KU109,IF(KU109&lt;главная!$H$28,главная!$N$27*KU109,главная!$H$28*главная!$N$27+(KU109-главная!$H$28)*главная!$N$28))))</f>
        <v>0</v>
      </c>
      <c r="KV183" s="173">
        <f>IF(KV$10="",0,IF(KV$9&lt;главная!$N$19,0,IF(KV109&lt;главная!$H$27,главная!$N$26*KV109,IF(KV109&lt;главная!$H$28,главная!$N$27*KV109,главная!$H$28*главная!$N$27+(KV109-главная!$H$28)*главная!$N$28))))</f>
        <v>0</v>
      </c>
      <c r="KW183" s="173">
        <f>IF(KW$10="",0,IF(KW$9&lt;главная!$N$19,0,IF(KW109&lt;главная!$H$27,главная!$N$26*KW109,IF(KW109&lt;главная!$H$28,главная!$N$27*KW109,главная!$H$28*главная!$N$27+(KW109-главная!$H$28)*главная!$N$28))))</f>
        <v>0</v>
      </c>
      <c r="KX183" s="173">
        <f>IF(KX$10="",0,IF(KX$9&lt;главная!$N$19,0,IF(KX109&lt;главная!$H$27,главная!$N$26*KX109,IF(KX109&lt;главная!$H$28,главная!$N$27*KX109,главная!$H$28*главная!$N$27+(KX109-главная!$H$28)*главная!$N$28))))</f>
        <v>0</v>
      </c>
      <c r="KY183" s="173">
        <f>IF(KY$10="",0,IF(KY$9&lt;главная!$N$19,0,IF(KY109&lt;главная!$H$27,главная!$N$26*KY109,IF(KY109&lt;главная!$H$28,главная!$N$27*KY109,главная!$H$28*главная!$N$27+(KY109-главная!$H$28)*главная!$N$28))))</f>
        <v>0</v>
      </c>
      <c r="KZ183" s="173">
        <f>IF(KZ$10="",0,IF(KZ$9&lt;главная!$N$19,0,IF(KZ109&lt;главная!$H$27,главная!$N$26*KZ109,IF(KZ109&lt;главная!$H$28,главная!$N$27*KZ109,главная!$H$28*главная!$N$27+(KZ109-главная!$H$28)*главная!$N$28))))</f>
        <v>0</v>
      </c>
      <c r="LA183" s="173">
        <f>IF(LA$10="",0,IF(LA$9&lt;главная!$N$19,0,IF(LA109&lt;главная!$H$27,главная!$N$26*LA109,IF(LA109&lt;главная!$H$28,главная!$N$27*LA109,главная!$H$28*главная!$N$27+(LA109-главная!$H$28)*главная!$N$28))))</f>
        <v>0</v>
      </c>
      <c r="LB183" s="173">
        <f>IF(LB$10="",0,IF(LB$9&lt;главная!$N$19,0,IF(LB109&lt;главная!$H$27,главная!$N$26*LB109,IF(LB109&lt;главная!$H$28,главная!$N$27*LB109,главная!$H$28*главная!$N$27+(LB109-главная!$H$28)*главная!$N$28))))</f>
        <v>0</v>
      </c>
      <c r="LC183" s="173">
        <f>IF(LC$10="",0,IF(LC$9&lt;главная!$N$19,0,IF(LC109&lt;главная!$H$27,главная!$N$26*LC109,IF(LC109&lt;главная!$H$28,главная!$N$27*LC109,главная!$H$28*главная!$N$27+(LC109-главная!$H$28)*главная!$N$28))))</f>
        <v>0</v>
      </c>
      <c r="LD183" s="173">
        <f>IF(LD$10="",0,IF(LD$9&lt;главная!$N$19,0,IF(LD109&lt;главная!$H$27,главная!$N$26*LD109,IF(LD109&lt;главная!$H$28,главная!$N$27*LD109,главная!$H$28*главная!$N$27+(LD109-главная!$H$28)*главная!$N$28))))</f>
        <v>0</v>
      </c>
      <c r="LE183" s="173">
        <f>IF(LE$10="",0,IF(LE$9&lt;главная!$N$19,0,IF(LE109&lt;главная!$H$27,главная!$N$26*LE109,IF(LE109&lt;главная!$H$28,главная!$N$27*LE109,главная!$H$28*главная!$N$27+(LE109-главная!$H$28)*главная!$N$28))))</f>
        <v>0</v>
      </c>
      <c r="LF183" s="173">
        <f>IF(LF$10="",0,IF(LF$9&lt;главная!$N$19,0,IF(LF109&lt;главная!$H$27,главная!$N$26*LF109,IF(LF109&lt;главная!$H$28,главная!$N$27*LF109,главная!$H$28*главная!$N$27+(LF109-главная!$H$28)*главная!$N$28))))</f>
        <v>0</v>
      </c>
      <c r="LG183" s="173">
        <f>IF(LG$10="",0,IF(LG$9&lt;главная!$N$19,0,IF(LG109&lt;главная!$H$27,главная!$N$26*LG109,IF(LG109&lt;главная!$H$28,главная!$N$27*LG109,главная!$H$28*главная!$N$27+(LG109-главная!$H$28)*главная!$N$28))))</f>
        <v>0</v>
      </c>
      <c r="LH183" s="173">
        <f>IF(LH$10="",0,IF(LH$9&lt;главная!$N$19,0,IF(LH109&lt;главная!$H$27,главная!$N$26*LH109,IF(LH109&lt;главная!$H$28,главная!$N$27*LH109,главная!$H$28*главная!$N$27+(LH109-главная!$H$28)*главная!$N$28))))</f>
        <v>0</v>
      </c>
      <c r="LI183" s="51"/>
      <c r="LJ183" s="51"/>
    </row>
    <row r="184" spans="1:322" s="59" customFormat="1" ht="10.199999999999999" x14ac:dyDescent="0.2">
      <c r="A184" s="51"/>
      <c r="B184" s="51"/>
      <c r="C184" s="51"/>
      <c r="D184" s="12"/>
      <c r="E184" s="98" t="str">
        <f t="shared" si="383"/>
        <v>Специалист службы поддержки</v>
      </c>
      <c r="F184" s="51"/>
      <c r="G184" s="51"/>
      <c r="H184" s="98" t="str">
        <f t="shared" si="384"/>
        <v>нац/страхование</v>
      </c>
      <c r="I184" s="51"/>
      <c r="J184" s="51"/>
      <c r="K184" s="55" t="str">
        <f t="shared" si="385"/>
        <v>долл.</v>
      </c>
      <c r="L184" s="51"/>
      <c r="M184" s="58"/>
      <c r="N184" s="51"/>
      <c r="O184" s="61"/>
      <c r="P184" s="51"/>
      <c r="Q184" s="51"/>
      <c r="R184" s="99"/>
      <c r="S184" s="51"/>
      <c r="T184" s="171"/>
      <c r="U184" s="173">
        <f>IF(U$10="",0,IF(U$9&lt;главная!$N$19,0,IF(U110&lt;главная!$H$27,главная!$N$26*U110,IF(U110&lt;главная!$H$28,главная!$N$27*U110,главная!$H$28*главная!$N$27+(U110-главная!$H$28)*главная!$N$28))))</f>
        <v>0</v>
      </c>
      <c r="V184" s="173">
        <f>IF(V$10="",0,IF(V$9&lt;главная!$N$19,0,IF(V110&lt;главная!$H$27,главная!$N$26*V110,IF(V110&lt;главная!$H$28,главная!$N$27*V110,главная!$H$28*главная!$N$27+(V110-главная!$H$28)*главная!$N$28))))</f>
        <v>0</v>
      </c>
      <c r="W184" s="173">
        <f>IF(W$10="",0,IF(W$9&lt;главная!$N$19,0,IF(W110&lt;главная!$H$27,главная!$N$26*W110,IF(W110&lt;главная!$H$28,главная!$N$27*W110,главная!$H$28*главная!$N$27+(W110-главная!$H$28)*главная!$N$28))))</f>
        <v>0</v>
      </c>
      <c r="X184" s="173">
        <f>IF(X$10="",0,IF(X$9&lt;главная!$N$19,0,IF(X110&lt;главная!$H$27,главная!$N$26*X110,IF(X110&lt;главная!$H$28,главная!$N$27*X110,главная!$H$28*главная!$N$27+(X110-главная!$H$28)*главная!$N$28))))</f>
        <v>0</v>
      </c>
      <c r="Y184" s="173">
        <f>IF(Y$10="",0,IF(Y$9&lt;главная!$N$19,0,IF(Y110&lt;главная!$H$27,главная!$N$26*Y110,IF(Y110&lt;главная!$H$28,главная!$N$27*Y110,главная!$H$28*главная!$N$27+(Y110-главная!$H$28)*главная!$N$28))))</f>
        <v>0</v>
      </c>
      <c r="Z184" s="173">
        <f>IF(Z$10="",0,IF(Z$9&lt;главная!$N$19,0,IF(Z110&lt;главная!$H$27,главная!$N$26*Z110,IF(Z110&lt;главная!$H$28,главная!$N$27*Z110,главная!$H$28*главная!$N$27+(Z110-главная!$H$28)*главная!$N$28))))</f>
        <v>0</v>
      </c>
      <c r="AA184" s="173">
        <f>IF(AA$10="",0,IF(AA$9&lt;главная!$N$19,0,IF(AA110&lt;главная!$H$27,главная!$N$26*AA110,IF(AA110&lt;главная!$H$28,главная!$N$27*AA110,главная!$H$28*главная!$N$27+(AA110-главная!$H$28)*главная!$N$28))))</f>
        <v>0</v>
      </c>
      <c r="AB184" s="173">
        <f>IF(AB$10="",0,IF(AB$9&lt;главная!$N$19,0,IF(AB110&lt;главная!$H$27,главная!$N$26*AB110,IF(AB110&lt;главная!$H$28,главная!$N$27*AB110,главная!$H$28*главная!$N$27+(AB110-главная!$H$28)*главная!$N$28))))</f>
        <v>0</v>
      </c>
      <c r="AC184" s="173">
        <f>IF(AC$10="",0,IF(AC$9&lt;главная!$N$19,0,IF(AC110&lt;главная!$H$27,главная!$N$26*AC110,IF(AC110&lt;главная!$H$28,главная!$N$27*AC110,главная!$H$28*главная!$N$27+(AC110-главная!$H$28)*главная!$N$28))))</f>
        <v>0</v>
      </c>
      <c r="AD184" s="173">
        <f>IF(AD$10="",0,IF(AD$9&lt;главная!$N$19,0,IF(AD110&lt;главная!$H$27,главная!$N$26*AD110,IF(AD110&lt;главная!$H$28,главная!$N$27*AD110,главная!$H$28*главная!$N$27+(AD110-главная!$H$28)*главная!$N$28))))</f>
        <v>0</v>
      </c>
      <c r="AE184" s="173">
        <f>IF(AE$10="",0,IF(AE$9&lt;главная!$N$19,0,IF(AE110&lt;главная!$H$27,главная!$N$26*AE110,IF(AE110&lt;главная!$H$28,главная!$N$27*AE110,главная!$H$28*главная!$N$27+(AE110-главная!$H$28)*главная!$N$28))))</f>
        <v>0</v>
      </c>
      <c r="AF184" s="173">
        <f>IF(AF$10="",0,IF(AF$9&lt;главная!$N$19,0,IF(AF110&lt;главная!$H$27,главная!$N$26*AF110,IF(AF110&lt;главная!$H$28,главная!$N$27*AF110,главная!$H$28*главная!$N$27+(AF110-главная!$H$28)*главная!$N$28))))</f>
        <v>0</v>
      </c>
      <c r="AG184" s="173">
        <f>IF(AG$10="",0,IF(AG$9&lt;главная!$N$19,0,IF(AG110&lt;главная!$H$27,главная!$N$26*AG110,IF(AG110&lt;главная!$H$28,главная!$N$27*AG110,главная!$H$28*главная!$N$27+(AG110-главная!$H$28)*главная!$N$28))))</f>
        <v>0</v>
      </c>
      <c r="AH184" s="173">
        <f>IF(AH$10="",0,IF(AH$9&lt;главная!$N$19,0,IF(AH110&lt;главная!$H$27,главная!$N$26*AH110,IF(AH110&lt;главная!$H$28,главная!$N$27*AH110,главная!$H$28*главная!$N$27+(AH110-главная!$H$28)*главная!$N$28))))</f>
        <v>0</v>
      </c>
      <c r="AI184" s="173">
        <f>IF(AI$10="",0,IF(AI$9&lt;главная!$N$19,0,IF(AI110&lt;главная!$H$27,главная!$N$26*AI110,IF(AI110&lt;главная!$H$28,главная!$N$27*AI110,главная!$H$28*главная!$N$27+(AI110-главная!$H$28)*главная!$N$28))))</f>
        <v>0</v>
      </c>
      <c r="AJ184" s="173">
        <f>IF(AJ$10="",0,IF(AJ$9&lt;главная!$N$19,0,IF(AJ110&lt;главная!$H$27,главная!$N$26*AJ110,IF(AJ110&lt;главная!$H$28,главная!$N$27*AJ110,главная!$H$28*главная!$N$27+(AJ110-главная!$H$28)*главная!$N$28))))</f>
        <v>0</v>
      </c>
      <c r="AK184" s="173">
        <f>IF(AK$10="",0,IF(AK$9&lt;главная!$N$19,0,IF(AK110&lt;главная!$H$27,главная!$N$26*AK110,IF(AK110&lt;главная!$H$28,главная!$N$27*AK110,главная!$H$28*главная!$N$27+(AK110-главная!$H$28)*главная!$N$28))))</f>
        <v>0</v>
      </c>
      <c r="AL184" s="173">
        <f>IF(AL$10="",0,IF(AL$9&lt;главная!$N$19,0,IF(AL110&lt;главная!$H$27,главная!$N$26*AL110,IF(AL110&lt;главная!$H$28,главная!$N$27*AL110,главная!$H$28*главная!$N$27+(AL110-главная!$H$28)*главная!$N$28))))</f>
        <v>0</v>
      </c>
      <c r="AM184" s="173">
        <f>IF(AM$10="",0,IF(AM$9&lt;главная!$N$19,0,IF(AM110&lt;главная!$H$27,главная!$N$26*AM110,IF(AM110&lt;главная!$H$28,главная!$N$27*AM110,главная!$H$28*главная!$N$27+(AM110-главная!$H$28)*главная!$N$28))))</f>
        <v>0</v>
      </c>
      <c r="AN184" s="173">
        <f>IF(AN$10="",0,IF(AN$9&lt;главная!$N$19,0,IF(AN110&lt;главная!$H$27,главная!$N$26*AN110,IF(AN110&lt;главная!$H$28,главная!$N$27*AN110,главная!$H$28*главная!$N$27+(AN110-главная!$H$28)*главная!$N$28))))</f>
        <v>0</v>
      </c>
      <c r="AO184" s="173">
        <f>IF(AO$10="",0,IF(AO$9&lt;главная!$N$19,0,IF(AO110&lt;главная!$H$27,главная!$N$26*AO110,IF(AO110&lt;главная!$H$28,главная!$N$27*AO110,главная!$H$28*главная!$N$27+(AO110-главная!$H$28)*главная!$N$28))))</f>
        <v>0</v>
      </c>
      <c r="AP184" s="173">
        <f>IF(AP$10="",0,IF(AP$9&lt;главная!$N$19,0,IF(AP110&lt;главная!$H$27,главная!$N$26*AP110,IF(AP110&lt;главная!$H$28,главная!$N$27*AP110,главная!$H$28*главная!$N$27+(AP110-главная!$H$28)*главная!$N$28))))</f>
        <v>0</v>
      </c>
      <c r="AQ184" s="173">
        <f>IF(AQ$10="",0,IF(AQ$9&lt;главная!$N$19,0,IF(AQ110&lt;главная!$H$27,главная!$N$26*AQ110,IF(AQ110&lt;главная!$H$28,главная!$N$27*AQ110,главная!$H$28*главная!$N$27+(AQ110-главная!$H$28)*главная!$N$28))))</f>
        <v>0</v>
      </c>
      <c r="AR184" s="173">
        <f>IF(AR$10="",0,IF(AR$9&lt;главная!$N$19,0,IF(AR110&lt;главная!$H$27,главная!$N$26*AR110,IF(AR110&lt;главная!$H$28,главная!$N$27*AR110,главная!$H$28*главная!$N$27+(AR110-главная!$H$28)*главная!$N$28))))</f>
        <v>0</v>
      </c>
      <c r="AS184" s="173">
        <f>IF(AS$10="",0,IF(AS$9&lt;главная!$N$19,0,IF(AS110&lt;главная!$H$27,главная!$N$26*AS110,IF(AS110&lt;главная!$H$28,главная!$N$27*AS110,главная!$H$28*главная!$N$27+(AS110-главная!$H$28)*главная!$N$28))))</f>
        <v>0</v>
      </c>
      <c r="AT184" s="173">
        <f>IF(AT$10="",0,IF(AT$9&lt;главная!$N$19,0,IF(AT110&lt;главная!$H$27,главная!$N$26*AT110,IF(AT110&lt;главная!$H$28,главная!$N$27*AT110,главная!$H$28*главная!$N$27+(AT110-главная!$H$28)*главная!$N$28))))</f>
        <v>0</v>
      </c>
      <c r="AU184" s="173">
        <f>IF(AU$10="",0,IF(AU$9&lt;главная!$N$19,0,IF(AU110&lt;главная!$H$27,главная!$N$26*AU110,IF(AU110&lt;главная!$H$28,главная!$N$27*AU110,главная!$H$28*главная!$N$27+(AU110-главная!$H$28)*главная!$N$28))))</f>
        <v>0</v>
      </c>
      <c r="AV184" s="173">
        <f>IF(AV$10="",0,IF(AV$9&lt;главная!$N$19,0,IF(AV110&lt;главная!$H$27,главная!$N$26*AV110,IF(AV110&lt;главная!$H$28,главная!$N$27*AV110,главная!$H$28*главная!$N$27+(AV110-главная!$H$28)*главная!$N$28))))</f>
        <v>0</v>
      </c>
      <c r="AW184" s="173">
        <f>IF(AW$10="",0,IF(AW$9&lt;главная!$N$19,0,IF(AW110&lt;главная!$H$27,главная!$N$26*AW110,IF(AW110&lt;главная!$H$28,главная!$N$27*AW110,главная!$H$28*главная!$N$27+(AW110-главная!$H$28)*главная!$N$28))))</f>
        <v>0</v>
      </c>
      <c r="AX184" s="173">
        <f>IF(AX$10="",0,IF(AX$9&lt;главная!$N$19,0,IF(AX110&lt;главная!$H$27,главная!$N$26*AX110,IF(AX110&lt;главная!$H$28,главная!$N$27*AX110,главная!$H$28*главная!$N$27+(AX110-главная!$H$28)*главная!$N$28))))</f>
        <v>0</v>
      </c>
      <c r="AY184" s="173">
        <f>IF(AY$10="",0,IF(AY$9&lt;главная!$N$19,0,IF(AY110&lt;главная!$H$27,главная!$N$26*AY110,IF(AY110&lt;главная!$H$28,главная!$N$27*AY110,главная!$H$28*главная!$N$27+(AY110-главная!$H$28)*главная!$N$28))))</f>
        <v>0</v>
      </c>
      <c r="AZ184" s="173">
        <f>IF(AZ$10="",0,IF(AZ$9&lt;главная!$N$19,0,IF(AZ110&lt;главная!$H$27,главная!$N$26*AZ110,IF(AZ110&lt;главная!$H$28,главная!$N$27*AZ110,главная!$H$28*главная!$N$27+(AZ110-главная!$H$28)*главная!$N$28))))</f>
        <v>0</v>
      </c>
      <c r="BA184" s="173">
        <f>IF(BA$10="",0,IF(BA$9&lt;главная!$N$19,0,IF(BA110&lt;главная!$H$27,главная!$N$26*BA110,IF(BA110&lt;главная!$H$28,главная!$N$27*BA110,главная!$H$28*главная!$N$27+(BA110-главная!$H$28)*главная!$N$28))))</f>
        <v>0</v>
      </c>
      <c r="BB184" s="173">
        <f>IF(BB$10="",0,IF(BB$9&lt;главная!$N$19,0,IF(BB110&lt;главная!$H$27,главная!$N$26*BB110,IF(BB110&lt;главная!$H$28,главная!$N$27*BB110,главная!$H$28*главная!$N$27+(BB110-главная!$H$28)*главная!$N$28))))</f>
        <v>0</v>
      </c>
      <c r="BC184" s="173">
        <f>IF(BC$10="",0,IF(BC$9&lt;главная!$N$19,0,IF(BC110&lt;главная!$H$27,главная!$N$26*BC110,IF(BC110&lt;главная!$H$28,главная!$N$27*BC110,главная!$H$28*главная!$N$27+(BC110-главная!$H$28)*главная!$N$28))))</f>
        <v>0</v>
      </c>
      <c r="BD184" s="173">
        <f>IF(BD$10="",0,IF(BD$9&lt;главная!$N$19,0,IF(BD110&lt;главная!$H$27,главная!$N$26*BD110,IF(BD110&lt;главная!$H$28,главная!$N$27*BD110,главная!$H$28*главная!$N$27+(BD110-главная!$H$28)*главная!$N$28))))</f>
        <v>0</v>
      </c>
      <c r="BE184" s="173">
        <f>IF(BE$10="",0,IF(BE$9&lt;главная!$N$19,0,IF(BE110&lt;главная!$H$27,главная!$N$26*BE110,IF(BE110&lt;главная!$H$28,главная!$N$27*BE110,главная!$H$28*главная!$N$27+(BE110-главная!$H$28)*главная!$N$28))))</f>
        <v>0</v>
      </c>
      <c r="BF184" s="173">
        <f>IF(BF$10="",0,IF(BF$9&lt;главная!$N$19,0,IF(BF110&lt;главная!$H$27,главная!$N$26*BF110,IF(BF110&lt;главная!$H$28,главная!$N$27*BF110,главная!$H$28*главная!$N$27+(BF110-главная!$H$28)*главная!$N$28))))</f>
        <v>0</v>
      </c>
      <c r="BG184" s="173">
        <f>IF(BG$10="",0,IF(BG$9&lt;главная!$N$19,0,IF(BG110&lt;главная!$H$27,главная!$N$26*BG110,IF(BG110&lt;главная!$H$28,главная!$N$27*BG110,главная!$H$28*главная!$N$27+(BG110-главная!$H$28)*главная!$N$28))))</f>
        <v>0</v>
      </c>
      <c r="BH184" s="173">
        <f>IF(BH$10="",0,IF(BH$9&lt;главная!$N$19,0,IF(BH110&lt;главная!$H$27,главная!$N$26*BH110,IF(BH110&lt;главная!$H$28,главная!$N$27*BH110,главная!$H$28*главная!$N$27+(BH110-главная!$H$28)*главная!$N$28))))</f>
        <v>0</v>
      </c>
      <c r="BI184" s="173">
        <f>IF(BI$10="",0,IF(BI$9&lt;главная!$N$19,0,IF(BI110&lt;главная!$H$27,главная!$N$26*BI110,IF(BI110&lt;главная!$H$28,главная!$N$27*BI110,главная!$H$28*главная!$N$27+(BI110-главная!$H$28)*главная!$N$28))))</f>
        <v>0</v>
      </c>
      <c r="BJ184" s="173">
        <f>IF(BJ$10="",0,IF(BJ$9&lt;главная!$N$19,0,IF(BJ110&lt;главная!$H$27,главная!$N$26*BJ110,IF(BJ110&lt;главная!$H$28,главная!$N$27*BJ110,главная!$H$28*главная!$N$27+(BJ110-главная!$H$28)*главная!$N$28))))</f>
        <v>0</v>
      </c>
      <c r="BK184" s="173">
        <f>IF(BK$10="",0,IF(BK$9&lt;главная!$N$19,0,IF(BK110&lt;главная!$H$27,главная!$N$26*BK110,IF(BK110&lt;главная!$H$28,главная!$N$27*BK110,главная!$H$28*главная!$N$27+(BK110-главная!$H$28)*главная!$N$28))))</f>
        <v>0</v>
      </c>
      <c r="BL184" s="173">
        <f>IF(BL$10="",0,IF(BL$9&lt;главная!$N$19,0,IF(BL110&lt;главная!$H$27,главная!$N$26*BL110,IF(BL110&lt;главная!$H$28,главная!$N$27*BL110,главная!$H$28*главная!$N$27+(BL110-главная!$H$28)*главная!$N$28))))</f>
        <v>0</v>
      </c>
      <c r="BM184" s="173">
        <f>IF(BM$10="",0,IF(BM$9&lt;главная!$N$19,0,IF(BM110&lt;главная!$H$27,главная!$N$26*BM110,IF(BM110&lt;главная!$H$28,главная!$N$27*BM110,главная!$H$28*главная!$N$27+(BM110-главная!$H$28)*главная!$N$28))))</f>
        <v>0</v>
      </c>
      <c r="BN184" s="173">
        <f>IF(BN$10="",0,IF(BN$9&lt;главная!$N$19,0,IF(BN110&lt;главная!$H$27,главная!$N$26*BN110,IF(BN110&lt;главная!$H$28,главная!$N$27*BN110,главная!$H$28*главная!$N$27+(BN110-главная!$H$28)*главная!$N$28))))</f>
        <v>0</v>
      </c>
      <c r="BO184" s="173">
        <f>IF(BO$10="",0,IF(BO$9&lt;главная!$N$19,0,IF(BO110&lt;главная!$H$27,главная!$N$26*BO110,IF(BO110&lt;главная!$H$28,главная!$N$27*BO110,главная!$H$28*главная!$N$27+(BO110-главная!$H$28)*главная!$N$28))))</f>
        <v>0</v>
      </c>
      <c r="BP184" s="173">
        <f>IF(BP$10="",0,IF(BP$9&lt;главная!$N$19,0,IF(BP110&lt;главная!$H$27,главная!$N$26*BP110,IF(BP110&lt;главная!$H$28,главная!$N$27*BP110,главная!$H$28*главная!$N$27+(BP110-главная!$H$28)*главная!$N$28))))</f>
        <v>0</v>
      </c>
      <c r="BQ184" s="173">
        <f>IF(BQ$10="",0,IF(BQ$9&lt;главная!$N$19,0,IF(BQ110&lt;главная!$H$27,главная!$N$26*BQ110,IF(BQ110&lt;главная!$H$28,главная!$N$27*BQ110,главная!$H$28*главная!$N$27+(BQ110-главная!$H$28)*главная!$N$28))))</f>
        <v>0</v>
      </c>
      <c r="BR184" s="173">
        <f>IF(BR$10="",0,IF(BR$9&lt;главная!$N$19,0,IF(BR110&lt;главная!$H$27,главная!$N$26*BR110,IF(BR110&lt;главная!$H$28,главная!$N$27*BR110,главная!$H$28*главная!$N$27+(BR110-главная!$H$28)*главная!$N$28))))</f>
        <v>0</v>
      </c>
      <c r="BS184" s="173">
        <f>IF(BS$10="",0,IF(BS$9&lt;главная!$N$19,0,IF(BS110&lt;главная!$H$27,главная!$N$26*BS110,IF(BS110&lt;главная!$H$28,главная!$N$27*BS110,главная!$H$28*главная!$N$27+(BS110-главная!$H$28)*главная!$N$28))))</f>
        <v>0</v>
      </c>
      <c r="BT184" s="173">
        <f>IF(BT$10="",0,IF(BT$9&lt;главная!$N$19,0,IF(BT110&lt;главная!$H$27,главная!$N$26*BT110,IF(BT110&lt;главная!$H$28,главная!$N$27*BT110,главная!$H$28*главная!$N$27+(BT110-главная!$H$28)*главная!$N$28))))</f>
        <v>0</v>
      </c>
      <c r="BU184" s="173">
        <f>IF(BU$10="",0,IF(BU$9&lt;главная!$N$19,0,IF(BU110&lt;главная!$H$27,главная!$N$26*BU110,IF(BU110&lt;главная!$H$28,главная!$N$27*BU110,главная!$H$28*главная!$N$27+(BU110-главная!$H$28)*главная!$N$28))))</f>
        <v>0</v>
      </c>
      <c r="BV184" s="173">
        <f>IF(BV$10="",0,IF(BV$9&lt;главная!$N$19,0,IF(BV110&lt;главная!$H$27,главная!$N$26*BV110,IF(BV110&lt;главная!$H$28,главная!$N$27*BV110,главная!$H$28*главная!$N$27+(BV110-главная!$H$28)*главная!$N$28))))</f>
        <v>0</v>
      </c>
      <c r="BW184" s="173">
        <f>IF(BW$10="",0,IF(BW$9&lt;главная!$N$19,0,IF(BW110&lt;главная!$H$27,главная!$N$26*BW110,IF(BW110&lt;главная!$H$28,главная!$N$27*BW110,главная!$H$28*главная!$N$27+(BW110-главная!$H$28)*главная!$N$28))))</f>
        <v>0</v>
      </c>
      <c r="BX184" s="173">
        <f>IF(BX$10="",0,IF(BX$9&lt;главная!$N$19,0,IF(BX110&lt;главная!$H$27,главная!$N$26*BX110,IF(BX110&lt;главная!$H$28,главная!$N$27*BX110,главная!$H$28*главная!$N$27+(BX110-главная!$H$28)*главная!$N$28))))</f>
        <v>0</v>
      </c>
      <c r="BY184" s="173">
        <f>IF(BY$10="",0,IF(BY$9&lt;главная!$N$19,0,IF(BY110&lt;главная!$H$27,главная!$N$26*BY110,IF(BY110&lt;главная!$H$28,главная!$N$27*BY110,главная!$H$28*главная!$N$27+(BY110-главная!$H$28)*главная!$N$28))))</f>
        <v>0</v>
      </c>
      <c r="BZ184" s="173">
        <f>IF(BZ$10="",0,IF(BZ$9&lt;главная!$N$19,0,IF(BZ110&lt;главная!$H$27,главная!$N$26*BZ110,IF(BZ110&lt;главная!$H$28,главная!$N$27*BZ110,главная!$H$28*главная!$N$27+(BZ110-главная!$H$28)*главная!$N$28))))</f>
        <v>0</v>
      </c>
      <c r="CA184" s="173">
        <f>IF(CA$10="",0,IF(CA$9&lt;главная!$N$19,0,IF(CA110&lt;главная!$H$27,главная!$N$26*CA110,IF(CA110&lt;главная!$H$28,главная!$N$27*CA110,главная!$H$28*главная!$N$27+(CA110-главная!$H$28)*главная!$N$28))))</f>
        <v>0</v>
      </c>
      <c r="CB184" s="173">
        <f>IF(CB$10="",0,IF(CB$9&lt;главная!$N$19,0,IF(CB110&lt;главная!$H$27,главная!$N$26*CB110,IF(CB110&lt;главная!$H$28,главная!$N$27*CB110,главная!$H$28*главная!$N$27+(CB110-главная!$H$28)*главная!$N$28))))</f>
        <v>0</v>
      </c>
      <c r="CC184" s="173">
        <f>IF(CC$10="",0,IF(CC$9&lt;главная!$N$19,0,IF(CC110&lt;главная!$H$27,главная!$N$26*CC110,IF(CC110&lt;главная!$H$28,главная!$N$27*CC110,главная!$H$28*главная!$N$27+(CC110-главная!$H$28)*главная!$N$28))))</f>
        <v>0</v>
      </c>
      <c r="CD184" s="173">
        <f>IF(CD$10="",0,IF(CD$9&lt;главная!$N$19,0,IF(CD110&lt;главная!$H$27,главная!$N$26*CD110,IF(CD110&lt;главная!$H$28,главная!$N$27*CD110,главная!$H$28*главная!$N$27+(CD110-главная!$H$28)*главная!$N$28))))</f>
        <v>0</v>
      </c>
      <c r="CE184" s="173">
        <f>IF(CE$10="",0,IF(CE$9&lt;главная!$N$19,0,IF(CE110&lt;главная!$H$27,главная!$N$26*CE110,IF(CE110&lt;главная!$H$28,главная!$N$27*CE110,главная!$H$28*главная!$N$27+(CE110-главная!$H$28)*главная!$N$28))))</f>
        <v>0</v>
      </c>
      <c r="CF184" s="173">
        <f>IF(CF$10="",0,IF(CF$9&lt;главная!$N$19,0,IF(CF110&lt;главная!$H$27,главная!$N$26*CF110,IF(CF110&lt;главная!$H$28,главная!$N$27*CF110,главная!$H$28*главная!$N$27+(CF110-главная!$H$28)*главная!$N$28))))</f>
        <v>0</v>
      </c>
      <c r="CG184" s="173">
        <f>IF(CG$10="",0,IF(CG$9&lt;главная!$N$19,0,IF(CG110&lt;главная!$H$27,главная!$N$26*CG110,IF(CG110&lt;главная!$H$28,главная!$N$27*CG110,главная!$H$28*главная!$N$27+(CG110-главная!$H$28)*главная!$N$28))))</f>
        <v>0</v>
      </c>
      <c r="CH184" s="173">
        <f>IF(CH$10="",0,IF(CH$9&lt;главная!$N$19,0,IF(CH110&lt;главная!$H$27,главная!$N$26*CH110,IF(CH110&lt;главная!$H$28,главная!$N$27*CH110,главная!$H$28*главная!$N$27+(CH110-главная!$H$28)*главная!$N$28))))</f>
        <v>0</v>
      </c>
      <c r="CI184" s="173">
        <f>IF(CI$10="",0,IF(CI$9&lt;главная!$N$19,0,IF(CI110&lt;главная!$H$27,главная!$N$26*CI110,IF(CI110&lt;главная!$H$28,главная!$N$27*CI110,главная!$H$28*главная!$N$27+(CI110-главная!$H$28)*главная!$N$28))))</f>
        <v>0</v>
      </c>
      <c r="CJ184" s="173">
        <f>IF(CJ$10="",0,IF(CJ$9&lt;главная!$N$19,0,IF(CJ110&lt;главная!$H$27,главная!$N$26*CJ110,IF(CJ110&lt;главная!$H$28,главная!$N$27*CJ110,главная!$H$28*главная!$N$27+(CJ110-главная!$H$28)*главная!$N$28))))</f>
        <v>0</v>
      </c>
      <c r="CK184" s="173">
        <f>IF(CK$10="",0,IF(CK$9&lt;главная!$N$19,0,IF(CK110&lt;главная!$H$27,главная!$N$26*CK110,IF(CK110&lt;главная!$H$28,главная!$N$27*CK110,главная!$H$28*главная!$N$27+(CK110-главная!$H$28)*главная!$N$28))))</f>
        <v>0</v>
      </c>
      <c r="CL184" s="173">
        <f>IF(CL$10="",0,IF(CL$9&lt;главная!$N$19,0,IF(CL110&lt;главная!$H$27,главная!$N$26*CL110,IF(CL110&lt;главная!$H$28,главная!$N$27*CL110,главная!$H$28*главная!$N$27+(CL110-главная!$H$28)*главная!$N$28))))</f>
        <v>0</v>
      </c>
      <c r="CM184" s="173">
        <f>IF(CM$10="",0,IF(CM$9&lt;главная!$N$19,0,IF(CM110&lt;главная!$H$27,главная!$N$26*CM110,IF(CM110&lt;главная!$H$28,главная!$N$27*CM110,главная!$H$28*главная!$N$27+(CM110-главная!$H$28)*главная!$N$28))))</f>
        <v>0</v>
      </c>
      <c r="CN184" s="173">
        <f>IF(CN$10="",0,IF(CN$9&lt;главная!$N$19,0,IF(CN110&lt;главная!$H$27,главная!$N$26*CN110,IF(CN110&lt;главная!$H$28,главная!$N$27*CN110,главная!$H$28*главная!$N$27+(CN110-главная!$H$28)*главная!$N$28))))</f>
        <v>0</v>
      </c>
      <c r="CO184" s="173">
        <f>IF(CO$10="",0,IF(CO$9&lt;главная!$N$19,0,IF(CO110&lt;главная!$H$27,главная!$N$26*CO110,IF(CO110&lt;главная!$H$28,главная!$N$27*CO110,главная!$H$28*главная!$N$27+(CO110-главная!$H$28)*главная!$N$28))))</f>
        <v>0</v>
      </c>
      <c r="CP184" s="173">
        <f>IF(CP$10="",0,IF(CP$9&lt;главная!$N$19,0,IF(CP110&lt;главная!$H$27,главная!$N$26*CP110,IF(CP110&lt;главная!$H$28,главная!$N$27*CP110,главная!$H$28*главная!$N$27+(CP110-главная!$H$28)*главная!$N$28))))</f>
        <v>0</v>
      </c>
      <c r="CQ184" s="173">
        <f>IF(CQ$10="",0,IF(CQ$9&lt;главная!$N$19,0,IF(CQ110&lt;главная!$H$27,главная!$N$26*CQ110,IF(CQ110&lt;главная!$H$28,главная!$N$27*CQ110,главная!$H$28*главная!$N$27+(CQ110-главная!$H$28)*главная!$N$28))))</f>
        <v>0</v>
      </c>
      <c r="CR184" s="173">
        <f>IF(CR$10="",0,IF(CR$9&lt;главная!$N$19,0,IF(CR110&lt;главная!$H$27,главная!$N$26*CR110,IF(CR110&lt;главная!$H$28,главная!$N$27*CR110,главная!$H$28*главная!$N$27+(CR110-главная!$H$28)*главная!$N$28))))</f>
        <v>0</v>
      </c>
      <c r="CS184" s="173">
        <f>IF(CS$10="",0,IF(CS$9&lt;главная!$N$19,0,IF(CS110&lt;главная!$H$27,главная!$N$26*CS110,IF(CS110&lt;главная!$H$28,главная!$N$27*CS110,главная!$H$28*главная!$N$27+(CS110-главная!$H$28)*главная!$N$28))))</f>
        <v>0</v>
      </c>
      <c r="CT184" s="173">
        <f>IF(CT$10="",0,IF(CT$9&lt;главная!$N$19,0,IF(CT110&lt;главная!$H$27,главная!$N$26*CT110,IF(CT110&lt;главная!$H$28,главная!$N$27*CT110,главная!$H$28*главная!$N$27+(CT110-главная!$H$28)*главная!$N$28))))</f>
        <v>0</v>
      </c>
      <c r="CU184" s="173">
        <f>IF(CU$10="",0,IF(CU$9&lt;главная!$N$19,0,IF(CU110&lt;главная!$H$27,главная!$N$26*CU110,IF(CU110&lt;главная!$H$28,главная!$N$27*CU110,главная!$H$28*главная!$N$27+(CU110-главная!$H$28)*главная!$N$28))))</f>
        <v>0</v>
      </c>
      <c r="CV184" s="173">
        <f>IF(CV$10="",0,IF(CV$9&lt;главная!$N$19,0,IF(CV110&lt;главная!$H$27,главная!$N$26*CV110,IF(CV110&lt;главная!$H$28,главная!$N$27*CV110,главная!$H$28*главная!$N$27+(CV110-главная!$H$28)*главная!$N$28))))</f>
        <v>0</v>
      </c>
      <c r="CW184" s="173">
        <f>IF(CW$10="",0,IF(CW$9&lt;главная!$N$19,0,IF(CW110&lt;главная!$H$27,главная!$N$26*CW110,IF(CW110&lt;главная!$H$28,главная!$N$27*CW110,главная!$H$28*главная!$N$27+(CW110-главная!$H$28)*главная!$N$28))))</f>
        <v>0</v>
      </c>
      <c r="CX184" s="173">
        <f>IF(CX$10="",0,IF(CX$9&lt;главная!$N$19,0,IF(CX110&lt;главная!$H$27,главная!$N$26*CX110,IF(CX110&lt;главная!$H$28,главная!$N$27*CX110,главная!$H$28*главная!$N$27+(CX110-главная!$H$28)*главная!$N$28))))</f>
        <v>0</v>
      </c>
      <c r="CY184" s="173">
        <f>IF(CY$10="",0,IF(CY$9&lt;главная!$N$19,0,IF(CY110&lt;главная!$H$27,главная!$N$26*CY110,IF(CY110&lt;главная!$H$28,главная!$N$27*CY110,главная!$H$28*главная!$N$27+(CY110-главная!$H$28)*главная!$N$28))))</f>
        <v>0</v>
      </c>
      <c r="CZ184" s="173">
        <f>IF(CZ$10="",0,IF(CZ$9&lt;главная!$N$19,0,IF(CZ110&lt;главная!$H$27,главная!$N$26*CZ110,IF(CZ110&lt;главная!$H$28,главная!$N$27*CZ110,главная!$H$28*главная!$N$27+(CZ110-главная!$H$28)*главная!$N$28))))</f>
        <v>0</v>
      </c>
      <c r="DA184" s="173">
        <f>IF(DA$10="",0,IF(DA$9&lt;главная!$N$19,0,IF(DA110&lt;главная!$H$27,главная!$N$26*DA110,IF(DA110&lt;главная!$H$28,главная!$N$27*DA110,главная!$H$28*главная!$N$27+(DA110-главная!$H$28)*главная!$N$28))))</f>
        <v>0</v>
      </c>
      <c r="DB184" s="173">
        <f>IF(DB$10="",0,IF(DB$9&lt;главная!$N$19,0,IF(DB110&lt;главная!$H$27,главная!$N$26*DB110,IF(DB110&lt;главная!$H$28,главная!$N$27*DB110,главная!$H$28*главная!$N$27+(DB110-главная!$H$28)*главная!$N$28))))</f>
        <v>0</v>
      </c>
      <c r="DC184" s="173">
        <f>IF(DC$10="",0,IF(DC$9&lt;главная!$N$19,0,IF(DC110&lt;главная!$H$27,главная!$N$26*DC110,IF(DC110&lt;главная!$H$28,главная!$N$27*DC110,главная!$H$28*главная!$N$27+(DC110-главная!$H$28)*главная!$N$28))))</f>
        <v>0</v>
      </c>
      <c r="DD184" s="173">
        <f>IF(DD$10="",0,IF(DD$9&lt;главная!$N$19,0,IF(DD110&lt;главная!$H$27,главная!$N$26*DD110,IF(DD110&lt;главная!$H$28,главная!$N$27*DD110,главная!$H$28*главная!$N$27+(DD110-главная!$H$28)*главная!$N$28))))</f>
        <v>0</v>
      </c>
      <c r="DE184" s="173">
        <f>IF(DE$10="",0,IF(DE$9&lt;главная!$N$19,0,IF(DE110&lt;главная!$H$27,главная!$N$26*DE110,IF(DE110&lt;главная!$H$28,главная!$N$27*DE110,главная!$H$28*главная!$N$27+(DE110-главная!$H$28)*главная!$N$28))))</f>
        <v>0</v>
      </c>
      <c r="DF184" s="173">
        <f>IF(DF$10="",0,IF(DF$9&lt;главная!$N$19,0,IF(DF110&lt;главная!$H$27,главная!$N$26*DF110,IF(DF110&lt;главная!$H$28,главная!$N$27*DF110,главная!$H$28*главная!$N$27+(DF110-главная!$H$28)*главная!$N$28))))</f>
        <v>0</v>
      </c>
      <c r="DG184" s="173">
        <f>IF(DG$10="",0,IF(DG$9&lt;главная!$N$19,0,IF(DG110&lt;главная!$H$27,главная!$N$26*DG110,IF(DG110&lt;главная!$H$28,главная!$N$27*DG110,главная!$H$28*главная!$N$27+(DG110-главная!$H$28)*главная!$N$28))))</f>
        <v>0</v>
      </c>
      <c r="DH184" s="173">
        <f>IF(DH$10="",0,IF(DH$9&lt;главная!$N$19,0,IF(DH110&lt;главная!$H$27,главная!$N$26*DH110,IF(DH110&lt;главная!$H$28,главная!$N$27*DH110,главная!$H$28*главная!$N$27+(DH110-главная!$H$28)*главная!$N$28))))</f>
        <v>0</v>
      </c>
      <c r="DI184" s="173">
        <f>IF(DI$10="",0,IF(DI$9&lt;главная!$N$19,0,IF(DI110&lt;главная!$H$27,главная!$N$26*DI110,IF(DI110&lt;главная!$H$28,главная!$N$27*DI110,главная!$H$28*главная!$N$27+(DI110-главная!$H$28)*главная!$N$28))))</f>
        <v>0</v>
      </c>
      <c r="DJ184" s="173">
        <f>IF(DJ$10="",0,IF(DJ$9&lt;главная!$N$19,0,IF(DJ110&lt;главная!$H$27,главная!$N$26*DJ110,IF(DJ110&lt;главная!$H$28,главная!$N$27*DJ110,главная!$H$28*главная!$N$27+(DJ110-главная!$H$28)*главная!$N$28))))</f>
        <v>0</v>
      </c>
      <c r="DK184" s="173">
        <f>IF(DK$10="",0,IF(DK$9&lt;главная!$N$19,0,IF(DK110&lt;главная!$H$27,главная!$N$26*DK110,IF(DK110&lt;главная!$H$28,главная!$N$27*DK110,главная!$H$28*главная!$N$27+(DK110-главная!$H$28)*главная!$N$28))))</f>
        <v>0</v>
      </c>
      <c r="DL184" s="173">
        <f>IF(DL$10="",0,IF(DL$9&lt;главная!$N$19,0,IF(DL110&lt;главная!$H$27,главная!$N$26*DL110,IF(DL110&lt;главная!$H$28,главная!$N$27*DL110,главная!$H$28*главная!$N$27+(DL110-главная!$H$28)*главная!$N$28))))</f>
        <v>0</v>
      </c>
      <c r="DM184" s="173">
        <f>IF(DM$10="",0,IF(DM$9&lt;главная!$N$19,0,IF(DM110&lt;главная!$H$27,главная!$N$26*DM110,IF(DM110&lt;главная!$H$28,главная!$N$27*DM110,главная!$H$28*главная!$N$27+(DM110-главная!$H$28)*главная!$N$28))))</f>
        <v>0</v>
      </c>
      <c r="DN184" s="173">
        <f>IF(DN$10="",0,IF(DN$9&lt;главная!$N$19,0,IF(DN110&lt;главная!$H$27,главная!$N$26*DN110,IF(DN110&lt;главная!$H$28,главная!$N$27*DN110,главная!$H$28*главная!$N$27+(DN110-главная!$H$28)*главная!$N$28))))</f>
        <v>0</v>
      </c>
      <c r="DO184" s="173">
        <f>IF(DO$10="",0,IF(DO$9&lt;главная!$N$19,0,IF(DO110&lt;главная!$H$27,главная!$N$26*DO110,IF(DO110&lt;главная!$H$28,главная!$N$27*DO110,главная!$H$28*главная!$N$27+(DO110-главная!$H$28)*главная!$N$28))))</f>
        <v>0</v>
      </c>
      <c r="DP184" s="173">
        <f>IF(DP$10="",0,IF(DP$9&lt;главная!$N$19,0,IF(DP110&lt;главная!$H$27,главная!$N$26*DP110,IF(DP110&lt;главная!$H$28,главная!$N$27*DP110,главная!$H$28*главная!$N$27+(DP110-главная!$H$28)*главная!$N$28))))</f>
        <v>0</v>
      </c>
      <c r="DQ184" s="173">
        <f>IF(DQ$10="",0,IF(DQ$9&lt;главная!$N$19,0,IF(DQ110&lt;главная!$H$27,главная!$N$26*DQ110,IF(DQ110&lt;главная!$H$28,главная!$N$27*DQ110,главная!$H$28*главная!$N$27+(DQ110-главная!$H$28)*главная!$N$28))))</f>
        <v>0</v>
      </c>
      <c r="DR184" s="173">
        <f>IF(DR$10="",0,IF(DR$9&lt;главная!$N$19,0,IF(DR110&lt;главная!$H$27,главная!$N$26*DR110,IF(DR110&lt;главная!$H$28,главная!$N$27*DR110,главная!$H$28*главная!$N$27+(DR110-главная!$H$28)*главная!$N$28))))</f>
        <v>0</v>
      </c>
      <c r="DS184" s="173">
        <f>IF(DS$10="",0,IF(DS$9&lt;главная!$N$19,0,IF(DS110&lt;главная!$H$27,главная!$N$26*DS110,IF(DS110&lt;главная!$H$28,главная!$N$27*DS110,главная!$H$28*главная!$N$27+(DS110-главная!$H$28)*главная!$N$28))))</f>
        <v>0</v>
      </c>
      <c r="DT184" s="173">
        <f>IF(DT$10="",0,IF(DT$9&lt;главная!$N$19,0,IF(DT110&lt;главная!$H$27,главная!$N$26*DT110,IF(DT110&lt;главная!$H$28,главная!$N$27*DT110,главная!$H$28*главная!$N$27+(DT110-главная!$H$28)*главная!$N$28))))</f>
        <v>0</v>
      </c>
      <c r="DU184" s="173">
        <f>IF(DU$10="",0,IF(DU$9&lt;главная!$N$19,0,IF(DU110&lt;главная!$H$27,главная!$N$26*DU110,IF(DU110&lt;главная!$H$28,главная!$N$27*DU110,главная!$H$28*главная!$N$27+(DU110-главная!$H$28)*главная!$N$28))))</f>
        <v>0</v>
      </c>
      <c r="DV184" s="173">
        <f>IF(DV$10="",0,IF(DV$9&lt;главная!$N$19,0,IF(DV110&lt;главная!$H$27,главная!$N$26*DV110,IF(DV110&lt;главная!$H$28,главная!$N$27*DV110,главная!$H$28*главная!$N$27+(DV110-главная!$H$28)*главная!$N$28))))</f>
        <v>0</v>
      </c>
      <c r="DW184" s="173">
        <f>IF(DW$10="",0,IF(DW$9&lt;главная!$N$19,0,IF(DW110&lt;главная!$H$27,главная!$N$26*DW110,IF(DW110&lt;главная!$H$28,главная!$N$27*DW110,главная!$H$28*главная!$N$27+(DW110-главная!$H$28)*главная!$N$28))))</f>
        <v>0</v>
      </c>
      <c r="DX184" s="173">
        <f>IF(DX$10="",0,IF(DX$9&lt;главная!$N$19,0,IF(DX110&lt;главная!$H$27,главная!$N$26*DX110,IF(DX110&lt;главная!$H$28,главная!$N$27*DX110,главная!$H$28*главная!$N$27+(DX110-главная!$H$28)*главная!$N$28))))</f>
        <v>0</v>
      </c>
      <c r="DY184" s="173">
        <f>IF(DY$10="",0,IF(DY$9&lt;главная!$N$19,0,IF(DY110&lt;главная!$H$27,главная!$N$26*DY110,IF(DY110&lt;главная!$H$28,главная!$N$27*DY110,главная!$H$28*главная!$N$27+(DY110-главная!$H$28)*главная!$N$28))))</f>
        <v>0</v>
      </c>
      <c r="DZ184" s="173">
        <f>IF(DZ$10="",0,IF(DZ$9&lt;главная!$N$19,0,IF(DZ110&lt;главная!$H$27,главная!$N$26*DZ110,IF(DZ110&lt;главная!$H$28,главная!$N$27*DZ110,главная!$H$28*главная!$N$27+(DZ110-главная!$H$28)*главная!$N$28))))</f>
        <v>0</v>
      </c>
      <c r="EA184" s="173">
        <f>IF(EA$10="",0,IF(EA$9&lt;главная!$N$19,0,IF(EA110&lt;главная!$H$27,главная!$N$26*EA110,IF(EA110&lt;главная!$H$28,главная!$N$27*EA110,главная!$H$28*главная!$N$27+(EA110-главная!$H$28)*главная!$N$28))))</f>
        <v>0</v>
      </c>
      <c r="EB184" s="173">
        <f>IF(EB$10="",0,IF(EB$9&lt;главная!$N$19,0,IF(EB110&lt;главная!$H$27,главная!$N$26*EB110,IF(EB110&lt;главная!$H$28,главная!$N$27*EB110,главная!$H$28*главная!$N$27+(EB110-главная!$H$28)*главная!$N$28))))</f>
        <v>0</v>
      </c>
      <c r="EC184" s="173">
        <f>IF(EC$10="",0,IF(EC$9&lt;главная!$N$19,0,IF(EC110&lt;главная!$H$27,главная!$N$26*EC110,IF(EC110&lt;главная!$H$28,главная!$N$27*EC110,главная!$H$28*главная!$N$27+(EC110-главная!$H$28)*главная!$N$28))))</f>
        <v>0</v>
      </c>
      <c r="ED184" s="173">
        <f>IF(ED$10="",0,IF(ED$9&lt;главная!$N$19,0,IF(ED110&lt;главная!$H$27,главная!$N$26*ED110,IF(ED110&lt;главная!$H$28,главная!$N$27*ED110,главная!$H$28*главная!$N$27+(ED110-главная!$H$28)*главная!$N$28))))</f>
        <v>0</v>
      </c>
      <c r="EE184" s="173">
        <f>IF(EE$10="",0,IF(EE$9&lt;главная!$N$19,0,IF(EE110&lt;главная!$H$27,главная!$N$26*EE110,IF(EE110&lt;главная!$H$28,главная!$N$27*EE110,главная!$H$28*главная!$N$27+(EE110-главная!$H$28)*главная!$N$28))))</f>
        <v>0</v>
      </c>
      <c r="EF184" s="173">
        <f>IF(EF$10="",0,IF(EF$9&lt;главная!$N$19,0,IF(EF110&lt;главная!$H$27,главная!$N$26*EF110,IF(EF110&lt;главная!$H$28,главная!$N$27*EF110,главная!$H$28*главная!$N$27+(EF110-главная!$H$28)*главная!$N$28))))</f>
        <v>0</v>
      </c>
      <c r="EG184" s="173">
        <f>IF(EG$10="",0,IF(EG$9&lt;главная!$N$19,0,IF(EG110&lt;главная!$H$27,главная!$N$26*EG110,IF(EG110&lt;главная!$H$28,главная!$N$27*EG110,главная!$H$28*главная!$N$27+(EG110-главная!$H$28)*главная!$N$28))))</f>
        <v>0</v>
      </c>
      <c r="EH184" s="173">
        <f>IF(EH$10="",0,IF(EH$9&lt;главная!$N$19,0,IF(EH110&lt;главная!$H$27,главная!$N$26*EH110,IF(EH110&lt;главная!$H$28,главная!$N$27*EH110,главная!$H$28*главная!$N$27+(EH110-главная!$H$28)*главная!$N$28))))</f>
        <v>0</v>
      </c>
      <c r="EI184" s="173">
        <f>IF(EI$10="",0,IF(EI$9&lt;главная!$N$19,0,IF(EI110&lt;главная!$H$27,главная!$N$26*EI110,IF(EI110&lt;главная!$H$28,главная!$N$27*EI110,главная!$H$28*главная!$N$27+(EI110-главная!$H$28)*главная!$N$28))))</f>
        <v>0</v>
      </c>
      <c r="EJ184" s="173">
        <f>IF(EJ$10="",0,IF(EJ$9&lt;главная!$N$19,0,IF(EJ110&lt;главная!$H$27,главная!$N$26*EJ110,IF(EJ110&lt;главная!$H$28,главная!$N$27*EJ110,главная!$H$28*главная!$N$27+(EJ110-главная!$H$28)*главная!$N$28))))</f>
        <v>0</v>
      </c>
      <c r="EK184" s="173">
        <f>IF(EK$10="",0,IF(EK$9&lt;главная!$N$19,0,IF(EK110&lt;главная!$H$27,главная!$N$26*EK110,IF(EK110&lt;главная!$H$28,главная!$N$27*EK110,главная!$H$28*главная!$N$27+(EK110-главная!$H$28)*главная!$N$28))))</f>
        <v>0</v>
      </c>
      <c r="EL184" s="173">
        <f>IF(EL$10="",0,IF(EL$9&lt;главная!$N$19,0,IF(EL110&lt;главная!$H$27,главная!$N$26*EL110,IF(EL110&lt;главная!$H$28,главная!$N$27*EL110,главная!$H$28*главная!$N$27+(EL110-главная!$H$28)*главная!$N$28))))</f>
        <v>0</v>
      </c>
      <c r="EM184" s="173">
        <f>IF(EM$10="",0,IF(EM$9&lt;главная!$N$19,0,IF(EM110&lt;главная!$H$27,главная!$N$26*EM110,IF(EM110&lt;главная!$H$28,главная!$N$27*EM110,главная!$H$28*главная!$N$27+(EM110-главная!$H$28)*главная!$N$28))))</f>
        <v>0</v>
      </c>
      <c r="EN184" s="173">
        <f>IF(EN$10="",0,IF(EN$9&lt;главная!$N$19,0,IF(EN110&lt;главная!$H$27,главная!$N$26*EN110,IF(EN110&lt;главная!$H$28,главная!$N$27*EN110,главная!$H$28*главная!$N$27+(EN110-главная!$H$28)*главная!$N$28))))</f>
        <v>0</v>
      </c>
      <c r="EO184" s="173">
        <f>IF(EO$10="",0,IF(EO$9&lt;главная!$N$19,0,IF(EO110&lt;главная!$H$27,главная!$N$26*EO110,IF(EO110&lt;главная!$H$28,главная!$N$27*EO110,главная!$H$28*главная!$N$27+(EO110-главная!$H$28)*главная!$N$28))))</f>
        <v>0</v>
      </c>
      <c r="EP184" s="173">
        <f>IF(EP$10="",0,IF(EP$9&lt;главная!$N$19,0,IF(EP110&lt;главная!$H$27,главная!$N$26*EP110,IF(EP110&lt;главная!$H$28,главная!$N$27*EP110,главная!$H$28*главная!$N$27+(EP110-главная!$H$28)*главная!$N$28))))</f>
        <v>0</v>
      </c>
      <c r="EQ184" s="173">
        <f>IF(EQ$10="",0,IF(EQ$9&lt;главная!$N$19,0,IF(EQ110&lt;главная!$H$27,главная!$N$26*EQ110,IF(EQ110&lt;главная!$H$28,главная!$N$27*EQ110,главная!$H$28*главная!$N$27+(EQ110-главная!$H$28)*главная!$N$28))))</f>
        <v>0</v>
      </c>
      <c r="ER184" s="173">
        <f>IF(ER$10="",0,IF(ER$9&lt;главная!$N$19,0,IF(ER110&lt;главная!$H$27,главная!$N$26*ER110,IF(ER110&lt;главная!$H$28,главная!$N$27*ER110,главная!$H$28*главная!$N$27+(ER110-главная!$H$28)*главная!$N$28))))</f>
        <v>0</v>
      </c>
      <c r="ES184" s="173">
        <f>IF(ES$10="",0,IF(ES$9&lt;главная!$N$19,0,IF(ES110&lt;главная!$H$27,главная!$N$26*ES110,IF(ES110&lt;главная!$H$28,главная!$N$27*ES110,главная!$H$28*главная!$N$27+(ES110-главная!$H$28)*главная!$N$28))))</f>
        <v>0</v>
      </c>
      <c r="ET184" s="173">
        <f>IF(ET$10="",0,IF(ET$9&lt;главная!$N$19,0,IF(ET110&lt;главная!$H$27,главная!$N$26*ET110,IF(ET110&lt;главная!$H$28,главная!$N$27*ET110,главная!$H$28*главная!$N$27+(ET110-главная!$H$28)*главная!$N$28))))</f>
        <v>0</v>
      </c>
      <c r="EU184" s="173">
        <f>IF(EU$10="",0,IF(EU$9&lt;главная!$N$19,0,IF(EU110&lt;главная!$H$27,главная!$N$26*EU110,IF(EU110&lt;главная!$H$28,главная!$N$27*EU110,главная!$H$28*главная!$N$27+(EU110-главная!$H$28)*главная!$N$28))))</f>
        <v>0</v>
      </c>
      <c r="EV184" s="173">
        <f>IF(EV$10="",0,IF(EV$9&lt;главная!$N$19,0,IF(EV110&lt;главная!$H$27,главная!$N$26*EV110,IF(EV110&lt;главная!$H$28,главная!$N$27*EV110,главная!$H$28*главная!$N$27+(EV110-главная!$H$28)*главная!$N$28))))</f>
        <v>0</v>
      </c>
      <c r="EW184" s="173">
        <f>IF(EW$10="",0,IF(EW$9&lt;главная!$N$19,0,IF(EW110&lt;главная!$H$27,главная!$N$26*EW110,IF(EW110&lt;главная!$H$28,главная!$N$27*EW110,главная!$H$28*главная!$N$27+(EW110-главная!$H$28)*главная!$N$28))))</f>
        <v>0</v>
      </c>
      <c r="EX184" s="173">
        <f>IF(EX$10="",0,IF(EX$9&lt;главная!$N$19,0,IF(EX110&lt;главная!$H$27,главная!$N$26*EX110,IF(EX110&lt;главная!$H$28,главная!$N$27*EX110,главная!$H$28*главная!$N$27+(EX110-главная!$H$28)*главная!$N$28))))</f>
        <v>0</v>
      </c>
      <c r="EY184" s="173">
        <f>IF(EY$10="",0,IF(EY$9&lt;главная!$N$19,0,IF(EY110&lt;главная!$H$27,главная!$N$26*EY110,IF(EY110&lt;главная!$H$28,главная!$N$27*EY110,главная!$H$28*главная!$N$27+(EY110-главная!$H$28)*главная!$N$28))))</f>
        <v>0</v>
      </c>
      <c r="EZ184" s="173">
        <f>IF(EZ$10="",0,IF(EZ$9&lt;главная!$N$19,0,IF(EZ110&lt;главная!$H$27,главная!$N$26*EZ110,IF(EZ110&lt;главная!$H$28,главная!$N$27*EZ110,главная!$H$28*главная!$N$27+(EZ110-главная!$H$28)*главная!$N$28))))</f>
        <v>0</v>
      </c>
      <c r="FA184" s="173">
        <f>IF(FA$10="",0,IF(FA$9&lt;главная!$N$19,0,IF(FA110&lt;главная!$H$27,главная!$N$26*FA110,IF(FA110&lt;главная!$H$28,главная!$N$27*FA110,главная!$H$28*главная!$N$27+(FA110-главная!$H$28)*главная!$N$28))))</f>
        <v>0</v>
      </c>
      <c r="FB184" s="173">
        <f>IF(FB$10="",0,IF(FB$9&lt;главная!$N$19,0,IF(FB110&lt;главная!$H$27,главная!$N$26*FB110,IF(FB110&lt;главная!$H$28,главная!$N$27*FB110,главная!$H$28*главная!$N$27+(FB110-главная!$H$28)*главная!$N$28))))</f>
        <v>0</v>
      </c>
      <c r="FC184" s="173">
        <f>IF(FC$10="",0,IF(FC$9&lt;главная!$N$19,0,IF(FC110&lt;главная!$H$27,главная!$N$26*FC110,IF(FC110&lt;главная!$H$28,главная!$N$27*FC110,главная!$H$28*главная!$N$27+(FC110-главная!$H$28)*главная!$N$28))))</f>
        <v>0</v>
      </c>
      <c r="FD184" s="173">
        <f>IF(FD$10="",0,IF(FD$9&lt;главная!$N$19,0,IF(FD110&lt;главная!$H$27,главная!$N$26*FD110,IF(FD110&lt;главная!$H$28,главная!$N$27*FD110,главная!$H$28*главная!$N$27+(FD110-главная!$H$28)*главная!$N$28))))</f>
        <v>0</v>
      </c>
      <c r="FE184" s="173">
        <f>IF(FE$10="",0,IF(FE$9&lt;главная!$N$19,0,IF(FE110&lt;главная!$H$27,главная!$N$26*FE110,IF(FE110&lt;главная!$H$28,главная!$N$27*FE110,главная!$H$28*главная!$N$27+(FE110-главная!$H$28)*главная!$N$28))))</f>
        <v>0</v>
      </c>
      <c r="FF184" s="173">
        <f>IF(FF$10="",0,IF(FF$9&lt;главная!$N$19,0,IF(FF110&lt;главная!$H$27,главная!$N$26*FF110,IF(FF110&lt;главная!$H$28,главная!$N$27*FF110,главная!$H$28*главная!$N$27+(FF110-главная!$H$28)*главная!$N$28))))</f>
        <v>0</v>
      </c>
      <c r="FG184" s="173">
        <f>IF(FG$10="",0,IF(FG$9&lt;главная!$N$19,0,IF(FG110&lt;главная!$H$27,главная!$N$26*FG110,IF(FG110&lt;главная!$H$28,главная!$N$27*FG110,главная!$H$28*главная!$N$27+(FG110-главная!$H$28)*главная!$N$28))))</f>
        <v>0</v>
      </c>
      <c r="FH184" s="173">
        <f>IF(FH$10="",0,IF(FH$9&lt;главная!$N$19,0,IF(FH110&lt;главная!$H$27,главная!$N$26*FH110,IF(FH110&lt;главная!$H$28,главная!$N$27*FH110,главная!$H$28*главная!$N$27+(FH110-главная!$H$28)*главная!$N$28))))</f>
        <v>0</v>
      </c>
      <c r="FI184" s="173">
        <f>IF(FI$10="",0,IF(FI$9&lt;главная!$N$19,0,IF(FI110&lt;главная!$H$27,главная!$N$26*FI110,IF(FI110&lt;главная!$H$28,главная!$N$27*FI110,главная!$H$28*главная!$N$27+(FI110-главная!$H$28)*главная!$N$28))))</f>
        <v>0</v>
      </c>
      <c r="FJ184" s="173">
        <f>IF(FJ$10="",0,IF(FJ$9&lt;главная!$N$19,0,IF(FJ110&lt;главная!$H$27,главная!$N$26*FJ110,IF(FJ110&lt;главная!$H$28,главная!$N$27*FJ110,главная!$H$28*главная!$N$27+(FJ110-главная!$H$28)*главная!$N$28))))</f>
        <v>0</v>
      </c>
      <c r="FK184" s="173">
        <f>IF(FK$10="",0,IF(FK$9&lt;главная!$N$19,0,IF(FK110&lt;главная!$H$27,главная!$N$26*FK110,IF(FK110&lt;главная!$H$28,главная!$N$27*FK110,главная!$H$28*главная!$N$27+(FK110-главная!$H$28)*главная!$N$28))))</f>
        <v>0</v>
      </c>
      <c r="FL184" s="173">
        <f>IF(FL$10="",0,IF(FL$9&lt;главная!$N$19,0,IF(FL110&lt;главная!$H$27,главная!$N$26*FL110,IF(FL110&lt;главная!$H$28,главная!$N$27*FL110,главная!$H$28*главная!$N$27+(FL110-главная!$H$28)*главная!$N$28))))</f>
        <v>0</v>
      </c>
      <c r="FM184" s="173">
        <f>IF(FM$10="",0,IF(FM$9&lt;главная!$N$19,0,IF(FM110&lt;главная!$H$27,главная!$N$26*FM110,IF(FM110&lt;главная!$H$28,главная!$N$27*FM110,главная!$H$28*главная!$N$27+(FM110-главная!$H$28)*главная!$N$28))))</f>
        <v>0</v>
      </c>
      <c r="FN184" s="173">
        <f>IF(FN$10="",0,IF(FN$9&lt;главная!$N$19,0,IF(FN110&lt;главная!$H$27,главная!$N$26*FN110,IF(FN110&lt;главная!$H$28,главная!$N$27*FN110,главная!$H$28*главная!$N$27+(FN110-главная!$H$28)*главная!$N$28))))</f>
        <v>0</v>
      </c>
      <c r="FO184" s="173">
        <f>IF(FO$10="",0,IF(FO$9&lt;главная!$N$19,0,IF(FO110&lt;главная!$H$27,главная!$N$26*FO110,IF(FO110&lt;главная!$H$28,главная!$N$27*FO110,главная!$H$28*главная!$N$27+(FO110-главная!$H$28)*главная!$N$28))))</f>
        <v>0</v>
      </c>
      <c r="FP184" s="173">
        <f>IF(FP$10="",0,IF(FP$9&lt;главная!$N$19,0,IF(FP110&lt;главная!$H$27,главная!$N$26*FP110,IF(FP110&lt;главная!$H$28,главная!$N$27*FP110,главная!$H$28*главная!$N$27+(FP110-главная!$H$28)*главная!$N$28))))</f>
        <v>0</v>
      </c>
      <c r="FQ184" s="173">
        <f>IF(FQ$10="",0,IF(FQ$9&lt;главная!$N$19,0,IF(FQ110&lt;главная!$H$27,главная!$N$26*FQ110,IF(FQ110&lt;главная!$H$28,главная!$N$27*FQ110,главная!$H$28*главная!$N$27+(FQ110-главная!$H$28)*главная!$N$28))))</f>
        <v>0</v>
      </c>
      <c r="FR184" s="173">
        <f>IF(FR$10="",0,IF(FR$9&lt;главная!$N$19,0,IF(FR110&lt;главная!$H$27,главная!$N$26*FR110,IF(FR110&lt;главная!$H$28,главная!$N$27*FR110,главная!$H$28*главная!$N$27+(FR110-главная!$H$28)*главная!$N$28))))</f>
        <v>0</v>
      </c>
      <c r="FS184" s="173">
        <f>IF(FS$10="",0,IF(FS$9&lt;главная!$N$19,0,IF(FS110&lt;главная!$H$27,главная!$N$26*FS110,IF(FS110&lt;главная!$H$28,главная!$N$27*FS110,главная!$H$28*главная!$N$27+(FS110-главная!$H$28)*главная!$N$28))))</f>
        <v>0</v>
      </c>
      <c r="FT184" s="173">
        <f>IF(FT$10="",0,IF(FT$9&lt;главная!$N$19,0,IF(FT110&lt;главная!$H$27,главная!$N$26*FT110,IF(FT110&lt;главная!$H$28,главная!$N$27*FT110,главная!$H$28*главная!$N$27+(FT110-главная!$H$28)*главная!$N$28))))</f>
        <v>0</v>
      </c>
      <c r="FU184" s="173">
        <f>IF(FU$10="",0,IF(FU$9&lt;главная!$N$19,0,IF(FU110&lt;главная!$H$27,главная!$N$26*FU110,IF(FU110&lt;главная!$H$28,главная!$N$27*FU110,главная!$H$28*главная!$N$27+(FU110-главная!$H$28)*главная!$N$28))))</f>
        <v>0</v>
      </c>
      <c r="FV184" s="173">
        <f>IF(FV$10="",0,IF(FV$9&lt;главная!$N$19,0,IF(FV110&lt;главная!$H$27,главная!$N$26*FV110,IF(FV110&lt;главная!$H$28,главная!$N$27*FV110,главная!$H$28*главная!$N$27+(FV110-главная!$H$28)*главная!$N$28))))</f>
        <v>0</v>
      </c>
      <c r="FW184" s="173">
        <f>IF(FW$10="",0,IF(FW$9&lt;главная!$N$19,0,IF(FW110&lt;главная!$H$27,главная!$N$26*FW110,IF(FW110&lt;главная!$H$28,главная!$N$27*FW110,главная!$H$28*главная!$N$27+(FW110-главная!$H$28)*главная!$N$28))))</f>
        <v>0</v>
      </c>
      <c r="FX184" s="173">
        <f>IF(FX$10="",0,IF(FX$9&lt;главная!$N$19,0,IF(FX110&lt;главная!$H$27,главная!$N$26*FX110,IF(FX110&lt;главная!$H$28,главная!$N$27*FX110,главная!$H$28*главная!$N$27+(FX110-главная!$H$28)*главная!$N$28))))</f>
        <v>0</v>
      </c>
      <c r="FY184" s="173">
        <f>IF(FY$10="",0,IF(FY$9&lt;главная!$N$19,0,IF(FY110&lt;главная!$H$27,главная!$N$26*FY110,IF(FY110&lt;главная!$H$28,главная!$N$27*FY110,главная!$H$28*главная!$N$27+(FY110-главная!$H$28)*главная!$N$28))))</f>
        <v>0</v>
      </c>
      <c r="FZ184" s="173">
        <f>IF(FZ$10="",0,IF(FZ$9&lt;главная!$N$19,0,IF(FZ110&lt;главная!$H$27,главная!$N$26*FZ110,IF(FZ110&lt;главная!$H$28,главная!$N$27*FZ110,главная!$H$28*главная!$N$27+(FZ110-главная!$H$28)*главная!$N$28))))</f>
        <v>0</v>
      </c>
      <c r="GA184" s="173">
        <f>IF(GA$10="",0,IF(GA$9&lt;главная!$N$19,0,IF(GA110&lt;главная!$H$27,главная!$N$26*GA110,IF(GA110&lt;главная!$H$28,главная!$N$27*GA110,главная!$H$28*главная!$N$27+(GA110-главная!$H$28)*главная!$N$28))))</f>
        <v>0</v>
      </c>
      <c r="GB184" s="173">
        <f>IF(GB$10="",0,IF(GB$9&lt;главная!$N$19,0,IF(GB110&lt;главная!$H$27,главная!$N$26*GB110,IF(GB110&lt;главная!$H$28,главная!$N$27*GB110,главная!$H$28*главная!$N$27+(GB110-главная!$H$28)*главная!$N$28))))</f>
        <v>0</v>
      </c>
      <c r="GC184" s="173">
        <f>IF(GC$10="",0,IF(GC$9&lt;главная!$N$19,0,IF(GC110&lt;главная!$H$27,главная!$N$26*GC110,IF(GC110&lt;главная!$H$28,главная!$N$27*GC110,главная!$H$28*главная!$N$27+(GC110-главная!$H$28)*главная!$N$28))))</f>
        <v>0</v>
      </c>
      <c r="GD184" s="173">
        <f>IF(GD$10="",0,IF(GD$9&lt;главная!$N$19,0,IF(GD110&lt;главная!$H$27,главная!$N$26*GD110,IF(GD110&lt;главная!$H$28,главная!$N$27*GD110,главная!$H$28*главная!$N$27+(GD110-главная!$H$28)*главная!$N$28))))</f>
        <v>0</v>
      </c>
      <c r="GE184" s="173">
        <f>IF(GE$10="",0,IF(GE$9&lt;главная!$N$19,0,IF(GE110&lt;главная!$H$27,главная!$N$26*GE110,IF(GE110&lt;главная!$H$28,главная!$N$27*GE110,главная!$H$28*главная!$N$27+(GE110-главная!$H$28)*главная!$N$28))))</f>
        <v>0</v>
      </c>
      <c r="GF184" s="173">
        <f>IF(GF$10="",0,IF(GF$9&lt;главная!$N$19,0,IF(GF110&lt;главная!$H$27,главная!$N$26*GF110,IF(GF110&lt;главная!$H$28,главная!$N$27*GF110,главная!$H$28*главная!$N$27+(GF110-главная!$H$28)*главная!$N$28))))</f>
        <v>0</v>
      </c>
      <c r="GG184" s="173">
        <f>IF(GG$10="",0,IF(GG$9&lt;главная!$N$19,0,IF(GG110&lt;главная!$H$27,главная!$N$26*GG110,IF(GG110&lt;главная!$H$28,главная!$N$27*GG110,главная!$H$28*главная!$N$27+(GG110-главная!$H$28)*главная!$N$28))))</f>
        <v>0</v>
      </c>
      <c r="GH184" s="173">
        <f>IF(GH$10="",0,IF(GH$9&lt;главная!$N$19,0,IF(GH110&lt;главная!$H$27,главная!$N$26*GH110,IF(GH110&lt;главная!$H$28,главная!$N$27*GH110,главная!$H$28*главная!$N$27+(GH110-главная!$H$28)*главная!$N$28))))</f>
        <v>0</v>
      </c>
      <c r="GI184" s="173">
        <f>IF(GI$10="",0,IF(GI$9&lt;главная!$N$19,0,IF(GI110&lt;главная!$H$27,главная!$N$26*GI110,IF(GI110&lt;главная!$H$28,главная!$N$27*GI110,главная!$H$28*главная!$N$27+(GI110-главная!$H$28)*главная!$N$28))))</f>
        <v>0</v>
      </c>
      <c r="GJ184" s="173">
        <f>IF(GJ$10="",0,IF(GJ$9&lt;главная!$N$19,0,IF(GJ110&lt;главная!$H$27,главная!$N$26*GJ110,IF(GJ110&lt;главная!$H$28,главная!$N$27*GJ110,главная!$H$28*главная!$N$27+(GJ110-главная!$H$28)*главная!$N$28))))</f>
        <v>0</v>
      </c>
      <c r="GK184" s="173">
        <f>IF(GK$10="",0,IF(GK$9&lt;главная!$N$19,0,IF(GK110&lt;главная!$H$27,главная!$N$26*GK110,IF(GK110&lt;главная!$H$28,главная!$N$27*GK110,главная!$H$28*главная!$N$27+(GK110-главная!$H$28)*главная!$N$28))))</f>
        <v>0</v>
      </c>
      <c r="GL184" s="173">
        <f>IF(GL$10="",0,IF(GL$9&lt;главная!$N$19,0,IF(GL110&lt;главная!$H$27,главная!$N$26*GL110,IF(GL110&lt;главная!$H$28,главная!$N$27*GL110,главная!$H$28*главная!$N$27+(GL110-главная!$H$28)*главная!$N$28))))</f>
        <v>0</v>
      </c>
      <c r="GM184" s="173">
        <f>IF(GM$10="",0,IF(GM$9&lt;главная!$N$19,0,IF(GM110&lt;главная!$H$27,главная!$N$26*GM110,IF(GM110&lt;главная!$H$28,главная!$N$27*GM110,главная!$H$28*главная!$N$27+(GM110-главная!$H$28)*главная!$N$28))))</f>
        <v>0</v>
      </c>
      <c r="GN184" s="173">
        <f>IF(GN$10="",0,IF(GN$9&lt;главная!$N$19,0,IF(GN110&lt;главная!$H$27,главная!$N$26*GN110,IF(GN110&lt;главная!$H$28,главная!$N$27*GN110,главная!$H$28*главная!$N$27+(GN110-главная!$H$28)*главная!$N$28))))</f>
        <v>0</v>
      </c>
      <c r="GO184" s="173">
        <f>IF(GO$10="",0,IF(GO$9&lt;главная!$N$19,0,IF(GO110&lt;главная!$H$27,главная!$N$26*GO110,IF(GO110&lt;главная!$H$28,главная!$N$27*GO110,главная!$H$28*главная!$N$27+(GO110-главная!$H$28)*главная!$N$28))))</f>
        <v>0</v>
      </c>
      <c r="GP184" s="173">
        <f>IF(GP$10="",0,IF(GP$9&lt;главная!$N$19,0,IF(GP110&lt;главная!$H$27,главная!$N$26*GP110,IF(GP110&lt;главная!$H$28,главная!$N$27*GP110,главная!$H$28*главная!$N$27+(GP110-главная!$H$28)*главная!$N$28))))</f>
        <v>0</v>
      </c>
      <c r="GQ184" s="173">
        <f>IF(GQ$10="",0,IF(GQ$9&lt;главная!$N$19,0,IF(GQ110&lt;главная!$H$27,главная!$N$26*GQ110,IF(GQ110&lt;главная!$H$28,главная!$N$27*GQ110,главная!$H$28*главная!$N$27+(GQ110-главная!$H$28)*главная!$N$28))))</f>
        <v>0</v>
      </c>
      <c r="GR184" s="173">
        <f>IF(GR$10="",0,IF(GR$9&lt;главная!$N$19,0,IF(GR110&lt;главная!$H$27,главная!$N$26*GR110,IF(GR110&lt;главная!$H$28,главная!$N$27*GR110,главная!$H$28*главная!$N$27+(GR110-главная!$H$28)*главная!$N$28))))</f>
        <v>0</v>
      </c>
      <c r="GS184" s="173">
        <f>IF(GS$10="",0,IF(GS$9&lt;главная!$N$19,0,IF(GS110&lt;главная!$H$27,главная!$N$26*GS110,IF(GS110&lt;главная!$H$28,главная!$N$27*GS110,главная!$H$28*главная!$N$27+(GS110-главная!$H$28)*главная!$N$28))))</f>
        <v>0</v>
      </c>
      <c r="GT184" s="173">
        <f>IF(GT$10="",0,IF(GT$9&lt;главная!$N$19,0,IF(GT110&lt;главная!$H$27,главная!$N$26*GT110,IF(GT110&lt;главная!$H$28,главная!$N$27*GT110,главная!$H$28*главная!$N$27+(GT110-главная!$H$28)*главная!$N$28))))</f>
        <v>0</v>
      </c>
      <c r="GU184" s="173">
        <f>IF(GU$10="",0,IF(GU$9&lt;главная!$N$19,0,IF(GU110&lt;главная!$H$27,главная!$N$26*GU110,IF(GU110&lt;главная!$H$28,главная!$N$27*GU110,главная!$H$28*главная!$N$27+(GU110-главная!$H$28)*главная!$N$28))))</f>
        <v>0</v>
      </c>
      <c r="GV184" s="173">
        <f>IF(GV$10="",0,IF(GV$9&lt;главная!$N$19,0,IF(GV110&lt;главная!$H$27,главная!$N$26*GV110,IF(GV110&lt;главная!$H$28,главная!$N$27*GV110,главная!$H$28*главная!$N$27+(GV110-главная!$H$28)*главная!$N$28))))</f>
        <v>0</v>
      </c>
      <c r="GW184" s="173">
        <f>IF(GW$10="",0,IF(GW$9&lt;главная!$N$19,0,IF(GW110&lt;главная!$H$27,главная!$N$26*GW110,IF(GW110&lt;главная!$H$28,главная!$N$27*GW110,главная!$H$28*главная!$N$27+(GW110-главная!$H$28)*главная!$N$28))))</f>
        <v>0</v>
      </c>
      <c r="GX184" s="173">
        <f>IF(GX$10="",0,IF(GX$9&lt;главная!$N$19,0,IF(GX110&lt;главная!$H$27,главная!$N$26*GX110,IF(GX110&lt;главная!$H$28,главная!$N$27*GX110,главная!$H$28*главная!$N$27+(GX110-главная!$H$28)*главная!$N$28))))</f>
        <v>0</v>
      </c>
      <c r="GY184" s="173">
        <f>IF(GY$10="",0,IF(GY$9&lt;главная!$N$19,0,IF(GY110&lt;главная!$H$27,главная!$N$26*GY110,IF(GY110&lt;главная!$H$28,главная!$N$27*GY110,главная!$H$28*главная!$N$27+(GY110-главная!$H$28)*главная!$N$28))))</f>
        <v>0</v>
      </c>
      <c r="GZ184" s="173">
        <f>IF(GZ$10="",0,IF(GZ$9&lt;главная!$N$19,0,IF(GZ110&lt;главная!$H$27,главная!$N$26*GZ110,IF(GZ110&lt;главная!$H$28,главная!$N$27*GZ110,главная!$H$28*главная!$N$27+(GZ110-главная!$H$28)*главная!$N$28))))</f>
        <v>0</v>
      </c>
      <c r="HA184" s="173">
        <f>IF(HA$10="",0,IF(HA$9&lt;главная!$N$19,0,IF(HA110&lt;главная!$H$27,главная!$N$26*HA110,IF(HA110&lt;главная!$H$28,главная!$N$27*HA110,главная!$H$28*главная!$N$27+(HA110-главная!$H$28)*главная!$N$28))))</f>
        <v>0</v>
      </c>
      <c r="HB184" s="173">
        <f>IF(HB$10="",0,IF(HB$9&lt;главная!$N$19,0,IF(HB110&lt;главная!$H$27,главная!$N$26*HB110,IF(HB110&lt;главная!$H$28,главная!$N$27*HB110,главная!$H$28*главная!$N$27+(HB110-главная!$H$28)*главная!$N$28))))</f>
        <v>0</v>
      </c>
      <c r="HC184" s="173">
        <f>IF(HC$10="",0,IF(HC$9&lt;главная!$N$19,0,IF(HC110&lt;главная!$H$27,главная!$N$26*HC110,IF(HC110&lt;главная!$H$28,главная!$N$27*HC110,главная!$H$28*главная!$N$27+(HC110-главная!$H$28)*главная!$N$28))))</f>
        <v>0</v>
      </c>
      <c r="HD184" s="173">
        <f>IF(HD$10="",0,IF(HD$9&lt;главная!$N$19,0,IF(HD110&lt;главная!$H$27,главная!$N$26*HD110,IF(HD110&lt;главная!$H$28,главная!$N$27*HD110,главная!$H$28*главная!$N$27+(HD110-главная!$H$28)*главная!$N$28))))</f>
        <v>0</v>
      </c>
      <c r="HE184" s="173">
        <f>IF(HE$10="",0,IF(HE$9&lt;главная!$N$19,0,IF(HE110&lt;главная!$H$27,главная!$N$26*HE110,IF(HE110&lt;главная!$H$28,главная!$N$27*HE110,главная!$H$28*главная!$N$27+(HE110-главная!$H$28)*главная!$N$28))))</f>
        <v>0</v>
      </c>
      <c r="HF184" s="173">
        <f>IF(HF$10="",0,IF(HF$9&lt;главная!$N$19,0,IF(HF110&lt;главная!$H$27,главная!$N$26*HF110,IF(HF110&lt;главная!$H$28,главная!$N$27*HF110,главная!$H$28*главная!$N$27+(HF110-главная!$H$28)*главная!$N$28))))</f>
        <v>0</v>
      </c>
      <c r="HG184" s="173">
        <f>IF(HG$10="",0,IF(HG$9&lt;главная!$N$19,0,IF(HG110&lt;главная!$H$27,главная!$N$26*HG110,IF(HG110&lt;главная!$H$28,главная!$N$27*HG110,главная!$H$28*главная!$N$27+(HG110-главная!$H$28)*главная!$N$28))))</f>
        <v>0</v>
      </c>
      <c r="HH184" s="173">
        <f>IF(HH$10="",0,IF(HH$9&lt;главная!$N$19,0,IF(HH110&lt;главная!$H$27,главная!$N$26*HH110,IF(HH110&lt;главная!$H$28,главная!$N$27*HH110,главная!$H$28*главная!$N$27+(HH110-главная!$H$28)*главная!$N$28))))</f>
        <v>0</v>
      </c>
      <c r="HI184" s="173">
        <f>IF(HI$10="",0,IF(HI$9&lt;главная!$N$19,0,IF(HI110&lt;главная!$H$27,главная!$N$26*HI110,IF(HI110&lt;главная!$H$28,главная!$N$27*HI110,главная!$H$28*главная!$N$27+(HI110-главная!$H$28)*главная!$N$28))))</f>
        <v>0</v>
      </c>
      <c r="HJ184" s="173">
        <f>IF(HJ$10="",0,IF(HJ$9&lt;главная!$N$19,0,IF(HJ110&lt;главная!$H$27,главная!$N$26*HJ110,IF(HJ110&lt;главная!$H$28,главная!$N$27*HJ110,главная!$H$28*главная!$N$27+(HJ110-главная!$H$28)*главная!$N$28))))</f>
        <v>0</v>
      </c>
      <c r="HK184" s="173">
        <f>IF(HK$10="",0,IF(HK$9&lt;главная!$N$19,0,IF(HK110&lt;главная!$H$27,главная!$N$26*HK110,IF(HK110&lt;главная!$H$28,главная!$N$27*HK110,главная!$H$28*главная!$N$27+(HK110-главная!$H$28)*главная!$N$28))))</f>
        <v>0</v>
      </c>
      <c r="HL184" s="173">
        <f>IF(HL$10="",0,IF(HL$9&lt;главная!$N$19,0,IF(HL110&lt;главная!$H$27,главная!$N$26*HL110,IF(HL110&lt;главная!$H$28,главная!$N$27*HL110,главная!$H$28*главная!$N$27+(HL110-главная!$H$28)*главная!$N$28))))</f>
        <v>0</v>
      </c>
      <c r="HM184" s="173">
        <f>IF(HM$10="",0,IF(HM$9&lt;главная!$N$19,0,IF(HM110&lt;главная!$H$27,главная!$N$26*HM110,IF(HM110&lt;главная!$H$28,главная!$N$27*HM110,главная!$H$28*главная!$N$27+(HM110-главная!$H$28)*главная!$N$28))))</f>
        <v>0</v>
      </c>
      <c r="HN184" s="173">
        <f>IF(HN$10="",0,IF(HN$9&lt;главная!$N$19,0,IF(HN110&lt;главная!$H$27,главная!$N$26*HN110,IF(HN110&lt;главная!$H$28,главная!$N$27*HN110,главная!$H$28*главная!$N$27+(HN110-главная!$H$28)*главная!$N$28))))</f>
        <v>0</v>
      </c>
      <c r="HO184" s="173">
        <f>IF(HO$10="",0,IF(HO$9&lt;главная!$N$19,0,IF(HO110&lt;главная!$H$27,главная!$N$26*HO110,IF(HO110&lt;главная!$H$28,главная!$N$27*HO110,главная!$H$28*главная!$N$27+(HO110-главная!$H$28)*главная!$N$28))))</f>
        <v>0</v>
      </c>
      <c r="HP184" s="173">
        <f>IF(HP$10="",0,IF(HP$9&lt;главная!$N$19,0,IF(HP110&lt;главная!$H$27,главная!$N$26*HP110,IF(HP110&lt;главная!$H$28,главная!$N$27*HP110,главная!$H$28*главная!$N$27+(HP110-главная!$H$28)*главная!$N$28))))</f>
        <v>0</v>
      </c>
      <c r="HQ184" s="173">
        <f>IF(HQ$10="",0,IF(HQ$9&lt;главная!$N$19,0,IF(HQ110&lt;главная!$H$27,главная!$N$26*HQ110,IF(HQ110&lt;главная!$H$28,главная!$N$27*HQ110,главная!$H$28*главная!$N$27+(HQ110-главная!$H$28)*главная!$N$28))))</f>
        <v>0</v>
      </c>
      <c r="HR184" s="173">
        <f>IF(HR$10="",0,IF(HR$9&lt;главная!$N$19,0,IF(HR110&lt;главная!$H$27,главная!$N$26*HR110,IF(HR110&lt;главная!$H$28,главная!$N$27*HR110,главная!$H$28*главная!$N$27+(HR110-главная!$H$28)*главная!$N$28))))</f>
        <v>0</v>
      </c>
      <c r="HS184" s="173">
        <f>IF(HS$10="",0,IF(HS$9&lt;главная!$N$19,0,IF(HS110&lt;главная!$H$27,главная!$N$26*HS110,IF(HS110&lt;главная!$H$28,главная!$N$27*HS110,главная!$H$28*главная!$N$27+(HS110-главная!$H$28)*главная!$N$28))))</f>
        <v>0</v>
      </c>
      <c r="HT184" s="173">
        <f>IF(HT$10="",0,IF(HT$9&lt;главная!$N$19,0,IF(HT110&lt;главная!$H$27,главная!$N$26*HT110,IF(HT110&lt;главная!$H$28,главная!$N$27*HT110,главная!$H$28*главная!$N$27+(HT110-главная!$H$28)*главная!$N$28))))</f>
        <v>0</v>
      </c>
      <c r="HU184" s="173">
        <f>IF(HU$10="",0,IF(HU$9&lt;главная!$N$19,0,IF(HU110&lt;главная!$H$27,главная!$N$26*HU110,IF(HU110&lt;главная!$H$28,главная!$N$27*HU110,главная!$H$28*главная!$N$27+(HU110-главная!$H$28)*главная!$N$28))))</f>
        <v>0</v>
      </c>
      <c r="HV184" s="173">
        <f>IF(HV$10="",0,IF(HV$9&lt;главная!$N$19,0,IF(HV110&lt;главная!$H$27,главная!$N$26*HV110,IF(HV110&lt;главная!$H$28,главная!$N$27*HV110,главная!$H$28*главная!$N$27+(HV110-главная!$H$28)*главная!$N$28))))</f>
        <v>0</v>
      </c>
      <c r="HW184" s="173">
        <f>IF(HW$10="",0,IF(HW$9&lt;главная!$N$19,0,IF(HW110&lt;главная!$H$27,главная!$N$26*HW110,IF(HW110&lt;главная!$H$28,главная!$N$27*HW110,главная!$H$28*главная!$N$27+(HW110-главная!$H$28)*главная!$N$28))))</f>
        <v>0</v>
      </c>
      <c r="HX184" s="173">
        <f>IF(HX$10="",0,IF(HX$9&lt;главная!$N$19,0,IF(HX110&lt;главная!$H$27,главная!$N$26*HX110,IF(HX110&lt;главная!$H$28,главная!$N$27*HX110,главная!$H$28*главная!$N$27+(HX110-главная!$H$28)*главная!$N$28))))</f>
        <v>0</v>
      </c>
      <c r="HY184" s="173">
        <f>IF(HY$10="",0,IF(HY$9&lt;главная!$N$19,0,IF(HY110&lt;главная!$H$27,главная!$N$26*HY110,IF(HY110&lt;главная!$H$28,главная!$N$27*HY110,главная!$H$28*главная!$N$27+(HY110-главная!$H$28)*главная!$N$28))))</f>
        <v>0</v>
      </c>
      <c r="HZ184" s="173">
        <f>IF(HZ$10="",0,IF(HZ$9&lt;главная!$N$19,0,IF(HZ110&lt;главная!$H$27,главная!$N$26*HZ110,IF(HZ110&lt;главная!$H$28,главная!$N$27*HZ110,главная!$H$28*главная!$N$27+(HZ110-главная!$H$28)*главная!$N$28))))</f>
        <v>0</v>
      </c>
      <c r="IA184" s="173">
        <f>IF(IA$10="",0,IF(IA$9&lt;главная!$N$19,0,IF(IA110&lt;главная!$H$27,главная!$N$26*IA110,IF(IA110&lt;главная!$H$28,главная!$N$27*IA110,главная!$H$28*главная!$N$27+(IA110-главная!$H$28)*главная!$N$28))))</f>
        <v>0</v>
      </c>
      <c r="IB184" s="173">
        <f>IF(IB$10="",0,IF(IB$9&lt;главная!$N$19,0,IF(IB110&lt;главная!$H$27,главная!$N$26*IB110,IF(IB110&lt;главная!$H$28,главная!$N$27*IB110,главная!$H$28*главная!$N$27+(IB110-главная!$H$28)*главная!$N$28))))</f>
        <v>0</v>
      </c>
      <c r="IC184" s="173">
        <f>IF(IC$10="",0,IF(IC$9&lt;главная!$N$19,0,IF(IC110&lt;главная!$H$27,главная!$N$26*IC110,IF(IC110&lt;главная!$H$28,главная!$N$27*IC110,главная!$H$28*главная!$N$27+(IC110-главная!$H$28)*главная!$N$28))))</f>
        <v>0</v>
      </c>
      <c r="ID184" s="173">
        <f>IF(ID$10="",0,IF(ID$9&lt;главная!$N$19,0,IF(ID110&lt;главная!$H$27,главная!$N$26*ID110,IF(ID110&lt;главная!$H$28,главная!$N$27*ID110,главная!$H$28*главная!$N$27+(ID110-главная!$H$28)*главная!$N$28))))</f>
        <v>0</v>
      </c>
      <c r="IE184" s="173">
        <f>IF(IE$10="",0,IF(IE$9&lt;главная!$N$19,0,IF(IE110&lt;главная!$H$27,главная!$N$26*IE110,IF(IE110&lt;главная!$H$28,главная!$N$27*IE110,главная!$H$28*главная!$N$27+(IE110-главная!$H$28)*главная!$N$28))))</f>
        <v>0</v>
      </c>
      <c r="IF184" s="173">
        <f>IF(IF$10="",0,IF(IF$9&lt;главная!$N$19,0,IF(IF110&lt;главная!$H$27,главная!$N$26*IF110,IF(IF110&lt;главная!$H$28,главная!$N$27*IF110,главная!$H$28*главная!$N$27+(IF110-главная!$H$28)*главная!$N$28))))</f>
        <v>0</v>
      </c>
      <c r="IG184" s="173">
        <f>IF(IG$10="",0,IF(IG$9&lt;главная!$N$19,0,IF(IG110&lt;главная!$H$27,главная!$N$26*IG110,IF(IG110&lt;главная!$H$28,главная!$N$27*IG110,главная!$H$28*главная!$N$27+(IG110-главная!$H$28)*главная!$N$28))))</f>
        <v>0</v>
      </c>
      <c r="IH184" s="173">
        <f>IF(IH$10="",0,IF(IH$9&lt;главная!$N$19,0,IF(IH110&lt;главная!$H$27,главная!$N$26*IH110,IF(IH110&lt;главная!$H$28,главная!$N$27*IH110,главная!$H$28*главная!$N$27+(IH110-главная!$H$28)*главная!$N$28))))</f>
        <v>0</v>
      </c>
      <c r="II184" s="173">
        <f>IF(II$10="",0,IF(II$9&lt;главная!$N$19,0,IF(II110&lt;главная!$H$27,главная!$N$26*II110,IF(II110&lt;главная!$H$28,главная!$N$27*II110,главная!$H$28*главная!$N$27+(II110-главная!$H$28)*главная!$N$28))))</f>
        <v>0</v>
      </c>
      <c r="IJ184" s="173">
        <f>IF(IJ$10="",0,IF(IJ$9&lt;главная!$N$19,0,IF(IJ110&lt;главная!$H$27,главная!$N$26*IJ110,IF(IJ110&lt;главная!$H$28,главная!$N$27*IJ110,главная!$H$28*главная!$N$27+(IJ110-главная!$H$28)*главная!$N$28))))</f>
        <v>0</v>
      </c>
      <c r="IK184" s="173">
        <f>IF(IK$10="",0,IF(IK$9&lt;главная!$N$19,0,IF(IK110&lt;главная!$H$27,главная!$N$26*IK110,IF(IK110&lt;главная!$H$28,главная!$N$27*IK110,главная!$H$28*главная!$N$27+(IK110-главная!$H$28)*главная!$N$28))))</f>
        <v>0</v>
      </c>
      <c r="IL184" s="173">
        <f>IF(IL$10="",0,IF(IL$9&lt;главная!$N$19,0,IF(IL110&lt;главная!$H$27,главная!$N$26*IL110,IF(IL110&lt;главная!$H$28,главная!$N$27*IL110,главная!$H$28*главная!$N$27+(IL110-главная!$H$28)*главная!$N$28))))</f>
        <v>0</v>
      </c>
      <c r="IM184" s="173">
        <f>IF(IM$10="",0,IF(IM$9&lt;главная!$N$19,0,IF(IM110&lt;главная!$H$27,главная!$N$26*IM110,IF(IM110&lt;главная!$H$28,главная!$N$27*IM110,главная!$H$28*главная!$N$27+(IM110-главная!$H$28)*главная!$N$28))))</f>
        <v>0</v>
      </c>
      <c r="IN184" s="173">
        <f>IF(IN$10="",0,IF(IN$9&lt;главная!$N$19,0,IF(IN110&lt;главная!$H$27,главная!$N$26*IN110,IF(IN110&lt;главная!$H$28,главная!$N$27*IN110,главная!$H$28*главная!$N$27+(IN110-главная!$H$28)*главная!$N$28))))</f>
        <v>0</v>
      </c>
      <c r="IO184" s="173">
        <f>IF(IO$10="",0,IF(IO$9&lt;главная!$N$19,0,IF(IO110&lt;главная!$H$27,главная!$N$26*IO110,IF(IO110&lt;главная!$H$28,главная!$N$27*IO110,главная!$H$28*главная!$N$27+(IO110-главная!$H$28)*главная!$N$28))))</f>
        <v>0</v>
      </c>
      <c r="IP184" s="173">
        <f>IF(IP$10="",0,IF(IP$9&lt;главная!$N$19,0,IF(IP110&lt;главная!$H$27,главная!$N$26*IP110,IF(IP110&lt;главная!$H$28,главная!$N$27*IP110,главная!$H$28*главная!$N$27+(IP110-главная!$H$28)*главная!$N$28))))</f>
        <v>0</v>
      </c>
      <c r="IQ184" s="173">
        <f>IF(IQ$10="",0,IF(IQ$9&lt;главная!$N$19,0,IF(IQ110&lt;главная!$H$27,главная!$N$26*IQ110,IF(IQ110&lt;главная!$H$28,главная!$N$27*IQ110,главная!$H$28*главная!$N$27+(IQ110-главная!$H$28)*главная!$N$28))))</f>
        <v>0</v>
      </c>
      <c r="IR184" s="173">
        <f>IF(IR$10="",0,IF(IR$9&lt;главная!$N$19,0,IF(IR110&lt;главная!$H$27,главная!$N$26*IR110,IF(IR110&lt;главная!$H$28,главная!$N$27*IR110,главная!$H$28*главная!$N$27+(IR110-главная!$H$28)*главная!$N$28))))</f>
        <v>0</v>
      </c>
      <c r="IS184" s="173">
        <f>IF(IS$10="",0,IF(IS$9&lt;главная!$N$19,0,IF(IS110&lt;главная!$H$27,главная!$N$26*IS110,IF(IS110&lt;главная!$H$28,главная!$N$27*IS110,главная!$H$28*главная!$N$27+(IS110-главная!$H$28)*главная!$N$28))))</f>
        <v>0</v>
      </c>
      <c r="IT184" s="173">
        <f>IF(IT$10="",0,IF(IT$9&lt;главная!$N$19,0,IF(IT110&lt;главная!$H$27,главная!$N$26*IT110,IF(IT110&lt;главная!$H$28,главная!$N$27*IT110,главная!$H$28*главная!$N$27+(IT110-главная!$H$28)*главная!$N$28))))</f>
        <v>0</v>
      </c>
      <c r="IU184" s="173">
        <f>IF(IU$10="",0,IF(IU$9&lt;главная!$N$19,0,IF(IU110&lt;главная!$H$27,главная!$N$26*IU110,IF(IU110&lt;главная!$H$28,главная!$N$27*IU110,главная!$H$28*главная!$N$27+(IU110-главная!$H$28)*главная!$N$28))))</f>
        <v>0</v>
      </c>
      <c r="IV184" s="173">
        <f>IF(IV$10="",0,IF(IV$9&lt;главная!$N$19,0,IF(IV110&lt;главная!$H$27,главная!$N$26*IV110,IF(IV110&lt;главная!$H$28,главная!$N$27*IV110,главная!$H$28*главная!$N$27+(IV110-главная!$H$28)*главная!$N$28))))</f>
        <v>0</v>
      </c>
      <c r="IW184" s="173">
        <f>IF(IW$10="",0,IF(IW$9&lt;главная!$N$19,0,IF(IW110&lt;главная!$H$27,главная!$N$26*IW110,IF(IW110&lt;главная!$H$28,главная!$N$27*IW110,главная!$H$28*главная!$N$27+(IW110-главная!$H$28)*главная!$N$28))))</f>
        <v>0</v>
      </c>
      <c r="IX184" s="173">
        <f>IF(IX$10="",0,IF(IX$9&lt;главная!$N$19,0,IF(IX110&lt;главная!$H$27,главная!$N$26*IX110,IF(IX110&lt;главная!$H$28,главная!$N$27*IX110,главная!$H$28*главная!$N$27+(IX110-главная!$H$28)*главная!$N$28))))</f>
        <v>0</v>
      </c>
      <c r="IY184" s="173">
        <f>IF(IY$10="",0,IF(IY$9&lt;главная!$N$19,0,IF(IY110&lt;главная!$H$27,главная!$N$26*IY110,IF(IY110&lt;главная!$H$28,главная!$N$27*IY110,главная!$H$28*главная!$N$27+(IY110-главная!$H$28)*главная!$N$28))))</f>
        <v>0</v>
      </c>
      <c r="IZ184" s="173">
        <f>IF(IZ$10="",0,IF(IZ$9&lt;главная!$N$19,0,IF(IZ110&lt;главная!$H$27,главная!$N$26*IZ110,IF(IZ110&lt;главная!$H$28,главная!$N$27*IZ110,главная!$H$28*главная!$N$27+(IZ110-главная!$H$28)*главная!$N$28))))</f>
        <v>0</v>
      </c>
      <c r="JA184" s="173">
        <f>IF(JA$10="",0,IF(JA$9&lt;главная!$N$19,0,IF(JA110&lt;главная!$H$27,главная!$N$26*JA110,IF(JA110&lt;главная!$H$28,главная!$N$27*JA110,главная!$H$28*главная!$N$27+(JA110-главная!$H$28)*главная!$N$28))))</f>
        <v>0</v>
      </c>
      <c r="JB184" s="173">
        <f>IF(JB$10="",0,IF(JB$9&lt;главная!$N$19,0,IF(JB110&lt;главная!$H$27,главная!$N$26*JB110,IF(JB110&lt;главная!$H$28,главная!$N$27*JB110,главная!$H$28*главная!$N$27+(JB110-главная!$H$28)*главная!$N$28))))</f>
        <v>0</v>
      </c>
      <c r="JC184" s="173">
        <f>IF(JC$10="",0,IF(JC$9&lt;главная!$N$19,0,IF(JC110&lt;главная!$H$27,главная!$N$26*JC110,IF(JC110&lt;главная!$H$28,главная!$N$27*JC110,главная!$H$28*главная!$N$27+(JC110-главная!$H$28)*главная!$N$28))))</f>
        <v>0</v>
      </c>
      <c r="JD184" s="173">
        <f>IF(JD$10="",0,IF(JD$9&lt;главная!$N$19,0,IF(JD110&lt;главная!$H$27,главная!$N$26*JD110,IF(JD110&lt;главная!$H$28,главная!$N$27*JD110,главная!$H$28*главная!$N$27+(JD110-главная!$H$28)*главная!$N$28))))</f>
        <v>0</v>
      </c>
      <c r="JE184" s="173">
        <f>IF(JE$10="",0,IF(JE$9&lt;главная!$N$19,0,IF(JE110&lt;главная!$H$27,главная!$N$26*JE110,IF(JE110&lt;главная!$H$28,главная!$N$27*JE110,главная!$H$28*главная!$N$27+(JE110-главная!$H$28)*главная!$N$28))))</f>
        <v>0</v>
      </c>
      <c r="JF184" s="173">
        <f>IF(JF$10="",0,IF(JF$9&lt;главная!$N$19,0,IF(JF110&lt;главная!$H$27,главная!$N$26*JF110,IF(JF110&lt;главная!$H$28,главная!$N$27*JF110,главная!$H$28*главная!$N$27+(JF110-главная!$H$28)*главная!$N$28))))</f>
        <v>0</v>
      </c>
      <c r="JG184" s="173">
        <f>IF(JG$10="",0,IF(JG$9&lt;главная!$N$19,0,IF(JG110&lt;главная!$H$27,главная!$N$26*JG110,IF(JG110&lt;главная!$H$28,главная!$N$27*JG110,главная!$H$28*главная!$N$27+(JG110-главная!$H$28)*главная!$N$28))))</f>
        <v>0</v>
      </c>
      <c r="JH184" s="173">
        <f>IF(JH$10="",0,IF(JH$9&lt;главная!$N$19,0,IF(JH110&lt;главная!$H$27,главная!$N$26*JH110,IF(JH110&lt;главная!$H$28,главная!$N$27*JH110,главная!$H$28*главная!$N$27+(JH110-главная!$H$28)*главная!$N$28))))</f>
        <v>0</v>
      </c>
      <c r="JI184" s="173">
        <f>IF(JI$10="",0,IF(JI$9&lt;главная!$N$19,0,IF(JI110&lt;главная!$H$27,главная!$N$26*JI110,IF(JI110&lt;главная!$H$28,главная!$N$27*JI110,главная!$H$28*главная!$N$27+(JI110-главная!$H$28)*главная!$N$28))))</f>
        <v>0</v>
      </c>
      <c r="JJ184" s="173">
        <f>IF(JJ$10="",0,IF(JJ$9&lt;главная!$N$19,0,IF(JJ110&lt;главная!$H$27,главная!$N$26*JJ110,IF(JJ110&lt;главная!$H$28,главная!$N$27*JJ110,главная!$H$28*главная!$N$27+(JJ110-главная!$H$28)*главная!$N$28))))</f>
        <v>0</v>
      </c>
      <c r="JK184" s="173">
        <f>IF(JK$10="",0,IF(JK$9&lt;главная!$N$19,0,IF(JK110&lt;главная!$H$27,главная!$N$26*JK110,IF(JK110&lt;главная!$H$28,главная!$N$27*JK110,главная!$H$28*главная!$N$27+(JK110-главная!$H$28)*главная!$N$28))))</f>
        <v>0</v>
      </c>
      <c r="JL184" s="173">
        <f>IF(JL$10="",0,IF(JL$9&lt;главная!$N$19,0,IF(JL110&lt;главная!$H$27,главная!$N$26*JL110,IF(JL110&lt;главная!$H$28,главная!$N$27*JL110,главная!$H$28*главная!$N$27+(JL110-главная!$H$28)*главная!$N$28))))</f>
        <v>0</v>
      </c>
      <c r="JM184" s="173">
        <f>IF(JM$10="",0,IF(JM$9&lt;главная!$N$19,0,IF(JM110&lt;главная!$H$27,главная!$N$26*JM110,IF(JM110&lt;главная!$H$28,главная!$N$27*JM110,главная!$H$28*главная!$N$27+(JM110-главная!$H$28)*главная!$N$28))))</f>
        <v>0</v>
      </c>
      <c r="JN184" s="173">
        <f>IF(JN$10="",0,IF(JN$9&lt;главная!$N$19,0,IF(JN110&lt;главная!$H$27,главная!$N$26*JN110,IF(JN110&lt;главная!$H$28,главная!$N$27*JN110,главная!$H$28*главная!$N$27+(JN110-главная!$H$28)*главная!$N$28))))</f>
        <v>0</v>
      </c>
      <c r="JO184" s="173">
        <f>IF(JO$10="",0,IF(JO$9&lt;главная!$N$19,0,IF(JO110&lt;главная!$H$27,главная!$N$26*JO110,IF(JO110&lt;главная!$H$28,главная!$N$27*JO110,главная!$H$28*главная!$N$27+(JO110-главная!$H$28)*главная!$N$28))))</f>
        <v>0</v>
      </c>
      <c r="JP184" s="173">
        <f>IF(JP$10="",0,IF(JP$9&lt;главная!$N$19,0,IF(JP110&lt;главная!$H$27,главная!$N$26*JP110,IF(JP110&lt;главная!$H$28,главная!$N$27*JP110,главная!$H$28*главная!$N$27+(JP110-главная!$H$28)*главная!$N$28))))</f>
        <v>0</v>
      </c>
      <c r="JQ184" s="173">
        <f>IF(JQ$10="",0,IF(JQ$9&lt;главная!$N$19,0,IF(JQ110&lt;главная!$H$27,главная!$N$26*JQ110,IF(JQ110&lt;главная!$H$28,главная!$N$27*JQ110,главная!$H$28*главная!$N$27+(JQ110-главная!$H$28)*главная!$N$28))))</f>
        <v>0</v>
      </c>
      <c r="JR184" s="173">
        <f>IF(JR$10="",0,IF(JR$9&lt;главная!$N$19,0,IF(JR110&lt;главная!$H$27,главная!$N$26*JR110,IF(JR110&lt;главная!$H$28,главная!$N$27*JR110,главная!$H$28*главная!$N$27+(JR110-главная!$H$28)*главная!$N$28))))</f>
        <v>0</v>
      </c>
      <c r="JS184" s="173">
        <f>IF(JS$10="",0,IF(JS$9&lt;главная!$N$19,0,IF(JS110&lt;главная!$H$27,главная!$N$26*JS110,IF(JS110&lt;главная!$H$28,главная!$N$27*JS110,главная!$H$28*главная!$N$27+(JS110-главная!$H$28)*главная!$N$28))))</f>
        <v>0</v>
      </c>
      <c r="JT184" s="173">
        <f>IF(JT$10="",0,IF(JT$9&lt;главная!$N$19,0,IF(JT110&lt;главная!$H$27,главная!$N$26*JT110,IF(JT110&lt;главная!$H$28,главная!$N$27*JT110,главная!$H$28*главная!$N$27+(JT110-главная!$H$28)*главная!$N$28))))</f>
        <v>0</v>
      </c>
      <c r="JU184" s="173">
        <f>IF(JU$10="",0,IF(JU$9&lt;главная!$N$19,0,IF(JU110&lt;главная!$H$27,главная!$N$26*JU110,IF(JU110&lt;главная!$H$28,главная!$N$27*JU110,главная!$H$28*главная!$N$27+(JU110-главная!$H$28)*главная!$N$28))))</f>
        <v>0</v>
      </c>
      <c r="JV184" s="173">
        <f>IF(JV$10="",0,IF(JV$9&lt;главная!$N$19,0,IF(JV110&lt;главная!$H$27,главная!$N$26*JV110,IF(JV110&lt;главная!$H$28,главная!$N$27*JV110,главная!$H$28*главная!$N$27+(JV110-главная!$H$28)*главная!$N$28))))</f>
        <v>0</v>
      </c>
      <c r="JW184" s="173">
        <f>IF(JW$10="",0,IF(JW$9&lt;главная!$N$19,0,IF(JW110&lt;главная!$H$27,главная!$N$26*JW110,IF(JW110&lt;главная!$H$28,главная!$N$27*JW110,главная!$H$28*главная!$N$27+(JW110-главная!$H$28)*главная!$N$28))))</f>
        <v>0</v>
      </c>
      <c r="JX184" s="173">
        <f>IF(JX$10="",0,IF(JX$9&lt;главная!$N$19,0,IF(JX110&lt;главная!$H$27,главная!$N$26*JX110,IF(JX110&lt;главная!$H$28,главная!$N$27*JX110,главная!$H$28*главная!$N$27+(JX110-главная!$H$28)*главная!$N$28))))</f>
        <v>0</v>
      </c>
      <c r="JY184" s="173">
        <f>IF(JY$10="",0,IF(JY$9&lt;главная!$N$19,0,IF(JY110&lt;главная!$H$27,главная!$N$26*JY110,IF(JY110&lt;главная!$H$28,главная!$N$27*JY110,главная!$H$28*главная!$N$27+(JY110-главная!$H$28)*главная!$N$28))))</f>
        <v>0</v>
      </c>
      <c r="JZ184" s="173">
        <f>IF(JZ$10="",0,IF(JZ$9&lt;главная!$N$19,0,IF(JZ110&lt;главная!$H$27,главная!$N$26*JZ110,IF(JZ110&lt;главная!$H$28,главная!$N$27*JZ110,главная!$H$28*главная!$N$27+(JZ110-главная!$H$28)*главная!$N$28))))</f>
        <v>0</v>
      </c>
      <c r="KA184" s="173">
        <f>IF(KA$10="",0,IF(KA$9&lt;главная!$N$19,0,IF(KA110&lt;главная!$H$27,главная!$N$26*KA110,IF(KA110&lt;главная!$H$28,главная!$N$27*KA110,главная!$H$28*главная!$N$27+(KA110-главная!$H$28)*главная!$N$28))))</f>
        <v>0</v>
      </c>
      <c r="KB184" s="173">
        <f>IF(KB$10="",0,IF(KB$9&lt;главная!$N$19,0,IF(KB110&lt;главная!$H$27,главная!$N$26*KB110,IF(KB110&lt;главная!$H$28,главная!$N$27*KB110,главная!$H$28*главная!$N$27+(KB110-главная!$H$28)*главная!$N$28))))</f>
        <v>0</v>
      </c>
      <c r="KC184" s="173">
        <f>IF(KC$10="",0,IF(KC$9&lt;главная!$N$19,0,IF(KC110&lt;главная!$H$27,главная!$N$26*KC110,IF(KC110&lt;главная!$H$28,главная!$N$27*KC110,главная!$H$28*главная!$N$27+(KC110-главная!$H$28)*главная!$N$28))))</f>
        <v>0</v>
      </c>
      <c r="KD184" s="173">
        <f>IF(KD$10="",0,IF(KD$9&lt;главная!$N$19,0,IF(KD110&lt;главная!$H$27,главная!$N$26*KD110,IF(KD110&lt;главная!$H$28,главная!$N$27*KD110,главная!$H$28*главная!$N$27+(KD110-главная!$H$28)*главная!$N$28))))</f>
        <v>0</v>
      </c>
      <c r="KE184" s="173">
        <f>IF(KE$10="",0,IF(KE$9&lt;главная!$N$19,0,IF(KE110&lt;главная!$H$27,главная!$N$26*KE110,IF(KE110&lt;главная!$H$28,главная!$N$27*KE110,главная!$H$28*главная!$N$27+(KE110-главная!$H$28)*главная!$N$28))))</f>
        <v>0</v>
      </c>
      <c r="KF184" s="173">
        <f>IF(KF$10="",0,IF(KF$9&lt;главная!$N$19,0,IF(KF110&lt;главная!$H$27,главная!$N$26*KF110,IF(KF110&lt;главная!$H$28,главная!$N$27*KF110,главная!$H$28*главная!$N$27+(KF110-главная!$H$28)*главная!$N$28))))</f>
        <v>0</v>
      </c>
      <c r="KG184" s="173">
        <f>IF(KG$10="",0,IF(KG$9&lt;главная!$N$19,0,IF(KG110&lt;главная!$H$27,главная!$N$26*KG110,IF(KG110&lt;главная!$H$28,главная!$N$27*KG110,главная!$H$28*главная!$N$27+(KG110-главная!$H$28)*главная!$N$28))))</f>
        <v>0</v>
      </c>
      <c r="KH184" s="173">
        <f>IF(KH$10="",0,IF(KH$9&lt;главная!$N$19,0,IF(KH110&lt;главная!$H$27,главная!$N$26*KH110,IF(KH110&lt;главная!$H$28,главная!$N$27*KH110,главная!$H$28*главная!$N$27+(KH110-главная!$H$28)*главная!$N$28))))</f>
        <v>0</v>
      </c>
      <c r="KI184" s="173">
        <f>IF(KI$10="",0,IF(KI$9&lt;главная!$N$19,0,IF(KI110&lt;главная!$H$27,главная!$N$26*KI110,IF(KI110&lt;главная!$H$28,главная!$N$27*KI110,главная!$H$28*главная!$N$27+(KI110-главная!$H$28)*главная!$N$28))))</f>
        <v>0</v>
      </c>
      <c r="KJ184" s="173">
        <f>IF(KJ$10="",0,IF(KJ$9&lt;главная!$N$19,0,IF(KJ110&lt;главная!$H$27,главная!$N$26*KJ110,IF(KJ110&lt;главная!$H$28,главная!$N$27*KJ110,главная!$H$28*главная!$N$27+(KJ110-главная!$H$28)*главная!$N$28))))</f>
        <v>0</v>
      </c>
      <c r="KK184" s="173">
        <f>IF(KK$10="",0,IF(KK$9&lt;главная!$N$19,0,IF(KK110&lt;главная!$H$27,главная!$N$26*KK110,IF(KK110&lt;главная!$H$28,главная!$N$27*KK110,главная!$H$28*главная!$N$27+(KK110-главная!$H$28)*главная!$N$28))))</f>
        <v>0</v>
      </c>
      <c r="KL184" s="173">
        <f>IF(KL$10="",0,IF(KL$9&lt;главная!$N$19,0,IF(KL110&lt;главная!$H$27,главная!$N$26*KL110,IF(KL110&lt;главная!$H$28,главная!$N$27*KL110,главная!$H$28*главная!$N$27+(KL110-главная!$H$28)*главная!$N$28))))</f>
        <v>0</v>
      </c>
      <c r="KM184" s="173">
        <f>IF(KM$10="",0,IF(KM$9&lt;главная!$N$19,0,IF(KM110&lt;главная!$H$27,главная!$N$26*KM110,IF(KM110&lt;главная!$H$28,главная!$N$27*KM110,главная!$H$28*главная!$N$27+(KM110-главная!$H$28)*главная!$N$28))))</f>
        <v>0</v>
      </c>
      <c r="KN184" s="173">
        <f>IF(KN$10="",0,IF(KN$9&lt;главная!$N$19,0,IF(KN110&lt;главная!$H$27,главная!$N$26*KN110,IF(KN110&lt;главная!$H$28,главная!$N$27*KN110,главная!$H$28*главная!$N$27+(KN110-главная!$H$28)*главная!$N$28))))</f>
        <v>0</v>
      </c>
      <c r="KO184" s="173">
        <f>IF(KO$10="",0,IF(KO$9&lt;главная!$N$19,0,IF(KO110&lt;главная!$H$27,главная!$N$26*KO110,IF(KO110&lt;главная!$H$28,главная!$N$27*KO110,главная!$H$28*главная!$N$27+(KO110-главная!$H$28)*главная!$N$28))))</f>
        <v>0</v>
      </c>
      <c r="KP184" s="173">
        <f>IF(KP$10="",0,IF(KP$9&lt;главная!$N$19,0,IF(KP110&lt;главная!$H$27,главная!$N$26*KP110,IF(KP110&lt;главная!$H$28,главная!$N$27*KP110,главная!$H$28*главная!$N$27+(KP110-главная!$H$28)*главная!$N$28))))</f>
        <v>0</v>
      </c>
      <c r="KQ184" s="173">
        <f>IF(KQ$10="",0,IF(KQ$9&lt;главная!$N$19,0,IF(KQ110&lt;главная!$H$27,главная!$N$26*KQ110,IF(KQ110&lt;главная!$H$28,главная!$N$27*KQ110,главная!$H$28*главная!$N$27+(KQ110-главная!$H$28)*главная!$N$28))))</f>
        <v>0</v>
      </c>
      <c r="KR184" s="173">
        <f>IF(KR$10="",0,IF(KR$9&lt;главная!$N$19,0,IF(KR110&lt;главная!$H$27,главная!$N$26*KR110,IF(KR110&lt;главная!$H$28,главная!$N$27*KR110,главная!$H$28*главная!$N$27+(KR110-главная!$H$28)*главная!$N$28))))</f>
        <v>0</v>
      </c>
      <c r="KS184" s="173">
        <f>IF(KS$10="",0,IF(KS$9&lt;главная!$N$19,0,IF(KS110&lt;главная!$H$27,главная!$N$26*KS110,IF(KS110&lt;главная!$H$28,главная!$N$27*KS110,главная!$H$28*главная!$N$27+(KS110-главная!$H$28)*главная!$N$28))))</f>
        <v>0</v>
      </c>
      <c r="KT184" s="173">
        <f>IF(KT$10="",0,IF(KT$9&lt;главная!$N$19,0,IF(KT110&lt;главная!$H$27,главная!$N$26*KT110,IF(KT110&lt;главная!$H$28,главная!$N$27*KT110,главная!$H$28*главная!$N$27+(KT110-главная!$H$28)*главная!$N$28))))</f>
        <v>0</v>
      </c>
      <c r="KU184" s="173">
        <f>IF(KU$10="",0,IF(KU$9&lt;главная!$N$19,0,IF(KU110&lt;главная!$H$27,главная!$N$26*KU110,IF(KU110&lt;главная!$H$28,главная!$N$27*KU110,главная!$H$28*главная!$N$27+(KU110-главная!$H$28)*главная!$N$28))))</f>
        <v>0</v>
      </c>
      <c r="KV184" s="173">
        <f>IF(KV$10="",0,IF(KV$9&lt;главная!$N$19,0,IF(KV110&lt;главная!$H$27,главная!$N$26*KV110,IF(KV110&lt;главная!$H$28,главная!$N$27*KV110,главная!$H$28*главная!$N$27+(KV110-главная!$H$28)*главная!$N$28))))</f>
        <v>0</v>
      </c>
      <c r="KW184" s="173">
        <f>IF(KW$10="",0,IF(KW$9&lt;главная!$N$19,0,IF(KW110&lt;главная!$H$27,главная!$N$26*KW110,IF(KW110&lt;главная!$H$28,главная!$N$27*KW110,главная!$H$28*главная!$N$27+(KW110-главная!$H$28)*главная!$N$28))))</f>
        <v>0</v>
      </c>
      <c r="KX184" s="173">
        <f>IF(KX$10="",0,IF(KX$9&lt;главная!$N$19,0,IF(KX110&lt;главная!$H$27,главная!$N$26*KX110,IF(KX110&lt;главная!$H$28,главная!$N$27*KX110,главная!$H$28*главная!$N$27+(KX110-главная!$H$28)*главная!$N$28))))</f>
        <v>0</v>
      </c>
      <c r="KY184" s="173">
        <f>IF(KY$10="",0,IF(KY$9&lt;главная!$N$19,0,IF(KY110&lt;главная!$H$27,главная!$N$26*KY110,IF(KY110&lt;главная!$H$28,главная!$N$27*KY110,главная!$H$28*главная!$N$27+(KY110-главная!$H$28)*главная!$N$28))))</f>
        <v>0</v>
      </c>
      <c r="KZ184" s="173">
        <f>IF(KZ$10="",0,IF(KZ$9&lt;главная!$N$19,0,IF(KZ110&lt;главная!$H$27,главная!$N$26*KZ110,IF(KZ110&lt;главная!$H$28,главная!$N$27*KZ110,главная!$H$28*главная!$N$27+(KZ110-главная!$H$28)*главная!$N$28))))</f>
        <v>0</v>
      </c>
      <c r="LA184" s="173">
        <f>IF(LA$10="",0,IF(LA$9&lt;главная!$N$19,0,IF(LA110&lt;главная!$H$27,главная!$N$26*LA110,IF(LA110&lt;главная!$H$28,главная!$N$27*LA110,главная!$H$28*главная!$N$27+(LA110-главная!$H$28)*главная!$N$28))))</f>
        <v>0</v>
      </c>
      <c r="LB184" s="173">
        <f>IF(LB$10="",0,IF(LB$9&lt;главная!$N$19,0,IF(LB110&lt;главная!$H$27,главная!$N$26*LB110,IF(LB110&lt;главная!$H$28,главная!$N$27*LB110,главная!$H$28*главная!$N$27+(LB110-главная!$H$28)*главная!$N$28))))</f>
        <v>0</v>
      </c>
      <c r="LC184" s="173">
        <f>IF(LC$10="",0,IF(LC$9&lt;главная!$N$19,0,IF(LC110&lt;главная!$H$27,главная!$N$26*LC110,IF(LC110&lt;главная!$H$28,главная!$N$27*LC110,главная!$H$28*главная!$N$27+(LC110-главная!$H$28)*главная!$N$28))))</f>
        <v>0</v>
      </c>
      <c r="LD184" s="173">
        <f>IF(LD$10="",0,IF(LD$9&lt;главная!$N$19,0,IF(LD110&lt;главная!$H$27,главная!$N$26*LD110,IF(LD110&lt;главная!$H$28,главная!$N$27*LD110,главная!$H$28*главная!$N$27+(LD110-главная!$H$28)*главная!$N$28))))</f>
        <v>0</v>
      </c>
      <c r="LE184" s="173">
        <f>IF(LE$10="",0,IF(LE$9&lt;главная!$N$19,0,IF(LE110&lt;главная!$H$27,главная!$N$26*LE110,IF(LE110&lt;главная!$H$28,главная!$N$27*LE110,главная!$H$28*главная!$N$27+(LE110-главная!$H$28)*главная!$N$28))))</f>
        <v>0</v>
      </c>
      <c r="LF184" s="173">
        <f>IF(LF$10="",0,IF(LF$9&lt;главная!$N$19,0,IF(LF110&lt;главная!$H$27,главная!$N$26*LF110,IF(LF110&lt;главная!$H$28,главная!$N$27*LF110,главная!$H$28*главная!$N$27+(LF110-главная!$H$28)*главная!$N$28))))</f>
        <v>0</v>
      </c>
      <c r="LG184" s="173">
        <f>IF(LG$10="",0,IF(LG$9&lt;главная!$N$19,0,IF(LG110&lt;главная!$H$27,главная!$N$26*LG110,IF(LG110&lt;главная!$H$28,главная!$N$27*LG110,главная!$H$28*главная!$N$27+(LG110-главная!$H$28)*главная!$N$28))))</f>
        <v>0</v>
      </c>
      <c r="LH184" s="173">
        <f>IF(LH$10="",0,IF(LH$9&lt;главная!$N$19,0,IF(LH110&lt;главная!$H$27,главная!$N$26*LH110,IF(LH110&lt;главная!$H$28,главная!$N$27*LH110,главная!$H$28*главная!$N$27+(LH110-главная!$H$28)*главная!$N$28))))</f>
        <v>0</v>
      </c>
      <c r="LI184" s="51"/>
      <c r="LJ184" s="51"/>
    </row>
    <row r="185" spans="1:322" s="59" customFormat="1" ht="10.199999999999999" x14ac:dyDescent="0.2">
      <c r="A185" s="51"/>
      <c r="B185" s="51"/>
      <c r="C185" s="51"/>
      <c r="D185" s="12"/>
      <c r="E185" s="98" t="str">
        <f t="shared" si="383"/>
        <v>менеджер по качеству</v>
      </c>
      <c r="F185" s="51"/>
      <c r="G185" s="51"/>
      <c r="H185" s="98" t="str">
        <f t="shared" si="384"/>
        <v>нац/страхование</v>
      </c>
      <c r="I185" s="51"/>
      <c r="J185" s="51"/>
      <c r="K185" s="55" t="str">
        <f t="shared" si="385"/>
        <v>долл.</v>
      </c>
      <c r="L185" s="51"/>
      <c r="M185" s="58"/>
      <c r="N185" s="51"/>
      <c r="O185" s="61"/>
      <c r="P185" s="51"/>
      <c r="Q185" s="51"/>
      <c r="R185" s="99"/>
      <c r="S185" s="51"/>
      <c r="T185" s="171"/>
      <c r="U185" s="173">
        <f>IF(U$10="",0,IF(U$9&lt;главная!$N$19,0,IF(U111&lt;главная!$H$27,главная!$N$26*U111,IF(U111&lt;главная!$H$28,главная!$N$27*U111,главная!$H$28*главная!$N$27+(U111-главная!$H$28)*главная!$N$28))))</f>
        <v>0</v>
      </c>
      <c r="V185" s="173">
        <f>IF(V$10="",0,IF(V$9&lt;главная!$N$19,0,IF(V111&lt;главная!$H$27,главная!$N$26*V111,IF(V111&lt;главная!$H$28,главная!$N$27*V111,главная!$H$28*главная!$N$27+(V111-главная!$H$28)*главная!$N$28))))</f>
        <v>0</v>
      </c>
      <c r="W185" s="173">
        <f>IF(W$10="",0,IF(W$9&lt;главная!$N$19,0,IF(W111&lt;главная!$H$27,главная!$N$26*W111,IF(W111&lt;главная!$H$28,главная!$N$27*W111,главная!$H$28*главная!$N$27+(W111-главная!$H$28)*главная!$N$28))))</f>
        <v>0</v>
      </c>
      <c r="X185" s="173">
        <f>IF(X$10="",0,IF(X$9&lt;главная!$N$19,0,IF(X111&lt;главная!$H$27,главная!$N$26*X111,IF(X111&lt;главная!$H$28,главная!$N$27*X111,главная!$H$28*главная!$N$27+(X111-главная!$H$28)*главная!$N$28))))</f>
        <v>0</v>
      </c>
      <c r="Y185" s="173">
        <f>IF(Y$10="",0,IF(Y$9&lt;главная!$N$19,0,IF(Y111&lt;главная!$H$27,главная!$N$26*Y111,IF(Y111&lt;главная!$H$28,главная!$N$27*Y111,главная!$H$28*главная!$N$27+(Y111-главная!$H$28)*главная!$N$28))))</f>
        <v>0</v>
      </c>
      <c r="Z185" s="173">
        <f>IF(Z$10="",0,IF(Z$9&lt;главная!$N$19,0,IF(Z111&lt;главная!$H$27,главная!$N$26*Z111,IF(Z111&lt;главная!$H$28,главная!$N$27*Z111,главная!$H$28*главная!$N$27+(Z111-главная!$H$28)*главная!$N$28))))</f>
        <v>0</v>
      </c>
      <c r="AA185" s="173">
        <f>IF(AA$10="",0,IF(AA$9&lt;главная!$N$19,0,IF(AA111&lt;главная!$H$27,главная!$N$26*AA111,IF(AA111&lt;главная!$H$28,главная!$N$27*AA111,главная!$H$28*главная!$N$27+(AA111-главная!$H$28)*главная!$N$28))))</f>
        <v>0</v>
      </c>
      <c r="AB185" s="173">
        <f>IF(AB$10="",0,IF(AB$9&lt;главная!$N$19,0,IF(AB111&lt;главная!$H$27,главная!$N$26*AB111,IF(AB111&lt;главная!$H$28,главная!$N$27*AB111,главная!$H$28*главная!$N$27+(AB111-главная!$H$28)*главная!$N$28))))</f>
        <v>0</v>
      </c>
      <c r="AC185" s="173">
        <f>IF(AC$10="",0,IF(AC$9&lt;главная!$N$19,0,IF(AC111&lt;главная!$H$27,главная!$N$26*AC111,IF(AC111&lt;главная!$H$28,главная!$N$27*AC111,главная!$H$28*главная!$N$27+(AC111-главная!$H$28)*главная!$N$28))))</f>
        <v>0</v>
      </c>
      <c r="AD185" s="173">
        <f>IF(AD$10="",0,IF(AD$9&lt;главная!$N$19,0,IF(AD111&lt;главная!$H$27,главная!$N$26*AD111,IF(AD111&lt;главная!$H$28,главная!$N$27*AD111,главная!$H$28*главная!$N$27+(AD111-главная!$H$28)*главная!$N$28))))</f>
        <v>0</v>
      </c>
      <c r="AE185" s="173">
        <f>IF(AE$10="",0,IF(AE$9&lt;главная!$N$19,0,IF(AE111&lt;главная!$H$27,главная!$N$26*AE111,IF(AE111&lt;главная!$H$28,главная!$N$27*AE111,главная!$H$28*главная!$N$27+(AE111-главная!$H$28)*главная!$N$28))))</f>
        <v>0</v>
      </c>
      <c r="AF185" s="173">
        <f>IF(AF$10="",0,IF(AF$9&lt;главная!$N$19,0,IF(AF111&lt;главная!$H$27,главная!$N$26*AF111,IF(AF111&lt;главная!$H$28,главная!$N$27*AF111,главная!$H$28*главная!$N$27+(AF111-главная!$H$28)*главная!$N$28))))</f>
        <v>0</v>
      </c>
      <c r="AG185" s="173">
        <f>IF(AG$10="",0,IF(AG$9&lt;главная!$N$19,0,IF(AG111&lt;главная!$H$27,главная!$N$26*AG111,IF(AG111&lt;главная!$H$28,главная!$N$27*AG111,главная!$H$28*главная!$N$27+(AG111-главная!$H$28)*главная!$N$28))))</f>
        <v>0</v>
      </c>
      <c r="AH185" s="173">
        <f>IF(AH$10="",0,IF(AH$9&lt;главная!$N$19,0,IF(AH111&lt;главная!$H$27,главная!$N$26*AH111,IF(AH111&lt;главная!$H$28,главная!$N$27*AH111,главная!$H$28*главная!$N$27+(AH111-главная!$H$28)*главная!$N$28))))</f>
        <v>0</v>
      </c>
      <c r="AI185" s="173">
        <f>IF(AI$10="",0,IF(AI$9&lt;главная!$N$19,0,IF(AI111&lt;главная!$H$27,главная!$N$26*AI111,IF(AI111&lt;главная!$H$28,главная!$N$27*AI111,главная!$H$28*главная!$N$27+(AI111-главная!$H$28)*главная!$N$28))))</f>
        <v>0</v>
      </c>
      <c r="AJ185" s="173">
        <f>IF(AJ$10="",0,IF(AJ$9&lt;главная!$N$19,0,IF(AJ111&lt;главная!$H$27,главная!$N$26*AJ111,IF(AJ111&lt;главная!$H$28,главная!$N$27*AJ111,главная!$H$28*главная!$N$27+(AJ111-главная!$H$28)*главная!$N$28))))</f>
        <v>0</v>
      </c>
      <c r="AK185" s="173">
        <f>IF(AK$10="",0,IF(AK$9&lt;главная!$N$19,0,IF(AK111&lt;главная!$H$27,главная!$N$26*AK111,IF(AK111&lt;главная!$H$28,главная!$N$27*AK111,главная!$H$28*главная!$N$27+(AK111-главная!$H$28)*главная!$N$28))))</f>
        <v>0</v>
      </c>
      <c r="AL185" s="173">
        <f>IF(AL$10="",0,IF(AL$9&lt;главная!$N$19,0,IF(AL111&lt;главная!$H$27,главная!$N$26*AL111,IF(AL111&lt;главная!$H$28,главная!$N$27*AL111,главная!$H$28*главная!$N$27+(AL111-главная!$H$28)*главная!$N$28))))</f>
        <v>0</v>
      </c>
      <c r="AM185" s="173">
        <f>IF(AM$10="",0,IF(AM$9&lt;главная!$N$19,0,IF(AM111&lt;главная!$H$27,главная!$N$26*AM111,IF(AM111&lt;главная!$H$28,главная!$N$27*AM111,главная!$H$28*главная!$N$27+(AM111-главная!$H$28)*главная!$N$28))))</f>
        <v>0</v>
      </c>
      <c r="AN185" s="173">
        <f>IF(AN$10="",0,IF(AN$9&lt;главная!$N$19,0,IF(AN111&lt;главная!$H$27,главная!$N$26*AN111,IF(AN111&lt;главная!$H$28,главная!$N$27*AN111,главная!$H$28*главная!$N$27+(AN111-главная!$H$28)*главная!$N$28))))</f>
        <v>0</v>
      </c>
      <c r="AO185" s="173">
        <f>IF(AO$10="",0,IF(AO$9&lt;главная!$N$19,0,IF(AO111&lt;главная!$H$27,главная!$N$26*AO111,IF(AO111&lt;главная!$H$28,главная!$N$27*AO111,главная!$H$28*главная!$N$27+(AO111-главная!$H$28)*главная!$N$28))))</f>
        <v>0</v>
      </c>
      <c r="AP185" s="173">
        <f>IF(AP$10="",0,IF(AP$9&lt;главная!$N$19,0,IF(AP111&lt;главная!$H$27,главная!$N$26*AP111,IF(AP111&lt;главная!$H$28,главная!$N$27*AP111,главная!$H$28*главная!$N$27+(AP111-главная!$H$28)*главная!$N$28))))</f>
        <v>0</v>
      </c>
      <c r="AQ185" s="173">
        <f>IF(AQ$10="",0,IF(AQ$9&lt;главная!$N$19,0,IF(AQ111&lt;главная!$H$27,главная!$N$26*AQ111,IF(AQ111&lt;главная!$H$28,главная!$N$27*AQ111,главная!$H$28*главная!$N$27+(AQ111-главная!$H$28)*главная!$N$28))))</f>
        <v>0</v>
      </c>
      <c r="AR185" s="173">
        <f>IF(AR$10="",0,IF(AR$9&lt;главная!$N$19,0,IF(AR111&lt;главная!$H$27,главная!$N$26*AR111,IF(AR111&lt;главная!$H$28,главная!$N$27*AR111,главная!$H$28*главная!$N$27+(AR111-главная!$H$28)*главная!$N$28))))</f>
        <v>0</v>
      </c>
      <c r="AS185" s="173">
        <f>IF(AS$10="",0,IF(AS$9&lt;главная!$N$19,0,IF(AS111&lt;главная!$H$27,главная!$N$26*AS111,IF(AS111&lt;главная!$H$28,главная!$N$27*AS111,главная!$H$28*главная!$N$27+(AS111-главная!$H$28)*главная!$N$28))))</f>
        <v>0</v>
      </c>
      <c r="AT185" s="173">
        <f>IF(AT$10="",0,IF(AT$9&lt;главная!$N$19,0,IF(AT111&lt;главная!$H$27,главная!$N$26*AT111,IF(AT111&lt;главная!$H$28,главная!$N$27*AT111,главная!$H$28*главная!$N$27+(AT111-главная!$H$28)*главная!$N$28))))</f>
        <v>0</v>
      </c>
      <c r="AU185" s="173">
        <f>IF(AU$10="",0,IF(AU$9&lt;главная!$N$19,0,IF(AU111&lt;главная!$H$27,главная!$N$26*AU111,IF(AU111&lt;главная!$H$28,главная!$N$27*AU111,главная!$H$28*главная!$N$27+(AU111-главная!$H$28)*главная!$N$28))))</f>
        <v>0</v>
      </c>
      <c r="AV185" s="173">
        <f>IF(AV$10="",0,IF(AV$9&lt;главная!$N$19,0,IF(AV111&lt;главная!$H$27,главная!$N$26*AV111,IF(AV111&lt;главная!$H$28,главная!$N$27*AV111,главная!$H$28*главная!$N$27+(AV111-главная!$H$28)*главная!$N$28))))</f>
        <v>0</v>
      </c>
      <c r="AW185" s="173">
        <f>IF(AW$10="",0,IF(AW$9&lt;главная!$N$19,0,IF(AW111&lt;главная!$H$27,главная!$N$26*AW111,IF(AW111&lt;главная!$H$28,главная!$N$27*AW111,главная!$H$28*главная!$N$27+(AW111-главная!$H$28)*главная!$N$28))))</f>
        <v>0</v>
      </c>
      <c r="AX185" s="173">
        <f>IF(AX$10="",0,IF(AX$9&lt;главная!$N$19,0,IF(AX111&lt;главная!$H$27,главная!$N$26*AX111,IF(AX111&lt;главная!$H$28,главная!$N$27*AX111,главная!$H$28*главная!$N$27+(AX111-главная!$H$28)*главная!$N$28))))</f>
        <v>0</v>
      </c>
      <c r="AY185" s="173">
        <f>IF(AY$10="",0,IF(AY$9&lt;главная!$N$19,0,IF(AY111&lt;главная!$H$27,главная!$N$26*AY111,IF(AY111&lt;главная!$H$28,главная!$N$27*AY111,главная!$H$28*главная!$N$27+(AY111-главная!$H$28)*главная!$N$28))))</f>
        <v>0</v>
      </c>
      <c r="AZ185" s="173">
        <f>IF(AZ$10="",0,IF(AZ$9&lt;главная!$N$19,0,IF(AZ111&lt;главная!$H$27,главная!$N$26*AZ111,IF(AZ111&lt;главная!$H$28,главная!$N$27*AZ111,главная!$H$28*главная!$N$27+(AZ111-главная!$H$28)*главная!$N$28))))</f>
        <v>0</v>
      </c>
      <c r="BA185" s="173">
        <f>IF(BA$10="",0,IF(BA$9&lt;главная!$N$19,0,IF(BA111&lt;главная!$H$27,главная!$N$26*BA111,IF(BA111&lt;главная!$H$28,главная!$N$27*BA111,главная!$H$28*главная!$N$27+(BA111-главная!$H$28)*главная!$N$28))))</f>
        <v>0</v>
      </c>
      <c r="BB185" s="173">
        <f>IF(BB$10="",0,IF(BB$9&lt;главная!$N$19,0,IF(BB111&lt;главная!$H$27,главная!$N$26*BB111,IF(BB111&lt;главная!$H$28,главная!$N$27*BB111,главная!$H$28*главная!$N$27+(BB111-главная!$H$28)*главная!$N$28))))</f>
        <v>0</v>
      </c>
      <c r="BC185" s="173">
        <f>IF(BC$10="",0,IF(BC$9&lt;главная!$N$19,0,IF(BC111&lt;главная!$H$27,главная!$N$26*BC111,IF(BC111&lt;главная!$H$28,главная!$N$27*BC111,главная!$H$28*главная!$N$27+(BC111-главная!$H$28)*главная!$N$28))))</f>
        <v>0</v>
      </c>
      <c r="BD185" s="173">
        <f>IF(BD$10="",0,IF(BD$9&lt;главная!$N$19,0,IF(BD111&lt;главная!$H$27,главная!$N$26*BD111,IF(BD111&lt;главная!$H$28,главная!$N$27*BD111,главная!$H$28*главная!$N$27+(BD111-главная!$H$28)*главная!$N$28))))</f>
        <v>0</v>
      </c>
      <c r="BE185" s="173">
        <f>IF(BE$10="",0,IF(BE$9&lt;главная!$N$19,0,IF(BE111&lt;главная!$H$27,главная!$N$26*BE111,IF(BE111&lt;главная!$H$28,главная!$N$27*BE111,главная!$H$28*главная!$N$27+(BE111-главная!$H$28)*главная!$N$28))))</f>
        <v>0</v>
      </c>
      <c r="BF185" s="173">
        <f>IF(BF$10="",0,IF(BF$9&lt;главная!$N$19,0,IF(BF111&lt;главная!$H$27,главная!$N$26*BF111,IF(BF111&lt;главная!$H$28,главная!$N$27*BF111,главная!$H$28*главная!$N$27+(BF111-главная!$H$28)*главная!$N$28))))</f>
        <v>0</v>
      </c>
      <c r="BG185" s="173">
        <f>IF(BG$10="",0,IF(BG$9&lt;главная!$N$19,0,IF(BG111&lt;главная!$H$27,главная!$N$26*BG111,IF(BG111&lt;главная!$H$28,главная!$N$27*BG111,главная!$H$28*главная!$N$27+(BG111-главная!$H$28)*главная!$N$28))))</f>
        <v>0</v>
      </c>
      <c r="BH185" s="173">
        <f>IF(BH$10="",0,IF(BH$9&lt;главная!$N$19,0,IF(BH111&lt;главная!$H$27,главная!$N$26*BH111,IF(BH111&lt;главная!$H$28,главная!$N$27*BH111,главная!$H$28*главная!$N$27+(BH111-главная!$H$28)*главная!$N$28))))</f>
        <v>0</v>
      </c>
      <c r="BI185" s="173">
        <f>IF(BI$10="",0,IF(BI$9&lt;главная!$N$19,0,IF(BI111&lt;главная!$H$27,главная!$N$26*BI111,IF(BI111&lt;главная!$H$28,главная!$N$27*BI111,главная!$H$28*главная!$N$27+(BI111-главная!$H$28)*главная!$N$28))))</f>
        <v>0</v>
      </c>
      <c r="BJ185" s="173">
        <f>IF(BJ$10="",0,IF(BJ$9&lt;главная!$N$19,0,IF(BJ111&lt;главная!$H$27,главная!$N$26*BJ111,IF(BJ111&lt;главная!$H$28,главная!$N$27*BJ111,главная!$H$28*главная!$N$27+(BJ111-главная!$H$28)*главная!$N$28))))</f>
        <v>0</v>
      </c>
      <c r="BK185" s="173">
        <f>IF(BK$10="",0,IF(BK$9&lt;главная!$N$19,0,IF(BK111&lt;главная!$H$27,главная!$N$26*BK111,IF(BK111&lt;главная!$H$28,главная!$N$27*BK111,главная!$H$28*главная!$N$27+(BK111-главная!$H$28)*главная!$N$28))))</f>
        <v>0</v>
      </c>
      <c r="BL185" s="173">
        <f>IF(BL$10="",0,IF(BL$9&lt;главная!$N$19,0,IF(BL111&lt;главная!$H$27,главная!$N$26*BL111,IF(BL111&lt;главная!$H$28,главная!$N$27*BL111,главная!$H$28*главная!$N$27+(BL111-главная!$H$28)*главная!$N$28))))</f>
        <v>0</v>
      </c>
      <c r="BM185" s="173">
        <f>IF(BM$10="",0,IF(BM$9&lt;главная!$N$19,0,IF(BM111&lt;главная!$H$27,главная!$N$26*BM111,IF(BM111&lt;главная!$H$28,главная!$N$27*BM111,главная!$H$28*главная!$N$27+(BM111-главная!$H$28)*главная!$N$28))))</f>
        <v>0</v>
      </c>
      <c r="BN185" s="173">
        <f>IF(BN$10="",0,IF(BN$9&lt;главная!$N$19,0,IF(BN111&lt;главная!$H$27,главная!$N$26*BN111,IF(BN111&lt;главная!$H$28,главная!$N$27*BN111,главная!$H$28*главная!$N$27+(BN111-главная!$H$28)*главная!$N$28))))</f>
        <v>0</v>
      </c>
      <c r="BO185" s="173">
        <f>IF(BO$10="",0,IF(BO$9&lt;главная!$N$19,0,IF(BO111&lt;главная!$H$27,главная!$N$26*BO111,IF(BO111&lt;главная!$H$28,главная!$N$27*BO111,главная!$H$28*главная!$N$27+(BO111-главная!$H$28)*главная!$N$28))))</f>
        <v>0</v>
      </c>
      <c r="BP185" s="173">
        <f>IF(BP$10="",0,IF(BP$9&lt;главная!$N$19,0,IF(BP111&lt;главная!$H$27,главная!$N$26*BP111,IF(BP111&lt;главная!$H$28,главная!$N$27*BP111,главная!$H$28*главная!$N$27+(BP111-главная!$H$28)*главная!$N$28))))</f>
        <v>0</v>
      </c>
      <c r="BQ185" s="173">
        <f>IF(BQ$10="",0,IF(BQ$9&lt;главная!$N$19,0,IF(BQ111&lt;главная!$H$27,главная!$N$26*BQ111,IF(BQ111&lt;главная!$H$28,главная!$N$27*BQ111,главная!$H$28*главная!$N$27+(BQ111-главная!$H$28)*главная!$N$28))))</f>
        <v>0</v>
      </c>
      <c r="BR185" s="173">
        <f>IF(BR$10="",0,IF(BR$9&lt;главная!$N$19,0,IF(BR111&lt;главная!$H$27,главная!$N$26*BR111,IF(BR111&lt;главная!$H$28,главная!$N$27*BR111,главная!$H$28*главная!$N$27+(BR111-главная!$H$28)*главная!$N$28))))</f>
        <v>0</v>
      </c>
      <c r="BS185" s="173">
        <f>IF(BS$10="",0,IF(BS$9&lt;главная!$N$19,0,IF(BS111&lt;главная!$H$27,главная!$N$26*BS111,IF(BS111&lt;главная!$H$28,главная!$N$27*BS111,главная!$H$28*главная!$N$27+(BS111-главная!$H$28)*главная!$N$28))))</f>
        <v>0</v>
      </c>
      <c r="BT185" s="173">
        <f>IF(BT$10="",0,IF(BT$9&lt;главная!$N$19,0,IF(BT111&lt;главная!$H$27,главная!$N$26*BT111,IF(BT111&lt;главная!$H$28,главная!$N$27*BT111,главная!$H$28*главная!$N$27+(BT111-главная!$H$28)*главная!$N$28))))</f>
        <v>0</v>
      </c>
      <c r="BU185" s="173">
        <f>IF(BU$10="",0,IF(BU$9&lt;главная!$N$19,0,IF(BU111&lt;главная!$H$27,главная!$N$26*BU111,IF(BU111&lt;главная!$H$28,главная!$N$27*BU111,главная!$H$28*главная!$N$27+(BU111-главная!$H$28)*главная!$N$28))))</f>
        <v>0</v>
      </c>
      <c r="BV185" s="173">
        <f>IF(BV$10="",0,IF(BV$9&lt;главная!$N$19,0,IF(BV111&lt;главная!$H$27,главная!$N$26*BV111,IF(BV111&lt;главная!$H$28,главная!$N$27*BV111,главная!$H$28*главная!$N$27+(BV111-главная!$H$28)*главная!$N$28))))</f>
        <v>0</v>
      </c>
      <c r="BW185" s="173">
        <f>IF(BW$10="",0,IF(BW$9&lt;главная!$N$19,0,IF(BW111&lt;главная!$H$27,главная!$N$26*BW111,IF(BW111&lt;главная!$H$28,главная!$N$27*BW111,главная!$H$28*главная!$N$27+(BW111-главная!$H$28)*главная!$N$28))))</f>
        <v>0</v>
      </c>
      <c r="BX185" s="173">
        <f>IF(BX$10="",0,IF(BX$9&lt;главная!$N$19,0,IF(BX111&lt;главная!$H$27,главная!$N$26*BX111,IF(BX111&lt;главная!$H$28,главная!$N$27*BX111,главная!$H$28*главная!$N$27+(BX111-главная!$H$28)*главная!$N$28))))</f>
        <v>0</v>
      </c>
      <c r="BY185" s="173">
        <f>IF(BY$10="",0,IF(BY$9&lt;главная!$N$19,0,IF(BY111&lt;главная!$H$27,главная!$N$26*BY111,IF(BY111&lt;главная!$H$28,главная!$N$27*BY111,главная!$H$28*главная!$N$27+(BY111-главная!$H$28)*главная!$N$28))))</f>
        <v>0</v>
      </c>
      <c r="BZ185" s="173">
        <f>IF(BZ$10="",0,IF(BZ$9&lt;главная!$N$19,0,IF(BZ111&lt;главная!$H$27,главная!$N$26*BZ111,IF(BZ111&lt;главная!$H$28,главная!$N$27*BZ111,главная!$H$28*главная!$N$27+(BZ111-главная!$H$28)*главная!$N$28))))</f>
        <v>0</v>
      </c>
      <c r="CA185" s="173">
        <f>IF(CA$10="",0,IF(CA$9&lt;главная!$N$19,0,IF(CA111&lt;главная!$H$27,главная!$N$26*CA111,IF(CA111&lt;главная!$H$28,главная!$N$27*CA111,главная!$H$28*главная!$N$27+(CA111-главная!$H$28)*главная!$N$28))))</f>
        <v>0</v>
      </c>
      <c r="CB185" s="173">
        <f>IF(CB$10="",0,IF(CB$9&lt;главная!$N$19,0,IF(CB111&lt;главная!$H$27,главная!$N$26*CB111,IF(CB111&lt;главная!$H$28,главная!$N$27*CB111,главная!$H$28*главная!$N$27+(CB111-главная!$H$28)*главная!$N$28))))</f>
        <v>0</v>
      </c>
      <c r="CC185" s="173">
        <f>IF(CC$10="",0,IF(CC$9&lt;главная!$N$19,0,IF(CC111&lt;главная!$H$27,главная!$N$26*CC111,IF(CC111&lt;главная!$H$28,главная!$N$27*CC111,главная!$H$28*главная!$N$27+(CC111-главная!$H$28)*главная!$N$28))))</f>
        <v>0</v>
      </c>
      <c r="CD185" s="173">
        <f>IF(CD$10="",0,IF(CD$9&lt;главная!$N$19,0,IF(CD111&lt;главная!$H$27,главная!$N$26*CD111,IF(CD111&lt;главная!$H$28,главная!$N$27*CD111,главная!$H$28*главная!$N$27+(CD111-главная!$H$28)*главная!$N$28))))</f>
        <v>0</v>
      </c>
      <c r="CE185" s="173">
        <f>IF(CE$10="",0,IF(CE$9&lt;главная!$N$19,0,IF(CE111&lt;главная!$H$27,главная!$N$26*CE111,IF(CE111&lt;главная!$H$28,главная!$N$27*CE111,главная!$H$28*главная!$N$27+(CE111-главная!$H$28)*главная!$N$28))))</f>
        <v>0</v>
      </c>
      <c r="CF185" s="173">
        <f>IF(CF$10="",0,IF(CF$9&lt;главная!$N$19,0,IF(CF111&lt;главная!$H$27,главная!$N$26*CF111,IF(CF111&lt;главная!$H$28,главная!$N$27*CF111,главная!$H$28*главная!$N$27+(CF111-главная!$H$28)*главная!$N$28))))</f>
        <v>0</v>
      </c>
      <c r="CG185" s="173">
        <f>IF(CG$10="",0,IF(CG$9&lt;главная!$N$19,0,IF(CG111&lt;главная!$H$27,главная!$N$26*CG111,IF(CG111&lt;главная!$H$28,главная!$N$27*CG111,главная!$H$28*главная!$N$27+(CG111-главная!$H$28)*главная!$N$28))))</f>
        <v>0</v>
      </c>
      <c r="CH185" s="173">
        <f>IF(CH$10="",0,IF(CH$9&lt;главная!$N$19,0,IF(CH111&lt;главная!$H$27,главная!$N$26*CH111,IF(CH111&lt;главная!$H$28,главная!$N$27*CH111,главная!$H$28*главная!$N$27+(CH111-главная!$H$28)*главная!$N$28))))</f>
        <v>0</v>
      </c>
      <c r="CI185" s="173">
        <f>IF(CI$10="",0,IF(CI$9&lt;главная!$N$19,0,IF(CI111&lt;главная!$H$27,главная!$N$26*CI111,IF(CI111&lt;главная!$H$28,главная!$N$27*CI111,главная!$H$28*главная!$N$27+(CI111-главная!$H$28)*главная!$N$28))))</f>
        <v>0</v>
      </c>
      <c r="CJ185" s="173">
        <f>IF(CJ$10="",0,IF(CJ$9&lt;главная!$N$19,0,IF(CJ111&lt;главная!$H$27,главная!$N$26*CJ111,IF(CJ111&lt;главная!$H$28,главная!$N$27*CJ111,главная!$H$28*главная!$N$27+(CJ111-главная!$H$28)*главная!$N$28))))</f>
        <v>0</v>
      </c>
      <c r="CK185" s="173">
        <f>IF(CK$10="",0,IF(CK$9&lt;главная!$N$19,0,IF(CK111&lt;главная!$H$27,главная!$N$26*CK111,IF(CK111&lt;главная!$H$28,главная!$N$27*CK111,главная!$H$28*главная!$N$27+(CK111-главная!$H$28)*главная!$N$28))))</f>
        <v>0</v>
      </c>
      <c r="CL185" s="173">
        <f>IF(CL$10="",0,IF(CL$9&lt;главная!$N$19,0,IF(CL111&lt;главная!$H$27,главная!$N$26*CL111,IF(CL111&lt;главная!$H$28,главная!$N$27*CL111,главная!$H$28*главная!$N$27+(CL111-главная!$H$28)*главная!$N$28))))</f>
        <v>0</v>
      </c>
      <c r="CM185" s="173">
        <f>IF(CM$10="",0,IF(CM$9&lt;главная!$N$19,0,IF(CM111&lt;главная!$H$27,главная!$N$26*CM111,IF(CM111&lt;главная!$H$28,главная!$N$27*CM111,главная!$H$28*главная!$N$27+(CM111-главная!$H$28)*главная!$N$28))))</f>
        <v>0</v>
      </c>
      <c r="CN185" s="173">
        <f>IF(CN$10="",0,IF(CN$9&lt;главная!$N$19,0,IF(CN111&lt;главная!$H$27,главная!$N$26*CN111,IF(CN111&lt;главная!$H$28,главная!$N$27*CN111,главная!$H$28*главная!$N$27+(CN111-главная!$H$28)*главная!$N$28))))</f>
        <v>0</v>
      </c>
      <c r="CO185" s="173">
        <f>IF(CO$10="",0,IF(CO$9&lt;главная!$N$19,0,IF(CO111&lt;главная!$H$27,главная!$N$26*CO111,IF(CO111&lt;главная!$H$28,главная!$N$27*CO111,главная!$H$28*главная!$N$27+(CO111-главная!$H$28)*главная!$N$28))))</f>
        <v>0</v>
      </c>
      <c r="CP185" s="173">
        <f>IF(CP$10="",0,IF(CP$9&lt;главная!$N$19,0,IF(CP111&lt;главная!$H$27,главная!$N$26*CP111,IF(CP111&lt;главная!$H$28,главная!$N$27*CP111,главная!$H$28*главная!$N$27+(CP111-главная!$H$28)*главная!$N$28))))</f>
        <v>0</v>
      </c>
      <c r="CQ185" s="173">
        <f>IF(CQ$10="",0,IF(CQ$9&lt;главная!$N$19,0,IF(CQ111&lt;главная!$H$27,главная!$N$26*CQ111,IF(CQ111&lt;главная!$H$28,главная!$N$27*CQ111,главная!$H$28*главная!$N$27+(CQ111-главная!$H$28)*главная!$N$28))))</f>
        <v>0</v>
      </c>
      <c r="CR185" s="173">
        <f>IF(CR$10="",0,IF(CR$9&lt;главная!$N$19,0,IF(CR111&lt;главная!$H$27,главная!$N$26*CR111,IF(CR111&lt;главная!$H$28,главная!$N$27*CR111,главная!$H$28*главная!$N$27+(CR111-главная!$H$28)*главная!$N$28))))</f>
        <v>0</v>
      </c>
      <c r="CS185" s="173">
        <f>IF(CS$10="",0,IF(CS$9&lt;главная!$N$19,0,IF(CS111&lt;главная!$H$27,главная!$N$26*CS111,IF(CS111&lt;главная!$H$28,главная!$N$27*CS111,главная!$H$28*главная!$N$27+(CS111-главная!$H$28)*главная!$N$28))))</f>
        <v>0</v>
      </c>
      <c r="CT185" s="173">
        <f>IF(CT$10="",0,IF(CT$9&lt;главная!$N$19,0,IF(CT111&lt;главная!$H$27,главная!$N$26*CT111,IF(CT111&lt;главная!$H$28,главная!$N$27*CT111,главная!$H$28*главная!$N$27+(CT111-главная!$H$28)*главная!$N$28))))</f>
        <v>0</v>
      </c>
      <c r="CU185" s="173">
        <f>IF(CU$10="",0,IF(CU$9&lt;главная!$N$19,0,IF(CU111&lt;главная!$H$27,главная!$N$26*CU111,IF(CU111&lt;главная!$H$28,главная!$N$27*CU111,главная!$H$28*главная!$N$27+(CU111-главная!$H$28)*главная!$N$28))))</f>
        <v>0</v>
      </c>
      <c r="CV185" s="173">
        <f>IF(CV$10="",0,IF(CV$9&lt;главная!$N$19,0,IF(CV111&lt;главная!$H$27,главная!$N$26*CV111,IF(CV111&lt;главная!$H$28,главная!$N$27*CV111,главная!$H$28*главная!$N$27+(CV111-главная!$H$28)*главная!$N$28))))</f>
        <v>0</v>
      </c>
      <c r="CW185" s="173">
        <f>IF(CW$10="",0,IF(CW$9&lt;главная!$N$19,0,IF(CW111&lt;главная!$H$27,главная!$N$26*CW111,IF(CW111&lt;главная!$H$28,главная!$N$27*CW111,главная!$H$28*главная!$N$27+(CW111-главная!$H$28)*главная!$N$28))))</f>
        <v>0</v>
      </c>
      <c r="CX185" s="173">
        <f>IF(CX$10="",0,IF(CX$9&lt;главная!$N$19,0,IF(CX111&lt;главная!$H$27,главная!$N$26*CX111,IF(CX111&lt;главная!$H$28,главная!$N$27*CX111,главная!$H$28*главная!$N$27+(CX111-главная!$H$28)*главная!$N$28))))</f>
        <v>0</v>
      </c>
      <c r="CY185" s="173">
        <f>IF(CY$10="",0,IF(CY$9&lt;главная!$N$19,0,IF(CY111&lt;главная!$H$27,главная!$N$26*CY111,IF(CY111&lt;главная!$H$28,главная!$N$27*CY111,главная!$H$28*главная!$N$27+(CY111-главная!$H$28)*главная!$N$28))))</f>
        <v>0</v>
      </c>
      <c r="CZ185" s="173">
        <f>IF(CZ$10="",0,IF(CZ$9&lt;главная!$N$19,0,IF(CZ111&lt;главная!$H$27,главная!$N$26*CZ111,IF(CZ111&lt;главная!$H$28,главная!$N$27*CZ111,главная!$H$28*главная!$N$27+(CZ111-главная!$H$28)*главная!$N$28))))</f>
        <v>0</v>
      </c>
      <c r="DA185" s="173">
        <f>IF(DA$10="",0,IF(DA$9&lt;главная!$N$19,0,IF(DA111&lt;главная!$H$27,главная!$N$26*DA111,IF(DA111&lt;главная!$H$28,главная!$N$27*DA111,главная!$H$28*главная!$N$27+(DA111-главная!$H$28)*главная!$N$28))))</f>
        <v>0</v>
      </c>
      <c r="DB185" s="173">
        <f>IF(DB$10="",0,IF(DB$9&lt;главная!$N$19,0,IF(DB111&lt;главная!$H$27,главная!$N$26*DB111,IF(DB111&lt;главная!$H$28,главная!$N$27*DB111,главная!$H$28*главная!$N$27+(DB111-главная!$H$28)*главная!$N$28))))</f>
        <v>0</v>
      </c>
      <c r="DC185" s="173">
        <f>IF(DC$10="",0,IF(DC$9&lt;главная!$N$19,0,IF(DC111&lt;главная!$H$27,главная!$N$26*DC111,IF(DC111&lt;главная!$H$28,главная!$N$27*DC111,главная!$H$28*главная!$N$27+(DC111-главная!$H$28)*главная!$N$28))))</f>
        <v>0</v>
      </c>
      <c r="DD185" s="173">
        <f>IF(DD$10="",0,IF(DD$9&lt;главная!$N$19,0,IF(DD111&lt;главная!$H$27,главная!$N$26*DD111,IF(DD111&lt;главная!$H$28,главная!$N$27*DD111,главная!$H$28*главная!$N$27+(DD111-главная!$H$28)*главная!$N$28))))</f>
        <v>0</v>
      </c>
      <c r="DE185" s="173">
        <f>IF(DE$10="",0,IF(DE$9&lt;главная!$N$19,0,IF(DE111&lt;главная!$H$27,главная!$N$26*DE111,IF(DE111&lt;главная!$H$28,главная!$N$27*DE111,главная!$H$28*главная!$N$27+(DE111-главная!$H$28)*главная!$N$28))))</f>
        <v>0</v>
      </c>
      <c r="DF185" s="173">
        <f>IF(DF$10="",0,IF(DF$9&lt;главная!$N$19,0,IF(DF111&lt;главная!$H$27,главная!$N$26*DF111,IF(DF111&lt;главная!$H$28,главная!$N$27*DF111,главная!$H$28*главная!$N$27+(DF111-главная!$H$28)*главная!$N$28))))</f>
        <v>0</v>
      </c>
      <c r="DG185" s="173">
        <f>IF(DG$10="",0,IF(DG$9&lt;главная!$N$19,0,IF(DG111&lt;главная!$H$27,главная!$N$26*DG111,IF(DG111&lt;главная!$H$28,главная!$N$27*DG111,главная!$H$28*главная!$N$27+(DG111-главная!$H$28)*главная!$N$28))))</f>
        <v>0</v>
      </c>
      <c r="DH185" s="173">
        <f>IF(DH$10="",0,IF(DH$9&lt;главная!$N$19,0,IF(DH111&lt;главная!$H$27,главная!$N$26*DH111,IF(DH111&lt;главная!$H$28,главная!$N$27*DH111,главная!$H$28*главная!$N$27+(DH111-главная!$H$28)*главная!$N$28))))</f>
        <v>0</v>
      </c>
      <c r="DI185" s="173">
        <f>IF(DI$10="",0,IF(DI$9&lt;главная!$N$19,0,IF(DI111&lt;главная!$H$27,главная!$N$26*DI111,IF(DI111&lt;главная!$H$28,главная!$N$27*DI111,главная!$H$28*главная!$N$27+(DI111-главная!$H$28)*главная!$N$28))))</f>
        <v>0</v>
      </c>
      <c r="DJ185" s="173">
        <f>IF(DJ$10="",0,IF(DJ$9&lt;главная!$N$19,0,IF(DJ111&lt;главная!$H$27,главная!$N$26*DJ111,IF(DJ111&lt;главная!$H$28,главная!$N$27*DJ111,главная!$H$28*главная!$N$27+(DJ111-главная!$H$28)*главная!$N$28))))</f>
        <v>0</v>
      </c>
      <c r="DK185" s="173">
        <f>IF(DK$10="",0,IF(DK$9&lt;главная!$N$19,0,IF(DK111&lt;главная!$H$27,главная!$N$26*DK111,IF(DK111&lt;главная!$H$28,главная!$N$27*DK111,главная!$H$28*главная!$N$27+(DK111-главная!$H$28)*главная!$N$28))))</f>
        <v>0</v>
      </c>
      <c r="DL185" s="173">
        <f>IF(DL$10="",0,IF(DL$9&lt;главная!$N$19,0,IF(DL111&lt;главная!$H$27,главная!$N$26*DL111,IF(DL111&lt;главная!$H$28,главная!$N$27*DL111,главная!$H$28*главная!$N$27+(DL111-главная!$H$28)*главная!$N$28))))</f>
        <v>0</v>
      </c>
      <c r="DM185" s="173">
        <f>IF(DM$10="",0,IF(DM$9&lt;главная!$N$19,0,IF(DM111&lt;главная!$H$27,главная!$N$26*DM111,IF(DM111&lt;главная!$H$28,главная!$N$27*DM111,главная!$H$28*главная!$N$27+(DM111-главная!$H$28)*главная!$N$28))))</f>
        <v>0</v>
      </c>
      <c r="DN185" s="173">
        <f>IF(DN$10="",0,IF(DN$9&lt;главная!$N$19,0,IF(DN111&lt;главная!$H$27,главная!$N$26*DN111,IF(DN111&lt;главная!$H$28,главная!$N$27*DN111,главная!$H$28*главная!$N$27+(DN111-главная!$H$28)*главная!$N$28))))</f>
        <v>0</v>
      </c>
      <c r="DO185" s="173">
        <f>IF(DO$10="",0,IF(DO$9&lt;главная!$N$19,0,IF(DO111&lt;главная!$H$27,главная!$N$26*DO111,IF(DO111&lt;главная!$H$28,главная!$N$27*DO111,главная!$H$28*главная!$N$27+(DO111-главная!$H$28)*главная!$N$28))))</f>
        <v>0</v>
      </c>
      <c r="DP185" s="173">
        <f>IF(DP$10="",0,IF(DP$9&lt;главная!$N$19,0,IF(DP111&lt;главная!$H$27,главная!$N$26*DP111,IF(DP111&lt;главная!$H$28,главная!$N$27*DP111,главная!$H$28*главная!$N$27+(DP111-главная!$H$28)*главная!$N$28))))</f>
        <v>0</v>
      </c>
      <c r="DQ185" s="173">
        <f>IF(DQ$10="",0,IF(DQ$9&lt;главная!$N$19,0,IF(DQ111&lt;главная!$H$27,главная!$N$26*DQ111,IF(DQ111&lt;главная!$H$28,главная!$N$27*DQ111,главная!$H$28*главная!$N$27+(DQ111-главная!$H$28)*главная!$N$28))))</f>
        <v>0</v>
      </c>
      <c r="DR185" s="173">
        <f>IF(DR$10="",0,IF(DR$9&lt;главная!$N$19,0,IF(DR111&lt;главная!$H$27,главная!$N$26*DR111,IF(DR111&lt;главная!$H$28,главная!$N$27*DR111,главная!$H$28*главная!$N$27+(DR111-главная!$H$28)*главная!$N$28))))</f>
        <v>0</v>
      </c>
      <c r="DS185" s="173">
        <f>IF(DS$10="",0,IF(DS$9&lt;главная!$N$19,0,IF(DS111&lt;главная!$H$27,главная!$N$26*DS111,IF(DS111&lt;главная!$H$28,главная!$N$27*DS111,главная!$H$28*главная!$N$27+(DS111-главная!$H$28)*главная!$N$28))))</f>
        <v>0</v>
      </c>
      <c r="DT185" s="173">
        <f>IF(DT$10="",0,IF(DT$9&lt;главная!$N$19,0,IF(DT111&lt;главная!$H$27,главная!$N$26*DT111,IF(DT111&lt;главная!$H$28,главная!$N$27*DT111,главная!$H$28*главная!$N$27+(DT111-главная!$H$28)*главная!$N$28))))</f>
        <v>0</v>
      </c>
      <c r="DU185" s="173">
        <f>IF(DU$10="",0,IF(DU$9&lt;главная!$N$19,0,IF(DU111&lt;главная!$H$27,главная!$N$26*DU111,IF(DU111&lt;главная!$H$28,главная!$N$27*DU111,главная!$H$28*главная!$N$27+(DU111-главная!$H$28)*главная!$N$28))))</f>
        <v>0</v>
      </c>
      <c r="DV185" s="173">
        <f>IF(DV$10="",0,IF(DV$9&lt;главная!$N$19,0,IF(DV111&lt;главная!$H$27,главная!$N$26*DV111,IF(DV111&lt;главная!$H$28,главная!$N$27*DV111,главная!$H$28*главная!$N$27+(DV111-главная!$H$28)*главная!$N$28))))</f>
        <v>0</v>
      </c>
      <c r="DW185" s="173">
        <f>IF(DW$10="",0,IF(DW$9&lt;главная!$N$19,0,IF(DW111&lt;главная!$H$27,главная!$N$26*DW111,IF(DW111&lt;главная!$H$28,главная!$N$27*DW111,главная!$H$28*главная!$N$27+(DW111-главная!$H$28)*главная!$N$28))))</f>
        <v>0</v>
      </c>
      <c r="DX185" s="173">
        <f>IF(DX$10="",0,IF(DX$9&lt;главная!$N$19,0,IF(DX111&lt;главная!$H$27,главная!$N$26*DX111,IF(DX111&lt;главная!$H$28,главная!$N$27*DX111,главная!$H$28*главная!$N$27+(DX111-главная!$H$28)*главная!$N$28))))</f>
        <v>0</v>
      </c>
      <c r="DY185" s="173">
        <f>IF(DY$10="",0,IF(DY$9&lt;главная!$N$19,0,IF(DY111&lt;главная!$H$27,главная!$N$26*DY111,IF(DY111&lt;главная!$H$28,главная!$N$27*DY111,главная!$H$28*главная!$N$27+(DY111-главная!$H$28)*главная!$N$28))))</f>
        <v>0</v>
      </c>
      <c r="DZ185" s="173">
        <f>IF(DZ$10="",0,IF(DZ$9&lt;главная!$N$19,0,IF(DZ111&lt;главная!$H$27,главная!$N$26*DZ111,IF(DZ111&lt;главная!$H$28,главная!$N$27*DZ111,главная!$H$28*главная!$N$27+(DZ111-главная!$H$28)*главная!$N$28))))</f>
        <v>0</v>
      </c>
      <c r="EA185" s="173">
        <f>IF(EA$10="",0,IF(EA$9&lt;главная!$N$19,0,IF(EA111&lt;главная!$H$27,главная!$N$26*EA111,IF(EA111&lt;главная!$H$28,главная!$N$27*EA111,главная!$H$28*главная!$N$27+(EA111-главная!$H$28)*главная!$N$28))))</f>
        <v>0</v>
      </c>
      <c r="EB185" s="173">
        <f>IF(EB$10="",0,IF(EB$9&lt;главная!$N$19,0,IF(EB111&lt;главная!$H$27,главная!$N$26*EB111,IF(EB111&lt;главная!$H$28,главная!$N$27*EB111,главная!$H$28*главная!$N$27+(EB111-главная!$H$28)*главная!$N$28))))</f>
        <v>0</v>
      </c>
      <c r="EC185" s="173">
        <f>IF(EC$10="",0,IF(EC$9&lt;главная!$N$19,0,IF(EC111&lt;главная!$H$27,главная!$N$26*EC111,IF(EC111&lt;главная!$H$28,главная!$N$27*EC111,главная!$H$28*главная!$N$27+(EC111-главная!$H$28)*главная!$N$28))))</f>
        <v>0</v>
      </c>
      <c r="ED185" s="173">
        <f>IF(ED$10="",0,IF(ED$9&lt;главная!$N$19,0,IF(ED111&lt;главная!$H$27,главная!$N$26*ED111,IF(ED111&lt;главная!$H$28,главная!$N$27*ED111,главная!$H$28*главная!$N$27+(ED111-главная!$H$28)*главная!$N$28))))</f>
        <v>0</v>
      </c>
      <c r="EE185" s="173">
        <f>IF(EE$10="",0,IF(EE$9&lt;главная!$N$19,0,IF(EE111&lt;главная!$H$27,главная!$N$26*EE111,IF(EE111&lt;главная!$H$28,главная!$N$27*EE111,главная!$H$28*главная!$N$27+(EE111-главная!$H$28)*главная!$N$28))))</f>
        <v>0</v>
      </c>
      <c r="EF185" s="173">
        <f>IF(EF$10="",0,IF(EF$9&lt;главная!$N$19,0,IF(EF111&lt;главная!$H$27,главная!$N$26*EF111,IF(EF111&lt;главная!$H$28,главная!$N$27*EF111,главная!$H$28*главная!$N$27+(EF111-главная!$H$28)*главная!$N$28))))</f>
        <v>0</v>
      </c>
      <c r="EG185" s="173">
        <f>IF(EG$10="",0,IF(EG$9&lt;главная!$N$19,0,IF(EG111&lt;главная!$H$27,главная!$N$26*EG111,IF(EG111&lt;главная!$H$28,главная!$N$27*EG111,главная!$H$28*главная!$N$27+(EG111-главная!$H$28)*главная!$N$28))))</f>
        <v>0</v>
      </c>
      <c r="EH185" s="173">
        <f>IF(EH$10="",0,IF(EH$9&lt;главная!$N$19,0,IF(EH111&lt;главная!$H$27,главная!$N$26*EH111,IF(EH111&lt;главная!$H$28,главная!$N$27*EH111,главная!$H$28*главная!$N$27+(EH111-главная!$H$28)*главная!$N$28))))</f>
        <v>0</v>
      </c>
      <c r="EI185" s="173">
        <f>IF(EI$10="",0,IF(EI$9&lt;главная!$N$19,0,IF(EI111&lt;главная!$H$27,главная!$N$26*EI111,IF(EI111&lt;главная!$H$28,главная!$N$27*EI111,главная!$H$28*главная!$N$27+(EI111-главная!$H$28)*главная!$N$28))))</f>
        <v>0</v>
      </c>
      <c r="EJ185" s="173">
        <f>IF(EJ$10="",0,IF(EJ$9&lt;главная!$N$19,0,IF(EJ111&lt;главная!$H$27,главная!$N$26*EJ111,IF(EJ111&lt;главная!$H$28,главная!$N$27*EJ111,главная!$H$28*главная!$N$27+(EJ111-главная!$H$28)*главная!$N$28))))</f>
        <v>0</v>
      </c>
      <c r="EK185" s="173">
        <f>IF(EK$10="",0,IF(EK$9&lt;главная!$N$19,0,IF(EK111&lt;главная!$H$27,главная!$N$26*EK111,IF(EK111&lt;главная!$H$28,главная!$N$27*EK111,главная!$H$28*главная!$N$27+(EK111-главная!$H$28)*главная!$N$28))))</f>
        <v>0</v>
      </c>
      <c r="EL185" s="173">
        <f>IF(EL$10="",0,IF(EL$9&lt;главная!$N$19,0,IF(EL111&lt;главная!$H$27,главная!$N$26*EL111,IF(EL111&lt;главная!$H$28,главная!$N$27*EL111,главная!$H$28*главная!$N$27+(EL111-главная!$H$28)*главная!$N$28))))</f>
        <v>0</v>
      </c>
      <c r="EM185" s="173">
        <f>IF(EM$10="",0,IF(EM$9&lt;главная!$N$19,0,IF(EM111&lt;главная!$H$27,главная!$N$26*EM111,IF(EM111&lt;главная!$H$28,главная!$N$27*EM111,главная!$H$28*главная!$N$27+(EM111-главная!$H$28)*главная!$N$28))))</f>
        <v>0</v>
      </c>
      <c r="EN185" s="173">
        <f>IF(EN$10="",0,IF(EN$9&lt;главная!$N$19,0,IF(EN111&lt;главная!$H$27,главная!$N$26*EN111,IF(EN111&lt;главная!$H$28,главная!$N$27*EN111,главная!$H$28*главная!$N$27+(EN111-главная!$H$28)*главная!$N$28))))</f>
        <v>0</v>
      </c>
      <c r="EO185" s="173">
        <f>IF(EO$10="",0,IF(EO$9&lt;главная!$N$19,0,IF(EO111&lt;главная!$H$27,главная!$N$26*EO111,IF(EO111&lt;главная!$H$28,главная!$N$27*EO111,главная!$H$28*главная!$N$27+(EO111-главная!$H$28)*главная!$N$28))))</f>
        <v>0</v>
      </c>
      <c r="EP185" s="173">
        <f>IF(EP$10="",0,IF(EP$9&lt;главная!$N$19,0,IF(EP111&lt;главная!$H$27,главная!$N$26*EP111,IF(EP111&lt;главная!$H$28,главная!$N$27*EP111,главная!$H$28*главная!$N$27+(EP111-главная!$H$28)*главная!$N$28))))</f>
        <v>0</v>
      </c>
      <c r="EQ185" s="173">
        <f>IF(EQ$10="",0,IF(EQ$9&lt;главная!$N$19,0,IF(EQ111&lt;главная!$H$27,главная!$N$26*EQ111,IF(EQ111&lt;главная!$H$28,главная!$N$27*EQ111,главная!$H$28*главная!$N$27+(EQ111-главная!$H$28)*главная!$N$28))))</f>
        <v>0</v>
      </c>
      <c r="ER185" s="173">
        <f>IF(ER$10="",0,IF(ER$9&lt;главная!$N$19,0,IF(ER111&lt;главная!$H$27,главная!$N$26*ER111,IF(ER111&lt;главная!$H$28,главная!$N$27*ER111,главная!$H$28*главная!$N$27+(ER111-главная!$H$28)*главная!$N$28))))</f>
        <v>0</v>
      </c>
      <c r="ES185" s="173">
        <f>IF(ES$10="",0,IF(ES$9&lt;главная!$N$19,0,IF(ES111&lt;главная!$H$27,главная!$N$26*ES111,IF(ES111&lt;главная!$H$28,главная!$N$27*ES111,главная!$H$28*главная!$N$27+(ES111-главная!$H$28)*главная!$N$28))))</f>
        <v>0</v>
      </c>
      <c r="ET185" s="173">
        <f>IF(ET$10="",0,IF(ET$9&lt;главная!$N$19,0,IF(ET111&lt;главная!$H$27,главная!$N$26*ET111,IF(ET111&lt;главная!$H$28,главная!$N$27*ET111,главная!$H$28*главная!$N$27+(ET111-главная!$H$28)*главная!$N$28))))</f>
        <v>0</v>
      </c>
      <c r="EU185" s="173">
        <f>IF(EU$10="",0,IF(EU$9&lt;главная!$N$19,0,IF(EU111&lt;главная!$H$27,главная!$N$26*EU111,IF(EU111&lt;главная!$H$28,главная!$N$27*EU111,главная!$H$28*главная!$N$27+(EU111-главная!$H$28)*главная!$N$28))))</f>
        <v>0</v>
      </c>
      <c r="EV185" s="173">
        <f>IF(EV$10="",0,IF(EV$9&lt;главная!$N$19,0,IF(EV111&lt;главная!$H$27,главная!$N$26*EV111,IF(EV111&lt;главная!$H$28,главная!$N$27*EV111,главная!$H$28*главная!$N$27+(EV111-главная!$H$28)*главная!$N$28))))</f>
        <v>0</v>
      </c>
      <c r="EW185" s="173">
        <f>IF(EW$10="",0,IF(EW$9&lt;главная!$N$19,0,IF(EW111&lt;главная!$H$27,главная!$N$26*EW111,IF(EW111&lt;главная!$H$28,главная!$N$27*EW111,главная!$H$28*главная!$N$27+(EW111-главная!$H$28)*главная!$N$28))))</f>
        <v>0</v>
      </c>
      <c r="EX185" s="173">
        <f>IF(EX$10="",0,IF(EX$9&lt;главная!$N$19,0,IF(EX111&lt;главная!$H$27,главная!$N$26*EX111,IF(EX111&lt;главная!$H$28,главная!$N$27*EX111,главная!$H$28*главная!$N$27+(EX111-главная!$H$28)*главная!$N$28))))</f>
        <v>0</v>
      </c>
      <c r="EY185" s="173">
        <f>IF(EY$10="",0,IF(EY$9&lt;главная!$N$19,0,IF(EY111&lt;главная!$H$27,главная!$N$26*EY111,IF(EY111&lt;главная!$H$28,главная!$N$27*EY111,главная!$H$28*главная!$N$27+(EY111-главная!$H$28)*главная!$N$28))))</f>
        <v>0</v>
      </c>
      <c r="EZ185" s="173">
        <f>IF(EZ$10="",0,IF(EZ$9&lt;главная!$N$19,0,IF(EZ111&lt;главная!$H$27,главная!$N$26*EZ111,IF(EZ111&lt;главная!$H$28,главная!$N$27*EZ111,главная!$H$28*главная!$N$27+(EZ111-главная!$H$28)*главная!$N$28))))</f>
        <v>0</v>
      </c>
      <c r="FA185" s="173">
        <f>IF(FA$10="",0,IF(FA$9&lt;главная!$N$19,0,IF(FA111&lt;главная!$H$27,главная!$N$26*FA111,IF(FA111&lt;главная!$H$28,главная!$N$27*FA111,главная!$H$28*главная!$N$27+(FA111-главная!$H$28)*главная!$N$28))))</f>
        <v>0</v>
      </c>
      <c r="FB185" s="173">
        <f>IF(FB$10="",0,IF(FB$9&lt;главная!$N$19,0,IF(FB111&lt;главная!$H$27,главная!$N$26*FB111,IF(FB111&lt;главная!$H$28,главная!$N$27*FB111,главная!$H$28*главная!$N$27+(FB111-главная!$H$28)*главная!$N$28))))</f>
        <v>0</v>
      </c>
      <c r="FC185" s="173">
        <f>IF(FC$10="",0,IF(FC$9&lt;главная!$N$19,0,IF(FC111&lt;главная!$H$27,главная!$N$26*FC111,IF(FC111&lt;главная!$H$28,главная!$N$27*FC111,главная!$H$28*главная!$N$27+(FC111-главная!$H$28)*главная!$N$28))))</f>
        <v>0</v>
      </c>
      <c r="FD185" s="173">
        <f>IF(FD$10="",0,IF(FD$9&lt;главная!$N$19,0,IF(FD111&lt;главная!$H$27,главная!$N$26*FD111,IF(FD111&lt;главная!$H$28,главная!$N$27*FD111,главная!$H$28*главная!$N$27+(FD111-главная!$H$28)*главная!$N$28))))</f>
        <v>0</v>
      </c>
      <c r="FE185" s="173">
        <f>IF(FE$10="",0,IF(FE$9&lt;главная!$N$19,0,IF(FE111&lt;главная!$H$27,главная!$N$26*FE111,IF(FE111&lt;главная!$H$28,главная!$N$27*FE111,главная!$H$28*главная!$N$27+(FE111-главная!$H$28)*главная!$N$28))))</f>
        <v>0</v>
      </c>
      <c r="FF185" s="173">
        <f>IF(FF$10="",0,IF(FF$9&lt;главная!$N$19,0,IF(FF111&lt;главная!$H$27,главная!$N$26*FF111,IF(FF111&lt;главная!$H$28,главная!$N$27*FF111,главная!$H$28*главная!$N$27+(FF111-главная!$H$28)*главная!$N$28))))</f>
        <v>0</v>
      </c>
      <c r="FG185" s="173">
        <f>IF(FG$10="",0,IF(FG$9&lt;главная!$N$19,0,IF(FG111&lt;главная!$H$27,главная!$N$26*FG111,IF(FG111&lt;главная!$H$28,главная!$N$27*FG111,главная!$H$28*главная!$N$27+(FG111-главная!$H$28)*главная!$N$28))))</f>
        <v>0</v>
      </c>
      <c r="FH185" s="173">
        <f>IF(FH$10="",0,IF(FH$9&lt;главная!$N$19,0,IF(FH111&lt;главная!$H$27,главная!$N$26*FH111,IF(FH111&lt;главная!$H$28,главная!$N$27*FH111,главная!$H$28*главная!$N$27+(FH111-главная!$H$28)*главная!$N$28))))</f>
        <v>0</v>
      </c>
      <c r="FI185" s="173">
        <f>IF(FI$10="",0,IF(FI$9&lt;главная!$N$19,0,IF(FI111&lt;главная!$H$27,главная!$N$26*FI111,IF(FI111&lt;главная!$H$28,главная!$N$27*FI111,главная!$H$28*главная!$N$27+(FI111-главная!$H$28)*главная!$N$28))))</f>
        <v>0</v>
      </c>
      <c r="FJ185" s="173">
        <f>IF(FJ$10="",0,IF(FJ$9&lt;главная!$N$19,0,IF(FJ111&lt;главная!$H$27,главная!$N$26*FJ111,IF(FJ111&lt;главная!$H$28,главная!$N$27*FJ111,главная!$H$28*главная!$N$27+(FJ111-главная!$H$28)*главная!$N$28))))</f>
        <v>0</v>
      </c>
      <c r="FK185" s="173">
        <f>IF(FK$10="",0,IF(FK$9&lt;главная!$N$19,0,IF(FK111&lt;главная!$H$27,главная!$N$26*FK111,IF(FK111&lt;главная!$H$28,главная!$N$27*FK111,главная!$H$28*главная!$N$27+(FK111-главная!$H$28)*главная!$N$28))))</f>
        <v>0</v>
      </c>
      <c r="FL185" s="173">
        <f>IF(FL$10="",0,IF(FL$9&lt;главная!$N$19,0,IF(FL111&lt;главная!$H$27,главная!$N$26*FL111,IF(FL111&lt;главная!$H$28,главная!$N$27*FL111,главная!$H$28*главная!$N$27+(FL111-главная!$H$28)*главная!$N$28))))</f>
        <v>0</v>
      </c>
      <c r="FM185" s="173">
        <f>IF(FM$10="",0,IF(FM$9&lt;главная!$N$19,0,IF(FM111&lt;главная!$H$27,главная!$N$26*FM111,IF(FM111&lt;главная!$H$28,главная!$N$27*FM111,главная!$H$28*главная!$N$27+(FM111-главная!$H$28)*главная!$N$28))))</f>
        <v>0</v>
      </c>
      <c r="FN185" s="173">
        <f>IF(FN$10="",0,IF(FN$9&lt;главная!$N$19,0,IF(FN111&lt;главная!$H$27,главная!$N$26*FN111,IF(FN111&lt;главная!$H$28,главная!$N$27*FN111,главная!$H$28*главная!$N$27+(FN111-главная!$H$28)*главная!$N$28))))</f>
        <v>0</v>
      </c>
      <c r="FO185" s="173">
        <f>IF(FO$10="",0,IF(FO$9&lt;главная!$N$19,0,IF(FO111&lt;главная!$H$27,главная!$N$26*FO111,IF(FO111&lt;главная!$H$28,главная!$N$27*FO111,главная!$H$28*главная!$N$27+(FO111-главная!$H$28)*главная!$N$28))))</f>
        <v>0</v>
      </c>
      <c r="FP185" s="173">
        <f>IF(FP$10="",0,IF(FP$9&lt;главная!$N$19,0,IF(FP111&lt;главная!$H$27,главная!$N$26*FP111,IF(FP111&lt;главная!$H$28,главная!$N$27*FP111,главная!$H$28*главная!$N$27+(FP111-главная!$H$28)*главная!$N$28))))</f>
        <v>0</v>
      </c>
      <c r="FQ185" s="173">
        <f>IF(FQ$10="",0,IF(FQ$9&lt;главная!$N$19,0,IF(FQ111&lt;главная!$H$27,главная!$N$26*FQ111,IF(FQ111&lt;главная!$H$28,главная!$N$27*FQ111,главная!$H$28*главная!$N$27+(FQ111-главная!$H$28)*главная!$N$28))))</f>
        <v>0</v>
      </c>
      <c r="FR185" s="173">
        <f>IF(FR$10="",0,IF(FR$9&lt;главная!$N$19,0,IF(FR111&lt;главная!$H$27,главная!$N$26*FR111,IF(FR111&lt;главная!$H$28,главная!$N$27*FR111,главная!$H$28*главная!$N$27+(FR111-главная!$H$28)*главная!$N$28))))</f>
        <v>0</v>
      </c>
      <c r="FS185" s="173">
        <f>IF(FS$10="",0,IF(FS$9&lt;главная!$N$19,0,IF(FS111&lt;главная!$H$27,главная!$N$26*FS111,IF(FS111&lt;главная!$H$28,главная!$N$27*FS111,главная!$H$28*главная!$N$27+(FS111-главная!$H$28)*главная!$N$28))))</f>
        <v>0</v>
      </c>
      <c r="FT185" s="173">
        <f>IF(FT$10="",0,IF(FT$9&lt;главная!$N$19,0,IF(FT111&lt;главная!$H$27,главная!$N$26*FT111,IF(FT111&lt;главная!$H$28,главная!$N$27*FT111,главная!$H$28*главная!$N$27+(FT111-главная!$H$28)*главная!$N$28))))</f>
        <v>0</v>
      </c>
      <c r="FU185" s="173">
        <f>IF(FU$10="",0,IF(FU$9&lt;главная!$N$19,0,IF(FU111&lt;главная!$H$27,главная!$N$26*FU111,IF(FU111&lt;главная!$H$28,главная!$N$27*FU111,главная!$H$28*главная!$N$27+(FU111-главная!$H$28)*главная!$N$28))))</f>
        <v>0</v>
      </c>
      <c r="FV185" s="173">
        <f>IF(FV$10="",0,IF(FV$9&lt;главная!$N$19,0,IF(FV111&lt;главная!$H$27,главная!$N$26*FV111,IF(FV111&lt;главная!$H$28,главная!$N$27*FV111,главная!$H$28*главная!$N$27+(FV111-главная!$H$28)*главная!$N$28))))</f>
        <v>0</v>
      </c>
      <c r="FW185" s="173">
        <f>IF(FW$10="",0,IF(FW$9&lt;главная!$N$19,0,IF(FW111&lt;главная!$H$27,главная!$N$26*FW111,IF(FW111&lt;главная!$H$28,главная!$N$27*FW111,главная!$H$28*главная!$N$27+(FW111-главная!$H$28)*главная!$N$28))))</f>
        <v>0</v>
      </c>
      <c r="FX185" s="173">
        <f>IF(FX$10="",0,IF(FX$9&lt;главная!$N$19,0,IF(FX111&lt;главная!$H$27,главная!$N$26*FX111,IF(FX111&lt;главная!$H$28,главная!$N$27*FX111,главная!$H$28*главная!$N$27+(FX111-главная!$H$28)*главная!$N$28))))</f>
        <v>0</v>
      </c>
      <c r="FY185" s="173">
        <f>IF(FY$10="",0,IF(FY$9&lt;главная!$N$19,0,IF(FY111&lt;главная!$H$27,главная!$N$26*FY111,IF(FY111&lt;главная!$H$28,главная!$N$27*FY111,главная!$H$28*главная!$N$27+(FY111-главная!$H$28)*главная!$N$28))))</f>
        <v>0</v>
      </c>
      <c r="FZ185" s="173">
        <f>IF(FZ$10="",0,IF(FZ$9&lt;главная!$N$19,0,IF(FZ111&lt;главная!$H$27,главная!$N$26*FZ111,IF(FZ111&lt;главная!$H$28,главная!$N$27*FZ111,главная!$H$28*главная!$N$27+(FZ111-главная!$H$28)*главная!$N$28))))</f>
        <v>0</v>
      </c>
      <c r="GA185" s="173">
        <f>IF(GA$10="",0,IF(GA$9&lt;главная!$N$19,0,IF(GA111&lt;главная!$H$27,главная!$N$26*GA111,IF(GA111&lt;главная!$H$28,главная!$N$27*GA111,главная!$H$28*главная!$N$27+(GA111-главная!$H$28)*главная!$N$28))))</f>
        <v>0</v>
      </c>
      <c r="GB185" s="173">
        <f>IF(GB$10="",0,IF(GB$9&lt;главная!$N$19,0,IF(GB111&lt;главная!$H$27,главная!$N$26*GB111,IF(GB111&lt;главная!$H$28,главная!$N$27*GB111,главная!$H$28*главная!$N$27+(GB111-главная!$H$28)*главная!$N$28))))</f>
        <v>0</v>
      </c>
      <c r="GC185" s="173">
        <f>IF(GC$10="",0,IF(GC$9&lt;главная!$N$19,0,IF(GC111&lt;главная!$H$27,главная!$N$26*GC111,IF(GC111&lt;главная!$H$28,главная!$N$27*GC111,главная!$H$28*главная!$N$27+(GC111-главная!$H$28)*главная!$N$28))))</f>
        <v>0</v>
      </c>
      <c r="GD185" s="173">
        <f>IF(GD$10="",0,IF(GD$9&lt;главная!$N$19,0,IF(GD111&lt;главная!$H$27,главная!$N$26*GD111,IF(GD111&lt;главная!$H$28,главная!$N$27*GD111,главная!$H$28*главная!$N$27+(GD111-главная!$H$28)*главная!$N$28))))</f>
        <v>0</v>
      </c>
      <c r="GE185" s="173">
        <f>IF(GE$10="",0,IF(GE$9&lt;главная!$N$19,0,IF(GE111&lt;главная!$H$27,главная!$N$26*GE111,IF(GE111&lt;главная!$H$28,главная!$N$27*GE111,главная!$H$28*главная!$N$27+(GE111-главная!$H$28)*главная!$N$28))))</f>
        <v>0</v>
      </c>
      <c r="GF185" s="173">
        <f>IF(GF$10="",0,IF(GF$9&lt;главная!$N$19,0,IF(GF111&lt;главная!$H$27,главная!$N$26*GF111,IF(GF111&lt;главная!$H$28,главная!$N$27*GF111,главная!$H$28*главная!$N$27+(GF111-главная!$H$28)*главная!$N$28))))</f>
        <v>0</v>
      </c>
      <c r="GG185" s="173">
        <f>IF(GG$10="",0,IF(GG$9&lt;главная!$N$19,0,IF(GG111&lt;главная!$H$27,главная!$N$26*GG111,IF(GG111&lt;главная!$H$28,главная!$N$27*GG111,главная!$H$28*главная!$N$27+(GG111-главная!$H$28)*главная!$N$28))))</f>
        <v>0</v>
      </c>
      <c r="GH185" s="173">
        <f>IF(GH$10="",0,IF(GH$9&lt;главная!$N$19,0,IF(GH111&lt;главная!$H$27,главная!$N$26*GH111,IF(GH111&lt;главная!$H$28,главная!$N$27*GH111,главная!$H$28*главная!$N$27+(GH111-главная!$H$28)*главная!$N$28))))</f>
        <v>0</v>
      </c>
      <c r="GI185" s="173">
        <f>IF(GI$10="",0,IF(GI$9&lt;главная!$N$19,0,IF(GI111&lt;главная!$H$27,главная!$N$26*GI111,IF(GI111&lt;главная!$H$28,главная!$N$27*GI111,главная!$H$28*главная!$N$27+(GI111-главная!$H$28)*главная!$N$28))))</f>
        <v>0</v>
      </c>
      <c r="GJ185" s="173">
        <f>IF(GJ$10="",0,IF(GJ$9&lt;главная!$N$19,0,IF(GJ111&lt;главная!$H$27,главная!$N$26*GJ111,IF(GJ111&lt;главная!$H$28,главная!$N$27*GJ111,главная!$H$28*главная!$N$27+(GJ111-главная!$H$28)*главная!$N$28))))</f>
        <v>0</v>
      </c>
      <c r="GK185" s="173">
        <f>IF(GK$10="",0,IF(GK$9&lt;главная!$N$19,0,IF(GK111&lt;главная!$H$27,главная!$N$26*GK111,IF(GK111&lt;главная!$H$28,главная!$N$27*GK111,главная!$H$28*главная!$N$27+(GK111-главная!$H$28)*главная!$N$28))))</f>
        <v>0</v>
      </c>
      <c r="GL185" s="173">
        <f>IF(GL$10="",0,IF(GL$9&lt;главная!$N$19,0,IF(GL111&lt;главная!$H$27,главная!$N$26*GL111,IF(GL111&lt;главная!$H$28,главная!$N$27*GL111,главная!$H$28*главная!$N$27+(GL111-главная!$H$28)*главная!$N$28))))</f>
        <v>0</v>
      </c>
      <c r="GM185" s="173">
        <f>IF(GM$10="",0,IF(GM$9&lt;главная!$N$19,0,IF(GM111&lt;главная!$H$27,главная!$N$26*GM111,IF(GM111&lt;главная!$H$28,главная!$N$27*GM111,главная!$H$28*главная!$N$27+(GM111-главная!$H$28)*главная!$N$28))))</f>
        <v>0</v>
      </c>
      <c r="GN185" s="173">
        <f>IF(GN$10="",0,IF(GN$9&lt;главная!$N$19,0,IF(GN111&lt;главная!$H$27,главная!$N$26*GN111,IF(GN111&lt;главная!$H$28,главная!$N$27*GN111,главная!$H$28*главная!$N$27+(GN111-главная!$H$28)*главная!$N$28))))</f>
        <v>0</v>
      </c>
      <c r="GO185" s="173">
        <f>IF(GO$10="",0,IF(GO$9&lt;главная!$N$19,0,IF(GO111&lt;главная!$H$27,главная!$N$26*GO111,IF(GO111&lt;главная!$H$28,главная!$N$27*GO111,главная!$H$28*главная!$N$27+(GO111-главная!$H$28)*главная!$N$28))))</f>
        <v>0</v>
      </c>
      <c r="GP185" s="173">
        <f>IF(GP$10="",0,IF(GP$9&lt;главная!$N$19,0,IF(GP111&lt;главная!$H$27,главная!$N$26*GP111,IF(GP111&lt;главная!$H$28,главная!$N$27*GP111,главная!$H$28*главная!$N$27+(GP111-главная!$H$28)*главная!$N$28))))</f>
        <v>0</v>
      </c>
      <c r="GQ185" s="173">
        <f>IF(GQ$10="",0,IF(GQ$9&lt;главная!$N$19,0,IF(GQ111&lt;главная!$H$27,главная!$N$26*GQ111,IF(GQ111&lt;главная!$H$28,главная!$N$27*GQ111,главная!$H$28*главная!$N$27+(GQ111-главная!$H$28)*главная!$N$28))))</f>
        <v>0</v>
      </c>
      <c r="GR185" s="173">
        <f>IF(GR$10="",0,IF(GR$9&lt;главная!$N$19,0,IF(GR111&lt;главная!$H$27,главная!$N$26*GR111,IF(GR111&lt;главная!$H$28,главная!$N$27*GR111,главная!$H$28*главная!$N$27+(GR111-главная!$H$28)*главная!$N$28))))</f>
        <v>0</v>
      </c>
      <c r="GS185" s="173">
        <f>IF(GS$10="",0,IF(GS$9&lt;главная!$N$19,0,IF(GS111&lt;главная!$H$27,главная!$N$26*GS111,IF(GS111&lt;главная!$H$28,главная!$N$27*GS111,главная!$H$28*главная!$N$27+(GS111-главная!$H$28)*главная!$N$28))))</f>
        <v>0</v>
      </c>
      <c r="GT185" s="173">
        <f>IF(GT$10="",0,IF(GT$9&lt;главная!$N$19,0,IF(GT111&lt;главная!$H$27,главная!$N$26*GT111,IF(GT111&lt;главная!$H$28,главная!$N$27*GT111,главная!$H$28*главная!$N$27+(GT111-главная!$H$28)*главная!$N$28))))</f>
        <v>0</v>
      </c>
      <c r="GU185" s="173">
        <f>IF(GU$10="",0,IF(GU$9&lt;главная!$N$19,0,IF(GU111&lt;главная!$H$27,главная!$N$26*GU111,IF(GU111&lt;главная!$H$28,главная!$N$27*GU111,главная!$H$28*главная!$N$27+(GU111-главная!$H$28)*главная!$N$28))))</f>
        <v>0</v>
      </c>
      <c r="GV185" s="173">
        <f>IF(GV$10="",0,IF(GV$9&lt;главная!$N$19,0,IF(GV111&lt;главная!$H$27,главная!$N$26*GV111,IF(GV111&lt;главная!$H$28,главная!$N$27*GV111,главная!$H$28*главная!$N$27+(GV111-главная!$H$28)*главная!$N$28))))</f>
        <v>0</v>
      </c>
      <c r="GW185" s="173">
        <f>IF(GW$10="",0,IF(GW$9&lt;главная!$N$19,0,IF(GW111&lt;главная!$H$27,главная!$N$26*GW111,IF(GW111&lt;главная!$H$28,главная!$N$27*GW111,главная!$H$28*главная!$N$27+(GW111-главная!$H$28)*главная!$N$28))))</f>
        <v>0</v>
      </c>
      <c r="GX185" s="173">
        <f>IF(GX$10="",0,IF(GX$9&lt;главная!$N$19,0,IF(GX111&lt;главная!$H$27,главная!$N$26*GX111,IF(GX111&lt;главная!$H$28,главная!$N$27*GX111,главная!$H$28*главная!$N$27+(GX111-главная!$H$28)*главная!$N$28))))</f>
        <v>0</v>
      </c>
      <c r="GY185" s="173">
        <f>IF(GY$10="",0,IF(GY$9&lt;главная!$N$19,0,IF(GY111&lt;главная!$H$27,главная!$N$26*GY111,IF(GY111&lt;главная!$H$28,главная!$N$27*GY111,главная!$H$28*главная!$N$27+(GY111-главная!$H$28)*главная!$N$28))))</f>
        <v>0</v>
      </c>
      <c r="GZ185" s="173">
        <f>IF(GZ$10="",0,IF(GZ$9&lt;главная!$N$19,0,IF(GZ111&lt;главная!$H$27,главная!$N$26*GZ111,IF(GZ111&lt;главная!$H$28,главная!$N$27*GZ111,главная!$H$28*главная!$N$27+(GZ111-главная!$H$28)*главная!$N$28))))</f>
        <v>0</v>
      </c>
      <c r="HA185" s="173">
        <f>IF(HA$10="",0,IF(HA$9&lt;главная!$N$19,0,IF(HA111&lt;главная!$H$27,главная!$N$26*HA111,IF(HA111&lt;главная!$H$28,главная!$N$27*HA111,главная!$H$28*главная!$N$27+(HA111-главная!$H$28)*главная!$N$28))))</f>
        <v>0</v>
      </c>
      <c r="HB185" s="173">
        <f>IF(HB$10="",0,IF(HB$9&lt;главная!$N$19,0,IF(HB111&lt;главная!$H$27,главная!$N$26*HB111,IF(HB111&lt;главная!$H$28,главная!$N$27*HB111,главная!$H$28*главная!$N$27+(HB111-главная!$H$28)*главная!$N$28))))</f>
        <v>0</v>
      </c>
      <c r="HC185" s="173">
        <f>IF(HC$10="",0,IF(HC$9&lt;главная!$N$19,0,IF(HC111&lt;главная!$H$27,главная!$N$26*HC111,IF(HC111&lt;главная!$H$28,главная!$N$27*HC111,главная!$H$28*главная!$N$27+(HC111-главная!$H$28)*главная!$N$28))))</f>
        <v>0</v>
      </c>
      <c r="HD185" s="173">
        <f>IF(HD$10="",0,IF(HD$9&lt;главная!$N$19,0,IF(HD111&lt;главная!$H$27,главная!$N$26*HD111,IF(HD111&lt;главная!$H$28,главная!$N$27*HD111,главная!$H$28*главная!$N$27+(HD111-главная!$H$28)*главная!$N$28))))</f>
        <v>0</v>
      </c>
      <c r="HE185" s="173">
        <f>IF(HE$10="",0,IF(HE$9&lt;главная!$N$19,0,IF(HE111&lt;главная!$H$27,главная!$N$26*HE111,IF(HE111&lt;главная!$H$28,главная!$N$27*HE111,главная!$H$28*главная!$N$27+(HE111-главная!$H$28)*главная!$N$28))))</f>
        <v>0</v>
      </c>
      <c r="HF185" s="173">
        <f>IF(HF$10="",0,IF(HF$9&lt;главная!$N$19,0,IF(HF111&lt;главная!$H$27,главная!$N$26*HF111,IF(HF111&lt;главная!$H$28,главная!$N$27*HF111,главная!$H$28*главная!$N$27+(HF111-главная!$H$28)*главная!$N$28))))</f>
        <v>0</v>
      </c>
      <c r="HG185" s="173">
        <f>IF(HG$10="",0,IF(HG$9&lt;главная!$N$19,0,IF(HG111&lt;главная!$H$27,главная!$N$26*HG111,IF(HG111&lt;главная!$H$28,главная!$N$27*HG111,главная!$H$28*главная!$N$27+(HG111-главная!$H$28)*главная!$N$28))))</f>
        <v>0</v>
      </c>
      <c r="HH185" s="173">
        <f>IF(HH$10="",0,IF(HH$9&lt;главная!$N$19,0,IF(HH111&lt;главная!$H$27,главная!$N$26*HH111,IF(HH111&lt;главная!$H$28,главная!$N$27*HH111,главная!$H$28*главная!$N$27+(HH111-главная!$H$28)*главная!$N$28))))</f>
        <v>0</v>
      </c>
      <c r="HI185" s="173">
        <f>IF(HI$10="",0,IF(HI$9&lt;главная!$N$19,0,IF(HI111&lt;главная!$H$27,главная!$N$26*HI111,IF(HI111&lt;главная!$H$28,главная!$N$27*HI111,главная!$H$28*главная!$N$27+(HI111-главная!$H$28)*главная!$N$28))))</f>
        <v>0</v>
      </c>
      <c r="HJ185" s="173">
        <f>IF(HJ$10="",0,IF(HJ$9&lt;главная!$N$19,0,IF(HJ111&lt;главная!$H$27,главная!$N$26*HJ111,IF(HJ111&lt;главная!$H$28,главная!$N$27*HJ111,главная!$H$28*главная!$N$27+(HJ111-главная!$H$28)*главная!$N$28))))</f>
        <v>0</v>
      </c>
      <c r="HK185" s="173">
        <f>IF(HK$10="",0,IF(HK$9&lt;главная!$N$19,0,IF(HK111&lt;главная!$H$27,главная!$N$26*HK111,IF(HK111&lt;главная!$H$28,главная!$N$27*HK111,главная!$H$28*главная!$N$27+(HK111-главная!$H$28)*главная!$N$28))))</f>
        <v>0</v>
      </c>
      <c r="HL185" s="173">
        <f>IF(HL$10="",0,IF(HL$9&lt;главная!$N$19,0,IF(HL111&lt;главная!$H$27,главная!$N$26*HL111,IF(HL111&lt;главная!$H$28,главная!$N$27*HL111,главная!$H$28*главная!$N$27+(HL111-главная!$H$28)*главная!$N$28))))</f>
        <v>0</v>
      </c>
      <c r="HM185" s="173">
        <f>IF(HM$10="",0,IF(HM$9&lt;главная!$N$19,0,IF(HM111&lt;главная!$H$27,главная!$N$26*HM111,IF(HM111&lt;главная!$H$28,главная!$N$27*HM111,главная!$H$28*главная!$N$27+(HM111-главная!$H$28)*главная!$N$28))))</f>
        <v>0</v>
      </c>
      <c r="HN185" s="173">
        <f>IF(HN$10="",0,IF(HN$9&lt;главная!$N$19,0,IF(HN111&lt;главная!$H$27,главная!$N$26*HN111,IF(HN111&lt;главная!$H$28,главная!$N$27*HN111,главная!$H$28*главная!$N$27+(HN111-главная!$H$28)*главная!$N$28))))</f>
        <v>0</v>
      </c>
      <c r="HO185" s="173">
        <f>IF(HO$10="",0,IF(HO$9&lt;главная!$N$19,0,IF(HO111&lt;главная!$H$27,главная!$N$26*HO111,IF(HO111&lt;главная!$H$28,главная!$N$27*HO111,главная!$H$28*главная!$N$27+(HO111-главная!$H$28)*главная!$N$28))))</f>
        <v>0</v>
      </c>
      <c r="HP185" s="173">
        <f>IF(HP$10="",0,IF(HP$9&lt;главная!$N$19,0,IF(HP111&lt;главная!$H$27,главная!$N$26*HP111,IF(HP111&lt;главная!$H$28,главная!$N$27*HP111,главная!$H$28*главная!$N$27+(HP111-главная!$H$28)*главная!$N$28))))</f>
        <v>0</v>
      </c>
      <c r="HQ185" s="173">
        <f>IF(HQ$10="",0,IF(HQ$9&lt;главная!$N$19,0,IF(HQ111&lt;главная!$H$27,главная!$N$26*HQ111,IF(HQ111&lt;главная!$H$28,главная!$N$27*HQ111,главная!$H$28*главная!$N$27+(HQ111-главная!$H$28)*главная!$N$28))))</f>
        <v>0</v>
      </c>
      <c r="HR185" s="173">
        <f>IF(HR$10="",0,IF(HR$9&lt;главная!$N$19,0,IF(HR111&lt;главная!$H$27,главная!$N$26*HR111,IF(HR111&lt;главная!$H$28,главная!$N$27*HR111,главная!$H$28*главная!$N$27+(HR111-главная!$H$28)*главная!$N$28))))</f>
        <v>0</v>
      </c>
      <c r="HS185" s="173">
        <f>IF(HS$10="",0,IF(HS$9&lt;главная!$N$19,0,IF(HS111&lt;главная!$H$27,главная!$N$26*HS111,IF(HS111&lt;главная!$H$28,главная!$N$27*HS111,главная!$H$28*главная!$N$27+(HS111-главная!$H$28)*главная!$N$28))))</f>
        <v>0</v>
      </c>
      <c r="HT185" s="173">
        <f>IF(HT$10="",0,IF(HT$9&lt;главная!$N$19,0,IF(HT111&lt;главная!$H$27,главная!$N$26*HT111,IF(HT111&lt;главная!$H$28,главная!$N$27*HT111,главная!$H$28*главная!$N$27+(HT111-главная!$H$28)*главная!$N$28))))</f>
        <v>0</v>
      </c>
      <c r="HU185" s="173">
        <f>IF(HU$10="",0,IF(HU$9&lt;главная!$N$19,0,IF(HU111&lt;главная!$H$27,главная!$N$26*HU111,IF(HU111&lt;главная!$H$28,главная!$N$27*HU111,главная!$H$28*главная!$N$27+(HU111-главная!$H$28)*главная!$N$28))))</f>
        <v>0</v>
      </c>
      <c r="HV185" s="173">
        <f>IF(HV$10="",0,IF(HV$9&lt;главная!$N$19,0,IF(HV111&lt;главная!$H$27,главная!$N$26*HV111,IF(HV111&lt;главная!$H$28,главная!$N$27*HV111,главная!$H$28*главная!$N$27+(HV111-главная!$H$28)*главная!$N$28))))</f>
        <v>0</v>
      </c>
      <c r="HW185" s="173">
        <f>IF(HW$10="",0,IF(HW$9&lt;главная!$N$19,0,IF(HW111&lt;главная!$H$27,главная!$N$26*HW111,IF(HW111&lt;главная!$H$28,главная!$N$27*HW111,главная!$H$28*главная!$N$27+(HW111-главная!$H$28)*главная!$N$28))))</f>
        <v>0</v>
      </c>
      <c r="HX185" s="173">
        <f>IF(HX$10="",0,IF(HX$9&lt;главная!$N$19,0,IF(HX111&lt;главная!$H$27,главная!$N$26*HX111,IF(HX111&lt;главная!$H$28,главная!$N$27*HX111,главная!$H$28*главная!$N$27+(HX111-главная!$H$28)*главная!$N$28))))</f>
        <v>0</v>
      </c>
      <c r="HY185" s="173">
        <f>IF(HY$10="",0,IF(HY$9&lt;главная!$N$19,0,IF(HY111&lt;главная!$H$27,главная!$N$26*HY111,IF(HY111&lt;главная!$H$28,главная!$N$27*HY111,главная!$H$28*главная!$N$27+(HY111-главная!$H$28)*главная!$N$28))))</f>
        <v>0</v>
      </c>
      <c r="HZ185" s="173">
        <f>IF(HZ$10="",0,IF(HZ$9&lt;главная!$N$19,0,IF(HZ111&lt;главная!$H$27,главная!$N$26*HZ111,IF(HZ111&lt;главная!$H$28,главная!$N$27*HZ111,главная!$H$28*главная!$N$27+(HZ111-главная!$H$28)*главная!$N$28))))</f>
        <v>0</v>
      </c>
      <c r="IA185" s="173">
        <f>IF(IA$10="",0,IF(IA$9&lt;главная!$N$19,0,IF(IA111&lt;главная!$H$27,главная!$N$26*IA111,IF(IA111&lt;главная!$H$28,главная!$N$27*IA111,главная!$H$28*главная!$N$27+(IA111-главная!$H$28)*главная!$N$28))))</f>
        <v>0</v>
      </c>
      <c r="IB185" s="173">
        <f>IF(IB$10="",0,IF(IB$9&lt;главная!$N$19,0,IF(IB111&lt;главная!$H$27,главная!$N$26*IB111,IF(IB111&lt;главная!$H$28,главная!$N$27*IB111,главная!$H$28*главная!$N$27+(IB111-главная!$H$28)*главная!$N$28))))</f>
        <v>0</v>
      </c>
      <c r="IC185" s="173">
        <f>IF(IC$10="",0,IF(IC$9&lt;главная!$N$19,0,IF(IC111&lt;главная!$H$27,главная!$N$26*IC111,IF(IC111&lt;главная!$H$28,главная!$N$27*IC111,главная!$H$28*главная!$N$27+(IC111-главная!$H$28)*главная!$N$28))))</f>
        <v>0</v>
      </c>
      <c r="ID185" s="173">
        <f>IF(ID$10="",0,IF(ID$9&lt;главная!$N$19,0,IF(ID111&lt;главная!$H$27,главная!$N$26*ID111,IF(ID111&lt;главная!$H$28,главная!$N$27*ID111,главная!$H$28*главная!$N$27+(ID111-главная!$H$28)*главная!$N$28))))</f>
        <v>0</v>
      </c>
      <c r="IE185" s="173">
        <f>IF(IE$10="",0,IF(IE$9&lt;главная!$N$19,0,IF(IE111&lt;главная!$H$27,главная!$N$26*IE111,IF(IE111&lt;главная!$H$28,главная!$N$27*IE111,главная!$H$28*главная!$N$27+(IE111-главная!$H$28)*главная!$N$28))))</f>
        <v>0</v>
      </c>
      <c r="IF185" s="173">
        <f>IF(IF$10="",0,IF(IF$9&lt;главная!$N$19,0,IF(IF111&lt;главная!$H$27,главная!$N$26*IF111,IF(IF111&lt;главная!$H$28,главная!$N$27*IF111,главная!$H$28*главная!$N$27+(IF111-главная!$H$28)*главная!$N$28))))</f>
        <v>0</v>
      </c>
      <c r="IG185" s="173">
        <f>IF(IG$10="",0,IF(IG$9&lt;главная!$N$19,0,IF(IG111&lt;главная!$H$27,главная!$N$26*IG111,IF(IG111&lt;главная!$H$28,главная!$N$27*IG111,главная!$H$28*главная!$N$27+(IG111-главная!$H$28)*главная!$N$28))))</f>
        <v>0</v>
      </c>
      <c r="IH185" s="173">
        <f>IF(IH$10="",0,IF(IH$9&lt;главная!$N$19,0,IF(IH111&lt;главная!$H$27,главная!$N$26*IH111,IF(IH111&lt;главная!$H$28,главная!$N$27*IH111,главная!$H$28*главная!$N$27+(IH111-главная!$H$28)*главная!$N$28))))</f>
        <v>0</v>
      </c>
      <c r="II185" s="173">
        <f>IF(II$10="",0,IF(II$9&lt;главная!$N$19,0,IF(II111&lt;главная!$H$27,главная!$N$26*II111,IF(II111&lt;главная!$H$28,главная!$N$27*II111,главная!$H$28*главная!$N$27+(II111-главная!$H$28)*главная!$N$28))))</f>
        <v>0</v>
      </c>
      <c r="IJ185" s="173">
        <f>IF(IJ$10="",0,IF(IJ$9&lt;главная!$N$19,0,IF(IJ111&lt;главная!$H$27,главная!$N$26*IJ111,IF(IJ111&lt;главная!$H$28,главная!$N$27*IJ111,главная!$H$28*главная!$N$27+(IJ111-главная!$H$28)*главная!$N$28))))</f>
        <v>0</v>
      </c>
      <c r="IK185" s="173">
        <f>IF(IK$10="",0,IF(IK$9&lt;главная!$N$19,0,IF(IK111&lt;главная!$H$27,главная!$N$26*IK111,IF(IK111&lt;главная!$H$28,главная!$N$27*IK111,главная!$H$28*главная!$N$27+(IK111-главная!$H$28)*главная!$N$28))))</f>
        <v>0</v>
      </c>
      <c r="IL185" s="173">
        <f>IF(IL$10="",0,IF(IL$9&lt;главная!$N$19,0,IF(IL111&lt;главная!$H$27,главная!$N$26*IL111,IF(IL111&lt;главная!$H$28,главная!$N$27*IL111,главная!$H$28*главная!$N$27+(IL111-главная!$H$28)*главная!$N$28))))</f>
        <v>0</v>
      </c>
      <c r="IM185" s="173">
        <f>IF(IM$10="",0,IF(IM$9&lt;главная!$N$19,0,IF(IM111&lt;главная!$H$27,главная!$N$26*IM111,IF(IM111&lt;главная!$H$28,главная!$N$27*IM111,главная!$H$28*главная!$N$27+(IM111-главная!$H$28)*главная!$N$28))))</f>
        <v>0</v>
      </c>
      <c r="IN185" s="173">
        <f>IF(IN$10="",0,IF(IN$9&lt;главная!$N$19,0,IF(IN111&lt;главная!$H$27,главная!$N$26*IN111,IF(IN111&lt;главная!$H$28,главная!$N$27*IN111,главная!$H$28*главная!$N$27+(IN111-главная!$H$28)*главная!$N$28))))</f>
        <v>0</v>
      </c>
      <c r="IO185" s="173">
        <f>IF(IO$10="",0,IF(IO$9&lt;главная!$N$19,0,IF(IO111&lt;главная!$H$27,главная!$N$26*IO111,IF(IO111&lt;главная!$H$28,главная!$N$27*IO111,главная!$H$28*главная!$N$27+(IO111-главная!$H$28)*главная!$N$28))))</f>
        <v>0</v>
      </c>
      <c r="IP185" s="173">
        <f>IF(IP$10="",0,IF(IP$9&lt;главная!$N$19,0,IF(IP111&lt;главная!$H$27,главная!$N$26*IP111,IF(IP111&lt;главная!$H$28,главная!$N$27*IP111,главная!$H$28*главная!$N$27+(IP111-главная!$H$28)*главная!$N$28))))</f>
        <v>0</v>
      </c>
      <c r="IQ185" s="173">
        <f>IF(IQ$10="",0,IF(IQ$9&lt;главная!$N$19,0,IF(IQ111&lt;главная!$H$27,главная!$N$26*IQ111,IF(IQ111&lt;главная!$H$28,главная!$N$27*IQ111,главная!$H$28*главная!$N$27+(IQ111-главная!$H$28)*главная!$N$28))))</f>
        <v>0</v>
      </c>
      <c r="IR185" s="173">
        <f>IF(IR$10="",0,IF(IR$9&lt;главная!$N$19,0,IF(IR111&lt;главная!$H$27,главная!$N$26*IR111,IF(IR111&lt;главная!$H$28,главная!$N$27*IR111,главная!$H$28*главная!$N$27+(IR111-главная!$H$28)*главная!$N$28))))</f>
        <v>0</v>
      </c>
      <c r="IS185" s="173">
        <f>IF(IS$10="",0,IF(IS$9&lt;главная!$N$19,0,IF(IS111&lt;главная!$H$27,главная!$N$26*IS111,IF(IS111&lt;главная!$H$28,главная!$N$27*IS111,главная!$H$28*главная!$N$27+(IS111-главная!$H$28)*главная!$N$28))))</f>
        <v>0</v>
      </c>
      <c r="IT185" s="173">
        <f>IF(IT$10="",0,IF(IT$9&lt;главная!$N$19,0,IF(IT111&lt;главная!$H$27,главная!$N$26*IT111,IF(IT111&lt;главная!$H$28,главная!$N$27*IT111,главная!$H$28*главная!$N$27+(IT111-главная!$H$28)*главная!$N$28))))</f>
        <v>0</v>
      </c>
      <c r="IU185" s="173">
        <f>IF(IU$10="",0,IF(IU$9&lt;главная!$N$19,0,IF(IU111&lt;главная!$H$27,главная!$N$26*IU111,IF(IU111&lt;главная!$H$28,главная!$N$27*IU111,главная!$H$28*главная!$N$27+(IU111-главная!$H$28)*главная!$N$28))))</f>
        <v>0</v>
      </c>
      <c r="IV185" s="173">
        <f>IF(IV$10="",0,IF(IV$9&lt;главная!$N$19,0,IF(IV111&lt;главная!$H$27,главная!$N$26*IV111,IF(IV111&lt;главная!$H$28,главная!$N$27*IV111,главная!$H$28*главная!$N$27+(IV111-главная!$H$28)*главная!$N$28))))</f>
        <v>0</v>
      </c>
      <c r="IW185" s="173">
        <f>IF(IW$10="",0,IF(IW$9&lt;главная!$N$19,0,IF(IW111&lt;главная!$H$27,главная!$N$26*IW111,IF(IW111&lt;главная!$H$28,главная!$N$27*IW111,главная!$H$28*главная!$N$27+(IW111-главная!$H$28)*главная!$N$28))))</f>
        <v>0</v>
      </c>
      <c r="IX185" s="173">
        <f>IF(IX$10="",0,IF(IX$9&lt;главная!$N$19,0,IF(IX111&lt;главная!$H$27,главная!$N$26*IX111,IF(IX111&lt;главная!$H$28,главная!$N$27*IX111,главная!$H$28*главная!$N$27+(IX111-главная!$H$28)*главная!$N$28))))</f>
        <v>0</v>
      </c>
      <c r="IY185" s="173">
        <f>IF(IY$10="",0,IF(IY$9&lt;главная!$N$19,0,IF(IY111&lt;главная!$H$27,главная!$N$26*IY111,IF(IY111&lt;главная!$H$28,главная!$N$27*IY111,главная!$H$28*главная!$N$27+(IY111-главная!$H$28)*главная!$N$28))))</f>
        <v>0</v>
      </c>
      <c r="IZ185" s="173">
        <f>IF(IZ$10="",0,IF(IZ$9&lt;главная!$N$19,0,IF(IZ111&lt;главная!$H$27,главная!$N$26*IZ111,IF(IZ111&lt;главная!$H$28,главная!$N$27*IZ111,главная!$H$28*главная!$N$27+(IZ111-главная!$H$28)*главная!$N$28))))</f>
        <v>0</v>
      </c>
      <c r="JA185" s="173">
        <f>IF(JA$10="",0,IF(JA$9&lt;главная!$N$19,0,IF(JA111&lt;главная!$H$27,главная!$N$26*JA111,IF(JA111&lt;главная!$H$28,главная!$N$27*JA111,главная!$H$28*главная!$N$27+(JA111-главная!$H$28)*главная!$N$28))))</f>
        <v>0</v>
      </c>
      <c r="JB185" s="173">
        <f>IF(JB$10="",0,IF(JB$9&lt;главная!$N$19,0,IF(JB111&lt;главная!$H$27,главная!$N$26*JB111,IF(JB111&lt;главная!$H$28,главная!$N$27*JB111,главная!$H$28*главная!$N$27+(JB111-главная!$H$28)*главная!$N$28))))</f>
        <v>0</v>
      </c>
      <c r="JC185" s="173">
        <f>IF(JC$10="",0,IF(JC$9&lt;главная!$N$19,0,IF(JC111&lt;главная!$H$27,главная!$N$26*JC111,IF(JC111&lt;главная!$H$28,главная!$N$27*JC111,главная!$H$28*главная!$N$27+(JC111-главная!$H$28)*главная!$N$28))))</f>
        <v>0</v>
      </c>
      <c r="JD185" s="173">
        <f>IF(JD$10="",0,IF(JD$9&lt;главная!$N$19,0,IF(JD111&lt;главная!$H$27,главная!$N$26*JD111,IF(JD111&lt;главная!$H$28,главная!$N$27*JD111,главная!$H$28*главная!$N$27+(JD111-главная!$H$28)*главная!$N$28))))</f>
        <v>0</v>
      </c>
      <c r="JE185" s="173">
        <f>IF(JE$10="",0,IF(JE$9&lt;главная!$N$19,0,IF(JE111&lt;главная!$H$27,главная!$N$26*JE111,IF(JE111&lt;главная!$H$28,главная!$N$27*JE111,главная!$H$28*главная!$N$27+(JE111-главная!$H$28)*главная!$N$28))))</f>
        <v>0</v>
      </c>
      <c r="JF185" s="173">
        <f>IF(JF$10="",0,IF(JF$9&lt;главная!$N$19,0,IF(JF111&lt;главная!$H$27,главная!$N$26*JF111,IF(JF111&lt;главная!$H$28,главная!$N$27*JF111,главная!$H$28*главная!$N$27+(JF111-главная!$H$28)*главная!$N$28))))</f>
        <v>0</v>
      </c>
      <c r="JG185" s="173">
        <f>IF(JG$10="",0,IF(JG$9&lt;главная!$N$19,0,IF(JG111&lt;главная!$H$27,главная!$N$26*JG111,IF(JG111&lt;главная!$H$28,главная!$N$27*JG111,главная!$H$28*главная!$N$27+(JG111-главная!$H$28)*главная!$N$28))))</f>
        <v>0</v>
      </c>
      <c r="JH185" s="173">
        <f>IF(JH$10="",0,IF(JH$9&lt;главная!$N$19,0,IF(JH111&lt;главная!$H$27,главная!$N$26*JH111,IF(JH111&lt;главная!$H$28,главная!$N$27*JH111,главная!$H$28*главная!$N$27+(JH111-главная!$H$28)*главная!$N$28))))</f>
        <v>0</v>
      </c>
      <c r="JI185" s="173">
        <f>IF(JI$10="",0,IF(JI$9&lt;главная!$N$19,0,IF(JI111&lt;главная!$H$27,главная!$N$26*JI111,IF(JI111&lt;главная!$H$28,главная!$N$27*JI111,главная!$H$28*главная!$N$27+(JI111-главная!$H$28)*главная!$N$28))))</f>
        <v>0</v>
      </c>
      <c r="JJ185" s="173">
        <f>IF(JJ$10="",0,IF(JJ$9&lt;главная!$N$19,0,IF(JJ111&lt;главная!$H$27,главная!$N$26*JJ111,IF(JJ111&lt;главная!$H$28,главная!$N$27*JJ111,главная!$H$28*главная!$N$27+(JJ111-главная!$H$28)*главная!$N$28))))</f>
        <v>0</v>
      </c>
      <c r="JK185" s="173">
        <f>IF(JK$10="",0,IF(JK$9&lt;главная!$N$19,0,IF(JK111&lt;главная!$H$27,главная!$N$26*JK111,IF(JK111&lt;главная!$H$28,главная!$N$27*JK111,главная!$H$28*главная!$N$27+(JK111-главная!$H$28)*главная!$N$28))))</f>
        <v>0</v>
      </c>
      <c r="JL185" s="173">
        <f>IF(JL$10="",0,IF(JL$9&lt;главная!$N$19,0,IF(JL111&lt;главная!$H$27,главная!$N$26*JL111,IF(JL111&lt;главная!$H$28,главная!$N$27*JL111,главная!$H$28*главная!$N$27+(JL111-главная!$H$28)*главная!$N$28))))</f>
        <v>0</v>
      </c>
      <c r="JM185" s="173">
        <f>IF(JM$10="",0,IF(JM$9&lt;главная!$N$19,0,IF(JM111&lt;главная!$H$27,главная!$N$26*JM111,IF(JM111&lt;главная!$H$28,главная!$N$27*JM111,главная!$H$28*главная!$N$27+(JM111-главная!$H$28)*главная!$N$28))))</f>
        <v>0</v>
      </c>
      <c r="JN185" s="173">
        <f>IF(JN$10="",0,IF(JN$9&lt;главная!$N$19,0,IF(JN111&lt;главная!$H$27,главная!$N$26*JN111,IF(JN111&lt;главная!$H$28,главная!$N$27*JN111,главная!$H$28*главная!$N$27+(JN111-главная!$H$28)*главная!$N$28))))</f>
        <v>0</v>
      </c>
      <c r="JO185" s="173">
        <f>IF(JO$10="",0,IF(JO$9&lt;главная!$N$19,0,IF(JO111&lt;главная!$H$27,главная!$N$26*JO111,IF(JO111&lt;главная!$H$28,главная!$N$27*JO111,главная!$H$28*главная!$N$27+(JO111-главная!$H$28)*главная!$N$28))))</f>
        <v>0</v>
      </c>
      <c r="JP185" s="173">
        <f>IF(JP$10="",0,IF(JP$9&lt;главная!$N$19,0,IF(JP111&lt;главная!$H$27,главная!$N$26*JP111,IF(JP111&lt;главная!$H$28,главная!$N$27*JP111,главная!$H$28*главная!$N$27+(JP111-главная!$H$28)*главная!$N$28))))</f>
        <v>0</v>
      </c>
      <c r="JQ185" s="173">
        <f>IF(JQ$10="",0,IF(JQ$9&lt;главная!$N$19,0,IF(JQ111&lt;главная!$H$27,главная!$N$26*JQ111,IF(JQ111&lt;главная!$H$28,главная!$N$27*JQ111,главная!$H$28*главная!$N$27+(JQ111-главная!$H$28)*главная!$N$28))))</f>
        <v>0</v>
      </c>
      <c r="JR185" s="173">
        <f>IF(JR$10="",0,IF(JR$9&lt;главная!$N$19,0,IF(JR111&lt;главная!$H$27,главная!$N$26*JR111,IF(JR111&lt;главная!$H$28,главная!$N$27*JR111,главная!$H$28*главная!$N$27+(JR111-главная!$H$28)*главная!$N$28))))</f>
        <v>0</v>
      </c>
      <c r="JS185" s="173">
        <f>IF(JS$10="",0,IF(JS$9&lt;главная!$N$19,0,IF(JS111&lt;главная!$H$27,главная!$N$26*JS111,IF(JS111&lt;главная!$H$28,главная!$N$27*JS111,главная!$H$28*главная!$N$27+(JS111-главная!$H$28)*главная!$N$28))))</f>
        <v>0</v>
      </c>
      <c r="JT185" s="173">
        <f>IF(JT$10="",0,IF(JT$9&lt;главная!$N$19,0,IF(JT111&lt;главная!$H$27,главная!$N$26*JT111,IF(JT111&lt;главная!$H$28,главная!$N$27*JT111,главная!$H$28*главная!$N$27+(JT111-главная!$H$28)*главная!$N$28))))</f>
        <v>0</v>
      </c>
      <c r="JU185" s="173">
        <f>IF(JU$10="",0,IF(JU$9&lt;главная!$N$19,0,IF(JU111&lt;главная!$H$27,главная!$N$26*JU111,IF(JU111&lt;главная!$H$28,главная!$N$27*JU111,главная!$H$28*главная!$N$27+(JU111-главная!$H$28)*главная!$N$28))))</f>
        <v>0</v>
      </c>
      <c r="JV185" s="173">
        <f>IF(JV$10="",0,IF(JV$9&lt;главная!$N$19,0,IF(JV111&lt;главная!$H$27,главная!$N$26*JV111,IF(JV111&lt;главная!$H$28,главная!$N$27*JV111,главная!$H$28*главная!$N$27+(JV111-главная!$H$28)*главная!$N$28))))</f>
        <v>0</v>
      </c>
      <c r="JW185" s="173">
        <f>IF(JW$10="",0,IF(JW$9&lt;главная!$N$19,0,IF(JW111&lt;главная!$H$27,главная!$N$26*JW111,IF(JW111&lt;главная!$H$28,главная!$N$27*JW111,главная!$H$28*главная!$N$27+(JW111-главная!$H$28)*главная!$N$28))))</f>
        <v>0</v>
      </c>
      <c r="JX185" s="173">
        <f>IF(JX$10="",0,IF(JX$9&lt;главная!$N$19,0,IF(JX111&lt;главная!$H$27,главная!$N$26*JX111,IF(JX111&lt;главная!$H$28,главная!$N$27*JX111,главная!$H$28*главная!$N$27+(JX111-главная!$H$28)*главная!$N$28))))</f>
        <v>0</v>
      </c>
      <c r="JY185" s="173">
        <f>IF(JY$10="",0,IF(JY$9&lt;главная!$N$19,0,IF(JY111&lt;главная!$H$27,главная!$N$26*JY111,IF(JY111&lt;главная!$H$28,главная!$N$27*JY111,главная!$H$28*главная!$N$27+(JY111-главная!$H$28)*главная!$N$28))))</f>
        <v>0</v>
      </c>
      <c r="JZ185" s="173">
        <f>IF(JZ$10="",0,IF(JZ$9&lt;главная!$N$19,0,IF(JZ111&lt;главная!$H$27,главная!$N$26*JZ111,IF(JZ111&lt;главная!$H$28,главная!$N$27*JZ111,главная!$H$28*главная!$N$27+(JZ111-главная!$H$28)*главная!$N$28))))</f>
        <v>0</v>
      </c>
      <c r="KA185" s="173">
        <f>IF(KA$10="",0,IF(KA$9&lt;главная!$N$19,0,IF(KA111&lt;главная!$H$27,главная!$N$26*KA111,IF(KA111&lt;главная!$H$28,главная!$N$27*KA111,главная!$H$28*главная!$N$27+(KA111-главная!$H$28)*главная!$N$28))))</f>
        <v>0</v>
      </c>
      <c r="KB185" s="173">
        <f>IF(KB$10="",0,IF(KB$9&lt;главная!$N$19,0,IF(KB111&lt;главная!$H$27,главная!$N$26*KB111,IF(KB111&lt;главная!$H$28,главная!$N$27*KB111,главная!$H$28*главная!$N$27+(KB111-главная!$H$28)*главная!$N$28))))</f>
        <v>0</v>
      </c>
      <c r="KC185" s="173">
        <f>IF(KC$10="",0,IF(KC$9&lt;главная!$N$19,0,IF(KC111&lt;главная!$H$27,главная!$N$26*KC111,IF(KC111&lt;главная!$H$28,главная!$N$27*KC111,главная!$H$28*главная!$N$27+(KC111-главная!$H$28)*главная!$N$28))))</f>
        <v>0</v>
      </c>
      <c r="KD185" s="173">
        <f>IF(KD$10="",0,IF(KD$9&lt;главная!$N$19,0,IF(KD111&lt;главная!$H$27,главная!$N$26*KD111,IF(KD111&lt;главная!$H$28,главная!$N$27*KD111,главная!$H$28*главная!$N$27+(KD111-главная!$H$28)*главная!$N$28))))</f>
        <v>0</v>
      </c>
      <c r="KE185" s="173">
        <f>IF(KE$10="",0,IF(KE$9&lt;главная!$N$19,0,IF(KE111&lt;главная!$H$27,главная!$N$26*KE111,IF(KE111&lt;главная!$H$28,главная!$N$27*KE111,главная!$H$28*главная!$N$27+(KE111-главная!$H$28)*главная!$N$28))))</f>
        <v>0</v>
      </c>
      <c r="KF185" s="173">
        <f>IF(KF$10="",0,IF(KF$9&lt;главная!$N$19,0,IF(KF111&lt;главная!$H$27,главная!$N$26*KF111,IF(KF111&lt;главная!$H$28,главная!$N$27*KF111,главная!$H$28*главная!$N$27+(KF111-главная!$H$28)*главная!$N$28))))</f>
        <v>0</v>
      </c>
      <c r="KG185" s="173">
        <f>IF(KG$10="",0,IF(KG$9&lt;главная!$N$19,0,IF(KG111&lt;главная!$H$27,главная!$N$26*KG111,IF(KG111&lt;главная!$H$28,главная!$N$27*KG111,главная!$H$28*главная!$N$27+(KG111-главная!$H$28)*главная!$N$28))))</f>
        <v>0</v>
      </c>
      <c r="KH185" s="173">
        <f>IF(KH$10="",0,IF(KH$9&lt;главная!$N$19,0,IF(KH111&lt;главная!$H$27,главная!$N$26*KH111,IF(KH111&lt;главная!$H$28,главная!$N$27*KH111,главная!$H$28*главная!$N$27+(KH111-главная!$H$28)*главная!$N$28))))</f>
        <v>0</v>
      </c>
      <c r="KI185" s="173">
        <f>IF(KI$10="",0,IF(KI$9&lt;главная!$N$19,0,IF(KI111&lt;главная!$H$27,главная!$N$26*KI111,IF(KI111&lt;главная!$H$28,главная!$N$27*KI111,главная!$H$28*главная!$N$27+(KI111-главная!$H$28)*главная!$N$28))))</f>
        <v>0</v>
      </c>
      <c r="KJ185" s="173">
        <f>IF(KJ$10="",0,IF(KJ$9&lt;главная!$N$19,0,IF(KJ111&lt;главная!$H$27,главная!$N$26*KJ111,IF(KJ111&lt;главная!$H$28,главная!$N$27*KJ111,главная!$H$28*главная!$N$27+(KJ111-главная!$H$28)*главная!$N$28))))</f>
        <v>0</v>
      </c>
      <c r="KK185" s="173">
        <f>IF(KK$10="",0,IF(KK$9&lt;главная!$N$19,0,IF(KK111&lt;главная!$H$27,главная!$N$26*KK111,IF(KK111&lt;главная!$H$28,главная!$N$27*KK111,главная!$H$28*главная!$N$27+(KK111-главная!$H$28)*главная!$N$28))))</f>
        <v>0</v>
      </c>
      <c r="KL185" s="173">
        <f>IF(KL$10="",0,IF(KL$9&lt;главная!$N$19,0,IF(KL111&lt;главная!$H$27,главная!$N$26*KL111,IF(KL111&lt;главная!$H$28,главная!$N$27*KL111,главная!$H$28*главная!$N$27+(KL111-главная!$H$28)*главная!$N$28))))</f>
        <v>0</v>
      </c>
      <c r="KM185" s="173">
        <f>IF(KM$10="",0,IF(KM$9&lt;главная!$N$19,0,IF(KM111&lt;главная!$H$27,главная!$N$26*KM111,IF(KM111&lt;главная!$H$28,главная!$N$27*KM111,главная!$H$28*главная!$N$27+(KM111-главная!$H$28)*главная!$N$28))))</f>
        <v>0</v>
      </c>
      <c r="KN185" s="173">
        <f>IF(KN$10="",0,IF(KN$9&lt;главная!$N$19,0,IF(KN111&lt;главная!$H$27,главная!$N$26*KN111,IF(KN111&lt;главная!$H$28,главная!$N$27*KN111,главная!$H$28*главная!$N$27+(KN111-главная!$H$28)*главная!$N$28))))</f>
        <v>0</v>
      </c>
      <c r="KO185" s="173">
        <f>IF(KO$10="",0,IF(KO$9&lt;главная!$N$19,0,IF(KO111&lt;главная!$H$27,главная!$N$26*KO111,IF(KO111&lt;главная!$H$28,главная!$N$27*KO111,главная!$H$28*главная!$N$27+(KO111-главная!$H$28)*главная!$N$28))))</f>
        <v>0</v>
      </c>
      <c r="KP185" s="173">
        <f>IF(KP$10="",0,IF(KP$9&lt;главная!$N$19,0,IF(KP111&lt;главная!$H$27,главная!$N$26*KP111,IF(KP111&lt;главная!$H$28,главная!$N$27*KP111,главная!$H$28*главная!$N$27+(KP111-главная!$H$28)*главная!$N$28))))</f>
        <v>0</v>
      </c>
      <c r="KQ185" s="173">
        <f>IF(KQ$10="",0,IF(KQ$9&lt;главная!$N$19,0,IF(KQ111&lt;главная!$H$27,главная!$N$26*KQ111,IF(KQ111&lt;главная!$H$28,главная!$N$27*KQ111,главная!$H$28*главная!$N$27+(KQ111-главная!$H$28)*главная!$N$28))))</f>
        <v>0</v>
      </c>
      <c r="KR185" s="173">
        <f>IF(KR$10="",0,IF(KR$9&lt;главная!$N$19,0,IF(KR111&lt;главная!$H$27,главная!$N$26*KR111,IF(KR111&lt;главная!$H$28,главная!$N$27*KR111,главная!$H$28*главная!$N$27+(KR111-главная!$H$28)*главная!$N$28))))</f>
        <v>0</v>
      </c>
      <c r="KS185" s="173">
        <f>IF(KS$10="",0,IF(KS$9&lt;главная!$N$19,0,IF(KS111&lt;главная!$H$27,главная!$N$26*KS111,IF(KS111&lt;главная!$H$28,главная!$N$27*KS111,главная!$H$28*главная!$N$27+(KS111-главная!$H$28)*главная!$N$28))))</f>
        <v>0</v>
      </c>
      <c r="KT185" s="173">
        <f>IF(KT$10="",0,IF(KT$9&lt;главная!$N$19,0,IF(KT111&lt;главная!$H$27,главная!$N$26*KT111,IF(KT111&lt;главная!$H$28,главная!$N$27*KT111,главная!$H$28*главная!$N$27+(KT111-главная!$H$28)*главная!$N$28))))</f>
        <v>0</v>
      </c>
      <c r="KU185" s="173">
        <f>IF(KU$10="",0,IF(KU$9&lt;главная!$N$19,0,IF(KU111&lt;главная!$H$27,главная!$N$26*KU111,IF(KU111&lt;главная!$H$28,главная!$N$27*KU111,главная!$H$28*главная!$N$27+(KU111-главная!$H$28)*главная!$N$28))))</f>
        <v>0</v>
      </c>
      <c r="KV185" s="173">
        <f>IF(KV$10="",0,IF(KV$9&lt;главная!$N$19,0,IF(KV111&lt;главная!$H$27,главная!$N$26*KV111,IF(KV111&lt;главная!$H$28,главная!$N$27*KV111,главная!$H$28*главная!$N$27+(KV111-главная!$H$28)*главная!$N$28))))</f>
        <v>0</v>
      </c>
      <c r="KW185" s="173">
        <f>IF(KW$10="",0,IF(KW$9&lt;главная!$N$19,0,IF(KW111&lt;главная!$H$27,главная!$N$26*KW111,IF(KW111&lt;главная!$H$28,главная!$N$27*KW111,главная!$H$28*главная!$N$27+(KW111-главная!$H$28)*главная!$N$28))))</f>
        <v>0</v>
      </c>
      <c r="KX185" s="173">
        <f>IF(KX$10="",0,IF(KX$9&lt;главная!$N$19,0,IF(KX111&lt;главная!$H$27,главная!$N$26*KX111,IF(KX111&lt;главная!$H$28,главная!$N$27*KX111,главная!$H$28*главная!$N$27+(KX111-главная!$H$28)*главная!$N$28))))</f>
        <v>0</v>
      </c>
      <c r="KY185" s="173">
        <f>IF(KY$10="",0,IF(KY$9&lt;главная!$N$19,0,IF(KY111&lt;главная!$H$27,главная!$N$26*KY111,IF(KY111&lt;главная!$H$28,главная!$N$27*KY111,главная!$H$28*главная!$N$27+(KY111-главная!$H$28)*главная!$N$28))))</f>
        <v>0</v>
      </c>
      <c r="KZ185" s="173">
        <f>IF(KZ$10="",0,IF(KZ$9&lt;главная!$N$19,0,IF(KZ111&lt;главная!$H$27,главная!$N$26*KZ111,IF(KZ111&lt;главная!$H$28,главная!$N$27*KZ111,главная!$H$28*главная!$N$27+(KZ111-главная!$H$28)*главная!$N$28))))</f>
        <v>0</v>
      </c>
      <c r="LA185" s="173">
        <f>IF(LA$10="",0,IF(LA$9&lt;главная!$N$19,0,IF(LA111&lt;главная!$H$27,главная!$N$26*LA111,IF(LA111&lt;главная!$H$28,главная!$N$27*LA111,главная!$H$28*главная!$N$27+(LA111-главная!$H$28)*главная!$N$28))))</f>
        <v>0</v>
      </c>
      <c r="LB185" s="173">
        <f>IF(LB$10="",0,IF(LB$9&lt;главная!$N$19,0,IF(LB111&lt;главная!$H$27,главная!$N$26*LB111,IF(LB111&lt;главная!$H$28,главная!$N$27*LB111,главная!$H$28*главная!$N$27+(LB111-главная!$H$28)*главная!$N$28))))</f>
        <v>0</v>
      </c>
      <c r="LC185" s="173">
        <f>IF(LC$10="",0,IF(LC$9&lt;главная!$N$19,0,IF(LC111&lt;главная!$H$27,главная!$N$26*LC111,IF(LC111&lt;главная!$H$28,главная!$N$27*LC111,главная!$H$28*главная!$N$27+(LC111-главная!$H$28)*главная!$N$28))))</f>
        <v>0</v>
      </c>
      <c r="LD185" s="173">
        <f>IF(LD$10="",0,IF(LD$9&lt;главная!$N$19,0,IF(LD111&lt;главная!$H$27,главная!$N$26*LD111,IF(LD111&lt;главная!$H$28,главная!$N$27*LD111,главная!$H$28*главная!$N$27+(LD111-главная!$H$28)*главная!$N$28))))</f>
        <v>0</v>
      </c>
      <c r="LE185" s="173">
        <f>IF(LE$10="",0,IF(LE$9&lt;главная!$N$19,0,IF(LE111&lt;главная!$H$27,главная!$N$26*LE111,IF(LE111&lt;главная!$H$28,главная!$N$27*LE111,главная!$H$28*главная!$N$27+(LE111-главная!$H$28)*главная!$N$28))))</f>
        <v>0</v>
      </c>
      <c r="LF185" s="173">
        <f>IF(LF$10="",0,IF(LF$9&lt;главная!$N$19,0,IF(LF111&lt;главная!$H$27,главная!$N$26*LF111,IF(LF111&lt;главная!$H$28,главная!$N$27*LF111,главная!$H$28*главная!$N$27+(LF111-главная!$H$28)*главная!$N$28))))</f>
        <v>0</v>
      </c>
      <c r="LG185" s="173">
        <f>IF(LG$10="",0,IF(LG$9&lt;главная!$N$19,0,IF(LG111&lt;главная!$H$27,главная!$N$26*LG111,IF(LG111&lt;главная!$H$28,главная!$N$27*LG111,главная!$H$28*главная!$N$27+(LG111-главная!$H$28)*главная!$N$28))))</f>
        <v>0</v>
      </c>
      <c r="LH185" s="173">
        <f>IF(LH$10="",0,IF(LH$9&lt;главная!$N$19,0,IF(LH111&lt;главная!$H$27,главная!$N$26*LH111,IF(LH111&lt;главная!$H$28,главная!$N$27*LH111,главная!$H$28*главная!$N$27+(LH111-главная!$H$28)*главная!$N$28))))</f>
        <v>0</v>
      </c>
      <c r="LI185" s="51"/>
      <c r="LJ185" s="51"/>
    </row>
    <row r="186" spans="1:322" ht="7.2" customHeight="1" x14ac:dyDescent="0.25">
      <c r="A186" s="6"/>
      <c r="B186" s="6"/>
      <c r="C186" s="6"/>
      <c r="D186" s="13"/>
      <c r="E186" s="6"/>
      <c r="F186" s="6"/>
      <c r="G186" s="6"/>
      <c r="H186" s="6"/>
      <c r="I186" s="6"/>
      <c r="J186" s="6"/>
      <c r="K186" s="31"/>
      <c r="L186" s="6"/>
      <c r="M186" s="13"/>
      <c r="N186" s="6"/>
      <c r="O186" s="20"/>
      <c r="P186" s="6"/>
      <c r="Q186" s="6"/>
      <c r="R186" s="64"/>
      <c r="S186" s="6"/>
      <c r="T186" s="135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  <c r="IW186" s="6"/>
      <c r="IX186" s="6"/>
      <c r="IY186" s="6"/>
      <c r="IZ186" s="6"/>
      <c r="JA186" s="6"/>
      <c r="JB186" s="6"/>
      <c r="JC186" s="6"/>
      <c r="JD186" s="6"/>
      <c r="JE186" s="6"/>
      <c r="JF186" s="6"/>
      <c r="JG186" s="6"/>
      <c r="JH186" s="6"/>
      <c r="JI186" s="6"/>
      <c r="JJ186" s="6"/>
      <c r="JK186" s="6"/>
      <c r="JL186" s="6"/>
      <c r="JM186" s="6"/>
      <c r="JN186" s="6"/>
      <c r="JO186" s="6"/>
      <c r="JP186" s="6"/>
      <c r="JQ186" s="6"/>
      <c r="JR186" s="6"/>
      <c r="JS186" s="6"/>
      <c r="JT186" s="6"/>
      <c r="JU186" s="6"/>
      <c r="JV186" s="6"/>
      <c r="JW186" s="6"/>
      <c r="JX186" s="6"/>
      <c r="JY186" s="6"/>
      <c r="JZ186" s="6"/>
      <c r="KA186" s="6"/>
      <c r="KB186" s="6"/>
      <c r="KC186" s="6"/>
      <c r="KD186" s="6"/>
      <c r="KE186" s="6"/>
      <c r="KF186" s="6"/>
      <c r="KG186" s="6"/>
      <c r="KH186" s="6"/>
      <c r="KI186" s="6"/>
      <c r="KJ186" s="6"/>
      <c r="KK186" s="6"/>
      <c r="KL186" s="6"/>
      <c r="KM186" s="6"/>
      <c r="KN186" s="6"/>
      <c r="KO186" s="6"/>
      <c r="KP186" s="6"/>
      <c r="KQ186" s="6"/>
      <c r="KR186" s="6"/>
      <c r="KS186" s="6"/>
      <c r="KT186" s="6"/>
      <c r="KU186" s="6"/>
      <c r="KV186" s="6"/>
      <c r="KW186" s="6"/>
      <c r="KX186" s="6"/>
      <c r="KY186" s="6"/>
      <c r="KZ186" s="6"/>
      <c r="LA186" s="6"/>
      <c r="LB186" s="6"/>
      <c r="LC186" s="6"/>
      <c r="LD186" s="6"/>
      <c r="LE186" s="6"/>
      <c r="LF186" s="6"/>
      <c r="LG186" s="6"/>
      <c r="LH186" s="6"/>
      <c r="LI186" s="6"/>
      <c r="LJ186" s="6"/>
    </row>
    <row r="187" spans="1:322" s="84" customFormat="1" x14ac:dyDescent="0.25">
      <c r="A187" s="79"/>
      <c r="B187" s="79"/>
      <c r="C187" s="79"/>
      <c r="D187" s="13"/>
      <c r="E187" s="80" t="str">
        <f>kpi!$E$76</f>
        <v>взнос в систему нац/страхования</v>
      </c>
      <c r="F187" s="79"/>
      <c r="G187" s="79"/>
      <c r="H187" s="80"/>
      <c r="I187" s="79"/>
      <c r="J187" s="79"/>
      <c r="K187" s="79" t="str">
        <f>IF($E187="","",INDEX(kpi!$H:$H,SUMIFS(kpi!$B:$B,kpi!$E:$E,$E187)))</f>
        <v>долл.</v>
      </c>
      <c r="L187" s="79"/>
      <c r="M187" s="81"/>
      <c r="N187" s="79"/>
      <c r="O187" s="81"/>
      <c r="P187" s="79"/>
      <c r="Q187" s="79"/>
      <c r="R187" s="82">
        <f>SUMIFS($T187:$LI187,$T$1:$LI$1,"&lt;="&amp;MAX($1:$1),$T$1:$LI$1,"&gt;="&amp;1)</f>
        <v>0</v>
      </c>
      <c r="S187" s="79"/>
      <c r="T187" s="172"/>
      <c r="U187" s="83">
        <f>IF(U$10="",0,IF(U$9&lt;главная!$N$19,0,SUMPRODUCT(U44:U77,U152:U185)))</f>
        <v>0</v>
      </c>
      <c r="V187" s="83">
        <f>IF(V$10="",0,IF(V$9&lt;главная!$N$19,0,SUMPRODUCT(V44:V77,V152:V185)))</f>
        <v>0</v>
      </c>
      <c r="W187" s="83">
        <f>IF(W$10="",0,IF(W$9&lt;главная!$N$19,0,SUMPRODUCT(W44:W77,W152:W185)))</f>
        <v>0</v>
      </c>
      <c r="X187" s="83">
        <f>IF(X$10="",0,IF(X$9&lt;главная!$N$19,0,SUMPRODUCT(X44:X77,X152:X185)))</f>
        <v>0</v>
      </c>
      <c r="Y187" s="83">
        <f>IF(Y$10="",0,IF(Y$9&lt;главная!$N$19,0,SUMPRODUCT(Y44:Y77,Y152:Y185)))</f>
        <v>0</v>
      </c>
      <c r="Z187" s="83">
        <f>IF(Z$10="",0,IF(Z$9&lt;главная!$N$19,0,SUMPRODUCT(Z44:Z77,Z152:Z185)))</f>
        <v>0</v>
      </c>
      <c r="AA187" s="83">
        <f>IF(AA$10="",0,IF(AA$9&lt;главная!$N$19,0,SUMPRODUCT(AA44:AA77,AA152:AA185)))</f>
        <v>0</v>
      </c>
      <c r="AB187" s="83">
        <f>IF(AB$10="",0,IF(AB$9&lt;главная!$N$19,0,SUMPRODUCT(AB44:AB77,AB152:AB185)))</f>
        <v>0</v>
      </c>
      <c r="AC187" s="83">
        <f>IF(AC$10="",0,IF(AC$9&lt;главная!$N$19,0,SUMPRODUCT(AC44:AC77,AC152:AC185)))</f>
        <v>0</v>
      </c>
      <c r="AD187" s="83">
        <f>IF(AD$10="",0,IF(AD$9&lt;главная!$N$19,0,SUMPRODUCT(AD44:AD77,AD152:AD185)))</f>
        <v>0</v>
      </c>
      <c r="AE187" s="83">
        <f>IF(AE$10="",0,IF(AE$9&lt;главная!$N$19,0,SUMPRODUCT(AE44:AE77,AE152:AE185)))</f>
        <v>0</v>
      </c>
      <c r="AF187" s="83">
        <f>IF(AF$10="",0,IF(AF$9&lt;главная!$N$19,0,SUMPRODUCT(AF44:AF77,AF152:AF185)))</f>
        <v>0</v>
      </c>
      <c r="AG187" s="83">
        <f>IF(AG$10="",0,IF(AG$9&lt;главная!$N$19,0,SUMPRODUCT(AG44:AG77,AG152:AG185)))</f>
        <v>0</v>
      </c>
      <c r="AH187" s="83">
        <f>IF(AH$10="",0,IF(AH$9&lt;главная!$N$19,0,SUMPRODUCT(AH44:AH77,AH152:AH185)))</f>
        <v>0</v>
      </c>
      <c r="AI187" s="83">
        <f>IF(AI$10="",0,IF(AI$9&lt;главная!$N$19,0,SUMPRODUCT(AI44:AI77,AI152:AI185)))</f>
        <v>0</v>
      </c>
      <c r="AJ187" s="83">
        <f>IF(AJ$10="",0,IF(AJ$9&lt;главная!$N$19,0,SUMPRODUCT(AJ44:AJ77,AJ152:AJ185)))</f>
        <v>0</v>
      </c>
      <c r="AK187" s="83">
        <f>IF(AK$10="",0,IF(AK$9&lt;главная!$N$19,0,SUMPRODUCT(AK44:AK77,AK152:AK185)))</f>
        <v>0</v>
      </c>
      <c r="AL187" s="83">
        <f>IF(AL$10="",0,IF(AL$9&lt;главная!$N$19,0,SUMPRODUCT(AL44:AL77,AL152:AL185)))</f>
        <v>0</v>
      </c>
      <c r="AM187" s="83">
        <f>IF(AM$10="",0,IF(AM$9&lt;главная!$N$19,0,SUMPRODUCT(AM44:AM77,AM152:AM185)))</f>
        <v>0</v>
      </c>
      <c r="AN187" s="83">
        <f>IF(AN$10="",0,IF(AN$9&lt;главная!$N$19,0,SUMPRODUCT(AN44:AN77,AN152:AN185)))</f>
        <v>0</v>
      </c>
      <c r="AO187" s="83">
        <f>IF(AO$10="",0,IF(AO$9&lt;главная!$N$19,0,SUMPRODUCT(AO44:AO77,AO152:AO185)))</f>
        <v>0</v>
      </c>
      <c r="AP187" s="83">
        <f>IF(AP$10="",0,IF(AP$9&lt;главная!$N$19,0,SUMPRODUCT(AP44:AP77,AP152:AP185)))</f>
        <v>0</v>
      </c>
      <c r="AQ187" s="83">
        <f>IF(AQ$10="",0,IF(AQ$9&lt;главная!$N$19,0,SUMPRODUCT(AQ44:AQ77,AQ152:AQ185)))</f>
        <v>0</v>
      </c>
      <c r="AR187" s="83">
        <f>IF(AR$10="",0,IF(AR$9&lt;главная!$N$19,0,SUMPRODUCT(AR44:AR77,AR152:AR185)))</f>
        <v>0</v>
      </c>
      <c r="AS187" s="83">
        <f>IF(AS$10="",0,IF(AS$9&lt;главная!$N$19,0,SUMPRODUCT(AS44:AS77,AS152:AS185)))</f>
        <v>0</v>
      </c>
      <c r="AT187" s="83">
        <f>IF(AT$10="",0,IF(AT$9&lt;главная!$N$19,0,SUMPRODUCT(AT44:AT77,AT152:AT185)))</f>
        <v>0</v>
      </c>
      <c r="AU187" s="83">
        <f>IF(AU$10="",0,IF(AU$9&lt;главная!$N$19,0,SUMPRODUCT(AU44:AU77,AU152:AU185)))</f>
        <v>0</v>
      </c>
      <c r="AV187" s="83">
        <f>IF(AV$10="",0,IF(AV$9&lt;главная!$N$19,0,SUMPRODUCT(AV44:AV77,AV152:AV185)))</f>
        <v>0</v>
      </c>
      <c r="AW187" s="83">
        <f>IF(AW$10="",0,IF(AW$9&lt;главная!$N$19,0,SUMPRODUCT(AW44:AW77,AW152:AW185)))</f>
        <v>0</v>
      </c>
      <c r="AX187" s="83">
        <f>IF(AX$10="",0,IF(AX$9&lt;главная!$N$19,0,SUMPRODUCT(AX44:AX77,AX152:AX185)))</f>
        <v>0</v>
      </c>
      <c r="AY187" s="83">
        <f>IF(AY$10="",0,IF(AY$9&lt;главная!$N$19,0,SUMPRODUCT(AY44:AY77,AY152:AY185)))</f>
        <v>0</v>
      </c>
      <c r="AZ187" s="83">
        <f>IF(AZ$10="",0,IF(AZ$9&lt;главная!$N$19,0,SUMPRODUCT(AZ44:AZ77,AZ152:AZ185)))</f>
        <v>0</v>
      </c>
      <c r="BA187" s="83">
        <f>IF(BA$10="",0,IF(BA$9&lt;главная!$N$19,0,SUMPRODUCT(BA44:BA77,BA152:BA185)))</f>
        <v>0</v>
      </c>
      <c r="BB187" s="83">
        <f>IF(BB$10="",0,IF(BB$9&lt;главная!$N$19,0,SUMPRODUCT(BB44:BB77,BB152:BB185)))</f>
        <v>0</v>
      </c>
      <c r="BC187" s="83">
        <f>IF(BC$10="",0,IF(BC$9&lt;главная!$N$19,0,SUMPRODUCT(BC44:BC77,BC152:BC185)))</f>
        <v>0</v>
      </c>
      <c r="BD187" s="83">
        <f>IF(BD$10="",0,IF(BD$9&lt;главная!$N$19,0,SUMPRODUCT(BD44:BD77,BD152:BD185)))</f>
        <v>0</v>
      </c>
      <c r="BE187" s="83">
        <f>IF(BE$10="",0,IF(BE$9&lt;главная!$N$19,0,SUMPRODUCT(BE44:BE77,BE152:BE185)))</f>
        <v>0</v>
      </c>
      <c r="BF187" s="83">
        <f>IF(BF$10="",0,IF(BF$9&lt;главная!$N$19,0,SUMPRODUCT(BF44:BF77,BF152:BF185)))</f>
        <v>0</v>
      </c>
      <c r="BG187" s="83">
        <f>IF(BG$10="",0,IF(BG$9&lt;главная!$N$19,0,SUMPRODUCT(BG44:BG77,BG152:BG185)))</f>
        <v>0</v>
      </c>
      <c r="BH187" s="83">
        <f>IF(BH$10="",0,IF(BH$9&lt;главная!$N$19,0,SUMPRODUCT(BH44:BH77,BH152:BH185)))</f>
        <v>0</v>
      </c>
      <c r="BI187" s="83">
        <f>IF(BI$10="",0,IF(BI$9&lt;главная!$N$19,0,SUMPRODUCT(BI44:BI77,BI152:BI185)))</f>
        <v>0</v>
      </c>
      <c r="BJ187" s="83">
        <f>IF(BJ$10="",0,IF(BJ$9&lt;главная!$N$19,0,SUMPRODUCT(BJ44:BJ77,BJ152:BJ185)))</f>
        <v>0</v>
      </c>
      <c r="BK187" s="83">
        <f>IF(BK$10="",0,IF(BK$9&lt;главная!$N$19,0,SUMPRODUCT(BK44:BK77,BK152:BK185)))</f>
        <v>0</v>
      </c>
      <c r="BL187" s="83">
        <f>IF(BL$10="",0,IF(BL$9&lt;главная!$N$19,0,SUMPRODUCT(BL44:BL77,BL152:BL185)))</f>
        <v>0</v>
      </c>
      <c r="BM187" s="83">
        <f>IF(BM$10="",0,IF(BM$9&lt;главная!$N$19,0,SUMPRODUCT(BM44:BM77,BM152:BM185)))</f>
        <v>0</v>
      </c>
      <c r="BN187" s="83">
        <f>IF(BN$10="",0,IF(BN$9&lt;главная!$N$19,0,SUMPRODUCT(BN44:BN77,BN152:BN185)))</f>
        <v>0</v>
      </c>
      <c r="BO187" s="83">
        <f>IF(BO$10="",0,IF(BO$9&lt;главная!$N$19,0,SUMPRODUCT(BO44:BO77,BO152:BO185)))</f>
        <v>0</v>
      </c>
      <c r="BP187" s="83">
        <f>IF(BP$10="",0,IF(BP$9&lt;главная!$N$19,0,SUMPRODUCT(BP44:BP77,BP152:BP185)))</f>
        <v>0</v>
      </c>
      <c r="BQ187" s="83">
        <f>IF(BQ$10="",0,IF(BQ$9&lt;главная!$N$19,0,SUMPRODUCT(BQ44:BQ77,BQ152:BQ185)))</f>
        <v>0</v>
      </c>
      <c r="BR187" s="83">
        <f>IF(BR$10="",0,IF(BR$9&lt;главная!$N$19,0,SUMPRODUCT(BR44:BR77,BR152:BR185)))</f>
        <v>0</v>
      </c>
      <c r="BS187" s="83">
        <f>IF(BS$10="",0,IF(BS$9&lt;главная!$N$19,0,SUMPRODUCT(BS44:BS77,BS152:BS185)))</f>
        <v>0</v>
      </c>
      <c r="BT187" s="83">
        <f>IF(BT$10="",0,IF(BT$9&lt;главная!$N$19,0,SUMPRODUCT(BT44:BT77,BT152:BT185)))</f>
        <v>0</v>
      </c>
      <c r="BU187" s="83">
        <f>IF(BU$10="",0,IF(BU$9&lt;главная!$N$19,0,SUMPRODUCT(BU44:BU77,BU152:BU185)))</f>
        <v>0</v>
      </c>
      <c r="BV187" s="83">
        <f>IF(BV$10="",0,IF(BV$9&lt;главная!$N$19,0,SUMPRODUCT(BV44:BV77,BV152:BV185)))</f>
        <v>0</v>
      </c>
      <c r="BW187" s="83">
        <f>IF(BW$10="",0,IF(BW$9&lt;главная!$N$19,0,SUMPRODUCT(BW44:BW77,BW152:BW185)))</f>
        <v>0</v>
      </c>
      <c r="BX187" s="83">
        <f>IF(BX$10="",0,IF(BX$9&lt;главная!$N$19,0,SUMPRODUCT(BX44:BX77,BX152:BX185)))</f>
        <v>0</v>
      </c>
      <c r="BY187" s="83">
        <f>IF(BY$10="",0,IF(BY$9&lt;главная!$N$19,0,SUMPRODUCT(BY44:BY77,BY152:BY185)))</f>
        <v>0</v>
      </c>
      <c r="BZ187" s="83">
        <f>IF(BZ$10="",0,IF(BZ$9&lt;главная!$N$19,0,SUMPRODUCT(BZ44:BZ77,BZ152:BZ185)))</f>
        <v>0</v>
      </c>
      <c r="CA187" s="83">
        <f>IF(CA$10="",0,IF(CA$9&lt;главная!$N$19,0,SUMPRODUCT(CA44:CA77,CA152:CA185)))</f>
        <v>0</v>
      </c>
      <c r="CB187" s="83">
        <f>IF(CB$10="",0,IF(CB$9&lt;главная!$N$19,0,SUMPRODUCT(CB44:CB77,CB152:CB185)))</f>
        <v>0</v>
      </c>
      <c r="CC187" s="83">
        <f>IF(CC$10="",0,IF(CC$9&lt;главная!$N$19,0,SUMPRODUCT(CC44:CC77,CC152:CC185)))</f>
        <v>0</v>
      </c>
      <c r="CD187" s="83">
        <f>IF(CD$10="",0,IF(CD$9&lt;главная!$N$19,0,SUMPRODUCT(CD44:CD77,CD152:CD185)))</f>
        <v>0</v>
      </c>
      <c r="CE187" s="83">
        <f>IF(CE$10="",0,IF(CE$9&lt;главная!$N$19,0,SUMPRODUCT(CE44:CE77,CE152:CE185)))</f>
        <v>0</v>
      </c>
      <c r="CF187" s="83">
        <f>IF(CF$10="",0,IF(CF$9&lt;главная!$N$19,0,SUMPRODUCT(CF44:CF77,CF152:CF185)))</f>
        <v>0</v>
      </c>
      <c r="CG187" s="83">
        <f>IF(CG$10="",0,IF(CG$9&lt;главная!$N$19,0,SUMPRODUCT(CG44:CG77,CG152:CG185)))</f>
        <v>0</v>
      </c>
      <c r="CH187" s="83">
        <f>IF(CH$10="",0,IF(CH$9&lt;главная!$N$19,0,SUMPRODUCT(CH44:CH77,CH152:CH185)))</f>
        <v>0</v>
      </c>
      <c r="CI187" s="83">
        <f>IF(CI$10="",0,IF(CI$9&lt;главная!$N$19,0,SUMPRODUCT(CI44:CI77,CI152:CI185)))</f>
        <v>0</v>
      </c>
      <c r="CJ187" s="83">
        <f>IF(CJ$10="",0,IF(CJ$9&lt;главная!$N$19,0,SUMPRODUCT(CJ44:CJ77,CJ152:CJ185)))</f>
        <v>0</v>
      </c>
      <c r="CK187" s="83">
        <f>IF(CK$10="",0,IF(CK$9&lt;главная!$N$19,0,SUMPRODUCT(CK44:CK77,CK152:CK185)))</f>
        <v>0</v>
      </c>
      <c r="CL187" s="83">
        <f>IF(CL$10="",0,IF(CL$9&lt;главная!$N$19,0,SUMPRODUCT(CL44:CL77,CL152:CL185)))</f>
        <v>0</v>
      </c>
      <c r="CM187" s="83">
        <f>IF(CM$10="",0,IF(CM$9&lt;главная!$N$19,0,SUMPRODUCT(CM44:CM77,CM152:CM185)))</f>
        <v>0</v>
      </c>
      <c r="CN187" s="83">
        <f>IF(CN$10="",0,IF(CN$9&lt;главная!$N$19,0,SUMPRODUCT(CN44:CN77,CN152:CN185)))</f>
        <v>0</v>
      </c>
      <c r="CO187" s="83">
        <f>IF(CO$10="",0,IF(CO$9&lt;главная!$N$19,0,SUMPRODUCT(CO44:CO77,CO152:CO185)))</f>
        <v>0</v>
      </c>
      <c r="CP187" s="83">
        <f>IF(CP$10="",0,IF(CP$9&lt;главная!$N$19,0,SUMPRODUCT(CP44:CP77,CP152:CP185)))</f>
        <v>0</v>
      </c>
      <c r="CQ187" s="83">
        <f>IF(CQ$10="",0,IF(CQ$9&lt;главная!$N$19,0,SUMPRODUCT(CQ44:CQ77,CQ152:CQ185)))</f>
        <v>0</v>
      </c>
      <c r="CR187" s="83">
        <f>IF(CR$10="",0,IF(CR$9&lt;главная!$N$19,0,SUMPRODUCT(CR44:CR77,CR152:CR185)))</f>
        <v>0</v>
      </c>
      <c r="CS187" s="83">
        <f>IF(CS$10="",0,IF(CS$9&lt;главная!$N$19,0,SUMPRODUCT(CS44:CS77,CS152:CS185)))</f>
        <v>0</v>
      </c>
      <c r="CT187" s="83">
        <f>IF(CT$10="",0,IF(CT$9&lt;главная!$N$19,0,SUMPRODUCT(CT44:CT77,CT152:CT185)))</f>
        <v>0</v>
      </c>
      <c r="CU187" s="83">
        <f>IF(CU$10="",0,IF(CU$9&lt;главная!$N$19,0,SUMPRODUCT(CU44:CU77,CU152:CU185)))</f>
        <v>0</v>
      </c>
      <c r="CV187" s="83">
        <f>IF(CV$10="",0,IF(CV$9&lt;главная!$N$19,0,SUMPRODUCT(CV44:CV77,CV152:CV185)))</f>
        <v>0</v>
      </c>
      <c r="CW187" s="83">
        <f>IF(CW$10="",0,IF(CW$9&lt;главная!$N$19,0,SUMPRODUCT(CW44:CW77,CW152:CW185)))</f>
        <v>0</v>
      </c>
      <c r="CX187" s="83">
        <f>IF(CX$10="",0,IF(CX$9&lt;главная!$N$19,0,SUMPRODUCT(CX44:CX77,CX152:CX185)))</f>
        <v>0</v>
      </c>
      <c r="CY187" s="83">
        <f>IF(CY$10="",0,IF(CY$9&lt;главная!$N$19,0,SUMPRODUCT(CY44:CY77,CY152:CY185)))</f>
        <v>0</v>
      </c>
      <c r="CZ187" s="83">
        <f>IF(CZ$10="",0,IF(CZ$9&lt;главная!$N$19,0,SUMPRODUCT(CZ44:CZ77,CZ152:CZ185)))</f>
        <v>0</v>
      </c>
      <c r="DA187" s="83">
        <f>IF(DA$10="",0,IF(DA$9&lt;главная!$N$19,0,SUMPRODUCT(DA44:DA77,DA152:DA185)))</f>
        <v>0</v>
      </c>
      <c r="DB187" s="83">
        <f>IF(DB$10="",0,IF(DB$9&lt;главная!$N$19,0,SUMPRODUCT(DB44:DB77,DB152:DB185)))</f>
        <v>0</v>
      </c>
      <c r="DC187" s="83">
        <f>IF(DC$10="",0,IF(DC$9&lt;главная!$N$19,0,SUMPRODUCT(DC44:DC77,DC152:DC185)))</f>
        <v>0</v>
      </c>
      <c r="DD187" s="83">
        <f>IF(DD$10="",0,IF(DD$9&lt;главная!$N$19,0,SUMPRODUCT(DD44:DD77,DD152:DD185)))</f>
        <v>0</v>
      </c>
      <c r="DE187" s="83">
        <f>IF(DE$10="",0,IF(DE$9&lt;главная!$N$19,0,SUMPRODUCT(DE44:DE77,DE152:DE185)))</f>
        <v>0</v>
      </c>
      <c r="DF187" s="83">
        <f>IF(DF$10="",0,IF(DF$9&lt;главная!$N$19,0,SUMPRODUCT(DF44:DF77,DF152:DF185)))</f>
        <v>0</v>
      </c>
      <c r="DG187" s="83">
        <f>IF(DG$10="",0,IF(DG$9&lt;главная!$N$19,0,SUMPRODUCT(DG44:DG77,DG152:DG185)))</f>
        <v>0</v>
      </c>
      <c r="DH187" s="83">
        <f>IF(DH$10="",0,IF(DH$9&lt;главная!$N$19,0,SUMPRODUCT(DH44:DH77,DH152:DH185)))</f>
        <v>0</v>
      </c>
      <c r="DI187" s="83">
        <f>IF(DI$10="",0,IF(DI$9&lt;главная!$N$19,0,SUMPRODUCT(DI44:DI77,DI152:DI185)))</f>
        <v>0</v>
      </c>
      <c r="DJ187" s="83">
        <f>IF(DJ$10="",0,IF(DJ$9&lt;главная!$N$19,0,SUMPRODUCT(DJ44:DJ77,DJ152:DJ185)))</f>
        <v>0</v>
      </c>
      <c r="DK187" s="83">
        <f>IF(DK$10="",0,IF(DK$9&lt;главная!$N$19,0,SUMPRODUCT(DK44:DK77,DK152:DK185)))</f>
        <v>0</v>
      </c>
      <c r="DL187" s="83">
        <f>IF(DL$10="",0,IF(DL$9&lt;главная!$N$19,0,SUMPRODUCT(DL44:DL77,DL152:DL185)))</f>
        <v>0</v>
      </c>
      <c r="DM187" s="83">
        <f>IF(DM$10="",0,IF(DM$9&lt;главная!$N$19,0,SUMPRODUCT(DM44:DM77,DM152:DM185)))</f>
        <v>0</v>
      </c>
      <c r="DN187" s="83">
        <f>IF(DN$10="",0,IF(DN$9&lt;главная!$N$19,0,SUMPRODUCT(DN44:DN77,DN152:DN185)))</f>
        <v>0</v>
      </c>
      <c r="DO187" s="83">
        <f>IF(DO$10="",0,IF(DO$9&lt;главная!$N$19,0,SUMPRODUCT(DO44:DO77,DO152:DO185)))</f>
        <v>0</v>
      </c>
      <c r="DP187" s="83">
        <f>IF(DP$10="",0,IF(DP$9&lt;главная!$N$19,0,SUMPRODUCT(DP44:DP77,DP152:DP185)))</f>
        <v>0</v>
      </c>
      <c r="DQ187" s="83">
        <f>IF(DQ$10="",0,IF(DQ$9&lt;главная!$N$19,0,SUMPRODUCT(DQ44:DQ77,DQ152:DQ185)))</f>
        <v>0</v>
      </c>
      <c r="DR187" s="83">
        <f>IF(DR$10="",0,IF(DR$9&lt;главная!$N$19,0,SUMPRODUCT(DR44:DR77,DR152:DR185)))</f>
        <v>0</v>
      </c>
      <c r="DS187" s="83">
        <f>IF(DS$10="",0,IF(DS$9&lt;главная!$N$19,0,SUMPRODUCT(DS44:DS77,DS152:DS185)))</f>
        <v>0</v>
      </c>
      <c r="DT187" s="83">
        <f>IF(DT$10="",0,IF(DT$9&lt;главная!$N$19,0,SUMPRODUCT(DT44:DT77,DT152:DT185)))</f>
        <v>0</v>
      </c>
      <c r="DU187" s="83">
        <f>IF(DU$10="",0,IF(DU$9&lt;главная!$N$19,0,SUMPRODUCT(DU44:DU77,DU152:DU185)))</f>
        <v>0</v>
      </c>
      <c r="DV187" s="83">
        <f>IF(DV$10="",0,IF(DV$9&lt;главная!$N$19,0,SUMPRODUCT(DV44:DV77,DV152:DV185)))</f>
        <v>0</v>
      </c>
      <c r="DW187" s="83">
        <f>IF(DW$10="",0,IF(DW$9&lt;главная!$N$19,0,SUMPRODUCT(DW44:DW77,DW152:DW185)))</f>
        <v>0</v>
      </c>
      <c r="DX187" s="83">
        <f>IF(DX$10="",0,IF(DX$9&lt;главная!$N$19,0,SUMPRODUCT(DX44:DX77,DX152:DX185)))</f>
        <v>0</v>
      </c>
      <c r="DY187" s="83">
        <f>IF(DY$10="",0,IF(DY$9&lt;главная!$N$19,0,SUMPRODUCT(DY44:DY77,DY152:DY185)))</f>
        <v>0</v>
      </c>
      <c r="DZ187" s="83">
        <f>IF(DZ$10="",0,IF(DZ$9&lt;главная!$N$19,0,SUMPRODUCT(DZ44:DZ77,DZ152:DZ185)))</f>
        <v>0</v>
      </c>
      <c r="EA187" s="83">
        <f>IF(EA$10="",0,IF(EA$9&lt;главная!$N$19,0,SUMPRODUCT(EA44:EA77,EA152:EA185)))</f>
        <v>0</v>
      </c>
      <c r="EB187" s="83">
        <f>IF(EB$10="",0,IF(EB$9&lt;главная!$N$19,0,SUMPRODUCT(EB44:EB77,EB152:EB185)))</f>
        <v>0</v>
      </c>
      <c r="EC187" s="83">
        <f>IF(EC$10="",0,IF(EC$9&lt;главная!$N$19,0,SUMPRODUCT(EC44:EC77,EC152:EC185)))</f>
        <v>0</v>
      </c>
      <c r="ED187" s="83">
        <f>IF(ED$10="",0,IF(ED$9&lt;главная!$N$19,0,SUMPRODUCT(ED44:ED77,ED152:ED185)))</f>
        <v>0</v>
      </c>
      <c r="EE187" s="83">
        <f>IF(EE$10="",0,IF(EE$9&lt;главная!$N$19,0,SUMPRODUCT(EE44:EE77,EE152:EE185)))</f>
        <v>0</v>
      </c>
      <c r="EF187" s="83">
        <f>IF(EF$10="",0,IF(EF$9&lt;главная!$N$19,0,SUMPRODUCT(EF44:EF77,EF152:EF185)))</f>
        <v>0</v>
      </c>
      <c r="EG187" s="83">
        <f>IF(EG$10="",0,IF(EG$9&lt;главная!$N$19,0,SUMPRODUCT(EG44:EG77,EG152:EG185)))</f>
        <v>0</v>
      </c>
      <c r="EH187" s="83">
        <f>IF(EH$10="",0,IF(EH$9&lt;главная!$N$19,0,SUMPRODUCT(EH44:EH77,EH152:EH185)))</f>
        <v>0</v>
      </c>
      <c r="EI187" s="83">
        <f>IF(EI$10="",0,IF(EI$9&lt;главная!$N$19,0,SUMPRODUCT(EI44:EI77,EI152:EI185)))</f>
        <v>0</v>
      </c>
      <c r="EJ187" s="83">
        <f>IF(EJ$10="",0,IF(EJ$9&lt;главная!$N$19,0,SUMPRODUCT(EJ44:EJ77,EJ152:EJ185)))</f>
        <v>0</v>
      </c>
      <c r="EK187" s="83">
        <f>IF(EK$10="",0,IF(EK$9&lt;главная!$N$19,0,SUMPRODUCT(EK44:EK77,EK152:EK185)))</f>
        <v>0</v>
      </c>
      <c r="EL187" s="83">
        <f>IF(EL$10="",0,IF(EL$9&lt;главная!$N$19,0,SUMPRODUCT(EL44:EL77,EL152:EL185)))</f>
        <v>0</v>
      </c>
      <c r="EM187" s="83">
        <f>IF(EM$10="",0,IF(EM$9&lt;главная!$N$19,0,SUMPRODUCT(EM44:EM77,EM152:EM185)))</f>
        <v>0</v>
      </c>
      <c r="EN187" s="83">
        <f>IF(EN$10="",0,IF(EN$9&lt;главная!$N$19,0,SUMPRODUCT(EN44:EN77,EN152:EN185)))</f>
        <v>0</v>
      </c>
      <c r="EO187" s="83">
        <f>IF(EO$10="",0,IF(EO$9&lt;главная!$N$19,0,SUMPRODUCT(EO44:EO77,EO152:EO185)))</f>
        <v>0</v>
      </c>
      <c r="EP187" s="83">
        <f>IF(EP$10="",0,IF(EP$9&lt;главная!$N$19,0,SUMPRODUCT(EP44:EP77,EP152:EP185)))</f>
        <v>0</v>
      </c>
      <c r="EQ187" s="83">
        <f>IF(EQ$10="",0,IF(EQ$9&lt;главная!$N$19,0,SUMPRODUCT(EQ44:EQ77,EQ152:EQ185)))</f>
        <v>0</v>
      </c>
      <c r="ER187" s="83">
        <f>IF(ER$10="",0,IF(ER$9&lt;главная!$N$19,0,SUMPRODUCT(ER44:ER77,ER152:ER185)))</f>
        <v>0</v>
      </c>
      <c r="ES187" s="83">
        <f>IF(ES$10="",0,IF(ES$9&lt;главная!$N$19,0,SUMPRODUCT(ES44:ES77,ES152:ES185)))</f>
        <v>0</v>
      </c>
      <c r="ET187" s="83">
        <f>IF(ET$10="",0,IF(ET$9&lt;главная!$N$19,0,SUMPRODUCT(ET44:ET77,ET152:ET185)))</f>
        <v>0</v>
      </c>
      <c r="EU187" s="83">
        <f>IF(EU$10="",0,IF(EU$9&lt;главная!$N$19,0,SUMPRODUCT(EU44:EU77,EU152:EU185)))</f>
        <v>0</v>
      </c>
      <c r="EV187" s="83">
        <f>IF(EV$10="",0,IF(EV$9&lt;главная!$N$19,0,SUMPRODUCT(EV44:EV77,EV152:EV185)))</f>
        <v>0</v>
      </c>
      <c r="EW187" s="83">
        <f>IF(EW$10="",0,IF(EW$9&lt;главная!$N$19,0,SUMPRODUCT(EW44:EW77,EW152:EW185)))</f>
        <v>0</v>
      </c>
      <c r="EX187" s="83">
        <f>IF(EX$10="",0,IF(EX$9&lt;главная!$N$19,0,SUMPRODUCT(EX44:EX77,EX152:EX185)))</f>
        <v>0</v>
      </c>
      <c r="EY187" s="83">
        <f>IF(EY$10="",0,IF(EY$9&lt;главная!$N$19,0,SUMPRODUCT(EY44:EY77,EY152:EY185)))</f>
        <v>0</v>
      </c>
      <c r="EZ187" s="83">
        <f>IF(EZ$10="",0,IF(EZ$9&lt;главная!$N$19,0,SUMPRODUCT(EZ44:EZ77,EZ152:EZ185)))</f>
        <v>0</v>
      </c>
      <c r="FA187" s="83">
        <f>IF(FA$10="",0,IF(FA$9&lt;главная!$N$19,0,SUMPRODUCT(FA44:FA77,FA152:FA185)))</f>
        <v>0</v>
      </c>
      <c r="FB187" s="83">
        <f>IF(FB$10="",0,IF(FB$9&lt;главная!$N$19,0,SUMPRODUCT(FB44:FB77,FB152:FB185)))</f>
        <v>0</v>
      </c>
      <c r="FC187" s="83">
        <f>IF(FC$10="",0,IF(FC$9&lt;главная!$N$19,0,SUMPRODUCT(FC44:FC77,FC152:FC185)))</f>
        <v>0</v>
      </c>
      <c r="FD187" s="83">
        <f>IF(FD$10="",0,IF(FD$9&lt;главная!$N$19,0,SUMPRODUCT(FD44:FD77,FD152:FD185)))</f>
        <v>0</v>
      </c>
      <c r="FE187" s="83">
        <f>IF(FE$10="",0,IF(FE$9&lt;главная!$N$19,0,SUMPRODUCT(FE44:FE77,FE152:FE185)))</f>
        <v>0</v>
      </c>
      <c r="FF187" s="83">
        <f>IF(FF$10="",0,IF(FF$9&lt;главная!$N$19,0,SUMPRODUCT(FF44:FF77,FF152:FF185)))</f>
        <v>0</v>
      </c>
      <c r="FG187" s="83">
        <f>IF(FG$10="",0,IF(FG$9&lt;главная!$N$19,0,SUMPRODUCT(FG44:FG77,FG152:FG185)))</f>
        <v>0</v>
      </c>
      <c r="FH187" s="83">
        <f>IF(FH$10="",0,IF(FH$9&lt;главная!$N$19,0,SUMPRODUCT(FH44:FH77,FH152:FH185)))</f>
        <v>0</v>
      </c>
      <c r="FI187" s="83">
        <f>IF(FI$10="",0,IF(FI$9&lt;главная!$N$19,0,SUMPRODUCT(FI44:FI77,FI152:FI185)))</f>
        <v>0</v>
      </c>
      <c r="FJ187" s="83">
        <f>IF(FJ$10="",0,IF(FJ$9&lt;главная!$N$19,0,SUMPRODUCT(FJ44:FJ77,FJ152:FJ185)))</f>
        <v>0</v>
      </c>
      <c r="FK187" s="83">
        <f>IF(FK$10="",0,IF(FK$9&lt;главная!$N$19,0,SUMPRODUCT(FK44:FK77,FK152:FK185)))</f>
        <v>0</v>
      </c>
      <c r="FL187" s="83">
        <f>IF(FL$10="",0,IF(FL$9&lt;главная!$N$19,0,SUMPRODUCT(FL44:FL77,FL152:FL185)))</f>
        <v>0</v>
      </c>
      <c r="FM187" s="83">
        <f>IF(FM$10="",0,IF(FM$9&lt;главная!$N$19,0,SUMPRODUCT(FM44:FM77,FM152:FM185)))</f>
        <v>0</v>
      </c>
      <c r="FN187" s="83">
        <f>IF(FN$10="",0,IF(FN$9&lt;главная!$N$19,0,SUMPRODUCT(FN44:FN77,FN152:FN185)))</f>
        <v>0</v>
      </c>
      <c r="FO187" s="83">
        <f>IF(FO$10="",0,IF(FO$9&lt;главная!$N$19,0,SUMPRODUCT(FO44:FO77,FO152:FO185)))</f>
        <v>0</v>
      </c>
      <c r="FP187" s="83">
        <f>IF(FP$10="",0,IF(FP$9&lt;главная!$N$19,0,SUMPRODUCT(FP44:FP77,FP152:FP185)))</f>
        <v>0</v>
      </c>
      <c r="FQ187" s="83">
        <f>IF(FQ$10="",0,IF(FQ$9&lt;главная!$N$19,0,SUMPRODUCT(FQ44:FQ77,FQ152:FQ185)))</f>
        <v>0</v>
      </c>
      <c r="FR187" s="83">
        <f>IF(FR$10="",0,IF(FR$9&lt;главная!$N$19,0,SUMPRODUCT(FR44:FR77,FR152:FR185)))</f>
        <v>0</v>
      </c>
      <c r="FS187" s="83">
        <f>IF(FS$10="",0,IF(FS$9&lt;главная!$N$19,0,SUMPRODUCT(FS44:FS77,FS152:FS185)))</f>
        <v>0</v>
      </c>
      <c r="FT187" s="83">
        <f>IF(FT$10="",0,IF(FT$9&lt;главная!$N$19,0,SUMPRODUCT(FT44:FT77,FT152:FT185)))</f>
        <v>0</v>
      </c>
      <c r="FU187" s="83">
        <f>IF(FU$10="",0,IF(FU$9&lt;главная!$N$19,0,SUMPRODUCT(FU44:FU77,FU152:FU185)))</f>
        <v>0</v>
      </c>
      <c r="FV187" s="83">
        <f>IF(FV$10="",0,IF(FV$9&lt;главная!$N$19,0,SUMPRODUCT(FV44:FV77,FV152:FV185)))</f>
        <v>0</v>
      </c>
      <c r="FW187" s="83">
        <f>IF(FW$10="",0,IF(FW$9&lt;главная!$N$19,0,SUMPRODUCT(FW44:FW77,FW152:FW185)))</f>
        <v>0</v>
      </c>
      <c r="FX187" s="83">
        <f>IF(FX$10="",0,IF(FX$9&lt;главная!$N$19,0,SUMPRODUCT(FX44:FX77,FX152:FX185)))</f>
        <v>0</v>
      </c>
      <c r="FY187" s="83">
        <f>IF(FY$10="",0,IF(FY$9&lt;главная!$N$19,0,SUMPRODUCT(FY44:FY77,FY152:FY185)))</f>
        <v>0</v>
      </c>
      <c r="FZ187" s="83">
        <f>IF(FZ$10="",0,IF(FZ$9&lt;главная!$N$19,0,SUMPRODUCT(FZ44:FZ77,FZ152:FZ185)))</f>
        <v>0</v>
      </c>
      <c r="GA187" s="83">
        <f>IF(GA$10="",0,IF(GA$9&lt;главная!$N$19,0,SUMPRODUCT(GA44:GA77,GA152:GA185)))</f>
        <v>0</v>
      </c>
      <c r="GB187" s="83">
        <f>IF(GB$10="",0,IF(GB$9&lt;главная!$N$19,0,SUMPRODUCT(GB44:GB77,GB152:GB185)))</f>
        <v>0</v>
      </c>
      <c r="GC187" s="83">
        <f>IF(GC$10="",0,IF(GC$9&lt;главная!$N$19,0,SUMPRODUCT(GC44:GC77,GC152:GC185)))</f>
        <v>0</v>
      </c>
      <c r="GD187" s="83">
        <f>IF(GD$10="",0,IF(GD$9&lt;главная!$N$19,0,SUMPRODUCT(GD44:GD77,GD152:GD185)))</f>
        <v>0</v>
      </c>
      <c r="GE187" s="83">
        <f>IF(GE$10="",0,IF(GE$9&lt;главная!$N$19,0,SUMPRODUCT(GE44:GE77,GE152:GE185)))</f>
        <v>0</v>
      </c>
      <c r="GF187" s="83">
        <f>IF(GF$10="",0,IF(GF$9&lt;главная!$N$19,0,SUMPRODUCT(GF44:GF77,GF152:GF185)))</f>
        <v>0</v>
      </c>
      <c r="GG187" s="83">
        <f>IF(GG$10="",0,IF(GG$9&lt;главная!$N$19,0,SUMPRODUCT(GG44:GG77,GG152:GG185)))</f>
        <v>0</v>
      </c>
      <c r="GH187" s="83">
        <f>IF(GH$10="",0,IF(GH$9&lt;главная!$N$19,0,SUMPRODUCT(GH44:GH77,GH152:GH185)))</f>
        <v>0</v>
      </c>
      <c r="GI187" s="83">
        <f>IF(GI$10="",0,IF(GI$9&lt;главная!$N$19,0,SUMPRODUCT(GI44:GI77,GI152:GI185)))</f>
        <v>0</v>
      </c>
      <c r="GJ187" s="83">
        <f>IF(GJ$10="",0,IF(GJ$9&lt;главная!$N$19,0,SUMPRODUCT(GJ44:GJ77,GJ152:GJ185)))</f>
        <v>0</v>
      </c>
      <c r="GK187" s="83">
        <f>IF(GK$10="",0,IF(GK$9&lt;главная!$N$19,0,SUMPRODUCT(GK44:GK77,GK152:GK185)))</f>
        <v>0</v>
      </c>
      <c r="GL187" s="83">
        <f>IF(GL$10="",0,IF(GL$9&lt;главная!$N$19,0,SUMPRODUCT(GL44:GL77,GL152:GL185)))</f>
        <v>0</v>
      </c>
      <c r="GM187" s="83">
        <f>IF(GM$10="",0,IF(GM$9&lt;главная!$N$19,0,SUMPRODUCT(GM44:GM77,GM152:GM185)))</f>
        <v>0</v>
      </c>
      <c r="GN187" s="83">
        <f>IF(GN$10="",0,IF(GN$9&lt;главная!$N$19,0,SUMPRODUCT(GN44:GN77,GN152:GN185)))</f>
        <v>0</v>
      </c>
      <c r="GO187" s="83">
        <f>IF(GO$10="",0,IF(GO$9&lt;главная!$N$19,0,SUMPRODUCT(GO44:GO77,GO152:GO185)))</f>
        <v>0</v>
      </c>
      <c r="GP187" s="83">
        <f>IF(GP$10="",0,IF(GP$9&lt;главная!$N$19,0,SUMPRODUCT(GP44:GP77,GP152:GP185)))</f>
        <v>0</v>
      </c>
      <c r="GQ187" s="83">
        <f>IF(GQ$10="",0,IF(GQ$9&lt;главная!$N$19,0,SUMPRODUCT(GQ44:GQ77,GQ152:GQ185)))</f>
        <v>0</v>
      </c>
      <c r="GR187" s="83">
        <f>IF(GR$10="",0,IF(GR$9&lt;главная!$N$19,0,SUMPRODUCT(GR44:GR77,GR152:GR185)))</f>
        <v>0</v>
      </c>
      <c r="GS187" s="83">
        <f>IF(GS$10="",0,IF(GS$9&lt;главная!$N$19,0,SUMPRODUCT(GS44:GS77,GS152:GS185)))</f>
        <v>0</v>
      </c>
      <c r="GT187" s="83">
        <f>IF(GT$10="",0,IF(GT$9&lt;главная!$N$19,0,SUMPRODUCT(GT44:GT77,GT152:GT185)))</f>
        <v>0</v>
      </c>
      <c r="GU187" s="83">
        <f>IF(GU$10="",0,IF(GU$9&lt;главная!$N$19,0,SUMPRODUCT(GU44:GU77,GU152:GU185)))</f>
        <v>0</v>
      </c>
      <c r="GV187" s="83">
        <f>IF(GV$10="",0,IF(GV$9&lt;главная!$N$19,0,SUMPRODUCT(GV44:GV77,GV152:GV185)))</f>
        <v>0</v>
      </c>
      <c r="GW187" s="83">
        <f>IF(GW$10="",0,IF(GW$9&lt;главная!$N$19,0,SUMPRODUCT(GW44:GW77,GW152:GW185)))</f>
        <v>0</v>
      </c>
      <c r="GX187" s="83">
        <f>IF(GX$10="",0,IF(GX$9&lt;главная!$N$19,0,SUMPRODUCT(GX44:GX77,GX152:GX185)))</f>
        <v>0</v>
      </c>
      <c r="GY187" s="83">
        <f>IF(GY$10="",0,IF(GY$9&lt;главная!$N$19,0,SUMPRODUCT(GY44:GY77,GY152:GY185)))</f>
        <v>0</v>
      </c>
      <c r="GZ187" s="83">
        <f>IF(GZ$10="",0,IF(GZ$9&lt;главная!$N$19,0,SUMPRODUCT(GZ44:GZ77,GZ152:GZ185)))</f>
        <v>0</v>
      </c>
      <c r="HA187" s="83">
        <f>IF(HA$10="",0,IF(HA$9&lt;главная!$N$19,0,SUMPRODUCT(HA44:HA77,HA152:HA185)))</f>
        <v>0</v>
      </c>
      <c r="HB187" s="83">
        <f>IF(HB$10="",0,IF(HB$9&lt;главная!$N$19,0,SUMPRODUCT(HB44:HB77,HB152:HB185)))</f>
        <v>0</v>
      </c>
      <c r="HC187" s="83">
        <f>IF(HC$10="",0,IF(HC$9&lt;главная!$N$19,0,SUMPRODUCT(HC44:HC77,HC152:HC185)))</f>
        <v>0</v>
      </c>
      <c r="HD187" s="83">
        <f>IF(HD$10="",0,IF(HD$9&lt;главная!$N$19,0,SUMPRODUCT(HD44:HD77,HD152:HD185)))</f>
        <v>0</v>
      </c>
      <c r="HE187" s="83">
        <f>IF(HE$10="",0,IF(HE$9&lt;главная!$N$19,0,SUMPRODUCT(HE44:HE77,HE152:HE185)))</f>
        <v>0</v>
      </c>
      <c r="HF187" s="83">
        <f>IF(HF$10="",0,IF(HF$9&lt;главная!$N$19,0,SUMPRODUCT(HF44:HF77,HF152:HF185)))</f>
        <v>0</v>
      </c>
      <c r="HG187" s="83">
        <f>IF(HG$10="",0,IF(HG$9&lt;главная!$N$19,0,SUMPRODUCT(HG44:HG77,HG152:HG185)))</f>
        <v>0</v>
      </c>
      <c r="HH187" s="83">
        <f>IF(HH$10="",0,IF(HH$9&lt;главная!$N$19,0,SUMPRODUCT(HH44:HH77,HH152:HH185)))</f>
        <v>0</v>
      </c>
      <c r="HI187" s="83">
        <f>IF(HI$10="",0,IF(HI$9&lt;главная!$N$19,0,SUMPRODUCT(HI44:HI77,HI152:HI185)))</f>
        <v>0</v>
      </c>
      <c r="HJ187" s="83">
        <f>IF(HJ$10="",0,IF(HJ$9&lt;главная!$N$19,0,SUMPRODUCT(HJ44:HJ77,HJ152:HJ185)))</f>
        <v>0</v>
      </c>
      <c r="HK187" s="83">
        <f>IF(HK$10="",0,IF(HK$9&lt;главная!$N$19,0,SUMPRODUCT(HK44:HK77,HK152:HK185)))</f>
        <v>0</v>
      </c>
      <c r="HL187" s="83">
        <f>IF(HL$10="",0,IF(HL$9&lt;главная!$N$19,0,SUMPRODUCT(HL44:HL77,HL152:HL185)))</f>
        <v>0</v>
      </c>
      <c r="HM187" s="83">
        <f>IF(HM$10="",0,IF(HM$9&lt;главная!$N$19,0,SUMPRODUCT(HM44:HM77,HM152:HM185)))</f>
        <v>0</v>
      </c>
      <c r="HN187" s="83">
        <f>IF(HN$10="",0,IF(HN$9&lt;главная!$N$19,0,SUMPRODUCT(HN44:HN77,HN152:HN185)))</f>
        <v>0</v>
      </c>
      <c r="HO187" s="83">
        <f>IF(HO$10="",0,IF(HO$9&lt;главная!$N$19,0,SUMPRODUCT(HO44:HO77,HO152:HO185)))</f>
        <v>0</v>
      </c>
      <c r="HP187" s="83">
        <f>IF(HP$10="",0,IF(HP$9&lt;главная!$N$19,0,SUMPRODUCT(HP44:HP77,HP152:HP185)))</f>
        <v>0</v>
      </c>
      <c r="HQ187" s="83">
        <f>IF(HQ$10="",0,IF(HQ$9&lt;главная!$N$19,0,SUMPRODUCT(HQ44:HQ77,HQ152:HQ185)))</f>
        <v>0</v>
      </c>
      <c r="HR187" s="83">
        <f>IF(HR$10="",0,IF(HR$9&lt;главная!$N$19,0,SUMPRODUCT(HR44:HR77,HR152:HR185)))</f>
        <v>0</v>
      </c>
      <c r="HS187" s="83">
        <f>IF(HS$10="",0,IF(HS$9&lt;главная!$N$19,0,SUMPRODUCT(HS44:HS77,HS152:HS185)))</f>
        <v>0</v>
      </c>
      <c r="HT187" s="83">
        <f>IF(HT$10="",0,IF(HT$9&lt;главная!$N$19,0,SUMPRODUCT(HT44:HT77,HT152:HT185)))</f>
        <v>0</v>
      </c>
      <c r="HU187" s="83">
        <f>IF(HU$10="",0,IF(HU$9&lt;главная!$N$19,0,SUMPRODUCT(HU44:HU77,HU152:HU185)))</f>
        <v>0</v>
      </c>
      <c r="HV187" s="83">
        <f>IF(HV$10="",0,IF(HV$9&lt;главная!$N$19,0,SUMPRODUCT(HV44:HV77,HV152:HV185)))</f>
        <v>0</v>
      </c>
      <c r="HW187" s="83">
        <f>IF(HW$10="",0,IF(HW$9&lt;главная!$N$19,0,SUMPRODUCT(HW44:HW77,HW152:HW185)))</f>
        <v>0</v>
      </c>
      <c r="HX187" s="83">
        <f>IF(HX$10="",0,IF(HX$9&lt;главная!$N$19,0,SUMPRODUCT(HX44:HX77,HX152:HX185)))</f>
        <v>0</v>
      </c>
      <c r="HY187" s="83">
        <f>IF(HY$10="",0,IF(HY$9&lt;главная!$N$19,0,SUMPRODUCT(HY44:HY77,HY152:HY185)))</f>
        <v>0</v>
      </c>
      <c r="HZ187" s="83">
        <f>IF(HZ$10="",0,IF(HZ$9&lt;главная!$N$19,0,SUMPRODUCT(HZ44:HZ77,HZ152:HZ185)))</f>
        <v>0</v>
      </c>
      <c r="IA187" s="83">
        <f>IF(IA$10="",0,IF(IA$9&lt;главная!$N$19,0,SUMPRODUCT(IA44:IA77,IA152:IA185)))</f>
        <v>0</v>
      </c>
      <c r="IB187" s="83">
        <f>IF(IB$10="",0,IF(IB$9&lt;главная!$N$19,0,SUMPRODUCT(IB44:IB77,IB152:IB185)))</f>
        <v>0</v>
      </c>
      <c r="IC187" s="83">
        <f>IF(IC$10="",0,IF(IC$9&lt;главная!$N$19,0,SUMPRODUCT(IC44:IC77,IC152:IC185)))</f>
        <v>0</v>
      </c>
      <c r="ID187" s="83">
        <f>IF(ID$10="",0,IF(ID$9&lt;главная!$N$19,0,SUMPRODUCT(ID44:ID77,ID152:ID185)))</f>
        <v>0</v>
      </c>
      <c r="IE187" s="83">
        <f>IF(IE$10="",0,IF(IE$9&lt;главная!$N$19,0,SUMPRODUCT(IE44:IE77,IE152:IE185)))</f>
        <v>0</v>
      </c>
      <c r="IF187" s="83">
        <f>IF(IF$10="",0,IF(IF$9&lt;главная!$N$19,0,SUMPRODUCT(IF44:IF77,IF152:IF185)))</f>
        <v>0</v>
      </c>
      <c r="IG187" s="83">
        <f>IF(IG$10="",0,IF(IG$9&lt;главная!$N$19,0,SUMPRODUCT(IG44:IG77,IG152:IG185)))</f>
        <v>0</v>
      </c>
      <c r="IH187" s="83">
        <f>IF(IH$10="",0,IF(IH$9&lt;главная!$N$19,0,SUMPRODUCT(IH44:IH77,IH152:IH185)))</f>
        <v>0</v>
      </c>
      <c r="II187" s="83">
        <f>IF(II$10="",0,IF(II$9&lt;главная!$N$19,0,SUMPRODUCT(II44:II77,II152:II185)))</f>
        <v>0</v>
      </c>
      <c r="IJ187" s="83">
        <f>IF(IJ$10="",0,IF(IJ$9&lt;главная!$N$19,0,SUMPRODUCT(IJ44:IJ77,IJ152:IJ185)))</f>
        <v>0</v>
      </c>
      <c r="IK187" s="83">
        <f>IF(IK$10="",0,IF(IK$9&lt;главная!$N$19,0,SUMPRODUCT(IK44:IK77,IK152:IK185)))</f>
        <v>0</v>
      </c>
      <c r="IL187" s="83">
        <f>IF(IL$10="",0,IF(IL$9&lt;главная!$N$19,0,SUMPRODUCT(IL44:IL77,IL152:IL185)))</f>
        <v>0</v>
      </c>
      <c r="IM187" s="83">
        <f>IF(IM$10="",0,IF(IM$9&lt;главная!$N$19,0,SUMPRODUCT(IM44:IM77,IM152:IM185)))</f>
        <v>0</v>
      </c>
      <c r="IN187" s="83">
        <f>IF(IN$10="",0,IF(IN$9&lt;главная!$N$19,0,SUMPRODUCT(IN44:IN77,IN152:IN185)))</f>
        <v>0</v>
      </c>
      <c r="IO187" s="83">
        <f>IF(IO$10="",0,IF(IO$9&lt;главная!$N$19,0,SUMPRODUCT(IO44:IO77,IO152:IO185)))</f>
        <v>0</v>
      </c>
      <c r="IP187" s="83">
        <f>IF(IP$10="",0,IF(IP$9&lt;главная!$N$19,0,SUMPRODUCT(IP44:IP77,IP152:IP185)))</f>
        <v>0</v>
      </c>
      <c r="IQ187" s="83">
        <f>IF(IQ$10="",0,IF(IQ$9&lt;главная!$N$19,0,SUMPRODUCT(IQ44:IQ77,IQ152:IQ185)))</f>
        <v>0</v>
      </c>
      <c r="IR187" s="83">
        <f>IF(IR$10="",0,IF(IR$9&lt;главная!$N$19,0,SUMPRODUCT(IR44:IR77,IR152:IR185)))</f>
        <v>0</v>
      </c>
      <c r="IS187" s="83">
        <f>IF(IS$10="",0,IF(IS$9&lt;главная!$N$19,0,SUMPRODUCT(IS44:IS77,IS152:IS185)))</f>
        <v>0</v>
      </c>
      <c r="IT187" s="83">
        <f>IF(IT$10="",0,IF(IT$9&lt;главная!$N$19,0,SUMPRODUCT(IT44:IT77,IT152:IT185)))</f>
        <v>0</v>
      </c>
      <c r="IU187" s="83">
        <f>IF(IU$10="",0,IF(IU$9&lt;главная!$N$19,0,SUMPRODUCT(IU44:IU77,IU152:IU185)))</f>
        <v>0</v>
      </c>
      <c r="IV187" s="83">
        <f>IF(IV$10="",0,IF(IV$9&lt;главная!$N$19,0,SUMPRODUCT(IV44:IV77,IV152:IV185)))</f>
        <v>0</v>
      </c>
      <c r="IW187" s="83">
        <f>IF(IW$10="",0,IF(IW$9&lt;главная!$N$19,0,SUMPRODUCT(IW44:IW77,IW152:IW185)))</f>
        <v>0</v>
      </c>
      <c r="IX187" s="83">
        <f>IF(IX$10="",0,IF(IX$9&lt;главная!$N$19,0,SUMPRODUCT(IX44:IX77,IX152:IX185)))</f>
        <v>0</v>
      </c>
      <c r="IY187" s="83">
        <f>IF(IY$10="",0,IF(IY$9&lt;главная!$N$19,0,SUMPRODUCT(IY44:IY77,IY152:IY185)))</f>
        <v>0</v>
      </c>
      <c r="IZ187" s="83">
        <f>IF(IZ$10="",0,IF(IZ$9&lt;главная!$N$19,0,SUMPRODUCT(IZ44:IZ77,IZ152:IZ185)))</f>
        <v>0</v>
      </c>
      <c r="JA187" s="83">
        <f>IF(JA$10="",0,IF(JA$9&lt;главная!$N$19,0,SUMPRODUCT(JA44:JA77,JA152:JA185)))</f>
        <v>0</v>
      </c>
      <c r="JB187" s="83">
        <f>IF(JB$10="",0,IF(JB$9&lt;главная!$N$19,0,SUMPRODUCT(JB44:JB77,JB152:JB185)))</f>
        <v>0</v>
      </c>
      <c r="JC187" s="83">
        <f>IF(JC$10="",0,IF(JC$9&lt;главная!$N$19,0,SUMPRODUCT(JC44:JC77,JC152:JC185)))</f>
        <v>0</v>
      </c>
      <c r="JD187" s="83">
        <f>IF(JD$10="",0,IF(JD$9&lt;главная!$N$19,0,SUMPRODUCT(JD44:JD77,JD152:JD185)))</f>
        <v>0</v>
      </c>
      <c r="JE187" s="83">
        <f>IF(JE$10="",0,IF(JE$9&lt;главная!$N$19,0,SUMPRODUCT(JE44:JE77,JE152:JE185)))</f>
        <v>0</v>
      </c>
      <c r="JF187" s="83">
        <f>IF(JF$10="",0,IF(JF$9&lt;главная!$N$19,0,SUMPRODUCT(JF44:JF77,JF152:JF185)))</f>
        <v>0</v>
      </c>
      <c r="JG187" s="83">
        <f>IF(JG$10="",0,IF(JG$9&lt;главная!$N$19,0,SUMPRODUCT(JG44:JG77,JG152:JG185)))</f>
        <v>0</v>
      </c>
      <c r="JH187" s="83">
        <f>IF(JH$10="",0,IF(JH$9&lt;главная!$N$19,0,SUMPRODUCT(JH44:JH77,JH152:JH185)))</f>
        <v>0</v>
      </c>
      <c r="JI187" s="83">
        <f>IF(JI$10="",0,IF(JI$9&lt;главная!$N$19,0,SUMPRODUCT(JI44:JI77,JI152:JI185)))</f>
        <v>0</v>
      </c>
      <c r="JJ187" s="83">
        <f>IF(JJ$10="",0,IF(JJ$9&lt;главная!$N$19,0,SUMPRODUCT(JJ44:JJ77,JJ152:JJ185)))</f>
        <v>0</v>
      </c>
      <c r="JK187" s="83">
        <f>IF(JK$10="",0,IF(JK$9&lt;главная!$N$19,0,SUMPRODUCT(JK44:JK77,JK152:JK185)))</f>
        <v>0</v>
      </c>
      <c r="JL187" s="83">
        <f>IF(JL$10="",0,IF(JL$9&lt;главная!$N$19,0,SUMPRODUCT(JL44:JL77,JL152:JL185)))</f>
        <v>0</v>
      </c>
      <c r="JM187" s="83">
        <f>IF(JM$10="",0,IF(JM$9&lt;главная!$N$19,0,SUMPRODUCT(JM44:JM77,JM152:JM185)))</f>
        <v>0</v>
      </c>
      <c r="JN187" s="83">
        <f>IF(JN$10="",0,IF(JN$9&lt;главная!$N$19,0,SUMPRODUCT(JN44:JN77,JN152:JN185)))</f>
        <v>0</v>
      </c>
      <c r="JO187" s="83">
        <f>IF(JO$10="",0,IF(JO$9&lt;главная!$N$19,0,SUMPRODUCT(JO44:JO77,JO152:JO185)))</f>
        <v>0</v>
      </c>
      <c r="JP187" s="83">
        <f>IF(JP$10="",0,IF(JP$9&lt;главная!$N$19,0,SUMPRODUCT(JP44:JP77,JP152:JP185)))</f>
        <v>0</v>
      </c>
      <c r="JQ187" s="83">
        <f>IF(JQ$10="",0,IF(JQ$9&lt;главная!$N$19,0,SUMPRODUCT(JQ44:JQ77,JQ152:JQ185)))</f>
        <v>0</v>
      </c>
      <c r="JR187" s="83">
        <f>IF(JR$10="",0,IF(JR$9&lt;главная!$N$19,0,SUMPRODUCT(JR44:JR77,JR152:JR185)))</f>
        <v>0</v>
      </c>
      <c r="JS187" s="83">
        <f>IF(JS$10="",0,IF(JS$9&lt;главная!$N$19,0,SUMPRODUCT(JS44:JS77,JS152:JS185)))</f>
        <v>0</v>
      </c>
      <c r="JT187" s="83">
        <f>IF(JT$10="",0,IF(JT$9&lt;главная!$N$19,0,SUMPRODUCT(JT44:JT77,JT152:JT185)))</f>
        <v>0</v>
      </c>
      <c r="JU187" s="83">
        <f>IF(JU$10="",0,IF(JU$9&lt;главная!$N$19,0,SUMPRODUCT(JU44:JU77,JU152:JU185)))</f>
        <v>0</v>
      </c>
      <c r="JV187" s="83">
        <f>IF(JV$10="",0,IF(JV$9&lt;главная!$N$19,0,SUMPRODUCT(JV44:JV77,JV152:JV185)))</f>
        <v>0</v>
      </c>
      <c r="JW187" s="83">
        <f>IF(JW$10="",0,IF(JW$9&lt;главная!$N$19,0,SUMPRODUCT(JW44:JW77,JW152:JW185)))</f>
        <v>0</v>
      </c>
      <c r="JX187" s="83">
        <f>IF(JX$10="",0,IF(JX$9&lt;главная!$N$19,0,SUMPRODUCT(JX44:JX77,JX152:JX185)))</f>
        <v>0</v>
      </c>
      <c r="JY187" s="83">
        <f>IF(JY$10="",0,IF(JY$9&lt;главная!$N$19,0,SUMPRODUCT(JY44:JY77,JY152:JY185)))</f>
        <v>0</v>
      </c>
      <c r="JZ187" s="83">
        <f>IF(JZ$10="",0,IF(JZ$9&lt;главная!$N$19,0,SUMPRODUCT(JZ44:JZ77,JZ152:JZ185)))</f>
        <v>0</v>
      </c>
      <c r="KA187" s="83">
        <f>IF(KA$10="",0,IF(KA$9&lt;главная!$N$19,0,SUMPRODUCT(KA44:KA77,KA152:KA185)))</f>
        <v>0</v>
      </c>
      <c r="KB187" s="83">
        <f>IF(KB$10="",0,IF(KB$9&lt;главная!$N$19,0,SUMPRODUCT(KB44:KB77,KB152:KB185)))</f>
        <v>0</v>
      </c>
      <c r="KC187" s="83">
        <f>IF(KC$10="",0,IF(KC$9&lt;главная!$N$19,0,SUMPRODUCT(KC44:KC77,KC152:KC185)))</f>
        <v>0</v>
      </c>
      <c r="KD187" s="83">
        <f>IF(KD$10="",0,IF(KD$9&lt;главная!$N$19,0,SUMPRODUCT(KD44:KD77,KD152:KD185)))</f>
        <v>0</v>
      </c>
      <c r="KE187" s="83">
        <f>IF(KE$10="",0,IF(KE$9&lt;главная!$N$19,0,SUMPRODUCT(KE44:KE77,KE152:KE185)))</f>
        <v>0</v>
      </c>
      <c r="KF187" s="83">
        <f>IF(KF$10="",0,IF(KF$9&lt;главная!$N$19,0,SUMPRODUCT(KF44:KF77,KF152:KF185)))</f>
        <v>0</v>
      </c>
      <c r="KG187" s="83">
        <f>IF(KG$10="",0,IF(KG$9&lt;главная!$N$19,0,SUMPRODUCT(KG44:KG77,KG152:KG185)))</f>
        <v>0</v>
      </c>
      <c r="KH187" s="83">
        <f>IF(KH$10="",0,IF(KH$9&lt;главная!$N$19,0,SUMPRODUCT(KH44:KH77,KH152:KH185)))</f>
        <v>0</v>
      </c>
      <c r="KI187" s="83">
        <f>IF(KI$10="",0,IF(KI$9&lt;главная!$N$19,0,SUMPRODUCT(KI44:KI77,KI152:KI185)))</f>
        <v>0</v>
      </c>
      <c r="KJ187" s="83">
        <f>IF(KJ$10="",0,IF(KJ$9&lt;главная!$N$19,0,SUMPRODUCT(KJ44:KJ77,KJ152:KJ185)))</f>
        <v>0</v>
      </c>
      <c r="KK187" s="83">
        <f>IF(KK$10="",0,IF(KK$9&lt;главная!$N$19,0,SUMPRODUCT(KK44:KK77,KK152:KK185)))</f>
        <v>0</v>
      </c>
      <c r="KL187" s="83">
        <f>IF(KL$10="",0,IF(KL$9&lt;главная!$N$19,0,SUMPRODUCT(KL44:KL77,KL152:KL185)))</f>
        <v>0</v>
      </c>
      <c r="KM187" s="83">
        <f>IF(KM$10="",0,IF(KM$9&lt;главная!$N$19,0,SUMPRODUCT(KM44:KM77,KM152:KM185)))</f>
        <v>0</v>
      </c>
      <c r="KN187" s="83">
        <f>IF(KN$10="",0,IF(KN$9&lt;главная!$N$19,0,SUMPRODUCT(KN44:KN77,KN152:KN185)))</f>
        <v>0</v>
      </c>
      <c r="KO187" s="83">
        <f>IF(KO$10="",0,IF(KO$9&lt;главная!$N$19,0,SUMPRODUCT(KO44:KO77,KO152:KO185)))</f>
        <v>0</v>
      </c>
      <c r="KP187" s="83">
        <f>IF(KP$10="",0,IF(KP$9&lt;главная!$N$19,0,SUMPRODUCT(KP44:KP77,KP152:KP185)))</f>
        <v>0</v>
      </c>
      <c r="KQ187" s="83">
        <f>IF(KQ$10="",0,IF(KQ$9&lt;главная!$N$19,0,SUMPRODUCT(KQ44:KQ77,KQ152:KQ185)))</f>
        <v>0</v>
      </c>
      <c r="KR187" s="83">
        <f>IF(KR$10="",0,IF(KR$9&lt;главная!$N$19,0,SUMPRODUCT(KR44:KR77,KR152:KR185)))</f>
        <v>0</v>
      </c>
      <c r="KS187" s="83">
        <f>IF(KS$10="",0,IF(KS$9&lt;главная!$N$19,0,SUMPRODUCT(KS44:KS77,KS152:KS185)))</f>
        <v>0</v>
      </c>
      <c r="KT187" s="83">
        <f>IF(KT$10="",0,IF(KT$9&lt;главная!$N$19,0,SUMPRODUCT(KT44:KT77,KT152:KT185)))</f>
        <v>0</v>
      </c>
      <c r="KU187" s="83">
        <f>IF(KU$10="",0,IF(KU$9&lt;главная!$N$19,0,SUMPRODUCT(KU44:KU77,KU152:KU185)))</f>
        <v>0</v>
      </c>
      <c r="KV187" s="83">
        <f>IF(KV$10="",0,IF(KV$9&lt;главная!$N$19,0,SUMPRODUCT(KV44:KV77,KV152:KV185)))</f>
        <v>0</v>
      </c>
      <c r="KW187" s="83">
        <f>IF(KW$10="",0,IF(KW$9&lt;главная!$N$19,0,SUMPRODUCT(KW44:KW77,KW152:KW185)))</f>
        <v>0</v>
      </c>
      <c r="KX187" s="83">
        <f>IF(KX$10="",0,IF(KX$9&lt;главная!$N$19,0,SUMPRODUCT(KX44:KX77,KX152:KX185)))</f>
        <v>0</v>
      </c>
      <c r="KY187" s="83">
        <f>IF(KY$10="",0,IF(KY$9&lt;главная!$N$19,0,SUMPRODUCT(KY44:KY77,KY152:KY185)))</f>
        <v>0</v>
      </c>
      <c r="KZ187" s="83">
        <f>IF(KZ$10="",0,IF(KZ$9&lt;главная!$N$19,0,SUMPRODUCT(KZ44:KZ77,KZ152:KZ185)))</f>
        <v>0</v>
      </c>
      <c r="LA187" s="83">
        <f>IF(LA$10="",0,IF(LA$9&lt;главная!$N$19,0,SUMPRODUCT(LA44:LA77,LA152:LA185)))</f>
        <v>0</v>
      </c>
      <c r="LB187" s="83">
        <f>IF(LB$10="",0,IF(LB$9&lt;главная!$N$19,0,SUMPRODUCT(LB44:LB77,LB152:LB185)))</f>
        <v>0</v>
      </c>
      <c r="LC187" s="83">
        <f>IF(LC$10="",0,IF(LC$9&lt;главная!$N$19,0,SUMPRODUCT(LC44:LC77,LC152:LC185)))</f>
        <v>0</v>
      </c>
      <c r="LD187" s="83">
        <f>IF(LD$10="",0,IF(LD$9&lt;главная!$N$19,0,SUMPRODUCT(LD44:LD77,LD152:LD185)))</f>
        <v>0</v>
      </c>
      <c r="LE187" s="83">
        <f>IF(LE$10="",0,IF(LE$9&lt;главная!$N$19,0,SUMPRODUCT(LE44:LE77,LE152:LE185)))</f>
        <v>0</v>
      </c>
      <c r="LF187" s="83">
        <f>IF(LF$10="",0,IF(LF$9&lt;главная!$N$19,0,SUMPRODUCT(LF44:LF77,LF152:LF185)))</f>
        <v>0</v>
      </c>
      <c r="LG187" s="83">
        <f>IF(LG$10="",0,IF(LG$9&lt;главная!$N$19,0,SUMPRODUCT(LG44:LG77,LG152:LG185)))</f>
        <v>0</v>
      </c>
      <c r="LH187" s="83">
        <f>IF(LH$10="",0,IF(LH$9&lt;главная!$N$19,0,SUMPRODUCT(LH44:LH77,LH152:LH185)))</f>
        <v>0</v>
      </c>
      <c r="LI187" s="79"/>
      <c r="LJ187" s="79"/>
    </row>
    <row r="188" spans="1:322" ht="7.2" customHeight="1" x14ac:dyDescent="0.25">
      <c r="A188" s="6"/>
      <c r="B188" s="6"/>
      <c r="C188" s="6"/>
      <c r="D188" s="13"/>
      <c r="E188" s="111"/>
      <c r="F188" s="6"/>
      <c r="G188" s="6"/>
      <c r="H188" s="6"/>
      <c r="I188" s="6"/>
      <c r="J188" s="6"/>
      <c r="K188" s="31"/>
      <c r="L188" s="6"/>
      <c r="M188" s="13"/>
      <c r="N188" s="6"/>
      <c r="O188" s="20"/>
      <c r="P188" s="6"/>
      <c r="Q188" s="6"/>
      <c r="R188" s="111"/>
      <c r="S188" s="6"/>
      <c r="T188" s="135"/>
      <c r="U188" s="111"/>
      <c r="V188" s="111"/>
      <c r="W188" s="111"/>
      <c r="X188" s="111"/>
      <c r="Y188" s="111"/>
      <c r="Z188" s="111"/>
      <c r="AA188" s="111"/>
      <c r="AB188" s="111"/>
      <c r="AC188" s="111"/>
      <c r="AD188" s="111"/>
      <c r="AE188" s="111"/>
      <c r="AF188" s="111"/>
      <c r="AG188" s="111"/>
      <c r="AH188" s="111"/>
      <c r="AI188" s="111"/>
      <c r="AJ188" s="111"/>
      <c r="AK188" s="111"/>
      <c r="AL188" s="111"/>
      <c r="AM188" s="111"/>
      <c r="AN188" s="111"/>
      <c r="AO188" s="111"/>
      <c r="AP188" s="111"/>
      <c r="AQ188" s="111"/>
      <c r="AR188" s="111"/>
      <c r="AS188" s="111"/>
      <c r="AT188" s="111"/>
      <c r="AU188" s="111"/>
      <c r="AV188" s="111"/>
      <c r="AW188" s="111"/>
      <c r="AX188" s="111"/>
      <c r="AY188" s="111"/>
      <c r="AZ188" s="111"/>
      <c r="BA188" s="111"/>
      <c r="BB188" s="111"/>
      <c r="BC188" s="111"/>
      <c r="BD188" s="111"/>
      <c r="BE188" s="111"/>
      <c r="BF188" s="111"/>
      <c r="BG188" s="111"/>
      <c r="BH188" s="111"/>
      <c r="BI188" s="111"/>
      <c r="BJ188" s="111"/>
      <c r="BK188" s="111"/>
      <c r="BL188" s="111"/>
      <c r="BM188" s="111"/>
      <c r="BN188" s="111"/>
      <c r="BO188" s="111"/>
      <c r="BP188" s="111"/>
      <c r="BQ188" s="111"/>
      <c r="BR188" s="111"/>
      <c r="BS188" s="111"/>
      <c r="BT188" s="111"/>
      <c r="BU188" s="111"/>
      <c r="BV188" s="111"/>
      <c r="BW188" s="111"/>
      <c r="BX188" s="111"/>
      <c r="BY188" s="111"/>
      <c r="BZ188" s="111"/>
      <c r="CA188" s="111"/>
      <c r="CB188" s="111"/>
      <c r="CC188" s="111"/>
      <c r="CD188" s="111"/>
      <c r="CE188" s="111"/>
      <c r="CF188" s="111"/>
      <c r="CG188" s="111"/>
      <c r="CH188" s="111"/>
      <c r="CI188" s="111"/>
      <c r="CJ188" s="111"/>
      <c r="CK188" s="111"/>
      <c r="CL188" s="111"/>
      <c r="CM188" s="111"/>
      <c r="CN188" s="111"/>
      <c r="CO188" s="111"/>
      <c r="CP188" s="111"/>
      <c r="CQ188" s="111"/>
      <c r="CR188" s="111"/>
      <c r="CS188" s="111"/>
      <c r="CT188" s="111"/>
      <c r="CU188" s="111"/>
      <c r="CV188" s="111"/>
      <c r="CW188" s="111"/>
      <c r="CX188" s="111"/>
      <c r="CY188" s="111"/>
      <c r="CZ188" s="111"/>
      <c r="DA188" s="111"/>
      <c r="DB188" s="111"/>
      <c r="DC188" s="111"/>
      <c r="DD188" s="111"/>
      <c r="DE188" s="111"/>
      <c r="DF188" s="111"/>
      <c r="DG188" s="111"/>
      <c r="DH188" s="111"/>
      <c r="DI188" s="111"/>
      <c r="DJ188" s="111"/>
      <c r="DK188" s="111"/>
      <c r="DL188" s="111"/>
      <c r="DM188" s="111"/>
      <c r="DN188" s="111"/>
      <c r="DO188" s="111"/>
      <c r="DP188" s="111"/>
      <c r="DQ188" s="111"/>
      <c r="DR188" s="111"/>
      <c r="DS188" s="111"/>
      <c r="DT188" s="111"/>
      <c r="DU188" s="111"/>
      <c r="DV188" s="111"/>
      <c r="DW188" s="111"/>
      <c r="DX188" s="111"/>
      <c r="DY188" s="111"/>
      <c r="DZ188" s="111"/>
      <c r="EA188" s="111"/>
      <c r="EB188" s="111"/>
      <c r="EC188" s="111"/>
      <c r="ED188" s="111"/>
      <c r="EE188" s="111"/>
      <c r="EF188" s="111"/>
      <c r="EG188" s="111"/>
      <c r="EH188" s="111"/>
      <c r="EI188" s="111"/>
      <c r="EJ188" s="111"/>
      <c r="EK188" s="111"/>
      <c r="EL188" s="111"/>
      <c r="EM188" s="111"/>
      <c r="EN188" s="111"/>
      <c r="EO188" s="111"/>
      <c r="EP188" s="111"/>
      <c r="EQ188" s="111"/>
      <c r="ER188" s="111"/>
      <c r="ES188" s="111"/>
      <c r="ET188" s="111"/>
      <c r="EU188" s="111"/>
      <c r="EV188" s="111"/>
      <c r="EW188" s="111"/>
      <c r="EX188" s="111"/>
      <c r="EY188" s="111"/>
      <c r="EZ188" s="111"/>
      <c r="FA188" s="111"/>
      <c r="FB188" s="111"/>
      <c r="FC188" s="111"/>
      <c r="FD188" s="111"/>
      <c r="FE188" s="111"/>
      <c r="FF188" s="111"/>
      <c r="FG188" s="111"/>
      <c r="FH188" s="111"/>
      <c r="FI188" s="111"/>
      <c r="FJ188" s="111"/>
      <c r="FK188" s="111"/>
      <c r="FL188" s="111"/>
      <c r="FM188" s="111"/>
      <c r="FN188" s="111"/>
      <c r="FO188" s="111"/>
      <c r="FP188" s="111"/>
      <c r="FQ188" s="111"/>
      <c r="FR188" s="111"/>
      <c r="FS188" s="111"/>
      <c r="FT188" s="111"/>
      <c r="FU188" s="111"/>
      <c r="FV188" s="111"/>
      <c r="FW188" s="111"/>
      <c r="FX188" s="111"/>
      <c r="FY188" s="111"/>
      <c r="FZ188" s="111"/>
      <c r="GA188" s="111"/>
      <c r="GB188" s="111"/>
      <c r="GC188" s="111"/>
      <c r="GD188" s="111"/>
      <c r="GE188" s="111"/>
      <c r="GF188" s="111"/>
      <c r="GG188" s="111"/>
      <c r="GH188" s="111"/>
      <c r="GI188" s="111"/>
      <c r="GJ188" s="111"/>
      <c r="GK188" s="111"/>
      <c r="GL188" s="111"/>
      <c r="GM188" s="111"/>
      <c r="GN188" s="111"/>
      <c r="GO188" s="111"/>
      <c r="GP188" s="111"/>
      <c r="GQ188" s="111"/>
      <c r="GR188" s="111"/>
      <c r="GS188" s="111"/>
      <c r="GT188" s="111"/>
      <c r="GU188" s="111"/>
      <c r="GV188" s="111"/>
      <c r="GW188" s="111"/>
      <c r="GX188" s="111"/>
      <c r="GY188" s="111"/>
      <c r="GZ188" s="111"/>
      <c r="HA188" s="111"/>
      <c r="HB188" s="111"/>
      <c r="HC188" s="111"/>
      <c r="HD188" s="111"/>
      <c r="HE188" s="111"/>
      <c r="HF188" s="111"/>
      <c r="HG188" s="111"/>
      <c r="HH188" s="111"/>
      <c r="HI188" s="111"/>
      <c r="HJ188" s="111"/>
      <c r="HK188" s="111"/>
      <c r="HL188" s="111"/>
      <c r="HM188" s="111"/>
      <c r="HN188" s="111"/>
      <c r="HO188" s="111"/>
      <c r="HP188" s="111"/>
      <c r="HQ188" s="111"/>
      <c r="HR188" s="111"/>
      <c r="HS188" s="111"/>
      <c r="HT188" s="111"/>
      <c r="HU188" s="111"/>
      <c r="HV188" s="111"/>
      <c r="HW188" s="111"/>
      <c r="HX188" s="111"/>
      <c r="HY188" s="111"/>
      <c r="HZ188" s="111"/>
      <c r="IA188" s="111"/>
      <c r="IB188" s="111"/>
      <c r="IC188" s="111"/>
      <c r="ID188" s="111"/>
      <c r="IE188" s="111"/>
      <c r="IF188" s="111"/>
      <c r="IG188" s="111"/>
      <c r="IH188" s="111"/>
      <c r="II188" s="111"/>
      <c r="IJ188" s="111"/>
      <c r="IK188" s="111"/>
      <c r="IL188" s="111"/>
      <c r="IM188" s="111"/>
      <c r="IN188" s="111"/>
      <c r="IO188" s="111"/>
      <c r="IP188" s="111"/>
      <c r="IQ188" s="111"/>
      <c r="IR188" s="111"/>
      <c r="IS188" s="111"/>
      <c r="IT188" s="111"/>
      <c r="IU188" s="111"/>
      <c r="IV188" s="111"/>
      <c r="IW188" s="111"/>
      <c r="IX188" s="111"/>
      <c r="IY188" s="111"/>
      <c r="IZ188" s="111"/>
      <c r="JA188" s="111"/>
      <c r="JB188" s="111"/>
      <c r="JC188" s="111"/>
      <c r="JD188" s="111"/>
      <c r="JE188" s="111"/>
      <c r="JF188" s="111"/>
      <c r="JG188" s="111"/>
      <c r="JH188" s="111"/>
      <c r="JI188" s="111"/>
      <c r="JJ188" s="111"/>
      <c r="JK188" s="111"/>
      <c r="JL188" s="111"/>
      <c r="JM188" s="111"/>
      <c r="JN188" s="111"/>
      <c r="JO188" s="111"/>
      <c r="JP188" s="111"/>
      <c r="JQ188" s="111"/>
      <c r="JR188" s="111"/>
      <c r="JS188" s="111"/>
      <c r="JT188" s="111"/>
      <c r="JU188" s="111"/>
      <c r="JV188" s="111"/>
      <c r="JW188" s="111"/>
      <c r="JX188" s="111"/>
      <c r="JY188" s="111"/>
      <c r="JZ188" s="111"/>
      <c r="KA188" s="111"/>
      <c r="KB188" s="111"/>
      <c r="KC188" s="111"/>
      <c r="KD188" s="111"/>
      <c r="KE188" s="111"/>
      <c r="KF188" s="111"/>
      <c r="KG188" s="111"/>
      <c r="KH188" s="111"/>
      <c r="KI188" s="111"/>
      <c r="KJ188" s="111"/>
      <c r="KK188" s="111"/>
      <c r="KL188" s="111"/>
      <c r="KM188" s="111"/>
      <c r="KN188" s="111"/>
      <c r="KO188" s="111"/>
      <c r="KP188" s="111"/>
      <c r="KQ188" s="111"/>
      <c r="KR188" s="111"/>
      <c r="KS188" s="111"/>
      <c r="KT188" s="111"/>
      <c r="KU188" s="111"/>
      <c r="KV188" s="111"/>
      <c r="KW188" s="111"/>
      <c r="KX188" s="111"/>
      <c r="KY188" s="111"/>
      <c r="KZ188" s="111"/>
      <c r="LA188" s="111"/>
      <c r="LB188" s="111"/>
      <c r="LC188" s="111"/>
      <c r="LD188" s="111"/>
      <c r="LE188" s="111"/>
      <c r="LF188" s="111"/>
      <c r="LG188" s="111"/>
      <c r="LH188" s="111"/>
      <c r="LI188" s="6"/>
      <c r="LJ188" s="6"/>
    </row>
    <row r="189" spans="1:322" s="84" customFormat="1" x14ac:dyDescent="0.25">
      <c r="A189" s="79"/>
      <c r="B189" s="79"/>
      <c r="C189" s="79"/>
      <c r="D189" s="13"/>
      <c r="E189" s="122" t="str">
        <f>kpi!$E$68</f>
        <v>прочие расходы</v>
      </c>
      <c r="F189" s="79"/>
      <c r="G189" s="79"/>
      <c r="H189" s="80"/>
      <c r="I189" s="79"/>
      <c r="J189" s="79"/>
      <c r="K189" s="79" t="str">
        <f>IF($E189="","",INDEX(kpi!$H:$H,SUMIFS(kpi!$B:$B,kpi!$E:$E,$E189)))</f>
        <v>долл.</v>
      </c>
      <c r="L189" s="79"/>
      <c r="M189" s="81"/>
      <c r="N189" s="79"/>
      <c r="O189" s="81"/>
      <c r="P189" s="79"/>
      <c r="Q189" s="79"/>
      <c r="R189" s="124">
        <f>SUMIFS($T189:$LI189,$T$1:$LI$1,"&lt;="&amp;MAX($1:$1),$T$1:$LI$1,"&gt;="&amp;1)</f>
        <v>0</v>
      </c>
      <c r="S189" s="79"/>
      <c r="T189" s="172"/>
      <c r="U189" s="83">
        <f>SUM(U190:U199)</f>
        <v>0</v>
      </c>
      <c r="V189" s="83">
        <f t="shared" ref="V189:CG189" si="386">SUM(V190:V199)</f>
        <v>0</v>
      </c>
      <c r="W189" s="83">
        <f t="shared" si="386"/>
        <v>0</v>
      </c>
      <c r="X189" s="83">
        <f t="shared" si="386"/>
        <v>0</v>
      </c>
      <c r="Y189" s="83">
        <f t="shared" si="386"/>
        <v>0</v>
      </c>
      <c r="Z189" s="83">
        <f t="shared" si="386"/>
        <v>0</v>
      </c>
      <c r="AA189" s="83">
        <f t="shared" si="386"/>
        <v>0</v>
      </c>
      <c r="AB189" s="83">
        <f t="shared" si="386"/>
        <v>0</v>
      </c>
      <c r="AC189" s="83">
        <f t="shared" si="386"/>
        <v>0</v>
      </c>
      <c r="AD189" s="83">
        <f t="shared" si="386"/>
        <v>0</v>
      </c>
      <c r="AE189" s="83">
        <f t="shared" si="386"/>
        <v>0</v>
      </c>
      <c r="AF189" s="83">
        <f t="shared" si="386"/>
        <v>0</v>
      </c>
      <c r="AG189" s="83">
        <f t="shared" si="386"/>
        <v>0</v>
      </c>
      <c r="AH189" s="83">
        <f t="shared" si="386"/>
        <v>0</v>
      </c>
      <c r="AI189" s="83">
        <f t="shared" si="386"/>
        <v>0</v>
      </c>
      <c r="AJ189" s="83">
        <f t="shared" si="386"/>
        <v>0</v>
      </c>
      <c r="AK189" s="83">
        <f t="shared" si="386"/>
        <v>0</v>
      </c>
      <c r="AL189" s="83">
        <f t="shared" si="386"/>
        <v>0</v>
      </c>
      <c r="AM189" s="83">
        <f t="shared" si="386"/>
        <v>0</v>
      </c>
      <c r="AN189" s="83">
        <f t="shared" si="386"/>
        <v>0</v>
      </c>
      <c r="AO189" s="83">
        <f t="shared" si="386"/>
        <v>0</v>
      </c>
      <c r="AP189" s="83">
        <f t="shared" si="386"/>
        <v>0</v>
      </c>
      <c r="AQ189" s="83">
        <f t="shared" si="386"/>
        <v>0</v>
      </c>
      <c r="AR189" s="83">
        <f t="shared" si="386"/>
        <v>0</v>
      </c>
      <c r="AS189" s="83">
        <f t="shared" si="386"/>
        <v>0</v>
      </c>
      <c r="AT189" s="83">
        <f t="shared" si="386"/>
        <v>0</v>
      </c>
      <c r="AU189" s="83">
        <f t="shared" si="386"/>
        <v>0</v>
      </c>
      <c r="AV189" s="83">
        <f t="shared" si="386"/>
        <v>0</v>
      </c>
      <c r="AW189" s="83">
        <f t="shared" si="386"/>
        <v>0</v>
      </c>
      <c r="AX189" s="83">
        <f t="shared" si="386"/>
        <v>0</v>
      </c>
      <c r="AY189" s="83">
        <f t="shared" si="386"/>
        <v>0</v>
      </c>
      <c r="AZ189" s="83">
        <f t="shared" si="386"/>
        <v>0</v>
      </c>
      <c r="BA189" s="83">
        <f t="shared" si="386"/>
        <v>0</v>
      </c>
      <c r="BB189" s="83">
        <f t="shared" si="386"/>
        <v>0</v>
      </c>
      <c r="BC189" s="83">
        <f t="shared" si="386"/>
        <v>0</v>
      </c>
      <c r="BD189" s="83">
        <f t="shared" si="386"/>
        <v>0</v>
      </c>
      <c r="BE189" s="83">
        <f t="shared" si="386"/>
        <v>0</v>
      </c>
      <c r="BF189" s="83">
        <f t="shared" si="386"/>
        <v>0</v>
      </c>
      <c r="BG189" s="83">
        <f t="shared" si="386"/>
        <v>0</v>
      </c>
      <c r="BH189" s="83">
        <f t="shared" si="386"/>
        <v>0</v>
      </c>
      <c r="BI189" s="83">
        <f t="shared" si="386"/>
        <v>0</v>
      </c>
      <c r="BJ189" s="83">
        <f t="shared" si="386"/>
        <v>0</v>
      </c>
      <c r="BK189" s="83">
        <f t="shared" si="386"/>
        <v>0</v>
      </c>
      <c r="BL189" s="83">
        <f t="shared" si="386"/>
        <v>0</v>
      </c>
      <c r="BM189" s="83">
        <f t="shared" si="386"/>
        <v>0</v>
      </c>
      <c r="BN189" s="83">
        <f t="shared" si="386"/>
        <v>0</v>
      </c>
      <c r="BO189" s="83">
        <f t="shared" si="386"/>
        <v>0</v>
      </c>
      <c r="BP189" s="83">
        <f t="shared" si="386"/>
        <v>0</v>
      </c>
      <c r="BQ189" s="83">
        <f t="shared" si="386"/>
        <v>0</v>
      </c>
      <c r="BR189" s="83">
        <f t="shared" si="386"/>
        <v>0</v>
      </c>
      <c r="BS189" s="83">
        <f t="shared" si="386"/>
        <v>0</v>
      </c>
      <c r="BT189" s="83">
        <f t="shared" si="386"/>
        <v>0</v>
      </c>
      <c r="BU189" s="83">
        <f t="shared" si="386"/>
        <v>0</v>
      </c>
      <c r="BV189" s="83">
        <f t="shared" si="386"/>
        <v>0</v>
      </c>
      <c r="BW189" s="83">
        <f t="shared" si="386"/>
        <v>0</v>
      </c>
      <c r="BX189" s="83">
        <f t="shared" si="386"/>
        <v>0</v>
      </c>
      <c r="BY189" s="83">
        <f t="shared" si="386"/>
        <v>0</v>
      </c>
      <c r="BZ189" s="83">
        <f t="shared" si="386"/>
        <v>0</v>
      </c>
      <c r="CA189" s="83">
        <f t="shared" si="386"/>
        <v>0</v>
      </c>
      <c r="CB189" s="83">
        <f t="shared" si="386"/>
        <v>0</v>
      </c>
      <c r="CC189" s="83">
        <f t="shared" si="386"/>
        <v>0</v>
      </c>
      <c r="CD189" s="83">
        <f t="shared" si="386"/>
        <v>0</v>
      </c>
      <c r="CE189" s="83">
        <f t="shared" si="386"/>
        <v>0</v>
      </c>
      <c r="CF189" s="83">
        <f t="shared" si="386"/>
        <v>0</v>
      </c>
      <c r="CG189" s="83">
        <f t="shared" si="386"/>
        <v>0</v>
      </c>
      <c r="CH189" s="83">
        <f t="shared" ref="CH189:ES189" si="387">SUM(CH190:CH199)</f>
        <v>0</v>
      </c>
      <c r="CI189" s="83">
        <f t="shared" si="387"/>
        <v>0</v>
      </c>
      <c r="CJ189" s="83">
        <f t="shared" si="387"/>
        <v>0</v>
      </c>
      <c r="CK189" s="83">
        <f t="shared" si="387"/>
        <v>0</v>
      </c>
      <c r="CL189" s="83">
        <f t="shared" si="387"/>
        <v>0</v>
      </c>
      <c r="CM189" s="83">
        <f t="shared" si="387"/>
        <v>0</v>
      </c>
      <c r="CN189" s="83">
        <f t="shared" si="387"/>
        <v>0</v>
      </c>
      <c r="CO189" s="83">
        <f t="shared" si="387"/>
        <v>0</v>
      </c>
      <c r="CP189" s="83">
        <f t="shared" si="387"/>
        <v>0</v>
      </c>
      <c r="CQ189" s="83">
        <f t="shared" si="387"/>
        <v>0</v>
      </c>
      <c r="CR189" s="83">
        <f t="shared" si="387"/>
        <v>0</v>
      </c>
      <c r="CS189" s="83">
        <f t="shared" si="387"/>
        <v>0</v>
      </c>
      <c r="CT189" s="83">
        <f t="shared" si="387"/>
        <v>0</v>
      </c>
      <c r="CU189" s="83">
        <f t="shared" si="387"/>
        <v>0</v>
      </c>
      <c r="CV189" s="83">
        <f t="shared" si="387"/>
        <v>0</v>
      </c>
      <c r="CW189" s="83">
        <f t="shared" si="387"/>
        <v>0</v>
      </c>
      <c r="CX189" s="83">
        <f t="shared" si="387"/>
        <v>0</v>
      </c>
      <c r="CY189" s="83">
        <f t="shared" si="387"/>
        <v>0</v>
      </c>
      <c r="CZ189" s="83">
        <f t="shared" si="387"/>
        <v>0</v>
      </c>
      <c r="DA189" s="83">
        <f t="shared" si="387"/>
        <v>0</v>
      </c>
      <c r="DB189" s="83">
        <f t="shared" si="387"/>
        <v>0</v>
      </c>
      <c r="DC189" s="83">
        <f t="shared" si="387"/>
        <v>0</v>
      </c>
      <c r="DD189" s="83">
        <f t="shared" si="387"/>
        <v>0</v>
      </c>
      <c r="DE189" s="83">
        <f t="shared" si="387"/>
        <v>0</v>
      </c>
      <c r="DF189" s="83">
        <f t="shared" si="387"/>
        <v>0</v>
      </c>
      <c r="DG189" s="83">
        <f t="shared" si="387"/>
        <v>0</v>
      </c>
      <c r="DH189" s="83">
        <f t="shared" si="387"/>
        <v>0</v>
      </c>
      <c r="DI189" s="83">
        <f t="shared" si="387"/>
        <v>0</v>
      </c>
      <c r="DJ189" s="83">
        <f t="shared" si="387"/>
        <v>0</v>
      </c>
      <c r="DK189" s="83">
        <f t="shared" si="387"/>
        <v>0</v>
      </c>
      <c r="DL189" s="83">
        <f t="shared" si="387"/>
        <v>0</v>
      </c>
      <c r="DM189" s="83">
        <f t="shared" si="387"/>
        <v>0</v>
      </c>
      <c r="DN189" s="83">
        <f t="shared" si="387"/>
        <v>0</v>
      </c>
      <c r="DO189" s="83">
        <f t="shared" si="387"/>
        <v>0</v>
      </c>
      <c r="DP189" s="83">
        <f t="shared" si="387"/>
        <v>0</v>
      </c>
      <c r="DQ189" s="83">
        <f t="shared" si="387"/>
        <v>0</v>
      </c>
      <c r="DR189" s="83">
        <f t="shared" si="387"/>
        <v>0</v>
      </c>
      <c r="DS189" s="83">
        <f t="shared" si="387"/>
        <v>0</v>
      </c>
      <c r="DT189" s="83">
        <f t="shared" si="387"/>
        <v>0</v>
      </c>
      <c r="DU189" s="83">
        <f t="shared" si="387"/>
        <v>0</v>
      </c>
      <c r="DV189" s="83">
        <f t="shared" si="387"/>
        <v>0</v>
      </c>
      <c r="DW189" s="83">
        <f t="shared" si="387"/>
        <v>0</v>
      </c>
      <c r="DX189" s="83">
        <f t="shared" si="387"/>
        <v>0</v>
      </c>
      <c r="DY189" s="83">
        <f t="shared" si="387"/>
        <v>0</v>
      </c>
      <c r="DZ189" s="83">
        <f t="shared" si="387"/>
        <v>0</v>
      </c>
      <c r="EA189" s="83">
        <f t="shared" si="387"/>
        <v>0</v>
      </c>
      <c r="EB189" s="83">
        <f t="shared" si="387"/>
        <v>0</v>
      </c>
      <c r="EC189" s="83">
        <f t="shared" si="387"/>
        <v>0</v>
      </c>
      <c r="ED189" s="83">
        <f t="shared" si="387"/>
        <v>0</v>
      </c>
      <c r="EE189" s="83">
        <f t="shared" si="387"/>
        <v>0</v>
      </c>
      <c r="EF189" s="83">
        <f t="shared" si="387"/>
        <v>0</v>
      </c>
      <c r="EG189" s="83">
        <f t="shared" si="387"/>
        <v>0</v>
      </c>
      <c r="EH189" s="83">
        <f t="shared" si="387"/>
        <v>0</v>
      </c>
      <c r="EI189" s="83">
        <f t="shared" si="387"/>
        <v>0</v>
      </c>
      <c r="EJ189" s="83">
        <f t="shared" si="387"/>
        <v>0</v>
      </c>
      <c r="EK189" s="83">
        <f t="shared" si="387"/>
        <v>0</v>
      </c>
      <c r="EL189" s="83">
        <f t="shared" si="387"/>
        <v>0</v>
      </c>
      <c r="EM189" s="83">
        <f t="shared" si="387"/>
        <v>0</v>
      </c>
      <c r="EN189" s="83">
        <f t="shared" si="387"/>
        <v>0</v>
      </c>
      <c r="EO189" s="83">
        <f t="shared" si="387"/>
        <v>0</v>
      </c>
      <c r="EP189" s="83">
        <f t="shared" si="387"/>
        <v>0</v>
      </c>
      <c r="EQ189" s="83">
        <f t="shared" si="387"/>
        <v>0</v>
      </c>
      <c r="ER189" s="83">
        <f t="shared" si="387"/>
        <v>0</v>
      </c>
      <c r="ES189" s="83">
        <f t="shared" si="387"/>
        <v>0</v>
      </c>
      <c r="ET189" s="83">
        <f t="shared" ref="ET189:HE189" si="388">SUM(ET190:ET199)</f>
        <v>0</v>
      </c>
      <c r="EU189" s="83">
        <f t="shared" si="388"/>
        <v>0</v>
      </c>
      <c r="EV189" s="83">
        <f t="shared" si="388"/>
        <v>0</v>
      </c>
      <c r="EW189" s="83">
        <f t="shared" si="388"/>
        <v>0</v>
      </c>
      <c r="EX189" s="83">
        <f t="shared" si="388"/>
        <v>0</v>
      </c>
      <c r="EY189" s="83">
        <f t="shared" si="388"/>
        <v>0</v>
      </c>
      <c r="EZ189" s="83">
        <f t="shared" si="388"/>
        <v>0</v>
      </c>
      <c r="FA189" s="83">
        <f t="shared" si="388"/>
        <v>0</v>
      </c>
      <c r="FB189" s="83">
        <f t="shared" si="388"/>
        <v>0</v>
      </c>
      <c r="FC189" s="83">
        <f t="shared" si="388"/>
        <v>0</v>
      </c>
      <c r="FD189" s="83">
        <f t="shared" si="388"/>
        <v>0</v>
      </c>
      <c r="FE189" s="83">
        <f t="shared" si="388"/>
        <v>0</v>
      </c>
      <c r="FF189" s="83">
        <f t="shared" si="388"/>
        <v>0</v>
      </c>
      <c r="FG189" s="83">
        <f t="shared" si="388"/>
        <v>0</v>
      </c>
      <c r="FH189" s="83">
        <f t="shared" si="388"/>
        <v>0</v>
      </c>
      <c r="FI189" s="83">
        <f t="shared" si="388"/>
        <v>0</v>
      </c>
      <c r="FJ189" s="83">
        <f t="shared" si="388"/>
        <v>0</v>
      </c>
      <c r="FK189" s="83">
        <f t="shared" si="388"/>
        <v>0</v>
      </c>
      <c r="FL189" s="83">
        <f t="shared" si="388"/>
        <v>0</v>
      </c>
      <c r="FM189" s="83">
        <f t="shared" si="388"/>
        <v>0</v>
      </c>
      <c r="FN189" s="83">
        <f t="shared" si="388"/>
        <v>0</v>
      </c>
      <c r="FO189" s="83">
        <f t="shared" si="388"/>
        <v>0</v>
      </c>
      <c r="FP189" s="83">
        <f t="shared" si="388"/>
        <v>0</v>
      </c>
      <c r="FQ189" s="83">
        <f t="shared" si="388"/>
        <v>0</v>
      </c>
      <c r="FR189" s="83">
        <f t="shared" si="388"/>
        <v>0</v>
      </c>
      <c r="FS189" s="83">
        <f t="shared" si="388"/>
        <v>0</v>
      </c>
      <c r="FT189" s="83">
        <f t="shared" si="388"/>
        <v>0</v>
      </c>
      <c r="FU189" s="83">
        <f t="shared" si="388"/>
        <v>0</v>
      </c>
      <c r="FV189" s="83">
        <f t="shared" si="388"/>
        <v>0</v>
      </c>
      <c r="FW189" s="83">
        <f t="shared" si="388"/>
        <v>0</v>
      </c>
      <c r="FX189" s="83">
        <f t="shared" si="388"/>
        <v>0</v>
      </c>
      <c r="FY189" s="83">
        <f t="shared" si="388"/>
        <v>0</v>
      </c>
      <c r="FZ189" s="83">
        <f t="shared" si="388"/>
        <v>0</v>
      </c>
      <c r="GA189" s="83">
        <f t="shared" si="388"/>
        <v>0</v>
      </c>
      <c r="GB189" s="83">
        <f t="shared" si="388"/>
        <v>0</v>
      </c>
      <c r="GC189" s="83">
        <f t="shared" si="388"/>
        <v>0</v>
      </c>
      <c r="GD189" s="83">
        <f t="shared" si="388"/>
        <v>0</v>
      </c>
      <c r="GE189" s="83">
        <f t="shared" si="388"/>
        <v>0</v>
      </c>
      <c r="GF189" s="83">
        <f t="shared" si="388"/>
        <v>0</v>
      </c>
      <c r="GG189" s="83">
        <f t="shared" si="388"/>
        <v>0</v>
      </c>
      <c r="GH189" s="83">
        <f t="shared" si="388"/>
        <v>0</v>
      </c>
      <c r="GI189" s="83">
        <f t="shared" si="388"/>
        <v>0</v>
      </c>
      <c r="GJ189" s="83">
        <f t="shared" si="388"/>
        <v>0</v>
      </c>
      <c r="GK189" s="83">
        <f t="shared" si="388"/>
        <v>0</v>
      </c>
      <c r="GL189" s="83">
        <f t="shared" si="388"/>
        <v>0</v>
      </c>
      <c r="GM189" s="83">
        <f t="shared" si="388"/>
        <v>0</v>
      </c>
      <c r="GN189" s="83">
        <f t="shared" si="388"/>
        <v>0</v>
      </c>
      <c r="GO189" s="83">
        <f t="shared" si="388"/>
        <v>0</v>
      </c>
      <c r="GP189" s="83">
        <f t="shared" si="388"/>
        <v>0</v>
      </c>
      <c r="GQ189" s="83">
        <f t="shared" si="388"/>
        <v>0</v>
      </c>
      <c r="GR189" s="83">
        <f t="shared" si="388"/>
        <v>0</v>
      </c>
      <c r="GS189" s="83">
        <f t="shared" si="388"/>
        <v>0</v>
      </c>
      <c r="GT189" s="83">
        <f t="shared" si="388"/>
        <v>0</v>
      </c>
      <c r="GU189" s="83">
        <f t="shared" si="388"/>
        <v>0</v>
      </c>
      <c r="GV189" s="83">
        <f t="shared" si="388"/>
        <v>0</v>
      </c>
      <c r="GW189" s="83">
        <f t="shared" si="388"/>
        <v>0</v>
      </c>
      <c r="GX189" s="83">
        <f t="shared" si="388"/>
        <v>0</v>
      </c>
      <c r="GY189" s="83">
        <f t="shared" si="388"/>
        <v>0</v>
      </c>
      <c r="GZ189" s="83">
        <f t="shared" si="388"/>
        <v>0</v>
      </c>
      <c r="HA189" s="83">
        <f t="shared" si="388"/>
        <v>0</v>
      </c>
      <c r="HB189" s="83">
        <f t="shared" si="388"/>
        <v>0</v>
      </c>
      <c r="HC189" s="83">
        <f t="shared" si="388"/>
        <v>0</v>
      </c>
      <c r="HD189" s="83">
        <f t="shared" si="388"/>
        <v>0</v>
      </c>
      <c r="HE189" s="83">
        <f t="shared" si="388"/>
        <v>0</v>
      </c>
      <c r="HF189" s="83">
        <f t="shared" ref="HF189:JQ189" si="389">SUM(HF190:HF199)</f>
        <v>0</v>
      </c>
      <c r="HG189" s="83">
        <f t="shared" si="389"/>
        <v>0</v>
      </c>
      <c r="HH189" s="83">
        <f t="shared" si="389"/>
        <v>0</v>
      </c>
      <c r="HI189" s="83">
        <f t="shared" si="389"/>
        <v>0</v>
      </c>
      <c r="HJ189" s="83">
        <f t="shared" si="389"/>
        <v>0</v>
      </c>
      <c r="HK189" s="83">
        <f t="shared" si="389"/>
        <v>0</v>
      </c>
      <c r="HL189" s="83">
        <f t="shared" si="389"/>
        <v>0</v>
      </c>
      <c r="HM189" s="83">
        <f t="shared" si="389"/>
        <v>0</v>
      </c>
      <c r="HN189" s="83">
        <f t="shared" si="389"/>
        <v>0</v>
      </c>
      <c r="HO189" s="83">
        <f t="shared" si="389"/>
        <v>0</v>
      </c>
      <c r="HP189" s="83">
        <f t="shared" si="389"/>
        <v>0</v>
      </c>
      <c r="HQ189" s="83">
        <f t="shared" si="389"/>
        <v>0</v>
      </c>
      <c r="HR189" s="83">
        <f t="shared" si="389"/>
        <v>0</v>
      </c>
      <c r="HS189" s="83">
        <f t="shared" si="389"/>
        <v>0</v>
      </c>
      <c r="HT189" s="83">
        <f t="shared" si="389"/>
        <v>0</v>
      </c>
      <c r="HU189" s="83">
        <f t="shared" si="389"/>
        <v>0</v>
      </c>
      <c r="HV189" s="83">
        <f t="shared" si="389"/>
        <v>0</v>
      </c>
      <c r="HW189" s="83">
        <f t="shared" si="389"/>
        <v>0</v>
      </c>
      <c r="HX189" s="83">
        <f t="shared" si="389"/>
        <v>0</v>
      </c>
      <c r="HY189" s="83">
        <f t="shared" si="389"/>
        <v>0</v>
      </c>
      <c r="HZ189" s="83">
        <f t="shared" si="389"/>
        <v>0</v>
      </c>
      <c r="IA189" s="83">
        <f t="shared" si="389"/>
        <v>0</v>
      </c>
      <c r="IB189" s="83">
        <f t="shared" si="389"/>
        <v>0</v>
      </c>
      <c r="IC189" s="83">
        <f t="shared" si="389"/>
        <v>0</v>
      </c>
      <c r="ID189" s="83">
        <f t="shared" si="389"/>
        <v>0</v>
      </c>
      <c r="IE189" s="83">
        <f t="shared" si="389"/>
        <v>0</v>
      </c>
      <c r="IF189" s="83">
        <f t="shared" si="389"/>
        <v>0</v>
      </c>
      <c r="IG189" s="83">
        <f t="shared" si="389"/>
        <v>0</v>
      </c>
      <c r="IH189" s="83">
        <f t="shared" si="389"/>
        <v>0</v>
      </c>
      <c r="II189" s="83">
        <f t="shared" si="389"/>
        <v>0</v>
      </c>
      <c r="IJ189" s="83">
        <f t="shared" si="389"/>
        <v>0</v>
      </c>
      <c r="IK189" s="83">
        <f t="shared" si="389"/>
        <v>0</v>
      </c>
      <c r="IL189" s="83">
        <f t="shared" si="389"/>
        <v>0</v>
      </c>
      <c r="IM189" s="83">
        <f t="shared" si="389"/>
        <v>0</v>
      </c>
      <c r="IN189" s="83">
        <f t="shared" si="389"/>
        <v>0</v>
      </c>
      <c r="IO189" s="83">
        <f t="shared" si="389"/>
        <v>0</v>
      </c>
      <c r="IP189" s="83">
        <f t="shared" si="389"/>
        <v>0</v>
      </c>
      <c r="IQ189" s="83">
        <f t="shared" si="389"/>
        <v>0</v>
      </c>
      <c r="IR189" s="83">
        <f t="shared" si="389"/>
        <v>0</v>
      </c>
      <c r="IS189" s="83">
        <f t="shared" si="389"/>
        <v>0</v>
      </c>
      <c r="IT189" s="83">
        <f t="shared" si="389"/>
        <v>0</v>
      </c>
      <c r="IU189" s="83">
        <f t="shared" si="389"/>
        <v>0</v>
      </c>
      <c r="IV189" s="83">
        <f t="shared" si="389"/>
        <v>0</v>
      </c>
      <c r="IW189" s="83">
        <f t="shared" si="389"/>
        <v>0</v>
      </c>
      <c r="IX189" s="83">
        <f t="shared" si="389"/>
        <v>0</v>
      </c>
      <c r="IY189" s="83">
        <f t="shared" si="389"/>
        <v>0</v>
      </c>
      <c r="IZ189" s="83">
        <f t="shared" si="389"/>
        <v>0</v>
      </c>
      <c r="JA189" s="83">
        <f t="shared" si="389"/>
        <v>0</v>
      </c>
      <c r="JB189" s="83">
        <f t="shared" si="389"/>
        <v>0</v>
      </c>
      <c r="JC189" s="83">
        <f t="shared" si="389"/>
        <v>0</v>
      </c>
      <c r="JD189" s="83">
        <f t="shared" si="389"/>
        <v>0</v>
      </c>
      <c r="JE189" s="83">
        <f t="shared" si="389"/>
        <v>0</v>
      </c>
      <c r="JF189" s="83">
        <f t="shared" si="389"/>
        <v>0</v>
      </c>
      <c r="JG189" s="83">
        <f t="shared" si="389"/>
        <v>0</v>
      </c>
      <c r="JH189" s="83">
        <f t="shared" si="389"/>
        <v>0</v>
      </c>
      <c r="JI189" s="83">
        <f t="shared" si="389"/>
        <v>0</v>
      </c>
      <c r="JJ189" s="83">
        <f t="shared" si="389"/>
        <v>0</v>
      </c>
      <c r="JK189" s="83">
        <f t="shared" si="389"/>
        <v>0</v>
      </c>
      <c r="JL189" s="83">
        <f t="shared" si="389"/>
        <v>0</v>
      </c>
      <c r="JM189" s="83">
        <f t="shared" si="389"/>
        <v>0</v>
      </c>
      <c r="JN189" s="83">
        <f t="shared" si="389"/>
        <v>0</v>
      </c>
      <c r="JO189" s="83">
        <f t="shared" si="389"/>
        <v>0</v>
      </c>
      <c r="JP189" s="83">
        <f t="shared" si="389"/>
        <v>0</v>
      </c>
      <c r="JQ189" s="83">
        <f t="shared" si="389"/>
        <v>0</v>
      </c>
      <c r="JR189" s="83">
        <f t="shared" ref="JR189:LH189" si="390">SUM(JR190:JR199)</f>
        <v>0</v>
      </c>
      <c r="JS189" s="83">
        <f t="shared" si="390"/>
        <v>0</v>
      </c>
      <c r="JT189" s="83">
        <f t="shared" si="390"/>
        <v>0</v>
      </c>
      <c r="JU189" s="83">
        <f t="shared" si="390"/>
        <v>0</v>
      </c>
      <c r="JV189" s="83">
        <f t="shared" si="390"/>
        <v>0</v>
      </c>
      <c r="JW189" s="83">
        <f t="shared" si="390"/>
        <v>0</v>
      </c>
      <c r="JX189" s="83">
        <f t="shared" si="390"/>
        <v>0</v>
      </c>
      <c r="JY189" s="83">
        <f t="shared" si="390"/>
        <v>0</v>
      </c>
      <c r="JZ189" s="83">
        <f t="shared" si="390"/>
        <v>0</v>
      </c>
      <c r="KA189" s="83">
        <f t="shared" si="390"/>
        <v>0</v>
      </c>
      <c r="KB189" s="83">
        <f t="shared" si="390"/>
        <v>0</v>
      </c>
      <c r="KC189" s="83">
        <f t="shared" si="390"/>
        <v>0</v>
      </c>
      <c r="KD189" s="83">
        <f t="shared" si="390"/>
        <v>0</v>
      </c>
      <c r="KE189" s="83">
        <f t="shared" si="390"/>
        <v>0</v>
      </c>
      <c r="KF189" s="83">
        <f t="shared" si="390"/>
        <v>0</v>
      </c>
      <c r="KG189" s="83">
        <f t="shared" si="390"/>
        <v>0</v>
      </c>
      <c r="KH189" s="83">
        <f t="shared" si="390"/>
        <v>0</v>
      </c>
      <c r="KI189" s="83">
        <f t="shared" si="390"/>
        <v>0</v>
      </c>
      <c r="KJ189" s="83">
        <f t="shared" si="390"/>
        <v>0</v>
      </c>
      <c r="KK189" s="83">
        <f t="shared" si="390"/>
        <v>0</v>
      </c>
      <c r="KL189" s="83">
        <f t="shared" si="390"/>
        <v>0</v>
      </c>
      <c r="KM189" s="83">
        <f t="shared" si="390"/>
        <v>0</v>
      </c>
      <c r="KN189" s="83">
        <f t="shared" si="390"/>
        <v>0</v>
      </c>
      <c r="KO189" s="83">
        <f t="shared" si="390"/>
        <v>0</v>
      </c>
      <c r="KP189" s="83">
        <f t="shared" si="390"/>
        <v>0</v>
      </c>
      <c r="KQ189" s="83">
        <f t="shared" si="390"/>
        <v>0</v>
      </c>
      <c r="KR189" s="83">
        <f t="shared" si="390"/>
        <v>0</v>
      </c>
      <c r="KS189" s="83">
        <f t="shared" si="390"/>
        <v>0</v>
      </c>
      <c r="KT189" s="83">
        <f t="shared" si="390"/>
        <v>0</v>
      </c>
      <c r="KU189" s="83">
        <f t="shared" si="390"/>
        <v>0</v>
      </c>
      <c r="KV189" s="83">
        <f t="shared" si="390"/>
        <v>0</v>
      </c>
      <c r="KW189" s="83">
        <f t="shared" si="390"/>
        <v>0</v>
      </c>
      <c r="KX189" s="83">
        <f t="shared" si="390"/>
        <v>0</v>
      </c>
      <c r="KY189" s="83">
        <f t="shared" si="390"/>
        <v>0</v>
      </c>
      <c r="KZ189" s="83">
        <f t="shared" si="390"/>
        <v>0</v>
      </c>
      <c r="LA189" s="83">
        <f t="shared" si="390"/>
        <v>0</v>
      </c>
      <c r="LB189" s="83">
        <f t="shared" si="390"/>
        <v>0</v>
      </c>
      <c r="LC189" s="83">
        <f t="shared" si="390"/>
        <v>0</v>
      </c>
      <c r="LD189" s="83">
        <f t="shared" si="390"/>
        <v>0</v>
      </c>
      <c r="LE189" s="83">
        <f t="shared" si="390"/>
        <v>0</v>
      </c>
      <c r="LF189" s="83">
        <f t="shared" si="390"/>
        <v>0</v>
      </c>
      <c r="LG189" s="83">
        <f t="shared" si="390"/>
        <v>0</v>
      </c>
      <c r="LH189" s="83">
        <f t="shared" si="390"/>
        <v>0</v>
      </c>
      <c r="LI189" s="79"/>
      <c r="LJ189" s="79"/>
    </row>
    <row r="190" spans="1:322" s="59" customFormat="1" ht="10.199999999999999" x14ac:dyDescent="0.2">
      <c r="A190" s="51"/>
      <c r="B190" s="51"/>
      <c r="C190" s="51"/>
      <c r="D190" s="12"/>
      <c r="E190" s="123" t="str">
        <f>$E$189</f>
        <v>прочие расходы</v>
      </c>
      <c r="F190" s="51"/>
      <c r="G190" s="51"/>
      <c r="H190" s="98" t="str">
        <f>списки!$N$17</f>
        <v>Маркетинг</v>
      </c>
      <c r="I190" s="51"/>
      <c r="J190" s="51"/>
      <c r="K190" s="55" t="str">
        <f>$K$189</f>
        <v>долл.</v>
      </c>
      <c r="L190" s="51"/>
      <c r="M190" s="58"/>
      <c r="N190" s="51"/>
      <c r="O190" s="61"/>
      <c r="P190" s="51"/>
      <c r="Q190" s="51"/>
      <c r="R190" s="125"/>
      <c r="S190" s="51"/>
      <c r="T190" s="171" t="s">
        <v>6</v>
      </c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  <c r="AP190" s="106"/>
      <c r="AQ190" s="106"/>
      <c r="AR190" s="106"/>
      <c r="AS190" s="106"/>
      <c r="AT190" s="106"/>
      <c r="AU190" s="106"/>
      <c r="AV190" s="106"/>
      <c r="AW190" s="106"/>
      <c r="AX190" s="106"/>
      <c r="AY190" s="106"/>
      <c r="AZ190" s="106"/>
      <c r="BA190" s="106"/>
      <c r="BB190" s="106"/>
      <c r="BC190" s="106"/>
      <c r="BD190" s="106"/>
      <c r="BE190" s="106"/>
      <c r="BF190" s="106"/>
      <c r="BG190" s="106"/>
      <c r="BH190" s="106"/>
      <c r="BI190" s="106"/>
      <c r="BJ190" s="106"/>
      <c r="BK190" s="106"/>
      <c r="BL190" s="106"/>
      <c r="BM190" s="106"/>
      <c r="BN190" s="106"/>
      <c r="BO190" s="106"/>
      <c r="BP190" s="106"/>
      <c r="BQ190" s="106"/>
      <c r="BR190" s="106"/>
      <c r="BS190" s="106"/>
      <c r="BT190" s="106"/>
      <c r="BU190" s="106"/>
      <c r="BV190" s="106"/>
      <c r="BW190" s="106"/>
      <c r="BX190" s="106"/>
      <c r="BY190" s="106"/>
      <c r="BZ190" s="106"/>
      <c r="CA190" s="106"/>
      <c r="CB190" s="106"/>
      <c r="CC190" s="106"/>
      <c r="CD190" s="106"/>
      <c r="CE190" s="106"/>
      <c r="CF190" s="106"/>
      <c r="CG190" s="106"/>
      <c r="CH190" s="106"/>
      <c r="CI190" s="106"/>
      <c r="CJ190" s="106"/>
      <c r="CK190" s="106"/>
      <c r="CL190" s="106"/>
      <c r="CM190" s="106"/>
      <c r="CN190" s="106"/>
      <c r="CO190" s="106"/>
      <c r="CP190" s="106"/>
      <c r="CQ190" s="106"/>
      <c r="CR190" s="106"/>
      <c r="CS190" s="106"/>
      <c r="CT190" s="106"/>
      <c r="CU190" s="106"/>
      <c r="CV190" s="106"/>
      <c r="CW190" s="106"/>
      <c r="CX190" s="106"/>
      <c r="CY190" s="106"/>
      <c r="CZ190" s="106"/>
      <c r="DA190" s="106"/>
      <c r="DB190" s="106"/>
      <c r="DC190" s="106"/>
      <c r="DD190" s="106"/>
      <c r="DE190" s="106"/>
      <c r="DF190" s="106"/>
      <c r="DG190" s="106"/>
      <c r="DH190" s="106"/>
      <c r="DI190" s="106"/>
      <c r="DJ190" s="106"/>
      <c r="DK190" s="106"/>
      <c r="DL190" s="106"/>
      <c r="DM190" s="106"/>
      <c r="DN190" s="106"/>
      <c r="DO190" s="106"/>
      <c r="DP190" s="106"/>
      <c r="DQ190" s="106"/>
      <c r="DR190" s="106"/>
      <c r="DS190" s="106"/>
      <c r="DT190" s="106"/>
      <c r="DU190" s="106"/>
      <c r="DV190" s="106"/>
      <c r="DW190" s="106"/>
      <c r="DX190" s="106"/>
      <c r="DY190" s="106"/>
      <c r="DZ190" s="106"/>
      <c r="EA190" s="106"/>
      <c r="EB190" s="106"/>
      <c r="EC190" s="106"/>
      <c r="ED190" s="106"/>
      <c r="EE190" s="106"/>
      <c r="EF190" s="106"/>
      <c r="EG190" s="106"/>
      <c r="EH190" s="106"/>
      <c r="EI190" s="106"/>
      <c r="EJ190" s="106"/>
      <c r="EK190" s="106"/>
      <c r="EL190" s="106"/>
      <c r="EM190" s="106"/>
      <c r="EN190" s="106"/>
      <c r="EO190" s="106"/>
      <c r="EP190" s="106"/>
      <c r="EQ190" s="106"/>
      <c r="ER190" s="106"/>
      <c r="ES190" s="106"/>
      <c r="ET190" s="106"/>
      <c r="EU190" s="106"/>
      <c r="EV190" s="106"/>
      <c r="EW190" s="106"/>
      <c r="EX190" s="106"/>
      <c r="EY190" s="106"/>
      <c r="EZ190" s="106"/>
      <c r="FA190" s="106"/>
      <c r="FB190" s="106"/>
      <c r="FC190" s="106"/>
      <c r="FD190" s="106"/>
      <c r="FE190" s="106"/>
      <c r="FF190" s="106"/>
      <c r="FG190" s="106"/>
      <c r="FH190" s="106"/>
      <c r="FI190" s="106"/>
      <c r="FJ190" s="106"/>
      <c r="FK190" s="106"/>
      <c r="FL190" s="106"/>
      <c r="FM190" s="106"/>
      <c r="FN190" s="106"/>
      <c r="FO190" s="106"/>
      <c r="FP190" s="106"/>
      <c r="FQ190" s="106"/>
      <c r="FR190" s="106"/>
      <c r="FS190" s="106"/>
      <c r="FT190" s="106"/>
      <c r="FU190" s="106"/>
      <c r="FV190" s="106"/>
      <c r="FW190" s="106"/>
      <c r="FX190" s="106"/>
      <c r="FY190" s="106"/>
      <c r="FZ190" s="106"/>
      <c r="GA190" s="106"/>
      <c r="GB190" s="106"/>
      <c r="GC190" s="106"/>
      <c r="GD190" s="106"/>
      <c r="GE190" s="106"/>
      <c r="GF190" s="106"/>
      <c r="GG190" s="106"/>
      <c r="GH190" s="106"/>
      <c r="GI190" s="106"/>
      <c r="GJ190" s="106"/>
      <c r="GK190" s="106"/>
      <c r="GL190" s="106"/>
      <c r="GM190" s="106"/>
      <c r="GN190" s="106"/>
      <c r="GO190" s="106"/>
      <c r="GP190" s="106"/>
      <c r="GQ190" s="106"/>
      <c r="GR190" s="106"/>
      <c r="GS190" s="106"/>
      <c r="GT190" s="106"/>
      <c r="GU190" s="106"/>
      <c r="GV190" s="106"/>
      <c r="GW190" s="106"/>
      <c r="GX190" s="106"/>
      <c r="GY190" s="106"/>
      <c r="GZ190" s="106"/>
      <c r="HA190" s="106"/>
      <c r="HB190" s="106"/>
      <c r="HC190" s="106"/>
      <c r="HD190" s="106"/>
      <c r="HE190" s="106"/>
      <c r="HF190" s="106"/>
      <c r="HG190" s="106"/>
      <c r="HH190" s="106"/>
      <c r="HI190" s="106"/>
      <c r="HJ190" s="106"/>
      <c r="HK190" s="106"/>
      <c r="HL190" s="106"/>
      <c r="HM190" s="106"/>
      <c r="HN190" s="106"/>
      <c r="HO190" s="106"/>
      <c r="HP190" s="106"/>
      <c r="HQ190" s="106"/>
      <c r="HR190" s="106"/>
      <c r="HS190" s="106"/>
      <c r="HT190" s="106"/>
      <c r="HU190" s="106"/>
      <c r="HV190" s="106"/>
      <c r="HW190" s="106"/>
      <c r="HX190" s="106"/>
      <c r="HY190" s="106"/>
      <c r="HZ190" s="106"/>
      <c r="IA190" s="106"/>
      <c r="IB190" s="106"/>
      <c r="IC190" s="106"/>
      <c r="ID190" s="106"/>
      <c r="IE190" s="106"/>
      <c r="IF190" s="106"/>
      <c r="IG190" s="106"/>
      <c r="IH190" s="106"/>
      <c r="II190" s="106"/>
      <c r="IJ190" s="106"/>
      <c r="IK190" s="106"/>
      <c r="IL190" s="106"/>
      <c r="IM190" s="106"/>
      <c r="IN190" s="106"/>
      <c r="IO190" s="106"/>
      <c r="IP190" s="106"/>
      <c r="IQ190" s="106"/>
      <c r="IR190" s="106"/>
      <c r="IS190" s="106"/>
      <c r="IT190" s="106"/>
      <c r="IU190" s="106"/>
      <c r="IV190" s="106"/>
      <c r="IW190" s="106"/>
      <c r="IX190" s="106"/>
      <c r="IY190" s="106"/>
      <c r="IZ190" s="106"/>
      <c r="JA190" s="106"/>
      <c r="JB190" s="106"/>
      <c r="JC190" s="106"/>
      <c r="JD190" s="106"/>
      <c r="JE190" s="106"/>
      <c r="JF190" s="106"/>
      <c r="JG190" s="106"/>
      <c r="JH190" s="106"/>
      <c r="JI190" s="106"/>
      <c r="JJ190" s="106"/>
      <c r="JK190" s="106"/>
      <c r="JL190" s="106"/>
      <c r="JM190" s="106"/>
      <c r="JN190" s="106"/>
      <c r="JO190" s="106"/>
      <c r="JP190" s="106"/>
      <c r="JQ190" s="106"/>
      <c r="JR190" s="106"/>
      <c r="JS190" s="106"/>
      <c r="JT190" s="106"/>
      <c r="JU190" s="106"/>
      <c r="JV190" s="106"/>
      <c r="JW190" s="106"/>
      <c r="JX190" s="106"/>
      <c r="JY190" s="106"/>
      <c r="JZ190" s="106"/>
      <c r="KA190" s="106"/>
      <c r="KB190" s="106"/>
      <c r="KC190" s="106"/>
      <c r="KD190" s="106"/>
      <c r="KE190" s="106"/>
      <c r="KF190" s="106"/>
      <c r="KG190" s="106"/>
      <c r="KH190" s="106"/>
      <c r="KI190" s="106"/>
      <c r="KJ190" s="106"/>
      <c r="KK190" s="106"/>
      <c r="KL190" s="106"/>
      <c r="KM190" s="106"/>
      <c r="KN190" s="106"/>
      <c r="KO190" s="106"/>
      <c r="KP190" s="106"/>
      <c r="KQ190" s="106"/>
      <c r="KR190" s="106"/>
      <c r="KS190" s="106"/>
      <c r="KT190" s="106"/>
      <c r="KU190" s="106"/>
      <c r="KV190" s="106"/>
      <c r="KW190" s="106"/>
      <c r="KX190" s="106"/>
      <c r="KY190" s="106"/>
      <c r="KZ190" s="106"/>
      <c r="LA190" s="106"/>
      <c r="LB190" s="106"/>
      <c r="LC190" s="106"/>
      <c r="LD190" s="106"/>
      <c r="LE190" s="106"/>
      <c r="LF190" s="106"/>
      <c r="LG190" s="106"/>
      <c r="LH190" s="106"/>
      <c r="LI190" s="51"/>
      <c r="LJ190" s="51"/>
    </row>
    <row r="191" spans="1:322" s="59" customFormat="1" ht="10.199999999999999" x14ac:dyDescent="0.2">
      <c r="A191" s="51"/>
      <c r="B191" s="51"/>
      <c r="C191" s="51"/>
      <c r="D191" s="12"/>
      <c r="E191" s="98" t="str">
        <f t="shared" ref="E191:E198" si="391">$E$189</f>
        <v>прочие расходы</v>
      </c>
      <c r="F191" s="51"/>
      <c r="G191" s="51"/>
      <c r="H191" s="98" t="str">
        <f>списки!$N$19</f>
        <v>Аренда серверов</v>
      </c>
      <c r="I191" s="51"/>
      <c r="J191" s="51"/>
      <c r="K191" s="55" t="str">
        <f t="shared" ref="K191:K198" si="392">$K$189</f>
        <v>долл.</v>
      </c>
      <c r="L191" s="51"/>
      <c r="M191" s="58"/>
      <c r="N191" s="51"/>
      <c r="O191" s="61"/>
      <c r="P191" s="51"/>
      <c r="Q191" s="51"/>
      <c r="R191" s="99"/>
      <c r="S191" s="51"/>
      <c r="T191" s="171" t="s">
        <v>6</v>
      </c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106"/>
      <c r="AN191" s="106"/>
      <c r="AO191" s="106"/>
      <c r="AP191" s="106"/>
      <c r="AQ191" s="106"/>
      <c r="AR191" s="106"/>
      <c r="AS191" s="106"/>
      <c r="AT191" s="106"/>
      <c r="AU191" s="106"/>
      <c r="AV191" s="106"/>
      <c r="AW191" s="106"/>
      <c r="AX191" s="106"/>
      <c r="AY191" s="106"/>
      <c r="AZ191" s="106"/>
      <c r="BA191" s="106"/>
      <c r="BB191" s="106"/>
      <c r="BC191" s="106"/>
      <c r="BD191" s="106"/>
      <c r="BE191" s="106"/>
      <c r="BF191" s="106"/>
      <c r="BG191" s="106"/>
      <c r="BH191" s="106"/>
      <c r="BI191" s="106"/>
      <c r="BJ191" s="106"/>
      <c r="BK191" s="106"/>
      <c r="BL191" s="106"/>
      <c r="BM191" s="106"/>
      <c r="BN191" s="106"/>
      <c r="BO191" s="106"/>
      <c r="BP191" s="106"/>
      <c r="BQ191" s="106"/>
      <c r="BR191" s="106"/>
      <c r="BS191" s="106"/>
      <c r="BT191" s="106"/>
      <c r="BU191" s="106"/>
      <c r="BV191" s="106"/>
      <c r="BW191" s="106"/>
      <c r="BX191" s="106"/>
      <c r="BY191" s="106"/>
      <c r="BZ191" s="106"/>
      <c r="CA191" s="106"/>
      <c r="CB191" s="106"/>
      <c r="CC191" s="106"/>
      <c r="CD191" s="106"/>
      <c r="CE191" s="106"/>
      <c r="CF191" s="106"/>
      <c r="CG191" s="106"/>
      <c r="CH191" s="106"/>
      <c r="CI191" s="106"/>
      <c r="CJ191" s="106"/>
      <c r="CK191" s="106"/>
      <c r="CL191" s="106"/>
      <c r="CM191" s="106"/>
      <c r="CN191" s="106"/>
      <c r="CO191" s="106"/>
      <c r="CP191" s="106"/>
      <c r="CQ191" s="106"/>
      <c r="CR191" s="106"/>
      <c r="CS191" s="106"/>
      <c r="CT191" s="106"/>
      <c r="CU191" s="106"/>
      <c r="CV191" s="106"/>
      <c r="CW191" s="106"/>
      <c r="CX191" s="106"/>
      <c r="CY191" s="106"/>
      <c r="CZ191" s="106"/>
      <c r="DA191" s="106"/>
      <c r="DB191" s="106"/>
      <c r="DC191" s="106"/>
      <c r="DD191" s="106"/>
      <c r="DE191" s="106"/>
      <c r="DF191" s="106"/>
      <c r="DG191" s="106"/>
      <c r="DH191" s="106"/>
      <c r="DI191" s="106"/>
      <c r="DJ191" s="106"/>
      <c r="DK191" s="106"/>
      <c r="DL191" s="106"/>
      <c r="DM191" s="106"/>
      <c r="DN191" s="106"/>
      <c r="DO191" s="106"/>
      <c r="DP191" s="106"/>
      <c r="DQ191" s="106"/>
      <c r="DR191" s="106"/>
      <c r="DS191" s="106"/>
      <c r="DT191" s="106"/>
      <c r="DU191" s="106"/>
      <c r="DV191" s="106"/>
      <c r="DW191" s="106"/>
      <c r="DX191" s="106"/>
      <c r="DY191" s="106"/>
      <c r="DZ191" s="106"/>
      <c r="EA191" s="106"/>
      <c r="EB191" s="106"/>
      <c r="EC191" s="106"/>
      <c r="ED191" s="106"/>
      <c r="EE191" s="106"/>
      <c r="EF191" s="106"/>
      <c r="EG191" s="106"/>
      <c r="EH191" s="106"/>
      <c r="EI191" s="106"/>
      <c r="EJ191" s="106"/>
      <c r="EK191" s="106"/>
      <c r="EL191" s="106"/>
      <c r="EM191" s="106"/>
      <c r="EN191" s="106"/>
      <c r="EO191" s="106"/>
      <c r="EP191" s="106"/>
      <c r="EQ191" s="106"/>
      <c r="ER191" s="106"/>
      <c r="ES191" s="106"/>
      <c r="ET191" s="106"/>
      <c r="EU191" s="106"/>
      <c r="EV191" s="106"/>
      <c r="EW191" s="106"/>
      <c r="EX191" s="106"/>
      <c r="EY191" s="106"/>
      <c r="EZ191" s="106"/>
      <c r="FA191" s="106"/>
      <c r="FB191" s="106"/>
      <c r="FC191" s="106"/>
      <c r="FD191" s="106"/>
      <c r="FE191" s="106"/>
      <c r="FF191" s="106"/>
      <c r="FG191" s="106"/>
      <c r="FH191" s="106"/>
      <c r="FI191" s="106"/>
      <c r="FJ191" s="106"/>
      <c r="FK191" s="106"/>
      <c r="FL191" s="106"/>
      <c r="FM191" s="106"/>
      <c r="FN191" s="106"/>
      <c r="FO191" s="106"/>
      <c r="FP191" s="106"/>
      <c r="FQ191" s="106"/>
      <c r="FR191" s="106"/>
      <c r="FS191" s="106"/>
      <c r="FT191" s="106"/>
      <c r="FU191" s="106"/>
      <c r="FV191" s="106"/>
      <c r="FW191" s="106"/>
      <c r="FX191" s="106"/>
      <c r="FY191" s="106"/>
      <c r="FZ191" s="106"/>
      <c r="GA191" s="106"/>
      <c r="GB191" s="106"/>
      <c r="GC191" s="106"/>
      <c r="GD191" s="106"/>
      <c r="GE191" s="106"/>
      <c r="GF191" s="106"/>
      <c r="GG191" s="106"/>
      <c r="GH191" s="106"/>
      <c r="GI191" s="106"/>
      <c r="GJ191" s="106"/>
      <c r="GK191" s="106"/>
      <c r="GL191" s="106"/>
      <c r="GM191" s="106"/>
      <c r="GN191" s="106"/>
      <c r="GO191" s="106"/>
      <c r="GP191" s="106"/>
      <c r="GQ191" s="106"/>
      <c r="GR191" s="106"/>
      <c r="GS191" s="106"/>
      <c r="GT191" s="106"/>
      <c r="GU191" s="106"/>
      <c r="GV191" s="106"/>
      <c r="GW191" s="106"/>
      <c r="GX191" s="106"/>
      <c r="GY191" s="106"/>
      <c r="GZ191" s="106"/>
      <c r="HA191" s="106"/>
      <c r="HB191" s="106"/>
      <c r="HC191" s="106"/>
      <c r="HD191" s="106"/>
      <c r="HE191" s="106"/>
      <c r="HF191" s="106"/>
      <c r="HG191" s="106"/>
      <c r="HH191" s="106"/>
      <c r="HI191" s="106"/>
      <c r="HJ191" s="106"/>
      <c r="HK191" s="106"/>
      <c r="HL191" s="106"/>
      <c r="HM191" s="106"/>
      <c r="HN191" s="106"/>
      <c r="HO191" s="106"/>
      <c r="HP191" s="106"/>
      <c r="HQ191" s="106"/>
      <c r="HR191" s="106"/>
      <c r="HS191" s="106"/>
      <c r="HT191" s="106"/>
      <c r="HU191" s="106"/>
      <c r="HV191" s="106"/>
      <c r="HW191" s="106"/>
      <c r="HX191" s="106"/>
      <c r="HY191" s="106"/>
      <c r="HZ191" s="106"/>
      <c r="IA191" s="106"/>
      <c r="IB191" s="106"/>
      <c r="IC191" s="106"/>
      <c r="ID191" s="106"/>
      <c r="IE191" s="106"/>
      <c r="IF191" s="106"/>
      <c r="IG191" s="106"/>
      <c r="IH191" s="106"/>
      <c r="II191" s="106"/>
      <c r="IJ191" s="106"/>
      <c r="IK191" s="106"/>
      <c r="IL191" s="106"/>
      <c r="IM191" s="106"/>
      <c r="IN191" s="106"/>
      <c r="IO191" s="106"/>
      <c r="IP191" s="106"/>
      <c r="IQ191" s="106"/>
      <c r="IR191" s="106"/>
      <c r="IS191" s="106"/>
      <c r="IT191" s="106"/>
      <c r="IU191" s="106"/>
      <c r="IV191" s="106"/>
      <c r="IW191" s="106"/>
      <c r="IX191" s="106"/>
      <c r="IY191" s="106"/>
      <c r="IZ191" s="106"/>
      <c r="JA191" s="106"/>
      <c r="JB191" s="106"/>
      <c r="JC191" s="106"/>
      <c r="JD191" s="106"/>
      <c r="JE191" s="106"/>
      <c r="JF191" s="106"/>
      <c r="JG191" s="106"/>
      <c r="JH191" s="106"/>
      <c r="JI191" s="106"/>
      <c r="JJ191" s="106"/>
      <c r="JK191" s="106"/>
      <c r="JL191" s="106"/>
      <c r="JM191" s="106"/>
      <c r="JN191" s="106"/>
      <c r="JO191" s="106"/>
      <c r="JP191" s="106"/>
      <c r="JQ191" s="106"/>
      <c r="JR191" s="106"/>
      <c r="JS191" s="106"/>
      <c r="JT191" s="106"/>
      <c r="JU191" s="106"/>
      <c r="JV191" s="106"/>
      <c r="JW191" s="106"/>
      <c r="JX191" s="106"/>
      <c r="JY191" s="106"/>
      <c r="JZ191" s="106"/>
      <c r="KA191" s="106"/>
      <c r="KB191" s="106"/>
      <c r="KC191" s="106"/>
      <c r="KD191" s="106"/>
      <c r="KE191" s="106"/>
      <c r="KF191" s="106"/>
      <c r="KG191" s="106"/>
      <c r="KH191" s="106"/>
      <c r="KI191" s="106"/>
      <c r="KJ191" s="106"/>
      <c r="KK191" s="106"/>
      <c r="KL191" s="106"/>
      <c r="KM191" s="106"/>
      <c r="KN191" s="106"/>
      <c r="KO191" s="106"/>
      <c r="KP191" s="106"/>
      <c r="KQ191" s="106"/>
      <c r="KR191" s="106"/>
      <c r="KS191" s="106"/>
      <c r="KT191" s="106"/>
      <c r="KU191" s="106"/>
      <c r="KV191" s="106"/>
      <c r="KW191" s="106"/>
      <c r="KX191" s="106"/>
      <c r="KY191" s="106"/>
      <c r="KZ191" s="106"/>
      <c r="LA191" s="106"/>
      <c r="LB191" s="106"/>
      <c r="LC191" s="106"/>
      <c r="LD191" s="106"/>
      <c r="LE191" s="106"/>
      <c r="LF191" s="106"/>
      <c r="LG191" s="106"/>
      <c r="LH191" s="106"/>
      <c r="LI191" s="51"/>
      <c r="LJ191" s="51"/>
    </row>
    <row r="192" spans="1:322" s="59" customFormat="1" ht="10.199999999999999" x14ac:dyDescent="0.2">
      <c r="A192" s="51"/>
      <c r="B192" s="51"/>
      <c r="C192" s="51"/>
      <c r="D192" s="12"/>
      <c r="E192" s="98" t="str">
        <f t="shared" si="391"/>
        <v>прочие расходы</v>
      </c>
      <c r="F192" s="51"/>
      <c r="G192" s="51"/>
      <c r="H192" s="98" t="str">
        <f>списки!$N$20</f>
        <v>Аренда офиса-1</v>
      </c>
      <c r="I192" s="51"/>
      <c r="J192" s="51"/>
      <c r="K192" s="55" t="str">
        <f t="shared" si="392"/>
        <v>долл.</v>
      </c>
      <c r="L192" s="51"/>
      <c r="M192" s="58"/>
      <c r="N192" s="51"/>
      <c r="O192" s="61"/>
      <c r="P192" s="51"/>
      <c r="Q192" s="51"/>
      <c r="R192" s="99"/>
      <c r="S192" s="51"/>
      <c r="T192" s="171" t="s">
        <v>6</v>
      </c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  <c r="AP192" s="106"/>
      <c r="AQ192" s="106"/>
      <c r="AR192" s="106"/>
      <c r="AS192" s="106"/>
      <c r="AT192" s="106"/>
      <c r="AU192" s="106"/>
      <c r="AV192" s="106"/>
      <c r="AW192" s="106"/>
      <c r="AX192" s="106"/>
      <c r="AY192" s="106"/>
      <c r="AZ192" s="106"/>
      <c r="BA192" s="106"/>
      <c r="BB192" s="106"/>
      <c r="BC192" s="106"/>
      <c r="BD192" s="106"/>
      <c r="BE192" s="106"/>
      <c r="BF192" s="106"/>
      <c r="BG192" s="106"/>
      <c r="BH192" s="106"/>
      <c r="BI192" s="106"/>
      <c r="BJ192" s="106"/>
      <c r="BK192" s="106"/>
      <c r="BL192" s="106"/>
      <c r="BM192" s="106"/>
      <c r="BN192" s="106"/>
      <c r="BO192" s="106"/>
      <c r="BP192" s="106"/>
      <c r="BQ192" s="106"/>
      <c r="BR192" s="106"/>
      <c r="BS192" s="106"/>
      <c r="BT192" s="106"/>
      <c r="BU192" s="106"/>
      <c r="BV192" s="106"/>
      <c r="BW192" s="106"/>
      <c r="BX192" s="106"/>
      <c r="BY192" s="106"/>
      <c r="BZ192" s="106"/>
      <c r="CA192" s="106"/>
      <c r="CB192" s="106"/>
      <c r="CC192" s="106"/>
      <c r="CD192" s="106"/>
      <c r="CE192" s="106"/>
      <c r="CF192" s="106"/>
      <c r="CG192" s="106"/>
      <c r="CH192" s="106"/>
      <c r="CI192" s="106"/>
      <c r="CJ192" s="106"/>
      <c r="CK192" s="106"/>
      <c r="CL192" s="106"/>
      <c r="CM192" s="106"/>
      <c r="CN192" s="106"/>
      <c r="CO192" s="106"/>
      <c r="CP192" s="106"/>
      <c r="CQ192" s="106"/>
      <c r="CR192" s="106"/>
      <c r="CS192" s="106"/>
      <c r="CT192" s="106"/>
      <c r="CU192" s="106"/>
      <c r="CV192" s="106"/>
      <c r="CW192" s="106"/>
      <c r="CX192" s="106"/>
      <c r="CY192" s="106"/>
      <c r="CZ192" s="106"/>
      <c r="DA192" s="106"/>
      <c r="DB192" s="106"/>
      <c r="DC192" s="106"/>
      <c r="DD192" s="106"/>
      <c r="DE192" s="106"/>
      <c r="DF192" s="106"/>
      <c r="DG192" s="106"/>
      <c r="DH192" s="106"/>
      <c r="DI192" s="106"/>
      <c r="DJ192" s="106"/>
      <c r="DK192" s="106"/>
      <c r="DL192" s="106"/>
      <c r="DM192" s="106"/>
      <c r="DN192" s="106"/>
      <c r="DO192" s="106"/>
      <c r="DP192" s="106"/>
      <c r="DQ192" s="106"/>
      <c r="DR192" s="106"/>
      <c r="DS192" s="106"/>
      <c r="DT192" s="106"/>
      <c r="DU192" s="106"/>
      <c r="DV192" s="106"/>
      <c r="DW192" s="106"/>
      <c r="DX192" s="106"/>
      <c r="DY192" s="106"/>
      <c r="DZ192" s="106"/>
      <c r="EA192" s="106"/>
      <c r="EB192" s="106"/>
      <c r="EC192" s="106"/>
      <c r="ED192" s="106"/>
      <c r="EE192" s="106"/>
      <c r="EF192" s="106"/>
      <c r="EG192" s="106"/>
      <c r="EH192" s="106"/>
      <c r="EI192" s="106"/>
      <c r="EJ192" s="106"/>
      <c r="EK192" s="106"/>
      <c r="EL192" s="106"/>
      <c r="EM192" s="106"/>
      <c r="EN192" s="106"/>
      <c r="EO192" s="106"/>
      <c r="EP192" s="106"/>
      <c r="EQ192" s="106"/>
      <c r="ER192" s="106"/>
      <c r="ES192" s="106"/>
      <c r="ET192" s="106"/>
      <c r="EU192" s="106"/>
      <c r="EV192" s="106"/>
      <c r="EW192" s="106"/>
      <c r="EX192" s="106"/>
      <c r="EY192" s="106"/>
      <c r="EZ192" s="106"/>
      <c r="FA192" s="106"/>
      <c r="FB192" s="106"/>
      <c r="FC192" s="106"/>
      <c r="FD192" s="106"/>
      <c r="FE192" s="106"/>
      <c r="FF192" s="106"/>
      <c r="FG192" s="106"/>
      <c r="FH192" s="106"/>
      <c r="FI192" s="106"/>
      <c r="FJ192" s="106"/>
      <c r="FK192" s="106"/>
      <c r="FL192" s="106"/>
      <c r="FM192" s="106"/>
      <c r="FN192" s="106"/>
      <c r="FO192" s="106"/>
      <c r="FP192" s="106"/>
      <c r="FQ192" s="106"/>
      <c r="FR192" s="106"/>
      <c r="FS192" s="106"/>
      <c r="FT192" s="106"/>
      <c r="FU192" s="106"/>
      <c r="FV192" s="106"/>
      <c r="FW192" s="106"/>
      <c r="FX192" s="106"/>
      <c r="FY192" s="106"/>
      <c r="FZ192" s="106"/>
      <c r="GA192" s="106"/>
      <c r="GB192" s="106"/>
      <c r="GC192" s="106"/>
      <c r="GD192" s="106"/>
      <c r="GE192" s="106"/>
      <c r="GF192" s="106"/>
      <c r="GG192" s="106"/>
      <c r="GH192" s="106"/>
      <c r="GI192" s="106"/>
      <c r="GJ192" s="106"/>
      <c r="GK192" s="106"/>
      <c r="GL192" s="106"/>
      <c r="GM192" s="106"/>
      <c r="GN192" s="106"/>
      <c r="GO192" s="106"/>
      <c r="GP192" s="106"/>
      <c r="GQ192" s="106"/>
      <c r="GR192" s="106"/>
      <c r="GS192" s="106"/>
      <c r="GT192" s="106"/>
      <c r="GU192" s="106"/>
      <c r="GV192" s="106"/>
      <c r="GW192" s="106"/>
      <c r="GX192" s="106"/>
      <c r="GY192" s="106"/>
      <c r="GZ192" s="106"/>
      <c r="HA192" s="106"/>
      <c r="HB192" s="106"/>
      <c r="HC192" s="106"/>
      <c r="HD192" s="106"/>
      <c r="HE192" s="106"/>
      <c r="HF192" s="106"/>
      <c r="HG192" s="106"/>
      <c r="HH192" s="106"/>
      <c r="HI192" s="106"/>
      <c r="HJ192" s="106"/>
      <c r="HK192" s="106"/>
      <c r="HL192" s="106"/>
      <c r="HM192" s="106"/>
      <c r="HN192" s="106"/>
      <c r="HO192" s="106"/>
      <c r="HP192" s="106"/>
      <c r="HQ192" s="106"/>
      <c r="HR192" s="106"/>
      <c r="HS192" s="106"/>
      <c r="HT192" s="106"/>
      <c r="HU192" s="106"/>
      <c r="HV192" s="106"/>
      <c r="HW192" s="106"/>
      <c r="HX192" s="106"/>
      <c r="HY192" s="106"/>
      <c r="HZ192" s="106"/>
      <c r="IA192" s="106"/>
      <c r="IB192" s="106"/>
      <c r="IC192" s="106"/>
      <c r="ID192" s="106"/>
      <c r="IE192" s="106"/>
      <c r="IF192" s="106"/>
      <c r="IG192" s="106"/>
      <c r="IH192" s="106"/>
      <c r="II192" s="106"/>
      <c r="IJ192" s="106"/>
      <c r="IK192" s="106"/>
      <c r="IL192" s="106"/>
      <c r="IM192" s="106"/>
      <c r="IN192" s="106"/>
      <c r="IO192" s="106"/>
      <c r="IP192" s="106"/>
      <c r="IQ192" s="106"/>
      <c r="IR192" s="106"/>
      <c r="IS192" s="106"/>
      <c r="IT192" s="106"/>
      <c r="IU192" s="106"/>
      <c r="IV192" s="106"/>
      <c r="IW192" s="106"/>
      <c r="IX192" s="106"/>
      <c r="IY192" s="106"/>
      <c r="IZ192" s="106"/>
      <c r="JA192" s="106"/>
      <c r="JB192" s="106"/>
      <c r="JC192" s="106"/>
      <c r="JD192" s="106"/>
      <c r="JE192" s="106"/>
      <c r="JF192" s="106"/>
      <c r="JG192" s="106"/>
      <c r="JH192" s="106"/>
      <c r="JI192" s="106"/>
      <c r="JJ192" s="106"/>
      <c r="JK192" s="106"/>
      <c r="JL192" s="106"/>
      <c r="JM192" s="106"/>
      <c r="JN192" s="106"/>
      <c r="JO192" s="106"/>
      <c r="JP192" s="106"/>
      <c r="JQ192" s="106"/>
      <c r="JR192" s="106"/>
      <c r="JS192" s="106"/>
      <c r="JT192" s="106"/>
      <c r="JU192" s="106"/>
      <c r="JV192" s="106"/>
      <c r="JW192" s="106"/>
      <c r="JX192" s="106"/>
      <c r="JY192" s="106"/>
      <c r="JZ192" s="106"/>
      <c r="KA192" s="106"/>
      <c r="KB192" s="106"/>
      <c r="KC192" s="106"/>
      <c r="KD192" s="106"/>
      <c r="KE192" s="106"/>
      <c r="KF192" s="106"/>
      <c r="KG192" s="106"/>
      <c r="KH192" s="106"/>
      <c r="KI192" s="106"/>
      <c r="KJ192" s="106"/>
      <c r="KK192" s="106"/>
      <c r="KL192" s="106"/>
      <c r="KM192" s="106"/>
      <c r="KN192" s="106"/>
      <c r="KO192" s="106"/>
      <c r="KP192" s="106"/>
      <c r="KQ192" s="106"/>
      <c r="KR192" s="106"/>
      <c r="KS192" s="106"/>
      <c r="KT192" s="106"/>
      <c r="KU192" s="106"/>
      <c r="KV192" s="106"/>
      <c r="KW192" s="106"/>
      <c r="KX192" s="106"/>
      <c r="KY192" s="106"/>
      <c r="KZ192" s="106"/>
      <c r="LA192" s="106"/>
      <c r="LB192" s="106"/>
      <c r="LC192" s="106"/>
      <c r="LD192" s="106"/>
      <c r="LE192" s="106"/>
      <c r="LF192" s="106"/>
      <c r="LG192" s="106"/>
      <c r="LH192" s="106"/>
      <c r="LI192" s="51"/>
      <c r="LJ192" s="51"/>
    </row>
    <row r="193" spans="1:322" s="59" customFormat="1" ht="10.199999999999999" x14ac:dyDescent="0.2">
      <c r="A193" s="51"/>
      <c r="B193" s="51"/>
      <c r="C193" s="51"/>
      <c r="D193" s="12"/>
      <c r="E193" s="98" t="str">
        <f t="shared" si="391"/>
        <v>прочие расходы</v>
      </c>
      <c r="F193" s="51"/>
      <c r="G193" s="51"/>
      <c r="H193" s="126" t="str">
        <f>списки!$N$21</f>
        <v>Аренда офиса-2</v>
      </c>
      <c r="I193" s="51"/>
      <c r="J193" s="51"/>
      <c r="K193" s="55" t="str">
        <f t="shared" si="392"/>
        <v>долл.</v>
      </c>
      <c r="L193" s="51"/>
      <c r="M193" s="58"/>
      <c r="N193" s="51"/>
      <c r="O193" s="61"/>
      <c r="P193" s="51"/>
      <c r="Q193" s="51"/>
      <c r="R193" s="99"/>
      <c r="S193" s="51"/>
      <c r="T193" s="171" t="s">
        <v>6</v>
      </c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6"/>
      <c r="AF193" s="106"/>
      <c r="AG193" s="106"/>
      <c r="AH193" s="106"/>
      <c r="AI193" s="106"/>
      <c r="AJ193" s="106"/>
      <c r="AK193" s="106"/>
      <c r="AL193" s="106"/>
      <c r="AM193" s="106"/>
      <c r="AN193" s="106"/>
      <c r="AO193" s="106"/>
      <c r="AP193" s="106"/>
      <c r="AQ193" s="106"/>
      <c r="AR193" s="106"/>
      <c r="AS193" s="106"/>
      <c r="AT193" s="106"/>
      <c r="AU193" s="106"/>
      <c r="AV193" s="106"/>
      <c r="AW193" s="106"/>
      <c r="AX193" s="106"/>
      <c r="AY193" s="106"/>
      <c r="AZ193" s="106"/>
      <c r="BA193" s="106"/>
      <c r="BB193" s="106"/>
      <c r="BC193" s="106"/>
      <c r="BD193" s="106"/>
      <c r="BE193" s="106"/>
      <c r="BF193" s="106"/>
      <c r="BG193" s="106"/>
      <c r="BH193" s="106"/>
      <c r="BI193" s="106"/>
      <c r="BJ193" s="106"/>
      <c r="BK193" s="106"/>
      <c r="BL193" s="106"/>
      <c r="BM193" s="106"/>
      <c r="BN193" s="106"/>
      <c r="BO193" s="106"/>
      <c r="BP193" s="106"/>
      <c r="BQ193" s="106"/>
      <c r="BR193" s="106"/>
      <c r="BS193" s="106"/>
      <c r="BT193" s="106"/>
      <c r="BU193" s="106"/>
      <c r="BV193" s="106"/>
      <c r="BW193" s="106"/>
      <c r="BX193" s="106"/>
      <c r="BY193" s="106"/>
      <c r="BZ193" s="106"/>
      <c r="CA193" s="106"/>
      <c r="CB193" s="106"/>
      <c r="CC193" s="106"/>
      <c r="CD193" s="106"/>
      <c r="CE193" s="106"/>
      <c r="CF193" s="106"/>
      <c r="CG193" s="106"/>
      <c r="CH193" s="106"/>
      <c r="CI193" s="106"/>
      <c r="CJ193" s="106"/>
      <c r="CK193" s="106"/>
      <c r="CL193" s="106"/>
      <c r="CM193" s="106"/>
      <c r="CN193" s="106"/>
      <c r="CO193" s="106"/>
      <c r="CP193" s="106"/>
      <c r="CQ193" s="106"/>
      <c r="CR193" s="106"/>
      <c r="CS193" s="106"/>
      <c r="CT193" s="106"/>
      <c r="CU193" s="106"/>
      <c r="CV193" s="106"/>
      <c r="CW193" s="106"/>
      <c r="CX193" s="106"/>
      <c r="CY193" s="106"/>
      <c r="CZ193" s="106"/>
      <c r="DA193" s="106"/>
      <c r="DB193" s="106"/>
      <c r="DC193" s="106"/>
      <c r="DD193" s="106"/>
      <c r="DE193" s="106"/>
      <c r="DF193" s="106"/>
      <c r="DG193" s="106"/>
      <c r="DH193" s="106"/>
      <c r="DI193" s="106"/>
      <c r="DJ193" s="106"/>
      <c r="DK193" s="106"/>
      <c r="DL193" s="106"/>
      <c r="DM193" s="106"/>
      <c r="DN193" s="106"/>
      <c r="DO193" s="106"/>
      <c r="DP193" s="106"/>
      <c r="DQ193" s="106"/>
      <c r="DR193" s="106"/>
      <c r="DS193" s="106"/>
      <c r="DT193" s="106"/>
      <c r="DU193" s="106"/>
      <c r="DV193" s="106"/>
      <c r="DW193" s="106"/>
      <c r="DX193" s="106"/>
      <c r="DY193" s="106"/>
      <c r="DZ193" s="106"/>
      <c r="EA193" s="106"/>
      <c r="EB193" s="106"/>
      <c r="EC193" s="106"/>
      <c r="ED193" s="106"/>
      <c r="EE193" s="106"/>
      <c r="EF193" s="106"/>
      <c r="EG193" s="106"/>
      <c r="EH193" s="106"/>
      <c r="EI193" s="106"/>
      <c r="EJ193" s="106"/>
      <c r="EK193" s="106"/>
      <c r="EL193" s="106"/>
      <c r="EM193" s="106"/>
      <c r="EN193" s="106"/>
      <c r="EO193" s="106"/>
      <c r="EP193" s="106"/>
      <c r="EQ193" s="106"/>
      <c r="ER193" s="106"/>
      <c r="ES193" s="106"/>
      <c r="ET193" s="106"/>
      <c r="EU193" s="106"/>
      <c r="EV193" s="106"/>
      <c r="EW193" s="106"/>
      <c r="EX193" s="106"/>
      <c r="EY193" s="106"/>
      <c r="EZ193" s="106"/>
      <c r="FA193" s="106"/>
      <c r="FB193" s="106"/>
      <c r="FC193" s="106"/>
      <c r="FD193" s="106"/>
      <c r="FE193" s="106"/>
      <c r="FF193" s="106"/>
      <c r="FG193" s="106"/>
      <c r="FH193" s="106"/>
      <c r="FI193" s="106"/>
      <c r="FJ193" s="106"/>
      <c r="FK193" s="106"/>
      <c r="FL193" s="106"/>
      <c r="FM193" s="106"/>
      <c r="FN193" s="106"/>
      <c r="FO193" s="106"/>
      <c r="FP193" s="106"/>
      <c r="FQ193" s="106"/>
      <c r="FR193" s="106"/>
      <c r="FS193" s="106"/>
      <c r="FT193" s="106"/>
      <c r="FU193" s="106"/>
      <c r="FV193" s="106"/>
      <c r="FW193" s="106"/>
      <c r="FX193" s="106"/>
      <c r="FY193" s="106"/>
      <c r="FZ193" s="106"/>
      <c r="GA193" s="106"/>
      <c r="GB193" s="106"/>
      <c r="GC193" s="106"/>
      <c r="GD193" s="106"/>
      <c r="GE193" s="106"/>
      <c r="GF193" s="106"/>
      <c r="GG193" s="106"/>
      <c r="GH193" s="106"/>
      <c r="GI193" s="106"/>
      <c r="GJ193" s="106"/>
      <c r="GK193" s="106"/>
      <c r="GL193" s="106"/>
      <c r="GM193" s="106"/>
      <c r="GN193" s="106"/>
      <c r="GO193" s="106"/>
      <c r="GP193" s="106"/>
      <c r="GQ193" s="106"/>
      <c r="GR193" s="106"/>
      <c r="GS193" s="106"/>
      <c r="GT193" s="106"/>
      <c r="GU193" s="106"/>
      <c r="GV193" s="106"/>
      <c r="GW193" s="106"/>
      <c r="GX193" s="106"/>
      <c r="GY193" s="106"/>
      <c r="GZ193" s="106"/>
      <c r="HA193" s="106"/>
      <c r="HB193" s="106"/>
      <c r="HC193" s="106"/>
      <c r="HD193" s="106"/>
      <c r="HE193" s="106"/>
      <c r="HF193" s="106"/>
      <c r="HG193" s="106"/>
      <c r="HH193" s="106"/>
      <c r="HI193" s="106"/>
      <c r="HJ193" s="106"/>
      <c r="HK193" s="106"/>
      <c r="HL193" s="106"/>
      <c r="HM193" s="106"/>
      <c r="HN193" s="106"/>
      <c r="HO193" s="106"/>
      <c r="HP193" s="106"/>
      <c r="HQ193" s="106"/>
      <c r="HR193" s="106"/>
      <c r="HS193" s="106"/>
      <c r="HT193" s="106"/>
      <c r="HU193" s="106"/>
      <c r="HV193" s="106"/>
      <c r="HW193" s="106"/>
      <c r="HX193" s="106"/>
      <c r="HY193" s="106"/>
      <c r="HZ193" s="106"/>
      <c r="IA193" s="106"/>
      <c r="IB193" s="106"/>
      <c r="IC193" s="106"/>
      <c r="ID193" s="106"/>
      <c r="IE193" s="106"/>
      <c r="IF193" s="106"/>
      <c r="IG193" s="106"/>
      <c r="IH193" s="106"/>
      <c r="II193" s="106"/>
      <c r="IJ193" s="106"/>
      <c r="IK193" s="106"/>
      <c r="IL193" s="106"/>
      <c r="IM193" s="106"/>
      <c r="IN193" s="106"/>
      <c r="IO193" s="106"/>
      <c r="IP193" s="106"/>
      <c r="IQ193" s="106"/>
      <c r="IR193" s="106"/>
      <c r="IS193" s="106"/>
      <c r="IT193" s="106"/>
      <c r="IU193" s="106"/>
      <c r="IV193" s="106"/>
      <c r="IW193" s="106"/>
      <c r="IX193" s="106"/>
      <c r="IY193" s="106"/>
      <c r="IZ193" s="106"/>
      <c r="JA193" s="106"/>
      <c r="JB193" s="106"/>
      <c r="JC193" s="106"/>
      <c r="JD193" s="106"/>
      <c r="JE193" s="106"/>
      <c r="JF193" s="106"/>
      <c r="JG193" s="106"/>
      <c r="JH193" s="106"/>
      <c r="JI193" s="106"/>
      <c r="JJ193" s="106"/>
      <c r="JK193" s="106"/>
      <c r="JL193" s="106"/>
      <c r="JM193" s="106"/>
      <c r="JN193" s="106"/>
      <c r="JO193" s="106"/>
      <c r="JP193" s="106"/>
      <c r="JQ193" s="106"/>
      <c r="JR193" s="106"/>
      <c r="JS193" s="106"/>
      <c r="JT193" s="106"/>
      <c r="JU193" s="106"/>
      <c r="JV193" s="106"/>
      <c r="JW193" s="106"/>
      <c r="JX193" s="106"/>
      <c r="JY193" s="106"/>
      <c r="JZ193" s="106"/>
      <c r="KA193" s="106"/>
      <c r="KB193" s="106"/>
      <c r="KC193" s="106"/>
      <c r="KD193" s="106"/>
      <c r="KE193" s="106"/>
      <c r="KF193" s="106"/>
      <c r="KG193" s="106"/>
      <c r="KH193" s="106"/>
      <c r="KI193" s="106"/>
      <c r="KJ193" s="106"/>
      <c r="KK193" s="106"/>
      <c r="KL193" s="106"/>
      <c r="KM193" s="106"/>
      <c r="KN193" s="106"/>
      <c r="KO193" s="106"/>
      <c r="KP193" s="106"/>
      <c r="KQ193" s="106"/>
      <c r="KR193" s="106"/>
      <c r="KS193" s="106"/>
      <c r="KT193" s="106"/>
      <c r="KU193" s="106"/>
      <c r="KV193" s="106"/>
      <c r="KW193" s="106"/>
      <c r="KX193" s="106"/>
      <c r="KY193" s="106"/>
      <c r="KZ193" s="106"/>
      <c r="LA193" s="106"/>
      <c r="LB193" s="106"/>
      <c r="LC193" s="106"/>
      <c r="LD193" s="106"/>
      <c r="LE193" s="106"/>
      <c r="LF193" s="106"/>
      <c r="LG193" s="106"/>
      <c r="LH193" s="106"/>
      <c r="LI193" s="51"/>
      <c r="LJ193" s="51"/>
    </row>
    <row r="194" spans="1:322" s="59" customFormat="1" ht="10.199999999999999" x14ac:dyDescent="0.2">
      <c r="A194" s="51"/>
      <c r="B194" s="51"/>
      <c r="C194" s="51"/>
      <c r="D194" s="12"/>
      <c r="E194" s="123" t="str">
        <f>$E$189</f>
        <v>прочие расходы</v>
      </c>
      <c r="F194" s="51"/>
      <c r="G194" s="51"/>
      <c r="H194" s="123" t="str">
        <f>списки!$N$22</f>
        <v>Внешний консалтинг</v>
      </c>
      <c r="I194" s="51"/>
      <c r="J194" s="51"/>
      <c r="K194" s="55" t="str">
        <f>$K$189</f>
        <v>долл.</v>
      </c>
      <c r="L194" s="51"/>
      <c r="M194" s="58"/>
      <c r="N194" s="51"/>
      <c r="O194" s="61"/>
      <c r="P194" s="51"/>
      <c r="Q194" s="51"/>
      <c r="R194" s="125"/>
      <c r="S194" s="51"/>
      <c r="T194" s="171" t="s">
        <v>6</v>
      </c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  <c r="AG194" s="106"/>
      <c r="AH194" s="106"/>
      <c r="AI194" s="106"/>
      <c r="AJ194" s="106"/>
      <c r="AK194" s="106"/>
      <c r="AL194" s="106"/>
      <c r="AM194" s="106"/>
      <c r="AN194" s="106"/>
      <c r="AO194" s="106"/>
      <c r="AP194" s="106"/>
      <c r="AQ194" s="106"/>
      <c r="AR194" s="106"/>
      <c r="AS194" s="106"/>
      <c r="AT194" s="106"/>
      <c r="AU194" s="106"/>
      <c r="AV194" s="106"/>
      <c r="AW194" s="106"/>
      <c r="AX194" s="106"/>
      <c r="AY194" s="106"/>
      <c r="AZ194" s="106"/>
      <c r="BA194" s="106"/>
      <c r="BB194" s="106"/>
      <c r="BC194" s="106"/>
      <c r="BD194" s="106"/>
      <c r="BE194" s="106"/>
      <c r="BF194" s="106"/>
      <c r="BG194" s="106"/>
      <c r="BH194" s="106"/>
      <c r="BI194" s="106"/>
      <c r="BJ194" s="106"/>
      <c r="BK194" s="106"/>
      <c r="BL194" s="106"/>
      <c r="BM194" s="106"/>
      <c r="BN194" s="106"/>
      <c r="BO194" s="106"/>
      <c r="BP194" s="106"/>
      <c r="BQ194" s="106"/>
      <c r="BR194" s="106"/>
      <c r="BS194" s="106"/>
      <c r="BT194" s="106"/>
      <c r="BU194" s="106"/>
      <c r="BV194" s="106"/>
      <c r="BW194" s="106"/>
      <c r="BX194" s="106"/>
      <c r="BY194" s="106"/>
      <c r="BZ194" s="106"/>
      <c r="CA194" s="106"/>
      <c r="CB194" s="106"/>
      <c r="CC194" s="106"/>
      <c r="CD194" s="106"/>
      <c r="CE194" s="106"/>
      <c r="CF194" s="106"/>
      <c r="CG194" s="106"/>
      <c r="CH194" s="106"/>
      <c r="CI194" s="106"/>
      <c r="CJ194" s="106"/>
      <c r="CK194" s="106"/>
      <c r="CL194" s="106"/>
      <c r="CM194" s="106"/>
      <c r="CN194" s="106"/>
      <c r="CO194" s="106"/>
      <c r="CP194" s="106"/>
      <c r="CQ194" s="106"/>
      <c r="CR194" s="106"/>
      <c r="CS194" s="106"/>
      <c r="CT194" s="106"/>
      <c r="CU194" s="106"/>
      <c r="CV194" s="106"/>
      <c r="CW194" s="106"/>
      <c r="CX194" s="106"/>
      <c r="CY194" s="106"/>
      <c r="CZ194" s="106"/>
      <c r="DA194" s="106"/>
      <c r="DB194" s="106"/>
      <c r="DC194" s="106"/>
      <c r="DD194" s="106"/>
      <c r="DE194" s="106"/>
      <c r="DF194" s="106"/>
      <c r="DG194" s="106"/>
      <c r="DH194" s="106"/>
      <c r="DI194" s="106"/>
      <c r="DJ194" s="106"/>
      <c r="DK194" s="106"/>
      <c r="DL194" s="106"/>
      <c r="DM194" s="106"/>
      <c r="DN194" s="106"/>
      <c r="DO194" s="106"/>
      <c r="DP194" s="106"/>
      <c r="DQ194" s="106"/>
      <c r="DR194" s="106"/>
      <c r="DS194" s="106"/>
      <c r="DT194" s="106"/>
      <c r="DU194" s="106"/>
      <c r="DV194" s="106"/>
      <c r="DW194" s="106"/>
      <c r="DX194" s="106"/>
      <c r="DY194" s="106"/>
      <c r="DZ194" s="106"/>
      <c r="EA194" s="106"/>
      <c r="EB194" s="106"/>
      <c r="EC194" s="106"/>
      <c r="ED194" s="106"/>
      <c r="EE194" s="106"/>
      <c r="EF194" s="106"/>
      <c r="EG194" s="106"/>
      <c r="EH194" s="106"/>
      <c r="EI194" s="106"/>
      <c r="EJ194" s="106"/>
      <c r="EK194" s="106"/>
      <c r="EL194" s="106"/>
      <c r="EM194" s="106"/>
      <c r="EN194" s="106"/>
      <c r="EO194" s="106"/>
      <c r="EP194" s="106"/>
      <c r="EQ194" s="106"/>
      <c r="ER194" s="106"/>
      <c r="ES194" s="106"/>
      <c r="ET194" s="106"/>
      <c r="EU194" s="106"/>
      <c r="EV194" s="106"/>
      <c r="EW194" s="106"/>
      <c r="EX194" s="106"/>
      <c r="EY194" s="106"/>
      <c r="EZ194" s="106"/>
      <c r="FA194" s="106"/>
      <c r="FB194" s="106"/>
      <c r="FC194" s="106"/>
      <c r="FD194" s="106"/>
      <c r="FE194" s="106"/>
      <c r="FF194" s="106"/>
      <c r="FG194" s="106"/>
      <c r="FH194" s="106"/>
      <c r="FI194" s="106"/>
      <c r="FJ194" s="106"/>
      <c r="FK194" s="106"/>
      <c r="FL194" s="106"/>
      <c r="FM194" s="106"/>
      <c r="FN194" s="106"/>
      <c r="FO194" s="106"/>
      <c r="FP194" s="106"/>
      <c r="FQ194" s="106"/>
      <c r="FR194" s="106"/>
      <c r="FS194" s="106"/>
      <c r="FT194" s="106"/>
      <c r="FU194" s="106"/>
      <c r="FV194" s="106"/>
      <c r="FW194" s="106"/>
      <c r="FX194" s="106"/>
      <c r="FY194" s="106"/>
      <c r="FZ194" s="106"/>
      <c r="GA194" s="106"/>
      <c r="GB194" s="106"/>
      <c r="GC194" s="106"/>
      <c r="GD194" s="106"/>
      <c r="GE194" s="106"/>
      <c r="GF194" s="106"/>
      <c r="GG194" s="106"/>
      <c r="GH194" s="106"/>
      <c r="GI194" s="106"/>
      <c r="GJ194" s="106"/>
      <c r="GK194" s="106"/>
      <c r="GL194" s="106"/>
      <c r="GM194" s="106"/>
      <c r="GN194" s="106"/>
      <c r="GO194" s="106"/>
      <c r="GP194" s="106"/>
      <c r="GQ194" s="106"/>
      <c r="GR194" s="106"/>
      <c r="GS194" s="106"/>
      <c r="GT194" s="106"/>
      <c r="GU194" s="106"/>
      <c r="GV194" s="106"/>
      <c r="GW194" s="106"/>
      <c r="GX194" s="106"/>
      <c r="GY194" s="106"/>
      <c r="GZ194" s="106"/>
      <c r="HA194" s="106"/>
      <c r="HB194" s="106"/>
      <c r="HC194" s="106"/>
      <c r="HD194" s="106"/>
      <c r="HE194" s="106"/>
      <c r="HF194" s="106"/>
      <c r="HG194" s="106"/>
      <c r="HH194" s="106"/>
      <c r="HI194" s="106"/>
      <c r="HJ194" s="106"/>
      <c r="HK194" s="106"/>
      <c r="HL194" s="106"/>
      <c r="HM194" s="106"/>
      <c r="HN194" s="106"/>
      <c r="HO194" s="106"/>
      <c r="HP194" s="106"/>
      <c r="HQ194" s="106"/>
      <c r="HR194" s="106"/>
      <c r="HS194" s="106"/>
      <c r="HT194" s="106"/>
      <c r="HU194" s="106"/>
      <c r="HV194" s="106"/>
      <c r="HW194" s="106"/>
      <c r="HX194" s="106"/>
      <c r="HY194" s="106"/>
      <c r="HZ194" s="106"/>
      <c r="IA194" s="106"/>
      <c r="IB194" s="106"/>
      <c r="IC194" s="106"/>
      <c r="ID194" s="106"/>
      <c r="IE194" s="106"/>
      <c r="IF194" s="106"/>
      <c r="IG194" s="106"/>
      <c r="IH194" s="106"/>
      <c r="II194" s="106"/>
      <c r="IJ194" s="106"/>
      <c r="IK194" s="106"/>
      <c r="IL194" s="106"/>
      <c r="IM194" s="106"/>
      <c r="IN194" s="106"/>
      <c r="IO194" s="106"/>
      <c r="IP194" s="106"/>
      <c r="IQ194" s="106"/>
      <c r="IR194" s="106"/>
      <c r="IS194" s="106"/>
      <c r="IT194" s="106"/>
      <c r="IU194" s="106"/>
      <c r="IV194" s="106"/>
      <c r="IW194" s="106"/>
      <c r="IX194" s="106"/>
      <c r="IY194" s="106"/>
      <c r="IZ194" s="106"/>
      <c r="JA194" s="106"/>
      <c r="JB194" s="106"/>
      <c r="JC194" s="106"/>
      <c r="JD194" s="106"/>
      <c r="JE194" s="106"/>
      <c r="JF194" s="106"/>
      <c r="JG194" s="106"/>
      <c r="JH194" s="106"/>
      <c r="JI194" s="106"/>
      <c r="JJ194" s="106"/>
      <c r="JK194" s="106"/>
      <c r="JL194" s="106"/>
      <c r="JM194" s="106"/>
      <c r="JN194" s="106"/>
      <c r="JO194" s="106"/>
      <c r="JP194" s="106"/>
      <c r="JQ194" s="106"/>
      <c r="JR194" s="106"/>
      <c r="JS194" s="106"/>
      <c r="JT194" s="106"/>
      <c r="JU194" s="106"/>
      <c r="JV194" s="106"/>
      <c r="JW194" s="106"/>
      <c r="JX194" s="106"/>
      <c r="JY194" s="106"/>
      <c r="JZ194" s="106"/>
      <c r="KA194" s="106"/>
      <c r="KB194" s="106"/>
      <c r="KC194" s="106"/>
      <c r="KD194" s="106"/>
      <c r="KE194" s="106"/>
      <c r="KF194" s="106"/>
      <c r="KG194" s="106"/>
      <c r="KH194" s="106"/>
      <c r="KI194" s="106"/>
      <c r="KJ194" s="106"/>
      <c r="KK194" s="106"/>
      <c r="KL194" s="106"/>
      <c r="KM194" s="106"/>
      <c r="KN194" s="106"/>
      <c r="KO194" s="106"/>
      <c r="KP194" s="106"/>
      <c r="KQ194" s="106"/>
      <c r="KR194" s="106"/>
      <c r="KS194" s="106"/>
      <c r="KT194" s="106"/>
      <c r="KU194" s="106"/>
      <c r="KV194" s="106"/>
      <c r="KW194" s="106"/>
      <c r="KX194" s="106"/>
      <c r="KY194" s="106"/>
      <c r="KZ194" s="106"/>
      <c r="LA194" s="106"/>
      <c r="LB194" s="106"/>
      <c r="LC194" s="106"/>
      <c r="LD194" s="106"/>
      <c r="LE194" s="106"/>
      <c r="LF194" s="106"/>
      <c r="LG194" s="106"/>
      <c r="LH194" s="106"/>
      <c r="LI194" s="51"/>
      <c r="LJ194" s="51"/>
    </row>
    <row r="195" spans="1:322" s="59" customFormat="1" ht="10.199999999999999" x14ac:dyDescent="0.2">
      <c r="A195" s="51"/>
      <c r="B195" s="51"/>
      <c r="C195" s="51"/>
      <c r="D195" s="12"/>
      <c r="E195" s="98" t="str">
        <f t="shared" si="391"/>
        <v>прочие расходы</v>
      </c>
      <c r="F195" s="51"/>
      <c r="G195" s="51"/>
      <c r="H195" s="98" t="str">
        <f>списки!$N$23</f>
        <v>Внешний аудит</v>
      </c>
      <c r="I195" s="51"/>
      <c r="J195" s="51"/>
      <c r="K195" s="55" t="str">
        <f t="shared" si="392"/>
        <v>долл.</v>
      </c>
      <c r="L195" s="51"/>
      <c r="M195" s="58"/>
      <c r="N195" s="51"/>
      <c r="O195" s="61"/>
      <c r="P195" s="51"/>
      <c r="Q195" s="51"/>
      <c r="R195" s="99"/>
      <c r="S195" s="51"/>
      <c r="T195" s="171" t="s">
        <v>6</v>
      </c>
      <c r="U195" s="106"/>
      <c r="V195" s="106"/>
      <c r="W195" s="106"/>
      <c r="X195" s="106"/>
      <c r="Y195" s="106"/>
      <c r="Z195" s="106"/>
      <c r="AA195" s="106"/>
      <c r="AB195" s="106"/>
      <c r="AC195" s="106"/>
      <c r="AD195" s="106"/>
      <c r="AE195" s="106"/>
      <c r="AF195" s="106"/>
      <c r="AG195" s="106"/>
      <c r="AH195" s="106"/>
      <c r="AI195" s="106"/>
      <c r="AJ195" s="106"/>
      <c r="AK195" s="106"/>
      <c r="AL195" s="106"/>
      <c r="AM195" s="106"/>
      <c r="AN195" s="106"/>
      <c r="AO195" s="106"/>
      <c r="AP195" s="106"/>
      <c r="AQ195" s="106"/>
      <c r="AR195" s="106"/>
      <c r="AS195" s="106"/>
      <c r="AT195" s="106"/>
      <c r="AU195" s="106"/>
      <c r="AV195" s="106"/>
      <c r="AW195" s="106"/>
      <c r="AX195" s="106"/>
      <c r="AY195" s="106"/>
      <c r="AZ195" s="106"/>
      <c r="BA195" s="106"/>
      <c r="BB195" s="106"/>
      <c r="BC195" s="106"/>
      <c r="BD195" s="106"/>
      <c r="BE195" s="106"/>
      <c r="BF195" s="106"/>
      <c r="BG195" s="106"/>
      <c r="BH195" s="106"/>
      <c r="BI195" s="106"/>
      <c r="BJ195" s="106"/>
      <c r="BK195" s="106"/>
      <c r="BL195" s="106"/>
      <c r="BM195" s="106"/>
      <c r="BN195" s="106"/>
      <c r="BO195" s="106"/>
      <c r="BP195" s="106"/>
      <c r="BQ195" s="106"/>
      <c r="BR195" s="106"/>
      <c r="BS195" s="106"/>
      <c r="BT195" s="106"/>
      <c r="BU195" s="106"/>
      <c r="BV195" s="106"/>
      <c r="BW195" s="106"/>
      <c r="BX195" s="106"/>
      <c r="BY195" s="106"/>
      <c r="BZ195" s="106"/>
      <c r="CA195" s="106"/>
      <c r="CB195" s="106"/>
      <c r="CC195" s="106"/>
      <c r="CD195" s="106"/>
      <c r="CE195" s="106"/>
      <c r="CF195" s="106"/>
      <c r="CG195" s="106"/>
      <c r="CH195" s="106"/>
      <c r="CI195" s="106"/>
      <c r="CJ195" s="106"/>
      <c r="CK195" s="106"/>
      <c r="CL195" s="106"/>
      <c r="CM195" s="106"/>
      <c r="CN195" s="106"/>
      <c r="CO195" s="106"/>
      <c r="CP195" s="106"/>
      <c r="CQ195" s="106"/>
      <c r="CR195" s="106"/>
      <c r="CS195" s="106"/>
      <c r="CT195" s="106"/>
      <c r="CU195" s="106"/>
      <c r="CV195" s="106"/>
      <c r="CW195" s="106"/>
      <c r="CX195" s="106"/>
      <c r="CY195" s="106"/>
      <c r="CZ195" s="106"/>
      <c r="DA195" s="106"/>
      <c r="DB195" s="106"/>
      <c r="DC195" s="106"/>
      <c r="DD195" s="106"/>
      <c r="DE195" s="106"/>
      <c r="DF195" s="106"/>
      <c r="DG195" s="106"/>
      <c r="DH195" s="106"/>
      <c r="DI195" s="106"/>
      <c r="DJ195" s="106"/>
      <c r="DK195" s="106"/>
      <c r="DL195" s="106"/>
      <c r="DM195" s="106"/>
      <c r="DN195" s="106"/>
      <c r="DO195" s="106"/>
      <c r="DP195" s="106"/>
      <c r="DQ195" s="106"/>
      <c r="DR195" s="106"/>
      <c r="DS195" s="106"/>
      <c r="DT195" s="106"/>
      <c r="DU195" s="106"/>
      <c r="DV195" s="106"/>
      <c r="DW195" s="106"/>
      <c r="DX195" s="106"/>
      <c r="DY195" s="106"/>
      <c r="DZ195" s="106"/>
      <c r="EA195" s="106"/>
      <c r="EB195" s="106"/>
      <c r="EC195" s="106"/>
      <c r="ED195" s="106"/>
      <c r="EE195" s="106"/>
      <c r="EF195" s="106"/>
      <c r="EG195" s="106"/>
      <c r="EH195" s="106"/>
      <c r="EI195" s="106"/>
      <c r="EJ195" s="106"/>
      <c r="EK195" s="106"/>
      <c r="EL195" s="106"/>
      <c r="EM195" s="106"/>
      <c r="EN195" s="106"/>
      <c r="EO195" s="106"/>
      <c r="EP195" s="106"/>
      <c r="EQ195" s="106"/>
      <c r="ER195" s="106"/>
      <c r="ES195" s="106"/>
      <c r="ET195" s="106"/>
      <c r="EU195" s="106"/>
      <c r="EV195" s="106"/>
      <c r="EW195" s="106"/>
      <c r="EX195" s="106"/>
      <c r="EY195" s="106"/>
      <c r="EZ195" s="106"/>
      <c r="FA195" s="106"/>
      <c r="FB195" s="106"/>
      <c r="FC195" s="106"/>
      <c r="FD195" s="106"/>
      <c r="FE195" s="106"/>
      <c r="FF195" s="106"/>
      <c r="FG195" s="106"/>
      <c r="FH195" s="106"/>
      <c r="FI195" s="106"/>
      <c r="FJ195" s="106"/>
      <c r="FK195" s="106"/>
      <c r="FL195" s="106"/>
      <c r="FM195" s="106"/>
      <c r="FN195" s="106"/>
      <c r="FO195" s="106"/>
      <c r="FP195" s="106"/>
      <c r="FQ195" s="106"/>
      <c r="FR195" s="106"/>
      <c r="FS195" s="106"/>
      <c r="FT195" s="106"/>
      <c r="FU195" s="106"/>
      <c r="FV195" s="106"/>
      <c r="FW195" s="106"/>
      <c r="FX195" s="106"/>
      <c r="FY195" s="106"/>
      <c r="FZ195" s="106"/>
      <c r="GA195" s="106"/>
      <c r="GB195" s="106"/>
      <c r="GC195" s="106"/>
      <c r="GD195" s="106"/>
      <c r="GE195" s="106"/>
      <c r="GF195" s="106"/>
      <c r="GG195" s="106"/>
      <c r="GH195" s="106"/>
      <c r="GI195" s="106"/>
      <c r="GJ195" s="106"/>
      <c r="GK195" s="106"/>
      <c r="GL195" s="106"/>
      <c r="GM195" s="106"/>
      <c r="GN195" s="106"/>
      <c r="GO195" s="106"/>
      <c r="GP195" s="106"/>
      <c r="GQ195" s="106"/>
      <c r="GR195" s="106"/>
      <c r="GS195" s="106"/>
      <c r="GT195" s="106"/>
      <c r="GU195" s="106"/>
      <c r="GV195" s="106"/>
      <c r="GW195" s="106"/>
      <c r="GX195" s="106"/>
      <c r="GY195" s="106"/>
      <c r="GZ195" s="106"/>
      <c r="HA195" s="106"/>
      <c r="HB195" s="106"/>
      <c r="HC195" s="106"/>
      <c r="HD195" s="106"/>
      <c r="HE195" s="106"/>
      <c r="HF195" s="106"/>
      <c r="HG195" s="106"/>
      <c r="HH195" s="106"/>
      <c r="HI195" s="106"/>
      <c r="HJ195" s="106"/>
      <c r="HK195" s="106"/>
      <c r="HL195" s="106"/>
      <c r="HM195" s="106"/>
      <c r="HN195" s="106"/>
      <c r="HO195" s="106"/>
      <c r="HP195" s="106"/>
      <c r="HQ195" s="106"/>
      <c r="HR195" s="106"/>
      <c r="HS195" s="106"/>
      <c r="HT195" s="106"/>
      <c r="HU195" s="106"/>
      <c r="HV195" s="106"/>
      <c r="HW195" s="106"/>
      <c r="HX195" s="106"/>
      <c r="HY195" s="106"/>
      <c r="HZ195" s="106"/>
      <c r="IA195" s="106"/>
      <c r="IB195" s="106"/>
      <c r="IC195" s="106"/>
      <c r="ID195" s="106"/>
      <c r="IE195" s="106"/>
      <c r="IF195" s="106"/>
      <c r="IG195" s="106"/>
      <c r="IH195" s="106"/>
      <c r="II195" s="106"/>
      <c r="IJ195" s="106"/>
      <c r="IK195" s="106"/>
      <c r="IL195" s="106"/>
      <c r="IM195" s="106"/>
      <c r="IN195" s="106"/>
      <c r="IO195" s="106"/>
      <c r="IP195" s="106"/>
      <c r="IQ195" s="106"/>
      <c r="IR195" s="106"/>
      <c r="IS195" s="106"/>
      <c r="IT195" s="106"/>
      <c r="IU195" s="106"/>
      <c r="IV195" s="106"/>
      <c r="IW195" s="106"/>
      <c r="IX195" s="106"/>
      <c r="IY195" s="106"/>
      <c r="IZ195" s="106"/>
      <c r="JA195" s="106"/>
      <c r="JB195" s="106"/>
      <c r="JC195" s="106"/>
      <c r="JD195" s="106"/>
      <c r="JE195" s="106"/>
      <c r="JF195" s="106"/>
      <c r="JG195" s="106"/>
      <c r="JH195" s="106"/>
      <c r="JI195" s="106"/>
      <c r="JJ195" s="106"/>
      <c r="JK195" s="106"/>
      <c r="JL195" s="106"/>
      <c r="JM195" s="106"/>
      <c r="JN195" s="106"/>
      <c r="JO195" s="106"/>
      <c r="JP195" s="106"/>
      <c r="JQ195" s="106"/>
      <c r="JR195" s="106"/>
      <c r="JS195" s="106"/>
      <c r="JT195" s="106"/>
      <c r="JU195" s="106"/>
      <c r="JV195" s="106"/>
      <c r="JW195" s="106"/>
      <c r="JX195" s="106"/>
      <c r="JY195" s="106"/>
      <c r="JZ195" s="106"/>
      <c r="KA195" s="106"/>
      <c r="KB195" s="106"/>
      <c r="KC195" s="106"/>
      <c r="KD195" s="106"/>
      <c r="KE195" s="106"/>
      <c r="KF195" s="106"/>
      <c r="KG195" s="106"/>
      <c r="KH195" s="106"/>
      <c r="KI195" s="106"/>
      <c r="KJ195" s="106"/>
      <c r="KK195" s="106"/>
      <c r="KL195" s="106"/>
      <c r="KM195" s="106"/>
      <c r="KN195" s="106"/>
      <c r="KO195" s="106"/>
      <c r="KP195" s="106"/>
      <c r="KQ195" s="106"/>
      <c r="KR195" s="106"/>
      <c r="KS195" s="106"/>
      <c r="KT195" s="106"/>
      <c r="KU195" s="106"/>
      <c r="KV195" s="106"/>
      <c r="KW195" s="106"/>
      <c r="KX195" s="106"/>
      <c r="KY195" s="106"/>
      <c r="KZ195" s="106"/>
      <c r="LA195" s="106"/>
      <c r="LB195" s="106"/>
      <c r="LC195" s="106"/>
      <c r="LD195" s="106"/>
      <c r="LE195" s="106"/>
      <c r="LF195" s="106"/>
      <c r="LG195" s="106"/>
      <c r="LH195" s="106"/>
      <c r="LI195" s="51"/>
      <c r="LJ195" s="51"/>
    </row>
    <row r="196" spans="1:322" s="59" customFormat="1" ht="10.199999999999999" x14ac:dyDescent="0.2">
      <c r="A196" s="51"/>
      <c r="B196" s="51"/>
      <c r="C196" s="51"/>
      <c r="D196" s="12"/>
      <c r="E196" s="98" t="str">
        <f t="shared" si="391"/>
        <v>прочие расходы</v>
      </c>
      <c r="F196" s="51"/>
      <c r="G196" s="51"/>
      <c r="H196" s="98" t="str">
        <f>списки!$N$24</f>
        <v>Сертификаты</v>
      </c>
      <c r="I196" s="51"/>
      <c r="J196" s="51"/>
      <c r="K196" s="55" t="str">
        <f t="shared" si="392"/>
        <v>долл.</v>
      </c>
      <c r="L196" s="51"/>
      <c r="M196" s="58"/>
      <c r="N196" s="51"/>
      <c r="O196" s="61"/>
      <c r="P196" s="51"/>
      <c r="Q196" s="51"/>
      <c r="R196" s="99"/>
      <c r="S196" s="51"/>
      <c r="T196" s="171" t="s">
        <v>6</v>
      </c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6"/>
      <c r="AK196" s="106"/>
      <c r="AL196" s="106"/>
      <c r="AM196" s="106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6"/>
      <c r="BD196" s="106"/>
      <c r="BE196" s="106"/>
      <c r="BF196" s="106"/>
      <c r="BG196" s="106"/>
      <c r="BH196" s="106"/>
      <c r="BI196" s="106"/>
      <c r="BJ196" s="106"/>
      <c r="BK196" s="106"/>
      <c r="BL196" s="106"/>
      <c r="BM196" s="106"/>
      <c r="BN196" s="106"/>
      <c r="BO196" s="106"/>
      <c r="BP196" s="106"/>
      <c r="BQ196" s="106"/>
      <c r="BR196" s="106"/>
      <c r="BS196" s="106"/>
      <c r="BT196" s="106"/>
      <c r="BU196" s="106"/>
      <c r="BV196" s="106"/>
      <c r="BW196" s="106"/>
      <c r="BX196" s="106"/>
      <c r="BY196" s="106"/>
      <c r="BZ196" s="106"/>
      <c r="CA196" s="106"/>
      <c r="CB196" s="106"/>
      <c r="CC196" s="106"/>
      <c r="CD196" s="106"/>
      <c r="CE196" s="106"/>
      <c r="CF196" s="106"/>
      <c r="CG196" s="106"/>
      <c r="CH196" s="106"/>
      <c r="CI196" s="106"/>
      <c r="CJ196" s="106"/>
      <c r="CK196" s="106"/>
      <c r="CL196" s="106"/>
      <c r="CM196" s="106"/>
      <c r="CN196" s="106"/>
      <c r="CO196" s="106"/>
      <c r="CP196" s="106"/>
      <c r="CQ196" s="106"/>
      <c r="CR196" s="106"/>
      <c r="CS196" s="106"/>
      <c r="CT196" s="106"/>
      <c r="CU196" s="106"/>
      <c r="CV196" s="106"/>
      <c r="CW196" s="106"/>
      <c r="CX196" s="106"/>
      <c r="CY196" s="106"/>
      <c r="CZ196" s="106"/>
      <c r="DA196" s="106"/>
      <c r="DB196" s="106"/>
      <c r="DC196" s="106"/>
      <c r="DD196" s="106"/>
      <c r="DE196" s="106"/>
      <c r="DF196" s="106"/>
      <c r="DG196" s="106"/>
      <c r="DH196" s="106"/>
      <c r="DI196" s="106"/>
      <c r="DJ196" s="106"/>
      <c r="DK196" s="106"/>
      <c r="DL196" s="106"/>
      <c r="DM196" s="106"/>
      <c r="DN196" s="106"/>
      <c r="DO196" s="106"/>
      <c r="DP196" s="106"/>
      <c r="DQ196" s="106"/>
      <c r="DR196" s="106"/>
      <c r="DS196" s="106"/>
      <c r="DT196" s="106"/>
      <c r="DU196" s="106"/>
      <c r="DV196" s="106"/>
      <c r="DW196" s="106"/>
      <c r="DX196" s="106"/>
      <c r="DY196" s="106"/>
      <c r="DZ196" s="106"/>
      <c r="EA196" s="106"/>
      <c r="EB196" s="106"/>
      <c r="EC196" s="106"/>
      <c r="ED196" s="106"/>
      <c r="EE196" s="106"/>
      <c r="EF196" s="106"/>
      <c r="EG196" s="106"/>
      <c r="EH196" s="106"/>
      <c r="EI196" s="106"/>
      <c r="EJ196" s="106"/>
      <c r="EK196" s="106"/>
      <c r="EL196" s="106"/>
      <c r="EM196" s="106"/>
      <c r="EN196" s="106"/>
      <c r="EO196" s="106"/>
      <c r="EP196" s="106"/>
      <c r="EQ196" s="106"/>
      <c r="ER196" s="106"/>
      <c r="ES196" s="106"/>
      <c r="ET196" s="106"/>
      <c r="EU196" s="106"/>
      <c r="EV196" s="106"/>
      <c r="EW196" s="106"/>
      <c r="EX196" s="106"/>
      <c r="EY196" s="106"/>
      <c r="EZ196" s="106"/>
      <c r="FA196" s="106"/>
      <c r="FB196" s="106"/>
      <c r="FC196" s="106"/>
      <c r="FD196" s="106"/>
      <c r="FE196" s="106"/>
      <c r="FF196" s="106"/>
      <c r="FG196" s="106"/>
      <c r="FH196" s="106"/>
      <c r="FI196" s="106"/>
      <c r="FJ196" s="106"/>
      <c r="FK196" s="106"/>
      <c r="FL196" s="106"/>
      <c r="FM196" s="106"/>
      <c r="FN196" s="106"/>
      <c r="FO196" s="106"/>
      <c r="FP196" s="106"/>
      <c r="FQ196" s="106"/>
      <c r="FR196" s="106"/>
      <c r="FS196" s="106"/>
      <c r="FT196" s="106"/>
      <c r="FU196" s="106"/>
      <c r="FV196" s="106"/>
      <c r="FW196" s="106"/>
      <c r="FX196" s="106"/>
      <c r="FY196" s="106"/>
      <c r="FZ196" s="106"/>
      <c r="GA196" s="106"/>
      <c r="GB196" s="106"/>
      <c r="GC196" s="106"/>
      <c r="GD196" s="106"/>
      <c r="GE196" s="106"/>
      <c r="GF196" s="106"/>
      <c r="GG196" s="106"/>
      <c r="GH196" s="106"/>
      <c r="GI196" s="106"/>
      <c r="GJ196" s="106"/>
      <c r="GK196" s="106"/>
      <c r="GL196" s="106"/>
      <c r="GM196" s="106"/>
      <c r="GN196" s="106"/>
      <c r="GO196" s="106"/>
      <c r="GP196" s="106"/>
      <c r="GQ196" s="106"/>
      <c r="GR196" s="106"/>
      <c r="GS196" s="106"/>
      <c r="GT196" s="106"/>
      <c r="GU196" s="106"/>
      <c r="GV196" s="106"/>
      <c r="GW196" s="106"/>
      <c r="GX196" s="106"/>
      <c r="GY196" s="106"/>
      <c r="GZ196" s="106"/>
      <c r="HA196" s="106"/>
      <c r="HB196" s="106"/>
      <c r="HC196" s="106"/>
      <c r="HD196" s="106"/>
      <c r="HE196" s="106"/>
      <c r="HF196" s="106"/>
      <c r="HG196" s="106"/>
      <c r="HH196" s="106"/>
      <c r="HI196" s="106"/>
      <c r="HJ196" s="106"/>
      <c r="HK196" s="106"/>
      <c r="HL196" s="106"/>
      <c r="HM196" s="106"/>
      <c r="HN196" s="106"/>
      <c r="HO196" s="106"/>
      <c r="HP196" s="106"/>
      <c r="HQ196" s="106"/>
      <c r="HR196" s="106"/>
      <c r="HS196" s="106"/>
      <c r="HT196" s="106"/>
      <c r="HU196" s="106"/>
      <c r="HV196" s="106"/>
      <c r="HW196" s="106"/>
      <c r="HX196" s="106"/>
      <c r="HY196" s="106"/>
      <c r="HZ196" s="106"/>
      <c r="IA196" s="106"/>
      <c r="IB196" s="106"/>
      <c r="IC196" s="106"/>
      <c r="ID196" s="106"/>
      <c r="IE196" s="106"/>
      <c r="IF196" s="106"/>
      <c r="IG196" s="106"/>
      <c r="IH196" s="106"/>
      <c r="II196" s="106"/>
      <c r="IJ196" s="106"/>
      <c r="IK196" s="106"/>
      <c r="IL196" s="106"/>
      <c r="IM196" s="106"/>
      <c r="IN196" s="106"/>
      <c r="IO196" s="106"/>
      <c r="IP196" s="106"/>
      <c r="IQ196" s="106"/>
      <c r="IR196" s="106"/>
      <c r="IS196" s="106"/>
      <c r="IT196" s="106"/>
      <c r="IU196" s="106"/>
      <c r="IV196" s="106"/>
      <c r="IW196" s="106"/>
      <c r="IX196" s="106"/>
      <c r="IY196" s="106"/>
      <c r="IZ196" s="106"/>
      <c r="JA196" s="106"/>
      <c r="JB196" s="106"/>
      <c r="JC196" s="106"/>
      <c r="JD196" s="106"/>
      <c r="JE196" s="106"/>
      <c r="JF196" s="106"/>
      <c r="JG196" s="106"/>
      <c r="JH196" s="106"/>
      <c r="JI196" s="106"/>
      <c r="JJ196" s="106"/>
      <c r="JK196" s="106"/>
      <c r="JL196" s="106"/>
      <c r="JM196" s="106"/>
      <c r="JN196" s="106"/>
      <c r="JO196" s="106"/>
      <c r="JP196" s="106"/>
      <c r="JQ196" s="106"/>
      <c r="JR196" s="106"/>
      <c r="JS196" s="106"/>
      <c r="JT196" s="106"/>
      <c r="JU196" s="106"/>
      <c r="JV196" s="106"/>
      <c r="JW196" s="106"/>
      <c r="JX196" s="106"/>
      <c r="JY196" s="106"/>
      <c r="JZ196" s="106"/>
      <c r="KA196" s="106"/>
      <c r="KB196" s="106"/>
      <c r="KC196" s="106"/>
      <c r="KD196" s="106"/>
      <c r="KE196" s="106"/>
      <c r="KF196" s="106"/>
      <c r="KG196" s="106"/>
      <c r="KH196" s="106"/>
      <c r="KI196" s="106"/>
      <c r="KJ196" s="106"/>
      <c r="KK196" s="106"/>
      <c r="KL196" s="106"/>
      <c r="KM196" s="106"/>
      <c r="KN196" s="106"/>
      <c r="KO196" s="106"/>
      <c r="KP196" s="106"/>
      <c r="KQ196" s="106"/>
      <c r="KR196" s="106"/>
      <c r="KS196" s="106"/>
      <c r="KT196" s="106"/>
      <c r="KU196" s="106"/>
      <c r="KV196" s="106"/>
      <c r="KW196" s="106"/>
      <c r="KX196" s="106"/>
      <c r="KY196" s="106"/>
      <c r="KZ196" s="106"/>
      <c r="LA196" s="106"/>
      <c r="LB196" s="106"/>
      <c r="LC196" s="106"/>
      <c r="LD196" s="106"/>
      <c r="LE196" s="106"/>
      <c r="LF196" s="106"/>
      <c r="LG196" s="106"/>
      <c r="LH196" s="106"/>
      <c r="LI196" s="51"/>
      <c r="LJ196" s="51"/>
    </row>
    <row r="197" spans="1:322" s="59" customFormat="1" ht="10.199999999999999" x14ac:dyDescent="0.2">
      <c r="A197" s="51"/>
      <c r="B197" s="51"/>
      <c r="C197" s="51"/>
      <c r="D197" s="12"/>
      <c r="E197" s="98" t="str">
        <f t="shared" si="391"/>
        <v>прочие расходы</v>
      </c>
      <c r="F197" s="51"/>
      <c r="G197" s="51"/>
      <c r="H197" s="98" t="str">
        <f>списки!$N$25</f>
        <v>Продление лицензии</v>
      </c>
      <c r="I197" s="51"/>
      <c r="J197" s="51"/>
      <c r="K197" s="55" t="str">
        <f t="shared" si="392"/>
        <v>долл.</v>
      </c>
      <c r="L197" s="51"/>
      <c r="M197" s="58"/>
      <c r="N197" s="51"/>
      <c r="O197" s="61"/>
      <c r="P197" s="51"/>
      <c r="Q197" s="51"/>
      <c r="R197" s="99"/>
      <c r="S197" s="51"/>
      <c r="T197" s="171" t="s">
        <v>6</v>
      </c>
      <c r="U197" s="106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6"/>
      <c r="AK197" s="106"/>
      <c r="AL197" s="106"/>
      <c r="AM197" s="106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06"/>
      <c r="BC197" s="106"/>
      <c r="BD197" s="106"/>
      <c r="BE197" s="106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06"/>
      <c r="BP197" s="106"/>
      <c r="BQ197" s="106"/>
      <c r="BR197" s="106"/>
      <c r="BS197" s="106"/>
      <c r="BT197" s="106"/>
      <c r="BU197" s="106"/>
      <c r="BV197" s="106"/>
      <c r="BW197" s="106"/>
      <c r="BX197" s="106"/>
      <c r="BY197" s="106"/>
      <c r="BZ197" s="106"/>
      <c r="CA197" s="106"/>
      <c r="CB197" s="106"/>
      <c r="CC197" s="106"/>
      <c r="CD197" s="106"/>
      <c r="CE197" s="106"/>
      <c r="CF197" s="106"/>
      <c r="CG197" s="106"/>
      <c r="CH197" s="106"/>
      <c r="CI197" s="106"/>
      <c r="CJ197" s="106"/>
      <c r="CK197" s="106"/>
      <c r="CL197" s="106"/>
      <c r="CM197" s="106"/>
      <c r="CN197" s="106"/>
      <c r="CO197" s="106"/>
      <c r="CP197" s="106"/>
      <c r="CQ197" s="106"/>
      <c r="CR197" s="106"/>
      <c r="CS197" s="106"/>
      <c r="CT197" s="106"/>
      <c r="CU197" s="106"/>
      <c r="CV197" s="106"/>
      <c r="CW197" s="106"/>
      <c r="CX197" s="106"/>
      <c r="CY197" s="106"/>
      <c r="CZ197" s="106"/>
      <c r="DA197" s="106"/>
      <c r="DB197" s="106"/>
      <c r="DC197" s="106"/>
      <c r="DD197" s="106"/>
      <c r="DE197" s="106"/>
      <c r="DF197" s="106"/>
      <c r="DG197" s="106"/>
      <c r="DH197" s="106"/>
      <c r="DI197" s="106"/>
      <c r="DJ197" s="106"/>
      <c r="DK197" s="106"/>
      <c r="DL197" s="106"/>
      <c r="DM197" s="106"/>
      <c r="DN197" s="106"/>
      <c r="DO197" s="106"/>
      <c r="DP197" s="106"/>
      <c r="DQ197" s="106"/>
      <c r="DR197" s="106"/>
      <c r="DS197" s="106"/>
      <c r="DT197" s="106"/>
      <c r="DU197" s="106"/>
      <c r="DV197" s="106"/>
      <c r="DW197" s="106"/>
      <c r="DX197" s="106"/>
      <c r="DY197" s="106"/>
      <c r="DZ197" s="106"/>
      <c r="EA197" s="106"/>
      <c r="EB197" s="106"/>
      <c r="EC197" s="106"/>
      <c r="ED197" s="106"/>
      <c r="EE197" s="106"/>
      <c r="EF197" s="106"/>
      <c r="EG197" s="106"/>
      <c r="EH197" s="106"/>
      <c r="EI197" s="106"/>
      <c r="EJ197" s="106"/>
      <c r="EK197" s="106"/>
      <c r="EL197" s="106"/>
      <c r="EM197" s="106"/>
      <c r="EN197" s="106"/>
      <c r="EO197" s="106"/>
      <c r="EP197" s="106"/>
      <c r="EQ197" s="106"/>
      <c r="ER197" s="106"/>
      <c r="ES197" s="106"/>
      <c r="ET197" s="106"/>
      <c r="EU197" s="106"/>
      <c r="EV197" s="106"/>
      <c r="EW197" s="106"/>
      <c r="EX197" s="106"/>
      <c r="EY197" s="106"/>
      <c r="EZ197" s="106"/>
      <c r="FA197" s="106"/>
      <c r="FB197" s="106"/>
      <c r="FC197" s="106"/>
      <c r="FD197" s="106"/>
      <c r="FE197" s="106"/>
      <c r="FF197" s="106"/>
      <c r="FG197" s="106"/>
      <c r="FH197" s="106"/>
      <c r="FI197" s="106"/>
      <c r="FJ197" s="106"/>
      <c r="FK197" s="106"/>
      <c r="FL197" s="106"/>
      <c r="FM197" s="106"/>
      <c r="FN197" s="106"/>
      <c r="FO197" s="106"/>
      <c r="FP197" s="106"/>
      <c r="FQ197" s="106"/>
      <c r="FR197" s="106"/>
      <c r="FS197" s="106"/>
      <c r="FT197" s="106"/>
      <c r="FU197" s="106"/>
      <c r="FV197" s="106"/>
      <c r="FW197" s="106"/>
      <c r="FX197" s="106"/>
      <c r="FY197" s="106"/>
      <c r="FZ197" s="106"/>
      <c r="GA197" s="106"/>
      <c r="GB197" s="106"/>
      <c r="GC197" s="106"/>
      <c r="GD197" s="106"/>
      <c r="GE197" s="106"/>
      <c r="GF197" s="106"/>
      <c r="GG197" s="106"/>
      <c r="GH197" s="106"/>
      <c r="GI197" s="106"/>
      <c r="GJ197" s="106"/>
      <c r="GK197" s="106"/>
      <c r="GL197" s="106"/>
      <c r="GM197" s="106"/>
      <c r="GN197" s="106"/>
      <c r="GO197" s="106"/>
      <c r="GP197" s="106"/>
      <c r="GQ197" s="106"/>
      <c r="GR197" s="106"/>
      <c r="GS197" s="106"/>
      <c r="GT197" s="106"/>
      <c r="GU197" s="106"/>
      <c r="GV197" s="106"/>
      <c r="GW197" s="106"/>
      <c r="GX197" s="106"/>
      <c r="GY197" s="106"/>
      <c r="GZ197" s="106"/>
      <c r="HA197" s="106"/>
      <c r="HB197" s="106"/>
      <c r="HC197" s="106"/>
      <c r="HD197" s="106"/>
      <c r="HE197" s="106"/>
      <c r="HF197" s="106"/>
      <c r="HG197" s="106"/>
      <c r="HH197" s="106"/>
      <c r="HI197" s="106"/>
      <c r="HJ197" s="106"/>
      <c r="HK197" s="106"/>
      <c r="HL197" s="106"/>
      <c r="HM197" s="106"/>
      <c r="HN197" s="106"/>
      <c r="HO197" s="106"/>
      <c r="HP197" s="106"/>
      <c r="HQ197" s="106"/>
      <c r="HR197" s="106"/>
      <c r="HS197" s="106"/>
      <c r="HT197" s="106"/>
      <c r="HU197" s="106"/>
      <c r="HV197" s="106"/>
      <c r="HW197" s="106"/>
      <c r="HX197" s="106"/>
      <c r="HY197" s="106"/>
      <c r="HZ197" s="106"/>
      <c r="IA197" s="106"/>
      <c r="IB197" s="106"/>
      <c r="IC197" s="106"/>
      <c r="ID197" s="106"/>
      <c r="IE197" s="106"/>
      <c r="IF197" s="106"/>
      <c r="IG197" s="106"/>
      <c r="IH197" s="106"/>
      <c r="II197" s="106"/>
      <c r="IJ197" s="106"/>
      <c r="IK197" s="106"/>
      <c r="IL197" s="106"/>
      <c r="IM197" s="106"/>
      <c r="IN197" s="106"/>
      <c r="IO197" s="106"/>
      <c r="IP197" s="106"/>
      <c r="IQ197" s="106"/>
      <c r="IR197" s="106"/>
      <c r="IS197" s="106"/>
      <c r="IT197" s="106"/>
      <c r="IU197" s="106"/>
      <c r="IV197" s="106"/>
      <c r="IW197" s="106"/>
      <c r="IX197" s="106"/>
      <c r="IY197" s="106"/>
      <c r="IZ197" s="106"/>
      <c r="JA197" s="106"/>
      <c r="JB197" s="106"/>
      <c r="JC197" s="106"/>
      <c r="JD197" s="106"/>
      <c r="JE197" s="106"/>
      <c r="JF197" s="106"/>
      <c r="JG197" s="106"/>
      <c r="JH197" s="106"/>
      <c r="JI197" s="106"/>
      <c r="JJ197" s="106"/>
      <c r="JK197" s="106"/>
      <c r="JL197" s="106"/>
      <c r="JM197" s="106"/>
      <c r="JN197" s="106"/>
      <c r="JO197" s="106"/>
      <c r="JP197" s="106"/>
      <c r="JQ197" s="106"/>
      <c r="JR197" s="106"/>
      <c r="JS197" s="106"/>
      <c r="JT197" s="106"/>
      <c r="JU197" s="106"/>
      <c r="JV197" s="106"/>
      <c r="JW197" s="106"/>
      <c r="JX197" s="106"/>
      <c r="JY197" s="106"/>
      <c r="JZ197" s="106"/>
      <c r="KA197" s="106"/>
      <c r="KB197" s="106"/>
      <c r="KC197" s="106"/>
      <c r="KD197" s="106"/>
      <c r="KE197" s="106"/>
      <c r="KF197" s="106"/>
      <c r="KG197" s="106"/>
      <c r="KH197" s="106"/>
      <c r="KI197" s="106"/>
      <c r="KJ197" s="106"/>
      <c r="KK197" s="106"/>
      <c r="KL197" s="106"/>
      <c r="KM197" s="106"/>
      <c r="KN197" s="106"/>
      <c r="KO197" s="106"/>
      <c r="KP197" s="106"/>
      <c r="KQ197" s="106"/>
      <c r="KR197" s="106"/>
      <c r="KS197" s="106"/>
      <c r="KT197" s="106"/>
      <c r="KU197" s="106"/>
      <c r="KV197" s="106"/>
      <c r="KW197" s="106"/>
      <c r="KX197" s="106"/>
      <c r="KY197" s="106"/>
      <c r="KZ197" s="106"/>
      <c r="LA197" s="106"/>
      <c r="LB197" s="106"/>
      <c r="LC197" s="106"/>
      <c r="LD197" s="106"/>
      <c r="LE197" s="106"/>
      <c r="LF197" s="106"/>
      <c r="LG197" s="106"/>
      <c r="LH197" s="106"/>
      <c r="LI197" s="51"/>
      <c r="LJ197" s="51"/>
    </row>
    <row r="198" spans="1:322" s="59" customFormat="1" ht="10.199999999999999" x14ac:dyDescent="0.2">
      <c r="A198" s="51"/>
      <c r="B198" s="51"/>
      <c r="C198" s="51"/>
      <c r="D198" s="12"/>
      <c r="E198" s="98" t="str">
        <f t="shared" si="391"/>
        <v>прочие расходы</v>
      </c>
      <c r="F198" s="51"/>
      <c r="G198" s="51"/>
      <c r="H198" s="98" t="str">
        <f>списки!$N$26</f>
        <v>Орграсходы</v>
      </c>
      <c r="I198" s="51"/>
      <c r="J198" s="51"/>
      <c r="K198" s="55" t="str">
        <f t="shared" si="392"/>
        <v>долл.</v>
      </c>
      <c r="L198" s="51"/>
      <c r="M198" s="58"/>
      <c r="N198" s="51"/>
      <c r="O198" s="61"/>
      <c r="P198" s="51"/>
      <c r="Q198" s="51"/>
      <c r="R198" s="99"/>
      <c r="S198" s="51"/>
      <c r="T198" s="171" t="s">
        <v>6</v>
      </c>
      <c r="U198" s="106"/>
      <c r="V198" s="106"/>
      <c r="W198" s="106"/>
      <c r="X198" s="106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106"/>
      <c r="AJ198" s="106"/>
      <c r="AK198" s="106"/>
      <c r="AL198" s="106"/>
      <c r="AM198" s="106"/>
      <c r="AN198" s="106"/>
      <c r="AO198" s="106"/>
      <c r="AP198" s="106"/>
      <c r="AQ198" s="106"/>
      <c r="AR198" s="106"/>
      <c r="AS198" s="106"/>
      <c r="AT198" s="106"/>
      <c r="AU198" s="106"/>
      <c r="AV198" s="106"/>
      <c r="AW198" s="106"/>
      <c r="AX198" s="106"/>
      <c r="AY198" s="106"/>
      <c r="AZ198" s="106"/>
      <c r="BA198" s="106"/>
      <c r="BB198" s="106"/>
      <c r="BC198" s="106"/>
      <c r="BD198" s="106"/>
      <c r="BE198" s="106"/>
      <c r="BF198" s="106"/>
      <c r="BG198" s="106"/>
      <c r="BH198" s="106"/>
      <c r="BI198" s="106"/>
      <c r="BJ198" s="106"/>
      <c r="BK198" s="106"/>
      <c r="BL198" s="106"/>
      <c r="BM198" s="106"/>
      <c r="BN198" s="106"/>
      <c r="BO198" s="106"/>
      <c r="BP198" s="106"/>
      <c r="BQ198" s="106"/>
      <c r="BR198" s="106"/>
      <c r="BS198" s="106"/>
      <c r="BT198" s="106"/>
      <c r="BU198" s="106"/>
      <c r="BV198" s="106"/>
      <c r="BW198" s="106"/>
      <c r="BX198" s="106"/>
      <c r="BY198" s="106"/>
      <c r="BZ198" s="106"/>
      <c r="CA198" s="106"/>
      <c r="CB198" s="106"/>
      <c r="CC198" s="106"/>
      <c r="CD198" s="106"/>
      <c r="CE198" s="106"/>
      <c r="CF198" s="106"/>
      <c r="CG198" s="106"/>
      <c r="CH198" s="106"/>
      <c r="CI198" s="106"/>
      <c r="CJ198" s="106"/>
      <c r="CK198" s="106"/>
      <c r="CL198" s="106"/>
      <c r="CM198" s="106"/>
      <c r="CN198" s="106"/>
      <c r="CO198" s="106"/>
      <c r="CP198" s="106"/>
      <c r="CQ198" s="106"/>
      <c r="CR198" s="106"/>
      <c r="CS198" s="106"/>
      <c r="CT198" s="106"/>
      <c r="CU198" s="106"/>
      <c r="CV198" s="106"/>
      <c r="CW198" s="106"/>
      <c r="CX198" s="106"/>
      <c r="CY198" s="106"/>
      <c r="CZ198" s="106"/>
      <c r="DA198" s="106"/>
      <c r="DB198" s="106"/>
      <c r="DC198" s="106"/>
      <c r="DD198" s="106"/>
      <c r="DE198" s="106"/>
      <c r="DF198" s="106"/>
      <c r="DG198" s="106"/>
      <c r="DH198" s="106"/>
      <c r="DI198" s="106"/>
      <c r="DJ198" s="106"/>
      <c r="DK198" s="106"/>
      <c r="DL198" s="106"/>
      <c r="DM198" s="106"/>
      <c r="DN198" s="106"/>
      <c r="DO198" s="106"/>
      <c r="DP198" s="106"/>
      <c r="DQ198" s="106"/>
      <c r="DR198" s="106"/>
      <c r="DS198" s="106"/>
      <c r="DT198" s="106"/>
      <c r="DU198" s="106"/>
      <c r="DV198" s="106"/>
      <c r="DW198" s="106"/>
      <c r="DX198" s="106"/>
      <c r="DY198" s="106"/>
      <c r="DZ198" s="106"/>
      <c r="EA198" s="106"/>
      <c r="EB198" s="106"/>
      <c r="EC198" s="106"/>
      <c r="ED198" s="106"/>
      <c r="EE198" s="106"/>
      <c r="EF198" s="106"/>
      <c r="EG198" s="106"/>
      <c r="EH198" s="106"/>
      <c r="EI198" s="106"/>
      <c r="EJ198" s="106"/>
      <c r="EK198" s="106"/>
      <c r="EL198" s="106"/>
      <c r="EM198" s="106"/>
      <c r="EN198" s="106"/>
      <c r="EO198" s="106"/>
      <c r="EP198" s="106"/>
      <c r="EQ198" s="106"/>
      <c r="ER198" s="106"/>
      <c r="ES198" s="106"/>
      <c r="ET198" s="106"/>
      <c r="EU198" s="106"/>
      <c r="EV198" s="106"/>
      <c r="EW198" s="106"/>
      <c r="EX198" s="106"/>
      <c r="EY198" s="106"/>
      <c r="EZ198" s="106"/>
      <c r="FA198" s="106"/>
      <c r="FB198" s="106"/>
      <c r="FC198" s="106"/>
      <c r="FD198" s="106"/>
      <c r="FE198" s="106"/>
      <c r="FF198" s="106"/>
      <c r="FG198" s="106"/>
      <c r="FH198" s="106"/>
      <c r="FI198" s="106"/>
      <c r="FJ198" s="106"/>
      <c r="FK198" s="106"/>
      <c r="FL198" s="106"/>
      <c r="FM198" s="106"/>
      <c r="FN198" s="106"/>
      <c r="FO198" s="106"/>
      <c r="FP198" s="106"/>
      <c r="FQ198" s="106"/>
      <c r="FR198" s="106"/>
      <c r="FS198" s="106"/>
      <c r="FT198" s="106"/>
      <c r="FU198" s="106"/>
      <c r="FV198" s="106"/>
      <c r="FW198" s="106"/>
      <c r="FX198" s="106"/>
      <c r="FY198" s="106"/>
      <c r="FZ198" s="106"/>
      <c r="GA198" s="106"/>
      <c r="GB198" s="106"/>
      <c r="GC198" s="106"/>
      <c r="GD198" s="106"/>
      <c r="GE198" s="106"/>
      <c r="GF198" s="106"/>
      <c r="GG198" s="106"/>
      <c r="GH198" s="106"/>
      <c r="GI198" s="106"/>
      <c r="GJ198" s="106"/>
      <c r="GK198" s="106"/>
      <c r="GL198" s="106"/>
      <c r="GM198" s="106"/>
      <c r="GN198" s="106"/>
      <c r="GO198" s="106"/>
      <c r="GP198" s="106"/>
      <c r="GQ198" s="106"/>
      <c r="GR198" s="106"/>
      <c r="GS198" s="106"/>
      <c r="GT198" s="106"/>
      <c r="GU198" s="106"/>
      <c r="GV198" s="106"/>
      <c r="GW198" s="106"/>
      <c r="GX198" s="106"/>
      <c r="GY198" s="106"/>
      <c r="GZ198" s="106"/>
      <c r="HA198" s="106"/>
      <c r="HB198" s="106"/>
      <c r="HC198" s="106"/>
      <c r="HD198" s="106"/>
      <c r="HE198" s="106"/>
      <c r="HF198" s="106"/>
      <c r="HG198" s="106"/>
      <c r="HH198" s="106"/>
      <c r="HI198" s="106"/>
      <c r="HJ198" s="106"/>
      <c r="HK198" s="106"/>
      <c r="HL198" s="106"/>
      <c r="HM198" s="106"/>
      <c r="HN198" s="106"/>
      <c r="HO198" s="106"/>
      <c r="HP198" s="106"/>
      <c r="HQ198" s="106"/>
      <c r="HR198" s="106"/>
      <c r="HS198" s="106"/>
      <c r="HT198" s="106"/>
      <c r="HU198" s="106"/>
      <c r="HV198" s="106"/>
      <c r="HW198" s="106"/>
      <c r="HX198" s="106"/>
      <c r="HY198" s="106"/>
      <c r="HZ198" s="106"/>
      <c r="IA198" s="106"/>
      <c r="IB198" s="106"/>
      <c r="IC198" s="106"/>
      <c r="ID198" s="106"/>
      <c r="IE198" s="106"/>
      <c r="IF198" s="106"/>
      <c r="IG198" s="106"/>
      <c r="IH198" s="106"/>
      <c r="II198" s="106"/>
      <c r="IJ198" s="106"/>
      <c r="IK198" s="106"/>
      <c r="IL198" s="106"/>
      <c r="IM198" s="106"/>
      <c r="IN198" s="106"/>
      <c r="IO198" s="106"/>
      <c r="IP198" s="106"/>
      <c r="IQ198" s="106"/>
      <c r="IR198" s="106"/>
      <c r="IS198" s="106"/>
      <c r="IT198" s="106"/>
      <c r="IU198" s="106"/>
      <c r="IV198" s="106"/>
      <c r="IW198" s="106"/>
      <c r="IX198" s="106"/>
      <c r="IY198" s="106"/>
      <c r="IZ198" s="106"/>
      <c r="JA198" s="106"/>
      <c r="JB198" s="106"/>
      <c r="JC198" s="106"/>
      <c r="JD198" s="106"/>
      <c r="JE198" s="106"/>
      <c r="JF198" s="106"/>
      <c r="JG198" s="106"/>
      <c r="JH198" s="106"/>
      <c r="JI198" s="106"/>
      <c r="JJ198" s="106"/>
      <c r="JK198" s="106"/>
      <c r="JL198" s="106"/>
      <c r="JM198" s="106"/>
      <c r="JN198" s="106"/>
      <c r="JO198" s="106"/>
      <c r="JP198" s="106"/>
      <c r="JQ198" s="106"/>
      <c r="JR198" s="106"/>
      <c r="JS198" s="106"/>
      <c r="JT198" s="106"/>
      <c r="JU198" s="106"/>
      <c r="JV198" s="106"/>
      <c r="JW198" s="106"/>
      <c r="JX198" s="106"/>
      <c r="JY198" s="106"/>
      <c r="JZ198" s="106"/>
      <c r="KA198" s="106"/>
      <c r="KB198" s="106"/>
      <c r="KC198" s="106"/>
      <c r="KD198" s="106"/>
      <c r="KE198" s="106"/>
      <c r="KF198" s="106"/>
      <c r="KG198" s="106"/>
      <c r="KH198" s="106"/>
      <c r="KI198" s="106"/>
      <c r="KJ198" s="106"/>
      <c r="KK198" s="106"/>
      <c r="KL198" s="106"/>
      <c r="KM198" s="106"/>
      <c r="KN198" s="106"/>
      <c r="KO198" s="106"/>
      <c r="KP198" s="106"/>
      <c r="KQ198" s="106"/>
      <c r="KR198" s="106"/>
      <c r="KS198" s="106"/>
      <c r="KT198" s="106"/>
      <c r="KU198" s="106"/>
      <c r="KV198" s="106"/>
      <c r="KW198" s="106"/>
      <c r="KX198" s="106"/>
      <c r="KY198" s="106"/>
      <c r="KZ198" s="106"/>
      <c r="LA198" s="106"/>
      <c r="LB198" s="106"/>
      <c r="LC198" s="106"/>
      <c r="LD198" s="106"/>
      <c r="LE198" s="106"/>
      <c r="LF198" s="106"/>
      <c r="LG198" s="106"/>
      <c r="LH198" s="106"/>
      <c r="LI198" s="51"/>
      <c r="LJ198" s="51"/>
    </row>
    <row r="199" spans="1:322" ht="7.2" customHeight="1" x14ac:dyDescent="0.25">
      <c r="A199" s="6"/>
      <c r="B199" s="6"/>
      <c r="C199" s="6"/>
      <c r="D199" s="13"/>
      <c r="E199" s="6"/>
      <c r="F199" s="6"/>
      <c r="G199" s="6"/>
      <c r="H199" s="6"/>
      <c r="I199" s="6"/>
      <c r="J199" s="6"/>
      <c r="K199" s="31"/>
      <c r="L199" s="6"/>
      <c r="M199" s="13"/>
      <c r="N199" s="6"/>
      <c r="O199" s="20"/>
      <c r="P199" s="6"/>
      <c r="Q199" s="6"/>
      <c r="R199" s="64"/>
      <c r="S199" s="6"/>
      <c r="T199" s="135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  <c r="IW199" s="6"/>
      <c r="IX199" s="6"/>
      <c r="IY199" s="6"/>
      <c r="IZ199" s="6"/>
      <c r="JA199" s="6"/>
      <c r="JB199" s="6"/>
      <c r="JC199" s="6"/>
      <c r="JD199" s="6"/>
      <c r="JE199" s="6"/>
      <c r="JF199" s="6"/>
      <c r="JG199" s="6"/>
      <c r="JH199" s="6"/>
      <c r="JI199" s="6"/>
      <c r="JJ199" s="6"/>
      <c r="JK199" s="6"/>
      <c r="JL199" s="6"/>
      <c r="JM199" s="6"/>
      <c r="JN199" s="6"/>
      <c r="JO199" s="6"/>
      <c r="JP199" s="6"/>
      <c r="JQ199" s="6"/>
      <c r="JR199" s="6"/>
      <c r="JS199" s="6"/>
      <c r="JT199" s="6"/>
      <c r="JU199" s="6"/>
      <c r="JV199" s="6"/>
      <c r="JW199" s="6"/>
      <c r="JX199" s="6"/>
      <c r="JY199" s="6"/>
      <c r="JZ199" s="6"/>
      <c r="KA199" s="6"/>
      <c r="KB199" s="6"/>
      <c r="KC199" s="6"/>
      <c r="KD199" s="6"/>
      <c r="KE199" s="6"/>
      <c r="KF199" s="6"/>
      <c r="KG199" s="6"/>
      <c r="KH199" s="6"/>
      <c r="KI199" s="6"/>
      <c r="KJ199" s="6"/>
      <c r="KK199" s="6"/>
      <c r="KL199" s="6"/>
      <c r="KM199" s="6"/>
      <c r="KN199" s="6"/>
      <c r="KO199" s="6"/>
      <c r="KP199" s="6"/>
      <c r="KQ199" s="6"/>
      <c r="KR199" s="6"/>
      <c r="KS199" s="6"/>
      <c r="KT199" s="6"/>
      <c r="KU199" s="6"/>
      <c r="KV199" s="6"/>
      <c r="KW199" s="6"/>
      <c r="KX199" s="6"/>
      <c r="KY199" s="6"/>
      <c r="KZ199" s="6"/>
      <c r="LA199" s="6"/>
      <c r="LB199" s="6"/>
      <c r="LC199" s="6"/>
      <c r="LD199" s="6"/>
      <c r="LE199" s="6"/>
      <c r="LF199" s="6"/>
      <c r="LG199" s="6"/>
      <c r="LH199" s="6"/>
      <c r="LI199" s="6"/>
      <c r="LJ199" s="6"/>
    </row>
    <row r="200" spans="1:322" s="11" customFormat="1" x14ac:dyDescent="0.25">
      <c r="A200" s="10"/>
      <c r="B200" s="10"/>
      <c r="C200" s="10"/>
      <c r="D200" s="13"/>
      <c r="E200" s="30" t="str">
        <f>kpi!$E$45</f>
        <v>начисление НДС к оплате</v>
      </c>
      <c r="F200" s="10"/>
      <c r="G200" s="10"/>
      <c r="H200" s="30"/>
      <c r="I200" s="10"/>
      <c r="J200" s="10"/>
      <c r="K200" s="78" t="str">
        <f>IF($E200="","",INDEX(kpi!$H:$H,SUMIFS(kpi!$B:$B,kpi!$E:$E,$E200)))</f>
        <v>долл.</v>
      </c>
      <c r="L200" s="10"/>
      <c r="M200" s="13"/>
      <c r="N200" s="10"/>
      <c r="O200" s="20"/>
      <c r="P200" s="10"/>
      <c r="Q200" s="10"/>
      <c r="R200" s="65">
        <f>SUMIFS($T200:$LI200,$T$1:$LI$1,"&lt;="&amp;MAX($1:$1),$T$1:$LI$1,"&gt;="&amp;1)</f>
        <v>0</v>
      </c>
      <c r="S200" s="10"/>
      <c r="T200" s="64"/>
      <c r="U200" s="48">
        <f>IF(U$10="",0,IF(U$9&lt;главная!$N$19,0,U41*главная!$N$35/(1+главная!$N$35)))</f>
        <v>0</v>
      </c>
      <c r="V200" s="48">
        <f>IF(V$10="",0,IF(V$9&lt;главная!$N$19,0,V41*главная!$N$35/(1+главная!$N$35)))</f>
        <v>0</v>
      </c>
      <c r="W200" s="48">
        <f>IF(W$10="",0,IF(W$9&lt;главная!$N$19,0,W41*главная!$N$35/(1+главная!$N$35)))</f>
        <v>0</v>
      </c>
      <c r="X200" s="48">
        <f>IF(X$10="",0,IF(X$9&lt;главная!$N$19,0,X41*главная!$N$35/(1+главная!$N$35)))</f>
        <v>0</v>
      </c>
      <c r="Y200" s="48">
        <f>IF(Y$10="",0,IF(Y$9&lt;главная!$N$19,0,Y41*главная!$N$35/(1+главная!$N$35)))</f>
        <v>0</v>
      </c>
      <c r="Z200" s="48">
        <f>IF(Z$10="",0,IF(Z$9&lt;главная!$N$19,0,Z41*главная!$N$35/(1+главная!$N$35)))</f>
        <v>0</v>
      </c>
      <c r="AA200" s="48">
        <f>IF(AA$10="",0,IF(AA$9&lt;главная!$N$19,0,AA41*главная!$N$35/(1+главная!$N$35)))</f>
        <v>0</v>
      </c>
      <c r="AB200" s="48">
        <f>IF(AB$10="",0,IF(AB$9&lt;главная!$N$19,0,AB41*главная!$N$35/(1+главная!$N$35)))</f>
        <v>0</v>
      </c>
      <c r="AC200" s="48">
        <f>IF(AC$10="",0,IF(AC$9&lt;главная!$N$19,0,AC41*главная!$N$35/(1+главная!$N$35)))</f>
        <v>0</v>
      </c>
      <c r="AD200" s="48">
        <f>IF(AD$10="",0,IF(AD$9&lt;главная!$N$19,0,AD41*главная!$N$35/(1+главная!$N$35)))</f>
        <v>0</v>
      </c>
      <c r="AE200" s="48">
        <f>IF(AE$10="",0,IF(AE$9&lt;главная!$N$19,0,AE41*главная!$N$35/(1+главная!$N$35)))</f>
        <v>0</v>
      </c>
      <c r="AF200" s="48">
        <f>IF(AF$10="",0,IF(AF$9&lt;главная!$N$19,0,AF41*главная!$N$35/(1+главная!$N$35)))</f>
        <v>0</v>
      </c>
      <c r="AG200" s="48">
        <f>IF(AG$10="",0,IF(AG$9&lt;главная!$N$19,0,AG41*главная!$N$35/(1+главная!$N$35)))</f>
        <v>0</v>
      </c>
      <c r="AH200" s="48">
        <f>IF(AH$10="",0,IF(AH$9&lt;главная!$N$19,0,AH41*главная!$N$35/(1+главная!$N$35)))</f>
        <v>0</v>
      </c>
      <c r="AI200" s="48">
        <f>IF(AI$10="",0,IF(AI$9&lt;главная!$N$19,0,AI41*главная!$N$35/(1+главная!$N$35)))</f>
        <v>0</v>
      </c>
      <c r="AJ200" s="48">
        <f>IF(AJ$10="",0,IF(AJ$9&lt;главная!$N$19,0,AJ41*главная!$N$35/(1+главная!$N$35)))</f>
        <v>0</v>
      </c>
      <c r="AK200" s="48">
        <f>IF(AK$10="",0,IF(AK$9&lt;главная!$N$19,0,AK41*главная!$N$35/(1+главная!$N$35)))</f>
        <v>0</v>
      </c>
      <c r="AL200" s="48">
        <f>IF(AL$10="",0,IF(AL$9&lt;главная!$N$19,0,AL41*главная!$N$35/(1+главная!$N$35)))</f>
        <v>0</v>
      </c>
      <c r="AM200" s="48">
        <f>IF(AM$10="",0,IF(AM$9&lt;главная!$N$19,0,AM41*главная!$N$35/(1+главная!$N$35)))</f>
        <v>0</v>
      </c>
      <c r="AN200" s="48">
        <f>IF(AN$10="",0,IF(AN$9&lt;главная!$N$19,0,AN41*главная!$N$35/(1+главная!$N$35)))</f>
        <v>0</v>
      </c>
      <c r="AO200" s="48">
        <f>IF(AO$10="",0,IF(AO$9&lt;главная!$N$19,0,AO41*главная!$N$35/(1+главная!$N$35)))</f>
        <v>0</v>
      </c>
      <c r="AP200" s="48">
        <f>IF(AP$10="",0,IF(AP$9&lt;главная!$N$19,0,AP41*главная!$N$35/(1+главная!$N$35)))</f>
        <v>0</v>
      </c>
      <c r="AQ200" s="48">
        <f>IF(AQ$10="",0,IF(AQ$9&lt;главная!$N$19,0,AQ41*главная!$N$35/(1+главная!$N$35)))</f>
        <v>0</v>
      </c>
      <c r="AR200" s="48">
        <f>IF(AR$10="",0,IF(AR$9&lt;главная!$N$19,0,AR41*главная!$N$35/(1+главная!$N$35)))</f>
        <v>0</v>
      </c>
      <c r="AS200" s="48">
        <f>IF(AS$10="",0,IF(AS$9&lt;главная!$N$19,0,AS41*главная!$N$35/(1+главная!$N$35)))</f>
        <v>0</v>
      </c>
      <c r="AT200" s="48">
        <f>IF(AT$10="",0,IF(AT$9&lt;главная!$N$19,0,AT41*главная!$N$35/(1+главная!$N$35)))</f>
        <v>0</v>
      </c>
      <c r="AU200" s="48">
        <f>IF(AU$10="",0,IF(AU$9&lt;главная!$N$19,0,AU41*главная!$N$35/(1+главная!$N$35)))</f>
        <v>0</v>
      </c>
      <c r="AV200" s="48">
        <f>IF(AV$10="",0,IF(AV$9&lt;главная!$N$19,0,AV41*главная!$N$35/(1+главная!$N$35)))</f>
        <v>0</v>
      </c>
      <c r="AW200" s="48">
        <f>IF(AW$10="",0,IF(AW$9&lt;главная!$N$19,0,AW41*главная!$N$35/(1+главная!$N$35)))</f>
        <v>0</v>
      </c>
      <c r="AX200" s="48">
        <f>IF(AX$10="",0,IF(AX$9&lt;главная!$N$19,0,AX41*главная!$N$35/(1+главная!$N$35)))</f>
        <v>0</v>
      </c>
      <c r="AY200" s="48">
        <f>IF(AY$10="",0,IF(AY$9&lt;главная!$N$19,0,AY41*главная!$N$35/(1+главная!$N$35)))</f>
        <v>0</v>
      </c>
      <c r="AZ200" s="48">
        <f>IF(AZ$10="",0,IF(AZ$9&lt;главная!$N$19,0,AZ41*главная!$N$35/(1+главная!$N$35)))</f>
        <v>0</v>
      </c>
      <c r="BA200" s="48">
        <f>IF(BA$10="",0,IF(BA$9&lt;главная!$N$19,0,BA41*главная!$N$35/(1+главная!$N$35)))</f>
        <v>0</v>
      </c>
      <c r="BB200" s="48">
        <f>IF(BB$10="",0,IF(BB$9&lt;главная!$N$19,0,BB41*главная!$N$35/(1+главная!$N$35)))</f>
        <v>0</v>
      </c>
      <c r="BC200" s="48">
        <f>IF(BC$10="",0,IF(BC$9&lt;главная!$N$19,0,BC41*главная!$N$35/(1+главная!$N$35)))</f>
        <v>0</v>
      </c>
      <c r="BD200" s="48">
        <f>IF(BD$10="",0,IF(BD$9&lt;главная!$N$19,0,BD41*главная!$N$35/(1+главная!$N$35)))</f>
        <v>0</v>
      </c>
      <c r="BE200" s="48">
        <f>IF(BE$10="",0,IF(BE$9&lt;главная!$N$19,0,BE41*главная!$N$35/(1+главная!$N$35)))</f>
        <v>0</v>
      </c>
      <c r="BF200" s="48">
        <f>IF(BF$10="",0,IF(BF$9&lt;главная!$N$19,0,BF41*главная!$N$35/(1+главная!$N$35)))</f>
        <v>0</v>
      </c>
      <c r="BG200" s="48">
        <f>IF(BG$10="",0,IF(BG$9&lt;главная!$N$19,0,BG41*главная!$N$35/(1+главная!$N$35)))</f>
        <v>0</v>
      </c>
      <c r="BH200" s="48">
        <f>IF(BH$10="",0,IF(BH$9&lt;главная!$N$19,0,BH41*главная!$N$35/(1+главная!$N$35)))</f>
        <v>0</v>
      </c>
      <c r="BI200" s="48">
        <f>IF(BI$10="",0,IF(BI$9&lt;главная!$N$19,0,BI41*главная!$N$35/(1+главная!$N$35)))</f>
        <v>0</v>
      </c>
      <c r="BJ200" s="48">
        <f>IF(BJ$10="",0,IF(BJ$9&lt;главная!$N$19,0,BJ41*главная!$N$35/(1+главная!$N$35)))</f>
        <v>0</v>
      </c>
      <c r="BK200" s="48">
        <f>IF(BK$10="",0,IF(BK$9&lt;главная!$N$19,0,BK41*главная!$N$35/(1+главная!$N$35)))</f>
        <v>0</v>
      </c>
      <c r="BL200" s="48">
        <f>IF(BL$10="",0,IF(BL$9&lt;главная!$N$19,0,BL41*главная!$N$35/(1+главная!$N$35)))</f>
        <v>0</v>
      </c>
      <c r="BM200" s="48">
        <f>IF(BM$10="",0,IF(BM$9&lt;главная!$N$19,0,BM41*главная!$N$35/(1+главная!$N$35)))</f>
        <v>0</v>
      </c>
      <c r="BN200" s="48">
        <f>IF(BN$10="",0,IF(BN$9&lt;главная!$N$19,0,BN41*главная!$N$35/(1+главная!$N$35)))</f>
        <v>0</v>
      </c>
      <c r="BO200" s="48">
        <f>IF(BO$10="",0,IF(BO$9&lt;главная!$N$19,0,BO41*главная!$N$35/(1+главная!$N$35)))</f>
        <v>0</v>
      </c>
      <c r="BP200" s="48">
        <f>IF(BP$10="",0,IF(BP$9&lt;главная!$N$19,0,BP41*главная!$N$35/(1+главная!$N$35)))</f>
        <v>0</v>
      </c>
      <c r="BQ200" s="48">
        <f>IF(BQ$10="",0,IF(BQ$9&lt;главная!$N$19,0,BQ41*главная!$N$35/(1+главная!$N$35)))</f>
        <v>0</v>
      </c>
      <c r="BR200" s="48">
        <f>IF(BR$10="",0,IF(BR$9&lt;главная!$N$19,0,BR41*главная!$N$35/(1+главная!$N$35)))</f>
        <v>0</v>
      </c>
      <c r="BS200" s="48">
        <f>IF(BS$10="",0,IF(BS$9&lt;главная!$N$19,0,BS41*главная!$N$35/(1+главная!$N$35)))</f>
        <v>0</v>
      </c>
      <c r="BT200" s="48">
        <f>IF(BT$10="",0,IF(BT$9&lt;главная!$N$19,0,BT41*главная!$N$35/(1+главная!$N$35)))</f>
        <v>0</v>
      </c>
      <c r="BU200" s="48">
        <f>IF(BU$10="",0,IF(BU$9&lt;главная!$N$19,0,BU41*главная!$N$35/(1+главная!$N$35)))</f>
        <v>0</v>
      </c>
      <c r="BV200" s="48">
        <f>IF(BV$10="",0,IF(BV$9&lt;главная!$N$19,0,BV41*главная!$N$35/(1+главная!$N$35)))</f>
        <v>0</v>
      </c>
      <c r="BW200" s="48">
        <f>IF(BW$10="",0,IF(BW$9&lt;главная!$N$19,0,BW41*главная!$N$35/(1+главная!$N$35)))</f>
        <v>0</v>
      </c>
      <c r="BX200" s="48">
        <f>IF(BX$10="",0,IF(BX$9&lt;главная!$N$19,0,BX41*главная!$N$35/(1+главная!$N$35)))</f>
        <v>0</v>
      </c>
      <c r="BY200" s="48">
        <f>IF(BY$10="",0,IF(BY$9&lt;главная!$N$19,0,BY41*главная!$N$35/(1+главная!$N$35)))</f>
        <v>0</v>
      </c>
      <c r="BZ200" s="48">
        <f>IF(BZ$10="",0,IF(BZ$9&lt;главная!$N$19,0,BZ41*главная!$N$35/(1+главная!$N$35)))</f>
        <v>0</v>
      </c>
      <c r="CA200" s="48">
        <f>IF(CA$10="",0,IF(CA$9&lt;главная!$N$19,0,CA41*главная!$N$35/(1+главная!$N$35)))</f>
        <v>0</v>
      </c>
      <c r="CB200" s="48">
        <f>IF(CB$10="",0,IF(CB$9&lt;главная!$N$19,0,CB41*главная!$N$35/(1+главная!$N$35)))</f>
        <v>0</v>
      </c>
      <c r="CC200" s="48">
        <f>IF(CC$10="",0,IF(CC$9&lt;главная!$N$19,0,CC41*главная!$N$35/(1+главная!$N$35)))</f>
        <v>0</v>
      </c>
      <c r="CD200" s="48">
        <f>IF(CD$10="",0,IF(CD$9&lt;главная!$N$19,0,CD41*главная!$N$35/(1+главная!$N$35)))</f>
        <v>0</v>
      </c>
      <c r="CE200" s="48">
        <f>IF(CE$10="",0,IF(CE$9&lt;главная!$N$19,0,CE41*главная!$N$35/(1+главная!$N$35)))</f>
        <v>0</v>
      </c>
      <c r="CF200" s="48">
        <f>IF(CF$10="",0,IF(CF$9&lt;главная!$N$19,0,CF41*главная!$N$35/(1+главная!$N$35)))</f>
        <v>0</v>
      </c>
      <c r="CG200" s="48">
        <f>IF(CG$10="",0,IF(CG$9&lt;главная!$N$19,0,CG41*главная!$N$35/(1+главная!$N$35)))</f>
        <v>0</v>
      </c>
      <c r="CH200" s="48">
        <f>IF(CH$10="",0,IF(CH$9&lt;главная!$N$19,0,CH41*главная!$N$35/(1+главная!$N$35)))</f>
        <v>0</v>
      </c>
      <c r="CI200" s="48">
        <f>IF(CI$10="",0,IF(CI$9&lt;главная!$N$19,0,CI41*главная!$N$35/(1+главная!$N$35)))</f>
        <v>0</v>
      </c>
      <c r="CJ200" s="48">
        <f>IF(CJ$10="",0,IF(CJ$9&lt;главная!$N$19,0,CJ41*главная!$N$35/(1+главная!$N$35)))</f>
        <v>0</v>
      </c>
      <c r="CK200" s="48">
        <f>IF(CK$10="",0,IF(CK$9&lt;главная!$N$19,0,CK41*главная!$N$35/(1+главная!$N$35)))</f>
        <v>0</v>
      </c>
      <c r="CL200" s="48">
        <f>IF(CL$10="",0,IF(CL$9&lt;главная!$N$19,0,CL41*главная!$N$35/(1+главная!$N$35)))</f>
        <v>0</v>
      </c>
      <c r="CM200" s="48">
        <f>IF(CM$10="",0,IF(CM$9&lt;главная!$N$19,0,CM41*главная!$N$35/(1+главная!$N$35)))</f>
        <v>0</v>
      </c>
      <c r="CN200" s="48">
        <f>IF(CN$10="",0,IF(CN$9&lt;главная!$N$19,0,CN41*главная!$N$35/(1+главная!$N$35)))</f>
        <v>0</v>
      </c>
      <c r="CO200" s="48">
        <f>IF(CO$10="",0,IF(CO$9&lt;главная!$N$19,0,CO41*главная!$N$35/(1+главная!$N$35)))</f>
        <v>0</v>
      </c>
      <c r="CP200" s="48">
        <f>IF(CP$10="",0,IF(CP$9&lt;главная!$N$19,0,CP41*главная!$N$35/(1+главная!$N$35)))</f>
        <v>0</v>
      </c>
      <c r="CQ200" s="48">
        <f>IF(CQ$10="",0,IF(CQ$9&lt;главная!$N$19,0,CQ41*главная!$N$35/(1+главная!$N$35)))</f>
        <v>0</v>
      </c>
      <c r="CR200" s="48">
        <f>IF(CR$10="",0,IF(CR$9&lt;главная!$N$19,0,CR41*главная!$N$35/(1+главная!$N$35)))</f>
        <v>0</v>
      </c>
      <c r="CS200" s="48">
        <f>IF(CS$10="",0,IF(CS$9&lt;главная!$N$19,0,CS41*главная!$N$35/(1+главная!$N$35)))</f>
        <v>0</v>
      </c>
      <c r="CT200" s="48">
        <f>IF(CT$10="",0,IF(CT$9&lt;главная!$N$19,0,CT41*главная!$N$35/(1+главная!$N$35)))</f>
        <v>0</v>
      </c>
      <c r="CU200" s="48">
        <f>IF(CU$10="",0,IF(CU$9&lt;главная!$N$19,0,CU41*главная!$N$35/(1+главная!$N$35)))</f>
        <v>0</v>
      </c>
      <c r="CV200" s="48">
        <f>IF(CV$10="",0,IF(CV$9&lt;главная!$N$19,0,CV41*главная!$N$35/(1+главная!$N$35)))</f>
        <v>0</v>
      </c>
      <c r="CW200" s="48">
        <f>IF(CW$10="",0,IF(CW$9&lt;главная!$N$19,0,CW41*главная!$N$35/(1+главная!$N$35)))</f>
        <v>0</v>
      </c>
      <c r="CX200" s="48">
        <f>IF(CX$10="",0,IF(CX$9&lt;главная!$N$19,0,CX41*главная!$N$35/(1+главная!$N$35)))</f>
        <v>0</v>
      </c>
      <c r="CY200" s="48">
        <f>IF(CY$10="",0,IF(CY$9&lt;главная!$N$19,0,CY41*главная!$N$35/(1+главная!$N$35)))</f>
        <v>0</v>
      </c>
      <c r="CZ200" s="48">
        <f>IF(CZ$10="",0,IF(CZ$9&lt;главная!$N$19,0,CZ41*главная!$N$35/(1+главная!$N$35)))</f>
        <v>0</v>
      </c>
      <c r="DA200" s="48">
        <f>IF(DA$10="",0,IF(DA$9&lt;главная!$N$19,0,DA41*главная!$N$35/(1+главная!$N$35)))</f>
        <v>0</v>
      </c>
      <c r="DB200" s="48">
        <f>IF(DB$10="",0,IF(DB$9&lt;главная!$N$19,0,DB41*главная!$N$35/(1+главная!$N$35)))</f>
        <v>0</v>
      </c>
      <c r="DC200" s="48">
        <f>IF(DC$10="",0,IF(DC$9&lt;главная!$N$19,0,DC41*главная!$N$35/(1+главная!$N$35)))</f>
        <v>0</v>
      </c>
      <c r="DD200" s="48">
        <f>IF(DD$10="",0,IF(DD$9&lt;главная!$N$19,0,DD41*главная!$N$35/(1+главная!$N$35)))</f>
        <v>0</v>
      </c>
      <c r="DE200" s="48">
        <f>IF(DE$10="",0,IF(DE$9&lt;главная!$N$19,0,DE41*главная!$N$35/(1+главная!$N$35)))</f>
        <v>0</v>
      </c>
      <c r="DF200" s="48">
        <f>IF(DF$10="",0,IF(DF$9&lt;главная!$N$19,0,DF41*главная!$N$35/(1+главная!$N$35)))</f>
        <v>0</v>
      </c>
      <c r="DG200" s="48">
        <f>IF(DG$10="",0,IF(DG$9&lt;главная!$N$19,0,DG41*главная!$N$35/(1+главная!$N$35)))</f>
        <v>0</v>
      </c>
      <c r="DH200" s="48">
        <f>IF(DH$10="",0,IF(DH$9&lt;главная!$N$19,0,DH41*главная!$N$35/(1+главная!$N$35)))</f>
        <v>0</v>
      </c>
      <c r="DI200" s="48">
        <f>IF(DI$10="",0,IF(DI$9&lt;главная!$N$19,0,DI41*главная!$N$35/(1+главная!$N$35)))</f>
        <v>0</v>
      </c>
      <c r="DJ200" s="48">
        <f>IF(DJ$10="",0,IF(DJ$9&lt;главная!$N$19,0,DJ41*главная!$N$35/(1+главная!$N$35)))</f>
        <v>0</v>
      </c>
      <c r="DK200" s="48">
        <f>IF(DK$10="",0,IF(DK$9&lt;главная!$N$19,0,DK41*главная!$N$35/(1+главная!$N$35)))</f>
        <v>0</v>
      </c>
      <c r="DL200" s="48">
        <f>IF(DL$10="",0,IF(DL$9&lt;главная!$N$19,0,DL41*главная!$N$35/(1+главная!$N$35)))</f>
        <v>0</v>
      </c>
      <c r="DM200" s="48">
        <f>IF(DM$10="",0,IF(DM$9&lt;главная!$N$19,0,DM41*главная!$N$35/(1+главная!$N$35)))</f>
        <v>0</v>
      </c>
      <c r="DN200" s="48">
        <f>IF(DN$10="",0,IF(DN$9&lt;главная!$N$19,0,DN41*главная!$N$35/(1+главная!$N$35)))</f>
        <v>0</v>
      </c>
      <c r="DO200" s="48">
        <f>IF(DO$10="",0,IF(DO$9&lt;главная!$N$19,0,DO41*главная!$N$35/(1+главная!$N$35)))</f>
        <v>0</v>
      </c>
      <c r="DP200" s="48">
        <f>IF(DP$10="",0,IF(DP$9&lt;главная!$N$19,0,DP41*главная!$N$35/(1+главная!$N$35)))</f>
        <v>0</v>
      </c>
      <c r="DQ200" s="48">
        <f>IF(DQ$10="",0,IF(DQ$9&lt;главная!$N$19,0,DQ41*главная!$N$35/(1+главная!$N$35)))</f>
        <v>0</v>
      </c>
      <c r="DR200" s="48">
        <f>IF(DR$10="",0,IF(DR$9&lt;главная!$N$19,0,DR41*главная!$N$35/(1+главная!$N$35)))</f>
        <v>0</v>
      </c>
      <c r="DS200" s="48">
        <f>IF(DS$10="",0,IF(DS$9&lt;главная!$N$19,0,DS41*главная!$N$35/(1+главная!$N$35)))</f>
        <v>0</v>
      </c>
      <c r="DT200" s="48">
        <f>IF(DT$10="",0,IF(DT$9&lt;главная!$N$19,0,DT41*главная!$N$35/(1+главная!$N$35)))</f>
        <v>0</v>
      </c>
      <c r="DU200" s="48">
        <f>IF(DU$10="",0,IF(DU$9&lt;главная!$N$19,0,DU41*главная!$N$35/(1+главная!$N$35)))</f>
        <v>0</v>
      </c>
      <c r="DV200" s="48">
        <f>IF(DV$10="",0,IF(DV$9&lt;главная!$N$19,0,DV41*главная!$N$35/(1+главная!$N$35)))</f>
        <v>0</v>
      </c>
      <c r="DW200" s="48">
        <f>IF(DW$10="",0,IF(DW$9&lt;главная!$N$19,0,DW41*главная!$N$35/(1+главная!$N$35)))</f>
        <v>0</v>
      </c>
      <c r="DX200" s="48">
        <f>IF(DX$10="",0,IF(DX$9&lt;главная!$N$19,0,DX41*главная!$N$35/(1+главная!$N$35)))</f>
        <v>0</v>
      </c>
      <c r="DY200" s="48">
        <f>IF(DY$10="",0,IF(DY$9&lt;главная!$N$19,0,DY41*главная!$N$35/(1+главная!$N$35)))</f>
        <v>0</v>
      </c>
      <c r="DZ200" s="48">
        <f>IF(DZ$10="",0,IF(DZ$9&lt;главная!$N$19,0,DZ41*главная!$N$35/(1+главная!$N$35)))</f>
        <v>0</v>
      </c>
      <c r="EA200" s="48">
        <f>IF(EA$10="",0,IF(EA$9&lt;главная!$N$19,0,EA41*главная!$N$35/(1+главная!$N$35)))</f>
        <v>0</v>
      </c>
      <c r="EB200" s="48">
        <f>IF(EB$10="",0,IF(EB$9&lt;главная!$N$19,0,EB41*главная!$N$35/(1+главная!$N$35)))</f>
        <v>0</v>
      </c>
      <c r="EC200" s="48">
        <f>IF(EC$10="",0,IF(EC$9&lt;главная!$N$19,0,EC41*главная!$N$35/(1+главная!$N$35)))</f>
        <v>0</v>
      </c>
      <c r="ED200" s="48">
        <f>IF(ED$10="",0,IF(ED$9&lt;главная!$N$19,0,ED41*главная!$N$35/(1+главная!$N$35)))</f>
        <v>0</v>
      </c>
      <c r="EE200" s="48">
        <f>IF(EE$10="",0,IF(EE$9&lt;главная!$N$19,0,EE41*главная!$N$35/(1+главная!$N$35)))</f>
        <v>0</v>
      </c>
      <c r="EF200" s="48">
        <f>IF(EF$10="",0,IF(EF$9&lt;главная!$N$19,0,EF41*главная!$N$35/(1+главная!$N$35)))</f>
        <v>0</v>
      </c>
      <c r="EG200" s="48">
        <f>IF(EG$10="",0,IF(EG$9&lt;главная!$N$19,0,EG41*главная!$N$35/(1+главная!$N$35)))</f>
        <v>0</v>
      </c>
      <c r="EH200" s="48">
        <f>IF(EH$10="",0,IF(EH$9&lt;главная!$N$19,0,EH41*главная!$N$35/(1+главная!$N$35)))</f>
        <v>0</v>
      </c>
      <c r="EI200" s="48">
        <f>IF(EI$10="",0,IF(EI$9&lt;главная!$N$19,0,EI41*главная!$N$35/(1+главная!$N$35)))</f>
        <v>0</v>
      </c>
      <c r="EJ200" s="48">
        <f>IF(EJ$10="",0,IF(EJ$9&lt;главная!$N$19,0,EJ41*главная!$N$35/(1+главная!$N$35)))</f>
        <v>0</v>
      </c>
      <c r="EK200" s="48">
        <f>IF(EK$10="",0,IF(EK$9&lt;главная!$N$19,0,EK41*главная!$N$35/(1+главная!$N$35)))</f>
        <v>0</v>
      </c>
      <c r="EL200" s="48">
        <f>IF(EL$10="",0,IF(EL$9&lt;главная!$N$19,0,EL41*главная!$N$35/(1+главная!$N$35)))</f>
        <v>0</v>
      </c>
      <c r="EM200" s="48">
        <f>IF(EM$10="",0,IF(EM$9&lt;главная!$N$19,0,EM41*главная!$N$35/(1+главная!$N$35)))</f>
        <v>0</v>
      </c>
      <c r="EN200" s="48">
        <f>IF(EN$10="",0,IF(EN$9&lt;главная!$N$19,0,EN41*главная!$N$35/(1+главная!$N$35)))</f>
        <v>0</v>
      </c>
      <c r="EO200" s="48">
        <f>IF(EO$10="",0,IF(EO$9&lt;главная!$N$19,0,EO41*главная!$N$35/(1+главная!$N$35)))</f>
        <v>0</v>
      </c>
      <c r="EP200" s="48">
        <f>IF(EP$10="",0,IF(EP$9&lt;главная!$N$19,0,EP41*главная!$N$35/(1+главная!$N$35)))</f>
        <v>0</v>
      </c>
      <c r="EQ200" s="48">
        <f>IF(EQ$10="",0,IF(EQ$9&lt;главная!$N$19,0,EQ41*главная!$N$35/(1+главная!$N$35)))</f>
        <v>0</v>
      </c>
      <c r="ER200" s="48">
        <f>IF(ER$10="",0,IF(ER$9&lt;главная!$N$19,0,ER41*главная!$N$35/(1+главная!$N$35)))</f>
        <v>0</v>
      </c>
      <c r="ES200" s="48">
        <f>IF(ES$10="",0,IF(ES$9&lt;главная!$N$19,0,ES41*главная!$N$35/(1+главная!$N$35)))</f>
        <v>0</v>
      </c>
      <c r="ET200" s="48">
        <f>IF(ET$10="",0,IF(ET$9&lt;главная!$N$19,0,ET41*главная!$N$35/(1+главная!$N$35)))</f>
        <v>0</v>
      </c>
      <c r="EU200" s="48">
        <f>IF(EU$10="",0,IF(EU$9&lt;главная!$N$19,0,EU41*главная!$N$35/(1+главная!$N$35)))</f>
        <v>0</v>
      </c>
      <c r="EV200" s="48">
        <f>IF(EV$10="",0,IF(EV$9&lt;главная!$N$19,0,EV41*главная!$N$35/(1+главная!$N$35)))</f>
        <v>0</v>
      </c>
      <c r="EW200" s="48">
        <f>IF(EW$10="",0,IF(EW$9&lt;главная!$N$19,0,EW41*главная!$N$35/(1+главная!$N$35)))</f>
        <v>0</v>
      </c>
      <c r="EX200" s="48">
        <f>IF(EX$10="",0,IF(EX$9&lt;главная!$N$19,0,EX41*главная!$N$35/(1+главная!$N$35)))</f>
        <v>0</v>
      </c>
      <c r="EY200" s="48">
        <f>IF(EY$10="",0,IF(EY$9&lt;главная!$N$19,0,EY41*главная!$N$35/(1+главная!$N$35)))</f>
        <v>0</v>
      </c>
      <c r="EZ200" s="48">
        <f>IF(EZ$10="",0,IF(EZ$9&lt;главная!$N$19,0,EZ41*главная!$N$35/(1+главная!$N$35)))</f>
        <v>0</v>
      </c>
      <c r="FA200" s="48">
        <f>IF(FA$10="",0,IF(FA$9&lt;главная!$N$19,0,FA41*главная!$N$35/(1+главная!$N$35)))</f>
        <v>0</v>
      </c>
      <c r="FB200" s="48">
        <f>IF(FB$10="",0,IF(FB$9&lt;главная!$N$19,0,FB41*главная!$N$35/(1+главная!$N$35)))</f>
        <v>0</v>
      </c>
      <c r="FC200" s="48">
        <f>IF(FC$10="",0,IF(FC$9&lt;главная!$N$19,0,FC41*главная!$N$35/(1+главная!$N$35)))</f>
        <v>0</v>
      </c>
      <c r="FD200" s="48">
        <f>IF(FD$10="",0,IF(FD$9&lt;главная!$N$19,0,FD41*главная!$N$35/(1+главная!$N$35)))</f>
        <v>0</v>
      </c>
      <c r="FE200" s="48">
        <f>IF(FE$10="",0,IF(FE$9&lt;главная!$N$19,0,FE41*главная!$N$35/(1+главная!$N$35)))</f>
        <v>0</v>
      </c>
      <c r="FF200" s="48">
        <f>IF(FF$10="",0,IF(FF$9&lt;главная!$N$19,0,FF41*главная!$N$35/(1+главная!$N$35)))</f>
        <v>0</v>
      </c>
      <c r="FG200" s="48">
        <f>IF(FG$10="",0,IF(FG$9&lt;главная!$N$19,0,FG41*главная!$N$35/(1+главная!$N$35)))</f>
        <v>0</v>
      </c>
      <c r="FH200" s="48">
        <f>IF(FH$10="",0,IF(FH$9&lt;главная!$N$19,0,FH41*главная!$N$35/(1+главная!$N$35)))</f>
        <v>0</v>
      </c>
      <c r="FI200" s="48">
        <f>IF(FI$10="",0,IF(FI$9&lt;главная!$N$19,0,FI41*главная!$N$35/(1+главная!$N$35)))</f>
        <v>0</v>
      </c>
      <c r="FJ200" s="48">
        <f>IF(FJ$10="",0,IF(FJ$9&lt;главная!$N$19,0,FJ41*главная!$N$35/(1+главная!$N$35)))</f>
        <v>0</v>
      </c>
      <c r="FK200" s="48">
        <f>IF(FK$10="",0,IF(FK$9&lt;главная!$N$19,0,FK41*главная!$N$35/(1+главная!$N$35)))</f>
        <v>0</v>
      </c>
      <c r="FL200" s="48">
        <f>IF(FL$10="",0,IF(FL$9&lt;главная!$N$19,0,FL41*главная!$N$35/(1+главная!$N$35)))</f>
        <v>0</v>
      </c>
      <c r="FM200" s="48">
        <f>IF(FM$10="",0,IF(FM$9&lt;главная!$N$19,0,FM41*главная!$N$35/(1+главная!$N$35)))</f>
        <v>0</v>
      </c>
      <c r="FN200" s="48">
        <f>IF(FN$10="",0,IF(FN$9&lt;главная!$N$19,0,FN41*главная!$N$35/(1+главная!$N$35)))</f>
        <v>0</v>
      </c>
      <c r="FO200" s="48">
        <f>IF(FO$10="",0,IF(FO$9&lt;главная!$N$19,0,FO41*главная!$N$35/(1+главная!$N$35)))</f>
        <v>0</v>
      </c>
      <c r="FP200" s="48">
        <f>IF(FP$10="",0,IF(FP$9&lt;главная!$N$19,0,FP41*главная!$N$35/(1+главная!$N$35)))</f>
        <v>0</v>
      </c>
      <c r="FQ200" s="48">
        <f>IF(FQ$10="",0,IF(FQ$9&lt;главная!$N$19,0,FQ41*главная!$N$35/(1+главная!$N$35)))</f>
        <v>0</v>
      </c>
      <c r="FR200" s="48">
        <f>IF(FR$10="",0,IF(FR$9&lt;главная!$N$19,0,FR41*главная!$N$35/(1+главная!$N$35)))</f>
        <v>0</v>
      </c>
      <c r="FS200" s="48">
        <f>IF(FS$10="",0,IF(FS$9&lt;главная!$N$19,0,FS41*главная!$N$35/(1+главная!$N$35)))</f>
        <v>0</v>
      </c>
      <c r="FT200" s="48">
        <f>IF(FT$10="",0,IF(FT$9&lt;главная!$N$19,0,FT41*главная!$N$35/(1+главная!$N$35)))</f>
        <v>0</v>
      </c>
      <c r="FU200" s="48">
        <f>IF(FU$10="",0,IF(FU$9&lt;главная!$N$19,0,FU41*главная!$N$35/(1+главная!$N$35)))</f>
        <v>0</v>
      </c>
      <c r="FV200" s="48">
        <f>IF(FV$10="",0,IF(FV$9&lt;главная!$N$19,0,FV41*главная!$N$35/(1+главная!$N$35)))</f>
        <v>0</v>
      </c>
      <c r="FW200" s="48">
        <f>IF(FW$10="",0,IF(FW$9&lt;главная!$N$19,0,FW41*главная!$N$35/(1+главная!$N$35)))</f>
        <v>0</v>
      </c>
      <c r="FX200" s="48">
        <f>IF(FX$10="",0,IF(FX$9&lt;главная!$N$19,0,FX41*главная!$N$35/(1+главная!$N$35)))</f>
        <v>0</v>
      </c>
      <c r="FY200" s="48">
        <f>IF(FY$10="",0,IF(FY$9&lt;главная!$N$19,0,FY41*главная!$N$35/(1+главная!$N$35)))</f>
        <v>0</v>
      </c>
      <c r="FZ200" s="48">
        <f>IF(FZ$10="",0,IF(FZ$9&lt;главная!$N$19,0,FZ41*главная!$N$35/(1+главная!$N$35)))</f>
        <v>0</v>
      </c>
      <c r="GA200" s="48">
        <f>IF(GA$10="",0,IF(GA$9&lt;главная!$N$19,0,GA41*главная!$N$35/(1+главная!$N$35)))</f>
        <v>0</v>
      </c>
      <c r="GB200" s="48">
        <f>IF(GB$10="",0,IF(GB$9&lt;главная!$N$19,0,GB41*главная!$N$35/(1+главная!$N$35)))</f>
        <v>0</v>
      </c>
      <c r="GC200" s="48">
        <f>IF(GC$10="",0,IF(GC$9&lt;главная!$N$19,0,GC41*главная!$N$35/(1+главная!$N$35)))</f>
        <v>0</v>
      </c>
      <c r="GD200" s="48">
        <f>IF(GD$10="",0,IF(GD$9&lt;главная!$N$19,0,GD41*главная!$N$35/(1+главная!$N$35)))</f>
        <v>0</v>
      </c>
      <c r="GE200" s="48">
        <f>IF(GE$10="",0,IF(GE$9&lt;главная!$N$19,0,GE41*главная!$N$35/(1+главная!$N$35)))</f>
        <v>0</v>
      </c>
      <c r="GF200" s="48">
        <f>IF(GF$10="",0,IF(GF$9&lt;главная!$N$19,0,GF41*главная!$N$35/(1+главная!$N$35)))</f>
        <v>0</v>
      </c>
      <c r="GG200" s="48">
        <f>IF(GG$10="",0,IF(GG$9&lt;главная!$N$19,0,GG41*главная!$N$35/(1+главная!$N$35)))</f>
        <v>0</v>
      </c>
      <c r="GH200" s="48">
        <f>IF(GH$10="",0,IF(GH$9&lt;главная!$N$19,0,GH41*главная!$N$35/(1+главная!$N$35)))</f>
        <v>0</v>
      </c>
      <c r="GI200" s="48">
        <f>IF(GI$10="",0,IF(GI$9&lt;главная!$N$19,0,GI41*главная!$N$35/(1+главная!$N$35)))</f>
        <v>0</v>
      </c>
      <c r="GJ200" s="48">
        <f>IF(GJ$10="",0,IF(GJ$9&lt;главная!$N$19,0,GJ41*главная!$N$35/(1+главная!$N$35)))</f>
        <v>0</v>
      </c>
      <c r="GK200" s="48">
        <f>IF(GK$10="",0,IF(GK$9&lt;главная!$N$19,0,GK41*главная!$N$35/(1+главная!$N$35)))</f>
        <v>0</v>
      </c>
      <c r="GL200" s="48">
        <f>IF(GL$10="",0,IF(GL$9&lt;главная!$N$19,0,GL41*главная!$N$35/(1+главная!$N$35)))</f>
        <v>0</v>
      </c>
      <c r="GM200" s="48">
        <f>IF(GM$10="",0,IF(GM$9&lt;главная!$N$19,0,GM41*главная!$N$35/(1+главная!$N$35)))</f>
        <v>0</v>
      </c>
      <c r="GN200" s="48">
        <f>IF(GN$10="",0,IF(GN$9&lt;главная!$N$19,0,GN41*главная!$N$35/(1+главная!$N$35)))</f>
        <v>0</v>
      </c>
      <c r="GO200" s="48">
        <f>IF(GO$10="",0,IF(GO$9&lt;главная!$N$19,0,GO41*главная!$N$35/(1+главная!$N$35)))</f>
        <v>0</v>
      </c>
      <c r="GP200" s="48">
        <f>IF(GP$10="",0,IF(GP$9&lt;главная!$N$19,0,GP41*главная!$N$35/(1+главная!$N$35)))</f>
        <v>0</v>
      </c>
      <c r="GQ200" s="48">
        <f>IF(GQ$10="",0,IF(GQ$9&lt;главная!$N$19,0,GQ41*главная!$N$35/(1+главная!$N$35)))</f>
        <v>0</v>
      </c>
      <c r="GR200" s="48">
        <f>IF(GR$10="",0,IF(GR$9&lt;главная!$N$19,0,GR41*главная!$N$35/(1+главная!$N$35)))</f>
        <v>0</v>
      </c>
      <c r="GS200" s="48">
        <f>IF(GS$10="",0,IF(GS$9&lt;главная!$N$19,0,GS41*главная!$N$35/(1+главная!$N$35)))</f>
        <v>0</v>
      </c>
      <c r="GT200" s="48">
        <f>IF(GT$10="",0,IF(GT$9&lt;главная!$N$19,0,GT41*главная!$N$35/(1+главная!$N$35)))</f>
        <v>0</v>
      </c>
      <c r="GU200" s="48">
        <f>IF(GU$10="",0,IF(GU$9&lt;главная!$N$19,0,GU41*главная!$N$35/(1+главная!$N$35)))</f>
        <v>0</v>
      </c>
      <c r="GV200" s="48">
        <f>IF(GV$10="",0,IF(GV$9&lt;главная!$N$19,0,GV41*главная!$N$35/(1+главная!$N$35)))</f>
        <v>0</v>
      </c>
      <c r="GW200" s="48">
        <f>IF(GW$10="",0,IF(GW$9&lt;главная!$N$19,0,GW41*главная!$N$35/(1+главная!$N$35)))</f>
        <v>0</v>
      </c>
      <c r="GX200" s="48">
        <f>IF(GX$10="",0,IF(GX$9&lt;главная!$N$19,0,GX41*главная!$N$35/(1+главная!$N$35)))</f>
        <v>0</v>
      </c>
      <c r="GY200" s="48">
        <f>IF(GY$10="",0,IF(GY$9&lt;главная!$N$19,0,GY41*главная!$N$35/(1+главная!$N$35)))</f>
        <v>0</v>
      </c>
      <c r="GZ200" s="48">
        <f>IF(GZ$10="",0,IF(GZ$9&lt;главная!$N$19,0,GZ41*главная!$N$35/(1+главная!$N$35)))</f>
        <v>0</v>
      </c>
      <c r="HA200" s="48">
        <f>IF(HA$10="",0,IF(HA$9&lt;главная!$N$19,0,HA41*главная!$N$35/(1+главная!$N$35)))</f>
        <v>0</v>
      </c>
      <c r="HB200" s="48">
        <f>IF(HB$10="",0,IF(HB$9&lt;главная!$N$19,0,HB41*главная!$N$35/(1+главная!$N$35)))</f>
        <v>0</v>
      </c>
      <c r="HC200" s="48">
        <f>IF(HC$10="",0,IF(HC$9&lt;главная!$N$19,0,HC41*главная!$N$35/(1+главная!$N$35)))</f>
        <v>0</v>
      </c>
      <c r="HD200" s="48">
        <f>IF(HD$10="",0,IF(HD$9&lt;главная!$N$19,0,HD41*главная!$N$35/(1+главная!$N$35)))</f>
        <v>0</v>
      </c>
      <c r="HE200" s="48">
        <f>IF(HE$10="",0,IF(HE$9&lt;главная!$N$19,0,HE41*главная!$N$35/(1+главная!$N$35)))</f>
        <v>0</v>
      </c>
      <c r="HF200" s="48">
        <f>IF(HF$10="",0,IF(HF$9&lt;главная!$N$19,0,HF41*главная!$N$35/(1+главная!$N$35)))</f>
        <v>0</v>
      </c>
      <c r="HG200" s="48">
        <f>IF(HG$10="",0,IF(HG$9&lt;главная!$N$19,0,HG41*главная!$N$35/(1+главная!$N$35)))</f>
        <v>0</v>
      </c>
      <c r="HH200" s="48">
        <f>IF(HH$10="",0,IF(HH$9&lt;главная!$N$19,0,HH41*главная!$N$35/(1+главная!$N$35)))</f>
        <v>0</v>
      </c>
      <c r="HI200" s="48">
        <f>IF(HI$10="",0,IF(HI$9&lt;главная!$N$19,0,HI41*главная!$N$35/(1+главная!$N$35)))</f>
        <v>0</v>
      </c>
      <c r="HJ200" s="48">
        <f>IF(HJ$10="",0,IF(HJ$9&lt;главная!$N$19,0,HJ41*главная!$N$35/(1+главная!$N$35)))</f>
        <v>0</v>
      </c>
      <c r="HK200" s="48">
        <f>IF(HK$10="",0,IF(HK$9&lt;главная!$N$19,0,HK41*главная!$N$35/(1+главная!$N$35)))</f>
        <v>0</v>
      </c>
      <c r="HL200" s="48">
        <f>IF(HL$10="",0,IF(HL$9&lt;главная!$N$19,0,HL41*главная!$N$35/(1+главная!$N$35)))</f>
        <v>0</v>
      </c>
      <c r="HM200" s="48">
        <f>IF(HM$10="",0,IF(HM$9&lt;главная!$N$19,0,HM41*главная!$N$35/(1+главная!$N$35)))</f>
        <v>0</v>
      </c>
      <c r="HN200" s="48">
        <f>IF(HN$10="",0,IF(HN$9&lt;главная!$N$19,0,HN41*главная!$N$35/(1+главная!$N$35)))</f>
        <v>0</v>
      </c>
      <c r="HO200" s="48">
        <f>IF(HO$10="",0,IF(HO$9&lt;главная!$N$19,0,HO41*главная!$N$35/(1+главная!$N$35)))</f>
        <v>0</v>
      </c>
      <c r="HP200" s="48">
        <f>IF(HP$10="",0,IF(HP$9&lt;главная!$N$19,0,HP41*главная!$N$35/(1+главная!$N$35)))</f>
        <v>0</v>
      </c>
      <c r="HQ200" s="48">
        <f>IF(HQ$10="",0,IF(HQ$9&lt;главная!$N$19,0,HQ41*главная!$N$35/(1+главная!$N$35)))</f>
        <v>0</v>
      </c>
      <c r="HR200" s="48">
        <f>IF(HR$10="",0,IF(HR$9&lt;главная!$N$19,0,HR41*главная!$N$35/(1+главная!$N$35)))</f>
        <v>0</v>
      </c>
      <c r="HS200" s="48">
        <f>IF(HS$10="",0,IF(HS$9&lt;главная!$N$19,0,HS41*главная!$N$35/(1+главная!$N$35)))</f>
        <v>0</v>
      </c>
      <c r="HT200" s="48">
        <f>IF(HT$10="",0,IF(HT$9&lt;главная!$N$19,0,HT41*главная!$N$35/(1+главная!$N$35)))</f>
        <v>0</v>
      </c>
      <c r="HU200" s="48">
        <f>IF(HU$10="",0,IF(HU$9&lt;главная!$N$19,0,HU41*главная!$N$35/(1+главная!$N$35)))</f>
        <v>0</v>
      </c>
      <c r="HV200" s="48">
        <f>IF(HV$10="",0,IF(HV$9&lt;главная!$N$19,0,HV41*главная!$N$35/(1+главная!$N$35)))</f>
        <v>0</v>
      </c>
      <c r="HW200" s="48">
        <f>IF(HW$10="",0,IF(HW$9&lt;главная!$N$19,0,HW41*главная!$N$35/(1+главная!$N$35)))</f>
        <v>0</v>
      </c>
      <c r="HX200" s="48">
        <f>IF(HX$10="",0,IF(HX$9&lt;главная!$N$19,0,HX41*главная!$N$35/(1+главная!$N$35)))</f>
        <v>0</v>
      </c>
      <c r="HY200" s="48">
        <f>IF(HY$10="",0,IF(HY$9&lt;главная!$N$19,0,HY41*главная!$N$35/(1+главная!$N$35)))</f>
        <v>0</v>
      </c>
      <c r="HZ200" s="48">
        <f>IF(HZ$10="",0,IF(HZ$9&lt;главная!$N$19,0,HZ41*главная!$N$35/(1+главная!$N$35)))</f>
        <v>0</v>
      </c>
      <c r="IA200" s="48">
        <f>IF(IA$10="",0,IF(IA$9&lt;главная!$N$19,0,IA41*главная!$N$35/(1+главная!$N$35)))</f>
        <v>0</v>
      </c>
      <c r="IB200" s="48">
        <f>IF(IB$10="",0,IF(IB$9&lt;главная!$N$19,0,IB41*главная!$N$35/(1+главная!$N$35)))</f>
        <v>0</v>
      </c>
      <c r="IC200" s="48">
        <f>IF(IC$10="",0,IF(IC$9&lt;главная!$N$19,0,IC41*главная!$N$35/(1+главная!$N$35)))</f>
        <v>0</v>
      </c>
      <c r="ID200" s="48">
        <f>IF(ID$10="",0,IF(ID$9&lt;главная!$N$19,0,ID41*главная!$N$35/(1+главная!$N$35)))</f>
        <v>0</v>
      </c>
      <c r="IE200" s="48">
        <f>IF(IE$10="",0,IF(IE$9&lt;главная!$N$19,0,IE41*главная!$N$35/(1+главная!$N$35)))</f>
        <v>0</v>
      </c>
      <c r="IF200" s="48">
        <f>IF(IF$10="",0,IF(IF$9&lt;главная!$N$19,0,IF41*главная!$N$35/(1+главная!$N$35)))</f>
        <v>0</v>
      </c>
      <c r="IG200" s="48">
        <f>IF(IG$10="",0,IF(IG$9&lt;главная!$N$19,0,IG41*главная!$N$35/(1+главная!$N$35)))</f>
        <v>0</v>
      </c>
      <c r="IH200" s="48">
        <f>IF(IH$10="",0,IF(IH$9&lt;главная!$N$19,0,IH41*главная!$N$35/(1+главная!$N$35)))</f>
        <v>0</v>
      </c>
      <c r="II200" s="48">
        <f>IF(II$10="",0,IF(II$9&lt;главная!$N$19,0,II41*главная!$N$35/(1+главная!$N$35)))</f>
        <v>0</v>
      </c>
      <c r="IJ200" s="48">
        <f>IF(IJ$10="",0,IF(IJ$9&lt;главная!$N$19,0,IJ41*главная!$N$35/(1+главная!$N$35)))</f>
        <v>0</v>
      </c>
      <c r="IK200" s="48">
        <f>IF(IK$10="",0,IF(IK$9&lt;главная!$N$19,0,IK41*главная!$N$35/(1+главная!$N$35)))</f>
        <v>0</v>
      </c>
      <c r="IL200" s="48">
        <f>IF(IL$10="",0,IF(IL$9&lt;главная!$N$19,0,IL41*главная!$N$35/(1+главная!$N$35)))</f>
        <v>0</v>
      </c>
      <c r="IM200" s="48">
        <f>IF(IM$10="",0,IF(IM$9&lt;главная!$N$19,0,IM41*главная!$N$35/(1+главная!$N$35)))</f>
        <v>0</v>
      </c>
      <c r="IN200" s="48">
        <f>IF(IN$10="",0,IF(IN$9&lt;главная!$N$19,0,IN41*главная!$N$35/(1+главная!$N$35)))</f>
        <v>0</v>
      </c>
      <c r="IO200" s="48">
        <f>IF(IO$10="",0,IF(IO$9&lt;главная!$N$19,0,IO41*главная!$N$35/(1+главная!$N$35)))</f>
        <v>0</v>
      </c>
      <c r="IP200" s="48">
        <f>IF(IP$10="",0,IF(IP$9&lt;главная!$N$19,0,IP41*главная!$N$35/(1+главная!$N$35)))</f>
        <v>0</v>
      </c>
      <c r="IQ200" s="48">
        <f>IF(IQ$10="",0,IF(IQ$9&lt;главная!$N$19,0,IQ41*главная!$N$35/(1+главная!$N$35)))</f>
        <v>0</v>
      </c>
      <c r="IR200" s="48">
        <f>IF(IR$10="",0,IF(IR$9&lt;главная!$N$19,0,IR41*главная!$N$35/(1+главная!$N$35)))</f>
        <v>0</v>
      </c>
      <c r="IS200" s="48">
        <f>IF(IS$10="",0,IF(IS$9&lt;главная!$N$19,0,IS41*главная!$N$35/(1+главная!$N$35)))</f>
        <v>0</v>
      </c>
      <c r="IT200" s="48">
        <f>IF(IT$10="",0,IF(IT$9&lt;главная!$N$19,0,IT41*главная!$N$35/(1+главная!$N$35)))</f>
        <v>0</v>
      </c>
      <c r="IU200" s="48">
        <f>IF(IU$10="",0,IF(IU$9&lt;главная!$N$19,0,IU41*главная!$N$35/(1+главная!$N$35)))</f>
        <v>0</v>
      </c>
      <c r="IV200" s="48">
        <f>IF(IV$10="",0,IF(IV$9&lt;главная!$N$19,0,IV41*главная!$N$35/(1+главная!$N$35)))</f>
        <v>0</v>
      </c>
      <c r="IW200" s="48">
        <f>IF(IW$10="",0,IF(IW$9&lt;главная!$N$19,0,IW41*главная!$N$35/(1+главная!$N$35)))</f>
        <v>0</v>
      </c>
      <c r="IX200" s="48">
        <f>IF(IX$10="",0,IF(IX$9&lt;главная!$N$19,0,IX41*главная!$N$35/(1+главная!$N$35)))</f>
        <v>0</v>
      </c>
      <c r="IY200" s="48">
        <f>IF(IY$10="",0,IF(IY$9&lt;главная!$N$19,0,IY41*главная!$N$35/(1+главная!$N$35)))</f>
        <v>0</v>
      </c>
      <c r="IZ200" s="48">
        <f>IF(IZ$10="",0,IF(IZ$9&lt;главная!$N$19,0,IZ41*главная!$N$35/(1+главная!$N$35)))</f>
        <v>0</v>
      </c>
      <c r="JA200" s="48">
        <f>IF(JA$10="",0,IF(JA$9&lt;главная!$N$19,0,JA41*главная!$N$35/(1+главная!$N$35)))</f>
        <v>0</v>
      </c>
      <c r="JB200" s="48">
        <f>IF(JB$10="",0,IF(JB$9&lt;главная!$N$19,0,JB41*главная!$N$35/(1+главная!$N$35)))</f>
        <v>0</v>
      </c>
      <c r="JC200" s="48">
        <f>IF(JC$10="",0,IF(JC$9&lt;главная!$N$19,0,JC41*главная!$N$35/(1+главная!$N$35)))</f>
        <v>0</v>
      </c>
      <c r="JD200" s="48">
        <f>IF(JD$10="",0,IF(JD$9&lt;главная!$N$19,0,JD41*главная!$N$35/(1+главная!$N$35)))</f>
        <v>0</v>
      </c>
      <c r="JE200" s="48">
        <f>IF(JE$10="",0,IF(JE$9&lt;главная!$N$19,0,JE41*главная!$N$35/(1+главная!$N$35)))</f>
        <v>0</v>
      </c>
      <c r="JF200" s="48">
        <f>IF(JF$10="",0,IF(JF$9&lt;главная!$N$19,0,JF41*главная!$N$35/(1+главная!$N$35)))</f>
        <v>0</v>
      </c>
      <c r="JG200" s="48">
        <f>IF(JG$10="",0,IF(JG$9&lt;главная!$N$19,0,JG41*главная!$N$35/(1+главная!$N$35)))</f>
        <v>0</v>
      </c>
      <c r="JH200" s="48">
        <f>IF(JH$10="",0,IF(JH$9&lt;главная!$N$19,0,JH41*главная!$N$35/(1+главная!$N$35)))</f>
        <v>0</v>
      </c>
      <c r="JI200" s="48">
        <f>IF(JI$10="",0,IF(JI$9&lt;главная!$N$19,0,JI41*главная!$N$35/(1+главная!$N$35)))</f>
        <v>0</v>
      </c>
      <c r="JJ200" s="48">
        <f>IF(JJ$10="",0,IF(JJ$9&lt;главная!$N$19,0,JJ41*главная!$N$35/(1+главная!$N$35)))</f>
        <v>0</v>
      </c>
      <c r="JK200" s="48">
        <f>IF(JK$10="",0,IF(JK$9&lt;главная!$N$19,0,JK41*главная!$N$35/(1+главная!$N$35)))</f>
        <v>0</v>
      </c>
      <c r="JL200" s="48">
        <f>IF(JL$10="",0,IF(JL$9&lt;главная!$N$19,0,JL41*главная!$N$35/(1+главная!$N$35)))</f>
        <v>0</v>
      </c>
      <c r="JM200" s="48">
        <f>IF(JM$10="",0,IF(JM$9&lt;главная!$N$19,0,JM41*главная!$N$35/(1+главная!$N$35)))</f>
        <v>0</v>
      </c>
      <c r="JN200" s="48">
        <f>IF(JN$10="",0,IF(JN$9&lt;главная!$N$19,0,JN41*главная!$N$35/(1+главная!$N$35)))</f>
        <v>0</v>
      </c>
      <c r="JO200" s="48">
        <f>IF(JO$10="",0,IF(JO$9&lt;главная!$N$19,0,JO41*главная!$N$35/(1+главная!$N$35)))</f>
        <v>0</v>
      </c>
      <c r="JP200" s="48">
        <f>IF(JP$10="",0,IF(JP$9&lt;главная!$N$19,0,JP41*главная!$N$35/(1+главная!$N$35)))</f>
        <v>0</v>
      </c>
      <c r="JQ200" s="48">
        <f>IF(JQ$10="",0,IF(JQ$9&lt;главная!$N$19,0,JQ41*главная!$N$35/(1+главная!$N$35)))</f>
        <v>0</v>
      </c>
      <c r="JR200" s="48">
        <f>IF(JR$10="",0,IF(JR$9&lt;главная!$N$19,0,JR41*главная!$N$35/(1+главная!$N$35)))</f>
        <v>0</v>
      </c>
      <c r="JS200" s="48">
        <f>IF(JS$10="",0,IF(JS$9&lt;главная!$N$19,0,JS41*главная!$N$35/(1+главная!$N$35)))</f>
        <v>0</v>
      </c>
      <c r="JT200" s="48">
        <f>IF(JT$10="",0,IF(JT$9&lt;главная!$N$19,0,JT41*главная!$N$35/(1+главная!$N$35)))</f>
        <v>0</v>
      </c>
      <c r="JU200" s="48">
        <f>IF(JU$10="",0,IF(JU$9&lt;главная!$N$19,0,JU41*главная!$N$35/(1+главная!$N$35)))</f>
        <v>0</v>
      </c>
      <c r="JV200" s="48">
        <f>IF(JV$10="",0,IF(JV$9&lt;главная!$N$19,0,JV41*главная!$N$35/(1+главная!$N$35)))</f>
        <v>0</v>
      </c>
      <c r="JW200" s="48">
        <f>IF(JW$10="",0,IF(JW$9&lt;главная!$N$19,0,JW41*главная!$N$35/(1+главная!$N$35)))</f>
        <v>0</v>
      </c>
      <c r="JX200" s="48">
        <f>IF(JX$10="",0,IF(JX$9&lt;главная!$N$19,0,JX41*главная!$N$35/(1+главная!$N$35)))</f>
        <v>0</v>
      </c>
      <c r="JY200" s="48">
        <f>IF(JY$10="",0,IF(JY$9&lt;главная!$N$19,0,JY41*главная!$N$35/(1+главная!$N$35)))</f>
        <v>0</v>
      </c>
      <c r="JZ200" s="48">
        <f>IF(JZ$10="",0,IF(JZ$9&lt;главная!$N$19,0,JZ41*главная!$N$35/(1+главная!$N$35)))</f>
        <v>0</v>
      </c>
      <c r="KA200" s="48">
        <f>IF(KA$10="",0,IF(KA$9&lt;главная!$N$19,0,KA41*главная!$N$35/(1+главная!$N$35)))</f>
        <v>0</v>
      </c>
      <c r="KB200" s="48">
        <f>IF(KB$10="",0,IF(KB$9&lt;главная!$N$19,0,KB41*главная!$N$35/(1+главная!$N$35)))</f>
        <v>0</v>
      </c>
      <c r="KC200" s="48">
        <f>IF(KC$10="",0,IF(KC$9&lt;главная!$N$19,0,KC41*главная!$N$35/(1+главная!$N$35)))</f>
        <v>0</v>
      </c>
      <c r="KD200" s="48">
        <f>IF(KD$10="",0,IF(KD$9&lt;главная!$N$19,0,KD41*главная!$N$35/(1+главная!$N$35)))</f>
        <v>0</v>
      </c>
      <c r="KE200" s="48">
        <f>IF(KE$10="",0,IF(KE$9&lt;главная!$N$19,0,KE41*главная!$N$35/(1+главная!$N$35)))</f>
        <v>0</v>
      </c>
      <c r="KF200" s="48">
        <f>IF(KF$10="",0,IF(KF$9&lt;главная!$N$19,0,KF41*главная!$N$35/(1+главная!$N$35)))</f>
        <v>0</v>
      </c>
      <c r="KG200" s="48">
        <f>IF(KG$10="",0,IF(KG$9&lt;главная!$N$19,0,KG41*главная!$N$35/(1+главная!$N$35)))</f>
        <v>0</v>
      </c>
      <c r="KH200" s="48">
        <f>IF(KH$10="",0,IF(KH$9&lt;главная!$N$19,0,KH41*главная!$N$35/(1+главная!$N$35)))</f>
        <v>0</v>
      </c>
      <c r="KI200" s="48">
        <f>IF(KI$10="",0,IF(KI$9&lt;главная!$N$19,0,KI41*главная!$N$35/(1+главная!$N$35)))</f>
        <v>0</v>
      </c>
      <c r="KJ200" s="48">
        <f>IF(KJ$10="",0,IF(KJ$9&lt;главная!$N$19,0,KJ41*главная!$N$35/(1+главная!$N$35)))</f>
        <v>0</v>
      </c>
      <c r="KK200" s="48">
        <f>IF(KK$10="",0,IF(KK$9&lt;главная!$N$19,0,KK41*главная!$N$35/(1+главная!$N$35)))</f>
        <v>0</v>
      </c>
      <c r="KL200" s="48">
        <f>IF(KL$10="",0,IF(KL$9&lt;главная!$N$19,0,KL41*главная!$N$35/(1+главная!$N$35)))</f>
        <v>0</v>
      </c>
      <c r="KM200" s="48">
        <f>IF(KM$10="",0,IF(KM$9&lt;главная!$N$19,0,KM41*главная!$N$35/(1+главная!$N$35)))</f>
        <v>0</v>
      </c>
      <c r="KN200" s="48">
        <f>IF(KN$10="",0,IF(KN$9&lt;главная!$N$19,0,KN41*главная!$N$35/(1+главная!$N$35)))</f>
        <v>0</v>
      </c>
      <c r="KO200" s="48">
        <f>IF(KO$10="",0,IF(KO$9&lt;главная!$N$19,0,KO41*главная!$N$35/(1+главная!$N$35)))</f>
        <v>0</v>
      </c>
      <c r="KP200" s="48">
        <f>IF(KP$10="",0,IF(KP$9&lt;главная!$N$19,0,KP41*главная!$N$35/(1+главная!$N$35)))</f>
        <v>0</v>
      </c>
      <c r="KQ200" s="48">
        <f>IF(KQ$10="",0,IF(KQ$9&lt;главная!$N$19,0,KQ41*главная!$N$35/(1+главная!$N$35)))</f>
        <v>0</v>
      </c>
      <c r="KR200" s="48">
        <f>IF(KR$10="",0,IF(KR$9&lt;главная!$N$19,0,KR41*главная!$N$35/(1+главная!$N$35)))</f>
        <v>0</v>
      </c>
      <c r="KS200" s="48">
        <f>IF(KS$10="",0,IF(KS$9&lt;главная!$N$19,0,KS41*главная!$N$35/(1+главная!$N$35)))</f>
        <v>0</v>
      </c>
      <c r="KT200" s="48">
        <f>IF(KT$10="",0,IF(KT$9&lt;главная!$N$19,0,KT41*главная!$N$35/(1+главная!$N$35)))</f>
        <v>0</v>
      </c>
      <c r="KU200" s="48">
        <f>IF(KU$10="",0,IF(KU$9&lt;главная!$N$19,0,KU41*главная!$N$35/(1+главная!$N$35)))</f>
        <v>0</v>
      </c>
      <c r="KV200" s="48">
        <f>IF(KV$10="",0,IF(KV$9&lt;главная!$N$19,0,KV41*главная!$N$35/(1+главная!$N$35)))</f>
        <v>0</v>
      </c>
      <c r="KW200" s="48">
        <f>IF(KW$10="",0,IF(KW$9&lt;главная!$N$19,0,KW41*главная!$N$35/(1+главная!$N$35)))</f>
        <v>0</v>
      </c>
      <c r="KX200" s="48">
        <f>IF(KX$10="",0,IF(KX$9&lt;главная!$N$19,0,KX41*главная!$N$35/(1+главная!$N$35)))</f>
        <v>0</v>
      </c>
      <c r="KY200" s="48">
        <f>IF(KY$10="",0,IF(KY$9&lt;главная!$N$19,0,KY41*главная!$N$35/(1+главная!$N$35)))</f>
        <v>0</v>
      </c>
      <c r="KZ200" s="48">
        <f>IF(KZ$10="",0,IF(KZ$9&lt;главная!$N$19,0,KZ41*главная!$N$35/(1+главная!$N$35)))</f>
        <v>0</v>
      </c>
      <c r="LA200" s="48">
        <f>IF(LA$10="",0,IF(LA$9&lt;главная!$N$19,0,LA41*главная!$N$35/(1+главная!$N$35)))</f>
        <v>0</v>
      </c>
      <c r="LB200" s="48">
        <f>IF(LB$10="",0,IF(LB$9&lt;главная!$N$19,0,LB41*главная!$N$35/(1+главная!$N$35)))</f>
        <v>0</v>
      </c>
      <c r="LC200" s="48">
        <f>IF(LC$10="",0,IF(LC$9&lt;главная!$N$19,0,LC41*главная!$N$35/(1+главная!$N$35)))</f>
        <v>0</v>
      </c>
      <c r="LD200" s="48">
        <f>IF(LD$10="",0,IF(LD$9&lt;главная!$N$19,0,LD41*главная!$N$35/(1+главная!$N$35)))</f>
        <v>0</v>
      </c>
      <c r="LE200" s="48">
        <f>IF(LE$10="",0,IF(LE$9&lt;главная!$N$19,0,LE41*главная!$N$35/(1+главная!$N$35)))</f>
        <v>0</v>
      </c>
      <c r="LF200" s="48">
        <f>IF(LF$10="",0,IF(LF$9&lt;главная!$N$19,0,LF41*главная!$N$35/(1+главная!$N$35)))</f>
        <v>0</v>
      </c>
      <c r="LG200" s="48">
        <f>IF(LG$10="",0,IF(LG$9&lt;главная!$N$19,0,LG41*главная!$N$35/(1+главная!$N$35)))</f>
        <v>0</v>
      </c>
      <c r="LH200" s="48">
        <f>IF(LH$10="",0,IF(LH$9&lt;главная!$N$19,0,LH41*главная!$N$35/(1+главная!$N$35)))</f>
        <v>0</v>
      </c>
      <c r="LI200" s="10"/>
      <c r="LJ200" s="10"/>
    </row>
    <row r="201" spans="1:322" ht="7.2" customHeight="1" x14ac:dyDescent="0.25">
      <c r="A201" s="6"/>
      <c r="B201" s="6"/>
      <c r="C201" s="6"/>
      <c r="D201" s="13"/>
      <c r="E201" s="6"/>
      <c r="F201" s="6"/>
      <c r="G201" s="6"/>
      <c r="H201" s="6"/>
      <c r="I201" s="6"/>
      <c r="J201" s="6"/>
      <c r="K201" s="31"/>
      <c r="L201" s="6"/>
      <c r="M201" s="13"/>
      <c r="N201" s="6"/>
      <c r="O201" s="20"/>
      <c r="P201" s="6"/>
      <c r="Q201" s="6"/>
      <c r="R201" s="64"/>
      <c r="S201" s="6"/>
      <c r="T201" s="135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  <c r="IW201" s="6"/>
      <c r="IX201" s="6"/>
      <c r="IY201" s="6"/>
      <c r="IZ201" s="6"/>
      <c r="JA201" s="6"/>
      <c r="JB201" s="6"/>
      <c r="JC201" s="6"/>
      <c r="JD201" s="6"/>
      <c r="JE201" s="6"/>
      <c r="JF201" s="6"/>
      <c r="JG201" s="6"/>
      <c r="JH201" s="6"/>
      <c r="JI201" s="6"/>
      <c r="JJ201" s="6"/>
      <c r="JK201" s="6"/>
      <c r="JL201" s="6"/>
      <c r="JM201" s="6"/>
      <c r="JN201" s="6"/>
      <c r="JO201" s="6"/>
      <c r="JP201" s="6"/>
      <c r="JQ201" s="6"/>
      <c r="JR201" s="6"/>
      <c r="JS201" s="6"/>
      <c r="JT201" s="6"/>
      <c r="JU201" s="6"/>
      <c r="JV201" s="6"/>
      <c r="JW201" s="6"/>
      <c r="JX201" s="6"/>
      <c r="JY201" s="6"/>
      <c r="JZ201" s="6"/>
      <c r="KA201" s="6"/>
      <c r="KB201" s="6"/>
      <c r="KC201" s="6"/>
      <c r="KD201" s="6"/>
      <c r="KE201" s="6"/>
      <c r="KF201" s="6"/>
      <c r="KG201" s="6"/>
      <c r="KH201" s="6"/>
      <c r="KI201" s="6"/>
      <c r="KJ201" s="6"/>
      <c r="KK201" s="6"/>
      <c r="KL201" s="6"/>
      <c r="KM201" s="6"/>
      <c r="KN201" s="6"/>
      <c r="KO201" s="6"/>
      <c r="KP201" s="6"/>
      <c r="KQ201" s="6"/>
      <c r="KR201" s="6"/>
      <c r="KS201" s="6"/>
      <c r="KT201" s="6"/>
      <c r="KU201" s="6"/>
      <c r="KV201" s="6"/>
      <c r="KW201" s="6"/>
      <c r="KX201" s="6"/>
      <c r="KY201" s="6"/>
      <c r="KZ201" s="6"/>
      <c r="LA201" s="6"/>
      <c r="LB201" s="6"/>
      <c r="LC201" s="6"/>
      <c r="LD201" s="6"/>
      <c r="LE201" s="6"/>
      <c r="LF201" s="6"/>
      <c r="LG201" s="6"/>
      <c r="LH201" s="6"/>
      <c r="LI201" s="6"/>
      <c r="LJ201" s="6"/>
    </row>
    <row r="202" spans="1:322" s="11" customFormat="1" x14ac:dyDescent="0.25">
      <c r="A202" s="10"/>
      <c r="B202" s="10"/>
      <c r="C202" s="10"/>
      <c r="D202" s="13"/>
      <c r="E202" s="30" t="str">
        <f>kpi!$E$31</f>
        <v>начисление НДС к возмещению</v>
      </c>
      <c r="F202" s="10"/>
      <c r="G202" s="10"/>
      <c r="H202" s="30"/>
      <c r="I202" s="10"/>
      <c r="J202" s="10"/>
      <c r="K202" s="78" t="str">
        <f>IF($E202="","",INDEX(kpi!$H:$H,SUMIFS(kpi!$B:$B,kpi!$E:$E,$E202)))</f>
        <v>долл.</v>
      </c>
      <c r="L202" s="10"/>
      <c r="M202" s="13"/>
      <c r="N202" s="10"/>
      <c r="O202" s="20"/>
      <c r="P202" s="10"/>
      <c r="Q202" s="10"/>
      <c r="R202" s="65">
        <f>SUMIFS($T202:$LI202,$T$1:$LI$1,"&lt;="&amp;MAX($1:$1),$T$1:$LI$1,"&gt;="&amp;1)</f>
        <v>0</v>
      </c>
      <c r="S202" s="10"/>
      <c r="T202" s="64"/>
      <c r="U202" s="48">
        <f>IF(U$10="",0,SUMIFS(инвестиции!$52:$52,инвестиции!$9:$9,U$9)+IF(U$9&lt;главная!$N$19,0,(U189)*главная!$N$35/(1+главная!$N$35)))</f>
        <v>0</v>
      </c>
      <c r="V202" s="48">
        <f>IF(V$10="",0,SUMIFS(инвестиции!$52:$52,инвестиции!$9:$9,V$9)+IF(V$9&lt;главная!$N$19,0,(V189)*главная!$N$35/(1+главная!$N$35)))</f>
        <v>0</v>
      </c>
      <c r="W202" s="48">
        <f>IF(W$10="",0,SUMIFS(инвестиции!$52:$52,инвестиции!$9:$9,W$9)+IF(W$9&lt;главная!$N$19,0,(W189)*главная!$N$35/(1+главная!$N$35)))</f>
        <v>0</v>
      </c>
      <c r="X202" s="48">
        <f>IF(X$10="",0,SUMIFS(инвестиции!$52:$52,инвестиции!$9:$9,X$9)+IF(X$9&lt;главная!$N$19,0,(X189)*главная!$N$35/(1+главная!$N$35)))</f>
        <v>0</v>
      </c>
      <c r="Y202" s="48">
        <f>IF(Y$10="",0,SUMIFS(инвестиции!$52:$52,инвестиции!$9:$9,Y$9)+IF(Y$9&lt;главная!$N$19,0,(Y189)*главная!$N$35/(1+главная!$N$35)))</f>
        <v>0</v>
      </c>
      <c r="Z202" s="48">
        <f>IF(Z$10="",0,SUMIFS(инвестиции!$52:$52,инвестиции!$9:$9,Z$9)+IF(Z$9&lt;главная!$N$19,0,(Z189)*главная!$N$35/(1+главная!$N$35)))</f>
        <v>0</v>
      </c>
      <c r="AA202" s="48">
        <f>IF(AA$10="",0,SUMIFS(инвестиции!$52:$52,инвестиции!$9:$9,AA$9)+IF(AA$9&lt;главная!$N$19,0,(AA189)*главная!$N$35/(1+главная!$N$35)))</f>
        <v>0</v>
      </c>
      <c r="AB202" s="48">
        <f>IF(AB$10="",0,SUMIFS(инвестиции!$52:$52,инвестиции!$9:$9,AB$9)+IF(AB$9&lt;главная!$N$19,0,(AB189)*главная!$N$35/(1+главная!$N$35)))</f>
        <v>0</v>
      </c>
      <c r="AC202" s="48">
        <f>IF(AC$10="",0,SUMIFS(инвестиции!$52:$52,инвестиции!$9:$9,AC$9)+IF(AC$9&lt;главная!$N$19,0,(AC189)*главная!$N$35/(1+главная!$N$35)))</f>
        <v>0</v>
      </c>
      <c r="AD202" s="48">
        <f>IF(AD$10="",0,SUMIFS(инвестиции!$52:$52,инвестиции!$9:$9,AD$9)+IF(AD$9&lt;главная!$N$19,0,(AD189)*главная!$N$35/(1+главная!$N$35)))</f>
        <v>0</v>
      </c>
      <c r="AE202" s="48">
        <f>IF(AE$10="",0,SUMIFS(инвестиции!$52:$52,инвестиции!$9:$9,AE$9)+IF(AE$9&lt;главная!$N$19,0,(AE189)*главная!$N$35/(1+главная!$N$35)))</f>
        <v>0</v>
      </c>
      <c r="AF202" s="48">
        <f>IF(AF$10="",0,SUMIFS(инвестиции!$52:$52,инвестиции!$9:$9,AF$9)+IF(AF$9&lt;главная!$N$19,0,(AF189)*главная!$N$35/(1+главная!$N$35)))</f>
        <v>0</v>
      </c>
      <c r="AG202" s="48">
        <f>IF(AG$10="",0,SUMIFS(инвестиции!$52:$52,инвестиции!$9:$9,AG$9)+IF(AG$9&lt;главная!$N$19,0,(AG189)*главная!$N$35/(1+главная!$N$35)))</f>
        <v>0</v>
      </c>
      <c r="AH202" s="48">
        <f>IF(AH$10="",0,SUMIFS(инвестиции!$52:$52,инвестиции!$9:$9,AH$9)+IF(AH$9&lt;главная!$N$19,0,(AH189)*главная!$N$35/(1+главная!$N$35)))</f>
        <v>0</v>
      </c>
      <c r="AI202" s="48">
        <f>IF(AI$10="",0,SUMIFS(инвестиции!$52:$52,инвестиции!$9:$9,AI$9)+IF(AI$9&lt;главная!$N$19,0,(AI189)*главная!$N$35/(1+главная!$N$35)))</f>
        <v>0</v>
      </c>
      <c r="AJ202" s="48">
        <f>IF(AJ$10="",0,SUMIFS(инвестиции!$52:$52,инвестиции!$9:$9,AJ$9)+IF(AJ$9&lt;главная!$N$19,0,(AJ189)*главная!$N$35/(1+главная!$N$35)))</f>
        <v>0</v>
      </c>
      <c r="AK202" s="48">
        <f>IF(AK$10="",0,SUMIFS(инвестиции!$52:$52,инвестиции!$9:$9,AK$9)+IF(AK$9&lt;главная!$N$19,0,(AK189)*главная!$N$35/(1+главная!$N$35)))</f>
        <v>0</v>
      </c>
      <c r="AL202" s="48">
        <f>IF(AL$10="",0,SUMIFS(инвестиции!$52:$52,инвестиции!$9:$9,AL$9)+IF(AL$9&lt;главная!$N$19,0,(AL189)*главная!$N$35/(1+главная!$N$35)))</f>
        <v>0</v>
      </c>
      <c r="AM202" s="48">
        <f>IF(AM$10="",0,SUMIFS(инвестиции!$52:$52,инвестиции!$9:$9,AM$9)+IF(AM$9&lt;главная!$N$19,0,(AM189)*главная!$N$35/(1+главная!$N$35)))</f>
        <v>0</v>
      </c>
      <c r="AN202" s="48">
        <f>IF(AN$10="",0,SUMIFS(инвестиции!$52:$52,инвестиции!$9:$9,AN$9)+IF(AN$9&lt;главная!$N$19,0,(AN189)*главная!$N$35/(1+главная!$N$35)))</f>
        <v>0</v>
      </c>
      <c r="AO202" s="48">
        <f>IF(AO$10="",0,SUMIFS(инвестиции!$52:$52,инвестиции!$9:$9,AO$9)+IF(AO$9&lt;главная!$N$19,0,(AO189)*главная!$N$35/(1+главная!$N$35)))</f>
        <v>0</v>
      </c>
      <c r="AP202" s="48">
        <f>IF(AP$10="",0,SUMIFS(инвестиции!$52:$52,инвестиции!$9:$9,AP$9)+IF(AP$9&lt;главная!$N$19,0,(AP189)*главная!$N$35/(1+главная!$N$35)))</f>
        <v>0</v>
      </c>
      <c r="AQ202" s="48">
        <f>IF(AQ$10="",0,SUMIFS(инвестиции!$52:$52,инвестиции!$9:$9,AQ$9)+IF(AQ$9&lt;главная!$N$19,0,(AQ189)*главная!$N$35/(1+главная!$N$35)))</f>
        <v>0</v>
      </c>
      <c r="AR202" s="48">
        <f>IF(AR$10="",0,SUMIFS(инвестиции!$52:$52,инвестиции!$9:$9,AR$9)+IF(AR$9&lt;главная!$N$19,0,(AR189)*главная!$N$35/(1+главная!$N$35)))</f>
        <v>0</v>
      </c>
      <c r="AS202" s="48">
        <f>IF(AS$10="",0,SUMIFS(инвестиции!$52:$52,инвестиции!$9:$9,AS$9)+IF(AS$9&lt;главная!$N$19,0,(AS189)*главная!$N$35/(1+главная!$N$35)))</f>
        <v>0</v>
      </c>
      <c r="AT202" s="48">
        <f>IF(AT$10="",0,SUMIFS(инвестиции!$52:$52,инвестиции!$9:$9,AT$9)+IF(AT$9&lt;главная!$N$19,0,(AT189)*главная!$N$35/(1+главная!$N$35)))</f>
        <v>0</v>
      </c>
      <c r="AU202" s="48">
        <f>IF(AU$10="",0,SUMIFS(инвестиции!$52:$52,инвестиции!$9:$9,AU$9)+IF(AU$9&lt;главная!$N$19,0,(AU189)*главная!$N$35/(1+главная!$N$35)))</f>
        <v>0</v>
      </c>
      <c r="AV202" s="48">
        <f>IF(AV$10="",0,SUMIFS(инвестиции!$52:$52,инвестиции!$9:$9,AV$9)+IF(AV$9&lt;главная!$N$19,0,(AV189)*главная!$N$35/(1+главная!$N$35)))</f>
        <v>0</v>
      </c>
      <c r="AW202" s="48">
        <f>IF(AW$10="",0,SUMIFS(инвестиции!$52:$52,инвестиции!$9:$9,AW$9)+IF(AW$9&lt;главная!$N$19,0,(AW189)*главная!$N$35/(1+главная!$N$35)))</f>
        <v>0</v>
      </c>
      <c r="AX202" s="48">
        <f>IF(AX$10="",0,SUMIFS(инвестиции!$52:$52,инвестиции!$9:$9,AX$9)+IF(AX$9&lt;главная!$N$19,0,(AX189)*главная!$N$35/(1+главная!$N$35)))</f>
        <v>0</v>
      </c>
      <c r="AY202" s="48">
        <f>IF(AY$10="",0,SUMIFS(инвестиции!$52:$52,инвестиции!$9:$9,AY$9)+IF(AY$9&lt;главная!$N$19,0,(AY189)*главная!$N$35/(1+главная!$N$35)))</f>
        <v>0</v>
      </c>
      <c r="AZ202" s="48">
        <f>IF(AZ$10="",0,SUMIFS(инвестиции!$52:$52,инвестиции!$9:$9,AZ$9)+IF(AZ$9&lt;главная!$N$19,0,(AZ189)*главная!$N$35/(1+главная!$N$35)))</f>
        <v>0</v>
      </c>
      <c r="BA202" s="48">
        <f>IF(BA$10="",0,SUMIFS(инвестиции!$52:$52,инвестиции!$9:$9,BA$9)+IF(BA$9&lt;главная!$N$19,0,(BA189)*главная!$N$35/(1+главная!$N$35)))</f>
        <v>0</v>
      </c>
      <c r="BB202" s="48">
        <f>IF(BB$10="",0,SUMIFS(инвестиции!$52:$52,инвестиции!$9:$9,BB$9)+IF(BB$9&lt;главная!$N$19,0,(BB189)*главная!$N$35/(1+главная!$N$35)))</f>
        <v>0</v>
      </c>
      <c r="BC202" s="48">
        <f>IF(BC$10="",0,SUMIFS(инвестиции!$52:$52,инвестиции!$9:$9,BC$9)+IF(BC$9&lt;главная!$N$19,0,(BC189)*главная!$N$35/(1+главная!$N$35)))</f>
        <v>0</v>
      </c>
      <c r="BD202" s="48">
        <f>IF(BD$10="",0,SUMIFS(инвестиции!$52:$52,инвестиции!$9:$9,BD$9)+IF(BD$9&lt;главная!$N$19,0,(BD189)*главная!$N$35/(1+главная!$N$35)))</f>
        <v>0</v>
      </c>
      <c r="BE202" s="48">
        <f>IF(BE$10="",0,SUMIFS(инвестиции!$52:$52,инвестиции!$9:$9,BE$9)+IF(BE$9&lt;главная!$N$19,0,(BE189)*главная!$N$35/(1+главная!$N$35)))</f>
        <v>0</v>
      </c>
      <c r="BF202" s="48">
        <f>IF(BF$10="",0,SUMIFS(инвестиции!$52:$52,инвестиции!$9:$9,BF$9)+IF(BF$9&lt;главная!$N$19,0,(BF189)*главная!$N$35/(1+главная!$N$35)))</f>
        <v>0</v>
      </c>
      <c r="BG202" s="48">
        <f>IF(BG$10="",0,SUMIFS(инвестиции!$52:$52,инвестиции!$9:$9,BG$9)+IF(BG$9&lt;главная!$N$19,0,(BG189)*главная!$N$35/(1+главная!$N$35)))</f>
        <v>0</v>
      </c>
      <c r="BH202" s="48">
        <f>IF(BH$10="",0,SUMIFS(инвестиции!$52:$52,инвестиции!$9:$9,BH$9)+IF(BH$9&lt;главная!$N$19,0,(BH189)*главная!$N$35/(1+главная!$N$35)))</f>
        <v>0</v>
      </c>
      <c r="BI202" s="48">
        <f>IF(BI$10="",0,SUMIFS(инвестиции!$52:$52,инвестиции!$9:$9,BI$9)+IF(BI$9&lt;главная!$N$19,0,(BI189)*главная!$N$35/(1+главная!$N$35)))</f>
        <v>0</v>
      </c>
      <c r="BJ202" s="48">
        <f>IF(BJ$10="",0,SUMIFS(инвестиции!$52:$52,инвестиции!$9:$9,BJ$9)+IF(BJ$9&lt;главная!$N$19,0,(BJ189)*главная!$N$35/(1+главная!$N$35)))</f>
        <v>0</v>
      </c>
      <c r="BK202" s="48">
        <f>IF(BK$10="",0,SUMIFS(инвестиции!$52:$52,инвестиции!$9:$9,BK$9)+IF(BK$9&lt;главная!$N$19,0,(BK189)*главная!$N$35/(1+главная!$N$35)))</f>
        <v>0</v>
      </c>
      <c r="BL202" s="48">
        <f>IF(BL$10="",0,SUMIFS(инвестиции!$52:$52,инвестиции!$9:$9,BL$9)+IF(BL$9&lt;главная!$N$19,0,(BL189)*главная!$N$35/(1+главная!$N$35)))</f>
        <v>0</v>
      </c>
      <c r="BM202" s="48">
        <f>IF(BM$10="",0,SUMIFS(инвестиции!$52:$52,инвестиции!$9:$9,BM$9)+IF(BM$9&lt;главная!$N$19,0,(BM189)*главная!$N$35/(1+главная!$N$35)))</f>
        <v>0</v>
      </c>
      <c r="BN202" s="48">
        <f>IF(BN$10="",0,SUMIFS(инвестиции!$52:$52,инвестиции!$9:$9,BN$9)+IF(BN$9&lt;главная!$N$19,0,(BN189)*главная!$N$35/(1+главная!$N$35)))</f>
        <v>0</v>
      </c>
      <c r="BO202" s="48">
        <f>IF(BO$10="",0,SUMIFS(инвестиции!$52:$52,инвестиции!$9:$9,BO$9)+IF(BO$9&lt;главная!$N$19,0,(BO189)*главная!$N$35/(1+главная!$N$35)))</f>
        <v>0</v>
      </c>
      <c r="BP202" s="48">
        <f>IF(BP$10="",0,SUMIFS(инвестиции!$52:$52,инвестиции!$9:$9,BP$9)+IF(BP$9&lt;главная!$N$19,0,(BP189)*главная!$N$35/(1+главная!$N$35)))</f>
        <v>0</v>
      </c>
      <c r="BQ202" s="48">
        <f>IF(BQ$10="",0,SUMIFS(инвестиции!$52:$52,инвестиции!$9:$9,BQ$9)+IF(BQ$9&lt;главная!$N$19,0,(BQ189)*главная!$N$35/(1+главная!$N$35)))</f>
        <v>0</v>
      </c>
      <c r="BR202" s="48">
        <f>IF(BR$10="",0,SUMIFS(инвестиции!$52:$52,инвестиции!$9:$9,BR$9)+IF(BR$9&lt;главная!$N$19,0,(BR189)*главная!$N$35/(1+главная!$N$35)))</f>
        <v>0</v>
      </c>
      <c r="BS202" s="48">
        <f>IF(BS$10="",0,SUMIFS(инвестиции!$52:$52,инвестиции!$9:$9,BS$9)+IF(BS$9&lt;главная!$N$19,0,(BS189)*главная!$N$35/(1+главная!$N$35)))</f>
        <v>0</v>
      </c>
      <c r="BT202" s="48">
        <f>IF(BT$10="",0,SUMIFS(инвестиции!$52:$52,инвестиции!$9:$9,BT$9)+IF(BT$9&lt;главная!$N$19,0,(BT189)*главная!$N$35/(1+главная!$N$35)))</f>
        <v>0</v>
      </c>
      <c r="BU202" s="48">
        <f>IF(BU$10="",0,SUMIFS(инвестиции!$52:$52,инвестиции!$9:$9,BU$9)+IF(BU$9&lt;главная!$N$19,0,(BU189)*главная!$N$35/(1+главная!$N$35)))</f>
        <v>0</v>
      </c>
      <c r="BV202" s="48">
        <f>IF(BV$10="",0,SUMIFS(инвестиции!$52:$52,инвестиции!$9:$9,BV$9)+IF(BV$9&lt;главная!$N$19,0,(BV189)*главная!$N$35/(1+главная!$N$35)))</f>
        <v>0</v>
      </c>
      <c r="BW202" s="48">
        <f>IF(BW$10="",0,SUMIFS(инвестиции!$52:$52,инвестиции!$9:$9,BW$9)+IF(BW$9&lt;главная!$N$19,0,(BW189)*главная!$N$35/(1+главная!$N$35)))</f>
        <v>0</v>
      </c>
      <c r="BX202" s="48">
        <f>IF(BX$10="",0,SUMIFS(инвестиции!$52:$52,инвестиции!$9:$9,BX$9)+IF(BX$9&lt;главная!$N$19,0,(BX189)*главная!$N$35/(1+главная!$N$35)))</f>
        <v>0</v>
      </c>
      <c r="BY202" s="48">
        <f>IF(BY$10="",0,SUMIFS(инвестиции!$52:$52,инвестиции!$9:$9,BY$9)+IF(BY$9&lt;главная!$N$19,0,(BY189)*главная!$N$35/(1+главная!$N$35)))</f>
        <v>0</v>
      </c>
      <c r="BZ202" s="48">
        <f>IF(BZ$10="",0,SUMIFS(инвестиции!$52:$52,инвестиции!$9:$9,BZ$9)+IF(BZ$9&lt;главная!$N$19,0,(BZ189)*главная!$N$35/(1+главная!$N$35)))</f>
        <v>0</v>
      </c>
      <c r="CA202" s="48">
        <f>IF(CA$10="",0,SUMIFS(инвестиции!$52:$52,инвестиции!$9:$9,CA$9)+IF(CA$9&lt;главная!$N$19,0,(CA189)*главная!$N$35/(1+главная!$N$35)))</f>
        <v>0</v>
      </c>
      <c r="CB202" s="48">
        <f>IF(CB$10="",0,SUMIFS(инвестиции!$52:$52,инвестиции!$9:$9,CB$9)+IF(CB$9&lt;главная!$N$19,0,(CB189)*главная!$N$35/(1+главная!$N$35)))</f>
        <v>0</v>
      </c>
      <c r="CC202" s="48">
        <f>IF(CC$10="",0,SUMIFS(инвестиции!$52:$52,инвестиции!$9:$9,CC$9)+IF(CC$9&lt;главная!$N$19,0,(CC189)*главная!$N$35/(1+главная!$N$35)))</f>
        <v>0</v>
      </c>
      <c r="CD202" s="48">
        <f>IF(CD$10="",0,SUMIFS(инвестиции!$52:$52,инвестиции!$9:$9,CD$9)+IF(CD$9&lt;главная!$N$19,0,(CD189)*главная!$N$35/(1+главная!$N$35)))</f>
        <v>0</v>
      </c>
      <c r="CE202" s="48">
        <f>IF(CE$10="",0,SUMIFS(инвестиции!$52:$52,инвестиции!$9:$9,CE$9)+IF(CE$9&lt;главная!$N$19,0,(CE189)*главная!$N$35/(1+главная!$N$35)))</f>
        <v>0</v>
      </c>
      <c r="CF202" s="48">
        <f>IF(CF$10="",0,SUMIFS(инвестиции!$52:$52,инвестиции!$9:$9,CF$9)+IF(CF$9&lt;главная!$N$19,0,(CF189)*главная!$N$35/(1+главная!$N$35)))</f>
        <v>0</v>
      </c>
      <c r="CG202" s="48">
        <f>IF(CG$10="",0,SUMIFS(инвестиции!$52:$52,инвестиции!$9:$9,CG$9)+IF(CG$9&lt;главная!$N$19,0,(CG189)*главная!$N$35/(1+главная!$N$35)))</f>
        <v>0</v>
      </c>
      <c r="CH202" s="48">
        <f>IF(CH$10="",0,SUMIFS(инвестиции!$52:$52,инвестиции!$9:$9,CH$9)+IF(CH$9&lt;главная!$N$19,0,(CH189)*главная!$N$35/(1+главная!$N$35)))</f>
        <v>0</v>
      </c>
      <c r="CI202" s="48">
        <f>IF(CI$10="",0,SUMIFS(инвестиции!$52:$52,инвестиции!$9:$9,CI$9)+IF(CI$9&lt;главная!$N$19,0,(CI189)*главная!$N$35/(1+главная!$N$35)))</f>
        <v>0</v>
      </c>
      <c r="CJ202" s="48">
        <f>IF(CJ$10="",0,SUMIFS(инвестиции!$52:$52,инвестиции!$9:$9,CJ$9)+IF(CJ$9&lt;главная!$N$19,0,(CJ189)*главная!$N$35/(1+главная!$N$35)))</f>
        <v>0</v>
      </c>
      <c r="CK202" s="48">
        <f>IF(CK$10="",0,SUMIFS(инвестиции!$52:$52,инвестиции!$9:$9,CK$9)+IF(CK$9&lt;главная!$N$19,0,(CK189)*главная!$N$35/(1+главная!$N$35)))</f>
        <v>0</v>
      </c>
      <c r="CL202" s="48">
        <f>IF(CL$10="",0,SUMIFS(инвестиции!$52:$52,инвестиции!$9:$9,CL$9)+IF(CL$9&lt;главная!$N$19,0,(CL189)*главная!$N$35/(1+главная!$N$35)))</f>
        <v>0</v>
      </c>
      <c r="CM202" s="48">
        <f>IF(CM$10="",0,SUMIFS(инвестиции!$52:$52,инвестиции!$9:$9,CM$9)+IF(CM$9&lt;главная!$N$19,0,(CM189)*главная!$N$35/(1+главная!$N$35)))</f>
        <v>0</v>
      </c>
      <c r="CN202" s="48">
        <f>IF(CN$10="",0,SUMIFS(инвестиции!$52:$52,инвестиции!$9:$9,CN$9)+IF(CN$9&lt;главная!$N$19,0,(CN189)*главная!$N$35/(1+главная!$N$35)))</f>
        <v>0</v>
      </c>
      <c r="CO202" s="48">
        <f>IF(CO$10="",0,SUMIFS(инвестиции!$52:$52,инвестиции!$9:$9,CO$9)+IF(CO$9&lt;главная!$N$19,0,(CO189)*главная!$N$35/(1+главная!$N$35)))</f>
        <v>0</v>
      </c>
      <c r="CP202" s="48">
        <f>IF(CP$10="",0,SUMIFS(инвестиции!$52:$52,инвестиции!$9:$9,CP$9)+IF(CP$9&lt;главная!$N$19,0,(CP189)*главная!$N$35/(1+главная!$N$35)))</f>
        <v>0</v>
      </c>
      <c r="CQ202" s="48">
        <f>IF(CQ$10="",0,SUMIFS(инвестиции!$52:$52,инвестиции!$9:$9,CQ$9)+IF(CQ$9&lt;главная!$N$19,0,(CQ189)*главная!$N$35/(1+главная!$N$35)))</f>
        <v>0</v>
      </c>
      <c r="CR202" s="48">
        <f>IF(CR$10="",0,SUMIFS(инвестиции!$52:$52,инвестиции!$9:$9,CR$9)+IF(CR$9&lt;главная!$N$19,0,(CR189)*главная!$N$35/(1+главная!$N$35)))</f>
        <v>0</v>
      </c>
      <c r="CS202" s="48">
        <f>IF(CS$10="",0,SUMIFS(инвестиции!$52:$52,инвестиции!$9:$9,CS$9)+IF(CS$9&lt;главная!$N$19,0,(CS189)*главная!$N$35/(1+главная!$N$35)))</f>
        <v>0</v>
      </c>
      <c r="CT202" s="48">
        <f>IF(CT$10="",0,SUMIFS(инвестиции!$52:$52,инвестиции!$9:$9,CT$9)+IF(CT$9&lt;главная!$N$19,0,(CT189)*главная!$N$35/(1+главная!$N$35)))</f>
        <v>0</v>
      </c>
      <c r="CU202" s="48">
        <f>IF(CU$10="",0,SUMIFS(инвестиции!$52:$52,инвестиции!$9:$9,CU$9)+IF(CU$9&lt;главная!$N$19,0,(CU189)*главная!$N$35/(1+главная!$N$35)))</f>
        <v>0</v>
      </c>
      <c r="CV202" s="48">
        <f>IF(CV$10="",0,SUMIFS(инвестиции!$52:$52,инвестиции!$9:$9,CV$9)+IF(CV$9&lt;главная!$N$19,0,(CV189)*главная!$N$35/(1+главная!$N$35)))</f>
        <v>0</v>
      </c>
      <c r="CW202" s="48">
        <f>IF(CW$10="",0,SUMIFS(инвестиции!$52:$52,инвестиции!$9:$9,CW$9)+IF(CW$9&lt;главная!$N$19,0,(CW189)*главная!$N$35/(1+главная!$N$35)))</f>
        <v>0</v>
      </c>
      <c r="CX202" s="48">
        <f>IF(CX$10="",0,SUMIFS(инвестиции!$52:$52,инвестиции!$9:$9,CX$9)+IF(CX$9&lt;главная!$N$19,0,(CX189)*главная!$N$35/(1+главная!$N$35)))</f>
        <v>0</v>
      </c>
      <c r="CY202" s="48">
        <f>IF(CY$10="",0,SUMIFS(инвестиции!$52:$52,инвестиции!$9:$9,CY$9)+IF(CY$9&lt;главная!$N$19,0,(CY189)*главная!$N$35/(1+главная!$N$35)))</f>
        <v>0</v>
      </c>
      <c r="CZ202" s="48">
        <f>IF(CZ$10="",0,SUMIFS(инвестиции!$52:$52,инвестиции!$9:$9,CZ$9)+IF(CZ$9&lt;главная!$N$19,0,(CZ189)*главная!$N$35/(1+главная!$N$35)))</f>
        <v>0</v>
      </c>
      <c r="DA202" s="48">
        <f>IF(DA$10="",0,SUMIFS(инвестиции!$52:$52,инвестиции!$9:$9,DA$9)+IF(DA$9&lt;главная!$N$19,0,(DA189)*главная!$N$35/(1+главная!$N$35)))</f>
        <v>0</v>
      </c>
      <c r="DB202" s="48">
        <f>IF(DB$10="",0,SUMIFS(инвестиции!$52:$52,инвестиции!$9:$9,DB$9)+IF(DB$9&lt;главная!$N$19,0,(DB189)*главная!$N$35/(1+главная!$N$35)))</f>
        <v>0</v>
      </c>
      <c r="DC202" s="48">
        <f>IF(DC$10="",0,SUMIFS(инвестиции!$52:$52,инвестиции!$9:$9,DC$9)+IF(DC$9&lt;главная!$N$19,0,(DC189)*главная!$N$35/(1+главная!$N$35)))</f>
        <v>0</v>
      </c>
      <c r="DD202" s="48">
        <f>IF(DD$10="",0,SUMIFS(инвестиции!$52:$52,инвестиции!$9:$9,DD$9)+IF(DD$9&lt;главная!$N$19,0,(DD189)*главная!$N$35/(1+главная!$N$35)))</f>
        <v>0</v>
      </c>
      <c r="DE202" s="48">
        <f>IF(DE$10="",0,SUMIFS(инвестиции!$52:$52,инвестиции!$9:$9,DE$9)+IF(DE$9&lt;главная!$N$19,0,(DE189)*главная!$N$35/(1+главная!$N$35)))</f>
        <v>0</v>
      </c>
      <c r="DF202" s="48">
        <f>IF(DF$10="",0,SUMIFS(инвестиции!$52:$52,инвестиции!$9:$9,DF$9)+IF(DF$9&lt;главная!$N$19,0,(DF189)*главная!$N$35/(1+главная!$N$35)))</f>
        <v>0</v>
      </c>
      <c r="DG202" s="48">
        <f>IF(DG$10="",0,SUMIFS(инвестиции!$52:$52,инвестиции!$9:$9,DG$9)+IF(DG$9&lt;главная!$N$19,0,(DG189)*главная!$N$35/(1+главная!$N$35)))</f>
        <v>0</v>
      </c>
      <c r="DH202" s="48">
        <f>IF(DH$10="",0,SUMIFS(инвестиции!$52:$52,инвестиции!$9:$9,DH$9)+IF(DH$9&lt;главная!$N$19,0,(DH189)*главная!$N$35/(1+главная!$N$35)))</f>
        <v>0</v>
      </c>
      <c r="DI202" s="48">
        <f>IF(DI$10="",0,SUMIFS(инвестиции!$52:$52,инвестиции!$9:$9,DI$9)+IF(DI$9&lt;главная!$N$19,0,(DI189)*главная!$N$35/(1+главная!$N$35)))</f>
        <v>0</v>
      </c>
      <c r="DJ202" s="48">
        <f>IF(DJ$10="",0,SUMIFS(инвестиции!$52:$52,инвестиции!$9:$9,DJ$9)+IF(DJ$9&lt;главная!$N$19,0,(DJ189)*главная!$N$35/(1+главная!$N$35)))</f>
        <v>0</v>
      </c>
      <c r="DK202" s="48">
        <f>IF(DK$10="",0,SUMIFS(инвестиции!$52:$52,инвестиции!$9:$9,DK$9)+IF(DK$9&lt;главная!$N$19,0,(DK189)*главная!$N$35/(1+главная!$N$35)))</f>
        <v>0</v>
      </c>
      <c r="DL202" s="48">
        <f>IF(DL$10="",0,SUMIFS(инвестиции!$52:$52,инвестиции!$9:$9,DL$9)+IF(DL$9&lt;главная!$N$19,0,(DL189)*главная!$N$35/(1+главная!$N$35)))</f>
        <v>0</v>
      </c>
      <c r="DM202" s="48">
        <f>IF(DM$10="",0,SUMIFS(инвестиции!$52:$52,инвестиции!$9:$9,DM$9)+IF(DM$9&lt;главная!$N$19,0,(DM189)*главная!$N$35/(1+главная!$N$35)))</f>
        <v>0</v>
      </c>
      <c r="DN202" s="48">
        <f>IF(DN$10="",0,SUMIFS(инвестиции!$52:$52,инвестиции!$9:$9,DN$9)+IF(DN$9&lt;главная!$N$19,0,(DN189)*главная!$N$35/(1+главная!$N$35)))</f>
        <v>0</v>
      </c>
      <c r="DO202" s="48">
        <f>IF(DO$10="",0,SUMIFS(инвестиции!$52:$52,инвестиции!$9:$9,DO$9)+IF(DO$9&lt;главная!$N$19,0,(DO189)*главная!$N$35/(1+главная!$N$35)))</f>
        <v>0</v>
      </c>
      <c r="DP202" s="48">
        <f>IF(DP$10="",0,SUMIFS(инвестиции!$52:$52,инвестиции!$9:$9,DP$9)+IF(DP$9&lt;главная!$N$19,0,(DP189)*главная!$N$35/(1+главная!$N$35)))</f>
        <v>0</v>
      </c>
      <c r="DQ202" s="48">
        <f>IF(DQ$10="",0,SUMIFS(инвестиции!$52:$52,инвестиции!$9:$9,DQ$9)+IF(DQ$9&lt;главная!$N$19,0,(DQ189)*главная!$N$35/(1+главная!$N$35)))</f>
        <v>0</v>
      </c>
      <c r="DR202" s="48">
        <f>IF(DR$10="",0,SUMIFS(инвестиции!$52:$52,инвестиции!$9:$9,DR$9)+IF(DR$9&lt;главная!$N$19,0,(DR189)*главная!$N$35/(1+главная!$N$35)))</f>
        <v>0</v>
      </c>
      <c r="DS202" s="48">
        <f>IF(DS$10="",0,SUMIFS(инвестиции!$52:$52,инвестиции!$9:$9,DS$9)+IF(DS$9&lt;главная!$N$19,0,(DS189)*главная!$N$35/(1+главная!$N$35)))</f>
        <v>0</v>
      </c>
      <c r="DT202" s="48">
        <f>IF(DT$10="",0,SUMIFS(инвестиции!$52:$52,инвестиции!$9:$9,DT$9)+IF(DT$9&lt;главная!$N$19,0,(DT189)*главная!$N$35/(1+главная!$N$35)))</f>
        <v>0</v>
      </c>
      <c r="DU202" s="48">
        <f>IF(DU$10="",0,SUMIFS(инвестиции!$52:$52,инвестиции!$9:$9,DU$9)+IF(DU$9&lt;главная!$N$19,0,(DU189)*главная!$N$35/(1+главная!$N$35)))</f>
        <v>0</v>
      </c>
      <c r="DV202" s="48">
        <f>IF(DV$10="",0,SUMIFS(инвестиции!$52:$52,инвестиции!$9:$9,DV$9)+IF(DV$9&lt;главная!$N$19,0,(DV189)*главная!$N$35/(1+главная!$N$35)))</f>
        <v>0</v>
      </c>
      <c r="DW202" s="48">
        <f>IF(DW$10="",0,SUMIFS(инвестиции!$52:$52,инвестиции!$9:$9,DW$9)+IF(DW$9&lt;главная!$N$19,0,(DW189)*главная!$N$35/(1+главная!$N$35)))</f>
        <v>0</v>
      </c>
      <c r="DX202" s="48">
        <f>IF(DX$10="",0,SUMIFS(инвестиции!$52:$52,инвестиции!$9:$9,DX$9)+IF(DX$9&lt;главная!$N$19,0,(DX189)*главная!$N$35/(1+главная!$N$35)))</f>
        <v>0</v>
      </c>
      <c r="DY202" s="48">
        <f>IF(DY$10="",0,SUMIFS(инвестиции!$52:$52,инвестиции!$9:$9,DY$9)+IF(DY$9&lt;главная!$N$19,0,(DY189)*главная!$N$35/(1+главная!$N$35)))</f>
        <v>0</v>
      </c>
      <c r="DZ202" s="48">
        <f>IF(DZ$10="",0,SUMIFS(инвестиции!$52:$52,инвестиции!$9:$9,DZ$9)+IF(DZ$9&lt;главная!$N$19,0,(DZ189)*главная!$N$35/(1+главная!$N$35)))</f>
        <v>0</v>
      </c>
      <c r="EA202" s="48">
        <f>IF(EA$10="",0,SUMIFS(инвестиции!$52:$52,инвестиции!$9:$9,EA$9)+IF(EA$9&lt;главная!$N$19,0,(EA189)*главная!$N$35/(1+главная!$N$35)))</f>
        <v>0</v>
      </c>
      <c r="EB202" s="48">
        <f>IF(EB$10="",0,SUMIFS(инвестиции!$52:$52,инвестиции!$9:$9,EB$9)+IF(EB$9&lt;главная!$N$19,0,(EB189)*главная!$N$35/(1+главная!$N$35)))</f>
        <v>0</v>
      </c>
      <c r="EC202" s="48">
        <f>IF(EC$10="",0,SUMIFS(инвестиции!$52:$52,инвестиции!$9:$9,EC$9)+IF(EC$9&lt;главная!$N$19,0,(EC189)*главная!$N$35/(1+главная!$N$35)))</f>
        <v>0</v>
      </c>
      <c r="ED202" s="48">
        <f>IF(ED$10="",0,SUMIFS(инвестиции!$52:$52,инвестиции!$9:$9,ED$9)+IF(ED$9&lt;главная!$N$19,0,(ED189)*главная!$N$35/(1+главная!$N$35)))</f>
        <v>0</v>
      </c>
      <c r="EE202" s="48">
        <f>IF(EE$10="",0,SUMIFS(инвестиции!$52:$52,инвестиции!$9:$9,EE$9)+IF(EE$9&lt;главная!$N$19,0,(EE189)*главная!$N$35/(1+главная!$N$35)))</f>
        <v>0</v>
      </c>
      <c r="EF202" s="48">
        <f>IF(EF$10="",0,SUMIFS(инвестиции!$52:$52,инвестиции!$9:$9,EF$9)+IF(EF$9&lt;главная!$N$19,0,(EF189)*главная!$N$35/(1+главная!$N$35)))</f>
        <v>0</v>
      </c>
      <c r="EG202" s="48">
        <f>IF(EG$10="",0,SUMIFS(инвестиции!$52:$52,инвестиции!$9:$9,EG$9)+IF(EG$9&lt;главная!$N$19,0,(EG189)*главная!$N$35/(1+главная!$N$35)))</f>
        <v>0</v>
      </c>
      <c r="EH202" s="48">
        <f>IF(EH$10="",0,SUMIFS(инвестиции!$52:$52,инвестиции!$9:$9,EH$9)+IF(EH$9&lt;главная!$N$19,0,(EH189)*главная!$N$35/(1+главная!$N$35)))</f>
        <v>0</v>
      </c>
      <c r="EI202" s="48">
        <f>IF(EI$10="",0,SUMIFS(инвестиции!$52:$52,инвестиции!$9:$9,EI$9)+IF(EI$9&lt;главная!$N$19,0,(EI189)*главная!$N$35/(1+главная!$N$35)))</f>
        <v>0</v>
      </c>
      <c r="EJ202" s="48">
        <f>IF(EJ$10="",0,SUMIFS(инвестиции!$52:$52,инвестиции!$9:$9,EJ$9)+IF(EJ$9&lt;главная!$N$19,0,(EJ189)*главная!$N$35/(1+главная!$N$35)))</f>
        <v>0</v>
      </c>
      <c r="EK202" s="48">
        <f>IF(EK$10="",0,SUMIFS(инвестиции!$52:$52,инвестиции!$9:$9,EK$9)+IF(EK$9&lt;главная!$N$19,0,(EK189)*главная!$N$35/(1+главная!$N$35)))</f>
        <v>0</v>
      </c>
      <c r="EL202" s="48">
        <f>IF(EL$10="",0,SUMIFS(инвестиции!$52:$52,инвестиции!$9:$9,EL$9)+IF(EL$9&lt;главная!$N$19,0,(EL189)*главная!$N$35/(1+главная!$N$35)))</f>
        <v>0</v>
      </c>
      <c r="EM202" s="48">
        <f>IF(EM$10="",0,SUMIFS(инвестиции!$52:$52,инвестиции!$9:$9,EM$9)+IF(EM$9&lt;главная!$N$19,0,(EM189)*главная!$N$35/(1+главная!$N$35)))</f>
        <v>0</v>
      </c>
      <c r="EN202" s="48">
        <f>IF(EN$10="",0,SUMIFS(инвестиции!$52:$52,инвестиции!$9:$9,EN$9)+IF(EN$9&lt;главная!$N$19,0,(EN189)*главная!$N$35/(1+главная!$N$35)))</f>
        <v>0</v>
      </c>
      <c r="EO202" s="48">
        <f>IF(EO$10="",0,SUMIFS(инвестиции!$52:$52,инвестиции!$9:$9,EO$9)+IF(EO$9&lt;главная!$N$19,0,(EO189)*главная!$N$35/(1+главная!$N$35)))</f>
        <v>0</v>
      </c>
      <c r="EP202" s="48">
        <f>IF(EP$10="",0,SUMIFS(инвестиции!$52:$52,инвестиции!$9:$9,EP$9)+IF(EP$9&lt;главная!$N$19,0,(EP189)*главная!$N$35/(1+главная!$N$35)))</f>
        <v>0</v>
      </c>
      <c r="EQ202" s="48">
        <f>IF(EQ$10="",0,SUMIFS(инвестиции!$52:$52,инвестиции!$9:$9,EQ$9)+IF(EQ$9&lt;главная!$N$19,0,(EQ189)*главная!$N$35/(1+главная!$N$35)))</f>
        <v>0</v>
      </c>
      <c r="ER202" s="48">
        <f>IF(ER$10="",0,SUMIFS(инвестиции!$52:$52,инвестиции!$9:$9,ER$9)+IF(ER$9&lt;главная!$N$19,0,(ER189)*главная!$N$35/(1+главная!$N$35)))</f>
        <v>0</v>
      </c>
      <c r="ES202" s="48">
        <f>IF(ES$10="",0,SUMIFS(инвестиции!$52:$52,инвестиции!$9:$9,ES$9)+IF(ES$9&lt;главная!$N$19,0,(ES189)*главная!$N$35/(1+главная!$N$35)))</f>
        <v>0</v>
      </c>
      <c r="ET202" s="48">
        <f>IF(ET$10="",0,SUMIFS(инвестиции!$52:$52,инвестиции!$9:$9,ET$9)+IF(ET$9&lt;главная!$N$19,0,(ET189)*главная!$N$35/(1+главная!$N$35)))</f>
        <v>0</v>
      </c>
      <c r="EU202" s="48">
        <f>IF(EU$10="",0,SUMIFS(инвестиции!$52:$52,инвестиции!$9:$9,EU$9)+IF(EU$9&lt;главная!$N$19,0,(EU189)*главная!$N$35/(1+главная!$N$35)))</f>
        <v>0</v>
      </c>
      <c r="EV202" s="48">
        <f>IF(EV$10="",0,SUMIFS(инвестиции!$52:$52,инвестиции!$9:$9,EV$9)+IF(EV$9&lt;главная!$N$19,0,(EV189)*главная!$N$35/(1+главная!$N$35)))</f>
        <v>0</v>
      </c>
      <c r="EW202" s="48">
        <f>IF(EW$10="",0,SUMIFS(инвестиции!$52:$52,инвестиции!$9:$9,EW$9)+IF(EW$9&lt;главная!$N$19,0,(EW189)*главная!$N$35/(1+главная!$N$35)))</f>
        <v>0</v>
      </c>
      <c r="EX202" s="48">
        <f>IF(EX$10="",0,SUMIFS(инвестиции!$52:$52,инвестиции!$9:$9,EX$9)+IF(EX$9&lt;главная!$N$19,0,(EX189)*главная!$N$35/(1+главная!$N$35)))</f>
        <v>0</v>
      </c>
      <c r="EY202" s="48">
        <f>IF(EY$10="",0,SUMIFS(инвестиции!$52:$52,инвестиции!$9:$9,EY$9)+IF(EY$9&lt;главная!$N$19,0,(EY189)*главная!$N$35/(1+главная!$N$35)))</f>
        <v>0</v>
      </c>
      <c r="EZ202" s="48">
        <f>IF(EZ$10="",0,SUMIFS(инвестиции!$52:$52,инвестиции!$9:$9,EZ$9)+IF(EZ$9&lt;главная!$N$19,0,(EZ189)*главная!$N$35/(1+главная!$N$35)))</f>
        <v>0</v>
      </c>
      <c r="FA202" s="48">
        <f>IF(FA$10="",0,SUMIFS(инвестиции!$52:$52,инвестиции!$9:$9,FA$9)+IF(FA$9&lt;главная!$N$19,0,(FA189)*главная!$N$35/(1+главная!$N$35)))</f>
        <v>0</v>
      </c>
      <c r="FB202" s="48">
        <f>IF(FB$10="",0,SUMIFS(инвестиции!$52:$52,инвестиции!$9:$9,FB$9)+IF(FB$9&lt;главная!$N$19,0,(FB189)*главная!$N$35/(1+главная!$N$35)))</f>
        <v>0</v>
      </c>
      <c r="FC202" s="48">
        <f>IF(FC$10="",0,SUMIFS(инвестиции!$52:$52,инвестиции!$9:$9,FC$9)+IF(FC$9&lt;главная!$N$19,0,(FC189)*главная!$N$35/(1+главная!$N$35)))</f>
        <v>0</v>
      </c>
      <c r="FD202" s="48">
        <f>IF(FD$10="",0,SUMIFS(инвестиции!$52:$52,инвестиции!$9:$9,FD$9)+IF(FD$9&lt;главная!$N$19,0,(FD189)*главная!$N$35/(1+главная!$N$35)))</f>
        <v>0</v>
      </c>
      <c r="FE202" s="48">
        <f>IF(FE$10="",0,SUMIFS(инвестиции!$52:$52,инвестиции!$9:$9,FE$9)+IF(FE$9&lt;главная!$N$19,0,(FE189)*главная!$N$35/(1+главная!$N$35)))</f>
        <v>0</v>
      </c>
      <c r="FF202" s="48">
        <f>IF(FF$10="",0,SUMIFS(инвестиции!$52:$52,инвестиции!$9:$9,FF$9)+IF(FF$9&lt;главная!$N$19,0,(FF189)*главная!$N$35/(1+главная!$N$35)))</f>
        <v>0</v>
      </c>
      <c r="FG202" s="48">
        <f>IF(FG$10="",0,SUMIFS(инвестиции!$52:$52,инвестиции!$9:$9,FG$9)+IF(FG$9&lt;главная!$N$19,0,(FG189)*главная!$N$35/(1+главная!$N$35)))</f>
        <v>0</v>
      </c>
      <c r="FH202" s="48">
        <f>IF(FH$10="",0,SUMIFS(инвестиции!$52:$52,инвестиции!$9:$9,FH$9)+IF(FH$9&lt;главная!$N$19,0,(FH189)*главная!$N$35/(1+главная!$N$35)))</f>
        <v>0</v>
      </c>
      <c r="FI202" s="48">
        <f>IF(FI$10="",0,SUMIFS(инвестиции!$52:$52,инвестиции!$9:$9,FI$9)+IF(FI$9&lt;главная!$N$19,0,(FI189)*главная!$N$35/(1+главная!$N$35)))</f>
        <v>0</v>
      </c>
      <c r="FJ202" s="48">
        <f>IF(FJ$10="",0,SUMIFS(инвестиции!$52:$52,инвестиции!$9:$9,FJ$9)+IF(FJ$9&lt;главная!$N$19,0,(FJ189)*главная!$N$35/(1+главная!$N$35)))</f>
        <v>0</v>
      </c>
      <c r="FK202" s="48">
        <f>IF(FK$10="",0,SUMIFS(инвестиции!$52:$52,инвестиции!$9:$9,FK$9)+IF(FK$9&lt;главная!$N$19,0,(FK189)*главная!$N$35/(1+главная!$N$35)))</f>
        <v>0</v>
      </c>
      <c r="FL202" s="48">
        <f>IF(FL$10="",0,SUMIFS(инвестиции!$52:$52,инвестиции!$9:$9,FL$9)+IF(FL$9&lt;главная!$N$19,0,(FL189)*главная!$N$35/(1+главная!$N$35)))</f>
        <v>0</v>
      </c>
      <c r="FM202" s="48">
        <f>IF(FM$10="",0,SUMIFS(инвестиции!$52:$52,инвестиции!$9:$9,FM$9)+IF(FM$9&lt;главная!$N$19,0,(FM189)*главная!$N$35/(1+главная!$N$35)))</f>
        <v>0</v>
      </c>
      <c r="FN202" s="48">
        <f>IF(FN$10="",0,SUMIFS(инвестиции!$52:$52,инвестиции!$9:$9,FN$9)+IF(FN$9&lt;главная!$N$19,0,(FN189)*главная!$N$35/(1+главная!$N$35)))</f>
        <v>0</v>
      </c>
      <c r="FO202" s="48">
        <f>IF(FO$10="",0,SUMIFS(инвестиции!$52:$52,инвестиции!$9:$9,FO$9)+IF(FO$9&lt;главная!$N$19,0,(FO189)*главная!$N$35/(1+главная!$N$35)))</f>
        <v>0</v>
      </c>
      <c r="FP202" s="48">
        <f>IF(FP$10="",0,SUMIFS(инвестиции!$52:$52,инвестиции!$9:$9,FP$9)+IF(FP$9&lt;главная!$N$19,0,(FP189)*главная!$N$35/(1+главная!$N$35)))</f>
        <v>0</v>
      </c>
      <c r="FQ202" s="48">
        <f>IF(FQ$10="",0,SUMIFS(инвестиции!$52:$52,инвестиции!$9:$9,FQ$9)+IF(FQ$9&lt;главная!$N$19,0,(FQ189)*главная!$N$35/(1+главная!$N$35)))</f>
        <v>0</v>
      </c>
      <c r="FR202" s="48">
        <f>IF(FR$10="",0,SUMIFS(инвестиции!$52:$52,инвестиции!$9:$9,FR$9)+IF(FR$9&lt;главная!$N$19,0,(FR189)*главная!$N$35/(1+главная!$N$35)))</f>
        <v>0</v>
      </c>
      <c r="FS202" s="48">
        <f>IF(FS$10="",0,SUMIFS(инвестиции!$52:$52,инвестиции!$9:$9,FS$9)+IF(FS$9&lt;главная!$N$19,0,(FS189)*главная!$N$35/(1+главная!$N$35)))</f>
        <v>0</v>
      </c>
      <c r="FT202" s="48">
        <f>IF(FT$10="",0,SUMIFS(инвестиции!$52:$52,инвестиции!$9:$9,FT$9)+IF(FT$9&lt;главная!$N$19,0,(FT189)*главная!$N$35/(1+главная!$N$35)))</f>
        <v>0</v>
      </c>
      <c r="FU202" s="48">
        <f>IF(FU$10="",0,SUMIFS(инвестиции!$52:$52,инвестиции!$9:$9,FU$9)+IF(FU$9&lt;главная!$N$19,0,(FU189)*главная!$N$35/(1+главная!$N$35)))</f>
        <v>0</v>
      </c>
      <c r="FV202" s="48">
        <f>IF(FV$10="",0,SUMIFS(инвестиции!$52:$52,инвестиции!$9:$9,FV$9)+IF(FV$9&lt;главная!$N$19,0,(FV189)*главная!$N$35/(1+главная!$N$35)))</f>
        <v>0</v>
      </c>
      <c r="FW202" s="48">
        <f>IF(FW$10="",0,SUMIFS(инвестиции!$52:$52,инвестиции!$9:$9,FW$9)+IF(FW$9&lt;главная!$N$19,0,(FW189)*главная!$N$35/(1+главная!$N$35)))</f>
        <v>0</v>
      </c>
      <c r="FX202" s="48">
        <f>IF(FX$10="",0,SUMIFS(инвестиции!$52:$52,инвестиции!$9:$9,FX$9)+IF(FX$9&lt;главная!$N$19,0,(FX189)*главная!$N$35/(1+главная!$N$35)))</f>
        <v>0</v>
      </c>
      <c r="FY202" s="48">
        <f>IF(FY$10="",0,SUMIFS(инвестиции!$52:$52,инвестиции!$9:$9,FY$9)+IF(FY$9&lt;главная!$N$19,0,(FY189)*главная!$N$35/(1+главная!$N$35)))</f>
        <v>0</v>
      </c>
      <c r="FZ202" s="48">
        <f>IF(FZ$10="",0,SUMIFS(инвестиции!$52:$52,инвестиции!$9:$9,FZ$9)+IF(FZ$9&lt;главная!$N$19,0,(FZ189)*главная!$N$35/(1+главная!$N$35)))</f>
        <v>0</v>
      </c>
      <c r="GA202" s="48">
        <f>IF(GA$10="",0,SUMIFS(инвестиции!$52:$52,инвестиции!$9:$9,GA$9)+IF(GA$9&lt;главная!$N$19,0,(GA189)*главная!$N$35/(1+главная!$N$35)))</f>
        <v>0</v>
      </c>
      <c r="GB202" s="48">
        <f>IF(GB$10="",0,SUMIFS(инвестиции!$52:$52,инвестиции!$9:$9,GB$9)+IF(GB$9&lt;главная!$N$19,0,(GB189)*главная!$N$35/(1+главная!$N$35)))</f>
        <v>0</v>
      </c>
      <c r="GC202" s="48">
        <f>IF(GC$10="",0,SUMIFS(инвестиции!$52:$52,инвестиции!$9:$9,GC$9)+IF(GC$9&lt;главная!$N$19,0,(GC189)*главная!$N$35/(1+главная!$N$35)))</f>
        <v>0</v>
      </c>
      <c r="GD202" s="48">
        <f>IF(GD$10="",0,SUMIFS(инвестиции!$52:$52,инвестиции!$9:$9,GD$9)+IF(GD$9&lt;главная!$N$19,0,(GD189)*главная!$N$35/(1+главная!$N$35)))</f>
        <v>0</v>
      </c>
      <c r="GE202" s="48">
        <f>IF(GE$10="",0,SUMIFS(инвестиции!$52:$52,инвестиции!$9:$9,GE$9)+IF(GE$9&lt;главная!$N$19,0,(GE189)*главная!$N$35/(1+главная!$N$35)))</f>
        <v>0</v>
      </c>
      <c r="GF202" s="48">
        <f>IF(GF$10="",0,SUMIFS(инвестиции!$52:$52,инвестиции!$9:$9,GF$9)+IF(GF$9&lt;главная!$N$19,0,(GF189)*главная!$N$35/(1+главная!$N$35)))</f>
        <v>0</v>
      </c>
      <c r="GG202" s="48">
        <f>IF(GG$10="",0,SUMIFS(инвестиции!$52:$52,инвестиции!$9:$9,GG$9)+IF(GG$9&lt;главная!$N$19,0,(GG189)*главная!$N$35/(1+главная!$N$35)))</f>
        <v>0</v>
      </c>
      <c r="GH202" s="48">
        <f>IF(GH$10="",0,SUMIFS(инвестиции!$52:$52,инвестиции!$9:$9,GH$9)+IF(GH$9&lt;главная!$N$19,0,(GH189)*главная!$N$35/(1+главная!$N$35)))</f>
        <v>0</v>
      </c>
      <c r="GI202" s="48">
        <f>IF(GI$10="",0,SUMIFS(инвестиции!$52:$52,инвестиции!$9:$9,GI$9)+IF(GI$9&lt;главная!$N$19,0,(GI189)*главная!$N$35/(1+главная!$N$35)))</f>
        <v>0</v>
      </c>
      <c r="GJ202" s="48">
        <f>IF(GJ$10="",0,SUMIFS(инвестиции!$52:$52,инвестиции!$9:$9,GJ$9)+IF(GJ$9&lt;главная!$N$19,0,(GJ189)*главная!$N$35/(1+главная!$N$35)))</f>
        <v>0</v>
      </c>
      <c r="GK202" s="48">
        <f>IF(GK$10="",0,SUMIFS(инвестиции!$52:$52,инвестиции!$9:$9,GK$9)+IF(GK$9&lt;главная!$N$19,0,(GK189)*главная!$N$35/(1+главная!$N$35)))</f>
        <v>0</v>
      </c>
      <c r="GL202" s="48">
        <f>IF(GL$10="",0,SUMIFS(инвестиции!$52:$52,инвестиции!$9:$9,GL$9)+IF(GL$9&lt;главная!$N$19,0,(GL189)*главная!$N$35/(1+главная!$N$35)))</f>
        <v>0</v>
      </c>
      <c r="GM202" s="48">
        <f>IF(GM$10="",0,SUMIFS(инвестиции!$52:$52,инвестиции!$9:$9,GM$9)+IF(GM$9&lt;главная!$N$19,0,(GM189)*главная!$N$35/(1+главная!$N$35)))</f>
        <v>0</v>
      </c>
      <c r="GN202" s="48">
        <f>IF(GN$10="",0,SUMIFS(инвестиции!$52:$52,инвестиции!$9:$9,GN$9)+IF(GN$9&lt;главная!$N$19,0,(GN189)*главная!$N$35/(1+главная!$N$35)))</f>
        <v>0</v>
      </c>
      <c r="GO202" s="48">
        <f>IF(GO$10="",0,SUMIFS(инвестиции!$52:$52,инвестиции!$9:$9,GO$9)+IF(GO$9&lt;главная!$N$19,0,(GO189)*главная!$N$35/(1+главная!$N$35)))</f>
        <v>0</v>
      </c>
      <c r="GP202" s="48">
        <f>IF(GP$10="",0,SUMIFS(инвестиции!$52:$52,инвестиции!$9:$9,GP$9)+IF(GP$9&lt;главная!$N$19,0,(GP189)*главная!$N$35/(1+главная!$N$35)))</f>
        <v>0</v>
      </c>
      <c r="GQ202" s="48">
        <f>IF(GQ$10="",0,SUMIFS(инвестиции!$52:$52,инвестиции!$9:$9,GQ$9)+IF(GQ$9&lt;главная!$N$19,0,(GQ189)*главная!$N$35/(1+главная!$N$35)))</f>
        <v>0</v>
      </c>
      <c r="GR202" s="48">
        <f>IF(GR$10="",0,SUMIFS(инвестиции!$52:$52,инвестиции!$9:$9,GR$9)+IF(GR$9&lt;главная!$N$19,0,(GR189)*главная!$N$35/(1+главная!$N$35)))</f>
        <v>0</v>
      </c>
      <c r="GS202" s="48">
        <f>IF(GS$10="",0,SUMIFS(инвестиции!$52:$52,инвестиции!$9:$9,GS$9)+IF(GS$9&lt;главная!$N$19,0,(GS189)*главная!$N$35/(1+главная!$N$35)))</f>
        <v>0</v>
      </c>
      <c r="GT202" s="48">
        <f>IF(GT$10="",0,SUMIFS(инвестиции!$52:$52,инвестиции!$9:$9,GT$9)+IF(GT$9&lt;главная!$N$19,0,(GT189)*главная!$N$35/(1+главная!$N$35)))</f>
        <v>0</v>
      </c>
      <c r="GU202" s="48">
        <f>IF(GU$10="",0,SUMIFS(инвестиции!$52:$52,инвестиции!$9:$9,GU$9)+IF(GU$9&lt;главная!$N$19,0,(GU189)*главная!$N$35/(1+главная!$N$35)))</f>
        <v>0</v>
      </c>
      <c r="GV202" s="48">
        <f>IF(GV$10="",0,SUMIFS(инвестиции!$52:$52,инвестиции!$9:$9,GV$9)+IF(GV$9&lt;главная!$N$19,0,(GV189)*главная!$N$35/(1+главная!$N$35)))</f>
        <v>0</v>
      </c>
      <c r="GW202" s="48">
        <f>IF(GW$10="",0,SUMIFS(инвестиции!$52:$52,инвестиции!$9:$9,GW$9)+IF(GW$9&lt;главная!$N$19,0,(GW189)*главная!$N$35/(1+главная!$N$35)))</f>
        <v>0</v>
      </c>
      <c r="GX202" s="48">
        <f>IF(GX$10="",0,SUMIFS(инвестиции!$52:$52,инвестиции!$9:$9,GX$9)+IF(GX$9&lt;главная!$N$19,0,(GX189)*главная!$N$35/(1+главная!$N$35)))</f>
        <v>0</v>
      </c>
      <c r="GY202" s="48">
        <f>IF(GY$10="",0,SUMIFS(инвестиции!$52:$52,инвестиции!$9:$9,GY$9)+IF(GY$9&lt;главная!$N$19,0,(GY189)*главная!$N$35/(1+главная!$N$35)))</f>
        <v>0</v>
      </c>
      <c r="GZ202" s="48">
        <f>IF(GZ$10="",0,SUMIFS(инвестиции!$52:$52,инвестиции!$9:$9,GZ$9)+IF(GZ$9&lt;главная!$N$19,0,(GZ189)*главная!$N$35/(1+главная!$N$35)))</f>
        <v>0</v>
      </c>
      <c r="HA202" s="48">
        <f>IF(HA$10="",0,SUMIFS(инвестиции!$52:$52,инвестиции!$9:$9,HA$9)+IF(HA$9&lt;главная!$N$19,0,(HA189)*главная!$N$35/(1+главная!$N$35)))</f>
        <v>0</v>
      </c>
      <c r="HB202" s="48">
        <f>IF(HB$10="",0,SUMIFS(инвестиции!$52:$52,инвестиции!$9:$9,HB$9)+IF(HB$9&lt;главная!$N$19,0,(HB189)*главная!$N$35/(1+главная!$N$35)))</f>
        <v>0</v>
      </c>
      <c r="HC202" s="48">
        <f>IF(HC$10="",0,SUMIFS(инвестиции!$52:$52,инвестиции!$9:$9,HC$9)+IF(HC$9&lt;главная!$N$19,0,(HC189)*главная!$N$35/(1+главная!$N$35)))</f>
        <v>0</v>
      </c>
      <c r="HD202" s="48">
        <f>IF(HD$10="",0,SUMIFS(инвестиции!$52:$52,инвестиции!$9:$9,HD$9)+IF(HD$9&lt;главная!$N$19,0,(HD189)*главная!$N$35/(1+главная!$N$35)))</f>
        <v>0</v>
      </c>
      <c r="HE202" s="48">
        <f>IF(HE$10="",0,SUMIFS(инвестиции!$52:$52,инвестиции!$9:$9,HE$9)+IF(HE$9&lt;главная!$N$19,0,(HE189)*главная!$N$35/(1+главная!$N$35)))</f>
        <v>0</v>
      </c>
      <c r="HF202" s="48">
        <f>IF(HF$10="",0,SUMIFS(инвестиции!$52:$52,инвестиции!$9:$9,HF$9)+IF(HF$9&lt;главная!$N$19,0,(HF189)*главная!$N$35/(1+главная!$N$35)))</f>
        <v>0</v>
      </c>
      <c r="HG202" s="48">
        <f>IF(HG$10="",0,SUMIFS(инвестиции!$52:$52,инвестиции!$9:$9,HG$9)+IF(HG$9&lt;главная!$N$19,0,(HG189)*главная!$N$35/(1+главная!$N$35)))</f>
        <v>0</v>
      </c>
      <c r="HH202" s="48">
        <f>IF(HH$10="",0,SUMIFS(инвестиции!$52:$52,инвестиции!$9:$9,HH$9)+IF(HH$9&lt;главная!$N$19,0,(HH189)*главная!$N$35/(1+главная!$N$35)))</f>
        <v>0</v>
      </c>
      <c r="HI202" s="48">
        <f>IF(HI$10="",0,SUMIFS(инвестиции!$52:$52,инвестиции!$9:$9,HI$9)+IF(HI$9&lt;главная!$N$19,0,(HI189)*главная!$N$35/(1+главная!$N$35)))</f>
        <v>0</v>
      </c>
      <c r="HJ202" s="48">
        <f>IF(HJ$10="",0,SUMIFS(инвестиции!$52:$52,инвестиции!$9:$9,HJ$9)+IF(HJ$9&lt;главная!$N$19,0,(HJ189)*главная!$N$35/(1+главная!$N$35)))</f>
        <v>0</v>
      </c>
      <c r="HK202" s="48">
        <f>IF(HK$10="",0,SUMIFS(инвестиции!$52:$52,инвестиции!$9:$9,HK$9)+IF(HK$9&lt;главная!$N$19,0,(HK189)*главная!$N$35/(1+главная!$N$35)))</f>
        <v>0</v>
      </c>
      <c r="HL202" s="48">
        <f>IF(HL$10="",0,SUMIFS(инвестиции!$52:$52,инвестиции!$9:$9,HL$9)+IF(HL$9&lt;главная!$N$19,0,(HL189)*главная!$N$35/(1+главная!$N$35)))</f>
        <v>0</v>
      </c>
      <c r="HM202" s="48">
        <f>IF(HM$10="",0,SUMIFS(инвестиции!$52:$52,инвестиции!$9:$9,HM$9)+IF(HM$9&lt;главная!$N$19,0,(HM189)*главная!$N$35/(1+главная!$N$35)))</f>
        <v>0</v>
      </c>
      <c r="HN202" s="48">
        <f>IF(HN$10="",0,SUMIFS(инвестиции!$52:$52,инвестиции!$9:$9,HN$9)+IF(HN$9&lt;главная!$N$19,0,(HN189)*главная!$N$35/(1+главная!$N$35)))</f>
        <v>0</v>
      </c>
      <c r="HO202" s="48">
        <f>IF(HO$10="",0,SUMIFS(инвестиции!$52:$52,инвестиции!$9:$9,HO$9)+IF(HO$9&lt;главная!$N$19,0,(HO189)*главная!$N$35/(1+главная!$N$35)))</f>
        <v>0</v>
      </c>
      <c r="HP202" s="48">
        <f>IF(HP$10="",0,SUMIFS(инвестиции!$52:$52,инвестиции!$9:$9,HP$9)+IF(HP$9&lt;главная!$N$19,0,(HP189)*главная!$N$35/(1+главная!$N$35)))</f>
        <v>0</v>
      </c>
      <c r="HQ202" s="48">
        <f>IF(HQ$10="",0,SUMIFS(инвестиции!$52:$52,инвестиции!$9:$9,HQ$9)+IF(HQ$9&lt;главная!$N$19,0,(HQ189)*главная!$N$35/(1+главная!$N$35)))</f>
        <v>0</v>
      </c>
      <c r="HR202" s="48">
        <f>IF(HR$10="",0,SUMIFS(инвестиции!$52:$52,инвестиции!$9:$9,HR$9)+IF(HR$9&lt;главная!$N$19,0,(HR189)*главная!$N$35/(1+главная!$N$35)))</f>
        <v>0</v>
      </c>
      <c r="HS202" s="48">
        <f>IF(HS$10="",0,SUMIFS(инвестиции!$52:$52,инвестиции!$9:$9,HS$9)+IF(HS$9&lt;главная!$N$19,0,(HS189)*главная!$N$35/(1+главная!$N$35)))</f>
        <v>0</v>
      </c>
      <c r="HT202" s="48">
        <f>IF(HT$10="",0,SUMIFS(инвестиции!$52:$52,инвестиции!$9:$9,HT$9)+IF(HT$9&lt;главная!$N$19,0,(HT189)*главная!$N$35/(1+главная!$N$35)))</f>
        <v>0</v>
      </c>
      <c r="HU202" s="48">
        <f>IF(HU$10="",0,SUMIFS(инвестиции!$52:$52,инвестиции!$9:$9,HU$9)+IF(HU$9&lt;главная!$N$19,0,(HU189)*главная!$N$35/(1+главная!$N$35)))</f>
        <v>0</v>
      </c>
      <c r="HV202" s="48">
        <f>IF(HV$10="",0,SUMIFS(инвестиции!$52:$52,инвестиции!$9:$9,HV$9)+IF(HV$9&lt;главная!$N$19,0,(HV189)*главная!$N$35/(1+главная!$N$35)))</f>
        <v>0</v>
      </c>
      <c r="HW202" s="48">
        <f>IF(HW$10="",0,SUMIFS(инвестиции!$52:$52,инвестиции!$9:$9,HW$9)+IF(HW$9&lt;главная!$N$19,0,(HW189)*главная!$N$35/(1+главная!$N$35)))</f>
        <v>0</v>
      </c>
      <c r="HX202" s="48">
        <f>IF(HX$10="",0,SUMIFS(инвестиции!$52:$52,инвестиции!$9:$9,HX$9)+IF(HX$9&lt;главная!$N$19,0,(HX189)*главная!$N$35/(1+главная!$N$35)))</f>
        <v>0</v>
      </c>
      <c r="HY202" s="48">
        <f>IF(HY$10="",0,SUMIFS(инвестиции!$52:$52,инвестиции!$9:$9,HY$9)+IF(HY$9&lt;главная!$N$19,0,(HY189)*главная!$N$35/(1+главная!$N$35)))</f>
        <v>0</v>
      </c>
      <c r="HZ202" s="48">
        <f>IF(HZ$10="",0,SUMIFS(инвестиции!$52:$52,инвестиции!$9:$9,HZ$9)+IF(HZ$9&lt;главная!$N$19,0,(HZ189)*главная!$N$35/(1+главная!$N$35)))</f>
        <v>0</v>
      </c>
      <c r="IA202" s="48">
        <f>IF(IA$10="",0,SUMIFS(инвестиции!$52:$52,инвестиции!$9:$9,IA$9)+IF(IA$9&lt;главная!$N$19,0,(IA189)*главная!$N$35/(1+главная!$N$35)))</f>
        <v>0</v>
      </c>
      <c r="IB202" s="48">
        <f>IF(IB$10="",0,SUMIFS(инвестиции!$52:$52,инвестиции!$9:$9,IB$9)+IF(IB$9&lt;главная!$N$19,0,(IB189)*главная!$N$35/(1+главная!$N$35)))</f>
        <v>0</v>
      </c>
      <c r="IC202" s="48">
        <f>IF(IC$10="",0,SUMIFS(инвестиции!$52:$52,инвестиции!$9:$9,IC$9)+IF(IC$9&lt;главная!$N$19,0,(IC189)*главная!$N$35/(1+главная!$N$35)))</f>
        <v>0</v>
      </c>
      <c r="ID202" s="48">
        <f>IF(ID$10="",0,SUMIFS(инвестиции!$52:$52,инвестиции!$9:$9,ID$9)+IF(ID$9&lt;главная!$N$19,0,(ID189)*главная!$N$35/(1+главная!$N$35)))</f>
        <v>0</v>
      </c>
      <c r="IE202" s="48">
        <f>IF(IE$10="",0,SUMIFS(инвестиции!$52:$52,инвестиции!$9:$9,IE$9)+IF(IE$9&lt;главная!$N$19,0,(IE189)*главная!$N$35/(1+главная!$N$35)))</f>
        <v>0</v>
      </c>
      <c r="IF202" s="48">
        <f>IF(IF$10="",0,SUMIFS(инвестиции!$52:$52,инвестиции!$9:$9,IF$9)+IF(IF$9&lt;главная!$N$19,0,(IF189)*главная!$N$35/(1+главная!$N$35)))</f>
        <v>0</v>
      </c>
      <c r="IG202" s="48">
        <f>IF(IG$10="",0,SUMIFS(инвестиции!$52:$52,инвестиции!$9:$9,IG$9)+IF(IG$9&lt;главная!$N$19,0,(IG189)*главная!$N$35/(1+главная!$N$35)))</f>
        <v>0</v>
      </c>
      <c r="IH202" s="48">
        <f>IF(IH$10="",0,SUMIFS(инвестиции!$52:$52,инвестиции!$9:$9,IH$9)+IF(IH$9&lt;главная!$N$19,0,(IH189)*главная!$N$35/(1+главная!$N$35)))</f>
        <v>0</v>
      </c>
      <c r="II202" s="48">
        <f>IF(II$10="",0,SUMIFS(инвестиции!$52:$52,инвестиции!$9:$9,II$9)+IF(II$9&lt;главная!$N$19,0,(II189)*главная!$N$35/(1+главная!$N$35)))</f>
        <v>0</v>
      </c>
      <c r="IJ202" s="48">
        <f>IF(IJ$10="",0,SUMIFS(инвестиции!$52:$52,инвестиции!$9:$9,IJ$9)+IF(IJ$9&lt;главная!$N$19,0,(IJ189)*главная!$N$35/(1+главная!$N$35)))</f>
        <v>0</v>
      </c>
      <c r="IK202" s="48">
        <f>IF(IK$10="",0,SUMIFS(инвестиции!$52:$52,инвестиции!$9:$9,IK$9)+IF(IK$9&lt;главная!$N$19,0,(IK189)*главная!$N$35/(1+главная!$N$35)))</f>
        <v>0</v>
      </c>
      <c r="IL202" s="48">
        <f>IF(IL$10="",0,SUMIFS(инвестиции!$52:$52,инвестиции!$9:$9,IL$9)+IF(IL$9&lt;главная!$N$19,0,(IL189)*главная!$N$35/(1+главная!$N$35)))</f>
        <v>0</v>
      </c>
      <c r="IM202" s="48">
        <f>IF(IM$10="",0,SUMIFS(инвестиции!$52:$52,инвестиции!$9:$9,IM$9)+IF(IM$9&lt;главная!$N$19,0,(IM189)*главная!$N$35/(1+главная!$N$35)))</f>
        <v>0</v>
      </c>
      <c r="IN202" s="48">
        <f>IF(IN$10="",0,SUMIFS(инвестиции!$52:$52,инвестиции!$9:$9,IN$9)+IF(IN$9&lt;главная!$N$19,0,(IN189)*главная!$N$35/(1+главная!$N$35)))</f>
        <v>0</v>
      </c>
      <c r="IO202" s="48">
        <f>IF(IO$10="",0,SUMIFS(инвестиции!$52:$52,инвестиции!$9:$9,IO$9)+IF(IO$9&lt;главная!$N$19,0,(IO189)*главная!$N$35/(1+главная!$N$35)))</f>
        <v>0</v>
      </c>
      <c r="IP202" s="48">
        <f>IF(IP$10="",0,SUMIFS(инвестиции!$52:$52,инвестиции!$9:$9,IP$9)+IF(IP$9&lt;главная!$N$19,0,(IP189)*главная!$N$35/(1+главная!$N$35)))</f>
        <v>0</v>
      </c>
      <c r="IQ202" s="48">
        <f>IF(IQ$10="",0,SUMIFS(инвестиции!$52:$52,инвестиции!$9:$9,IQ$9)+IF(IQ$9&lt;главная!$N$19,0,(IQ189)*главная!$N$35/(1+главная!$N$35)))</f>
        <v>0</v>
      </c>
      <c r="IR202" s="48">
        <f>IF(IR$10="",0,SUMIFS(инвестиции!$52:$52,инвестиции!$9:$9,IR$9)+IF(IR$9&lt;главная!$N$19,0,(IR189)*главная!$N$35/(1+главная!$N$35)))</f>
        <v>0</v>
      </c>
      <c r="IS202" s="48">
        <f>IF(IS$10="",0,SUMIFS(инвестиции!$52:$52,инвестиции!$9:$9,IS$9)+IF(IS$9&lt;главная!$N$19,0,(IS189)*главная!$N$35/(1+главная!$N$35)))</f>
        <v>0</v>
      </c>
      <c r="IT202" s="48">
        <f>IF(IT$10="",0,SUMIFS(инвестиции!$52:$52,инвестиции!$9:$9,IT$9)+IF(IT$9&lt;главная!$N$19,0,(IT189)*главная!$N$35/(1+главная!$N$35)))</f>
        <v>0</v>
      </c>
      <c r="IU202" s="48">
        <f>IF(IU$10="",0,SUMIFS(инвестиции!$52:$52,инвестиции!$9:$9,IU$9)+IF(IU$9&lt;главная!$N$19,0,(IU189)*главная!$N$35/(1+главная!$N$35)))</f>
        <v>0</v>
      </c>
      <c r="IV202" s="48">
        <f>IF(IV$10="",0,SUMIFS(инвестиции!$52:$52,инвестиции!$9:$9,IV$9)+IF(IV$9&lt;главная!$N$19,0,(IV189)*главная!$N$35/(1+главная!$N$35)))</f>
        <v>0</v>
      </c>
      <c r="IW202" s="48">
        <f>IF(IW$10="",0,SUMIFS(инвестиции!$52:$52,инвестиции!$9:$9,IW$9)+IF(IW$9&lt;главная!$N$19,0,(IW189)*главная!$N$35/(1+главная!$N$35)))</f>
        <v>0</v>
      </c>
      <c r="IX202" s="48">
        <f>IF(IX$10="",0,SUMIFS(инвестиции!$52:$52,инвестиции!$9:$9,IX$9)+IF(IX$9&lt;главная!$N$19,0,(IX189)*главная!$N$35/(1+главная!$N$35)))</f>
        <v>0</v>
      </c>
      <c r="IY202" s="48">
        <f>IF(IY$10="",0,SUMIFS(инвестиции!$52:$52,инвестиции!$9:$9,IY$9)+IF(IY$9&lt;главная!$N$19,0,(IY189)*главная!$N$35/(1+главная!$N$35)))</f>
        <v>0</v>
      </c>
      <c r="IZ202" s="48">
        <f>IF(IZ$10="",0,SUMIFS(инвестиции!$52:$52,инвестиции!$9:$9,IZ$9)+IF(IZ$9&lt;главная!$N$19,0,(IZ189)*главная!$N$35/(1+главная!$N$35)))</f>
        <v>0</v>
      </c>
      <c r="JA202" s="48">
        <f>IF(JA$10="",0,SUMIFS(инвестиции!$52:$52,инвестиции!$9:$9,JA$9)+IF(JA$9&lt;главная!$N$19,0,(JA189)*главная!$N$35/(1+главная!$N$35)))</f>
        <v>0</v>
      </c>
      <c r="JB202" s="48">
        <f>IF(JB$10="",0,SUMIFS(инвестиции!$52:$52,инвестиции!$9:$9,JB$9)+IF(JB$9&lt;главная!$N$19,0,(JB189)*главная!$N$35/(1+главная!$N$35)))</f>
        <v>0</v>
      </c>
      <c r="JC202" s="48">
        <f>IF(JC$10="",0,SUMIFS(инвестиции!$52:$52,инвестиции!$9:$9,JC$9)+IF(JC$9&lt;главная!$N$19,0,(JC189)*главная!$N$35/(1+главная!$N$35)))</f>
        <v>0</v>
      </c>
      <c r="JD202" s="48">
        <f>IF(JD$10="",0,SUMIFS(инвестиции!$52:$52,инвестиции!$9:$9,JD$9)+IF(JD$9&lt;главная!$N$19,0,(JD189)*главная!$N$35/(1+главная!$N$35)))</f>
        <v>0</v>
      </c>
      <c r="JE202" s="48">
        <f>IF(JE$10="",0,SUMIFS(инвестиции!$52:$52,инвестиции!$9:$9,JE$9)+IF(JE$9&lt;главная!$N$19,0,(JE189)*главная!$N$35/(1+главная!$N$35)))</f>
        <v>0</v>
      </c>
      <c r="JF202" s="48">
        <f>IF(JF$10="",0,SUMIFS(инвестиции!$52:$52,инвестиции!$9:$9,JF$9)+IF(JF$9&lt;главная!$N$19,0,(JF189)*главная!$N$35/(1+главная!$N$35)))</f>
        <v>0</v>
      </c>
      <c r="JG202" s="48">
        <f>IF(JG$10="",0,SUMIFS(инвестиции!$52:$52,инвестиции!$9:$9,JG$9)+IF(JG$9&lt;главная!$N$19,0,(JG189)*главная!$N$35/(1+главная!$N$35)))</f>
        <v>0</v>
      </c>
      <c r="JH202" s="48">
        <f>IF(JH$10="",0,SUMIFS(инвестиции!$52:$52,инвестиции!$9:$9,JH$9)+IF(JH$9&lt;главная!$N$19,0,(JH189)*главная!$N$35/(1+главная!$N$35)))</f>
        <v>0</v>
      </c>
      <c r="JI202" s="48">
        <f>IF(JI$10="",0,SUMIFS(инвестиции!$52:$52,инвестиции!$9:$9,JI$9)+IF(JI$9&lt;главная!$N$19,0,(JI189)*главная!$N$35/(1+главная!$N$35)))</f>
        <v>0</v>
      </c>
      <c r="JJ202" s="48">
        <f>IF(JJ$10="",0,SUMIFS(инвестиции!$52:$52,инвестиции!$9:$9,JJ$9)+IF(JJ$9&lt;главная!$N$19,0,(JJ189)*главная!$N$35/(1+главная!$N$35)))</f>
        <v>0</v>
      </c>
      <c r="JK202" s="48">
        <f>IF(JK$10="",0,SUMIFS(инвестиции!$52:$52,инвестиции!$9:$9,JK$9)+IF(JK$9&lt;главная!$N$19,0,(JK189)*главная!$N$35/(1+главная!$N$35)))</f>
        <v>0</v>
      </c>
      <c r="JL202" s="48">
        <f>IF(JL$10="",0,SUMIFS(инвестиции!$52:$52,инвестиции!$9:$9,JL$9)+IF(JL$9&lt;главная!$N$19,0,(JL189)*главная!$N$35/(1+главная!$N$35)))</f>
        <v>0</v>
      </c>
      <c r="JM202" s="48">
        <f>IF(JM$10="",0,SUMIFS(инвестиции!$52:$52,инвестиции!$9:$9,JM$9)+IF(JM$9&lt;главная!$N$19,0,(JM189)*главная!$N$35/(1+главная!$N$35)))</f>
        <v>0</v>
      </c>
      <c r="JN202" s="48">
        <f>IF(JN$10="",0,SUMIFS(инвестиции!$52:$52,инвестиции!$9:$9,JN$9)+IF(JN$9&lt;главная!$N$19,0,(JN189)*главная!$N$35/(1+главная!$N$35)))</f>
        <v>0</v>
      </c>
      <c r="JO202" s="48">
        <f>IF(JO$10="",0,SUMIFS(инвестиции!$52:$52,инвестиции!$9:$9,JO$9)+IF(JO$9&lt;главная!$N$19,0,(JO189)*главная!$N$35/(1+главная!$N$35)))</f>
        <v>0</v>
      </c>
      <c r="JP202" s="48">
        <f>IF(JP$10="",0,SUMIFS(инвестиции!$52:$52,инвестиции!$9:$9,JP$9)+IF(JP$9&lt;главная!$N$19,0,(JP189)*главная!$N$35/(1+главная!$N$35)))</f>
        <v>0</v>
      </c>
      <c r="JQ202" s="48">
        <f>IF(JQ$10="",0,SUMIFS(инвестиции!$52:$52,инвестиции!$9:$9,JQ$9)+IF(JQ$9&lt;главная!$N$19,0,(JQ189)*главная!$N$35/(1+главная!$N$35)))</f>
        <v>0</v>
      </c>
      <c r="JR202" s="48">
        <f>IF(JR$10="",0,SUMIFS(инвестиции!$52:$52,инвестиции!$9:$9,JR$9)+IF(JR$9&lt;главная!$N$19,0,(JR189)*главная!$N$35/(1+главная!$N$35)))</f>
        <v>0</v>
      </c>
      <c r="JS202" s="48">
        <f>IF(JS$10="",0,SUMIFS(инвестиции!$52:$52,инвестиции!$9:$9,JS$9)+IF(JS$9&lt;главная!$N$19,0,(JS189)*главная!$N$35/(1+главная!$N$35)))</f>
        <v>0</v>
      </c>
      <c r="JT202" s="48">
        <f>IF(JT$10="",0,SUMIFS(инвестиции!$52:$52,инвестиции!$9:$9,JT$9)+IF(JT$9&lt;главная!$N$19,0,(JT189)*главная!$N$35/(1+главная!$N$35)))</f>
        <v>0</v>
      </c>
      <c r="JU202" s="48">
        <f>IF(JU$10="",0,SUMIFS(инвестиции!$52:$52,инвестиции!$9:$9,JU$9)+IF(JU$9&lt;главная!$N$19,0,(JU189)*главная!$N$35/(1+главная!$N$35)))</f>
        <v>0</v>
      </c>
      <c r="JV202" s="48">
        <f>IF(JV$10="",0,SUMIFS(инвестиции!$52:$52,инвестиции!$9:$9,JV$9)+IF(JV$9&lt;главная!$N$19,0,(JV189)*главная!$N$35/(1+главная!$N$35)))</f>
        <v>0</v>
      </c>
      <c r="JW202" s="48">
        <f>IF(JW$10="",0,SUMIFS(инвестиции!$52:$52,инвестиции!$9:$9,JW$9)+IF(JW$9&lt;главная!$N$19,0,(JW189)*главная!$N$35/(1+главная!$N$35)))</f>
        <v>0</v>
      </c>
      <c r="JX202" s="48">
        <f>IF(JX$10="",0,SUMIFS(инвестиции!$52:$52,инвестиции!$9:$9,JX$9)+IF(JX$9&lt;главная!$N$19,0,(JX189)*главная!$N$35/(1+главная!$N$35)))</f>
        <v>0</v>
      </c>
      <c r="JY202" s="48">
        <f>IF(JY$10="",0,SUMIFS(инвестиции!$52:$52,инвестиции!$9:$9,JY$9)+IF(JY$9&lt;главная!$N$19,0,(JY189)*главная!$N$35/(1+главная!$N$35)))</f>
        <v>0</v>
      </c>
      <c r="JZ202" s="48">
        <f>IF(JZ$10="",0,SUMIFS(инвестиции!$52:$52,инвестиции!$9:$9,JZ$9)+IF(JZ$9&lt;главная!$N$19,0,(JZ189)*главная!$N$35/(1+главная!$N$35)))</f>
        <v>0</v>
      </c>
      <c r="KA202" s="48">
        <f>IF(KA$10="",0,SUMIFS(инвестиции!$52:$52,инвестиции!$9:$9,KA$9)+IF(KA$9&lt;главная!$N$19,0,(KA189)*главная!$N$35/(1+главная!$N$35)))</f>
        <v>0</v>
      </c>
      <c r="KB202" s="48">
        <f>IF(KB$10="",0,SUMIFS(инвестиции!$52:$52,инвестиции!$9:$9,KB$9)+IF(KB$9&lt;главная!$N$19,0,(KB189)*главная!$N$35/(1+главная!$N$35)))</f>
        <v>0</v>
      </c>
      <c r="KC202" s="48">
        <f>IF(KC$10="",0,SUMIFS(инвестиции!$52:$52,инвестиции!$9:$9,KC$9)+IF(KC$9&lt;главная!$N$19,0,(KC189)*главная!$N$35/(1+главная!$N$35)))</f>
        <v>0</v>
      </c>
      <c r="KD202" s="48">
        <f>IF(KD$10="",0,SUMIFS(инвестиции!$52:$52,инвестиции!$9:$9,KD$9)+IF(KD$9&lt;главная!$N$19,0,(KD189)*главная!$N$35/(1+главная!$N$35)))</f>
        <v>0</v>
      </c>
      <c r="KE202" s="48">
        <f>IF(KE$10="",0,SUMIFS(инвестиции!$52:$52,инвестиции!$9:$9,KE$9)+IF(KE$9&lt;главная!$N$19,0,(KE189)*главная!$N$35/(1+главная!$N$35)))</f>
        <v>0</v>
      </c>
      <c r="KF202" s="48">
        <f>IF(KF$10="",0,SUMIFS(инвестиции!$52:$52,инвестиции!$9:$9,KF$9)+IF(KF$9&lt;главная!$N$19,0,(KF189)*главная!$N$35/(1+главная!$N$35)))</f>
        <v>0</v>
      </c>
      <c r="KG202" s="48">
        <f>IF(KG$10="",0,SUMIFS(инвестиции!$52:$52,инвестиции!$9:$9,KG$9)+IF(KG$9&lt;главная!$N$19,0,(KG189)*главная!$N$35/(1+главная!$N$35)))</f>
        <v>0</v>
      </c>
      <c r="KH202" s="48">
        <f>IF(KH$10="",0,SUMIFS(инвестиции!$52:$52,инвестиции!$9:$9,KH$9)+IF(KH$9&lt;главная!$N$19,0,(KH189)*главная!$N$35/(1+главная!$N$35)))</f>
        <v>0</v>
      </c>
      <c r="KI202" s="48">
        <f>IF(KI$10="",0,SUMIFS(инвестиции!$52:$52,инвестиции!$9:$9,KI$9)+IF(KI$9&lt;главная!$N$19,0,(KI189)*главная!$N$35/(1+главная!$N$35)))</f>
        <v>0</v>
      </c>
      <c r="KJ202" s="48">
        <f>IF(KJ$10="",0,SUMIFS(инвестиции!$52:$52,инвестиции!$9:$9,KJ$9)+IF(KJ$9&lt;главная!$N$19,0,(KJ189)*главная!$N$35/(1+главная!$N$35)))</f>
        <v>0</v>
      </c>
      <c r="KK202" s="48">
        <f>IF(KK$10="",0,SUMIFS(инвестиции!$52:$52,инвестиции!$9:$9,KK$9)+IF(KK$9&lt;главная!$N$19,0,(KK189)*главная!$N$35/(1+главная!$N$35)))</f>
        <v>0</v>
      </c>
      <c r="KL202" s="48">
        <f>IF(KL$10="",0,SUMIFS(инвестиции!$52:$52,инвестиции!$9:$9,KL$9)+IF(KL$9&lt;главная!$N$19,0,(KL189)*главная!$N$35/(1+главная!$N$35)))</f>
        <v>0</v>
      </c>
      <c r="KM202" s="48">
        <f>IF(KM$10="",0,SUMIFS(инвестиции!$52:$52,инвестиции!$9:$9,KM$9)+IF(KM$9&lt;главная!$N$19,0,(KM189)*главная!$N$35/(1+главная!$N$35)))</f>
        <v>0</v>
      </c>
      <c r="KN202" s="48">
        <f>IF(KN$10="",0,SUMIFS(инвестиции!$52:$52,инвестиции!$9:$9,KN$9)+IF(KN$9&lt;главная!$N$19,0,(KN189)*главная!$N$35/(1+главная!$N$35)))</f>
        <v>0</v>
      </c>
      <c r="KO202" s="48">
        <f>IF(KO$10="",0,SUMIFS(инвестиции!$52:$52,инвестиции!$9:$9,KO$9)+IF(KO$9&lt;главная!$N$19,0,(KO189)*главная!$N$35/(1+главная!$N$35)))</f>
        <v>0</v>
      </c>
      <c r="KP202" s="48">
        <f>IF(KP$10="",0,SUMIFS(инвестиции!$52:$52,инвестиции!$9:$9,KP$9)+IF(KP$9&lt;главная!$N$19,0,(KP189)*главная!$N$35/(1+главная!$N$35)))</f>
        <v>0</v>
      </c>
      <c r="KQ202" s="48">
        <f>IF(KQ$10="",0,SUMIFS(инвестиции!$52:$52,инвестиции!$9:$9,KQ$9)+IF(KQ$9&lt;главная!$N$19,0,(KQ189)*главная!$N$35/(1+главная!$N$35)))</f>
        <v>0</v>
      </c>
      <c r="KR202" s="48">
        <f>IF(KR$10="",0,SUMIFS(инвестиции!$52:$52,инвестиции!$9:$9,KR$9)+IF(KR$9&lt;главная!$N$19,0,(KR189)*главная!$N$35/(1+главная!$N$35)))</f>
        <v>0</v>
      </c>
      <c r="KS202" s="48">
        <f>IF(KS$10="",0,SUMIFS(инвестиции!$52:$52,инвестиции!$9:$9,KS$9)+IF(KS$9&lt;главная!$N$19,0,(KS189)*главная!$N$35/(1+главная!$N$35)))</f>
        <v>0</v>
      </c>
      <c r="KT202" s="48">
        <f>IF(KT$10="",0,SUMIFS(инвестиции!$52:$52,инвестиции!$9:$9,KT$9)+IF(KT$9&lt;главная!$N$19,0,(KT189)*главная!$N$35/(1+главная!$N$35)))</f>
        <v>0</v>
      </c>
      <c r="KU202" s="48">
        <f>IF(KU$10="",0,SUMIFS(инвестиции!$52:$52,инвестиции!$9:$9,KU$9)+IF(KU$9&lt;главная!$N$19,0,(KU189)*главная!$N$35/(1+главная!$N$35)))</f>
        <v>0</v>
      </c>
      <c r="KV202" s="48">
        <f>IF(KV$10="",0,SUMIFS(инвестиции!$52:$52,инвестиции!$9:$9,KV$9)+IF(KV$9&lt;главная!$N$19,0,(KV189)*главная!$N$35/(1+главная!$N$35)))</f>
        <v>0</v>
      </c>
      <c r="KW202" s="48">
        <f>IF(KW$10="",0,SUMIFS(инвестиции!$52:$52,инвестиции!$9:$9,KW$9)+IF(KW$9&lt;главная!$N$19,0,(KW189)*главная!$N$35/(1+главная!$N$35)))</f>
        <v>0</v>
      </c>
      <c r="KX202" s="48">
        <f>IF(KX$10="",0,SUMIFS(инвестиции!$52:$52,инвестиции!$9:$9,KX$9)+IF(KX$9&lt;главная!$N$19,0,(KX189)*главная!$N$35/(1+главная!$N$35)))</f>
        <v>0</v>
      </c>
      <c r="KY202" s="48">
        <f>IF(KY$10="",0,SUMIFS(инвестиции!$52:$52,инвестиции!$9:$9,KY$9)+IF(KY$9&lt;главная!$N$19,0,(KY189)*главная!$N$35/(1+главная!$N$35)))</f>
        <v>0</v>
      </c>
      <c r="KZ202" s="48">
        <f>IF(KZ$10="",0,SUMIFS(инвестиции!$52:$52,инвестиции!$9:$9,KZ$9)+IF(KZ$9&lt;главная!$N$19,0,(KZ189)*главная!$N$35/(1+главная!$N$35)))</f>
        <v>0</v>
      </c>
      <c r="LA202" s="48">
        <f>IF(LA$10="",0,SUMIFS(инвестиции!$52:$52,инвестиции!$9:$9,LA$9)+IF(LA$9&lt;главная!$N$19,0,(LA189)*главная!$N$35/(1+главная!$N$35)))</f>
        <v>0</v>
      </c>
      <c r="LB202" s="48">
        <f>IF(LB$10="",0,SUMIFS(инвестиции!$52:$52,инвестиции!$9:$9,LB$9)+IF(LB$9&lt;главная!$N$19,0,(LB189)*главная!$N$35/(1+главная!$N$35)))</f>
        <v>0</v>
      </c>
      <c r="LC202" s="48">
        <f>IF(LC$10="",0,SUMIFS(инвестиции!$52:$52,инвестиции!$9:$9,LC$9)+IF(LC$9&lt;главная!$N$19,0,(LC189)*главная!$N$35/(1+главная!$N$35)))</f>
        <v>0</v>
      </c>
      <c r="LD202" s="48">
        <f>IF(LD$10="",0,SUMIFS(инвестиции!$52:$52,инвестиции!$9:$9,LD$9)+IF(LD$9&lt;главная!$N$19,0,(LD189)*главная!$N$35/(1+главная!$N$35)))</f>
        <v>0</v>
      </c>
      <c r="LE202" s="48">
        <f>IF(LE$10="",0,SUMIFS(инвестиции!$52:$52,инвестиции!$9:$9,LE$9)+IF(LE$9&lt;главная!$N$19,0,(LE189)*главная!$N$35/(1+главная!$N$35)))</f>
        <v>0</v>
      </c>
      <c r="LF202" s="48">
        <f>IF(LF$10="",0,SUMIFS(инвестиции!$52:$52,инвестиции!$9:$9,LF$9)+IF(LF$9&lt;главная!$N$19,0,(LF189)*главная!$N$35/(1+главная!$N$35)))</f>
        <v>0</v>
      </c>
      <c r="LG202" s="48">
        <f>IF(LG$10="",0,SUMIFS(инвестиции!$52:$52,инвестиции!$9:$9,LG$9)+IF(LG$9&lt;главная!$N$19,0,(LG189)*главная!$N$35/(1+главная!$N$35)))</f>
        <v>0</v>
      </c>
      <c r="LH202" s="48">
        <f>IF(LH$10="",0,SUMIFS(инвестиции!$52:$52,инвестиции!$9:$9,LH$9)+IF(LH$9&lt;главная!$N$19,0,(LH189)*главная!$N$35/(1+главная!$N$35)))</f>
        <v>0</v>
      </c>
      <c r="LI202" s="10"/>
      <c r="LJ202" s="10"/>
    </row>
    <row r="203" spans="1:322" ht="4.2" customHeight="1" x14ac:dyDescent="0.25">
      <c r="A203" s="6"/>
      <c r="B203" s="6"/>
      <c r="C203" s="6"/>
      <c r="D203" s="13"/>
      <c r="E203" s="6"/>
      <c r="F203" s="6"/>
      <c r="G203" s="6"/>
      <c r="H203" s="6"/>
      <c r="I203" s="6"/>
      <c r="J203" s="6"/>
      <c r="K203" s="31"/>
      <c r="L203" s="6"/>
      <c r="M203" s="13"/>
      <c r="N203" s="6"/>
      <c r="O203" s="20"/>
      <c r="P203" s="6"/>
      <c r="Q203" s="6"/>
      <c r="R203" s="64"/>
      <c r="S203" s="6"/>
      <c r="T203" s="135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  <c r="IW203" s="6"/>
      <c r="IX203" s="6"/>
      <c r="IY203" s="6"/>
      <c r="IZ203" s="6"/>
      <c r="JA203" s="6"/>
      <c r="JB203" s="6"/>
      <c r="JC203" s="6"/>
      <c r="JD203" s="6"/>
      <c r="JE203" s="6"/>
      <c r="JF203" s="6"/>
      <c r="JG203" s="6"/>
      <c r="JH203" s="6"/>
      <c r="JI203" s="6"/>
      <c r="JJ203" s="6"/>
      <c r="JK203" s="6"/>
      <c r="JL203" s="6"/>
      <c r="JM203" s="6"/>
      <c r="JN203" s="6"/>
      <c r="JO203" s="6"/>
      <c r="JP203" s="6"/>
      <c r="JQ203" s="6"/>
      <c r="JR203" s="6"/>
      <c r="JS203" s="6"/>
      <c r="JT203" s="6"/>
      <c r="JU203" s="6"/>
      <c r="JV203" s="6"/>
      <c r="JW203" s="6"/>
      <c r="JX203" s="6"/>
      <c r="JY203" s="6"/>
      <c r="JZ203" s="6"/>
      <c r="KA203" s="6"/>
      <c r="KB203" s="6"/>
      <c r="KC203" s="6"/>
      <c r="KD203" s="6"/>
      <c r="KE203" s="6"/>
      <c r="KF203" s="6"/>
      <c r="KG203" s="6"/>
      <c r="KH203" s="6"/>
      <c r="KI203" s="6"/>
      <c r="KJ203" s="6"/>
      <c r="KK203" s="6"/>
      <c r="KL203" s="6"/>
      <c r="KM203" s="6"/>
      <c r="KN203" s="6"/>
      <c r="KO203" s="6"/>
      <c r="KP203" s="6"/>
      <c r="KQ203" s="6"/>
      <c r="KR203" s="6"/>
      <c r="KS203" s="6"/>
      <c r="KT203" s="6"/>
      <c r="KU203" s="6"/>
      <c r="KV203" s="6"/>
      <c r="KW203" s="6"/>
      <c r="KX203" s="6"/>
      <c r="KY203" s="6"/>
      <c r="KZ203" s="6"/>
      <c r="LA203" s="6"/>
      <c r="LB203" s="6"/>
      <c r="LC203" s="6"/>
      <c r="LD203" s="6"/>
      <c r="LE203" s="6"/>
      <c r="LF203" s="6"/>
      <c r="LG203" s="6"/>
      <c r="LH203" s="6"/>
      <c r="LI203" s="6"/>
      <c r="LJ203" s="6"/>
    </row>
    <row r="204" spans="1:322" s="11" customFormat="1" x14ac:dyDescent="0.25">
      <c r="A204" s="10"/>
      <c r="B204" s="10"/>
      <c r="C204" s="10"/>
      <c r="D204" s="13"/>
      <c r="E204" s="30" t="str">
        <f>kpi!$E$42</f>
        <v>выручка</v>
      </c>
      <c r="F204" s="10"/>
      <c r="G204" s="10"/>
      <c r="H204" s="30"/>
      <c r="I204" s="10"/>
      <c r="J204" s="10"/>
      <c r="K204" s="78" t="str">
        <f>IF($E204="","",INDEX(kpi!$H:$H,SUMIFS(kpi!$B:$B,kpi!$E:$E,$E204)))</f>
        <v>долл.</v>
      </c>
      <c r="L204" s="10"/>
      <c r="M204" s="13"/>
      <c r="N204" s="10"/>
      <c r="O204" s="20"/>
      <c r="P204" s="10"/>
      <c r="Q204" s="10"/>
      <c r="R204" s="65">
        <f>SUMIFS($T204:$LI204,$T$1:$LI$1,"&lt;="&amp;MAX($1:$1),$T$1:$LI$1,"&gt;="&amp;1)</f>
        <v>0</v>
      </c>
      <c r="S204" s="10"/>
      <c r="T204" s="64"/>
      <c r="U204" s="48">
        <f t="shared" ref="U204:CF204" si="393">IF(U$10="",0,U41-U200)</f>
        <v>0</v>
      </c>
      <c r="V204" s="48">
        <f t="shared" si="393"/>
        <v>0</v>
      </c>
      <c r="W204" s="48">
        <f t="shared" si="393"/>
        <v>0</v>
      </c>
      <c r="X204" s="48">
        <f t="shared" si="393"/>
        <v>0</v>
      </c>
      <c r="Y204" s="48">
        <f t="shared" si="393"/>
        <v>0</v>
      </c>
      <c r="Z204" s="48">
        <f t="shared" si="393"/>
        <v>0</v>
      </c>
      <c r="AA204" s="48">
        <f t="shared" si="393"/>
        <v>0</v>
      </c>
      <c r="AB204" s="48">
        <f t="shared" si="393"/>
        <v>0</v>
      </c>
      <c r="AC204" s="48">
        <f t="shared" si="393"/>
        <v>0</v>
      </c>
      <c r="AD204" s="48">
        <f t="shared" si="393"/>
        <v>0</v>
      </c>
      <c r="AE204" s="48">
        <f t="shared" si="393"/>
        <v>0</v>
      </c>
      <c r="AF204" s="48">
        <f t="shared" si="393"/>
        <v>0</v>
      </c>
      <c r="AG204" s="48">
        <f t="shared" si="393"/>
        <v>0</v>
      </c>
      <c r="AH204" s="48">
        <f t="shared" si="393"/>
        <v>0</v>
      </c>
      <c r="AI204" s="48">
        <f t="shared" si="393"/>
        <v>0</v>
      </c>
      <c r="AJ204" s="48">
        <f t="shared" si="393"/>
        <v>0</v>
      </c>
      <c r="AK204" s="48">
        <f t="shared" si="393"/>
        <v>0</v>
      </c>
      <c r="AL204" s="48">
        <f t="shared" si="393"/>
        <v>0</v>
      </c>
      <c r="AM204" s="48">
        <f t="shared" si="393"/>
        <v>0</v>
      </c>
      <c r="AN204" s="48">
        <f t="shared" si="393"/>
        <v>0</v>
      </c>
      <c r="AO204" s="48">
        <f t="shared" si="393"/>
        <v>0</v>
      </c>
      <c r="AP204" s="48">
        <f t="shared" si="393"/>
        <v>0</v>
      </c>
      <c r="AQ204" s="48">
        <f t="shared" si="393"/>
        <v>0</v>
      </c>
      <c r="AR204" s="48">
        <f t="shared" si="393"/>
        <v>0</v>
      </c>
      <c r="AS204" s="48">
        <f t="shared" si="393"/>
        <v>0</v>
      </c>
      <c r="AT204" s="48">
        <f t="shared" si="393"/>
        <v>0</v>
      </c>
      <c r="AU204" s="48">
        <f t="shared" si="393"/>
        <v>0</v>
      </c>
      <c r="AV204" s="48">
        <f t="shared" si="393"/>
        <v>0</v>
      </c>
      <c r="AW204" s="48">
        <f t="shared" si="393"/>
        <v>0</v>
      </c>
      <c r="AX204" s="48">
        <f t="shared" si="393"/>
        <v>0</v>
      </c>
      <c r="AY204" s="48">
        <f t="shared" si="393"/>
        <v>0</v>
      </c>
      <c r="AZ204" s="48">
        <f t="shared" si="393"/>
        <v>0</v>
      </c>
      <c r="BA204" s="48">
        <f t="shared" si="393"/>
        <v>0</v>
      </c>
      <c r="BB204" s="48">
        <f t="shared" si="393"/>
        <v>0</v>
      </c>
      <c r="BC204" s="48">
        <f t="shared" si="393"/>
        <v>0</v>
      </c>
      <c r="BD204" s="48">
        <f t="shared" si="393"/>
        <v>0</v>
      </c>
      <c r="BE204" s="48">
        <f t="shared" si="393"/>
        <v>0</v>
      </c>
      <c r="BF204" s="48">
        <f t="shared" si="393"/>
        <v>0</v>
      </c>
      <c r="BG204" s="48">
        <f t="shared" si="393"/>
        <v>0</v>
      </c>
      <c r="BH204" s="48">
        <f t="shared" si="393"/>
        <v>0</v>
      </c>
      <c r="BI204" s="48">
        <f t="shared" si="393"/>
        <v>0</v>
      </c>
      <c r="BJ204" s="48">
        <f t="shared" si="393"/>
        <v>0</v>
      </c>
      <c r="BK204" s="48">
        <f t="shared" si="393"/>
        <v>0</v>
      </c>
      <c r="BL204" s="48">
        <f t="shared" si="393"/>
        <v>0</v>
      </c>
      <c r="BM204" s="48">
        <f t="shared" si="393"/>
        <v>0</v>
      </c>
      <c r="BN204" s="48">
        <f t="shared" si="393"/>
        <v>0</v>
      </c>
      <c r="BO204" s="48">
        <f t="shared" si="393"/>
        <v>0</v>
      </c>
      <c r="BP204" s="48">
        <f t="shared" si="393"/>
        <v>0</v>
      </c>
      <c r="BQ204" s="48">
        <f t="shared" si="393"/>
        <v>0</v>
      </c>
      <c r="BR204" s="48">
        <f t="shared" si="393"/>
        <v>0</v>
      </c>
      <c r="BS204" s="48">
        <f t="shared" si="393"/>
        <v>0</v>
      </c>
      <c r="BT204" s="48">
        <f t="shared" si="393"/>
        <v>0</v>
      </c>
      <c r="BU204" s="48">
        <f t="shared" si="393"/>
        <v>0</v>
      </c>
      <c r="BV204" s="48">
        <f t="shared" si="393"/>
        <v>0</v>
      </c>
      <c r="BW204" s="48">
        <f t="shared" si="393"/>
        <v>0</v>
      </c>
      <c r="BX204" s="48">
        <f t="shared" si="393"/>
        <v>0</v>
      </c>
      <c r="BY204" s="48">
        <f t="shared" si="393"/>
        <v>0</v>
      </c>
      <c r="BZ204" s="48">
        <f t="shared" si="393"/>
        <v>0</v>
      </c>
      <c r="CA204" s="48">
        <f t="shared" si="393"/>
        <v>0</v>
      </c>
      <c r="CB204" s="48">
        <f t="shared" si="393"/>
        <v>0</v>
      </c>
      <c r="CC204" s="48">
        <f t="shared" si="393"/>
        <v>0</v>
      </c>
      <c r="CD204" s="48">
        <f t="shared" si="393"/>
        <v>0</v>
      </c>
      <c r="CE204" s="48">
        <f t="shared" si="393"/>
        <v>0</v>
      </c>
      <c r="CF204" s="48">
        <f t="shared" si="393"/>
        <v>0</v>
      </c>
      <c r="CG204" s="48">
        <f t="shared" ref="CG204:ER204" si="394">IF(CG$10="",0,CG41-CG200)</f>
        <v>0</v>
      </c>
      <c r="CH204" s="48">
        <f t="shared" si="394"/>
        <v>0</v>
      </c>
      <c r="CI204" s="48">
        <f t="shared" si="394"/>
        <v>0</v>
      </c>
      <c r="CJ204" s="48">
        <f t="shared" si="394"/>
        <v>0</v>
      </c>
      <c r="CK204" s="48">
        <f t="shared" si="394"/>
        <v>0</v>
      </c>
      <c r="CL204" s="48">
        <f t="shared" si="394"/>
        <v>0</v>
      </c>
      <c r="CM204" s="48">
        <f t="shared" si="394"/>
        <v>0</v>
      </c>
      <c r="CN204" s="48">
        <f t="shared" si="394"/>
        <v>0</v>
      </c>
      <c r="CO204" s="48">
        <f t="shared" si="394"/>
        <v>0</v>
      </c>
      <c r="CP204" s="48">
        <f t="shared" si="394"/>
        <v>0</v>
      </c>
      <c r="CQ204" s="48">
        <f t="shared" si="394"/>
        <v>0</v>
      </c>
      <c r="CR204" s="48">
        <f t="shared" si="394"/>
        <v>0</v>
      </c>
      <c r="CS204" s="48">
        <f t="shared" si="394"/>
        <v>0</v>
      </c>
      <c r="CT204" s="48">
        <f t="shared" si="394"/>
        <v>0</v>
      </c>
      <c r="CU204" s="48">
        <f t="shared" si="394"/>
        <v>0</v>
      </c>
      <c r="CV204" s="48">
        <f t="shared" si="394"/>
        <v>0</v>
      </c>
      <c r="CW204" s="48">
        <f t="shared" si="394"/>
        <v>0</v>
      </c>
      <c r="CX204" s="48">
        <f t="shared" si="394"/>
        <v>0</v>
      </c>
      <c r="CY204" s="48">
        <f t="shared" si="394"/>
        <v>0</v>
      </c>
      <c r="CZ204" s="48">
        <f t="shared" si="394"/>
        <v>0</v>
      </c>
      <c r="DA204" s="48">
        <f t="shared" si="394"/>
        <v>0</v>
      </c>
      <c r="DB204" s="48">
        <f t="shared" si="394"/>
        <v>0</v>
      </c>
      <c r="DC204" s="48">
        <f t="shared" si="394"/>
        <v>0</v>
      </c>
      <c r="DD204" s="48">
        <f t="shared" si="394"/>
        <v>0</v>
      </c>
      <c r="DE204" s="48">
        <f t="shared" si="394"/>
        <v>0</v>
      </c>
      <c r="DF204" s="48">
        <f t="shared" si="394"/>
        <v>0</v>
      </c>
      <c r="DG204" s="48">
        <f t="shared" si="394"/>
        <v>0</v>
      </c>
      <c r="DH204" s="48">
        <f t="shared" si="394"/>
        <v>0</v>
      </c>
      <c r="DI204" s="48">
        <f t="shared" si="394"/>
        <v>0</v>
      </c>
      <c r="DJ204" s="48">
        <f t="shared" si="394"/>
        <v>0</v>
      </c>
      <c r="DK204" s="48">
        <f t="shared" si="394"/>
        <v>0</v>
      </c>
      <c r="DL204" s="48">
        <f t="shared" si="394"/>
        <v>0</v>
      </c>
      <c r="DM204" s="48">
        <f t="shared" si="394"/>
        <v>0</v>
      </c>
      <c r="DN204" s="48">
        <f t="shared" si="394"/>
        <v>0</v>
      </c>
      <c r="DO204" s="48">
        <f t="shared" si="394"/>
        <v>0</v>
      </c>
      <c r="DP204" s="48">
        <f t="shared" si="394"/>
        <v>0</v>
      </c>
      <c r="DQ204" s="48">
        <f t="shared" si="394"/>
        <v>0</v>
      </c>
      <c r="DR204" s="48">
        <f t="shared" si="394"/>
        <v>0</v>
      </c>
      <c r="DS204" s="48">
        <f t="shared" si="394"/>
        <v>0</v>
      </c>
      <c r="DT204" s="48">
        <f t="shared" si="394"/>
        <v>0</v>
      </c>
      <c r="DU204" s="48">
        <f t="shared" si="394"/>
        <v>0</v>
      </c>
      <c r="DV204" s="48">
        <f t="shared" si="394"/>
        <v>0</v>
      </c>
      <c r="DW204" s="48">
        <f t="shared" si="394"/>
        <v>0</v>
      </c>
      <c r="DX204" s="48">
        <f t="shared" si="394"/>
        <v>0</v>
      </c>
      <c r="DY204" s="48">
        <f t="shared" si="394"/>
        <v>0</v>
      </c>
      <c r="DZ204" s="48">
        <f t="shared" si="394"/>
        <v>0</v>
      </c>
      <c r="EA204" s="48">
        <f t="shared" si="394"/>
        <v>0</v>
      </c>
      <c r="EB204" s="48">
        <f t="shared" si="394"/>
        <v>0</v>
      </c>
      <c r="EC204" s="48">
        <f t="shared" si="394"/>
        <v>0</v>
      </c>
      <c r="ED204" s="48">
        <f t="shared" si="394"/>
        <v>0</v>
      </c>
      <c r="EE204" s="48">
        <f t="shared" si="394"/>
        <v>0</v>
      </c>
      <c r="EF204" s="48">
        <f t="shared" si="394"/>
        <v>0</v>
      </c>
      <c r="EG204" s="48">
        <f t="shared" si="394"/>
        <v>0</v>
      </c>
      <c r="EH204" s="48">
        <f t="shared" si="394"/>
        <v>0</v>
      </c>
      <c r="EI204" s="48">
        <f t="shared" si="394"/>
        <v>0</v>
      </c>
      <c r="EJ204" s="48">
        <f t="shared" si="394"/>
        <v>0</v>
      </c>
      <c r="EK204" s="48">
        <f t="shared" si="394"/>
        <v>0</v>
      </c>
      <c r="EL204" s="48">
        <f t="shared" si="394"/>
        <v>0</v>
      </c>
      <c r="EM204" s="48">
        <f t="shared" si="394"/>
        <v>0</v>
      </c>
      <c r="EN204" s="48">
        <f t="shared" si="394"/>
        <v>0</v>
      </c>
      <c r="EO204" s="48">
        <f t="shared" si="394"/>
        <v>0</v>
      </c>
      <c r="EP204" s="48">
        <f t="shared" si="394"/>
        <v>0</v>
      </c>
      <c r="EQ204" s="48">
        <f t="shared" si="394"/>
        <v>0</v>
      </c>
      <c r="ER204" s="48">
        <f t="shared" si="394"/>
        <v>0</v>
      </c>
      <c r="ES204" s="48">
        <f t="shared" ref="ES204:HD204" si="395">IF(ES$10="",0,ES41-ES200)</f>
        <v>0</v>
      </c>
      <c r="ET204" s="48">
        <f t="shared" si="395"/>
        <v>0</v>
      </c>
      <c r="EU204" s="48">
        <f t="shared" si="395"/>
        <v>0</v>
      </c>
      <c r="EV204" s="48">
        <f t="shared" si="395"/>
        <v>0</v>
      </c>
      <c r="EW204" s="48">
        <f t="shared" si="395"/>
        <v>0</v>
      </c>
      <c r="EX204" s="48">
        <f t="shared" si="395"/>
        <v>0</v>
      </c>
      <c r="EY204" s="48">
        <f t="shared" si="395"/>
        <v>0</v>
      </c>
      <c r="EZ204" s="48">
        <f t="shared" si="395"/>
        <v>0</v>
      </c>
      <c r="FA204" s="48">
        <f t="shared" si="395"/>
        <v>0</v>
      </c>
      <c r="FB204" s="48">
        <f t="shared" si="395"/>
        <v>0</v>
      </c>
      <c r="FC204" s="48">
        <f t="shared" si="395"/>
        <v>0</v>
      </c>
      <c r="FD204" s="48">
        <f t="shared" si="395"/>
        <v>0</v>
      </c>
      <c r="FE204" s="48">
        <f t="shared" si="395"/>
        <v>0</v>
      </c>
      <c r="FF204" s="48">
        <f t="shared" si="395"/>
        <v>0</v>
      </c>
      <c r="FG204" s="48">
        <f t="shared" si="395"/>
        <v>0</v>
      </c>
      <c r="FH204" s="48">
        <f t="shared" si="395"/>
        <v>0</v>
      </c>
      <c r="FI204" s="48">
        <f t="shared" si="395"/>
        <v>0</v>
      </c>
      <c r="FJ204" s="48">
        <f t="shared" si="395"/>
        <v>0</v>
      </c>
      <c r="FK204" s="48">
        <f t="shared" si="395"/>
        <v>0</v>
      </c>
      <c r="FL204" s="48">
        <f t="shared" si="395"/>
        <v>0</v>
      </c>
      <c r="FM204" s="48">
        <f t="shared" si="395"/>
        <v>0</v>
      </c>
      <c r="FN204" s="48">
        <f t="shared" si="395"/>
        <v>0</v>
      </c>
      <c r="FO204" s="48">
        <f t="shared" si="395"/>
        <v>0</v>
      </c>
      <c r="FP204" s="48">
        <f t="shared" si="395"/>
        <v>0</v>
      </c>
      <c r="FQ204" s="48">
        <f t="shared" si="395"/>
        <v>0</v>
      </c>
      <c r="FR204" s="48">
        <f t="shared" si="395"/>
        <v>0</v>
      </c>
      <c r="FS204" s="48">
        <f t="shared" si="395"/>
        <v>0</v>
      </c>
      <c r="FT204" s="48">
        <f t="shared" si="395"/>
        <v>0</v>
      </c>
      <c r="FU204" s="48">
        <f t="shared" si="395"/>
        <v>0</v>
      </c>
      <c r="FV204" s="48">
        <f t="shared" si="395"/>
        <v>0</v>
      </c>
      <c r="FW204" s="48">
        <f t="shared" si="395"/>
        <v>0</v>
      </c>
      <c r="FX204" s="48">
        <f t="shared" si="395"/>
        <v>0</v>
      </c>
      <c r="FY204" s="48">
        <f t="shared" si="395"/>
        <v>0</v>
      </c>
      <c r="FZ204" s="48">
        <f t="shared" si="395"/>
        <v>0</v>
      </c>
      <c r="GA204" s="48">
        <f t="shared" si="395"/>
        <v>0</v>
      </c>
      <c r="GB204" s="48">
        <f t="shared" si="395"/>
        <v>0</v>
      </c>
      <c r="GC204" s="48">
        <f t="shared" si="395"/>
        <v>0</v>
      </c>
      <c r="GD204" s="48">
        <f t="shared" si="395"/>
        <v>0</v>
      </c>
      <c r="GE204" s="48">
        <f t="shared" si="395"/>
        <v>0</v>
      </c>
      <c r="GF204" s="48">
        <f t="shared" si="395"/>
        <v>0</v>
      </c>
      <c r="GG204" s="48">
        <f t="shared" si="395"/>
        <v>0</v>
      </c>
      <c r="GH204" s="48">
        <f t="shared" si="395"/>
        <v>0</v>
      </c>
      <c r="GI204" s="48">
        <f t="shared" si="395"/>
        <v>0</v>
      </c>
      <c r="GJ204" s="48">
        <f t="shared" si="395"/>
        <v>0</v>
      </c>
      <c r="GK204" s="48">
        <f t="shared" si="395"/>
        <v>0</v>
      </c>
      <c r="GL204" s="48">
        <f t="shared" si="395"/>
        <v>0</v>
      </c>
      <c r="GM204" s="48">
        <f t="shared" si="395"/>
        <v>0</v>
      </c>
      <c r="GN204" s="48">
        <f t="shared" si="395"/>
        <v>0</v>
      </c>
      <c r="GO204" s="48">
        <f t="shared" si="395"/>
        <v>0</v>
      </c>
      <c r="GP204" s="48">
        <f t="shared" si="395"/>
        <v>0</v>
      </c>
      <c r="GQ204" s="48">
        <f t="shared" si="395"/>
        <v>0</v>
      </c>
      <c r="GR204" s="48">
        <f t="shared" si="395"/>
        <v>0</v>
      </c>
      <c r="GS204" s="48">
        <f t="shared" si="395"/>
        <v>0</v>
      </c>
      <c r="GT204" s="48">
        <f t="shared" si="395"/>
        <v>0</v>
      </c>
      <c r="GU204" s="48">
        <f t="shared" si="395"/>
        <v>0</v>
      </c>
      <c r="GV204" s="48">
        <f t="shared" si="395"/>
        <v>0</v>
      </c>
      <c r="GW204" s="48">
        <f t="shared" si="395"/>
        <v>0</v>
      </c>
      <c r="GX204" s="48">
        <f t="shared" si="395"/>
        <v>0</v>
      </c>
      <c r="GY204" s="48">
        <f t="shared" si="395"/>
        <v>0</v>
      </c>
      <c r="GZ204" s="48">
        <f t="shared" si="395"/>
        <v>0</v>
      </c>
      <c r="HA204" s="48">
        <f t="shared" si="395"/>
        <v>0</v>
      </c>
      <c r="HB204" s="48">
        <f t="shared" si="395"/>
        <v>0</v>
      </c>
      <c r="HC204" s="48">
        <f t="shared" si="395"/>
        <v>0</v>
      </c>
      <c r="HD204" s="48">
        <f t="shared" si="395"/>
        <v>0</v>
      </c>
      <c r="HE204" s="48">
        <f t="shared" ref="HE204:JP204" si="396">IF(HE$10="",0,HE41-HE200)</f>
        <v>0</v>
      </c>
      <c r="HF204" s="48">
        <f t="shared" si="396"/>
        <v>0</v>
      </c>
      <c r="HG204" s="48">
        <f t="shared" si="396"/>
        <v>0</v>
      </c>
      <c r="HH204" s="48">
        <f t="shared" si="396"/>
        <v>0</v>
      </c>
      <c r="HI204" s="48">
        <f t="shared" si="396"/>
        <v>0</v>
      </c>
      <c r="HJ204" s="48">
        <f t="shared" si="396"/>
        <v>0</v>
      </c>
      <c r="HK204" s="48">
        <f t="shared" si="396"/>
        <v>0</v>
      </c>
      <c r="HL204" s="48">
        <f t="shared" si="396"/>
        <v>0</v>
      </c>
      <c r="HM204" s="48">
        <f t="shared" si="396"/>
        <v>0</v>
      </c>
      <c r="HN204" s="48">
        <f t="shared" si="396"/>
        <v>0</v>
      </c>
      <c r="HO204" s="48">
        <f t="shared" si="396"/>
        <v>0</v>
      </c>
      <c r="HP204" s="48">
        <f t="shared" si="396"/>
        <v>0</v>
      </c>
      <c r="HQ204" s="48">
        <f t="shared" si="396"/>
        <v>0</v>
      </c>
      <c r="HR204" s="48">
        <f t="shared" si="396"/>
        <v>0</v>
      </c>
      <c r="HS204" s="48">
        <f t="shared" si="396"/>
        <v>0</v>
      </c>
      <c r="HT204" s="48">
        <f t="shared" si="396"/>
        <v>0</v>
      </c>
      <c r="HU204" s="48">
        <f t="shared" si="396"/>
        <v>0</v>
      </c>
      <c r="HV204" s="48">
        <f t="shared" si="396"/>
        <v>0</v>
      </c>
      <c r="HW204" s="48">
        <f t="shared" si="396"/>
        <v>0</v>
      </c>
      <c r="HX204" s="48">
        <f t="shared" si="396"/>
        <v>0</v>
      </c>
      <c r="HY204" s="48">
        <f t="shared" si="396"/>
        <v>0</v>
      </c>
      <c r="HZ204" s="48">
        <f t="shared" si="396"/>
        <v>0</v>
      </c>
      <c r="IA204" s="48">
        <f t="shared" si="396"/>
        <v>0</v>
      </c>
      <c r="IB204" s="48">
        <f t="shared" si="396"/>
        <v>0</v>
      </c>
      <c r="IC204" s="48">
        <f t="shared" si="396"/>
        <v>0</v>
      </c>
      <c r="ID204" s="48">
        <f t="shared" si="396"/>
        <v>0</v>
      </c>
      <c r="IE204" s="48">
        <f t="shared" si="396"/>
        <v>0</v>
      </c>
      <c r="IF204" s="48">
        <f t="shared" si="396"/>
        <v>0</v>
      </c>
      <c r="IG204" s="48">
        <f t="shared" si="396"/>
        <v>0</v>
      </c>
      <c r="IH204" s="48">
        <f t="shared" si="396"/>
        <v>0</v>
      </c>
      <c r="II204" s="48">
        <f t="shared" si="396"/>
        <v>0</v>
      </c>
      <c r="IJ204" s="48">
        <f t="shared" si="396"/>
        <v>0</v>
      </c>
      <c r="IK204" s="48">
        <f t="shared" si="396"/>
        <v>0</v>
      </c>
      <c r="IL204" s="48">
        <f t="shared" si="396"/>
        <v>0</v>
      </c>
      <c r="IM204" s="48">
        <f t="shared" si="396"/>
        <v>0</v>
      </c>
      <c r="IN204" s="48">
        <f t="shared" si="396"/>
        <v>0</v>
      </c>
      <c r="IO204" s="48">
        <f t="shared" si="396"/>
        <v>0</v>
      </c>
      <c r="IP204" s="48">
        <f t="shared" si="396"/>
        <v>0</v>
      </c>
      <c r="IQ204" s="48">
        <f t="shared" si="396"/>
        <v>0</v>
      </c>
      <c r="IR204" s="48">
        <f t="shared" si="396"/>
        <v>0</v>
      </c>
      <c r="IS204" s="48">
        <f t="shared" si="396"/>
        <v>0</v>
      </c>
      <c r="IT204" s="48">
        <f t="shared" si="396"/>
        <v>0</v>
      </c>
      <c r="IU204" s="48">
        <f t="shared" si="396"/>
        <v>0</v>
      </c>
      <c r="IV204" s="48">
        <f t="shared" si="396"/>
        <v>0</v>
      </c>
      <c r="IW204" s="48">
        <f t="shared" si="396"/>
        <v>0</v>
      </c>
      <c r="IX204" s="48">
        <f t="shared" si="396"/>
        <v>0</v>
      </c>
      <c r="IY204" s="48">
        <f t="shared" si="396"/>
        <v>0</v>
      </c>
      <c r="IZ204" s="48">
        <f t="shared" si="396"/>
        <v>0</v>
      </c>
      <c r="JA204" s="48">
        <f t="shared" si="396"/>
        <v>0</v>
      </c>
      <c r="JB204" s="48">
        <f t="shared" si="396"/>
        <v>0</v>
      </c>
      <c r="JC204" s="48">
        <f t="shared" si="396"/>
        <v>0</v>
      </c>
      <c r="JD204" s="48">
        <f t="shared" si="396"/>
        <v>0</v>
      </c>
      <c r="JE204" s="48">
        <f t="shared" si="396"/>
        <v>0</v>
      </c>
      <c r="JF204" s="48">
        <f t="shared" si="396"/>
        <v>0</v>
      </c>
      <c r="JG204" s="48">
        <f t="shared" si="396"/>
        <v>0</v>
      </c>
      <c r="JH204" s="48">
        <f t="shared" si="396"/>
        <v>0</v>
      </c>
      <c r="JI204" s="48">
        <f t="shared" si="396"/>
        <v>0</v>
      </c>
      <c r="JJ204" s="48">
        <f t="shared" si="396"/>
        <v>0</v>
      </c>
      <c r="JK204" s="48">
        <f t="shared" si="396"/>
        <v>0</v>
      </c>
      <c r="JL204" s="48">
        <f t="shared" si="396"/>
        <v>0</v>
      </c>
      <c r="JM204" s="48">
        <f t="shared" si="396"/>
        <v>0</v>
      </c>
      <c r="JN204" s="48">
        <f t="shared" si="396"/>
        <v>0</v>
      </c>
      <c r="JO204" s="48">
        <f t="shared" si="396"/>
        <v>0</v>
      </c>
      <c r="JP204" s="48">
        <f t="shared" si="396"/>
        <v>0</v>
      </c>
      <c r="JQ204" s="48">
        <f t="shared" ref="JQ204:LH204" si="397">IF(JQ$10="",0,JQ41-JQ200)</f>
        <v>0</v>
      </c>
      <c r="JR204" s="48">
        <f t="shared" si="397"/>
        <v>0</v>
      </c>
      <c r="JS204" s="48">
        <f t="shared" si="397"/>
        <v>0</v>
      </c>
      <c r="JT204" s="48">
        <f t="shared" si="397"/>
        <v>0</v>
      </c>
      <c r="JU204" s="48">
        <f t="shared" si="397"/>
        <v>0</v>
      </c>
      <c r="JV204" s="48">
        <f t="shared" si="397"/>
        <v>0</v>
      </c>
      <c r="JW204" s="48">
        <f t="shared" si="397"/>
        <v>0</v>
      </c>
      <c r="JX204" s="48">
        <f t="shared" si="397"/>
        <v>0</v>
      </c>
      <c r="JY204" s="48">
        <f t="shared" si="397"/>
        <v>0</v>
      </c>
      <c r="JZ204" s="48">
        <f t="shared" si="397"/>
        <v>0</v>
      </c>
      <c r="KA204" s="48">
        <f t="shared" si="397"/>
        <v>0</v>
      </c>
      <c r="KB204" s="48">
        <f t="shared" si="397"/>
        <v>0</v>
      </c>
      <c r="KC204" s="48">
        <f t="shared" si="397"/>
        <v>0</v>
      </c>
      <c r="KD204" s="48">
        <f t="shared" si="397"/>
        <v>0</v>
      </c>
      <c r="KE204" s="48">
        <f t="shared" si="397"/>
        <v>0</v>
      </c>
      <c r="KF204" s="48">
        <f t="shared" si="397"/>
        <v>0</v>
      </c>
      <c r="KG204" s="48">
        <f t="shared" si="397"/>
        <v>0</v>
      </c>
      <c r="KH204" s="48">
        <f t="shared" si="397"/>
        <v>0</v>
      </c>
      <c r="KI204" s="48">
        <f t="shared" si="397"/>
        <v>0</v>
      </c>
      <c r="KJ204" s="48">
        <f t="shared" si="397"/>
        <v>0</v>
      </c>
      <c r="KK204" s="48">
        <f t="shared" si="397"/>
        <v>0</v>
      </c>
      <c r="KL204" s="48">
        <f t="shared" si="397"/>
        <v>0</v>
      </c>
      <c r="KM204" s="48">
        <f t="shared" si="397"/>
        <v>0</v>
      </c>
      <c r="KN204" s="48">
        <f t="shared" si="397"/>
        <v>0</v>
      </c>
      <c r="KO204" s="48">
        <f t="shared" si="397"/>
        <v>0</v>
      </c>
      <c r="KP204" s="48">
        <f t="shared" si="397"/>
        <v>0</v>
      </c>
      <c r="KQ204" s="48">
        <f t="shared" si="397"/>
        <v>0</v>
      </c>
      <c r="KR204" s="48">
        <f t="shared" si="397"/>
        <v>0</v>
      </c>
      <c r="KS204" s="48">
        <f t="shared" si="397"/>
        <v>0</v>
      </c>
      <c r="KT204" s="48">
        <f t="shared" si="397"/>
        <v>0</v>
      </c>
      <c r="KU204" s="48">
        <f t="shared" si="397"/>
        <v>0</v>
      </c>
      <c r="KV204" s="48">
        <f t="shared" si="397"/>
        <v>0</v>
      </c>
      <c r="KW204" s="48">
        <f t="shared" si="397"/>
        <v>0</v>
      </c>
      <c r="KX204" s="48">
        <f t="shared" si="397"/>
        <v>0</v>
      </c>
      <c r="KY204" s="48">
        <f t="shared" si="397"/>
        <v>0</v>
      </c>
      <c r="KZ204" s="48">
        <f t="shared" si="397"/>
        <v>0</v>
      </c>
      <c r="LA204" s="48">
        <f t="shared" si="397"/>
        <v>0</v>
      </c>
      <c r="LB204" s="48">
        <f t="shared" si="397"/>
        <v>0</v>
      </c>
      <c r="LC204" s="48">
        <f t="shared" si="397"/>
        <v>0</v>
      </c>
      <c r="LD204" s="48">
        <f t="shared" si="397"/>
        <v>0</v>
      </c>
      <c r="LE204" s="48">
        <f t="shared" si="397"/>
        <v>0</v>
      </c>
      <c r="LF204" s="48">
        <f t="shared" si="397"/>
        <v>0</v>
      </c>
      <c r="LG204" s="48">
        <f t="shared" si="397"/>
        <v>0</v>
      </c>
      <c r="LH204" s="48">
        <f t="shared" si="397"/>
        <v>0</v>
      </c>
      <c r="LI204" s="10"/>
      <c r="LJ204" s="10"/>
    </row>
    <row r="205" spans="1:322" ht="4.2" customHeight="1" x14ac:dyDescent="0.25">
      <c r="A205" s="6"/>
      <c r="B205" s="6"/>
      <c r="C205" s="6"/>
      <c r="D205" s="13"/>
      <c r="E205" s="6"/>
      <c r="F205" s="6"/>
      <c r="G205" s="6"/>
      <c r="H205" s="6"/>
      <c r="I205" s="6"/>
      <c r="J205" s="6"/>
      <c r="K205" s="31"/>
      <c r="L205" s="6"/>
      <c r="M205" s="13"/>
      <c r="N205" s="6"/>
      <c r="O205" s="20"/>
      <c r="P205" s="6"/>
      <c r="Q205" s="6"/>
      <c r="R205" s="64"/>
      <c r="S205" s="6"/>
      <c r="T205" s="135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  <c r="IW205" s="6"/>
      <c r="IX205" s="6"/>
      <c r="IY205" s="6"/>
      <c r="IZ205" s="6"/>
      <c r="JA205" s="6"/>
      <c r="JB205" s="6"/>
      <c r="JC205" s="6"/>
      <c r="JD205" s="6"/>
      <c r="JE205" s="6"/>
      <c r="JF205" s="6"/>
      <c r="JG205" s="6"/>
      <c r="JH205" s="6"/>
      <c r="JI205" s="6"/>
      <c r="JJ205" s="6"/>
      <c r="JK205" s="6"/>
      <c r="JL205" s="6"/>
      <c r="JM205" s="6"/>
      <c r="JN205" s="6"/>
      <c r="JO205" s="6"/>
      <c r="JP205" s="6"/>
      <c r="JQ205" s="6"/>
      <c r="JR205" s="6"/>
      <c r="JS205" s="6"/>
      <c r="JT205" s="6"/>
      <c r="JU205" s="6"/>
      <c r="JV205" s="6"/>
      <c r="JW205" s="6"/>
      <c r="JX205" s="6"/>
      <c r="JY205" s="6"/>
      <c r="JZ205" s="6"/>
      <c r="KA205" s="6"/>
      <c r="KB205" s="6"/>
      <c r="KC205" s="6"/>
      <c r="KD205" s="6"/>
      <c r="KE205" s="6"/>
      <c r="KF205" s="6"/>
      <c r="KG205" s="6"/>
      <c r="KH205" s="6"/>
      <c r="KI205" s="6"/>
      <c r="KJ205" s="6"/>
      <c r="KK205" s="6"/>
      <c r="KL205" s="6"/>
      <c r="KM205" s="6"/>
      <c r="KN205" s="6"/>
      <c r="KO205" s="6"/>
      <c r="KP205" s="6"/>
      <c r="KQ205" s="6"/>
      <c r="KR205" s="6"/>
      <c r="KS205" s="6"/>
      <c r="KT205" s="6"/>
      <c r="KU205" s="6"/>
      <c r="KV205" s="6"/>
      <c r="KW205" s="6"/>
      <c r="KX205" s="6"/>
      <c r="KY205" s="6"/>
      <c r="KZ205" s="6"/>
      <c r="LA205" s="6"/>
      <c r="LB205" s="6"/>
      <c r="LC205" s="6"/>
      <c r="LD205" s="6"/>
      <c r="LE205" s="6"/>
      <c r="LF205" s="6"/>
      <c r="LG205" s="6"/>
      <c r="LH205" s="6"/>
      <c r="LI205" s="6"/>
      <c r="LJ205" s="6"/>
    </row>
    <row r="206" spans="1:322" s="11" customFormat="1" x14ac:dyDescent="0.25">
      <c r="A206" s="10"/>
      <c r="B206" s="10"/>
      <c r="C206" s="10"/>
      <c r="D206" s="13"/>
      <c r="E206" s="30" t="str">
        <f>kpi!$E$38</f>
        <v>расходы (без НДС) итого</v>
      </c>
      <c r="F206" s="10"/>
      <c r="G206" s="10"/>
      <c r="H206" s="30"/>
      <c r="I206" s="10"/>
      <c r="J206" s="10"/>
      <c r="K206" s="78" t="str">
        <f>IF($E206="","",INDEX(kpi!$H:$H,SUMIFS(kpi!$B:$B,kpi!$E:$E,$E206)))</f>
        <v>долл.</v>
      </c>
      <c r="L206" s="10"/>
      <c r="M206" s="13"/>
      <c r="N206" s="10"/>
      <c r="O206" s="20"/>
      <c r="P206" s="10"/>
      <c r="Q206" s="10"/>
      <c r="R206" s="65">
        <f>SUMIFS($T206:$LI206,$T$1:$LI$1,"&lt;="&amp;MAX($1:$1),$T$1:$LI$1,"&gt;="&amp;1)</f>
        <v>0</v>
      </c>
      <c r="S206" s="10"/>
      <c r="T206" s="65">
        <f>инвестиции!R54</f>
        <v>0</v>
      </c>
      <c r="U206" s="48">
        <f>IF(U$10="",0,U$113+U$150+U$187+U$189-U$202)</f>
        <v>0</v>
      </c>
      <c r="V206" s="48">
        <f>IF(V$10="",0,V$113+V$150+V$187+V$189-V$202)</f>
        <v>0</v>
      </c>
      <c r="W206" s="48">
        <f t="shared" ref="W206:CH206" si="398">IF(W$10="",0,W$113+W$150+W$187+W$189-W$202)</f>
        <v>0</v>
      </c>
      <c r="X206" s="48">
        <f t="shared" si="398"/>
        <v>0</v>
      </c>
      <c r="Y206" s="48">
        <f t="shared" si="398"/>
        <v>0</v>
      </c>
      <c r="Z206" s="48">
        <f t="shared" si="398"/>
        <v>0</v>
      </c>
      <c r="AA206" s="48">
        <f t="shared" si="398"/>
        <v>0</v>
      </c>
      <c r="AB206" s="48">
        <f t="shared" si="398"/>
        <v>0</v>
      </c>
      <c r="AC206" s="48">
        <f t="shared" si="398"/>
        <v>0</v>
      </c>
      <c r="AD206" s="48">
        <f t="shared" si="398"/>
        <v>0</v>
      </c>
      <c r="AE206" s="48">
        <f t="shared" si="398"/>
        <v>0</v>
      </c>
      <c r="AF206" s="48">
        <f t="shared" si="398"/>
        <v>0</v>
      </c>
      <c r="AG206" s="48">
        <f t="shared" si="398"/>
        <v>0</v>
      </c>
      <c r="AH206" s="48">
        <f t="shared" si="398"/>
        <v>0</v>
      </c>
      <c r="AI206" s="48">
        <f t="shared" si="398"/>
        <v>0</v>
      </c>
      <c r="AJ206" s="48">
        <f t="shared" si="398"/>
        <v>0</v>
      </c>
      <c r="AK206" s="48">
        <f t="shared" si="398"/>
        <v>0</v>
      </c>
      <c r="AL206" s="48">
        <f t="shared" si="398"/>
        <v>0</v>
      </c>
      <c r="AM206" s="48">
        <f t="shared" si="398"/>
        <v>0</v>
      </c>
      <c r="AN206" s="48">
        <f t="shared" si="398"/>
        <v>0</v>
      </c>
      <c r="AO206" s="48">
        <f t="shared" si="398"/>
        <v>0</v>
      </c>
      <c r="AP206" s="48">
        <f t="shared" si="398"/>
        <v>0</v>
      </c>
      <c r="AQ206" s="48">
        <f t="shared" si="398"/>
        <v>0</v>
      </c>
      <c r="AR206" s="48">
        <f t="shared" si="398"/>
        <v>0</v>
      </c>
      <c r="AS206" s="48">
        <f t="shared" si="398"/>
        <v>0</v>
      </c>
      <c r="AT206" s="48">
        <f t="shared" si="398"/>
        <v>0</v>
      </c>
      <c r="AU206" s="48">
        <f t="shared" si="398"/>
        <v>0</v>
      </c>
      <c r="AV206" s="48">
        <f t="shared" si="398"/>
        <v>0</v>
      </c>
      <c r="AW206" s="48">
        <f t="shared" si="398"/>
        <v>0</v>
      </c>
      <c r="AX206" s="48">
        <f t="shared" si="398"/>
        <v>0</v>
      </c>
      <c r="AY206" s="48">
        <f t="shared" si="398"/>
        <v>0</v>
      </c>
      <c r="AZ206" s="48">
        <f t="shared" si="398"/>
        <v>0</v>
      </c>
      <c r="BA206" s="48">
        <f t="shared" si="398"/>
        <v>0</v>
      </c>
      <c r="BB206" s="48">
        <f t="shared" si="398"/>
        <v>0</v>
      </c>
      <c r="BC206" s="48">
        <f t="shared" si="398"/>
        <v>0</v>
      </c>
      <c r="BD206" s="48">
        <f t="shared" si="398"/>
        <v>0</v>
      </c>
      <c r="BE206" s="48">
        <f t="shared" si="398"/>
        <v>0</v>
      </c>
      <c r="BF206" s="48">
        <f t="shared" si="398"/>
        <v>0</v>
      </c>
      <c r="BG206" s="48">
        <f t="shared" si="398"/>
        <v>0</v>
      </c>
      <c r="BH206" s="48">
        <f t="shared" si="398"/>
        <v>0</v>
      </c>
      <c r="BI206" s="48">
        <f t="shared" si="398"/>
        <v>0</v>
      </c>
      <c r="BJ206" s="48">
        <f t="shared" si="398"/>
        <v>0</v>
      </c>
      <c r="BK206" s="48">
        <f t="shared" si="398"/>
        <v>0</v>
      </c>
      <c r="BL206" s="48">
        <f t="shared" si="398"/>
        <v>0</v>
      </c>
      <c r="BM206" s="48">
        <f t="shared" si="398"/>
        <v>0</v>
      </c>
      <c r="BN206" s="48">
        <f t="shared" si="398"/>
        <v>0</v>
      </c>
      <c r="BO206" s="48">
        <f t="shared" si="398"/>
        <v>0</v>
      </c>
      <c r="BP206" s="48">
        <f t="shared" si="398"/>
        <v>0</v>
      </c>
      <c r="BQ206" s="48">
        <f t="shared" si="398"/>
        <v>0</v>
      </c>
      <c r="BR206" s="48">
        <f t="shared" si="398"/>
        <v>0</v>
      </c>
      <c r="BS206" s="48">
        <f t="shared" si="398"/>
        <v>0</v>
      </c>
      <c r="BT206" s="48">
        <f t="shared" si="398"/>
        <v>0</v>
      </c>
      <c r="BU206" s="48">
        <f t="shared" si="398"/>
        <v>0</v>
      </c>
      <c r="BV206" s="48">
        <f t="shared" si="398"/>
        <v>0</v>
      </c>
      <c r="BW206" s="48">
        <f t="shared" si="398"/>
        <v>0</v>
      </c>
      <c r="BX206" s="48">
        <f t="shared" si="398"/>
        <v>0</v>
      </c>
      <c r="BY206" s="48">
        <f t="shared" si="398"/>
        <v>0</v>
      </c>
      <c r="BZ206" s="48">
        <f t="shared" si="398"/>
        <v>0</v>
      </c>
      <c r="CA206" s="48">
        <f t="shared" si="398"/>
        <v>0</v>
      </c>
      <c r="CB206" s="48">
        <f t="shared" si="398"/>
        <v>0</v>
      </c>
      <c r="CC206" s="48">
        <f t="shared" si="398"/>
        <v>0</v>
      </c>
      <c r="CD206" s="48">
        <f t="shared" si="398"/>
        <v>0</v>
      </c>
      <c r="CE206" s="48">
        <f t="shared" si="398"/>
        <v>0</v>
      </c>
      <c r="CF206" s="48">
        <f t="shared" si="398"/>
        <v>0</v>
      </c>
      <c r="CG206" s="48">
        <f t="shared" si="398"/>
        <v>0</v>
      </c>
      <c r="CH206" s="48">
        <f t="shared" si="398"/>
        <v>0</v>
      </c>
      <c r="CI206" s="48">
        <f t="shared" ref="CI206:ET206" si="399">IF(CI$10="",0,CI$113+CI$150+CI$187+CI$189-CI$202)</f>
        <v>0</v>
      </c>
      <c r="CJ206" s="48">
        <f t="shared" si="399"/>
        <v>0</v>
      </c>
      <c r="CK206" s="48">
        <f t="shared" si="399"/>
        <v>0</v>
      </c>
      <c r="CL206" s="48">
        <f t="shared" si="399"/>
        <v>0</v>
      </c>
      <c r="CM206" s="48">
        <f t="shared" si="399"/>
        <v>0</v>
      </c>
      <c r="CN206" s="48">
        <f t="shared" si="399"/>
        <v>0</v>
      </c>
      <c r="CO206" s="48">
        <f t="shared" si="399"/>
        <v>0</v>
      </c>
      <c r="CP206" s="48">
        <f t="shared" si="399"/>
        <v>0</v>
      </c>
      <c r="CQ206" s="48">
        <f t="shared" si="399"/>
        <v>0</v>
      </c>
      <c r="CR206" s="48">
        <f t="shared" si="399"/>
        <v>0</v>
      </c>
      <c r="CS206" s="48">
        <f t="shared" si="399"/>
        <v>0</v>
      </c>
      <c r="CT206" s="48">
        <f t="shared" si="399"/>
        <v>0</v>
      </c>
      <c r="CU206" s="48">
        <f t="shared" si="399"/>
        <v>0</v>
      </c>
      <c r="CV206" s="48">
        <f t="shared" si="399"/>
        <v>0</v>
      </c>
      <c r="CW206" s="48">
        <f t="shared" si="399"/>
        <v>0</v>
      </c>
      <c r="CX206" s="48">
        <f t="shared" si="399"/>
        <v>0</v>
      </c>
      <c r="CY206" s="48">
        <f t="shared" si="399"/>
        <v>0</v>
      </c>
      <c r="CZ206" s="48">
        <f t="shared" si="399"/>
        <v>0</v>
      </c>
      <c r="DA206" s="48">
        <f t="shared" si="399"/>
        <v>0</v>
      </c>
      <c r="DB206" s="48">
        <f t="shared" si="399"/>
        <v>0</v>
      </c>
      <c r="DC206" s="48">
        <f t="shared" si="399"/>
        <v>0</v>
      </c>
      <c r="DD206" s="48">
        <f t="shared" si="399"/>
        <v>0</v>
      </c>
      <c r="DE206" s="48">
        <f t="shared" si="399"/>
        <v>0</v>
      </c>
      <c r="DF206" s="48">
        <f t="shared" si="399"/>
        <v>0</v>
      </c>
      <c r="DG206" s="48">
        <f t="shared" si="399"/>
        <v>0</v>
      </c>
      <c r="DH206" s="48">
        <f t="shared" si="399"/>
        <v>0</v>
      </c>
      <c r="DI206" s="48">
        <f t="shared" si="399"/>
        <v>0</v>
      </c>
      <c r="DJ206" s="48">
        <f t="shared" si="399"/>
        <v>0</v>
      </c>
      <c r="DK206" s="48">
        <f t="shared" si="399"/>
        <v>0</v>
      </c>
      <c r="DL206" s="48">
        <f t="shared" si="399"/>
        <v>0</v>
      </c>
      <c r="DM206" s="48">
        <f t="shared" si="399"/>
        <v>0</v>
      </c>
      <c r="DN206" s="48">
        <f t="shared" si="399"/>
        <v>0</v>
      </c>
      <c r="DO206" s="48">
        <f t="shared" si="399"/>
        <v>0</v>
      </c>
      <c r="DP206" s="48">
        <f t="shared" si="399"/>
        <v>0</v>
      </c>
      <c r="DQ206" s="48">
        <f t="shared" si="399"/>
        <v>0</v>
      </c>
      <c r="DR206" s="48">
        <f t="shared" si="399"/>
        <v>0</v>
      </c>
      <c r="DS206" s="48">
        <f t="shared" si="399"/>
        <v>0</v>
      </c>
      <c r="DT206" s="48">
        <f t="shared" si="399"/>
        <v>0</v>
      </c>
      <c r="DU206" s="48">
        <f t="shared" si="399"/>
        <v>0</v>
      </c>
      <c r="DV206" s="48">
        <f t="shared" si="399"/>
        <v>0</v>
      </c>
      <c r="DW206" s="48">
        <f t="shared" si="399"/>
        <v>0</v>
      </c>
      <c r="DX206" s="48">
        <f t="shared" si="399"/>
        <v>0</v>
      </c>
      <c r="DY206" s="48">
        <f t="shared" si="399"/>
        <v>0</v>
      </c>
      <c r="DZ206" s="48">
        <f t="shared" si="399"/>
        <v>0</v>
      </c>
      <c r="EA206" s="48">
        <f t="shared" si="399"/>
        <v>0</v>
      </c>
      <c r="EB206" s="48">
        <f t="shared" si="399"/>
        <v>0</v>
      </c>
      <c r="EC206" s="48">
        <f t="shared" si="399"/>
        <v>0</v>
      </c>
      <c r="ED206" s="48">
        <f t="shared" si="399"/>
        <v>0</v>
      </c>
      <c r="EE206" s="48">
        <f t="shared" si="399"/>
        <v>0</v>
      </c>
      <c r="EF206" s="48">
        <f t="shared" si="399"/>
        <v>0</v>
      </c>
      <c r="EG206" s="48">
        <f t="shared" si="399"/>
        <v>0</v>
      </c>
      <c r="EH206" s="48">
        <f t="shared" si="399"/>
        <v>0</v>
      </c>
      <c r="EI206" s="48">
        <f t="shared" si="399"/>
        <v>0</v>
      </c>
      <c r="EJ206" s="48">
        <f t="shared" si="399"/>
        <v>0</v>
      </c>
      <c r="EK206" s="48">
        <f t="shared" si="399"/>
        <v>0</v>
      </c>
      <c r="EL206" s="48">
        <f t="shared" si="399"/>
        <v>0</v>
      </c>
      <c r="EM206" s="48">
        <f t="shared" si="399"/>
        <v>0</v>
      </c>
      <c r="EN206" s="48">
        <f t="shared" si="399"/>
        <v>0</v>
      </c>
      <c r="EO206" s="48">
        <f t="shared" si="399"/>
        <v>0</v>
      </c>
      <c r="EP206" s="48">
        <f t="shared" si="399"/>
        <v>0</v>
      </c>
      <c r="EQ206" s="48">
        <f t="shared" si="399"/>
        <v>0</v>
      </c>
      <c r="ER206" s="48">
        <f t="shared" si="399"/>
        <v>0</v>
      </c>
      <c r="ES206" s="48">
        <f t="shared" si="399"/>
        <v>0</v>
      </c>
      <c r="ET206" s="48">
        <f t="shared" si="399"/>
        <v>0</v>
      </c>
      <c r="EU206" s="48">
        <f t="shared" ref="EU206:HF206" si="400">IF(EU$10="",0,EU$113+EU$150+EU$187+EU$189-EU$202)</f>
        <v>0</v>
      </c>
      <c r="EV206" s="48">
        <f t="shared" si="400"/>
        <v>0</v>
      </c>
      <c r="EW206" s="48">
        <f t="shared" si="400"/>
        <v>0</v>
      </c>
      <c r="EX206" s="48">
        <f t="shared" si="400"/>
        <v>0</v>
      </c>
      <c r="EY206" s="48">
        <f t="shared" si="400"/>
        <v>0</v>
      </c>
      <c r="EZ206" s="48">
        <f t="shared" si="400"/>
        <v>0</v>
      </c>
      <c r="FA206" s="48">
        <f t="shared" si="400"/>
        <v>0</v>
      </c>
      <c r="FB206" s="48">
        <f t="shared" si="400"/>
        <v>0</v>
      </c>
      <c r="FC206" s="48">
        <f t="shared" si="400"/>
        <v>0</v>
      </c>
      <c r="FD206" s="48">
        <f t="shared" si="400"/>
        <v>0</v>
      </c>
      <c r="FE206" s="48">
        <f t="shared" si="400"/>
        <v>0</v>
      </c>
      <c r="FF206" s="48">
        <f t="shared" si="400"/>
        <v>0</v>
      </c>
      <c r="FG206" s="48">
        <f t="shared" si="400"/>
        <v>0</v>
      </c>
      <c r="FH206" s="48">
        <f t="shared" si="400"/>
        <v>0</v>
      </c>
      <c r="FI206" s="48">
        <f t="shared" si="400"/>
        <v>0</v>
      </c>
      <c r="FJ206" s="48">
        <f t="shared" si="400"/>
        <v>0</v>
      </c>
      <c r="FK206" s="48">
        <f t="shared" si="400"/>
        <v>0</v>
      </c>
      <c r="FL206" s="48">
        <f t="shared" si="400"/>
        <v>0</v>
      </c>
      <c r="FM206" s="48">
        <f t="shared" si="400"/>
        <v>0</v>
      </c>
      <c r="FN206" s="48">
        <f t="shared" si="400"/>
        <v>0</v>
      </c>
      <c r="FO206" s="48">
        <f t="shared" si="400"/>
        <v>0</v>
      </c>
      <c r="FP206" s="48">
        <f t="shared" si="400"/>
        <v>0</v>
      </c>
      <c r="FQ206" s="48">
        <f t="shared" si="400"/>
        <v>0</v>
      </c>
      <c r="FR206" s="48">
        <f t="shared" si="400"/>
        <v>0</v>
      </c>
      <c r="FS206" s="48">
        <f t="shared" si="400"/>
        <v>0</v>
      </c>
      <c r="FT206" s="48">
        <f t="shared" si="400"/>
        <v>0</v>
      </c>
      <c r="FU206" s="48">
        <f t="shared" si="400"/>
        <v>0</v>
      </c>
      <c r="FV206" s="48">
        <f t="shared" si="400"/>
        <v>0</v>
      </c>
      <c r="FW206" s="48">
        <f t="shared" si="400"/>
        <v>0</v>
      </c>
      <c r="FX206" s="48">
        <f t="shared" si="400"/>
        <v>0</v>
      </c>
      <c r="FY206" s="48">
        <f t="shared" si="400"/>
        <v>0</v>
      </c>
      <c r="FZ206" s="48">
        <f t="shared" si="400"/>
        <v>0</v>
      </c>
      <c r="GA206" s="48">
        <f t="shared" si="400"/>
        <v>0</v>
      </c>
      <c r="GB206" s="48">
        <f t="shared" si="400"/>
        <v>0</v>
      </c>
      <c r="GC206" s="48">
        <f t="shared" si="400"/>
        <v>0</v>
      </c>
      <c r="GD206" s="48">
        <f t="shared" si="400"/>
        <v>0</v>
      </c>
      <c r="GE206" s="48">
        <f t="shared" si="400"/>
        <v>0</v>
      </c>
      <c r="GF206" s="48">
        <f t="shared" si="400"/>
        <v>0</v>
      </c>
      <c r="GG206" s="48">
        <f t="shared" si="400"/>
        <v>0</v>
      </c>
      <c r="GH206" s="48">
        <f t="shared" si="400"/>
        <v>0</v>
      </c>
      <c r="GI206" s="48">
        <f t="shared" si="400"/>
        <v>0</v>
      </c>
      <c r="GJ206" s="48">
        <f t="shared" si="400"/>
        <v>0</v>
      </c>
      <c r="GK206" s="48">
        <f t="shared" si="400"/>
        <v>0</v>
      </c>
      <c r="GL206" s="48">
        <f t="shared" si="400"/>
        <v>0</v>
      </c>
      <c r="GM206" s="48">
        <f t="shared" si="400"/>
        <v>0</v>
      </c>
      <c r="GN206" s="48">
        <f t="shared" si="400"/>
        <v>0</v>
      </c>
      <c r="GO206" s="48">
        <f t="shared" si="400"/>
        <v>0</v>
      </c>
      <c r="GP206" s="48">
        <f t="shared" si="400"/>
        <v>0</v>
      </c>
      <c r="GQ206" s="48">
        <f t="shared" si="400"/>
        <v>0</v>
      </c>
      <c r="GR206" s="48">
        <f t="shared" si="400"/>
        <v>0</v>
      </c>
      <c r="GS206" s="48">
        <f t="shared" si="400"/>
        <v>0</v>
      </c>
      <c r="GT206" s="48">
        <f t="shared" si="400"/>
        <v>0</v>
      </c>
      <c r="GU206" s="48">
        <f t="shared" si="400"/>
        <v>0</v>
      </c>
      <c r="GV206" s="48">
        <f t="shared" si="400"/>
        <v>0</v>
      </c>
      <c r="GW206" s="48">
        <f t="shared" si="400"/>
        <v>0</v>
      </c>
      <c r="GX206" s="48">
        <f t="shared" si="400"/>
        <v>0</v>
      </c>
      <c r="GY206" s="48">
        <f t="shared" si="400"/>
        <v>0</v>
      </c>
      <c r="GZ206" s="48">
        <f t="shared" si="400"/>
        <v>0</v>
      </c>
      <c r="HA206" s="48">
        <f t="shared" si="400"/>
        <v>0</v>
      </c>
      <c r="HB206" s="48">
        <f t="shared" si="400"/>
        <v>0</v>
      </c>
      <c r="HC206" s="48">
        <f t="shared" si="400"/>
        <v>0</v>
      </c>
      <c r="HD206" s="48">
        <f t="shared" si="400"/>
        <v>0</v>
      </c>
      <c r="HE206" s="48">
        <f t="shared" si="400"/>
        <v>0</v>
      </c>
      <c r="HF206" s="48">
        <f t="shared" si="400"/>
        <v>0</v>
      </c>
      <c r="HG206" s="48">
        <f t="shared" ref="HG206:JR206" si="401">IF(HG$10="",0,HG$113+HG$150+HG$187+HG$189-HG$202)</f>
        <v>0</v>
      </c>
      <c r="HH206" s="48">
        <f t="shared" si="401"/>
        <v>0</v>
      </c>
      <c r="HI206" s="48">
        <f t="shared" si="401"/>
        <v>0</v>
      </c>
      <c r="HJ206" s="48">
        <f t="shared" si="401"/>
        <v>0</v>
      </c>
      <c r="HK206" s="48">
        <f t="shared" si="401"/>
        <v>0</v>
      </c>
      <c r="HL206" s="48">
        <f t="shared" si="401"/>
        <v>0</v>
      </c>
      <c r="HM206" s="48">
        <f t="shared" si="401"/>
        <v>0</v>
      </c>
      <c r="HN206" s="48">
        <f t="shared" si="401"/>
        <v>0</v>
      </c>
      <c r="HO206" s="48">
        <f t="shared" si="401"/>
        <v>0</v>
      </c>
      <c r="HP206" s="48">
        <f t="shared" si="401"/>
        <v>0</v>
      </c>
      <c r="HQ206" s="48">
        <f t="shared" si="401"/>
        <v>0</v>
      </c>
      <c r="HR206" s="48">
        <f t="shared" si="401"/>
        <v>0</v>
      </c>
      <c r="HS206" s="48">
        <f t="shared" si="401"/>
        <v>0</v>
      </c>
      <c r="HT206" s="48">
        <f t="shared" si="401"/>
        <v>0</v>
      </c>
      <c r="HU206" s="48">
        <f t="shared" si="401"/>
        <v>0</v>
      </c>
      <c r="HV206" s="48">
        <f t="shared" si="401"/>
        <v>0</v>
      </c>
      <c r="HW206" s="48">
        <f t="shared" si="401"/>
        <v>0</v>
      </c>
      <c r="HX206" s="48">
        <f t="shared" si="401"/>
        <v>0</v>
      </c>
      <c r="HY206" s="48">
        <f t="shared" si="401"/>
        <v>0</v>
      </c>
      <c r="HZ206" s="48">
        <f t="shared" si="401"/>
        <v>0</v>
      </c>
      <c r="IA206" s="48">
        <f t="shared" si="401"/>
        <v>0</v>
      </c>
      <c r="IB206" s="48">
        <f t="shared" si="401"/>
        <v>0</v>
      </c>
      <c r="IC206" s="48">
        <f t="shared" si="401"/>
        <v>0</v>
      </c>
      <c r="ID206" s="48">
        <f t="shared" si="401"/>
        <v>0</v>
      </c>
      <c r="IE206" s="48">
        <f t="shared" si="401"/>
        <v>0</v>
      </c>
      <c r="IF206" s="48">
        <f t="shared" si="401"/>
        <v>0</v>
      </c>
      <c r="IG206" s="48">
        <f t="shared" si="401"/>
        <v>0</v>
      </c>
      <c r="IH206" s="48">
        <f t="shared" si="401"/>
        <v>0</v>
      </c>
      <c r="II206" s="48">
        <f t="shared" si="401"/>
        <v>0</v>
      </c>
      <c r="IJ206" s="48">
        <f t="shared" si="401"/>
        <v>0</v>
      </c>
      <c r="IK206" s="48">
        <f t="shared" si="401"/>
        <v>0</v>
      </c>
      <c r="IL206" s="48">
        <f t="shared" si="401"/>
        <v>0</v>
      </c>
      <c r="IM206" s="48">
        <f t="shared" si="401"/>
        <v>0</v>
      </c>
      <c r="IN206" s="48">
        <f t="shared" si="401"/>
        <v>0</v>
      </c>
      <c r="IO206" s="48">
        <f t="shared" si="401"/>
        <v>0</v>
      </c>
      <c r="IP206" s="48">
        <f t="shared" si="401"/>
        <v>0</v>
      </c>
      <c r="IQ206" s="48">
        <f t="shared" si="401"/>
        <v>0</v>
      </c>
      <c r="IR206" s="48">
        <f t="shared" si="401"/>
        <v>0</v>
      </c>
      <c r="IS206" s="48">
        <f t="shared" si="401"/>
        <v>0</v>
      </c>
      <c r="IT206" s="48">
        <f t="shared" si="401"/>
        <v>0</v>
      </c>
      <c r="IU206" s="48">
        <f t="shared" si="401"/>
        <v>0</v>
      </c>
      <c r="IV206" s="48">
        <f t="shared" si="401"/>
        <v>0</v>
      </c>
      <c r="IW206" s="48">
        <f t="shared" si="401"/>
        <v>0</v>
      </c>
      <c r="IX206" s="48">
        <f t="shared" si="401"/>
        <v>0</v>
      </c>
      <c r="IY206" s="48">
        <f t="shared" si="401"/>
        <v>0</v>
      </c>
      <c r="IZ206" s="48">
        <f t="shared" si="401"/>
        <v>0</v>
      </c>
      <c r="JA206" s="48">
        <f t="shared" si="401"/>
        <v>0</v>
      </c>
      <c r="JB206" s="48">
        <f t="shared" si="401"/>
        <v>0</v>
      </c>
      <c r="JC206" s="48">
        <f t="shared" si="401"/>
        <v>0</v>
      </c>
      <c r="JD206" s="48">
        <f t="shared" si="401"/>
        <v>0</v>
      </c>
      <c r="JE206" s="48">
        <f t="shared" si="401"/>
        <v>0</v>
      </c>
      <c r="JF206" s="48">
        <f t="shared" si="401"/>
        <v>0</v>
      </c>
      <c r="JG206" s="48">
        <f t="shared" si="401"/>
        <v>0</v>
      </c>
      <c r="JH206" s="48">
        <f t="shared" si="401"/>
        <v>0</v>
      </c>
      <c r="JI206" s="48">
        <f t="shared" si="401"/>
        <v>0</v>
      </c>
      <c r="JJ206" s="48">
        <f t="shared" si="401"/>
        <v>0</v>
      </c>
      <c r="JK206" s="48">
        <f t="shared" si="401"/>
        <v>0</v>
      </c>
      <c r="JL206" s="48">
        <f t="shared" si="401"/>
        <v>0</v>
      </c>
      <c r="JM206" s="48">
        <f t="shared" si="401"/>
        <v>0</v>
      </c>
      <c r="JN206" s="48">
        <f t="shared" si="401"/>
        <v>0</v>
      </c>
      <c r="JO206" s="48">
        <f t="shared" si="401"/>
        <v>0</v>
      </c>
      <c r="JP206" s="48">
        <f t="shared" si="401"/>
        <v>0</v>
      </c>
      <c r="JQ206" s="48">
        <f t="shared" si="401"/>
        <v>0</v>
      </c>
      <c r="JR206" s="48">
        <f t="shared" si="401"/>
        <v>0</v>
      </c>
      <c r="JS206" s="48">
        <f t="shared" ref="JS206:LH206" si="402">IF(JS$10="",0,JS$113+JS$150+JS$187+JS$189-JS$202)</f>
        <v>0</v>
      </c>
      <c r="JT206" s="48">
        <f t="shared" si="402"/>
        <v>0</v>
      </c>
      <c r="JU206" s="48">
        <f t="shared" si="402"/>
        <v>0</v>
      </c>
      <c r="JV206" s="48">
        <f t="shared" si="402"/>
        <v>0</v>
      </c>
      <c r="JW206" s="48">
        <f t="shared" si="402"/>
        <v>0</v>
      </c>
      <c r="JX206" s="48">
        <f t="shared" si="402"/>
        <v>0</v>
      </c>
      <c r="JY206" s="48">
        <f t="shared" si="402"/>
        <v>0</v>
      </c>
      <c r="JZ206" s="48">
        <f t="shared" si="402"/>
        <v>0</v>
      </c>
      <c r="KA206" s="48">
        <f t="shared" si="402"/>
        <v>0</v>
      </c>
      <c r="KB206" s="48">
        <f t="shared" si="402"/>
        <v>0</v>
      </c>
      <c r="KC206" s="48">
        <f t="shared" si="402"/>
        <v>0</v>
      </c>
      <c r="KD206" s="48">
        <f t="shared" si="402"/>
        <v>0</v>
      </c>
      <c r="KE206" s="48">
        <f t="shared" si="402"/>
        <v>0</v>
      </c>
      <c r="KF206" s="48">
        <f t="shared" si="402"/>
        <v>0</v>
      </c>
      <c r="KG206" s="48">
        <f t="shared" si="402"/>
        <v>0</v>
      </c>
      <c r="KH206" s="48">
        <f t="shared" si="402"/>
        <v>0</v>
      </c>
      <c r="KI206" s="48">
        <f t="shared" si="402"/>
        <v>0</v>
      </c>
      <c r="KJ206" s="48">
        <f t="shared" si="402"/>
        <v>0</v>
      </c>
      <c r="KK206" s="48">
        <f t="shared" si="402"/>
        <v>0</v>
      </c>
      <c r="KL206" s="48">
        <f t="shared" si="402"/>
        <v>0</v>
      </c>
      <c r="KM206" s="48">
        <f t="shared" si="402"/>
        <v>0</v>
      </c>
      <c r="KN206" s="48">
        <f t="shared" si="402"/>
        <v>0</v>
      </c>
      <c r="KO206" s="48">
        <f t="shared" si="402"/>
        <v>0</v>
      </c>
      <c r="KP206" s="48">
        <f t="shared" si="402"/>
        <v>0</v>
      </c>
      <c r="KQ206" s="48">
        <f t="shared" si="402"/>
        <v>0</v>
      </c>
      <c r="KR206" s="48">
        <f t="shared" si="402"/>
        <v>0</v>
      </c>
      <c r="KS206" s="48">
        <f t="shared" si="402"/>
        <v>0</v>
      </c>
      <c r="KT206" s="48">
        <f t="shared" si="402"/>
        <v>0</v>
      </c>
      <c r="KU206" s="48">
        <f t="shared" si="402"/>
        <v>0</v>
      </c>
      <c r="KV206" s="48">
        <f t="shared" si="402"/>
        <v>0</v>
      </c>
      <c r="KW206" s="48">
        <f t="shared" si="402"/>
        <v>0</v>
      </c>
      <c r="KX206" s="48">
        <f t="shared" si="402"/>
        <v>0</v>
      </c>
      <c r="KY206" s="48">
        <f t="shared" si="402"/>
        <v>0</v>
      </c>
      <c r="KZ206" s="48">
        <f t="shared" si="402"/>
        <v>0</v>
      </c>
      <c r="LA206" s="48">
        <f t="shared" si="402"/>
        <v>0</v>
      </c>
      <c r="LB206" s="48">
        <f t="shared" si="402"/>
        <v>0</v>
      </c>
      <c r="LC206" s="48">
        <f t="shared" si="402"/>
        <v>0</v>
      </c>
      <c r="LD206" s="48">
        <f t="shared" si="402"/>
        <v>0</v>
      </c>
      <c r="LE206" s="48">
        <f t="shared" si="402"/>
        <v>0</v>
      </c>
      <c r="LF206" s="48">
        <f t="shared" si="402"/>
        <v>0</v>
      </c>
      <c r="LG206" s="48">
        <f t="shared" si="402"/>
        <v>0</v>
      </c>
      <c r="LH206" s="48">
        <f t="shared" si="402"/>
        <v>0</v>
      </c>
      <c r="LI206" s="10"/>
      <c r="LJ206" s="10"/>
    </row>
    <row r="207" spans="1:322" ht="4.2" customHeight="1" x14ac:dyDescent="0.25">
      <c r="A207" s="6"/>
      <c r="B207" s="6"/>
      <c r="C207" s="6"/>
      <c r="D207" s="13"/>
      <c r="E207" s="6"/>
      <c r="F207" s="6"/>
      <c r="G207" s="6"/>
      <c r="H207" s="6"/>
      <c r="I207" s="6"/>
      <c r="J207" s="6"/>
      <c r="K207" s="31"/>
      <c r="L207" s="6"/>
      <c r="M207" s="13"/>
      <c r="N207" s="6"/>
      <c r="O207" s="20"/>
      <c r="P207" s="6"/>
      <c r="Q207" s="6"/>
      <c r="R207" s="64"/>
      <c r="S207" s="6"/>
      <c r="T207" s="135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  <c r="IW207" s="6"/>
      <c r="IX207" s="6"/>
      <c r="IY207" s="6"/>
      <c r="IZ207" s="6"/>
      <c r="JA207" s="6"/>
      <c r="JB207" s="6"/>
      <c r="JC207" s="6"/>
      <c r="JD207" s="6"/>
      <c r="JE207" s="6"/>
      <c r="JF207" s="6"/>
      <c r="JG207" s="6"/>
      <c r="JH207" s="6"/>
      <c r="JI207" s="6"/>
      <c r="JJ207" s="6"/>
      <c r="JK207" s="6"/>
      <c r="JL207" s="6"/>
      <c r="JM207" s="6"/>
      <c r="JN207" s="6"/>
      <c r="JO207" s="6"/>
      <c r="JP207" s="6"/>
      <c r="JQ207" s="6"/>
      <c r="JR207" s="6"/>
      <c r="JS207" s="6"/>
      <c r="JT207" s="6"/>
      <c r="JU207" s="6"/>
      <c r="JV207" s="6"/>
      <c r="JW207" s="6"/>
      <c r="JX207" s="6"/>
      <c r="JY207" s="6"/>
      <c r="JZ207" s="6"/>
      <c r="KA207" s="6"/>
      <c r="KB207" s="6"/>
      <c r="KC207" s="6"/>
      <c r="KD207" s="6"/>
      <c r="KE207" s="6"/>
      <c r="KF207" s="6"/>
      <c r="KG207" s="6"/>
      <c r="KH207" s="6"/>
      <c r="KI207" s="6"/>
      <c r="KJ207" s="6"/>
      <c r="KK207" s="6"/>
      <c r="KL207" s="6"/>
      <c r="KM207" s="6"/>
      <c r="KN207" s="6"/>
      <c r="KO207" s="6"/>
      <c r="KP207" s="6"/>
      <c r="KQ207" s="6"/>
      <c r="KR207" s="6"/>
      <c r="KS207" s="6"/>
      <c r="KT207" s="6"/>
      <c r="KU207" s="6"/>
      <c r="KV207" s="6"/>
      <c r="KW207" s="6"/>
      <c r="KX207" s="6"/>
      <c r="KY207" s="6"/>
      <c r="KZ207" s="6"/>
      <c r="LA207" s="6"/>
      <c r="LB207" s="6"/>
      <c r="LC207" s="6"/>
      <c r="LD207" s="6"/>
      <c r="LE207" s="6"/>
      <c r="LF207" s="6"/>
      <c r="LG207" s="6"/>
      <c r="LH207" s="6"/>
      <c r="LI207" s="6"/>
      <c r="LJ207" s="6"/>
    </row>
    <row r="208" spans="1:322" s="11" customFormat="1" x14ac:dyDescent="0.25">
      <c r="A208" s="10"/>
      <c r="B208" s="10"/>
      <c r="C208" s="10"/>
      <c r="D208" s="13"/>
      <c r="E208" s="30" t="str">
        <f>kpi!$E$69</f>
        <v>EBITDA</v>
      </c>
      <c r="F208" s="10"/>
      <c r="G208" s="10"/>
      <c r="H208" s="30"/>
      <c r="I208" s="10"/>
      <c r="J208" s="10"/>
      <c r="K208" s="78" t="str">
        <f>IF($E208="","",INDEX(kpi!$H:$H,SUMIFS(kpi!$B:$B,kpi!$E:$E,$E208)))</f>
        <v>долл.</v>
      </c>
      <c r="L208" s="10"/>
      <c r="M208" s="13"/>
      <c r="N208" s="10"/>
      <c r="O208" s="20"/>
      <c r="P208" s="10"/>
      <c r="Q208" s="10"/>
      <c r="R208" s="65">
        <f>SUMIFS($T208:$LI208,$T$1:$LI$1,"&lt;="&amp;MAX($1:$1),$T$1:$LI$1,"&gt;="&amp;1)</f>
        <v>0</v>
      </c>
      <c r="S208" s="10"/>
      <c r="T208" s="48">
        <f>T204-T206</f>
        <v>0</v>
      </c>
      <c r="U208" s="48">
        <f>U204-U206</f>
        <v>0</v>
      </c>
      <c r="V208" s="48">
        <f t="shared" ref="V208:CG208" si="403">V204-V206</f>
        <v>0</v>
      </c>
      <c r="W208" s="48">
        <f t="shared" si="403"/>
        <v>0</v>
      </c>
      <c r="X208" s="48">
        <f t="shared" si="403"/>
        <v>0</v>
      </c>
      <c r="Y208" s="48">
        <f t="shared" si="403"/>
        <v>0</v>
      </c>
      <c r="Z208" s="48">
        <f t="shared" si="403"/>
        <v>0</v>
      </c>
      <c r="AA208" s="48">
        <f t="shared" si="403"/>
        <v>0</v>
      </c>
      <c r="AB208" s="48">
        <f t="shared" si="403"/>
        <v>0</v>
      </c>
      <c r="AC208" s="48">
        <f t="shared" si="403"/>
        <v>0</v>
      </c>
      <c r="AD208" s="48">
        <f t="shared" si="403"/>
        <v>0</v>
      </c>
      <c r="AE208" s="48">
        <f t="shared" si="403"/>
        <v>0</v>
      </c>
      <c r="AF208" s="48">
        <f t="shared" si="403"/>
        <v>0</v>
      </c>
      <c r="AG208" s="48">
        <f t="shared" si="403"/>
        <v>0</v>
      </c>
      <c r="AH208" s="48">
        <f t="shared" si="403"/>
        <v>0</v>
      </c>
      <c r="AI208" s="48">
        <f t="shared" si="403"/>
        <v>0</v>
      </c>
      <c r="AJ208" s="48">
        <f t="shared" si="403"/>
        <v>0</v>
      </c>
      <c r="AK208" s="48">
        <f t="shared" si="403"/>
        <v>0</v>
      </c>
      <c r="AL208" s="48">
        <f t="shared" si="403"/>
        <v>0</v>
      </c>
      <c r="AM208" s="48">
        <f t="shared" si="403"/>
        <v>0</v>
      </c>
      <c r="AN208" s="48">
        <f t="shared" si="403"/>
        <v>0</v>
      </c>
      <c r="AO208" s="48">
        <f t="shared" si="403"/>
        <v>0</v>
      </c>
      <c r="AP208" s="48">
        <f t="shared" si="403"/>
        <v>0</v>
      </c>
      <c r="AQ208" s="48">
        <f t="shared" si="403"/>
        <v>0</v>
      </c>
      <c r="AR208" s="48">
        <f t="shared" si="403"/>
        <v>0</v>
      </c>
      <c r="AS208" s="48">
        <f t="shared" si="403"/>
        <v>0</v>
      </c>
      <c r="AT208" s="48">
        <f t="shared" si="403"/>
        <v>0</v>
      </c>
      <c r="AU208" s="48">
        <f t="shared" si="403"/>
        <v>0</v>
      </c>
      <c r="AV208" s="48">
        <f t="shared" si="403"/>
        <v>0</v>
      </c>
      <c r="AW208" s="48">
        <f t="shared" si="403"/>
        <v>0</v>
      </c>
      <c r="AX208" s="48">
        <f t="shared" si="403"/>
        <v>0</v>
      </c>
      <c r="AY208" s="48">
        <f t="shared" si="403"/>
        <v>0</v>
      </c>
      <c r="AZ208" s="48">
        <f t="shared" si="403"/>
        <v>0</v>
      </c>
      <c r="BA208" s="48">
        <f t="shared" si="403"/>
        <v>0</v>
      </c>
      <c r="BB208" s="48">
        <f t="shared" si="403"/>
        <v>0</v>
      </c>
      <c r="BC208" s="48">
        <f t="shared" si="403"/>
        <v>0</v>
      </c>
      <c r="BD208" s="48">
        <f t="shared" si="403"/>
        <v>0</v>
      </c>
      <c r="BE208" s="48">
        <f t="shared" si="403"/>
        <v>0</v>
      </c>
      <c r="BF208" s="48">
        <f t="shared" si="403"/>
        <v>0</v>
      </c>
      <c r="BG208" s="48">
        <f t="shared" si="403"/>
        <v>0</v>
      </c>
      <c r="BH208" s="48">
        <f t="shared" si="403"/>
        <v>0</v>
      </c>
      <c r="BI208" s="48">
        <f t="shared" si="403"/>
        <v>0</v>
      </c>
      <c r="BJ208" s="48">
        <f t="shared" si="403"/>
        <v>0</v>
      </c>
      <c r="BK208" s="48">
        <f t="shared" si="403"/>
        <v>0</v>
      </c>
      <c r="BL208" s="48">
        <f t="shared" si="403"/>
        <v>0</v>
      </c>
      <c r="BM208" s="48">
        <f t="shared" si="403"/>
        <v>0</v>
      </c>
      <c r="BN208" s="48">
        <f t="shared" si="403"/>
        <v>0</v>
      </c>
      <c r="BO208" s="48">
        <f t="shared" si="403"/>
        <v>0</v>
      </c>
      <c r="BP208" s="48">
        <f t="shared" si="403"/>
        <v>0</v>
      </c>
      <c r="BQ208" s="48">
        <f t="shared" si="403"/>
        <v>0</v>
      </c>
      <c r="BR208" s="48">
        <f t="shared" si="403"/>
        <v>0</v>
      </c>
      <c r="BS208" s="48">
        <f t="shared" si="403"/>
        <v>0</v>
      </c>
      <c r="BT208" s="48">
        <f t="shared" si="403"/>
        <v>0</v>
      </c>
      <c r="BU208" s="48">
        <f t="shared" si="403"/>
        <v>0</v>
      </c>
      <c r="BV208" s="48">
        <f t="shared" si="403"/>
        <v>0</v>
      </c>
      <c r="BW208" s="48">
        <f t="shared" si="403"/>
        <v>0</v>
      </c>
      <c r="BX208" s="48">
        <f t="shared" si="403"/>
        <v>0</v>
      </c>
      <c r="BY208" s="48">
        <f t="shared" si="403"/>
        <v>0</v>
      </c>
      <c r="BZ208" s="48">
        <f t="shared" si="403"/>
        <v>0</v>
      </c>
      <c r="CA208" s="48">
        <f t="shared" si="403"/>
        <v>0</v>
      </c>
      <c r="CB208" s="48">
        <f t="shared" si="403"/>
        <v>0</v>
      </c>
      <c r="CC208" s="48">
        <f t="shared" si="403"/>
        <v>0</v>
      </c>
      <c r="CD208" s="48">
        <f t="shared" si="403"/>
        <v>0</v>
      </c>
      <c r="CE208" s="48">
        <f t="shared" si="403"/>
        <v>0</v>
      </c>
      <c r="CF208" s="48">
        <f t="shared" si="403"/>
        <v>0</v>
      </c>
      <c r="CG208" s="48">
        <f t="shared" si="403"/>
        <v>0</v>
      </c>
      <c r="CH208" s="48">
        <f t="shared" ref="CH208:ES208" si="404">CH204-CH206</f>
        <v>0</v>
      </c>
      <c r="CI208" s="48">
        <f t="shared" si="404"/>
        <v>0</v>
      </c>
      <c r="CJ208" s="48">
        <f t="shared" si="404"/>
        <v>0</v>
      </c>
      <c r="CK208" s="48">
        <f t="shared" si="404"/>
        <v>0</v>
      </c>
      <c r="CL208" s="48">
        <f t="shared" si="404"/>
        <v>0</v>
      </c>
      <c r="CM208" s="48">
        <f t="shared" si="404"/>
        <v>0</v>
      </c>
      <c r="CN208" s="48">
        <f t="shared" si="404"/>
        <v>0</v>
      </c>
      <c r="CO208" s="48">
        <f t="shared" si="404"/>
        <v>0</v>
      </c>
      <c r="CP208" s="48">
        <f t="shared" si="404"/>
        <v>0</v>
      </c>
      <c r="CQ208" s="48">
        <f t="shared" si="404"/>
        <v>0</v>
      </c>
      <c r="CR208" s="48">
        <f t="shared" si="404"/>
        <v>0</v>
      </c>
      <c r="CS208" s="48">
        <f t="shared" si="404"/>
        <v>0</v>
      </c>
      <c r="CT208" s="48">
        <f t="shared" si="404"/>
        <v>0</v>
      </c>
      <c r="CU208" s="48">
        <f t="shared" si="404"/>
        <v>0</v>
      </c>
      <c r="CV208" s="48">
        <f t="shared" si="404"/>
        <v>0</v>
      </c>
      <c r="CW208" s="48">
        <f t="shared" si="404"/>
        <v>0</v>
      </c>
      <c r="CX208" s="48">
        <f t="shared" si="404"/>
        <v>0</v>
      </c>
      <c r="CY208" s="48">
        <f t="shared" si="404"/>
        <v>0</v>
      </c>
      <c r="CZ208" s="48">
        <f t="shared" si="404"/>
        <v>0</v>
      </c>
      <c r="DA208" s="48">
        <f t="shared" si="404"/>
        <v>0</v>
      </c>
      <c r="DB208" s="48">
        <f t="shared" si="404"/>
        <v>0</v>
      </c>
      <c r="DC208" s="48">
        <f t="shared" si="404"/>
        <v>0</v>
      </c>
      <c r="DD208" s="48">
        <f t="shared" si="404"/>
        <v>0</v>
      </c>
      <c r="DE208" s="48">
        <f t="shared" si="404"/>
        <v>0</v>
      </c>
      <c r="DF208" s="48">
        <f t="shared" si="404"/>
        <v>0</v>
      </c>
      <c r="DG208" s="48">
        <f t="shared" si="404"/>
        <v>0</v>
      </c>
      <c r="DH208" s="48">
        <f t="shared" si="404"/>
        <v>0</v>
      </c>
      <c r="DI208" s="48">
        <f t="shared" si="404"/>
        <v>0</v>
      </c>
      <c r="DJ208" s="48">
        <f t="shared" si="404"/>
        <v>0</v>
      </c>
      <c r="DK208" s="48">
        <f t="shared" si="404"/>
        <v>0</v>
      </c>
      <c r="DL208" s="48">
        <f t="shared" si="404"/>
        <v>0</v>
      </c>
      <c r="DM208" s="48">
        <f t="shared" si="404"/>
        <v>0</v>
      </c>
      <c r="DN208" s="48">
        <f t="shared" si="404"/>
        <v>0</v>
      </c>
      <c r="DO208" s="48">
        <f t="shared" si="404"/>
        <v>0</v>
      </c>
      <c r="DP208" s="48">
        <f t="shared" si="404"/>
        <v>0</v>
      </c>
      <c r="DQ208" s="48">
        <f t="shared" si="404"/>
        <v>0</v>
      </c>
      <c r="DR208" s="48">
        <f t="shared" si="404"/>
        <v>0</v>
      </c>
      <c r="DS208" s="48">
        <f t="shared" si="404"/>
        <v>0</v>
      </c>
      <c r="DT208" s="48">
        <f t="shared" si="404"/>
        <v>0</v>
      </c>
      <c r="DU208" s="48">
        <f t="shared" si="404"/>
        <v>0</v>
      </c>
      <c r="DV208" s="48">
        <f t="shared" si="404"/>
        <v>0</v>
      </c>
      <c r="DW208" s="48">
        <f t="shared" si="404"/>
        <v>0</v>
      </c>
      <c r="DX208" s="48">
        <f t="shared" si="404"/>
        <v>0</v>
      </c>
      <c r="DY208" s="48">
        <f t="shared" si="404"/>
        <v>0</v>
      </c>
      <c r="DZ208" s="48">
        <f t="shared" si="404"/>
        <v>0</v>
      </c>
      <c r="EA208" s="48">
        <f t="shared" si="404"/>
        <v>0</v>
      </c>
      <c r="EB208" s="48">
        <f t="shared" si="404"/>
        <v>0</v>
      </c>
      <c r="EC208" s="48">
        <f t="shared" si="404"/>
        <v>0</v>
      </c>
      <c r="ED208" s="48">
        <f t="shared" si="404"/>
        <v>0</v>
      </c>
      <c r="EE208" s="48">
        <f t="shared" si="404"/>
        <v>0</v>
      </c>
      <c r="EF208" s="48">
        <f t="shared" si="404"/>
        <v>0</v>
      </c>
      <c r="EG208" s="48">
        <f t="shared" si="404"/>
        <v>0</v>
      </c>
      <c r="EH208" s="48">
        <f t="shared" si="404"/>
        <v>0</v>
      </c>
      <c r="EI208" s="48">
        <f t="shared" si="404"/>
        <v>0</v>
      </c>
      <c r="EJ208" s="48">
        <f t="shared" si="404"/>
        <v>0</v>
      </c>
      <c r="EK208" s="48">
        <f t="shared" si="404"/>
        <v>0</v>
      </c>
      <c r="EL208" s="48">
        <f t="shared" si="404"/>
        <v>0</v>
      </c>
      <c r="EM208" s="48">
        <f t="shared" si="404"/>
        <v>0</v>
      </c>
      <c r="EN208" s="48">
        <f t="shared" si="404"/>
        <v>0</v>
      </c>
      <c r="EO208" s="48">
        <f t="shared" si="404"/>
        <v>0</v>
      </c>
      <c r="EP208" s="48">
        <f t="shared" si="404"/>
        <v>0</v>
      </c>
      <c r="EQ208" s="48">
        <f t="shared" si="404"/>
        <v>0</v>
      </c>
      <c r="ER208" s="48">
        <f t="shared" si="404"/>
        <v>0</v>
      </c>
      <c r="ES208" s="48">
        <f t="shared" si="404"/>
        <v>0</v>
      </c>
      <c r="ET208" s="48">
        <f t="shared" ref="ET208:HE208" si="405">ET204-ET206</f>
        <v>0</v>
      </c>
      <c r="EU208" s="48">
        <f t="shared" si="405"/>
        <v>0</v>
      </c>
      <c r="EV208" s="48">
        <f t="shared" si="405"/>
        <v>0</v>
      </c>
      <c r="EW208" s="48">
        <f t="shared" si="405"/>
        <v>0</v>
      </c>
      <c r="EX208" s="48">
        <f t="shared" si="405"/>
        <v>0</v>
      </c>
      <c r="EY208" s="48">
        <f t="shared" si="405"/>
        <v>0</v>
      </c>
      <c r="EZ208" s="48">
        <f t="shared" si="405"/>
        <v>0</v>
      </c>
      <c r="FA208" s="48">
        <f t="shared" si="405"/>
        <v>0</v>
      </c>
      <c r="FB208" s="48">
        <f t="shared" si="405"/>
        <v>0</v>
      </c>
      <c r="FC208" s="48">
        <f t="shared" si="405"/>
        <v>0</v>
      </c>
      <c r="FD208" s="48">
        <f t="shared" si="405"/>
        <v>0</v>
      </c>
      <c r="FE208" s="48">
        <f t="shared" si="405"/>
        <v>0</v>
      </c>
      <c r="FF208" s="48">
        <f t="shared" si="405"/>
        <v>0</v>
      </c>
      <c r="FG208" s="48">
        <f t="shared" si="405"/>
        <v>0</v>
      </c>
      <c r="FH208" s="48">
        <f t="shared" si="405"/>
        <v>0</v>
      </c>
      <c r="FI208" s="48">
        <f t="shared" si="405"/>
        <v>0</v>
      </c>
      <c r="FJ208" s="48">
        <f t="shared" si="405"/>
        <v>0</v>
      </c>
      <c r="FK208" s="48">
        <f t="shared" si="405"/>
        <v>0</v>
      </c>
      <c r="FL208" s="48">
        <f t="shared" si="405"/>
        <v>0</v>
      </c>
      <c r="FM208" s="48">
        <f t="shared" si="405"/>
        <v>0</v>
      </c>
      <c r="FN208" s="48">
        <f t="shared" si="405"/>
        <v>0</v>
      </c>
      <c r="FO208" s="48">
        <f t="shared" si="405"/>
        <v>0</v>
      </c>
      <c r="FP208" s="48">
        <f t="shared" si="405"/>
        <v>0</v>
      </c>
      <c r="FQ208" s="48">
        <f t="shared" si="405"/>
        <v>0</v>
      </c>
      <c r="FR208" s="48">
        <f t="shared" si="405"/>
        <v>0</v>
      </c>
      <c r="FS208" s="48">
        <f t="shared" si="405"/>
        <v>0</v>
      </c>
      <c r="FT208" s="48">
        <f t="shared" si="405"/>
        <v>0</v>
      </c>
      <c r="FU208" s="48">
        <f t="shared" si="405"/>
        <v>0</v>
      </c>
      <c r="FV208" s="48">
        <f t="shared" si="405"/>
        <v>0</v>
      </c>
      <c r="FW208" s="48">
        <f t="shared" si="405"/>
        <v>0</v>
      </c>
      <c r="FX208" s="48">
        <f t="shared" si="405"/>
        <v>0</v>
      </c>
      <c r="FY208" s="48">
        <f t="shared" si="405"/>
        <v>0</v>
      </c>
      <c r="FZ208" s="48">
        <f t="shared" si="405"/>
        <v>0</v>
      </c>
      <c r="GA208" s="48">
        <f t="shared" si="405"/>
        <v>0</v>
      </c>
      <c r="GB208" s="48">
        <f t="shared" si="405"/>
        <v>0</v>
      </c>
      <c r="GC208" s="48">
        <f t="shared" si="405"/>
        <v>0</v>
      </c>
      <c r="GD208" s="48">
        <f t="shared" si="405"/>
        <v>0</v>
      </c>
      <c r="GE208" s="48">
        <f t="shared" si="405"/>
        <v>0</v>
      </c>
      <c r="GF208" s="48">
        <f t="shared" si="405"/>
        <v>0</v>
      </c>
      <c r="GG208" s="48">
        <f t="shared" si="405"/>
        <v>0</v>
      </c>
      <c r="GH208" s="48">
        <f t="shared" si="405"/>
        <v>0</v>
      </c>
      <c r="GI208" s="48">
        <f t="shared" si="405"/>
        <v>0</v>
      </c>
      <c r="GJ208" s="48">
        <f t="shared" si="405"/>
        <v>0</v>
      </c>
      <c r="GK208" s="48">
        <f t="shared" si="405"/>
        <v>0</v>
      </c>
      <c r="GL208" s="48">
        <f t="shared" si="405"/>
        <v>0</v>
      </c>
      <c r="GM208" s="48">
        <f t="shared" si="405"/>
        <v>0</v>
      </c>
      <c r="GN208" s="48">
        <f t="shared" si="405"/>
        <v>0</v>
      </c>
      <c r="GO208" s="48">
        <f t="shared" si="405"/>
        <v>0</v>
      </c>
      <c r="GP208" s="48">
        <f t="shared" si="405"/>
        <v>0</v>
      </c>
      <c r="GQ208" s="48">
        <f t="shared" si="405"/>
        <v>0</v>
      </c>
      <c r="GR208" s="48">
        <f t="shared" si="405"/>
        <v>0</v>
      </c>
      <c r="GS208" s="48">
        <f t="shared" si="405"/>
        <v>0</v>
      </c>
      <c r="GT208" s="48">
        <f t="shared" si="405"/>
        <v>0</v>
      </c>
      <c r="GU208" s="48">
        <f t="shared" si="405"/>
        <v>0</v>
      </c>
      <c r="GV208" s="48">
        <f t="shared" si="405"/>
        <v>0</v>
      </c>
      <c r="GW208" s="48">
        <f t="shared" si="405"/>
        <v>0</v>
      </c>
      <c r="GX208" s="48">
        <f t="shared" si="405"/>
        <v>0</v>
      </c>
      <c r="GY208" s="48">
        <f t="shared" si="405"/>
        <v>0</v>
      </c>
      <c r="GZ208" s="48">
        <f t="shared" si="405"/>
        <v>0</v>
      </c>
      <c r="HA208" s="48">
        <f t="shared" si="405"/>
        <v>0</v>
      </c>
      <c r="HB208" s="48">
        <f t="shared" si="405"/>
        <v>0</v>
      </c>
      <c r="HC208" s="48">
        <f t="shared" si="405"/>
        <v>0</v>
      </c>
      <c r="HD208" s="48">
        <f t="shared" si="405"/>
        <v>0</v>
      </c>
      <c r="HE208" s="48">
        <f t="shared" si="405"/>
        <v>0</v>
      </c>
      <c r="HF208" s="48">
        <f t="shared" ref="HF208:JQ208" si="406">HF204-HF206</f>
        <v>0</v>
      </c>
      <c r="HG208" s="48">
        <f t="shared" si="406"/>
        <v>0</v>
      </c>
      <c r="HH208" s="48">
        <f t="shared" si="406"/>
        <v>0</v>
      </c>
      <c r="HI208" s="48">
        <f t="shared" si="406"/>
        <v>0</v>
      </c>
      <c r="HJ208" s="48">
        <f t="shared" si="406"/>
        <v>0</v>
      </c>
      <c r="HK208" s="48">
        <f t="shared" si="406"/>
        <v>0</v>
      </c>
      <c r="HL208" s="48">
        <f t="shared" si="406"/>
        <v>0</v>
      </c>
      <c r="HM208" s="48">
        <f t="shared" si="406"/>
        <v>0</v>
      </c>
      <c r="HN208" s="48">
        <f t="shared" si="406"/>
        <v>0</v>
      </c>
      <c r="HO208" s="48">
        <f t="shared" si="406"/>
        <v>0</v>
      </c>
      <c r="HP208" s="48">
        <f t="shared" si="406"/>
        <v>0</v>
      </c>
      <c r="HQ208" s="48">
        <f t="shared" si="406"/>
        <v>0</v>
      </c>
      <c r="HR208" s="48">
        <f t="shared" si="406"/>
        <v>0</v>
      </c>
      <c r="HS208" s="48">
        <f t="shared" si="406"/>
        <v>0</v>
      </c>
      <c r="HT208" s="48">
        <f t="shared" si="406"/>
        <v>0</v>
      </c>
      <c r="HU208" s="48">
        <f t="shared" si="406"/>
        <v>0</v>
      </c>
      <c r="HV208" s="48">
        <f t="shared" si="406"/>
        <v>0</v>
      </c>
      <c r="HW208" s="48">
        <f t="shared" si="406"/>
        <v>0</v>
      </c>
      <c r="HX208" s="48">
        <f t="shared" si="406"/>
        <v>0</v>
      </c>
      <c r="HY208" s="48">
        <f t="shared" si="406"/>
        <v>0</v>
      </c>
      <c r="HZ208" s="48">
        <f t="shared" si="406"/>
        <v>0</v>
      </c>
      <c r="IA208" s="48">
        <f t="shared" si="406"/>
        <v>0</v>
      </c>
      <c r="IB208" s="48">
        <f t="shared" si="406"/>
        <v>0</v>
      </c>
      <c r="IC208" s="48">
        <f t="shared" si="406"/>
        <v>0</v>
      </c>
      <c r="ID208" s="48">
        <f t="shared" si="406"/>
        <v>0</v>
      </c>
      <c r="IE208" s="48">
        <f t="shared" si="406"/>
        <v>0</v>
      </c>
      <c r="IF208" s="48">
        <f t="shared" si="406"/>
        <v>0</v>
      </c>
      <c r="IG208" s="48">
        <f t="shared" si="406"/>
        <v>0</v>
      </c>
      <c r="IH208" s="48">
        <f t="shared" si="406"/>
        <v>0</v>
      </c>
      <c r="II208" s="48">
        <f t="shared" si="406"/>
        <v>0</v>
      </c>
      <c r="IJ208" s="48">
        <f t="shared" si="406"/>
        <v>0</v>
      </c>
      <c r="IK208" s="48">
        <f t="shared" si="406"/>
        <v>0</v>
      </c>
      <c r="IL208" s="48">
        <f t="shared" si="406"/>
        <v>0</v>
      </c>
      <c r="IM208" s="48">
        <f t="shared" si="406"/>
        <v>0</v>
      </c>
      <c r="IN208" s="48">
        <f t="shared" si="406"/>
        <v>0</v>
      </c>
      <c r="IO208" s="48">
        <f t="shared" si="406"/>
        <v>0</v>
      </c>
      <c r="IP208" s="48">
        <f t="shared" si="406"/>
        <v>0</v>
      </c>
      <c r="IQ208" s="48">
        <f t="shared" si="406"/>
        <v>0</v>
      </c>
      <c r="IR208" s="48">
        <f t="shared" si="406"/>
        <v>0</v>
      </c>
      <c r="IS208" s="48">
        <f t="shared" si="406"/>
        <v>0</v>
      </c>
      <c r="IT208" s="48">
        <f t="shared" si="406"/>
        <v>0</v>
      </c>
      <c r="IU208" s="48">
        <f t="shared" si="406"/>
        <v>0</v>
      </c>
      <c r="IV208" s="48">
        <f t="shared" si="406"/>
        <v>0</v>
      </c>
      <c r="IW208" s="48">
        <f t="shared" si="406"/>
        <v>0</v>
      </c>
      <c r="IX208" s="48">
        <f t="shared" si="406"/>
        <v>0</v>
      </c>
      <c r="IY208" s="48">
        <f t="shared" si="406"/>
        <v>0</v>
      </c>
      <c r="IZ208" s="48">
        <f t="shared" si="406"/>
        <v>0</v>
      </c>
      <c r="JA208" s="48">
        <f t="shared" si="406"/>
        <v>0</v>
      </c>
      <c r="JB208" s="48">
        <f t="shared" si="406"/>
        <v>0</v>
      </c>
      <c r="JC208" s="48">
        <f t="shared" si="406"/>
        <v>0</v>
      </c>
      <c r="JD208" s="48">
        <f t="shared" si="406"/>
        <v>0</v>
      </c>
      <c r="JE208" s="48">
        <f t="shared" si="406"/>
        <v>0</v>
      </c>
      <c r="JF208" s="48">
        <f t="shared" si="406"/>
        <v>0</v>
      </c>
      <c r="JG208" s="48">
        <f t="shared" si="406"/>
        <v>0</v>
      </c>
      <c r="JH208" s="48">
        <f t="shared" si="406"/>
        <v>0</v>
      </c>
      <c r="JI208" s="48">
        <f t="shared" si="406"/>
        <v>0</v>
      </c>
      <c r="JJ208" s="48">
        <f t="shared" si="406"/>
        <v>0</v>
      </c>
      <c r="JK208" s="48">
        <f t="shared" si="406"/>
        <v>0</v>
      </c>
      <c r="JL208" s="48">
        <f t="shared" si="406"/>
        <v>0</v>
      </c>
      <c r="JM208" s="48">
        <f t="shared" si="406"/>
        <v>0</v>
      </c>
      <c r="JN208" s="48">
        <f t="shared" si="406"/>
        <v>0</v>
      </c>
      <c r="JO208" s="48">
        <f t="shared" si="406"/>
        <v>0</v>
      </c>
      <c r="JP208" s="48">
        <f t="shared" si="406"/>
        <v>0</v>
      </c>
      <c r="JQ208" s="48">
        <f t="shared" si="406"/>
        <v>0</v>
      </c>
      <c r="JR208" s="48">
        <f t="shared" ref="JR208:LH208" si="407">JR204-JR206</f>
        <v>0</v>
      </c>
      <c r="JS208" s="48">
        <f t="shared" si="407"/>
        <v>0</v>
      </c>
      <c r="JT208" s="48">
        <f t="shared" si="407"/>
        <v>0</v>
      </c>
      <c r="JU208" s="48">
        <f t="shared" si="407"/>
        <v>0</v>
      </c>
      <c r="JV208" s="48">
        <f t="shared" si="407"/>
        <v>0</v>
      </c>
      <c r="JW208" s="48">
        <f t="shared" si="407"/>
        <v>0</v>
      </c>
      <c r="JX208" s="48">
        <f t="shared" si="407"/>
        <v>0</v>
      </c>
      <c r="JY208" s="48">
        <f t="shared" si="407"/>
        <v>0</v>
      </c>
      <c r="JZ208" s="48">
        <f t="shared" si="407"/>
        <v>0</v>
      </c>
      <c r="KA208" s="48">
        <f t="shared" si="407"/>
        <v>0</v>
      </c>
      <c r="KB208" s="48">
        <f t="shared" si="407"/>
        <v>0</v>
      </c>
      <c r="KC208" s="48">
        <f t="shared" si="407"/>
        <v>0</v>
      </c>
      <c r="KD208" s="48">
        <f t="shared" si="407"/>
        <v>0</v>
      </c>
      <c r="KE208" s="48">
        <f t="shared" si="407"/>
        <v>0</v>
      </c>
      <c r="KF208" s="48">
        <f t="shared" si="407"/>
        <v>0</v>
      </c>
      <c r="KG208" s="48">
        <f t="shared" si="407"/>
        <v>0</v>
      </c>
      <c r="KH208" s="48">
        <f t="shared" si="407"/>
        <v>0</v>
      </c>
      <c r="KI208" s="48">
        <f t="shared" si="407"/>
        <v>0</v>
      </c>
      <c r="KJ208" s="48">
        <f t="shared" si="407"/>
        <v>0</v>
      </c>
      <c r="KK208" s="48">
        <f t="shared" si="407"/>
        <v>0</v>
      </c>
      <c r="KL208" s="48">
        <f t="shared" si="407"/>
        <v>0</v>
      </c>
      <c r="KM208" s="48">
        <f t="shared" si="407"/>
        <v>0</v>
      </c>
      <c r="KN208" s="48">
        <f t="shared" si="407"/>
        <v>0</v>
      </c>
      <c r="KO208" s="48">
        <f t="shared" si="407"/>
        <v>0</v>
      </c>
      <c r="KP208" s="48">
        <f t="shared" si="407"/>
        <v>0</v>
      </c>
      <c r="KQ208" s="48">
        <f t="shared" si="407"/>
        <v>0</v>
      </c>
      <c r="KR208" s="48">
        <f t="shared" si="407"/>
        <v>0</v>
      </c>
      <c r="KS208" s="48">
        <f t="shared" si="407"/>
        <v>0</v>
      </c>
      <c r="KT208" s="48">
        <f t="shared" si="407"/>
        <v>0</v>
      </c>
      <c r="KU208" s="48">
        <f t="shared" si="407"/>
        <v>0</v>
      </c>
      <c r="KV208" s="48">
        <f t="shared" si="407"/>
        <v>0</v>
      </c>
      <c r="KW208" s="48">
        <f t="shared" si="407"/>
        <v>0</v>
      </c>
      <c r="KX208" s="48">
        <f t="shared" si="407"/>
        <v>0</v>
      </c>
      <c r="KY208" s="48">
        <f t="shared" si="407"/>
        <v>0</v>
      </c>
      <c r="KZ208" s="48">
        <f t="shared" si="407"/>
        <v>0</v>
      </c>
      <c r="LA208" s="48">
        <f t="shared" si="407"/>
        <v>0</v>
      </c>
      <c r="LB208" s="48">
        <f t="shared" si="407"/>
        <v>0</v>
      </c>
      <c r="LC208" s="48">
        <f t="shared" si="407"/>
        <v>0</v>
      </c>
      <c r="LD208" s="48">
        <f t="shared" si="407"/>
        <v>0</v>
      </c>
      <c r="LE208" s="48">
        <f t="shared" si="407"/>
        <v>0</v>
      </c>
      <c r="LF208" s="48">
        <f t="shared" si="407"/>
        <v>0</v>
      </c>
      <c r="LG208" s="48">
        <f t="shared" si="407"/>
        <v>0</v>
      </c>
      <c r="LH208" s="48">
        <f t="shared" si="407"/>
        <v>0</v>
      </c>
      <c r="LI208" s="10"/>
      <c r="LJ208" s="10"/>
    </row>
    <row r="209" spans="1:322" ht="4.2" customHeight="1" x14ac:dyDescent="0.25">
      <c r="A209" s="6"/>
      <c r="B209" s="6"/>
      <c r="C209" s="6"/>
      <c r="D209" s="13"/>
      <c r="E209" s="6"/>
      <c r="F209" s="6"/>
      <c r="G209" s="6"/>
      <c r="H209" s="6"/>
      <c r="I209" s="6"/>
      <c r="J209" s="6"/>
      <c r="K209" s="31"/>
      <c r="L209" s="6"/>
      <c r="M209" s="13"/>
      <c r="N209" s="6"/>
      <c r="O209" s="20"/>
      <c r="P209" s="6"/>
      <c r="Q209" s="6"/>
      <c r="R209" s="64"/>
      <c r="S209" s="6"/>
      <c r="T209" s="135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  <c r="IW209" s="6"/>
      <c r="IX209" s="6"/>
      <c r="IY209" s="6"/>
      <c r="IZ209" s="6"/>
      <c r="JA209" s="6"/>
      <c r="JB209" s="6"/>
      <c r="JC209" s="6"/>
      <c r="JD209" s="6"/>
      <c r="JE209" s="6"/>
      <c r="JF209" s="6"/>
      <c r="JG209" s="6"/>
      <c r="JH209" s="6"/>
      <c r="JI209" s="6"/>
      <c r="JJ209" s="6"/>
      <c r="JK209" s="6"/>
      <c r="JL209" s="6"/>
      <c r="JM209" s="6"/>
      <c r="JN209" s="6"/>
      <c r="JO209" s="6"/>
      <c r="JP209" s="6"/>
      <c r="JQ209" s="6"/>
      <c r="JR209" s="6"/>
      <c r="JS209" s="6"/>
      <c r="JT209" s="6"/>
      <c r="JU209" s="6"/>
      <c r="JV209" s="6"/>
      <c r="JW209" s="6"/>
      <c r="JX209" s="6"/>
      <c r="JY209" s="6"/>
      <c r="JZ209" s="6"/>
      <c r="KA209" s="6"/>
      <c r="KB209" s="6"/>
      <c r="KC209" s="6"/>
      <c r="KD209" s="6"/>
      <c r="KE209" s="6"/>
      <c r="KF209" s="6"/>
      <c r="KG209" s="6"/>
      <c r="KH209" s="6"/>
      <c r="KI209" s="6"/>
      <c r="KJ209" s="6"/>
      <c r="KK209" s="6"/>
      <c r="KL209" s="6"/>
      <c r="KM209" s="6"/>
      <c r="KN209" s="6"/>
      <c r="KO209" s="6"/>
      <c r="KP209" s="6"/>
      <c r="KQ209" s="6"/>
      <c r="KR209" s="6"/>
      <c r="KS209" s="6"/>
      <c r="KT209" s="6"/>
      <c r="KU209" s="6"/>
      <c r="KV209" s="6"/>
      <c r="KW209" s="6"/>
      <c r="KX209" s="6"/>
      <c r="KY209" s="6"/>
      <c r="KZ209" s="6"/>
      <c r="LA209" s="6"/>
      <c r="LB209" s="6"/>
      <c r="LC209" s="6"/>
      <c r="LD209" s="6"/>
      <c r="LE209" s="6"/>
      <c r="LF209" s="6"/>
      <c r="LG209" s="6"/>
      <c r="LH209" s="6"/>
      <c r="LI209" s="6"/>
      <c r="LJ209" s="6"/>
    </row>
    <row r="210" spans="1:322" s="11" customFormat="1" x14ac:dyDescent="0.25">
      <c r="A210" s="10"/>
      <c r="B210" s="10"/>
      <c r="C210" s="10"/>
      <c r="D210" s="13"/>
      <c r="E210" s="30" t="str">
        <f>kpi!$E$71</f>
        <v>амортизация</v>
      </c>
      <c r="F210" s="10"/>
      <c r="G210" s="10"/>
      <c r="H210" s="30"/>
      <c r="I210" s="10"/>
      <c r="J210" s="10"/>
      <c r="K210" s="78" t="str">
        <f>IF($E210="","",INDEX(kpi!$H:$H,SUMIFS(kpi!$B:$B,kpi!$E:$E,$E210)))</f>
        <v>долл.</v>
      </c>
      <c r="L210" s="10"/>
      <c r="M210" s="13"/>
      <c r="N210" s="10"/>
      <c r="O210" s="20"/>
      <c r="P210" s="10"/>
      <c r="Q210" s="10"/>
      <c r="R210" s="65">
        <f>SUMIFS($T210:$LI210,$T$1:$LI$1,"&lt;="&amp;MAX($1:$1),$T$1:$LI$1,"&gt;="&amp;1)</f>
        <v>0</v>
      </c>
      <c r="S210" s="10"/>
      <c r="T210" s="64"/>
      <c r="U210" s="48">
        <f>IF(U$10="",0,IF(SUM(расчеты!$T210:T210)=инвестиции!$R$47,0,инвестиции!$R$47/(инвестиции!$N$57*12)))</f>
        <v>0</v>
      </c>
      <c r="V210" s="48">
        <f>IF(V$10="",0,IF(SUM(расчеты!$T210:U210)=инвестиции!$R$47,0,инвестиции!$R$47/(инвестиции!$N$57*12)))</f>
        <v>0</v>
      </c>
      <c r="W210" s="48">
        <f>IF(W$10="",0,IF(SUM(расчеты!$T210:V210)=инвестиции!$R$47,0,инвестиции!$R$47/(инвестиции!$N$57*12)))</f>
        <v>0</v>
      </c>
      <c r="X210" s="48">
        <f>IF(X$10="",0,IF(SUM(расчеты!$T210:W210)=инвестиции!$R$47,0,инвестиции!$R$47/(инвестиции!$N$57*12)))</f>
        <v>0</v>
      </c>
      <c r="Y210" s="48">
        <f>IF(Y$10="",0,IF(SUM(расчеты!$T210:X210)=инвестиции!$R$47,0,инвестиции!$R$47/(инвестиции!$N$57*12)))</f>
        <v>0</v>
      </c>
      <c r="Z210" s="48">
        <f>IF(Z$10="",0,IF(SUM(расчеты!$T210:Y210)=инвестиции!$R$47,0,инвестиции!$R$47/(инвестиции!$N$57*12)))</f>
        <v>0</v>
      </c>
      <c r="AA210" s="48">
        <f>IF(AA$10="",0,IF(SUM(расчеты!$T210:Z210)=инвестиции!$R$47,0,инвестиции!$R$47/(инвестиции!$N$57*12)))</f>
        <v>0</v>
      </c>
      <c r="AB210" s="48">
        <f>IF(AB$10="",0,IF(SUM(расчеты!$T210:AA210)=инвестиции!$R$47,0,инвестиции!$R$47/(инвестиции!$N$57*12)))</f>
        <v>0</v>
      </c>
      <c r="AC210" s="48">
        <f>IF(AC$10="",0,IF(SUM(расчеты!$T210:AB210)=инвестиции!$R$47,0,инвестиции!$R$47/(инвестиции!$N$57*12)))</f>
        <v>0</v>
      </c>
      <c r="AD210" s="48">
        <f>IF(AD$10="",0,IF(SUM(расчеты!$T210:AC210)=инвестиции!$R$47,0,инвестиции!$R$47/(инвестиции!$N$57*12)))</f>
        <v>0</v>
      </c>
      <c r="AE210" s="48">
        <f>IF(AE$10="",0,IF(SUM(расчеты!$T210:AD210)=инвестиции!$R$47,0,инвестиции!$R$47/(инвестиции!$N$57*12)))</f>
        <v>0</v>
      </c>
      <c r="AF210" s="48">
        <f>IF(AF$10="",0,IF(SUM(расчеты!$T210:AE210)=инвестиции!$R$47,0,инвестиции!$R$47/(инвестиции!$N$57*12)))</f>
        <v>0</v>
      </c>
      <c r="AG210" s="48">
        <f>IF(AG$10="",0,IF(SUM(расчеты!$T210:AF210)=инвестиции!$R$47,0,инвестиции!$R$47/(инвестиции!$N$57*12)))</f>
        <v>0</v>
      </c>
      <c r="AH210" s="48">
        <f>IF(AH$10="",0,IF(SUM(расчеты!$T210:AG210)=инвестиции!$R$47,0,инвестиции!$R$47/(инвестиции!$N$57*12)))</f>
        <v>0</v>
      </c>
      <c r="AI210" s="48">
        <f>IF(AI$10="",0,IF(SUM(расчеты!$T210:AH210)=инвестиции!$R$47,0,инвестиции!$R$47/(инвестиции!$N$57*12)))</f>
        <v>0</v>
      </c>
      <c r="AJ210" s="48">
        <f>IF(AJ$10="",0,IF(SUM(расчеты!$T210:AI210)=инвестиции!$R$47,0,инвестиции!$R$47/(инвестиции!$N$57*12)))</f>
        <v>0</v>
      </c>
      <c r="AK210" s="48">
        <f>IF(AK$10="",0,IF(SUM(расчеты!$T210:AJ210)=инвестиции!$R$47,0,инвестиции!$R$47/(инвестиции!$N$57*12)))</f>
        <v>0</v>
      </c>
      <c r="AL210" s="48">
        <f>IF(AL$10="",0,IF(SUM(расчеты!$T210:AK210)=инвестиции!$R$47,0,инвестиции!$R$47/(инвестиции!$N$57*12)))</f>
        <v>0</v>
      </c>
      <c r="AM210" s="48">
        <f>IF(AM$10="",0,IF(SUM(расчеты!$T210:AL210)=инвестиции!$R$47,0,инвестиции!$R$47/(инвестиции!$N$57*12)))</f>
        <v>0</v>
      </c>
      <c r="AN210" s="48">
        <f>IF(AN$10="",0,IF(SUM(расчеты!$T210:AM210)=инвестиции!$R$47,0,инвестиции!$R$47/(инвестиции!$N$57*12)))</f>
        <v>0</v>
      </c>
      <c r="AO210" s="48">
        <f>IF(AO$10="",0,IF(SUM(расчеты!$T210:AN210)=инвестиции!$R$47,0,инвестиции!$R$47/(инвестиции!$N$57*12)))</f>
        <v>0</v>
      </c>
      <c r="AP210" s="48">
        <f>IF(AP$10="",0,IF(SUM(расчеты!$T210:AO210)=инвестиции!$R$47,0,инвестиции!$R$47/(инвестиции!$N$57*12)))</f>
        <v>0</v>
      </c>
      <c r="AQ210" s="48">
        <f>IF(AQ$10="",0,IF(SUM(расчеты!$T210:AP210)=инвестиции!$R$47,0,инвестиции!$R$47/(инвестиции!$N$57*12)))</f>
        <v>0</v>
      </c>
      <c r="AR210" s="48">
        <f>IF(AR$10="",0,IF(SUM(расчеты!$T210:AQ210)=инвестиции!$R$47,0,инвестиции!$R$47/(инвестиции!$N$57*12)))</f>
        <v>0</v>
      </c>
      <c r="AS210" s="48">
        <f>IF(AS$10="",0,IF(SUM(расчеты!$T210:AR210)=инвестиции!$R$47,0,инвестиции!$R$47/(инвестиции!$N$57*12)))</f>
        <v>0</v>
      </c>
      <c r="AT210" s="48">
        <f>IF(AT$10="",0,IF(SUM(расчеты!$T210:AS210)=инвестиции!$R$47,0,инвестиции!$R$47/(инвестиции!$N$57*12)))</f>
        <v>0</v>
      </c>
      <c r="AU210" s="48">
        <f>IF(AU$10="",0,IF(SUM(расчеты!$T210:AT210)=инвестиции!$R$47,0,инвестиции!$R$47/(инвестиции!$N$57*12)))</f>
        <v>0</v>
      </c>
      <c r="AV210" s="48">
        <f>IF(AV$10="",0,IF(SUM(расчеты!$T210:AU210)=инвестиции!$R$47,0,инвестиции!$R$47/(инвестиции!$N$57*12)))</f>
        <v>0</v>
      </c>
      <c r="AW210" s="48">
        <f>IF(AW$10="",0,IF(SUM(расчеты!$T210:AV210)=инвестиции!$R$47,0,инвестиции!$R$47/(инвестиции!$N$57*12)))</f>
        <v>0</v>
      </c>
      <c r="AX210" s="48">
        <f>IF(AX$10="",0,IF(SUM(расчеты!$T210:AW210)=инвестиции!$R$47,0,инвестиции!$R$47/(инвестиции!$N$57*12)))</f>
        <v>0</v>
      </c>
      <c r="AY210" s="48">
        <f>IF(AY$10="",0,IF(SUM(расчеты!$T210:AX210)=инвестиции!$R$47,0,инвестиции!$R$47/(инвестиции!$N$57*12)))</f>
        <v>0</v>
      </c>
      <c r="AZ210" s="48">
        <f>IF(AZ$10="",0,IF(SUM(расчеты!$T210:AY210)=инвестиции!$R$47,0,инвестиции!$R$47/(инвестиции!$N$57*12)))</f>
        <v>0</v>
      </c>
      <c r="BA210" s="48">
        <f>IF(BA$10="",0,IF(SUM(расчеты!$T210:AZ210)=инвестиции!$R$47,0,инвестиции!$R$47/(инвестиции!$N$57*12)))</f>
        <v>0</v>
      </c>
      <c r="BB210" s="48">
        <f>IF(BB$10="",0,IF(SUM(расчеты!$T210:BA210)=инвестиции!$R$47,0,инвестиции!$R$47/(инвестиции!$N$57*12)))</f>
        <v>0</v>
      </c>
      <c r="BC210" s="48">
        <f>IF(BC$10="",0,IF(SUM(расчеты!$T210:BB210)=инвестиции!$R$47,0,инвестиции!$R$47/(инвестиции!$N$57*12)))</f>
        <v>0</v>
      </c>
      <c r="BD210" s="48">
        <f>IF(BD$10="",0,IF(SUM(расчеты!$T210:BC210)=инвестиции!$R$47,0,инвестиции!$R$47/(инвестиции!$N$57*12)))</f>
        <v>0</v>
      </c>
      <c r="BE210" s="48">
        <f>IF(BE$10="",0,IF(SUM(расчеты!$T210:BD210)=инвестиции!$R$47,0,инвестиции!$R$47/(инвестиции!$N$57*12)))</f>
        <v>0</v>
      </c>
      <c r="BF210" s="48">
        <f>IF(BF$10="",0,IF(SUM(расчеты!$T210:BE210)=инвестиции!$R$47,0,инвестиции!$R$47/(инвестиции!$N$57*12)))</f>
        <v>0</v>
      </c>
      <c r="BG210" s="48">
        <f>IF(BG$10="",0,IF(SUM(расчеты!$T210:BF210)=инвестиции!$R$47,0,инвестиции!$R$47/(инвестиции!$N$57*12)))</f>
        <v>0</v>
      </c>
      <c r="BH210" s="48">
        <f>IF(BH$10="",0,IF(SUM(расчеты!$T210:BG210)=инвестиции!$R$47,0,инвестиции!$R$47/(инвестиции!$N$57*12)))</f>
        <v>0</v>
      </c>
      <c r="BI210" s="48">
        <f>IF(BI$10="",0,IF(SUM(расчеты!$T210:BH210)=инвестиции!$R$47,0,инвестиции!$R$47/(инвестиции!$N$57*12)))</f>
        <v>0</v>
      </c>
      <c r="BJ210" s="48">
        <f>IF(BJ$10="",0,IF(SUM(расчеты!$T210:BI210)=инвестиции!$R$47,0,инвестиции!$R$47/(инвестиции!$N$57*12)))</f>
        <v>0</v>
      </c>
      <c r="BK210" s="48">
        <f>IF(BK$10="",0,IF(SUM(расчеты!$T210:BJ210)=инвестиции!$R$47,0,инвестиции!$R$47/(инвестиции!$N$57*12)))</f>
        <v>0</v>
      </c>
      <c r="BL210" s="48">
        <f>IF(BL$10="",0,IF(SUM(расчеты!$T210:BK210)=инвестиции!$R$47,0,инвестиции!$R$47/(инвестиции!$N$57*12)))</f>
        <v>0</v>
      </c>
      <c r="BM210" s="48">
        <f>IF(BM$10="",0,IF(SUM(расчеты!$T210:BL210)=инвестиции!$R$47,0,инвестиции!$R$47/(инвестиции!$N$57*12)))</f>
        <v>0</v>
      </c>
      <c r="BN210" s="48">
        <f>IF(BN$10="",0,IF(SUM(расчеты!$T210:BM210)=инвестиции!$R$47,0,инвестиции!$R$47/(инвестиции!$N$57*12)))</f>
        <v>0</v>
      </c>
      <c r="BO210" s="48">
        <f>IF(BO$10="",0,IF(SUM(расчеты!$T210:BN210)=инвестиции!$R$47,0,инвестиции!$R$47/(инвестиции!$N$57*12)))</f>
        <v>0</v>
      </c>
      <c r="BP210" s="48">
        <f>IF(BP$10="",0,IF(SUM(расчеты!$T210:BO210)=инвестиции!$R$47,0,инвестиции!$R$47/(инвестиции!$N$57*12)))</f>
        <v>0</v>
      </c>
      <c r="BQ210" s="48">
        <f>IF(BQ$10="",0,IF(SUM(расчеты!$T210:BP210)=инвестиции!$R$47,0,инвестиции!$R$47/(инвестиции!$N$57*12)))</f>
        <v>0</v>
      </c>
      <c r="BR210" s="48">
        <f>IF(BR$10="",0,IF(SUM(расчеты!$T210:BQ210)=инвестиции!$R$47,0,инвестиции!$R$47/(инвестиции!$N$57*12)))</f>
        <v>0</v>
      </c>
      <c r="BS210" s="48">
        <f>IF(BS$10="",0,IF(SUM(расчеты!$T210:BR210)=инвестиции!$R$47,0,инвестиции!$R$47/(инвестиции!$N$57*12)))</f>
        <v>0</v>
      </c>
      <c r="BT210" s="48">
        <f>IF(BT$10="",0,IF(SUM(расчеты!$T210:BS210)=инвестиции!$R$47,0,инвестиции!$R$47/(инвестиции!$N$57*12)))</f>
        <v>0</v>
      </c>
      <c r="BU210" s="48">
        <f>IF(BU$10="",0,IF(SUM(расчеты!$T210:BT210)=инвестиции!$R$47,0,инвестиции!$R$47/(инвестиции!$N$57*12)))</f>
        <v>0</v>
      </c>
      <c r="BV210" s="48">
        <f>IF(BV$10="",0,IF(SUM(расчеты!$T210:BU210)=инвестиции!$R$47,0,инвестиции!$R$47/(инвестиции!$N$57*12)))</f>
        <v>0</v>
      </c>
      <c r="BW210" s="48">
        <f>IF(BW$10="",0,IF(SUM(расчеты!$T210:BV210)=инвестиции!$R$47,0,инвестиции!$R$47/(инвестиции!$N$57*12)))</f>
        <v>0</v>
      </c>
      <c r="BX210" s="48">
        <f>IF(BX$10="",0,IF(SUM(расчеты!$T210:BW210)=инвестиции!$R$47,0,инвестиции!$R$47/(инвестиции!$N$57*12)))</f>
        <v>0</v>
      </c>
      <c r="BY210" s="48">
        <f>IF(BY$10="",0,IF(SUM(расчеты!$T210:BX210)=инвестиции!$R$47,0,инвестиции!$R$47/(инвестиции!$N$57*12)))</f>
        <v>0</v>
      </c>
      <c r="BZ210" s="48">
        <f>IF(BZ$10="",0,IF(SUM(расчеты!$T210:BY210)=инвестиции!$R$47,0,инвестиции!$R$47/(инвестиции!$N$57*12)))</f>
        <v>0</v>
      </c>
      <c r="CA210" s="48">
        <f>IF(CA$10="",0,IF(SUM(расчеты!$T210:BZ210)=инвестиции!$R$47,0,инвестиции!$R$47/(инвестиции!$N$57*12)))</f>
        <v>0</v>
      </c>
      <c r="CB210" s="48">
        <f>IF(CB$10="",0,IF(SUM(расчеты!$T210:CA210)=инвестиции!$R$47,0,инвестиции!$R$47/(инвестиции!$N$57*12)))</f>
        <v>0</v>
      </c>
      <c r="CC210" s="48">
        <f>IF(CC$10="",0,IF(SUM(расчеты!$T210:CB210)=инвестиции!$R$47,0,инвестиции!$R$47/(инвестиции!$N$57*12)))</f>
        <v>0</v>
      </c>
      <c r="CD210" s="48">
        <f>IF(CD$10="",0,IF(SUM(расчеты!$T210:CC210)=инвестиции!$R$47,0,инвестиции!$R$47/(инвестиции!$N$57*12)))</f>
        <v>0</v>
      </c>
      <c r="CE210" s="48">
        <f>IF(CE$10="",0,IF(SUM(расчеты!$T210:CD210)=инвестиции!$R$47,0,инвестиции!$R$47/(инвестиции!$N$57*12)))</f>
        <v>0</v>
      </c>
      <c r="CF210" s="48">
        <f>IF(CF$10="",0,IF(SUM(расчеты!$T210:CE210)=инвестиции!$R$47,0,инвестиции!$R$47/(инвестиции!$N$57*12)))</f>
        <v>0</v>
      </c>
      <c r="CG210" s="48">
        <f>IF(CG$10="",0,IF(SUM(расчеты!$T210:CF210)=инвестиции!$R$47,0,инвестиции!$R$47/(инвестиции!$N$57*12)))</f>
        <v>0</v>
      </c>
      <c r="CH210" s="48">
        <f>IF(CH$10="",0,IF(SUM(расчеты!$T210:CG210)=инвестиции!$R$47,0,инвестиции!$R$47/(инвестиции!$N$57*12)))</f>
        <v>0</v>
      </c>
      <c r="CI210" s="48">
        <f>IF(CI$10="",0,IF(SUM(расчеты!$T210:CH210)=инвестиции!$R$47,0,инвестиции!$R$47/(инвестиции!$N$57*12)))</f>
        <v>0</v>
      </c>
      <c r="CJ210" s="48">
        <f>IF(CJ$10="",0,IF(SUM(расчеты!$T210:CI210)=инвестиции!$R$47,0,инвестиции!$R$47/(инвестиции!$N$57*12)))</f>
        <v>0</v>
      </c>
      <c r="CK210" s="48">
        <f>IF(CK$10="",0,IF(SUM(расчеты!$T210:CJ210)=инвестиции!$R$47,0,инвестиции!$R$47/(инвестиции!$N$57*12)))</f>
        <v>0</v>
      </c>
      <c r="CL210" s="48">
        <f>IF(CL$10="",0,IF(SUM(расчеты!$T210:CK210)=инвестиции!$R$47,0,инвестиции!$R$47/(инвестиции!$N$57*12)))</f>
        <v>0</v>
      </c>
      <c r="CM210" s="48">
        <f>IF(CM$10="",0,IF(SUM(расчеты!$T210:CL210)=инвестиции!$R$47,0,инвестиции!$R$47/(инвестиции!$N$57*12)))</f>
        <v>0</v>
      </c>
      <c r="CN210" s="48">
        <f>IF(CN$10="",0,IF(SUM(расчеты!$T210:CM210)=инвестиции!$R$47,0,инвестиции!$R$47/(инвестиции!$N$57*12)))</f>
        <v>0</v>
      </c>
      <c r="CO210" s="48">
        <f>IF(CO$10="",0,IF(SUM(расчеты!$T210:CN210)=инвестиции!$R$47,0,инвестиции!$R$47/(инвестиции!$N$57*12)))</f>
        <v>0</v>
      </c>
      <c r="CP210" s="48">
        <f>IF(CP$10="",0,IF(SUM(расчеты!$T210:CO210)=инвестиции!$R$47,0,инвестиции!$R$47/(инвестиции!$N$57*12)))</f>
        <v>0</v>
      </c>
      <c r="CQ210" s="48">
        <f>IF(CQ$10="",0,IF(SUM(расчеты!$T210:CP210)=инвестиции!$R$47,0,инвестиции!$R$47/(инвестиции!$N$57*12)))</f>
        <v>0</v>
      </c>
      <c r="CR210" s="48">
        <f>IF(CR$10="",0,IF(SUM(расчеты!$T210:CQ210)=инвестиции!$R$47,0,инвестиции!$R$47/(инвестиции!$N$57*12)))</f>
        <v>0</v>
      </c>
      <c r="CS210" s="48">
        <f>IF(CS$10="",0,IF(SUM(расчеты!$T210:CR210)=инвестиции!$R$47,0,инвестиции!$R$47/(инвестиции!$N$57*12)))</f>
        <v>0</v>
      </c>
      <c r="CT210" s="48">
        <f>IF(CT$10="",0,IF(SUM(расчеты!$T210:CS210)=инвестиции!$R$47,0,инвестиции!$R$47/(инвестиции!$N$57*12)))</f>
        <v>0</v>
      </c>
      <c r="CU210" s="48">
        <f>IF(CU$10="",0,IF(SUM(расчеты!$T210:CT210)=инвестиции!$R$47,0,инвестиции!$R$47/(инвестиции!$N$57*12)))</f>
        <v>0</v>
      </c>
      <c r="CV210" s="48">
        <f>IF(CV$10="",0,IF(SUM(расчеты!$T210:CU210)=инвестиции!$R$47,0,инвестиции!$R$47/(инвестиции!$N$57*12)))</f>
        <v>0</v>
      </c>
      <c r="CW210" s="48">
        <f>IF(CW$10="",0,IF(SUM(расчеты!$T210:CV210)=инвестиции!$R$47,0,инвестиции!$R$47/(инвестиции!$N$57*12)))</f>
        <v>0</v>
      </c>
      <c r="CX210" s="48">
        <f>IF(CX$10="",0,IF(SUM(расчеты!$T210:CW210)=инвестиции!$R$47,0,инвестиции!$R$47/(инвестиции!$N$57*12)))</f>
        <v>0</v>
      </c>
      <c r="CY210" s="48">
        <f>IF(CY$10="",0,IF(SUM(расчеты!$T210:CX210)=инвестиции!$R$47,0,инвестиции!$R$47/(инвестиции!$N$57*12)))</f>
        <v>0</v>
      </c>
      <c r="CZ210" s="48">
        <f>IF(CZ$10="",0,IF(SUM(расчеты!$T210:CY210)=инвестиции!$R$47,0,инвестиции!$R$47/(инвестиции!$N$57*12)))</f>
        <v>0</v>
      </c>
      <c r="DA210" s="48">
        <f>IF(DA$10="",0,IF(SUM(расчеты!$T210:CZ210)=инвестиции!$R$47,0,инвестиции!$R$47/(инвестиции!$N$57*12)))</f>
        <v>0</v>
      </c>
      <c r="DB210" s="48">
        <f>IF(DB$10="",0,IF(SUM(расчеты!$T210:DA210)=инвестиции!$R$47,0,инвестиции!$R$47/(инвестиции!$N$57*12)))</f>
        <v>0</v>
      </c>
      <c r="DC210" s="48">
        <f>IF(DC$10="",0,IF(SUM(расчеты!$T210:DB210)=инвестиции!$R$47,0,инвестиции!$R$47/(инвестиции!$N$57*12)))</f>
        <v>0</v>
      </c>
      <c r="DD210" s="48">
        <f>IF(DD$10="",0,IF(SUM(расчеты!$T210:DC210)=инвестиции!$R$47,0,инвестиции!$R$47/(инвестиции!$N$57*12)))</f>
        <v>0</v>
      </c>
      <c r="DE210" s="48">
        <f>IF(DE$10="",0,IF(SUM(расчеты!$T210:DD210)=инвестиции!$R$47,0,инвестиции!$R$47/(инвестиции!$N$57*12)))</f>
        <v>0</v>
      </c>
      <c r="DF210" s="48">
        <f>IF(DF$10="",0,IF(SUM(расчеты!$T210:DE210)=инвестиции!$R$47,0,инвестиции!$R$47/(инвестиции!$N$57*12)))</f>
        <v>0</v>
      </c>
      <c r="DG210" s="48">
        <f>IF(DG$10="",0,IF(SUM(расчеты!$T210:DF210)=инвестиции!$R$47,0,инвестиции!$R$47/(инвестиции!$N$57*12)))</f>
        <v>0</v>
      </c>
      <c r="DH210" s="48">
        <f>IF(DH$10="",0,IF(SUM(расчеты!$T210:DG210)=инвестиции!$R$47,0,инвестиции!$R$47/(инвестиции!$N$57*12)))</f>
        <v>0</v>
      </c>
      <c r="DI210" s="48">
        <f>IF(DI$10="",0,IF(SUM(расчеты!$T210:DH210)=инвестиции!$R$47,0,инвестиции!$R$47/(инвестиции!$N$57*12)))</f>
        <v>0</v>
      </c>
      <c r="DJ210" s="48">
        <f>IF(DJ$10="",0,IF(SUM(расчеты!$T210:DI210)=инвестиции!$R$47,0,инвестиции!$R$47/(инвестиции!$N$57*12)))</f>
        <v>0</v>
      </c>
      <c r="DK210" s="48">
        <f>IF(DK$10="",0,IF(SUM(расчеты!$T210:DJ210)=инвестиции!$R$47,0,инвестиции!$R$47/(инвестиции!$N$57*12)))</f>
        <v>0</v>
      </c>
      <c r="DL210" s="48">
        <f>IF(DL$10="",0,IF(SUM(расчеты!$T210:DK210)=инвестиции!$R$47,0,инвестиции!$R$47/(инвестиции!$N$57*12)))</f>
        <v>0</v>
      </c>
      <c r="DM210" s="48">
        <f>IF(DM$10="",0,IF(SUM(расчеты!$T210:DL210)=инвестиции!$R$47,0,инвестиции!$R$47/(инвестиции!$N$57*12)))</f>
        <v>0</v>
      </c>
      <c r="DN210" s="48">
        <f>IF(DN$10="",0,IF(SUM(расчеты!$T210:DM210)=инвестиции!$R$47,0,инвестиции!$R$47/(инвестиции!$N$57*12)))</f>
        <v>0</v>
      </c>
      <c r="DO210" s="48">
        <f>IF(DO$10="",0,IF(SUM(расчеты!$T210:DN210)=инвестиции!$R$47,0,инвестиции!$R$47/(инвестиции!$N$57*12)))</f>
        <v>0</v>
      </c>
      <c r="DP210" s="48">
        <f>IF(DP$10="",0,IF(SUM(расчеты!$T210:DO210)=инвестиции!$R$47,0,инвестиции!$R$47/(инвестиции!$N$57*12)))</f>
        <v>0</v>
      </c>
      <c r="DQ210" s="48">
        <f>IF(DQ$10="",0,IF(SUM(расчеты!$T210:DP210)=инвестиции!$R$47,0,инвестиции!$R$47/(инвестиции!$N$57*12)))</f>
        <v>0</v>
      </c>
      <c r="DR210" s="48">
        <f>IF(DR$10="",0,IF(SUM(расчеты!$T210:DQ210)=инвестиции!$R$47,0,инвестиции!$R$47/(инвестиции!$N$57*12)))</f>
        <v>0</v>
      </c>
      <c r="DS210" s="48">
        <f>IF(DS$10="",0,IF(SUM(расчеты!$T210:DR210)=инвестиции!$R$47,0,инвестиции!$R$47/(инвестиции!$N$57*12)))</f>
        <v>0</v>
      </c>
      <c r="DT210" s="48">
        <f>IF(DT$10="",0,IF(SUM(расчеты!$T210:DS210)=инвестиции!$R$47,0,инвестиции!$R$47/(инвестиции!$N$57*12)))</f>
        <v>0</v>
      </c>
      <c r="DU210" s="48">
        <f>IF(DU$10="",0,IF(SUM(расчеты!$T210:DT210)=инвестиции!$R$47,0,инвестиции!$R$47/(инвестиции!$N$57*12)))</f>
        <v>0</v>
      </c>
      <c r="DV210" s="48">
        <f>IF(DV$10="",0,IF(SUM(расчеты!$T210:DU210)=инвестиции!$R$47,0,инвестиции!$R$47/(инвестиции!$N$57*12)))</f>
        <v>0</v>
      </c>
      <c r="DW210" s="48">
        <f>IF(DW$10="",0,IF(SUM(расчеты!$T210:DV210)=инвестиции!$R$47,0,инвестиции!$R$47/(инвестиции!$N$57*12)))</f>
        <v>0</v>
      </c>
      <c r="DX210" s="48">
        <f>IF(DX$10="",0,IF(SUM(расчеты!$T210:DW210)=инвестиции!$R$47,0,инвестиции!$R$47/(инвестиции!$N$57*12)))</f>
        <v>0</v>
      </c>
      <c r="DY210" s="48">
        <f>IF(DY$10="",0,IF(SUM(расчеты!$T210:DX210)=инвестиции!$R$47,0,инвестиции!$R$47/(инвестиции!$N$57*12)))</f>
        <v>0</v>
      </c>
      <c r="DZ210" s="48">
        <f>IF(DZ$10="",0,IF(SUM(расчеты!$T210:DY210)=инвестиции!$R$47,0,инвестиции!$R$47/(инвестиции!$N$57*12)))</f>
        <v>0</v>
      </c>
      <c r="EA210" s="48">
        <f>IF(EA$10="",0,IF(SUM(расчеты!$T210:DZ210)=инвестиции!$R$47,0,инвестиции!$R$47/(инвестиции!$N$57*12)))</f>
        <v>0</v>
      </c>
      <c r="EB210" s="48">
        <f>IF(EB$10="",0,IF(SUM(расчеты!$T210:EA210)=инвестиции!$R$47,0,инвестиции!$R$47/(инвестиции!$N$57*12)))</f>
        <v>0</v>
      </c>
      <c r="EC210" s="48">
        <f>IF(EC$10="",0,IF(SUM(расчеты!$T210:EB210)=инвестиции!$R$47,0,инвестиции!$R$47/(инвестиции!$N$57*12)))</f>
        <v>0</v>
      </c>
      <c r="ED210" s="48">
        <f>IF(ED$10="",0,IF(SUM(расчеты!$T210:EC210)=инвестиции!$R$47,0,инвестиции!$R$47/(инвестиции!$N$57*12)))</f>
        <v>0</v>
      </c>
      <c r="EE210" s="48">
        <f>IF(EE$10="",0,IF(SUM(расчеты!$T210:ED210)=инвестиции!$R$47,0,инвестиции!$R$47/(инвестиции!$N$57*12)))</f>
        <v>0</v>
      </c>
      <c r="EF210" s="48">
        <f>IF(EF$10="",0,IF(SUM(расчеты!$T210:EE210)=инвестиции!$R$47,0,инвестиции!$R$47/(инвестиции!$N$57*12)))</f>
        <v>0</v>
      </c>
      <c r="EG210" s="48">
        <f>IF(EG$10="",0,IF(SUM(расчеты!$T210:EF210)=инвестиции!$R$47,0,инвестиции!$R$47/(инвестиции!$N$57*12)))</f>
        <v>0</v>
      </c>
      <c r="EH210" s="48">
        <f>IF(EH$10="",0,IF(SUM(расчеты!$T210:EG210)=инвестиции!$R$47,0,инвестиции!$R$47/(инвестиции!$N$57*12)))</f>
        <v>0</v>
      </c>
      <c r="EI210" s="48">
        <f>IF(EI$10="",0,IF(SUM(расчеты!$T210:EH210)=инвестиции!$R$47,0,инвестиции!$R$47/(инвестиции!$N$57*12)))</f>
        <v>0</v>
      </c>
      <c r="EJ210" s="48">
        <f>IF(EJ$10="",0,IF(SUM(расчеты!$T210:EI210)=инвестиции!$R$47,0,инвестиции!$R$47/(инвестиции!$N$57*12)))</f>
        <v>0</v>
      </c>
      <c r="EK210" s="48">
        <f>IF(EK$10="",0,IF(SUM(расчеты!$T210:EJ210)=инвестиции!$R$47,0,инвестиции!$R$47/(инвестиции!$N$57*12)))</f>
        <v>0</v>
      </c>
      <c r="EL210" s="48">
        <f>IF(EL$10="",0,IF(SUM(расчеты!$T210:EK210)=инвестиции!$R$47,0,инвестиции!$R$47/(инвестиции!$N$57*12)))</f>
        <v>0</v>
      </c>
      <c r="EM210" s="48">
        <f>IF(EM$10="",0,IF(SUM(расчеты!$T210:EL210)=инвестиции!$R$47,0,инвестиции!$R$47/(инвестиции!$N$57*12)))</f>
        <v>0</v>
      </c>
      <c r="EN210" s="48">
        <f>IF(EN$10="",0,IF(SUM(расчеты!$T210:EM210)=инвестиции!$R$47,0,инвестиции!$R$47/(инвестиции!$N$57*12)))</f>
        <v>0</v>
      </c>
      <c r="EO210" s="48">
        <f>IF(EO$10="",0,IF(SUM(расчеты!$T210:EN210)=инвестиции!$R$47,0,инвестиции!$R$47/(инвестиции!$N$57*12)))</f>
        <v>0</v>
      </c>
      <c r="EP210" s="48">
        <f>IF(EP$10="",0,IF(SUM(расчеты!$T210:EO210)=инвестиции!$R$47,0,инвестиции!$R$47/(инвестиции!$N$57*12)))</f>
        <v>0</v>
      </c>
      <c r="EQ210" s="48">
        <f>IF(EQ$10="",0,IF(SUM(расчеты!$T210:EP210)=инвестиции!$R$47,0,инвестиции!$R$47/(инвестиции!$N$57*12)))</f>
        <v>0</v>
      </c>
      <c r="ER210" s="48">
        <f>IF(ER$10="",0,IF(SUM(расчеты!$T210:EQ210)=инвестиции!$R$47,0,инвестиции!$R$47/(инвестиции!$N$57*12)))</f>
        <v>0</v>
      </c>
      <c r="ES210" s="48">
        <f>IF(ES$10="",0,IF(SUM(расчеты!$T210:ER210)=инвестиции!$R$47,0,инвестиции!$R$47/(инвестиции!$N$57*12)))</f>
        <v>0</v>
      </c>
      <c r="ET210" s="48">
        <f>IF(ET$10="",0,IF(SUM(расчеты!$T210:ES210)=инвестиции!$R$47,0,инвестиции!$R$47/(инвестиции!$N$57*12)))</f>
        <v>0</v>
      </c>
      <c r="EU210" s="48">
        <f>IF(EU$10="",0,IF(SUM(расчеты!$T210:ET210)=инвестиции!$R$47,0,инвестиции!$R$47/(инвестиции!$N$57*12)))</f>
        <v>0</v>
      </c>
      <c r="EV210" s="48">
        <f>IF(EV$10="",0,IF(SUM(расчеты!$T210:EU210)=инвестиции!$R$47,0,инвестиции!$R$47/(инвестиции!$N$57*12)))</f>
        <v>0</v>
      </c>
      <c r="EW210" s="48">
        <f>IF(EW$10="",0,IF(SUM(расчеты!$T210:EV210)=инвестиции!$R$47,0,инвестиции!$R$47/(инвестиции!$N$57*12)))</f>
        <v>0</v>
      </c>
      <c r="EX210" s="48">
        <f>IF(EX$10="",0,IF(SUM(расчеты!$T210:EW210)=инвестиции!$R$47,0,инвестиции!$R$47/(инвестиции!$N$57*12)))</f>
        <v>0</v>
      </c>
      <c r="EY210" s="48">
        <f>IF(EY$10="",0,IF(SUM(расчеты!$T210:EX210)=инвестиции!$R$47,0,инвестиции!$R$47/(инвестиции!$N$57*12)))</f>
        <v>0</v>
      </c>
      <c r="EZ210" s="48">
        <f>IF(EZ$10="",0,IF(SUM(расчеты!$T210:EY210)=инвестиции!$R$47,0,инвестиции!$R$47/(инвестиции!$N$57*12)))</f>
        <v>0</v>
      </c>
      <c r="FA210" s="48">
        <f>IF(FA$10="",0,IF(SUM(расчеты!$T210:EZ210)=инвестиции!$R$47,0,инвестиции!$R$47/(инвестиции!$N$57*12)))</f>
        <v>0</v>
      </c>
      <c r="FB210" s="48">
        <f>IF(FB$10="",0,IF(SUM(расчеты!$T210:FA210)=инвестиции!$R$47,0,инвестиции!$R$47/(инвестиции!$N$57*12)))</f>
        <v>0</v>
      </c>
      <c r="FC210" s="48">
        <f>IF(FC$10="",0,IF(SUM(расчеты!$T210:FB210)=инвестиции!$R$47,0,инвестиции!$R$47/(инвестиции!$N$57*12)))</f>
        <v>0</v>
      </c>
      <c r="FD210" s="48">
        <f>IF(FD$10="",0,IF(SUM(расчеты!$T210:FC210)=инвестиции!$R$47,0,инвестиции!$R$47/(инвестиции!$N$57*12)))</f>
        <v>0</v>
      </c>
      <c r="FE210" s="48">
        <f>IF(FE$10="",0,IF(SUM(расчеты!$T210:FD210)=инвестиции!$R$47,0,инвестиции!$R$47/(инвестиции!$N$57*12)))</f>
        <v>0</v>
      </c>
      <c r="FF210" s="48">
        <f>IF(FF$10="",0,IF(SUM(расчеты!$T210:FE210)=инвестиции!$R$47,0,инвестиции!$R$47/(инвестиции!$N$57*12)))</f>
        <v>0</v>
      </c>
      <c r="FG210" s="48">
        <f>IF(FG$10="",0,IF(SUM(расчеты!$T210:FF210)=инвестиции!$R$47,0,инвестиции!$R$47/(инвестиции!$N$57*12)))</f>
        <v>0</v>
      </c>
      <c r="FH210" s="48">
        <f>IF(FH$10="",0,IF(SUM(расчеты!$T210:FG210)=инвестиции!$R$47,0,инвестиции!$R$47/(инвестиции!$N$57*12)))</f>
        <v>0</v>
      </c>
      <c r="FI210" s="48">
        <f>IF(FI$10="",0,IF(SUM(расчеты!$T210:FH210)=инвестиции!$R$47,0,инвестиции!$R$47/(инвестиции!$N$57*12)))</f>
        <v>0</v>
      </c>
      <c r="FJ210" s="48">
        <f>IF(FJ$10="",0,IF(SUM(расчеты!$T210:FI210)=инвестиции!$R$47,0,инвестиции!$R$47/(инвестиции!$N$57*12)))</f>
        <v>0</v>
      </c>
      <c r="FK210" s="48">
        <f>IF(FK$10="",0,IF(SUM(расчеты!$T210:FJ210)=инвестиции!$R$47,0,инвестиции!$R$47/(инвестиции!$N$57*12)))</f>
        <v>0</v>
      </c>
      <c r="FL210" s="48">
        <f>IF(FL$10="",0,IF(SUM(расчеты!$T210:FK210)=инвестиции!$R$47,0,инвестиции!$R$47/(инвестиции!$N$57*12)))</f>
        <v>0</v>
      </c>
      <c r="FM210" s="48">
        <f>IF(FM$10="",0,IF(SUM(расчеты!$T210:FL210)=инвестиции!$R$47,0,инвестиции!$R$47/(инвестиции!$N$57*12)))</f>
        <v>0</v>
      </c>
      <c r="FN210" s="48">
        <f>IF(FN$10="",0,IF(SUM(расчеты!$T210:FM210)=инвестиции!$R$47,0,инвестиции!$R$47/(инвестиции!$N$57*12)))</f>
        <v>0</v>
      </c>
      <c r="FO210" s="48">
        <f>IF(FO$10="",0,IF(SUM(расчеты!$T210:FN210)=инвестиции!$R$47,0,инвестиции!$R$47/(инвестиции!$N$57*12)))</f>
        <v>0</v>
      </c>
      <c r="FP210" s="48">
        <f>IF(FP$10="",0,IF(SUM(расчеты!$T210:FO210)=инвестиции!$R$47,0,инвестиции!$R$47/(инвестиции!$N$57*12)))</f>
        <v>0</v>
      </c>
      <c r="FQ210" s="48">
        <f>IF(FQ$10="",0,IF(SUM(расчеты!$T210:FP210)=инвестиции!$R$47,0,инвестиции!$R$47/(инвестиции!$N$57*12)))</f>
        <v>0</v>
      </c>
      <c r="FR210" s="48">
        <f>IF(FR$10="",0,IF(SUM(расчеты!$T210:FQ210)=инвестиции!$R$47,0,инвестиции!$R$47/(инвестиции!$N$57*12)))</f>
        <v>0</v>
      </c>
      <c r="FS210" s="48">
        <f>IF(FS$10="",0,IF(SUM(расчеты!$T210:FR210)=инвестиции!$R$47,0,инвестиции!$R$47/(инвестиции!$N$57*12)))</f>
        <v>0</v>
      </c>
      <c r="FT210" s="48">
        <f>IF(FT$10="",0,IF(SUM(расчеты!$T210:FS210)=инвестиции!$R$47,0,инвестиции!$R$47/(инвестиции!$N$57*12)))</f>
        <v>0</v>
      </c>
      <c r="FU210" s="48">
        <f>IF(FU$10="",0,IF(SUM(расчеты!$T210:FT210)=инвестиции!$R$47,0,инвестиции!$R$47/(инвестиции!$N$57*12)))</f>
        <v>0</v>
      </c>
      <c r="FV210" s="48">
        <f>IF(FV$10="",0,IF(SUM(расчеты!$T210:FU210)=инвестиции!$R$47,0,инвестиции!$R$47/(инвестиции!$N$57*12)))</f>
        <v>0</v>
      </c>
      <c r="FW210" s="48">
        <f>IF(FW$10="",0,IF(SUM(расчеты!$T210:FV210)=инвестиции!$R$47,0,инвестиции!$R$47/(инвестиции!$N$57*12)))</f>
        <v>0</v>
      </c>
      <c r="FX210" s="48">
        <f>IF(FX$10="",0,IF(SUM(расчеты!$T210:FW210)=инвестиции!$R$47,0,инвестиции!$R$47/(инвестиции!$N$57*12)))</f>
        <v>0</v>
      </c>
      <c r="FY210" s="48">
        <f>IF(FY$10="",0,IF(SUM(расчеты!$T210:FX210)=инвестиции!$R$47,0,инвестиции!$R$47/(инвестиции!$N$57*12)))</f>
        <v>0</v>
      </c>
      <c r="FZ210" s="48">
        <f>IF(FZ$10="",0,IF(SUM(расчеты!$T210:FY210)=инвестиции!$R$47,0,инвестиции!$R$47/(инвестиции!$N$57*12)))</f>
        <v>0</v>
      </c>
      <c r="GA210" s="48">
        <f>IF(GA$10="",0,IF(SUM(расчеты!$T210:FZ210)=инвестиции!$R$47,0,инвестиции!$R$47/(инвестиции!$N$57*12)))</f>
        <v>0</v>
      </c>
      <c r="GB210" s="48">
        <f>IF(GB$10="",0,IF(SUM(расчеты!$T210:GA210)=инвестиции!$R$47,0,инвестиции!$R$47/(инвестиции!$N$57*12)))</f>
        <v>0</v>
      </c>
      <c r="GC210" s="48">
        <f>IF(GC$10="",0,IF(SUM(расчеты!$T210:GB210)=инвестиции!$R$47,0,инвестиции!$R$47/(инвестиции!$N$57*12)))</f>
        <v>0</v>
      </c>
      <c r="GD210" s="48">
        <f>IF(GD$10="",0,IF(SUM(расчеты!$T210:GC210)=инвестиции!$R$47,0,инвестиции!$R$47/(инвестиции!$N$57*12)))</f>
        <v>0</v>
      </c>
      <c r="GE210" s="48">
        <f>IF(GE$10="",0,IF(SUM(расчеты!$T210:GD210)=инвестиции!$R$47,0,инвестиции!$R$47/(инвестиции!$N$57*12)))</f>
        <v>0</v>
      </c>
      <c r="GF210" s="48">
        <f>IF(GF$10="",0,IF(SUM(расчеты!$T210:GE210)=инвестиции!$R$47,0,инвестиции!$R$47/(инвестиции!$N$57*12)))</f>
        <v>0</v>
      </c>
      <c r="GG210" s="48">
        <f>IF(GG$10="",0,IF(SUM(расчеты!$T210:GF210)=инвестиции!$R$47,0,инвестиции!$R$47/(инвестиции!$N$57*12)))</f>
        <v>0</v>
      </c>
      <c r="GH210" s="48">
        <f>IF(GH$10="",0,IF(SUM(расчеты!$T210:GG210)=инвестиции!$R$47,0,инвестиции!$R$47/(инвестиции!$N$57*12)))</f>
        <v>0</v>
      </c>
      <c r="GI210" s="48">
        <f>IF(GI$10="",0,IF(SUM(расчеты!$T210:GH210)=инвестиции!$R$47,0,инвестиции!$R$47/(инвестиции!$N$57*12)))</f>
        <v>0</v>
      </c>
      <c r="GJ210" s="48">
        <f>IF(GJ$10="",0,IF(SUM(расчеты!$T210:GI210)=инвестиции!$R$47,0,инвестиции!$R$47/(инвестиции!$N$57*12)))</f>
        <v>0</v>
      </c>
      <c r="GK210" s="48">
        <f>IF(GK$10="",0,IF(SUM(расчеты!$T210:GJ210)=инвестиции!$R$47,0,инвестиции!$R$47/(инвестиции!$N$57*12)))</f>
        <v>0</v>
      </c>
      <c r="GL210" s="48">
        <f>IF(GL$10="",0,IF(SUM(расчеты!$T210:GK210)=инвестиции!$R$47,0,инвестиции!$R$47/(инвестиции!$N$57*12)))</f>
        <v>0</v>
      </c>
      <c r="GM210" s="48">
        <f>IF(GM$10="",0,IF(SUM(расчеты!$T210:GL210)=инвестиции!$R$47,0,инвестиции!$R$47/(инвестиции!$N$57*12)))</f>
        <v>0</v>
      </c>
      <c r="GN210" s="48">
        <f>IF(GN$10="",0,IF(SUM(расчеты!$T210:GM210)=инвестиции!$R$47,0,инвестиции!$R$47/(инвестиции!$N$57*12)))</f>
        <v>0</v>
      </c>
      <c r="GO210" s="48">
        <f>IF(GO$10="",0,IF(SUM(расчеты!$T210:GN210)=инвестиции!$R$47,0,инвестиции!$R$47/(инвестиции!$N$57*12)))</f>
        <v>0</v>
      </c>
      <c r="GP210" s="48">
        <f>IF(GP$10="",0,IF(SUM(расчеты!$T210:GO210)=инвестиции!$R$47,0,инвестиции!$R$47/(инвестиции!$N$57*12)))</f>
        <v>0</v>
      </c>
      <c r="GQ210" s="48">
        <f>IF(GQ$10="",0,IF(SUM(расчеты!$T210:GP210)=инвестиции!$R$47,0,инвестиции!$R$47/(инвестиции!$N$57*12)))</f>
        <v>0</v>
      </c>
      <c r="GR210" s="48">
        <f>IF(GR$10="",0,IF(SUM(расчеты!$T210:GQ210)=инвестиции!$R$47,0,инвестиции!$R$47/(инвестиции!$N$57*12)))</f>
        <v>0</v>
      </c>
      <c r="GS210" s="48">
        <f>IF(GS$10="",0,IF(SUM(расчеты!$T210:GR210)=инвестиции!$R$47,0,инвестиции!$R$47/(инвестиции!$N$57*12)))</f>
        <v>0</v>
      </c>
      <c r="GT210" s="48">
        <f>IF(GT$10="",0,IF(SUM(расчеты!$T210:GS210)=инвестиции!$R$47,0,инвестиции!$R$47/(инвестиции!$N$57*12)))</f>
        <v>0</v>
      </c>
      <c r="GU210" s="48">
        <f>IF(GU$10="",0,IF(SUM(расчеты!$T210:GT210)=инвестиции!$R$47,0,инвестиции!$R$47/(инвестиции!$N$57*12)))</f>
        <v>0</v>
      </c>
      <c r="GV210" s="48">
        <f>IF(GV$10="",0,IF(SUM(расчеты!$T210:GU210)=инвестиции!$R$47,0,инвестиции!$R$47/(инвестиции!$N$57*12)))</f>
        <v>0</v>
      </c>
      <c r="GW210" s="48">
        <f>IF(GW$10="",0,IF(SUM(расчеты!$T210:GV210)=инвестиции!$R$47,0,инвестиции!$R$47/(инвестиции!$N$57*12)))</f>
        <v>0</v>
      </c>
      <c r="GX210" s="48">
        <f>IF(GX$10="",0,IF(SUM(расчеты!$T210:GW210)=инвестиции!$R$47,0,инвестиции!$R$47/(инвестиции!$N$57*12)))</f>
        <v>0</v>
      </c>
      <c r="GY210" s="48">
        <f>IF(GY$10="",0,IF(SUM(расчеты!$T210:GX210)=инвестиции!$R$47,0,инвестиции!$R$47/(инвестиции!$N$57*12)))</f>
        <v>0</v>
      </c>
      <c r="GZ210" s="48">
        <f>IF(GZ$10="",0,IF(SUM(расчеты!$T210:GY210)=инвестиции!$R$47,0,инвестиции!$R$47/(инвестиции!$N$57*12)))</f>
        <v>0</v>
      </c>
      <c r="HA210" s="48">
        <f>IF(HA$10="",0,IF(SUM(расчеты!$T210:GZ210)=инвестиции!$R$47,0,инвестиции!$R$47/(инвестиции!$N$57*12)))</f>
        <v>0</v>
      </c>
      <c r="HB210" s="48">
        <f>IF(HB$10="",0,IF(SUM(расчеты!$T210:HA210)=инвестиции!$R$47,0,инвестиции!$R$47/(инвестиции!$N$57*12)))</f>
        <v>0</v>
      </c>
      <c r="HC210" s="48">
        <f>IF(HC$10="",0,IF(SUM(расчеты!$T210:HB210)=инвестиции!$R$47,0,инвестиции!$R$47/(инвестиции!$N$57*12)))</f>
        <v>0</v>
      </c>
      <c r="HD210" s="48">
        <f>IF(HD$10="",0,IF(SUM(расчеты!$T210:HC210)=инвестиции!$R$47,0,инвестиции!$R$47/(инвестиции!$N$57*12)))</f>
        <v>0</v>
      </c>
      <c r="HE210" s="48">
        <f>IF(HE$10="",0,IF(SUM(расчеты!$T210:HD210)=инвестиции!$R$47,0,инвестиции!$R$47/(инвестиции!$N$57*12)))</f>
        <v>0</v>
      </c>
      <c r="HF210" s="48">
        <f>IF(HF$10="",0,IF(SUM(расчеты!$T210:HE210)=инвестиции!$R$47,0,инвестиции!$R$47/(инвестиции!$N$57*12)))</f>
        <v>0</v>
      </c>
      <c r="HG210" s="48">
        <f>IF(HG$10="",0,IF(SUM(расчеты!$T210:HF210)=инвестиции!$R$47,0,инвестиции!$R$47/(инвестиции!$N$57*12)))</f>
        <v>0</v>
      </c>
      <c r="HH210" s="48">
        <f>IF(HH$10="",0,IF(SUM(расчеты!$T210:HG210)=инвестиции!$R$47,0,инвестиции!$R$47/(инвестиции!$N$57*12)))</f>
        <v>0</v>
      </c>
      <c r="HI210" s="48">
        <f>IF(HI$10="",0,IF(SUM(расчеты!$T210:HH210)=инвестиции!$R$47,0,инвестиции!$R$47/(инвестиции!$N$57*12)))</f>
        <v>0</v>
      </c>
      <c r="HJ210" s="48">
        <f>IF(HJ$10="",0,IF(SUM(расчеты!$T210:HI210)=инвестиции!$R$47,0,инвестиции!$R$47/(инвестиции!$N$57*12)))</f>
        <v>0</v>
      </c>
      <c r="HK210" s="48">
        <f>IF(HK$10="",0,IF(SUM(расчеты!$T210:HJ210)=инвестиции!$R$47,0,инвестиции!$R$47/(инвестиции!$N$57*12)))</f>
        <v>0</v>
      </c>
      <c r="HL210" s="48">
        <f>IF(HL$10="",0,IF(SUM(расчеты!$T210:HK210)=инвестиции!$R$47,0,инвестиции!$R$47/(инвестиции!$N$57*12)))</f>
        <v>0</v>
      </c>
      <c r="HM210" s="48">
        <f>IF(HM$10="",0,IF(SUM(расчеты!$T210:HL210)=инвестиции!$R$47,0,инвестиции!$R$47/(инвестиции!$N$57*12)))</f>
        <v>0</v>
      </c>
      <c r="HN210" s="48">
        <f>IF(HN$10="",0,IF(SUM(расчеты!$T210:HM210)=инвестиции!$R$47,0,инвестиции!$R$47/(инвестиции!$N$57*12)))</f>
        <v>0</v>
      </c>
      <c r="HO210" s="48">
        <f>IF(HO$10="",0,IF(SUM(расчеты!$T210:HN210)=инвестиции!$R$47,0,инвестиции!$R$47/(инвестиции!$N$57*12)))</f>
        <v>0</v>
      </c>
      <c r="HP210" s="48">
        <f>IF(HP$10="",0,IF(SUM(расчеты!$T210:HO210)=инвестиции!$R$47,0,инвестиции!$R$47/(инвестиции!$N$57*12)))</f>
        <v>0</v>
      </c>
      <c r="HQ210" s="48">
        <f>IF(HQ$10="",0,IF(SUM(расчеты!$T210:HP210)=инвестиции!$R$47,0,инвестиции!$R$47/(инвестиции!$N$57*12)))</f>
        <v>0</v>
      </c>
      <c r="HR210" s="48">
        <f>IF(HR$10="",0,IF(SUM(расчеты!$T210:HQ210)=инвестиции!$R$47,0,инвестиции!$R$47/(инвестиции!$N$57*12)))</f>
        <v>0</v>
      </c>
      <c r="HS210" s="48">
        <f>IF(HS$10="",0,IF(SUM(расчеты!$T210:HR210)=инвестиции!$R$47,0,инвестиции!$R$47/(инвестиции!$N$57*12)))</f>
        <v>0</v>
      </c>
      <c r="HT210" s="48">
        <f>IF(HT$10="",0,IF(SUM(расчеты!$T210:HS210)=инвестиции!$R$47,0,инвестиции!$R$47/(инвестиции!$N$57*12)))</f>
        <v>0</v>
      </c>
      <c r="HU210" s="48">
        <f>IF(HU$10="",0,IF(SUM(расчеты!$T210:HT210)=инвестиции!$R$47,0,инвестиции!$R$47/(инвестиции!$N$57*12)))</f>
        <v>0</v>
      </c>
      <c r="HV210" s="48">
        <f>IF(HV$10="",0,IF(SUM(расчеты!$T210:HU210)=инвестиции!$R$47,0,инвестиции!$R$47/(инвестиции!$N$57*12)))</f>
        <v>0</v>
      </c>
      <c r="HW210" s="48">
        <f>IF(HW$10="",0,IF(SUM(расчеты!$T210:HV210)=инвестиции!$R$47,0,инвестиции!$R$47/(инвестиции!$N$57*12)))</f>
        <v>0</v>
      </c>
      <c r="HX210" s="48">
        <f>IF(HX$10="",0,IF(SUM(расчеты!$T210:HW210)=инвестиции!$R$47,0,инвестиции!$R$47/(инвестиции!$N$57*12)))</f>
        <v>0</v>
      </c>
      <c r="HY210" s="48">
        <f>IF(HY$10="",0,IF(SUM(расчеты!$T210:HX210)=инвестиции!$R$47,0,инвестиции!$R$47/(инвестиции!$N$57*12)))</f>
        <v>0</v>
      </c>
      <c r="HZ210" s="48">
        <f>IF(HZ$10="",0,IF(SUM(расчеты!$T210:HY210)=инвестиции!$R$47,0,инвестиции!$R$47/(инвестиции!$N$57*12)))</f>
        <v>0</v>
      </c>
      <c r="IA210" s="48">
        <f>IF(IA$10="",0,IF(SUM(расчеты!$T210:HZ210)=инвестиции!$R$47,0,инвестиции!$R$47/(инвестиции!$N$57*12)))</f>
        <v>0</v>
      </c>
      <c r="IB210" s="48">
        <f>IF(IB$10="",0,IF(SUM(расчеты!$T210:IA210)=инвестиции!$R$47,0,инвестиции!$R$47/(инвестиции!$N$57*12)))</f>
        <v>0</v>
      </c>
      <c r="IC210" s="48">
        <f>IF(IC$10="",0,IF(SUM(расчеты!$T210:IB210)=инвестиции!$R$47,0,инвестиции!$R$47/(инвестиции!$N$57*12)))</f>
        <v>0</v>
      </c>
      <c r="ID210" s="48">
        <f>IF(ID$10="",0,IF(SUM(расчеты!$T210:IC210)=инвестиции!$R$47,0,инвестиции!$R$47/(инвестиции!$N$57*12)))</f>
        <v>0</v>
      </c>
      <c r="IE210" s="48">
        <f>IF(IE$10="",0,IF(SUM(расчеты!$T210:ID210)=инвестиции!$R$47,0,инвестиции!$R$47/(инвестиции!$N$57*12)))</f>
        <v>0</v>
      </c>
      <c r="IF210" s="48">
        <f>IF(IF$10="",0,IF(SUM(расчеты!$T210:IE210)=инвестиции!$R$47,0,инвестиции!$R$47/(инвестиции!$N$57*12)))</f>
        <v>0</v>
      </c>
      <c r="IG210" s="48">
        <f>IF(IG$10="",0,IF(SUM(расчеты!$T210:IF210)=инвестиции!$R$47,0,инвестиции!$R$47/(инвестиции!$N$57*12)))</f>
        <v>0</v>
      </c>
      <c r="IH210" s="48">
        <f>IF(IH$10="",0,IF(SUM(расчеты!$T210:IG210)=инвестиции!$R$47,0,инвестиции!$R$47/(инвестиции!$N$57*12)))</f>
        <v>0</v>
      </c>
      <c r="II210" s="48">
        <f>IF(II$10="",0,IF(SUM(расчеты!$T210:IH210)=инвестиции!$R$47,0,инвестиции!$R$47/(инвестиции!$N$57*12)))</f>
        <v>0</v>
      </c>
      <c r="IJ210" s="48">
        <f>IF(IJ$10="",0,IF(SUM(расчеты!$T210:II210)=инвестиции!$R$47,0,инвестиции!$R$47/(инвестиции!$N$57*12)))</f>
        <v>0</v>
      </c>
      <c r="IK210" s="48">
        <f>IF(IK$10="",0,IF(SUM(расчеты!$T210:IJ210)=инвестиции!$R$47,0,инвестиции!$R$47/(инвестиции!$N$57*12)))</f>
        <v>0</v>
      </c>
      <c r="IL210" s="48">
        <f>IF(IL$10="",0,IF(SUM(расчеты!$T210:IK210)=инвестиции!$R$47,0,инвестиции!$R$47/(инвестиции!$N$57*12)))</f>
        <v>0</v>
      </c>
      <c r="IM210" s="48">
        <f>IF(IM$10="",0,IF(SUM(расчеты!$T210:IL210)=инвестиции!$R$47,0,инвестиции!$R$47/(инвестиции!$N$57*12)))</f>
        <v>0</v>
      </c>
      <c r="IN210" s="48">
        <f>IF(IN$10="",0,IF(SUM(расчеты!$T210:IM210)=инвестиции!$R$47,0,инвестиции!$R$47/(инвестиции!$N$57*12)))</f>
        <v>0</v>
      </c>
      <c r="IO210" s="48">
        <f>IF(IO$10="",0,IF(SUM(расчеты!$T210:IN210)=инвестиции!$R$47,0,инвестиции!$R$47/(инвестиции!$N$57*12)))</f>
        <v>0</v>
      </c>
      <c r="IP210" s="48">
        <f>IF(IP$10="",0,IF(SUM(расчеты!$T210:IO210)=инвестиции!$R$47,0,инвестиции!$R$47/(инвестиции!$N$57*12)))</f>
        <v>0</v>
      </c>
      <c r="IQ210" s="48">
        <f>IF(IQ$10="",0,IF(SUM(расчеты!$T210:IP210)=инвестиции!$R$47,0,инвестиции!$R$47/(инвестиции!$N$57*12)))</f>
        <v>0</v>
      </c>
      <c r="IR210" s="48">
        <f>IF(IR$10="",0,IF(SUM(расчеты!$T210:IQ210)=инвестиции!$R$47,0,инвестиции!$R$47/(инвестиции!$N$57*12)))</f>
        <v>0</v>
      </c>
      <c r="IS210" s="48">
        <f>IF(IS$10="",0,IF(SUM(расчеты!$T210:IR210)=инвестиции!$R$47,0,инвестиции!$R$47/(инвестиции!$N$57*12)))</f>
        <v>0</v>
      </c>
      <c r="IT210" s="48">
        <f>IF(IT$10="",0,IF(SUM(расчеты!$T210:IS210)=инвестиции!$R$47,0,инвестиции!$R$47/(инвестиции!$N$57*12)))</f>
        <v>0</v>
      </c>
      <c r="IU210" s="48">
        <f>IF(IU$10="",0,IF(SUM(расчеты!$T210:IT210)=инвестиции!$R$47,0,инвестиции!$R$47/(инвестиции!$N$57*12)))</f>
        <v>0</v>
      </c>
      <c r="IV210" s="48">
        <f>IF(IV$10="",0,IF(SUM(расчеты!$T210:IU210)=инвестиции!$R$47,0,инвестиции!$R$47/(инвестиции!$N$57*12)))</f>
        <v>0</v>
      </c>
      <c r="IW210" s="48">
        <f>IF(IW$10="",0,IF(SUM(расчеты!$T210:IV210)=инвестиции!$R$47,0,инвестиции!$R$47/(инвестиции!$N$57*12)))</f>
        <v>0</v>
      </c>
      <c r="IX210" s="48">
        <f>IF(IX$10="",0,IF(SUM(расчеты!$T210:IW210)=инвестиции!$R$47,0,инвестиции!$R$47/(инвестиции!$N$57*12)))</f>
        <v>0</v>
      </c>
      <c r="IY210" s="48">
        <f>IF(IY$10="",0,IF(SUM(расчеты!$T210:IX210)=инвестиции!$R$47,0,инвестиции!$R$47/(инвестиции!$N$57*12)))</f>
        <v>0</v>
      </c>
      <c r="IZ210" s="48">
        <f>IF(IZ$10="",0,IF(SUM(расчеты!$T210:IY210)=инвестиции!$R$47,0,инвестиции!$R$47/(инвестиции!$N$57*12)))</f>
        <v>0</v>
      </c>
      <c r="JA210" s="48">
        <f>IF(JA$10="",0,IF(SUM(расчеты!$T210:IZ210)=инвестиции!$R$47,0,инвестиции!$R$47/(инвестиции!$N$57*12)))</f>
        <v>0</v>
      </c>
      <c r="JB210" s="48">
        <f>IF(JB$10="",0,IF(SUM(расчеты!$T210:JA210)=инвестиции!$R$47,0,инвестиции!$R$47/(инвестиции!$N$57*12)))</f>
        <v>0</v>
      </c>
      <c r="JC210" s="48">
        <f>IF(JC$10="",0,IF(SUM(расчеты!$T210:JB210)=инвестиции!$R$47,0,инвестиции!$R$47/(инвестиции!$N$57*12)))</f>
        <v>0</v>
      </c>
      <c r="JD210" s="48">
        <f>IF(JD$10="",0,IF(SUM(расчеты!$T210:JC210)=инвестиции!$R$47,0,инвестиции!$R$47/(инвестиции!$N$57*12)))</f>
        <v>0</v>
      </c>
      <c r="JE210" s="48">
        <f>IF(JE$10="",0,IF(SUM(расчеты!$T210:JD210)=инвестиции!$R$47,0,инвестиции!$R$47/(инвестиции!$N$57*12)))</f>
        <v>0</v>
      </c>
      <c r="JF210" s="48">
        <f>IF(JF$10="",0,IF(SUM(расчеты!$T210:JE210)=инвестиции!$R$47,0,инвестиции!$R$47/(инвестиции!$N$57*12)))</f>
        <v>0</v>
      </c>
      <c r="JG210" s="48">
        <f>IF(JG$10="",0,IF(SUM(расчеты!$T210:JF210)=инвестиции!$R$47,0,инвестиции!$R$47/(инвестиции!$N$57*12)))</f>
        <v>0</v>
      </c>
      <c r="JH210" s="48">
        <f>IF(JH$10="",0,IF(SUM(расчеты!$T210:JG210)=инвестиции!$R$47,0,инвестиции!$R$47/(инвестиции!$N$57*12)))</f>
        <v>0</v>
      </c>
      <c r="JI210" s="48">
        <f>IF(JI$10="",0,IF(SUM(расчеты!$T210:JH210)=инвестиции!$R$47,0,инвестиции!$R$47/(инвестиции!$N$57*12)))</f>
        <v>0</v>
      </c>
      <c r="JJ210" s="48">
        <f>IF(JJ$10="",0,IF(SUM(расчеты!$T210:JI210)=инвестиции!$R$47,0,инвестиции!$R$47/(инвестиции!$N$57*12)))</f>
        <v>0</v>
      </c>
      <c r="JK210" s="48">
        <f>IF(JK$10="",0,IF(SUM(расчеты!$T210:JJ210)=инвестиции!$R$47,0,инвестиции!$R$47/(инвестиции!$N$57*12)))</f>
        <v>0</v>
      </c>
      <c r="JL210" s="48">
        <f>IF(JL$10="",0,IF(SUM(расчеты!$T210:JK210)=инвестиции!$R$47,0,инвестиции!$R$47/(инвестиции!$N$57*12)))</f>
        <v>0</v>
      </c>
      <c r="JM210" s="48">
        <f>IF(JM$10="",0,IF(SUM(расчеты!$T210:JL210)=инвестиции!$R$47,0,инвестиции!$R$47/(инвестиции!$N$57*12)))</f>
        <v>0</v>
      </c>
      <c r="JN210" s="48">
        <f>IF(JN$10="",0,IF(SUM(расчеты!$T210:JM210)=инвестиции!$R$47,0,инвестиции!$R$47/(инвестиции!$N$57*12)))</f>
        <v>0</v>
      </c>
      <c r="JO210" s="48">
        <f>IF(JO$10="",0,IF(SUM(расчеты!$T210:JN210)=инвестиции!$R$47,0,инвестиции!$R$47/(инвестиции!$N$57*12)))</f>
        <v>0</v>
      </c>
      <c r="JP210" s="48">
        <f>IF(JP$10="",0,IF(SUM(расчеты!$T210:JO210)=инвестиции!$R$47,0,инвестиции!$R$47/(инвестиции!$N$57*12)))</f>
        <v>0</v>
      </c>
      <c r="JQ210" s="48">
        <f>IF(JQ$10="",0,IF(SUM(расчеты!$T210:JP210)=инвестиции!$R$47,0,инвестиции!$R$47/(инвестиции!$N$57*12)))</f>
        <v>0</v>
      </c>
      <c r="JR210" s="48">
        <f>IF(JR$10="",0,IF(SUM(расчеты!$T210:JQ210)=инвестиции!$R$47,0,инвестиции!$R$47/(инвестиции!$N$57*12)))</f>
        <v>0</v>
      </c>
      <c r="JS210" s="48">
        <f>IF(JS$10="",0,IF(SUM(расчеты!$T210:JR210)=инвестиции!$R$47,0,инвестиции!$R$47/(инвестиции!$N$57*12)))</f>
        <v>0</v>
      </c>
      <c r="JT210" s="48">
        <f>IF(JT$10="",0,IF(SUM(расчеты!$T210:JS210)=инвестиции!$R$47,0,инвестиции!$R$47/(инвестиции!$N$57*12)))</f>
        <v>0</v>
      </c>
      <c r="JU210" s="48">
        <f>IF(JU$10="",0,IF(SUM(расчеты!$T210:JT210)=инвестиции!$R$47,0,инвестиции!$R$47/(инвестиции!$N$57*12)))</f>
        <v>0</v>
      </c>
      <c r="JV210" s="48">
        <f>IF(JV$10="",0,IF(SUM(расчеты!$T210:JU210)=инвестиции!$R$47,0,инвестиции!$R$47/(инвестиции!$N$57*12)))</f>
        <v>0</v>
      </c>
      <c r="JW210" s="48">
        <f>IF(JW$10="",0,IF(SUM(расчеты!$T210:JV210)=инвестиции!$R$47,0,инвестиции!$R$47/(инвестиции!$N$57*12)))</f>
        <v>0</v>
      </c>
      <c r="JX210" s="48">
        <f>IF(JX$10="",0,IF(SUM(расчеты!$T210:JW210)=инвестиции!$R$47,0,инвестиции!$R$47/(инвестиции!$N$57*12)))</f>
        <v>0</v>
      </c>
      <c r="JY210" s="48">
        <f>IF(JY$10="",0,IF(SUM(расчеты!$T210:JX210)=инвестиции!$R$47,0,инвестиции!$R$47/(инвестиции!$N$57*12)))</f>
        <v>0</v>
      </c>
      <c r="JZ210" s="48">
        <f>IF(JZ$10="",0,IF(SUM(расчеты!$T210:JY210)=инвестиции!$R$47,0,инвестиции!$R$47/(инвестиции!$N$57*12)))</f>
        <v>0</v>
      </c>
      <c r="KA210" s="48">
        <f>IF(KA$10="",0,IF(SUM(расчеты!$T210:JZ210)=инвестиции!$R$47,0,инвестиции!$R$47/(инвестиции!$N$57*12)))</f>
        <v>0</v>
      </c>
      <c r="KB210" s="48">
        <f>IF(KB$10="",0,IF(SUM(расчеты!$T210:KA210)=инвестиции!$R$47,0,инвестиции!$R$47/(инвестиции!$N$57*12)))</f>
        <v>0</v>
      </c>
      <c r="KC210" s="48">
        <f>IF(KC$10="",0,IF(SUM(расчеты!$T210:KB210)=инвестиции!$R$47,0,инвестиции!$R$47/(инвестиции!$N$57*12)))</f>
        <v>0</v>
      </c>
      <c r="KD210" s="48">
        <f>IF(KD$10="",0,IF(SUM(расчеты!$T210:KC210)=инвестиции!$R$47,0,инвестиции!$R$47/(инвестиции!$N$57*12)))</f>
        <v>0</v>
      </c>
      <c r="KE210" s="48">
        <f>IF(KE$10="",0,IF(SUM(расчеты!$T210:KD210)=инвестиции!$R$47,0,инвестиции!$R$47/(инвестиции!$N$57*12)))</f>
        <v>0</v>
      </c>
      <c r="KF210" s="48">
        <f>IF(KF$10="",0,IF(SUM(расчеты!$T210:KE210)=инвестиции!$R$47,0,инвестиции!$R$47/(инвестиции!$N$57*12)))</f>
        <v>0</v>
      </c>
      <c r="KG210" s="48">
        <f>IF(KG$10="",0,IF(SUM(расчеты!$T210:KF210)=инвестиции!$R$47,0,инвестиции!$R$47/(инвестиции!$N$57*12)))</f>
        <v>0</v>
      </c>
      <c r="KH210" s="48">
        <f>IF(KH$10="",0,IF(SUM(расчеты!$T210:KG210)=инвестиции!$R$47,0,инвестиции!$R$47/(инвестиции!$N$57*12)))</f>
        <v>0</v>
      </c>
      <c r="KI210" s="48">
        <f>IF(KI$10="",0,IF(SUM(расчеты!$T210:KH210)=инвестиции!$R$47,0,инвестиции!$R$47/(инвестиции!$N$57*12)))</f>
        <v>0</v>
      </c>
      <c r="KJ210" s="48">
        <f>IF(KJ$10="",0,IF(SUM(расчеты!$T210:KI210)=инвестиции!$R$47,0,инвестиции!$R$47/(инвестиции!$N$57*12)))</f>
        <v>0</v>
      </c>
      <c r="KK210" s="48">
        <f>IF(KK$10="",0,IF(SUM(расчеты!$T210:KJ210)=инвестиции!$R$47,0,инвестиции!$R$47/(инвестиции!$N$57*12)))</f>
        <v>0</v>
      </c>
      <c r="KL210" s="48">
        <f>IF(KL$10="",0,IF(SUM(расчеты!$T210:KK210)=инвестиции!$R$47,0,инвестиции!$R$47/(инвестиции!$N$57*12)))</f>
        <v>0</v>
      </c>
      <c r="KM210" s="48">
        <f>IF(KM$10="",0,IF(SUM(расчеты!$T210:KL210)=инвестиции!$R$47,0,инвестиции!$R$47/(инвестиции!$N$57*12)))</f>
        <v>0</v>
      </c>
      <c r="KN210" s="48">
        <f>IF(KN$10="",0,IF(SUM(расчеты!$T210:KM210)=инвестиции!$R$47,0,инвестиции!$R$47/(инвестиции!$N$57*12)))</f>
        <v>0</v>
      </c>
      <c r="KO210" s="48">
        <f>IF(KO$10="",0,IF(SUM(расчеты!$T210:KN210)=инвестиции!$R$47,0,инвестиции!$R$47/(инвестиции!$N$57*12)))</f>
        <v>0</v>
      </c>
      <c r="KP210" s="48">
        <f>IF(KP$10="",0,IF(SUM(расчеты!$T210:KO210)=инвестиции!$R$47,0,инвестиции!$R$47/(инвестиции!$N$57*12)))</f>
        <v>0</v>
      </c>
      <c r="KQ210" s="48">
        <f>IF(KQ$10="",0,IF(SUM(расчеты!$T210:KP210)=инвестиции!$R$47,0,инвестиции!$R$47/(инвестиции!$N$57*12)))</f>
        <v>0</v>
      </c>
      <c r="KR210" s="48">
        <f>IF(KR$10="",0,IF(SUM(расчеты!$T210:KQ210)=инвестиции!$R$47,0,инвестиции!$R$47/(инвестиции!$N$57*12)))</f>
        <v>0</v>
      </c>
      <c r="KS210" s="48">
        <f>IF(KS$10="",0,IF(SUM(расчеты!$T210:KR210)=инвестиции!$R$47,0,инвестиции!$R$47/(инвестиции!$N$57*12)))</f>
        <v>0</v>
      </c>
      <c r="KT210" s="48">
        <f>IF(KT$10="",0,IF(SUM(расчеты!$T210:KS210)=инвестиции!$R$47,0,инвестиции!$R$47/(инвестиции!$N$57*12)))</f>
        <v>0</v>
      </c>
      <c r="KU210" s="48">
        <f>IF(KU$10="",0,IF(SUM(расчеты!$T210:KT210)=инвестиции!$R$47,0,инвестиции!$R$47/(инвестиции!$N$57*12)))</f>
        <v>0</v>
      </c>
      <c r="KV210" s="48">
        <f>IF(KV$10="",0,IF(SUM(расчеты!$T210:KU210)=инвестиции!$R$47,0,инвестиции!$R$47/(инвестиции!$N$57*12)))</f>
        <v>0</v>
      </c>
      <c r="KW210" s="48">
        <f>IF(KW$10="",0,IF(SUM(расчеты!$T210:KV210)=инвестиции!$R$47,0,инвестиции!$R$47/(инвестиции!$N$57*12)))</f>
        <v>0</v>
      </c>
      <c r="KX210" s="48">
        <f>IF(KX$10="",0,IF(SUM(расчеты!$T210:KW210)=инвестиции!$R$47,0,инвестиции!$R$47/(инвестиции!$N$57*12)))</f>
        <v>0</v>
      </c>
      <c r="KY210" s="48">
        <f>IF(KY$10="",0,IF(SUM(расчеты!$T210:KX210)=инвестиции!$R$47,0,инвестиции!$R$47/(инвестиции!$N$57*12)))</f>
        <v>0</v>
      </c>
      <c r="KZ210" s="48">
        <f>IF(KZ$10="",0,IF(SUM(расчеты!$T210:KY210)=инвестиции!$R$47,0,инвестиции!$R$47/(инвестиции!$N$57*12)))</f>
        <v>0</v>
      </c>
      <c r="LA210" s="48">
        <f>IF(LA$10="",0,IF(SUM(расчеты!$T210:KZ210)=инвестиции!$R$47,0,инвестиции!$R$47/(инвестиции!$N$57*12)))</f>
        <v>0</v>
      </c>
      <c r="LB210" s="48">
        <f>IF(LB$10="",0,IF(SUM(расчеты!$T210:LA210)=инвестиции!$R$47,0,инвестиции!$R$47/(инвестиции!$N$57*12)))</f>
        <v>0</v>
      </c>
      <c r="LC210" s="48">
        <f>IF(LC$10="",0,IF(SUM(расчеты!$T210:LB210)=инвестиции!$R$47,0,инвестиции!$R$47/(инвестиции!$N$57*12)))</f>
        <v>0</v>
      </c>
      <c r="LD210" s="48">
        <f>IF(LD$10="",0,IF(SUM(расчеты!$T210:LC210)=инвестиции!$R$47,0,инвестиции!$R$47/(инвестиции!$N$57*12)))</f>
        <v>0</v>
      </c>
      <c r="LE210" s="48">
        <f>IF(LE$10="",0,IF(SUM(расчеты!$T210:LD210)=инвестиции!$R$47,0,инвестиции!$R$47/(инвестиции!$N$57*12)))</f>
        <v>0</v>
      </c>
      <c r="LF210" s="48">
        <f>IF(LF$10="",0,IF(SUM(расчеты!$T210:LE210)=инвестиции!$R$47,0,инвестиции!$R$47/(инвестиции!$N$57*12)))</f>
        <v>0</v>
      </c>
      <c r="LG210" s="48">
        <f>IF(LG$10="",0,IF(SUM(расчеты!$T210:LF210)=инвестиции!$R$47,0,инвестиции!$R$47/(инвестиции!$N$57*12)))</f>
        <v>0</v>
      </c>
      <c r="LH210" s="48">
        <f>IF(LH$10="",0,IF(SUM(расчеты!$T210:LG210)=инвестиции!$R$47,0,инвестиции!$R$47/(инвестиции!$N$57*12)))</f>
        <v>0</v>
      </c>
      <c r="LI210" s="10"/>
      <c r="LJ210" s="10"/>
    </row>
    <row r="211" spans="1:322" ht="4.2" customHeight="1" x14ac:dyDescent="0.25">
      <c r="A211" s="6"/>
      <c r="B211" s="6"/>
      <c r="C211" s="6"/>
      <c r="D211" s="13"/>
      <c r="E211" s="6"/>
      <c r="F211" s="6"/>
      <c r="G211" s="6"/>
      <c r="H211" s="6"/>
      <c r="I211" s="6"/>
      <c r="J211" s="6"/>
      <c r="K211" s="31"/>
      <c r="L211" s="6"/>
      <c r="M211" s="13"/>
      <c r="N211" s="6"/>
      <c r="O211" s="20"/>
      <c r="P211" s="6"/>
      <c r="Q211" s="6"/>
      <c r="R211" s="64"/>
      <c r="S211" s="6"/>
      <c r="T211" s="135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  <c r="IW211" s="6"/>
      <c r="IX211" s="6"/>
      <c r="IY211" s="6"/>
      <c r="IZ211" s="6"/>
      <c r="JA211" s="6"/>
      <c r="JB211" s="6"/>
      <c r="JC211" s="6"/>
      <c r="JD211" s="6"/>
      <c r="JE211" s="6"/>
      <c r="JF211" s="6"/>
      <c r="JG211" s="6"/>
      <c r="JH211" s="6"/>
      <c r="JI211" s="6"/>
      <c r="JJ211" s="6"/>
      <c r="JK211" s="6"/>
      <c r="JL211" s="6"/>
      <c r="JM211" s="6"/>
      <c r="JN211" s="6"/>
      <c r="JO211" s="6"/>
      <c r="JP211" s="6"/>
      <c r="JQ211" s="6"/>
      <c r="JR211" s="6"/>
      <c r="JS211" s="6"/>
      <c r="JT211" s="6"/>
      <c r="JU211" s="6"/>
      <c r="JV211" s="6"/>
      <c r="JW211" s="6"/>
      <c r="JX211" s="6"/>
      <c r="JY211" s="6"/>
      <c r="JZ211" s="6"/>
      <c r="KA211" s="6"/>
      <c r="KB211" s="6"/>
      <c r="KC211" s="6"/>
      <c r="KD211" s="6"/>
      <c r="KE211" s="6"/>
      <c r="KF211" s="6"/>
      <c r="KG211" s="6"/>
      <c r="KH211" s="6"/>
      <c r="KI211" s="6"/>
      <c r="KJ211" s="6"/>
      <c r="KK211" s="6"/>
      <c r="KL211" s="6"/>
      <c r="KM211" s="6"/>
      <c r="KN211" s="6"/>
      <c r="KO211" s="6"/>
      <c r="KP211" s="6"/>
      <c r="KQ211" s="6"/>
      <c r="KR211" s="6"/>
      <c r="KS211" s="6"/>
      <c r="KT211" s="6"/>
      <c r="KU211" s="6"/>
      <c r="KV211" s="6"/>
      <c r="KW211" s="6"/>
      <c r="KX211" s="6"/>
      <c r="KY211" s="6"/>
      <c r="KZ211" s="6"/>
      <c r="LA211" s="6"/>
      <c r="LB211" s="6"/>
      <c r="LC211" s="6"/>
      <c r="LD211" s="6"/>
      <c r="LE211" s="6"/>
      <c r="LF211" s="6"/>
      <c r="LG211" s="6"/>
      <c r="LH211" s="6"/>
      <c r="LI211" s="6"/>
      <c r="LJ211" s="6"/>
    </row>
    <row r="212" spans="1:322" s="11" customFormat="1" x14ac:dyDescent="0.25">
      <c r="A212" s="10"/>
      <c r="B212" s="10"/>
      <c r="C212" s="10"/>
      <c r="D212" s="13"/>
      <c r="E212" s="30" t="str">
        <f>kpi!$E$39</f>
        <v>прибыль до налога на прибыль</v>
      </c>
      <c r="F212" s="10"/>
      <c r="G212" s="10"/>
      <c r="H212" s="30"/>
      <c r="I212" s="10"/>
      <c r="J212" s="10"/>
      <c r="K212" s="78" t="str">
        <f>IF($E212="","",INDEX(kpi!$H:$H,SUMIFS(kpi!$B:$B,kpi!$E:$E,$E212)))</f>
        <v>долл.</v>
      </c>
      <c r="L212" s="10"/>
      <c r="M212" s="13"/>
      <c r="N212" s="10"/>
      <c r="O212" s="20"/>
      <c r="P212" s="10"/>
      <c r="Q212" s="10"/>
      <c r="R212" s="65">
        <f>SUMIFS($T212:$LI212,$T$1:$LI$1,"&lt;="&amp;MAX($1:$1),$T$1:$LI$1,"&gt;="&amp;1)</f>
        <v>0</v>
      </c>
      <c r="S212" s="10"/>
      <c r="T212" s="48">
        <f>T208-T210</f>
        <v>0</v>
      </c>
      <c r="U212" s="48">
        <f>U208-U210</f>
        <v>0</v>
      </c>
      <c r="V212" s="48">
        <f t="shared" ref="V212:CG212" si="408">V208-V210</f>
        <v>0</v>
      </c>
      <c r="W212" s="48">
        <f t="shared" si="408"/>
        <v>0</v>
      </c>
      <c r="X212" s="48">
        <f t="shared" si="408"/>
        <v>0</v>
      </c>
      <c r="Y212" s="48">
        <f t="shared" si="408"/>
        <v>0</v>
      </c>
      <c r="Z212" s="48">
        <f t="shared" si="408"/>
        <v>0</v>
      </c>
      <c r="AA212" s="48">
        <f t="shared" si="408"/>
        <v>0</v>
      </c>
      <c r="AB212" s="48">
        <f t="shared" si="408"/>
        <v>0</v>
      </c>
      <c r="AC212" s="48">
        <f t="shared" si="408"/>
        <v>0</v>
      </c>
      <c r="AD212" s="48">
        <f t="shared" si="408"/>
        <v>0</v>
      </c>
      <c r="AE212" s="48">
        <f t="shared" si="408"/>
        <v>0</v>
      </c>
      <c r="AF212" s="48">
        <f t="shared" si="408"/>
        <v>0</v>
      </c>
      <c r="AG212" s="48">
        <f t="shared" si="408"/>
        <v>0</v>
      </c>
      <c r="AH212" s="48">
        <f t="shared" si="408"/>
        <v>0</v>
      </c>
      <c r="AI212" s="48">
        <f t="shared" si="408"/>
        <v>0</v>
      </c>
      <c r="AJ212" s="48">
        <f t="shared" si="408"/>
        <v>0</v>
      </c>
      <c r="AK212" s="48">
        <f t="shared" si="408"/>
        <v>0</v>
      </c>
      <c r="AL212" s="48">
        <f t="shared" si="408"/>
        <v>0</v>
      </c>
      <c r="AM212" s="48">
        <f t="shared" si="408"/>
        <v>0</v>
      </c>
      <c r="AN212" s="48">
        <f t="shared" si="408"/>
        <v>0</v>
      </c>
      <c r="AO212" s="48">
        <f t="shared" si="408"/>
        <v>0</v>
      </c>
      <c r="AP212" s="48">
        <f t="shared" si="408"/>
        <v>0</v>
      </c>
      <c r="AQ212" s="48">
        <f t="shared" si="408"/>
        <v>0</v>
      </c>
      <c r="AR212" s="48">
        <f t="shared" si="408"/>
        <v>0</v>
      </c>
      <c r="AS212" s="48">
        <f t="shared" si="408"/>
        <v>0</v>
      </c>
      <c r="AT212" s="48">
        <f t="shared" si="408"/>
        <v>0</v>
      </c>
      <c r="AU212" s="48">
        <f t="shared" si="408"/>
        <v>0</v>
      </c>
      <c r="AV212" s="48">
        <f t="shared" si="408"/>
        <v>0</v>
      </c>
      <c r="AW212" s="48">
        <f t="shared" si="408"/>
        <v>0</v>
      </c>
      <c r="AX212" s="48">
        <f t="shared" si="408"/>
        <v>0</v>
      </c>
      <c r="AY212" s="48">
        <f t="shared" si="408"/>
        <v>0</v>
      </c>
      <c r="AZ212" s="48">
        <f t="shared" si="408"/>
        <v>0</v>
      </c>
      <c r="BA212" s="48">
        <f t="shared" si="408"/>
        <v>0</v>
      </c>
      <c r="BB212" s="48">
        <f t="shared" si="408"/>
        <v>0</v>
      </c>
      <c r="BC212" s="48">
        <f t="shared" si="408"/>
        <v>0</v>
      </c>
      <c r="BD212" s="48">
        <f t="shared" si="408"/>
        <v>0</v>
      </c>
      <c r="BE212" s="48">
        <f t="shared" si="408"/>
        <v>0</v>
      </c>
      <c r="BF212" s="48">
        <f t="shared" si="408"/>
        <v>0</v>
      </c>
      <c r="BG212" s="48">
        <f t="shared" si="408"/>
        <v>0</v>
      </c>
      <c r="BH212" s="48">
        <f t="shared" si="408"/>
        <v>0</v>
      </c>
      <c r="BI212" s="48">
        <f t="shared" si="408"/>
        <v>0</v>
      </c>
      <c r="BJ212" s="48">
        <f t="shared" si="408"/>
        <v>0</v>
      </c>
      <c r="BK212" s="48">
        <f t="shared" si="408"/>
        <v>0</v>
      </c>
      <c r="BL212" s="48">
        <f t="shared" si="408"/>
        <v>0</v>
      </c>
      <c r="BM212" s="48">
        <f t="shared" si="408"/>
        <v>0</v>
      </c>
      <c r="BN212" s="48">
        <f t="shared" si="408"/>
        <v>0</v>
      </c>
      <c r="BO212" s="48">
        <f t="shared" si="408"/>
        <v>0</v>
      </c>
      <c r="BP212" s="48">
        <f t="shared" si="408"/>
        <v>0</v>
      </c>
      <c r="BQ212" s="48">
        <f t="shared" si="408"/>
        <v>0</v>
      </c>
      <c r="BR212" s="48">
        <f t="shared" si="408"/>
        <v>0</v>
      </c>
      <c r="BS212" s="48">
        <f t="shared" si="408"/>
        <v>0</v>
      </c>
      <c r="BT212" s="48">
        <f t="shared" si="408"/>
        <v>0</v>
      </c>
      <c r="BU212" s="48">
        <f t="shared" si="408"/>
        <v>0</v>
      </c>
      <c r="BV212" s="48">
        <f t="shared" si="408"/>
        <v>0</v>
      </c>
      <c r="BW212" s="48">
        <f t="shared" si="408"/>
        <v>0</v>
      </c>
      <c r="BX212" s="48">
        <f t="shared" si="408"/>
        <v>0</v>
      </c>
      <c r="BY212" s="48">
        <f t="shared" si="408"/>
        <v>0</v>
      </c>
      <c r="BZ212" s="48">
        <f t="shared" si="408"/>
        <v>0</v>
      </c>
      <c r="CA212" s="48">
        <f t="shared" si="408"/>
        <v>0</v>
      </c>
      <c r="CB212" s="48">
        <f t="shared" si="408"/>
        <v>0</v>
      </c>
      <c r="CC212" s="48">
        <f t="shared" si="408"/>
        <v>0</v>
      </c>
      <c r="CD212" s="48">
        <f t="shared" si="408"/>
        <v>0</v>
      </c>
      <c r="CE212" s="48">
        <f t="shared" si="408"/>
        <v>0</v>
      </c>
      <c r="CF212" s="48">
        <f t="shared" si="408"/>
        <v>0</v>
      </c>
      <c r="CG212" s="48">
        <f t="shared" si="408"/>
        <v>0</v>
      </c>
      <c r="CH212" s="48">
        <f t="shared" ref="CH212:ES212" si="409">CH208-CH210</f>
        <v>0</v>
      </c>
      <c r="CI212" s="48">
        <f t="shared" si="409"/>
        <v>0</v>
      </c>
      <c r="CJ212" s="48">
        <f t="shared" si="409"/>
        <v>0</v>
      </c>
      <c r="CK212" s="48">
        <f t="shared" si="409"/>
        <v>0</v>
      </c>
      <c r="CL212" s="48">
        <f t="shared" si="409"/>
        <v>0</v>
      </c>
      <c r="CM212" s="48">
        <f t="shared" si="409"/>
        <v>0</v>
      </c>
      <c r="CN212" s="48">
        <f t="shared" si="409"/>
        <v>0</v>
      </c>
      <c r="CO212" s="48">
        <f t="shared" si="409"/>
        <v>0</v>
      </c>
      <c r="CP212" s="48">
        <f t="shared" si="409"/>
        <v>0</v>
      </c>
      <c r="CQ212" s="48">
        <f t="shared" si="409"/>
        <v>0</v>
      </c>
      <c r="CR212" s="48">
        <f t="shared" si="409"/>
        <v>0</v>
      </c>
      <c r="CS212" s="48">
        <f t="shared" si="409"/>
        <v>0</v>
      </c>
      <c r="CT212" s="48">
        <f t="shared" si="409"/>
        <v>0</v>
      </c>
      <c r="CU212" s="48">
        <f t="shared" si="409"/>
        <v>0</v>
      </c>
      <c r="CV212" s="48">
        <f t="shared" si="409"/>
        <v>0</v>
      </c>
      <c r="CW212" s="48">
        <f t="shared" si="409"/>
        <v>0</v>
      </c>
      <c r="CX212" s="48">
        <f t="shared" si="409"/>
        <v>0</v>
      </c>
      <c r="CY212" s="48">
        <f t="shared" si="409"/>
        <v>0</v>
      </c>
      <c r="CZ212" s="48">
        <f t="shared" si="409"/>
        <v>0</v>
      </c>
      <c r="DA212" s="48">
        <f t="shared" si="409"/>
        <v>0</v>
      </c>
      <c r="DB212" s="48">
        <f t="shared" si="409"/>
        <v>0</v>
      </c>
      <c r="DC212" s="48">
        <f t="shared" si="409"/>
        <v>0</v>
      </c>
      <c r="DD212" s="48">
        <f t="shared" si="409"/>
        <v>0</v>
      </c>
      <c r="DE212" s="48">
        <f t="shared" si="409"/>
        <v>0</v>
      </c>
      <c r="DF212" s="48">
        <f t="shared" si="409"/>
        <v>0</v>
      </c>
      <c r="DG212" s="48">
        <f t="shared" si="409"/>
        <v>0</v>
      </c>
      <c r="DH212" s="48">
        <f t="shared" si="409"/>
        <v>0</v>
      </c>
      <c r="DI212" s="48">
        <f t="shared" si="409"/>
        <v>0</v>
      </c>
      <c r="DJ212" s="48">
        <f t="shared" si="409"/>
        <v>0</v>
      </c>
      <c r="DK212" s="48">
        <f t="shared" si="409"/>
        <v>0</v>
      </c>
      <c r="DL212" s="48">
        <f t="shared" si="409"/>
        <v>0</v>
      </c>
      <c r="DM212" s="48">
        <f t="shared" si="409"/>
        <v>0</v>
      </c>
      <c r="DN212" s="48">
        <f t="shared" si="409"/>
        <v>0</v>
      </c>
      <c r="DO212" s="48">
        <f t="shared" si="409"/>
        <v>0</v>
      </c>
      <c r="DP212" s="48">
        <f t="shared" si="409"/>
        <v>0</v>
      </c>
      <c r="DQ212" s="48">
        <f t="shared" si="409"/>
        <v>0</v>
      </c>
      <c r="DR212" s="48">
        <f t="shared" si="409"/>
        <v>0</v>
      </c>
      <c r="DS212" s="48">
        <f t="shared" si="409"/>
        <v>0</v>
      </c>
      <c r="DT212" s="48">
        <f t="shared" si="409"/>
        <v>0</v>
      </c>
      <c r="DU212" s="48">
        <f t="shared" si="409"/>
        <v>0</v>
      </c>
      <c r="DV212" s="48">
        <f t="shared" si="409"/>
        <v>0</v>
      </c>
      <c r="DW212" s="48">
        <f t="shared" si="409"/>
        <v>0</v>
      </c>
      <c r="DX212" s="48">
        <f t="shared" si="409"/>
        <v>0</v>
      </c>
      <c r="DY212" s="48">
        <f t="shared" si="409"/>
        <v>0</v>
      </c>
      <c r="DZ212" s="48">
        <f t="shared" si="409"/>
        <v>0</v>
      </c>
      <c r="EA212" s="48">
        <f t="shared" si="409"/>
        <v>0</v>
      </c>
      <c r="EB212" s="48">
        <f t="shared" si="409"/>
        <v>0</v>
      </c>
      <c r="EC212" s="48">
        <f t="shared" si="409"/>
        <v>0</v>
      </c>
      <c r="ED212" s="48">
        <f t="shared" si="409"/>
        <v>0</v>
      </c>
      <c r="EE212" s="48">
        <f t="shared" si="409"/>
        <v>0</v>
      </c>
      <c r="EF212" s="48">
        <f t="shared" si="409"/>
        <v>0</v>
      </c>
      <c r="EG212" s="48">
        <f t="shared" si="409"/>
        <v>0</v>
      </c>
      <c r="EH212" s="48">
        <f t="shared" si="409"/>
        <v>0</v>
      </c>
      <c r="EI212" s="48">
        <f t="shared" si="409"/>
        <v>0</v>
      </c>
      <c r="EJ212" s="48">
        <f t="shared" si="409"/>
        <v>0</v>
      </c>
      <c r="EK212" s="48">
        <f t="shared" si="409"/>
        <v>0</v>
      </c>
      <c r="EL212" s="48">
        <f t="shared" si="409"/>
        <v>0</v>
      </c>
      <c r="EM212" s="48">
        <f t="shared" si="409"/>
        <v>0</v>
      </c>
      <c r="EN212" s="48">
        <f t="shared" si="409"/>
        <v>0</v>
      </c>
      <c r="EO212" s="48">
        <f t="shared" si="409"/>
        <v>0</v>
      </c>
      <c r="EP212" s="48">
        <f t="shared" si="409"/>
        <v>0</v>
      </c>
      <c r="EQ212" s="48">
        <f t="shared" si="409"/>
        <v>0</v>
      </c>
      <c r="ER212" s="48">
        <f t="shared" si="409"/>
        <v>0</v>
      </c>
      <c r="ES212" s="48">
        <f t="shared" si="409"/>
        <v>0</v>
      </c>
      <c r="ET212" s="48">
        <f t="shared" ref="ET212:HE212" si="410">ET208-ET210</f>
        <v>0</v>
      </c>
      <c r="EU212" s="48">
        <f t="shared" si="410"/>
        <v>0</v>
      </c>
      <c r="EV212" s="48">
        <f t="shared" si="410"/>
        <v>0</v>
      </c>
      <c r="EW212" s="48">
        <f t="shared" si="410"/>
        <v>0</v>
      </c>
      <c r="EX212" s="48">
        <f t="shared" si="410"/>
        <v>0</v>
      </c>
      <c r="EY212" s="48">
        <f t="shared" si="410"/>
        <v>0</v>
      </c>
      <c r="EZ212" s="48">
        <f t="shared" si="410"/>
        <v>0</v>
      </c>
      <c r="FA212" s="48">
        <f t="shared" si="410"/>
        <v>0</v>
      </c>
      <c r="FB212" s="48">
        <f t="shared" si="410"/>
        <v>0</v>
      </c>
      <c r="FC212" s="48">
        <f t="shared" si="410"/>
        <v>0</v>
      </c>
      <c r="FD212" s="48">
        <f t="shared" si="410"/>
        <v>0</v>
      </c>
      <c r="FE212" s="48">
        <f t="shared" si="410"/>
        <v>0</v>
      </c>
      <c r="FF212" s="48">
        <f t="shared" si="410"/>
        <v>0</v>
      </c>
      <c r="FG212" s="48">
        <f t="shared" si="410"/>
        <v>0</v>
      </c>
      <c r="FH212" s="48">
        <f t="shared" si="410"/>
        <v>0</v>
      </c>
      <c r="FI212" s="48">
        <f t="shared" si="410"/>
        <v>0</v>
      </c>
      <c r="FJ212" s="48">
        <f t="shared" si="410"/>
        <v>0</v>
      </c>
      <c r="FK212" s="48">
        <f t="shared" si="410"/>
        <v>0</v>
      </c>
      <c r="FL212" s="48">
        <f t="shared" si="410"/>
        <v>0</v>
      </c>
      <c r="FM212" s="48">
        <f t="shared" si="410"/>
        <v>0</v>
      </c>
      <c r="FN212" s="48">
        <f t="shared" si="410"/>
        <v>0</v>
      </c>
      <c r="FO212" s="48">
        <f t="shared" si="410"/>
        <v>0</v>
      </c>
      <c r="FP212" s="48">
        <f t="shared" si="410"/>
        <v>0</v>
      </c>
      <c r="FQ212" s="48">
        <f t="shared" si="410"/>
        <v>0</v>
      </c>
      <c r="FR212" s="48">
        <f t="shared" si="410"/>
        <v>0</v>
      </c>
      <c r="FS212" s="48">
        <f t="shared" si="410"/>
        <v>0</v>
      </c>
      <c r="FT212" s="48">
        <f t="shared" si="410"/>
        <v>0</v>
      </c>
      <c r="FU212" s="48">
        <f t="shared" si="410"/>
        <v>0</v>
      </c>
      <c r="FV212" s="48">
        <f t="shared" si="410"/>
        <v>0</v>
      </c>
      <c r="FW212" s="48">
        <f t="shared" si="410"/>
        <v>0</v>
      </c>
      <c r="FX212" s="48">
        <f t="shared" si="410"/>
        <v>0</v>
      </c>
      <c r="FY212" s="48">
        <f t="shared" si="410"/>
        <v>0</v>
      </c>
      <c r="FZ212" s="48">
        <f t="shared" si="410"/>
        <v>0</v>
      </c>
      <c r="GA212" s="48">
        <f t="shared" si="410"/>
        <v>0</v>
      </c>
      <c r="GB212" s="48">
        <f t="shared" si="410"/>
        <v>0</v>
      </c>
      <c r="GC212" s="48">
        <f t="shared" si="410"/>
        <v>0</v>
      </c>
      <c r="GD212" s="48">
        <f t="shared" si="410"/>
        <v>0</v>
      </c>
      <c r="GE212" s="48">
        <f t="shared" si="410"/>
        <v>0</v>
      </c>
      <c r="GF212" s="48">
        <f t="shared" si="410"/>
        <v>0</v>
      </c>
      <c r="GG212" s="48">
        <f t="shared" si="410"/>
        <v>0</v>
      </c>
      <c r="GH212" s="48">
        <f t="shared" si="410"/>
        <v>0</v>
      </c>
      <c r="GI212" s="48">
        <f t="shared" si="410"/>
        <v>0</v>
      </c>
      <c r="GJ212" s="48">
        <f t="shared" si="410"/>
        <v>0</v>
      </c>
      <c r="GK212" s="48">
        <f t="shared" si="410"/>
        <v>0</v>
      </c>
      <c r="GL212" s="48">
        <f t="shared" si="410"/>
        <v>0</v>
      </c>
      <c r="GM212" s="48">
        <f t="shared" si="410"/>
        <v>0</v>
      </c>
      <c r="GN212" s="48">
        <f t="shared" si="410"/>
        <v>0</v>
      </c>
      <c r="GO212" s="48">
        <f t="shared" si="410"/>
        <v>0</v>
      </c>
      <c r="GP212" s="48">
        <f t="shared" si="410"/>
        <v>0</v>
      </c>
      <c r="GQ212" s="48">
        <f t="shared" si="410"/>
        <v>0</v>
      </c>
      <c r="GR212" s="48">
        <f t="shared" si="410"/>
        <v>0</v>
      </c>
      <c r="GS212" s="48">
        <f t="shared" si="410"/>
        <v>0</v>
      </c>
      <c r="GT212" s="48">
        <f t="shared" si="410"/>
        <v>0</v>
      </c>
      <c r="GU212" s="48">
        <f t="shared" si="410"/>
        <v>0</v>
      </c>
      <c r="GV212" s="48">
        <f t="shared" si="410"/>
        <v>0</v>
      </c>
      <c r="GW212" s="48">
        <f t="shared" si="410"/>
        <v>0</v>
      </c>
      <c r="GX212" s="48">
        <f t="shared" si="410"/>
        <v>0</v>
      </c>
      <c r="GY212" s="48">
        <f t="shared" si="410"/>
        <v>0</v>
      </c>
      <c r="GZ212" s="48">
        <f t="shared" si="410"/>
        <v>0</v>
      </c>
      <c r="HA212" s="48">
        <f t="shared" si="410"/>
        <v>0</v>
      </c>
      <c r="HB212" s="48">
        <f t="shared" si="410"/>
        <v>0</v>
      </c>
      <c r="HC212" s="48">
        <f t="shared" si="410"/>
        <v>0</v>
      </c>
      <c r="HD212" s="48">
        <f t="shared" si="410"/>
        <v>0</v>
      </c>
      <c r="HE212" s="48">
        <f t="shared" si="410"/>
        <v>0</v>
      </c>
      <c r="HF212" s="48">
        <f t="shared" ref="HF212:JQ212" si="411">HF208-HF210</f>
        <v>0</v>
      </c>
      <c r="HG212" s="48">
        <f t="shared" si="411"/>
        <v>0</v>
      </c>
      <c r="HH212" s="48">
        <f t="shared" si="411"/>
        <v>0</v>
      </c>
      <c r="HI212" s="48">
        <f t="shared" si="411"/>
        <v>0</v>
      </c>
      <c r="HJ212" s="48">
        <f t="shared" si="411"/>
        <v>0</v>
      </c>
      <c r="HK212" s="48">
        <f t="shared" si="411"/>
        <v>0</v>
      </c>
      <c r="HL212" s="48">
        <f t="shared" si="411"/>
        <v>0</v>
      </c>
      <c r="HM212" s="48">
        <f t="shared" si="411"/>
        <v>0</v>
      </c>
      <c r="HN212" s="48">
        <f t="shared" si="411"/>
        <v>0</v>
      </c>
      <c r="HO212" s="48">
        <f t="shared" si="411"/>
        <v>0</v>
      </c>
      <c r="HP212" s="48">
        <f t="shared" si="411"/>
        <v>0</v>
      </c>
      <c r="HQ212" s="48">
        <f t="shared" si="411"/>
        <v>0</v>
      </c>
      <c r="HR212" s="48">
        <f t="shared" si="411"/>
        <v>0</v>
      </c>
      <c r="HS212" s="48">
        <f t="shared" si="411"/>
        <v>0</v>
      </c>
      <c r="HT212" s="48">
        <f t="shared" si="411"/>
        <v>0</v>
      </c>
      <c r="HU212" s="48">
        <f t="shared" si="411"/>
        <v>0</v>
      </c>
      <c r="HV212" s="48">
        <f t="shared" si="411"/>
        <v>0</v>
      </c>
      <c r="HW212" s="48">
        <f t="shared" si="411"/>
        <v>0</v>
      </c>
      <c r="HX212" s="48">
        <f t="shared" si="411"/>
        <v>0</v>
      </c>
      <c r="HY212" s="48">
        <f t="shared" si="411"/>
        <v>0</v>
      </c>
      <c r="HZ212" s="48">
        <f t="shared" si="411"/>
        <v>0</v>
      </c>
      <c r="IA212" s="48">
        <f t="shared" si="411"/>
        <v>0</v>
      </c>
      <c r="IB212" s="48">
        <f t="shared" si="411"/>
        <v>0</v>
      </c>
      <c r="IC212" s="48">
        <f t="shared" si="411"/>
        <v>0</v>
      </c>
      <c r="ID212" s="48">
        <f t="shared" si="411"/>
        <v>0</v>
      </c>
      <c r="IE212" s="48">
        <f t="shared" si="411"/>
        <v>0</v>
      </c>
      <c r="IF212" s="48">
        <f t="shared" si="411"/>
        <v>0</v>
      </c>
      <c r="IG212" s="48">
        <f t="shared" si="411"/>
        <v>0</v>
      </c>
      <c r="IH212" s="48">
        <f t="shared" si="411"/>
        <v>0</v>
      </c>
      <c r="II212" s="48">
        <f t="shared" si="411"/>
        <v>0</v>
      </c>
      <c r="IJ212" s="48">
        <f t="shared" si="411"/>
        <v>0</v>
      </c>
      <c r="IK212" s="48">
        <f t="shared" si="411"/>
        <v>0</v>
      </c>
      <c r="IL212" s="48">
        <f t="shared" si="411"/>
        <v>0</v>
      </c>
      <c r="IM212" s="48">
        <f t="shared" si="411"/>
        <v>0</v>
      </c>
      <c r="IN212" s="48">
        <f t="shared" si="411"/>
        <v>0</v>
      </c>
      <c r="IO212" s="48">
        <f t="shared" si="411"/>
        <v>0</v>
      </c>
      <c r="IP212" s="48">
        <f t="shared" si="411"/>
        <v>0</v>
      </c>
      <c r="IQ212" s="48">
        <f t="shared" si="411"/>
        <v>0</v>
      </c>
      <c r="IR212" s="48">
        <f t="shared" si="411"/>
        <v>0</v>
      </c>
      <c r="IS212" s="48">
        <f t="shared" si="411"/>
        <v>0</v>
      </c>
      <c r="IT212" s="48">
        <f t="shared" si="411"/>
        <v>0</v>
      </c>
      <c r="IU212" s="48">
        <f t="shared" si="411"/>
        <v>0</v>
      </c>
      <c r="IV212" s="48">
        <f t="shared" si="411"/>
        <v>0</v>
      </c>
      <c r="IW212" s="48">
        <f t="shared" si="411"/>
        <v>0</v>
      </c>
      <c r="IX212" s="48">
        <f t="shared" si="411"/>
        <v>0</v>
      </c>
      <c r="IY212" s="48">
        <f t="shared" si="411"/>
        <v>0</v>
      </c>
      <c r="IZ212" s="48">
        <f t="shared" si="411"/>
        <v>0</v>
      </c>
      <c r="JA212" s="48">
        <f t="shared" si="411"/>
        <v>0</v>
      </c>
      <c r="JB212" s="48">
        <f t="shared" si="411"/>
        <v>0</v>
      </c>
      <c r="JC212" s="48">
        <f t="shared" si="411"/>
        <v>0</v>
      </c>
      <c r="JD212" s="48">
        <f t="shared" si="411"/>
        <v>0</v>
      </c>
      <c r="JE212" s="48">
        <f t="shared" si="411"/>
        <v>0</v>
      </c>
      <c r="JF212" s="48">
        <f t="shared" si="411"/>
        <v>0</v>
      </c>
      <c r="JG212" s="48">
        <f t="shared" si="411"/>
        <v>0</v>
      </c>
      <c r="JH212" s="48">
        <f t="shared" si="411"/>
        <v>0</v>
      </c>
      <c r="JI212" s="48">
        <f t="shared" si="411"/>
        <v>0</v>
      </c>
      <c r="JJ212" s="48">
        <f t="shared" si="411"/>
        <v>0</v>
      </c>
      <c r="JK212" s="48">
        <f t="shared" si="411"/>
        <v>0</v>
      </c>
      <c r="JL212" s="48">
        <f t="shared" si="411"/>
        <v>0</v>
      </c>
      <c r="JM212" s="48">
        <f t="shared" si="411"/>
        <v>0</v>
      </c>
      <c r="JN212" s="48">
        <f t="shared" si="411"/>
        <v>0</v>
      </c>
      <c r="JO212" s="48">
        <f t="shared" si="411"/>
        <v>0</v>
      </c>
      <c r="JP212" s="48">
        <f t="shared" si="411"/>
        <v>0</v>
      </c>
      <c r="JQ212" s="48">
        <f t="shared" si="411"/>
        <v>0</v>
      </c>
      <c r="JR212" s="48">
        <f t="shared" ref="JR212:LH212" si="412">JR208-JR210</f>
        <v>0</v>
      </c>
      <c r="JS212" s="48">
        <f t="shared" si="412"/>
        <v>0</v>
      </c>
      <c r="JT212" s="48">
        <f t="shared" si="412"/>
        <v>0</v>
      </c>
      <c r="JU212" s="48">
        <f t="shared" si="412"/>
        <v>0</v>
      </c>
      <c r="JV212" s="48">
        <f t="shared" si="412"/>
        <v>0</v>
      </c>
      <c r="JW212" s="48">
        <f t="shared" si="412"/>
        <v>0</v>
      </c>
      <c r="JX212" s="48">
        <f t="shared" si="412"/>
        <v>0</v>
      </c>
      <c r="JY212" s="48">
        <f t="shared" si="412"/>
        <v>0</v>
      </c>
      <c r="JZ212" s="48">
        <f t="shared" si="412"/>
        <v>0</v>
      </c>
      <c r="KA212" s="48">
        <f t="shared" si="412"/>
        <v>0</v>
      </c>
      <c r="KB212" s="48">
        <f t="shared" si="412"/>
        <v>0</v>
      </c>
      <c r="KC212" s="48">
        <f t="shared" si="412"/>
        <v>0</v>
      </c>
      <c r="KD212" s="48">
        <f t="shared" si="412"/>
        <v>0</v>
      </c>
      <c r="KE212" s="48">
        <f t="shared" si="412"/>
        <v>0</v>
      </c>
      <c r="KF212" s="48">
        <f t="shared" si="412"/>
        <v>0</v>
      </c>
      <c r="KG212" s="48">
        <f t="shared" si="412"/>
        <v>0</v>
      </c>
      <c r="KH212" s="48">
        <f t="shared" si="412"/>
        <v>0</v>
      </c>
      <c r="KI212" s="48">
        <f t="shared" si="412"/>
        <v>0</v>
      </c>
      <c r="KJ212" s="48">
        <f t="shared" si="412"/>
        <v>0</v>
      </c>
      <c r="KK212" s="48">
        <f t="shared" si="412"/>
        <v>0</v>
      </c>
      <c r="KL212" s="48">
        <f t="shared" si="412"/>
        <v>0</v>
      </c>
      <c r="KM212" s="48">
        <f t="shared" si="412"/>
        <v>0</v>
      </c>
      <c r="KN212" s="48">
        <f t="shared" si="412"/>
        <v>0</v>
      </c>
      <c r="KO212" s="48">
        <f t="shared" si="412"/>
        <v>0</v>
      </c>
      <c r="KP212" s="48">
        <f t="shared" si="412"/>
        <v>0</v>
      </c>
      <c r="KQ212" s="48">
        <f t="shared" si="412"/>
        <v>0</v>
      </c>
      <c r="KR212" s="48">
        <f t="shared" si="412"/>
        <v>0</v>
      </c>
      <c r="KS212" s="48">
        <f t="shared" si="412"/>
        <v>0</v>
      </c>
      <c r="KT212" s="48">
        <f t="shared" si="412"/>
        <v>0</v>
      </c>
      <c r="KU212" s="48">
        <f t="shared" si="412"/>
        <v>0</v>
      </c>
      <c r="KV212" s="48">
        <f t="shared" si="412"/>
        <v>0</v>
      </c>
      <c r="KW212" s="48">
        <f t="shared" si="412"/>
        <v>0</v>
      </c>
      <c r="KX212" s="48">
        <f t="shared" si="412"/>
        <v>0</v>
      </c>
      <c r="KY212" s="48">
        <f t="shared" si="412"/>
        <v>0</v>
      </c>
      <c r="KZ212" s="48">
        <f t="shared" si="412"/>
        <v>0</v>
      </c>
      <c r="LA212" s="48">
        <f t="shared" si="412"/>
        <v>0</v>
      </c>
      <c r="LB212" s="48">
        <f t="shared" si="412"/>
        <v>0</v>
      </c>
      <c r="LC212" s="48">
        <f t="shared" si="412"/>
        <v>0</v>
      </c>
      <c r="LD212" s="48">
        <f t="shared" si="412"/>
        <v>0</v>
      </c>
      <c r="LE212" s="48">
        <f t="shared" si="412"/>
        <v>0</v>
      </c>
      <c r="LF212" s="48">
        <f t="shared" si="412"/>
        <v>0</v>
      </c>
      <c r="LG212" s="48">
        <f t="shared" si="412"/>
        <v>0</v>
      </c>
      <c r="LH212" s="48">
        <f t="shared" si="412"/>
        <v>0</v>
      </c>
      <c r="LI212" s="10"/>
      <c r="LJ212" s="10"/>
    </row>
    <row r="213" spans="1:322" ht="4.2" customHeight="1" x14ac:dyDescent="0.25">
      <c r="A213" s="6"/>
      <c r="B213" s="6"/>
      <c r="C213" s="6"/>
      <c r="D213" s="13"/>
      <c r="E213" s="6"/>
      <c r="F213" s="6"/>
      <c r="G213" s="6"/>
      <c r="H213" s="6"/>
      <c r="I213" s="6"/>
      <c r="J213" s="6"/>
      <c r="K213" s="31"/>
      <c r="L213" s="6"/>
      <c r="M213" s="13"/>
      <c r="N213" s="6"/>
      <c r="O213" s="20"/>
      <c r="P213" s="6"/>
      <c r="Q213" s="6"/>
      <c r="R213" s="64"/>
      <c r="S213" s="6"/>
      <c r="T213" s="135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  <c r="IW213" s="6"/>
      <c r="IX213" s="6"/>
      <c r="IY213" s="6"/>
      <c r="IZ213" s="6"/>
      <c r="JA213" s="6"/>
      <c r="JB213" s="6"/>
      <c r="JC213" s="6"/>
      <c r="JD213" s="6"/>
      <c r="JE213" s="6"/>
      <c r="JF213" s="6"/>
      <c r="JG213" s="6"/>
      <c r="JH213" s="6"/>
      <c r="JI213" s="6"/>
      <c r="JJ213" s="6"/>
      <c r="JK213" s="6"/>
      <c r="JL213" s="6"/>
      <c r="JM213" s="6"/>
      <c r="JN213" s="6"/>
      <c r="JO213" s="6"/>
      <c r="JP213" s="6"/>
      <c r="JQ213" s="6"/>
      <c r="JR213" s="6"/>
      <c r="JS213" s="6"/>
      <c r="JT213" s="6"/>
      <c r="JU213" s="6"/>
      <c r="JV213" s="6"/>
      <c r="JW213" s="6"/>
      <c r="JX213" s="6"/>
      <c r="JY213" s="6"/>
      <c r="JZ213" s="6"/>
      <c r="KA213" s="6"/>
      <c r="KB213" s="6"/>
      <c r="KC213" s="6"/>
      <c r="KD213" s="6"/>
      <c r="KE213" s="6"/>
      <c r="KF213" s="6"/>
      <c r="KG213" s="6"/>
      <c r="KH213" s="6"/>
      <c r="KI213" s="6"/>
      <c r="KJ213" s="6"/>
      <c r="KK213" s="6"/>
      <c r="KL213" s="6"/>
      <c r="KM213" s="6"/>
      <c r="KN213" s="6"/>
      <c r="KO213" s="6"/>
      <c r="KP213" s="6"/>
      <c r="KQ213" s="6"/>
      <c r="KR213" s="6"/>
      <c r="KS213" s="6"/>
      <c r="KT213" s="6"/>
      <c r="KU213" s="6"/>
      <c r="KV213" s="6"/>
      <c r="KW213" s="6"/>
      <c r="KX213" s="6"/>
      <c r="KY213" s="6"/>
      <c r="KZ213" s="6"/>
      <c r="LA213" s="6"/>
      <c r="LB213" s="6"/>
      <c r="LC213" s="6"/>
      <c r="LD213" s="6"/>
      <c r="LE213" s="6"/>
      <c r="LF213" s="6"/>
      <c r="LG213" s="6"/>
      <c r="LH213" s="6"/>
      <c r="LI213" s="6"/>
      <c r="LJ213" s="6"/>
    </row>
    <row r="214" spans="1:322" s="11" customFormat="1" x14ac:dyDescent="0.25">
      <c r="A214" s="10"/>
      <c r="B214" s="10"/>
      <c r="C214" s="10"/>
      <c r="D214" s="13"/>
      <c r="E214" s="30" t="str">
        <f>kpi!$E$40</f>
        <v>налог на прибыль</v>
      </c>
      <c r="F214" s="10"/>
      <c r="G214" s="10"/>
      <c r="H214" s="30"/>
      <c r="I214" s="10"/>
      <c r="J214" s="10"/>
      <c r="K214" s="78" t="str">
        <f>IF($E214="","",INDEX(kpi!$H:$H,SUMIFS(kpi!$B:$B,kpi!$E:$E,$E214)))</f>
        <v>долл.</v>
      </c>
      <c r="L214" s="10"/>
      <c r="M214" s="13"/>
      <c r="N214" s="10"/>
      <c r="O214" s="20"/>
      <c r="P214" s="10"/>
      <c r="Q214" s="10"/>
      <c r="R214" s="65">
        <f>SUMIFS($T214:$LI214,$T$1:$LI$1,"&lt;="&amp;MAX($1:$1),$T$1:$LI$1,"&gt;="&amp;1)</f>
        <v>0</v>
      </c>
      <c r="S214" s="10"/>
      <c r="T214" s="48">
        <f>IF(SUM($T212:T212)&lt;=0,0,T212*IF(T212&lt;=главная!$H$31,главная!$N$30,IF(T212&lt;=главная!$H$32,главная!$N$31,IF(T212&lt;=главная!$H$33,главная!$N$32,главная!$N$33))))</f>
        <v>0</v>
      </c>
      <c r="U214" s="48">
        <f>IF(SUM($T212:U212)&lt;=0,0,U212*IF(U212&lt;=главная!$H$31,главная!$N$30,IF(U212&lt;=главная!$H$32,главная!$N$31,IF(U212&lt;=главная!$H$33,главная!$N$32,главная!$N$33))))</f>
        <v>0</v>
      </c>
      <c r="V214" s="48">
        <f>IF(SUM($T212:V212)&lt;=0,0,V212*IF(V212&lt;=главная!$H$31,главная!$N$30,IF(V212&lt;=главная!$H$32,главная!$N$31,IF(V212&lt;=главная!$H$33,главная!$N$32,главная!$N$33))))</f>
        <v>0</v>
      </c>
      <c r="W214" s="48">
        <f>IF(SUM($T212:W212)&lt;=0,0,W212*IF(W212&lt;=главная!$H$31,главная!$N$30,IF(W212&lt;=главная!$H$32,главная!$N$31,IF(W212&lt;=главная!$H$33,главная!$N$32,главная!$N$33))))</f>
        <v>0</v>
      </c>
      <c r="X214" s="48">
        <f>IF(SUM($T212:X212)&lt;=0,0,X212*IF(X212&lt;=главная!$H$31,главная!$N$30,IF(X212&lt;=главная!$H$32,главная!$N$31,IF(X212&lt;=главная!$H$33,главная!$N$32,главная!$N$33))))</f>
        <v>0</v>
      </c>
      <c r="Y214" s="48">
        <f>IF(SUM($T212:Y212)&lt;=0,0,Y212*IF(Y212&lt;=главная!$H$31,главная!$N$30,IF(Y212&lt;=главная!$H$32,главная!$N$31,IF(Y212&lt;=главная!$H$33,главная!$N$32,главная!$N$33))))</f>
        <v>0</v>
      </c>
      <c r="Z214" s="48">
        <f>IF(SUM($T212:Z212)&lt;=0,0,Z212*IF(Z212&lt;=главная!$H$31,главная!$N$30,IF(Z212&lt;=главная!$H$32,главная!$N$31,IF(Z212&lt;=главная!$H$33,главная!$N$32,главная!$N$33))))</f>
        <v>0</v>
      </c>
      <c r="AA214" s="48">
        <f>IF(SUM($T212:AA212)&lt;=0,0,AA212*IF(AA212&lt;=главная!$H$31,главная!$N$30,IF(AA212&lt;=главная!$H$32,главная!$N$31,IF(AA212&lt;=главная!$H$33,главная!$N$32,главная!$N$33))))</f>
        <v>0</v>
      </c>
      <c r="AB214" s="48">
        <f>IF(SUM($T212:AB212)&lt;=0,0,AB212*IF(AB212&lt;=главная!$H$31,главная!$N$30,IF(AB212&lt;=главная!$H$32,главная!$N$31,IF(AB212&lt;=главная!$H$33,главная!$N$32,главная!$N$33))))</f>
        <v>0</v>
      </c>
      <c r="AC214" s="48">
        <f>IF(SUM($T212:AC212)&lt;=0,0,AC212*IF(AC212&lt;=главная!$H$31,главная!$N$30,IF(AC212&lt;=главная!$H$32,главная!$N$31,IF(AC212&lt;=главная!$H$33,главная!$N$32,главная!$N$33))))</f>
        <v>0</v>
      </c>
      <c r="AD214" s="48">
        <f>IF(SUM($T212:AD212)&lt;=0,0,AD212*IF(AD212&lt;=главная!$H$31,главная!$N$30,IF(AD212&lt;=главная!$H$32,главная!$N$31,IF(AD212&lt;=главная!$H$33,главная!$N$32,главная!$N$33))))</f>
        <v>0</v>
      </c>
      <c r="AE214" s="48">
        <f>IF(SUM($T212:AE212)&lt;=0,0,AE212*IF(AE212&lt;=главная!$H$31,главная!$N$30,IF(AE212&lt;=главная!$H$32,главная!$N$31,IF(AE212&lt;=главная!$H$33,главная!$N$32,главная!$N$33))))</f>
        <v>0</v>
      </c>
      <c r="AF214" s="48">
        <f>IF(SUM($T212:AF212)&lt;=0,0,AF212*IF(AF212&lt;=главная!$H$31,главная!$N$30,IF(AF212&lt;=главная!$H$32,главная!$N$31,IF(AF212&lt;=главная!$H$33,главная!$N$32,главная!$N$33))))</f>
        <v>0</v>
      </c>
      <c r="AG214" s="48">
        <f>IF(SUM($T212:AG212)&lt;=0,0,AG212*IF(AG212&lt;=главная!$H$31,главная!$N$30,IF(AG212&lt;=главная!$H$32,главная!$N$31,IF(AG212&lt;=главная!$H$33,главная!$N$32,главная!$N$33))))</f>
        <v>0</v>
      </c>
      <c r="AH214" s="48">
        <f>IF(SUM($T212:AH212)&lt;=0,0,AH212*IF(AH212&lt;=главная!$H$31,главная!$N$30,IF(AH212&lt;=главная!$H$32,главная!$N$31,IF(AH212&lt;=главная!$H$33,главная!$N$32,главная!$N$33))))</f>
        <v>0</v>
      </c>
      <c r="AI214" s="48">
        <f>IF(SUM($T212:AI212)&lt;=0,0,AI212*IF(AI212&lt;=главная!$H$31,главная!$N$30,IF(AI212&lt;=главная!$H$32,главная!$N$31,IF(AI212&lt;=главная!$H$33,главная!$N$32,главная!$N$33))))</f>
        <v>0</v>
      </c>
      <c r="AJ214" s="48">
        <f>IF(SUM($T212:AJ212)&lt;=0,0,AJ212*IF(AJ212&lt;=главная!$H$31,главная!$N$30,IF(AJ212&lt;=главная!$H$32,главная!$N$31,IF(AJ212&lt;=главная!$H$33,главная!$N$32,главная!$N$33))))</f>
        <v>0</v>
      </c>
      <c r="AK214" s="48">
        <f>IF(SUM($T212:AK212)&lt;=0,0,AK212*IF(AK212&lt;=главная!$H$31,главная!$N$30,IF(AK212&lt;=главная!$H$32,главная!$N$31,IF(AK212&lt;=главная!$H$33,главная!$N$32,главная!$N$33))))</f>
        <v>0</v>
      </c>
      <c r="AL214" s="48">
        <f>IF(SUM($T212:AL212)&lt;=0,0,AL212*IF(AL212&lt;=главная!$H$31,главная!$N$30,IF(AL212&lt;=главная!$H$32,главная!$N$31,IF(AL212&lt;=главная!$H$33,главная!$N$32,главная!$N$33))))</f>
        <v>0</v>
      </c>
      <c r="AM214" s="48">
        <f>IF(SUM($T212:AM212)&lt;=0,0,AM212*IF(AM212&lt;=главная!$H$31,главная!$N$30,IF(AM212&lt;=главная!$H$32,главная!$N$31,IF(AM212&lt;=главная!$H$33,главная!$N$32,главная!$N$33))))</f>
        <v>0</v>
      </c>
      <c r="AN214" s="48">
        <f>IF(SUM($T212:AN212)&lt;=0,0,AN212*IF(AN212&lt;=главная!$H$31,главная!$N$30,IF(AN212&lt;=главная!$H$32,главная!$N$31,IF(AN212&lt;=главная!$H$33,главная!$N$32,главная!$N$33))))</f>
        <v>0</v>
      </c>
      <c r="AO214" s="48">
        <f>IF(SUM($T212:AO212)&lt;=0,0,AO212*IF(AO212&lt;=главная!$H$31,главная!$N$30,IF(AO212&lt;=главная!$H$32,главная!$N$31,IF(AO212&lt;=главная!$H$33,главная!$N$32,главная!$N$33))))</f>
        <v>0</v>
      </c>
      <c r="AP214" s="48">
        <f>IF(SUM($T212:AP212)&lt;=0,0,AP212*IF(AP212&lt;=главная!$H$31,главная!$N$30,IF(AP212&lt;=главная!$H$32,главная!$N$31,IF(AP212&lt;=главная!$H$33,главная!$N$32,главная!$N$33))))</f>
        <v>0</v>
      </c>
      <c r="AQ214" s="48">
        <f>IF(SUM($T212:AQ212)&lt;=0,0,AQ212*IF(AQ212&lt;=главная!$H$31,главная!$N$30,IF(AQ212&lt;=главная!$H$32,главная!$N$31,IF(AQ212&lt;=главная!$H$33,главная!$N$32,главная!$N$33))))</f>
        <v>0</v>
      </c>
      <c r="AR214" s="48">
        <f>IF(SUM($T212:AR212)&lt;=0,0,AR212*IF(AR212&lt;=главная!$H$31,главная!$N$30,IF(AR212&lt;=главная!$H$32,главная!$N$31,IF(AR212&lt;=главная!$H$33,главная!$N$32,главная!$N$33))))</f>
        <v>0</v>
      </c>
      <c r="AS214" s="48">
        <f>IF(SUM($T212:AS212)&lt;=0,0,AS212*IF(AS212&lt;=главная!$H$31,главная!$N$30,IF(AS212&lt;=главная!$H$32,главная!$N$31,IF(AS212&lt;=главная!$H$33,главная!$N$32,главная!$N$33))))</f>
        <v>0</v>
      </c>
      <c r="AT214" s="48">
        <f>IF(SUM($T212:AT212)&lt;=0,0,AT212*IF(AT212&lt;=главная!$H$31,главная!$N$30,IF(AT212&lt;=главная!$H$32,главная!$N$31,IF(AT212&lt;=главная!$H$33,главная!$N$32,главная!$N$33))))</f>
        <v>0</v>
      </c>
      <c r="AU214" s="48">
        <f>IF(SUM($T212:AU212)&lt;=0,0,AU212*IF(AU212&lt;=главная!$H$31,главная!$N$30,IF(AU212&lt;=главная!$H$32,главная!$N$31,IF(AU212&lt;=главная!$H$33,главная!$N$32,главная!$N$33))))</f>
        <v>0</v>
      </c>
      <c r="AV214" s="48">
        <f>IF(SUM($T212:AV212)&lt;=0,0,AV212*IF(AV212&lt;=главная!$H$31,главная!$N$30,IF(AV212&lt;=главная!$H$32,главная!$N$31,IF(AV212&lt;=главная!$H$33,главная!$N$32,главная!$N$33))))</f>
        <v>0</v>
      </c>
      <c r="AW214" s="48">
        <f>IF(SUM($T212:AW212)&lt;=0,0,AW212*IF(AW212&lt;=главная!$H$31,главная!$N$30,IF(AW212&lt;=главная!$H$32,главная!$N$31,IF(AW212&lt;=главная!$H$33,главная!$N$32,главная!$N$33))))</f>
        <v>0</v>
      </c>
      <c r="AX214" s="48">
        <f>IF(SUM($T212:AX212)&lt;=0,0,AX212*IF(AX212&lt;=главная!$H$31,главная!$N$30,IF(AX212&lt;=главная!$H$32,главная!$N$31,IF(AX212&lt;=главная!$H$33,главная!$N$32,главная!$N$33))))</f>
        <v>0</v>
      </c>
      <c r="AY214" s="48">
        <f>IF(SUM($T212:AY212)&lt;=0,0,AY212*IF(AY212&lt;=главная!$H$31,главная!$N$30,IF(AY212&lt;=главная!$H$32,главная!$N$31,IF(AY212&lt;=главная!$H$33,главная!$N$32,главная!$N$33))))</f>
        <v>0</v>
      </c>
      <c r="AZ214" s="48">
        <f>IF(SUM($T212:AZ212)&lt;=0,0,AZ212*IF(AZ212&lt;=главная!$H$31,главная!$N$30,IF(AZ212&lt;=главная!$H$32,главная!$N$31,IF(AZ212&lt;=главная!$H$33,главная!$N$32,главная!$N$33))))</f>
        <v>0</v>
      </c>
      <c r="BA214" s="48">
        <f>IF(SUM($T212:BA212)&lt;=0,0,BA212*IF(BA212&lt;=главная!$H$31,главная!$N$30,IF(BA212&lt;=главная!$H$32,главная!$N$31,IF(BA212&lt;=главная!$H$33,главная!$N$32,главная!$N$33))))</f>
        <v>0</v>
      </c>
      <c r="BB214" s="48">
        <f>IF(SUM($T212:BB212)&lt;=0,0,BB212*IF(BB212&lt;=главная!$H$31,главная!$N$30,IF(BB212&lt;=главная!$H$32,главная!$N$31,IF(BB212&lt;=главная!$H$33,главная!$N$32,главная!$N$33))))</f>
        <v>0</v>
      </c>
      <c r="BC214" s="48">
        <f>IF(SUM($T212:BC212)&lt;=0,0,BC212*IF(BC212&lt;=главная!$H$31,главная!$N$30,IF(BC212&lt;=главная!$H$32,главная!$N$31,IF(BC212&lt;=главная!$H$33,главная!$N$32,главная!$N$33))))</f>
        <v>0</v>
      </c>
      <c r="BD214" s="48">
        <f>IF(SUM($T212:BD212)&lt;=0,0,BD212*IF(BD212&lt;=главная!$H$31,главная!$N$30,IF(BD212&lt;=главная!$H$32,главная!$N$31,IF(BD212&lt;=главная!$H$33,главная!$N$32,главная!$N$33))))</f>
        <v>0</v>
      </c>
      <c r="BE214" s="48">
        <f>IF(SUM($T212:BE212)&lt;=0,0,BE212*IF(BE212&lt;=главная!$H$31,главная!$N$30,IF(BE212&lt;=главная!$H$32,главная!$N$31,IF(BE212&lt;=главная!$H$33,главная!$N$32,главная!$N$33))))</f>
        <v>0</v>
      </c>
      <c r="BF214" s="48">
        <f>IF(SUM($T212:BF212)&lt;=0,0,BF212*IF(BF212&lt;=главная!$H$31,главная!$N$30,IF(BF212&lt;=главная!$H$32,главная!$N$31,IF(BF212&lt;=главная!$H$33,главная!$N$32,главная!$N$33))))</f>
        <v>0</v>
      </c>
      <c r="BG214" s="48">
        <f>IF(SUM($T212:BG212)&lt;=0,0,BG212*IF(BG212&lt;=главная!$H$31,главная!$N$30,IF(BG212&lt;=главная!$H$32,главная!$N$31,IF(BG212&lt;=главная!$H$33,главная!$N$32,главная!$N$33))))</f>
        <v>0</v>
      </c>
      <c r="BH214" s="48">
        <f>IF(SUM($T212:BH212)&lt;=0,0,BH212*IF(BH212&lt;=главная!$H$31,главная!$N$30,IF(BH212&lt;=главная!$H$32,главная!$N$31,IF(BH212&lt;=главная!$H$33,главная!$N$32,главная!$N$33))))</f>
        <v>0</v>
      </c>
      <c r="BI214" s="48">
        <f>IF(SUM($T212:BI212)&lt;=0,0,BI212*IF(BI212&lt;=главная!$H$31,главная!$N$30,IF(BI212&lt;=главная!$H$32,главная!$N$31,IF(BI212&lt;=главная!$H$33,главная!$N$32,главная!$N$33))))</f>
        <v>0</v>
      </c>
      <c r="BJ214" s="48">
        <f>IF(SUM($T212:BJ212)&lt;=0,0,BJ212*IF(BJ212&lt;=главная!$H$31,главная!$N$30,IF(BJ212&lt;=главная!$H$32,главная!$N$31,IF(BJ212&lt;=главная!$H$33,главная!$N$32,главная!$N$33))))</f>
        <v>0</v>
      </c>
      <c r="BK214" s="48">
        <f>IF(SUM($T212:BK212)&lt;=0,0,BK212*IF(BK212&lt;=главная!$H$31,главная!$N$30,IF(BK212&lt;=главная!$H$32,главная!$N$31,IF(BK212&lt;=главная!$H$33,главная!$N$32,главная!$N$33))))</f>
        <v>0</v>
      </c>
      <c r="BL214" s="48">
        <f>IF(SUM($T212:BL212)&lt;=0,0,BL212*IF(BL212&lt;=главная!$H$31,главная!$N$30,IF(BL212&lt;=главная!$H$32,главная!$N$31,IF(BL212&lt;=главная!$H$33,главная!$N$32,главная!$N$33))))</f>
        <v>0</v>
      </c>
      <c r="BM214" s="48">
        <f>IF(SUM($T212:BM212)&lt;=0,0,BM212*IF(BM212&lt;=главная!$H$31,главная!$N$30,IF(BM212&lt;=главная!$H$32,главная!$N$31,IF(BM212&lt;=главная!$H$33,главная!$N$32,главная!$N$33))))</f>
        <v>0</v>
      </c>
      <c r="BN214" s="48">
        <f>IF(SUM($T212:BN212)&lt;=0,0,BN212*IF(BN212&lt;=главная!$H$31,главная!$N$30,IF(BN212&lt;=главная!$H$32,главная!$N$31,IF(BN212&lt;=главная!$H$33,главная!$N$32,главная!$N$33))))</f>
        <v>0</v>
      </c>
      <c r="BO214" s="48">
        <f>IF(SUM($T212:BO212)&lt;=0,0,BO212*IF(BO212&lt;=главная!$H$31,главная!$N$30,IF(BO212&lt;=главная!$H$32,главная!$N$31,IF(BO212&lt;=главная!$H$33,главная!$N$32,главная!$N$33))))</f>
        <v>0</v>
      </c>
      <c r="BP214" s="48">
        <f>IF(SUM($T212:BP212)&lt;=0,0,BP212*IF(BP212&lt;=главная!$H$31,главная!$N$30,IF(BP212&lt;=главная!$H$32,главная!$N$31,IF(BP212&lt;=главная!$H$33,главная!$N$32,главная!$N$33))))</f>
        <v>0</v>
      </c>
      <c r="BQ214" s="48">
        <f>IF(SUM($T212:BQ212)&lt;=0,0,BQ212*IF(BQ212&lt;=главная!$H$31,главная!$N$30,IF(BQ212&lt;=главная!$H$32,главная!$N$31,IF(BQ212&lt;=главная!$H$33,главная!$N$32,главная!$N$33))))</f>
        <v>0</v>
      </c>
      <c r="BR214" s="48">
        <f>IF(SUM($T212:BR212)&lt;=0,0,BR212*IF(BR212&lt;=главная!$H$31,главная!$N$30,IF(BR212&lt;=главная!$H$32,главная!$N$31,IF(BR212&lt;=главная!$H$33,главная!$N$32,главная!$N$33))))</f>
        <v>0</v>
      </c>
      <c r="BS214" s="48">
        <f>IF(SUM($T212:BS212)&lt;=0,0,BS212*IF(BS212&lt;=главная!$H$31,главная!$N$30,IF(BS212&lt;=главная!$H$32,главная!$N$31,IF(BS212&lt;=главная!$H$33,главная!$N$32,главная!$N$33))))</f>
        <v>0</v>
      </c>
      <c r="BT214" s="48">
        <f>IF(SUM($T212:BT212)&lt;=0,0,BT212*IF(BT212&lt;=главная!$H$31,главная!$N$30,IF(BT212&lt;=главная!$H$32,главная!$N$31,IF(BT212&lt;=главная!$H$33,главная!$N$32,главная!$N$33))))</f>
        <v>0</v>
      </c>
      <c r="BU214" s="48">
        <f>IF(SUM($T212:BU212)&lt;=0,0,BU212*IF(BU212&lt;=главная!$H$31,главная!$N$30,IF(BU212&lt;=главная!$H$32,главная!$N$31,IF(BU212&lt;=главная!$H$33,главная!$N$32,главная!$N$33))))</f>
        <v>0</v>
      </c>
      <c r="BV214" s="48">
        <f>IF(SUM($T212:BV212)&lt;=0,0,BV212*IF(BV212&lt;=главная!$H$31,главная!$N$30,IF(BV212&lt;=главная!$H$32,главная!$N$31,IF(BV212&lt;=главная!$H$33,главная!$N$32,главная!$N$33))))</f>
        <v>0</v>
      </c>
      <c r="BW214" s="48">
        <f>IF(SUM($T212:BW212)&lt;=0,0,BW212*IF(BW212&lt;=главная!$H$31,главная!$N$30,IF(BW212&lt;=главная!$H$32,главная!$N$31,IF(BW212&lt;=главная!$H$33,главная!$N$32,главная!$N$33))))</f>
        <v>0</v>
      </c>
      <c r="BX214" s="48">
        <f>IF(SUM($T212:BX212)&lt;=0,0,BX212*IF(BX212&lt;=главная!$H$31,главная!$N$30,IF(BX212&lt;=главная!$H$32,главная!$N$31,IF(BX212&lt;=главная!$H$33,главная!$N$32,главная!$N$33))))</f>
        <v>0</v>
      </c>
      <c r="BY214" s="48">
        <f>IF(SUM($T212:BY212)&lt;=0,0,BY212*IF(BY212&lt;=главная!$H$31,главная!$N$30,IF(BY212&lt;=главная!$H$32,главная!$N$31,IF(BY212&lt;=главная!$H$33,главная!$N$32,главная!$N$33))))</f>
        <v>0</v>
      </c>
      <c r="BZ214" s="48">
        <f>IF(SUM($T212:BZ212)&lt;=0,0,BZ212*IF(BZ212&lt;=главная!$H$31,главная!$N$30,IF(BZ212&lt;=главная!$H$32,главная!$N$31,IF(BZ212&lt;=главная!$H$33,главная!$N$32,главная!$N$33))))</f>
        <v>0</v>
      </c>
      <c r="CA214" s="48">
        <f>IF(SUM($T212:CA212)&lt;=0,0,CA212*IF(CA212&lt;=главная!$H$31,главная!$N$30,IF(CA212&lt;=главная!$H$32,главная!$N$31,IF(CA212&lt;=главная!$H$33,главная!$N$32,главная!$N$33))))</f>
        <v>0</v>
      </c>
      <c r="CB214" s="48">
        <f>IF(SUM($T212:CB212)&lt;=0,0,CB212*IF(CB212&lt;=главная!$H$31,главная!$N$30,IF(CB212&lt;=главная!$H$32,главная!$N$31,IF(CB212&lt;=главная!$H$33,главная!$N$32,главная!$N$33))))</f>
        <v>0</v>
      </c>
      <c r="CC214" s="48">
        <f>IF(SUM($T212:CC212)&lt;=0,0,CC212*IF(CC212&lt;=главная!$H$31,главная!$N$30,IF(CC212&lt;=главная!$H$32,главная!$N$31,IF(CC212&lt;=главная!$H$33,главная!$N$32,главная!$N$33))))</f>
        <v>0</v>
      </c>
      <c r="CD214" s="48">
        <f>IF(SUM($T212:CD212)&lt;=0,0,CD212*IF(CD212&lt;=главная!$H$31,главная!$N$30,IF(CD212&lt;=главная!$H$32,главная!$N$31,IF(CD212&lt;=главная!$H$33,главная!$N$32,главная!$N$33))))</f>
        <v>0</v>
      </c>
      <c r="CE214" s="48">
        <f>IF(SUM($T212:CE212)&lt;=0,0,CE212*IF(CE212&lt;=главная!$H$31,главная!$N$30,IF(CE212&lt;=главная!$H$32,главная!$N$31,IF(CE212&lt;=главная!$H$33,главная!$N$32,главная!$N$33))))</f>
        <v>0</v>
      </c>
      <c r="CF214" s="48">
        <f>IF(SUM($T212:CF212)&lt;=0,0,CF212*IF(CF212&lt;=главная!$H$31,главная!$N$30,IF(CF212&lt;=главная!$H$32,главная!$N$31,IF(CF212&lt;=главная!$H$33,главная!$N$32,главная!$N$33))))</f>
        <v>0</v>
      </c>
      <c r="CG214" s="48">
        <f>IF(SUM($T212:CG212)&lt;=0,0,CG212*IF(CG212&lt;=главная!$H$31,главная!$N$30,IF(CG212&lt;=главная!$H$32,главная!$N$31,IF(CG212&lt;=главная!$H$33,главная!$N$32,главная!$N$33))))</f>
        <v>0</v>
      </c>
      <c r="CH214" s="48">
        <f>IF(SUM($T212:CH212)&lt;=0,0,CH212*IF(CH212&lt;=главная!$H$31,главная!$N$30,IF(CH212&lt;=главная!$H$32,главная!$N$31,IF(CH212&lt;=главная!$H$33,главная!$N$32,главная!$N$33))))</f>
        <v>0</v>
      </c>
      <c r="CI214" s="48">
        <f>IF(SUM($T212:CI212)&lt;=0,0,CI212*IF(CI212&lt;=главная!$H$31,главная!$N$30,IF(CI212&lt;=главная!$H$32,главная!$N$31,IF(CI212&lt;=главная!$H$33,главная!$N$32,главная!$N$33))))</f>
        <v>0</v>
      </c>
      <c r="CJ214" s="48">
        <f>IF(SUM($T212:CJ212)&lt;=0,0,CJ212*IF(CJ212&lt;=главная!$H$31,главная!$N$30,IF(CJ212&lt;=главная!$H$32,главная!$N$31,IF(CJ212&lt;=главная!$H$33,главная!$N$32,главная!$N$33))))</f>
        <v>0</v>
      </c>
      <c r="CK214" s="48">
        <f>IF(SUM($T212:CK212)&lt;=0,0,CK212*IF(CK212&lt;=главная!$H$31,главная!$N$30,IF(CK212&lt;=главная!$H$32,главная!$N$31,IF(CK212&lt;=главная!$H$33,главная!$N$32,главная!$N$33))))</f>
        <v>0</v>
      </c>
      <c r="CL214" s="48">
        <f>IF(SUM($T212:CL212)&lt;=0,0,CL212*IF(CL212&lt;=главная!$H$31,главная!$N$30,IF(CL212&lt;=главная!$H$32,главная!$N$31,IF(CL212&lt;=главная!$H$33,главная!$N$32,главная!$N$33))))</f>
        <v>0</v>
      </c>
      <c r="CM214" s="48">
        <f>IF(SUM($T212:CM212)&lt;=0,0,CM212*IF(CM212&lt;=главная!$H$31,главная!$N$30,IF(CM212&lt;=главная!$H$32,главная!$N$31,IF(CM212&lt;=главная!$H$33,главная!$N$32,главная!$N$33))))</f>
        <v>0</v>
      </c>
      <c r="CN214" s="48">
        <f>IF(SUM($T212:CN212)&lt;=0,0,CN212*IF(CN212&lt;=главная!$H$31,главная!$N$30,IF(CN212&lt;=главная!$H$32,главная!$N$31,IF(CN212&lt;=главная!$H$33,главная!$N$32,главная!$N$33))))</f>
        <v>0</v>
      </c>
      <c r="CO214" s="48">
        <f>IF(SUM($T212:CO212)&lt;=0,0,CO212*IF(CO212&lt;=главная!$H$31,главная!$N$30,IF(CO212&lt;=главная!$H$32,главная!$N$31,IF(CO212&lt;=главная!$H$33,главная!$N$32,главная!$N$33))))</f>
        <v>0</v>
      </c>
      <c r="CP214" s="48">
        <f>IF(SUM($T212:CP212)&lt;=0,0,CP212*IF(CP212&lt;=главная!$H$31,главная!$N$30,IF(CP212&lt;=главная!$H$32,главная!$N$31,IF(CP212&lt;=главная!$H$33,главная!$N$32,главная!$N$33))))</f>
        <v>0</v>
      </c>
      <c r="CQ214" s="48">
        <f>IF(SUM($T212:CQ212)&lt;=0,0,CQ212*IF(CQ212&lt;=главная!$H$31,главная!$N$30,IF(CQ212&lt;=главная!$H$32,главная!$N$31,IF(CQ212&lt;=главная!$H$33,главная!$N$32,главная!$N$33))))</f>
        <v>0</v>
      </c>
      <c r="CR214" s="48">
        <f>IF(SUM($T212:CR212)&lt;=0,0,CR212*IF(CR212&lt;=главная!$H$31,главная!$N$30,IF(CR212&lt;=главная!$H$32,главная!$N$31,IF(CR212&lt;=главная!$H$33,главная!$N$32,главная!$N$33))))</f>
        <v>0</v>
      </c>
      <c r="CS214" s="48">
        <f>IF(SUM($T212:CS212)&lt;=0,0,CS212*IF(CS212&lt;=главная!$H$31,главная!$N$30,IF(CS212&lt;=главная!$H$32,главная!$N$31,IF(CS212&lt;=главная!$H$33,главная!$N$32,главная!$N$33))))</f>
        <v>0</v>
      </c>
      <c r="CT214" s="48">
        <f>IF(SUM($T212:CT212)&lt;=0,0,CT212*IF(CT212&lt;=главная!$H$31,главная!$N$30,IF(CT212&lt;=главная!$H$32,главная!$N$31,IF(CT212&lt;=главная!$H$33,главная!$N$32,главная!$N$33))))</f>
        <v>0</v>
      </c>
      <c r="CU214" s="48">
        <f>IF(SUM($T212:CU212)&lt;=0,0,CU212*IF(CU212&lt;=главная!$H$31,главная!$N$30,IF(CU212&lt;=главная!$H$32,главная!$N$31,IF(CU212&lt;=главная!$H$33,главная!$N$32,главная!$N$33))))</f>
        <v>0</v>
      </c>
      <c r="CV214" s="48">
        <f>IF(SUM($T212:CV212)&lt;=0,0,CV212*IF(CV212&lt;=главная!$H$31,главная!$N$30,IF(CV212&lt;=главная!$H$32,главная!$N$31,IF(CV212&lt;=главная!$H$33,главная!$N$32,главная!$N$33))))</f>
        <v>0</v>
      </c>
      <c r="CW214" s="48">
        <f>IF(SUM($T212:CW212)&lt;=0,0,CW212*IF(CW212&lt;=главная!$H$31,главная!$N$30,IF(CW212&lt;=главная!$H$32,главная!$N$31,IF(CW212&lt;=главная!$H$33,главная!$N$32,главная!$N$33))))</f>
        <v>0</v>
      </c>
      <c r="CX214" s="48">
        <f>IF(SUM($T212:CX212)&lt;=0,0,CX212*IF(CX212&lt;=главная!$H$31,главная!$N$30,IF(CX212&lt;=главная!$H$32,главная!$N$31,IF(CX212&lt;=главная!$H$33,главная!$N$32,главная!$N$33))))</f>
        <v>0</v>
      </c>
      <c r="CY214" s="48">
        <f>IF(SUM($T212:CY212)&lt;=0,0,CY212*IF(CY212&lt;=главная!$H$31,главная!$N$30,IF(CY212&lt;=главная!$H$32,главная!$N$31,IF(CY212&lt;=главная!$H$33,главная!$N$32,главная!$N$33))))</f>
        <v>0</v>
      </c>
      <c r="CZ214" s="48">
        <f>IF(SUM($T212:CZ212)&lt;=0,0,CZ212*IF(CZ212&lt;=главная!$H$31,главная!$N$30,IF(CZ212&lt;=главная!$H$32,главная!$N$31,IF(CZ212&lt;=главная!$H$33,главная!$N$32,главная!$N$33))))</f>
        <v>0</v>
      </c>
      <c r="DA214" s="48">
        <f>IF(SUM($T212:DA212)&lt;=0,0,DA212*IF(DA212&lt;=главная!$H$31,главная!$N$30,IF(DA212&lt;=главная!$H$32,главная!$N$31,IF(DA212&lt;=главная!$H$33,главная!$N$32,главная!$N$33))))</f>
        <v>0</v>
      </c>
      <c r="DB214" s="48">
        <f>IF(SUM($T212:DB212)&lt;=0,0,DB212*IF(DB212&lt;=главная!$H$31,главная!$N$30,IF(DB212&lt;=главная!$H$32,главная!$N$31,IF(DB212&lt;=главная!$H$33,главная!$N$32,главная!$N$33))))</f>
        <v>0</v>
      </c>
      <c r="DC214" s="48">
        <f>IF(SUM($T212:DC212)&lt;=0,0,DC212*IF(DC212&lt;=главная!$H$31,главная!$N$30,IF(DC212&lt;=главная!$H$32,главная!$N$31,IF(DC212&lt;=главная!$H$33,главная!$N$32,главная!$N$33))))</f>
        <v>0</v>
      </c>
      <c r="DD214" s="48">
        <f>IF(SUM($T212:DD212)&lt;=0,0,DD212*IF(DD212&lt;=главная!$H$31,главная!$N$30,IF(DD212&lt;=главная!$H$32,главная!$N$31,IF(DD212&lt;=главная!$H$33,главная!$N$32,главная!$N$33))))</f>
        <v>0</v>
      </c>
      <c r="DE214" s="48">
        <f>IF(SUM($T212:DE212)&lt;=0,0,DE212*IF(DE212&lt;=главная!$H$31,главная!$N$30,IF(DE212&lt;=главная!$H$32,главная!$N$31,IF(DE212&lt;=главная!$H$33,главная!$N$32,главная!$N$33))))</f>
        <v>0</v>
      </c>
      <c r="DF214" s="48">
        <f>IF(SUM($T212:DF212)&lt;=0,0,DF212*IF(DF212&lt;=главная!$H$31,главная!$N$30,IF(DF212&lt;=главная!$H$32,главная!$N$31,IF(DF212&lt;=главная!$H$33,главная!$N$32,главная!$N$33))))</f>
        <v>0</v>
      </c>
      <c r="DG214" s="48">
        <f>IF(SUM($T212:DG212)&lt;=0,0,DG212*IF(DG212&lt;=главная!$H$31,главная!$N$30,IF(DG212&lt;=главная!$H$32,главная!$N$31,IF(DG212&lt;=главная!$H$33,главная!$N$32,главная!$N$33))))</f>
        <v>0</v>
      </c>
      <c r="DH214" s="48">
        <f>IF(SUM($T212:DH212)&lt;=0,0,DH212*IF(DH212&lt;=главная!$H$31,главная!$N$30,IF(DH212&lt;=главная!$H$32,главная!$N$31,IF(DH212&lt;=главная!$H$33,главная!$N$32,главная!$N$33))))</f>
        <v>0</v>
      </c>
      <c r="DI214" s="48">
        <f>IF(SUM($T212:DI212)&lt;=0,0,DI212*IF(DI212&lt;=главная!$H$31,главная!$N$30,IF(DI212&lt;=главная!$H$32,главная!$N$31,IF(DI212&lt;=главная!$H$33,главная!$N$32,главная!$N$33))))</f>
        <v>0</v>
      </c>
      <c r="DJ214" s="48">
        <f>IF(SUM($T212:DJ212)&lt;=0,0,DJ212*IF(DJ212&lt;=главная!$H$31,главная!$N$30,IF(DJ212&lt;=главная!$H$32,главная!$N$31,IF(DJ212&lt;=главная!$H$33,главная!$N$32,главная!$N$33))))</f>
        <v>0</v>
      </c>
      <c r="DK214" s="48">
        <f>IF(SUM($T212:DK212)&lt;=0,0,DK212*IF(DK212&lt;=главная!$H$31,главная!$N$30,IF(DK212&lt;=главная!$H$32,главная!$N$31,IF(DK212&lt;=главная!$H$33,главная!$N$32,главная!$N$33))))</f>
        <v>0</v>
      </c>
      <c r="DL214" s="48">
        <f>IF(SUM($T212:DL212)&lt;=0,0,DL212*IF(DL212&lt;=главная!$H$31,главная!$N$30,IF(DL212&lt;=главная!$H$32,главная!$N$31,IF(DL212&lt;=главная!$H$33,главная!$N$32,главная!$N$33))))</f>
        <v>0</v>
      </c>
      <c r="DM214" s="48">
        <f>IF(SUM($T212:DM212)&lt;=0,0,DM212*IF(DM212&lt;=главная!$H$31,главная!$N$30,IF(DM212&lt;=главная!$H$32,главная!$N$31,IF(DM212&lt;=главная!$H$33,главная!$N$32,главная!$N$33))))</f>
        <v>0</v>
      </c>
      <c r="DN214" s="48">
        <f>IF(SUM($T212:DN212)&lt;=0,0,DN212*IF(DN212&lt;=главная!$H$31,главная!$N$30,IF(DN212&lt;=главная!$H$32,главная!$N$31,IF(DN212&lt;=главная!$H$33,главная!$N$32,главная!$N$33))))</f>
        <v>0</v>
      </c>
      <c r="DO214" s="48">
        <f>IF(SUM($T212:DO212)&lt;=0,0,DO212*IF(DO212&lt;=главная!$H$31,главная!$N$30,IF(DO212&lt;=главная!$H$32,главная!$N$31,IF(DO212&lt;=главная!$H$33,главная!$N$32,главная!$N$33))))</f>
        <v>0</v>
      </c>
      <c r="DP214" s="48">
        <f>IF(SUM($T212:DP212)&lt;=0,0,DP212*IF(DP212&lt;=главная!$H$31,главная!$N$30,IF(DP212&lt;=главная!$H$32,главная!$N$31,IF(DP212&lt;=главная!$H$33,главная!$N$32,главная!$N$33))))</f>
        <v>0</v>
      </c>
      <c r="DQ214" s="48">
        <f>IF(SUM($T212:DQ212)&lt;=0,0,DQ212*IF(DQ212&lt;=главная!$H$31,главная!$N$30,IF(DQ212&lt;=главная!$H$32,главная!$N$31,IF(DQ212&lt;=главная!$H$33,главная!$N$32,главная!$N$33))))</f>
        <v>0</v>
      </c>
      <c r="DR214" s="48">
        <f>IF(SUM($T212:DR212)&lt;=0,0,DR212*IF(DR212&lt;=главная!$H$31,главная!$N$30,IF(DR212&lt;=главная!$H$32,главная!$N$31,IF(DR212&lt;=главная!$H$33,главная!$N$32,главная!$N$33))))</f>
        <v>0</v>
      </c>
      <c r="DS214" s="48">
        <f>IF(SUM($T212:DS212)&lt;=0,0,DS212*IF(DS212&lt;=главная!$H$31,главная!$N$30,IF(DS212&lt;=главная!$H$32,главная!$N$31,IF(DS212&lt;=главная!$H$33,главная!$N$32,главная!$N$33))))</f>
        <v>0</v>
      </c>
      <c r="DT214" s="48">
        <f>IF(SUM($T212:DT212)&lt;=0,0,DT212*IF(DT212&lt;=главная!$H$31,главная!$N$30,IF(DT212&lt;=главная!$H$32,главная!$N$31,IF(DT212&lt;=главная!$H$33,главная!$N$32,главная!$N$33))))</f>
        <v>0</v>
      </c>
      <c r="DU214" s="48">
        <f>IF(SUM($T212:DU212)&lt;=0,0,DU212*IF(DU212&lt;=главная!$H$31,главная!$N$30,IF(DU212&lt;=главная!$H$32,главная!$N$31,IF(DU212&lt;=главная!$H$33,главная!$N$32,главная!$N$33))))</f>
        <v>0</v>
      </c>
      <c r="DV214" s="48">
        <f>IF(SUM($T212:DV212)&lt;=0,0,DV212*IF(DV212&lt;=главная!$H$31,главная!$N$30,IF(DV212&lt;=главная!$H$32,главная!$N$31,IF(DV212&lt;=главная!$H$33,главная!$N$32,главная!$N$33))))</f>
        <v>0</v>
      </c>
      <c r="DW214" s="48">
        <f>IF(SUM($T212:DW212)&lt;=0,0,DW212*IF(DW212&lt;=главная!$H$31,главная!$N$30,IF(DW212&lt;=главная!$H$32,главная!$N$31,IF(DW212&lt;=главная!$H$33,главная!$N$32,главная!$N$33))))</f>
        <v>0</v>
      </c>
      <c r="DX214" s="48">
        <f>IF(SUM($T212:DX212)&lt;=0,0,DX212*IF(DX212&lt;=главная!$H$31,главная!$N$30,IF(DX212&lt;=главная!$H$32,главная!$N$31,IF(DX212&lt;=главная!$H$33,главная!$N$32,главная!$N$33))))</f>
        <v>0</v>
      </c>
      <c r="DY214" s="48">
        <f>IF(SUM($T212:DY212)&lt;=0,0,DY212*IF(DY212&lt;=главная!$H$31,главная!$N$30,IF(DY212&lt;=главная!$H$32,главная!$N$31,IF(DY212&lt;=главная!$H$33,главная!$N$32,главная!$N$33))))</f>
        <v>0</v>
      </c>
      <c r="DZ214" s="48">
        <f>IF(SUM($T212:DZ212)&lt;=0,0,DZ212*IF(DZ212&lt;=главная!$H$31,главная!$N$30,IF(DZ212&lt;=главная!$H$32,главная!$N$31,IF(DZ212&lt;=главная!$H$33,главная!$N$32,главная!$N$33))))</f>
        <v>0</v>
      </c>
      <c r="EA214" s="48">
        <f>IF(SUM($T212:EA212)&lt;=0,0,EA212*IF(EA212&lt;=главная!$H$31,главная!$N$30,IF(EA212&lt;=главная!$H$32,главная!$N$31,IF(EA212&lt;=главная!$H$33,главная!$N$32,главная!$N$33))))</f>
        <v>0</v>
      </c>
      <c r="EB214" s="48">
        <f>IF(SUM($T212:EB212)&lt;=0,0,EB212*IF(EB212&lt;=главная!$H$31,главная!$N$30,IF(EB212&lt;=главная!$H$32,главная!$N$31,IF(EB212&lt;=главная!$H$33,главная!$N$32,главная!$N$33))))</f>
        <v>0</v>
      </c>
      <c r="EC214" s="48">
        <f>IF(SUM($T212:EC212)&lt;=0,0,EC212*IF(EC212&lt;=главная!$H$31,главная!$N$30,IF(EC212&lt;=главная!$H$32,главная!$N$31,IF(EC212&lt;=главная!$H$33,главная!$N$32,главная!$N$33))))</f>
        <v>0</v>
      </c>
      <c r="ED214" s="48">
        <f>IF(SUM($T212:ED212)&lt;=0,0,ED212*IF(ED212&lt;=главная!$H$31,главная!$N$30,IF(ED212&lt;=главная!$H$32,главная!$N$31,IF(ED212&lt;=главная!$H$33,главная!$N$32,главная!$N$33))))</f>
        <v>0</v>
      </c>
      <c r="EE214" s="48">
        <f>IF(SUM($T212:EE212)&lt;=0,0,EE212*IF(EE212&lt;=главная!$H$31,главная!$N$30,IF(EE212&lt;=главная!$H$32,главная!$N$31,IF(EE212&lt;=главная!$H$33,главная!$N$32,главная!$N$33))))</f>
        <v>0</v>
      </c>
      <c r="EF214" s="48">
        <f>IF(SUM($T212:EF212)&lt;=0,0,EF212*IF(EF212&lt;=главная!$H$31,главная!$N$30,IF(EF212&lt;=главная!$H$32,главная!$N$31,IF(EF212&lt;=главная!$H$33,главная!$N$32,главная!$N$33))))</f>
        <v>0</v>
      </c>
      <c r="EG214" s="48">
        <f>IF(SUM($T212:EG212)&lt;=0,0,EG212*IF(EG212&lt;=главная!$H$31,главная!$N$30,IF(EG212&lt;=главная!$H$32,главная!$N$31,IF(EG212&lt;=главная!$H$33,главная!$N$32,главная!$N$33))))</f>
        <v>0</v>
      </c>
      <c r="EH214" s="48">
        <f>IF(SUM($T212:EH212)&lt;=0,0,EH212*IF(EH212&lt;=главная!$H$31,главная!$N$30,IF(EH212&lt;=главная!$H$32,главная!$N$31,IF(EH212&lt;=главная!$H$33,главная!$N$32,главная!$N$33))))</f>
        <v>0</v>
      </c>
      <c r="EI214" s="48">
        <f>IF(SUM($T212:EI212)&lt;=0,0,EI212*IF(EI212&lt;=главная!$H$31,главная!$N$30,IF(EI212&lt;=главная!$H$32,главная!$N$31,IF(EI212&lt;=главная!$H$33,главная!$N$32,главная!$N$33))))</f>
        <v>0</v>
      </c>
      <c r="EJ214" s="48">
        <f>IF(SUM($T212:EJ212)&lt;=0,0,EJ212*IF(EJ212&lt;=главная!$H$31,главная!$N$30,IF(EJ212&lt;=главная!$H$32,главная!$N$31,IF(EJ212&lt;=главная!$H$33,главная!$N$32,главная!$N$33))))</f>
        <v>0</v>
      </c>
      <c r="EK214" s="48">
        <f>IF(SUM($T212:EK212)&lt;=0,0,EK212*IF(EK212&lt;=главная!$H$31,главная!$N$30,IF(EK212&lt;=главная!$H$32,главная!$N$31,IF(EK212&lt;=главная!$H$33,главная!$N$32,главная!$N$33))))</f>
        <v>0</v>
      </c>
      <c r="EL214" s="48">
        <f>IF(SUM($T212:EL212)&lt;=0,0,EL212*IF(EL212&lt;=главная!$H$31,главная!$N$30,IF(EL212&lt;=главная!$H$32,главная!$N$31,IF(EL212&lt;=главная!$H$33,главная!$N$32,главная!$N$33))))</f>
        <v>0</v>
      </c>
      <c r="EM214" s="48">
        <f>IF(SUM($T212:EM212)&lt;=0,0,EM212*IF(EM212&lt;=главная!$H$31,главная!$N$30,IF(EM212&lt;=главная!$H$32,главная!$N$31,IF(EM212&lt;=главная!$H$33,главная!$N$32,главная!$N$33))))</f>
        <v>0</v>
      </c>
      <c r="EN214" s="48">
        <f>IF(SUM($T212:EN212)&lt;=0,0,EN212*IF(EN212&lt;=главная!$H$31,главная!$N$30,IF(EN212&lt;=главная!$H$32,главная!$N$31,IF(EN212&lt;=главная!$H$33,главная!$N$32,главная!$N$33))))</f>
        <v>0</v>
      </c>
      <c r="EO214" s="48">
        <f>IF(SUM($T212:EO212)&lt;=0,0,EO212*IF(EO212&lt;=главная!$H$31,главная!$N$30,IF(EO212&lt;=главная!$H$32,главная!$N$31,IF(EO212&lt;=главная!$H$33,главная!$N$32,главная!$N$33))))</f>
        <v>0</v>
      </c>
      <c r="EP214" s="48">
        <f>IF(SUM($T212:EP212)&lt;=0,0,EP212*IF(EP212&lt;=главная!$H$31,главная!$N$30,IF(EP212&lt;=главная!$H$32,главная!$N$31,IF(EP212&lt;=главная!$H$33,главная!$N$32,главная!$N$33))))</f>
        <v>0</v>
      </c>
      <c r="EQ214" s="48">
        <f>IF(SUM($T212:EQ212)&lt;=0,0,EQ212*IF(EQ212&lt;=главная!$H$31,главная!$N$30,IF(EQ212&lt;=главная!$H$32,главная!$N$31,IF(EQ212&lt;=главная!$H$33,главная!$N$32,главная!$N$33))))</f>
        <v>0</v>
      </c>
      <c r="ER214" s="48">
        <f>IF(SUM($T212:ER212)&lt;=0,0,ER212*IF(ER212&lt;=главная!$H$31,главная!$N$30,IF(ER212&lt;=главная!$H$32,главная!$N$31,IF(ER212&lt;=главная!$H$33,главная!$N$32,главная!$N$33))))</f>
        <v>0</v>
      </c>
      <c r="ES214" s="48">
        <f>IF(SUM($T212:ES212)&lt;=0,0,ES212*IF(ES212&lt;=главная!$H$31,главная!$N$30,IF(ES212&lt;=главная!$H$32,главная!$N$31,IF(ES212&lt;=главная!$H$33,главная!$N$32,главная!$N$33))))</f>
        <v>0</v>
      </c>
      <c r="ET214" s="48">
        <f>IF(SUM($T212:ET212)&lt;=0,0,ET212*IF(ET212&lt;=главная!$H$31,главная!$N$30,IF(ET212&lt;=главная!$H$32,главная!$N$31,IF(ET212&lt;=главная!$H$33,главная!$N$32,главная!$N$33))))</f>
        <v>0</v>
      </c>
      <c r="EU214" s="48">
        <f>IF(SUM($T212:EU212)&lt;=0,0,EU212*IF(EU212&lt;=главная!$H$31,главная!$N$30,IF(EU212&lt;=главная!$H$32,главная!$N$31,IF(EU212&lt;=главная!$H$33,главная!$N$32,главная!$N$33))))</f>
        <v>0</v>
      </c>
      <c r="EV214" s="48">
        <f>IF(SUM($T212:EV212)&lt;=0,0,EV212*IF(EV212&lt;=главная!$H$31,главная!$N$30,IF(EV212&lt;=главная!$H$32,главная!$N$31,IF(EV212&lt;=главная!$H$33,главная!$N$32,главная!$N$33))))</f>
        <v>0</v>
      </c>
      <c r="EW214" s="48">
        <f>IF(SUM($T212:EW212)&lt;=0,0,EW212*IF(EW212&lt;=главная!$H$31,главная!$N$30,IF(EW212&lt;=главная!$H$32,главная!$N$31,IF(EW212&lt;=главная!$H$33,главная!$N$32,главная!$N$33))))</f>
        <v>0</v>
      </c>
      <c r="EX214" s="48">
        <f>IF(SUM($T212:EX212)&lt;=0,0,EX212*IF(EX212&lt;=главная!$H$31,главная!$N$30,IF(EX212&lt;=главная!$H$32,главная!$N$31,IF(EX212&lt;=главная!$H$33,главная!$N$32,главная!$N$33))))</f>
        <v>0</v>
      </c>
      <c r="EY214" s="48">
        <f>IF(SUM($T212:EY212)&lt;=0,0,EY212*IF(EY212&lt;=главная!$H$31,главная!$N$30,IF(EY212&lt;=главная!$H$32,главная!$N$31,IF(EY212&lt;=главная!$H$33,главная!$N$32,главная!$N$33))))</f>
        <v>0</v>
      </c>
      <c r="EZ214" s="48">
        <f>IF(SUM($T212:EZ212)&lt;=0,0,EZ212*IF(EZ212&lt;=главная!$H$31,главная!$N$30,IF(EZ212&lt;=главная!$H$32,главная!$N$31,IF(EZ212&lt;=главная!$H$33,главная!$N$32,главная!$N$33))))</f>
        <v>0</v>
      </c>
      <c r="FA214" s="48">
        <f>IF(SUM($T212:FA212)&lt;=0,0,FA212*IF(FA212&lt;=главная!$H$31,главная!$N$30,IF(FA212&lt;=главная!$H$32,главная!$N$31,IF(FA212&lt;=главная!$H$33,главная!$N$32,главная!$N$33))))</f>
        <v>0</v>
      </c>
      <c r="FB214" s="48">
        <f>IF(SUM($T212:FB212)&lt;=0,0,FB212*IF(FB212&lt;=главная!$H$31,главная!$N$30,IF(FB212&lt;=главная!$H$32,главная!$N$31,IF(FB212&lt;=главная!$H$33,главная!$N$32,главная!$N$33))))</f>
        <v>0</v>
      </c>
      <c r="FC214" s="48">
        <f>IF(SUM($T212:FC212)&lt;=0,0,FC212*IF(FC212&lt;=главная!$H$31,главная!$N$30,IF(FC212&lt;=главная!$H$32,главная!$N$31,IF(FC212&lt;=главная!$H$33,главная!$N$32,главная!$N$33))))</f>
        <v>0</v>
      </c>
      <c r="FD214" s="48">
        <f>IF(SUM($T212:FD212)&lt;=0,0,FD212*IF(FD212&lt;=главная!$H$31,главная!$N$30,IF(FD212&lt;=главная!$H$32,главная!$N$31,IF(FD212&lt;=главная!$H$33,главная!$N$32,главная!$N$33))))</f>
        <v>0</v>
      </c>
      <c r="FE214" s="48">
        <f>IF(SUM($T212:FE212)&lt;=0,0,FE212*IF(FE212&lt;=главная!$H$31,главная!$N$30,IF(FE212&lt;=главная!$H$32,главная!$N$31,IF(FE212&lt;=главная!$H$33,главная!$N$32,главная!$N$33))))</f>
        <v>0</v>
      </c>
      <c r="FF214" s="48">
        <f>IF(SUM($T212:FF212)&lt;=0,0,FF212*IF(FF212&lt;=главная!$H$31,главная!$N$30,IF(FF212&lt;=главная!$H$32,главная!$N$31,IF(FF212&lt;=главная!$H$33,главная!$N$32,главная!$N$33))))</f>
        <v>0</v>
      </c>
      <c r="FG214" s="48">
        <f>IF(SUM($T212:FG212)&lt;=0,0,FG212*IF(FG212&lt;=главная!$H$31,главная!$N$30,IF(FG212&lt;=главная!$H$32,главная!$N$31,IF(FG212&lt;=главная!$H$33,главная!$N$32,главная!$N$33))))</f>
        <v>0</v>
      </c>
      <c r="FH214" s="48">
        <f>IF(SUM($T212:FH212)&lt;=0,0,FH212*IF(FH212&lt;=главная!$H$31,главная!$N$30,IF(FH212&lt;=главная!$H$32,главная!$N$31,IF(FH212&lt;=главная!$H$33,главная!$N$32,главная!$N$33))))</f>
        <v>0</v>
      </c>
      <c r="FI214" s="48">
        <f>IF(SUM($T212:FI212)&lt;=0,0,FI212*IF(FI212&lt;=главная!$H$31,главная!$N$30,IF(FI212&lt;=главная!$H$32,главная!$N$31,IF(FI212&lt;=главная!$H$33,главная!$N$32,главная!$N$33))))</f>
        <v>0</v>
      </c>
      <c r="FJ214" s="48">
        <f>IF(SUM($T212:FJ212)&lt;=0,0,FJ212*IF(FJ212&lt;=главная!$H$31,главная!$N$30,IF(FJ212&lt;=главная!$H$32,главная!$N$31,IF(FJ212&lt;=главная!$H$33,главная!$N$32,главная!$N$33))))</f>
        <v>0</v>
      </c>
      <c r="FK214" s="48">
        <f>IF(SUM($T212:FK212)&lt;=0,0,FK212*IF(FK212&lt;=главная!$H$31,главная!$N$30,IF(FK212&lt;=главная!$H$32,главная!$N$31,IF(FK212&lt;=главная!$H$33,главная!$N$32,главная!$N$33))))</f>
        <v>0</v>
      </c>
      <c r="FL214" s="48">
        <f>IF(SUM($T212:FL212)&lt;=0,0,FL212*IF(FL212&lt;=главная!$H$31,главная!$N$30,IF(FL212&lt;=главная!$H$32,главная!$N$31,IF(FL212&lt;=главная!$H$33,главная!$N$32,главная!$N$33))))</f>
        <v>0</v>
      </c>
      <c r="FM214" s="48">
        <f>IF(SUM($T212:FM212)&lt;=0,0,FM212*IF(FM212&lt;=главная!$H$31,главная!$N$30,IF(FM212&lt;=главная!$H$32,главная!$N$31,IF(FM212&lt;=главная!$H$33,главная!$N$32,главная!$N$33))))</f>
        <v>0</v>
      </c>
      <c r="FN214" s="48">
        <f>IF(SUM($T212:FN212)&lt;=0,0,FN212*IF(FN212&lt;=главная!$H$31,главная!$N$30,IF(FN212&lt;=главная!$H$32,главная!$N$31,IF(FN212&lt;=главная!$H$33,главная!$N$32,главная!$N$33))))</f>
        <v>0</v>
      </c>
      <c r="FO214" s="48">
        <f>IF(SUM($T212:FO212)&lt;=0,0,FO212*IF(FO212&lt;=главная!$H$31,главная!$N$30,IF(FO212&lt;=главная!$H$32,главная!$N$31,IF(FO212&lt;=главная!$H$33,главная!$N$32,главная!$N$33))))</f>
        <v>0</v>
      </c>
      <c r="FP214" s="48">
        <f>IF(SUM($T212:FP212)&lt;=0,0,FP212*IF(FP212&lt;=главная!$H$31,главная!$N$30,IF(FP212&lt;=главная!$H$32,главная!$N$31,IF(FP212&lt;=главная!$H$33,главная!$N$32,главная!$N$33))))</f>
        <v>0</v>
      </c>
      <c r="FQ214" s="48">
        <f>IF(SUM($T212:FQ212)&lt;=0,0,FQ212*IF(FQ212&lt;=главная!$H$31,главная!$N$30,IF(FQ212&lt;=главная!$H$32,главная!$N$31,IF(FQ212&lt;=главная!$H$33,главная!$N$32,главная!$N$33))))</f>
        <v>0</v>
      </c>
      <c r="FR214" s="48">
        <f>IF(SUM($T212:FR212)&lt;=0,0,FR212*IF(FR212&lt;=главная!$H$31,главная!$N$30,IF(FR212&lt;=главная!$H$32,главная!$N$31,IF(FR212&lt;=главная!$H$33,главная!$N$32,главная!$N$33))))</f>
        <v>0</v>
      </c>
      <c r="FS214" s="48">
        <f>IF(SUM($T212:FS212)&lt;=0,0,FS212*IF(FS212&lt;=главная!$H$31,главная!$N$30,IF(FS212&lt;=главная!$H$32,главная!$N$31,IF(FS212&lt;=главная!$H$33,главная!$N$32,главная!$N$33))))</f>
        <v>0</v>
      </c>
      <c r="FT214" s="48">
        <f>IF(SUM($T212:FT212)&lt;=0,0,FT212*IF(FT212&lt;=главная!$H$31,главная!$N$30,IF(FT212&lt;=главная!$H$32,главная!$N$31,IF(FT212&lt;=главная!$H$33,главная!$N$32,главная!$N$33))))</f>
        <v>0</v>
      </c>
      <c r="FU214" s="48">
        <f>IF(SUM($T212:FU212)&lt;=0,0,FU212*IF(FU212&lt;=главная!$H$31,главная!$N$30,IF(FU212&lt;=главная!$H$32,главная!$N$31,IF(FU212&lt;=главная!$H$33,главная!$N$32,главная!$N$33))))</f>
        <v>0</v>
      </c>
      <c r="FV214" s="48">
        <f>IF(SUM($T212:FV212)&lt;=0,0,FV212*IF(FV212&lt;=главная!$H$31,главная!$N$30,IF(FV212&lt;=главная!$H$32,главная!$N$31,IF(FV212&lt;=главная!$H$33,главная!$N$32,главная!$N$33))))</f>
        <v>0</v>
      </c>
      <c r="FW214" s="48">
        <f>IF(SUM($T212:FW212)&lt;=0,0,FW212*IF(FW212&lt;=главная!$H$31,главная!$N$30,IF(FW212&lt;=главная!$H$32,главная!$N$31,IF(FW212&lt;=главная!$H$33,главная!$N$32,главная!$N$33))))</f>
        <v>0</v>
      </c>
      <c r="FX214" s="48">
        <f>IF(SUM($T212:FX212)&lt;=0,0,FX212*IF(FX212&lt;=главная!$H$31,главная!$N$30,IF(FX212&lt;=главная!$H$32,главная!$N$31,IF(FX212&lt;=главная!$H$33,главная!$N$32,главная!$N$33))))</f>
        <v>0</v>
      </c>
      <c r="FY214" s="48">
        <f>IF(SUM($T212:FY212)&lt;=0,0,FY212*IF(FY212&lt;=главная!$H$31,главная!$N$30,IF(FY212&lt;=главная!$H$32,главная!$N$31,IF(FY212&lt;=главная!$H$33,главная!$N$32,главная!$N$33))))</f>
        <v>0</v>
      </c>
      <c r="FZ214" s="48">
        <f>IF(SUM($T212:FZ212)&lt;=0,0,FZ212*IF(FZ212&lt;=главная!$H$31,главная!$N$30,IF(FZ212&lt;=главная!$H$32,главная!$N$31,IF(FZ212&lt;=главная!$H$33,главная!$N$32,главная!$N$33))))</f>
        <v>0</v>
      </c>
      <c r="GA214" s="48">
        <f>IF(SUM($T212:GA212)&lt;=0,0,GA212*IF(GA212&lt;=главная!$H$31,главная!$N$30,IF(GA212&lt;=главная!$H$32,главная!$N$31,IF(GA212&lt;=главная!$H$33,главная!$N$32,главная!$N$33))))</f>
        <v>0</v>
      </c>
      <c r="GB214" s="48">
        <f>IF(SUM($T212:GB212)&lt;=0,0,GB212*IF(GB212&lt;=главная!$H$31,главная!$N$30,IF(GB212&lt;=главная!$H$32,главная!$N$31,IF(GB212&lt;=главная!$H$33,главная!$N$32,главная!$N$33))))</f>
        <v>0</v>
      </c>
      <c r="GC214" s="48">
        <f>IF(SUM($T212:GC212)&lt;=0,0,GC212*IF(GC212&lt;=главная!$H$31,главная!$N$30,IF(GC212&lt;=главная!$H$32,главная!$N$31,IF(GC212&lt;=главная!$H$33,главная!$N$32,главная!$N$33))))</f>
        <v>0</v>
      </c>
      <c r="GD214" s="48">
        <f>IF(SUM($T212:GD212)&lt;=0,0,GD212*IF(GD212&lt;=главная!$H$31,главная!$N$30,IF(GD212&lt;=главная!$H$32,главная!$N$31,IF(GD212&lt;=главная!$H$33,главная!$N$32,главная!$N$33))))</f>
        <v>0</v>
      </c>
      <c r="GE214" s="48">
        <f>IF(SUM($T212:GE212)&lt;=0,0,GE212*IF(GE212&lt;=главная!$H$31,главная!$N$30,IF(GE212&lt;=главная!$H$32,главная!$N$31,IF(GE212&lt;=главная!$H$33,главная!$N$32,главная!$N$33))))</f>
        <v>0</v>
      </c>
      <c r="GF214" s="48">
        <f>IF(SUM($T212:GF212)&lt;=0,0,GF212*IF(GF212&lt;=главная!$H$31,главная!$N$30,IF(GF212&lt;=главная!$H$32,главная!$N$31,IF(GF212&lt;=главная!$H$33,главная!$N$32,главная!$N$33))))</f>
        <v>0</v>
      </c>
      <c r="GG214" s="48">
        <f>IF(SUM($T212:GG212)&lt;=0,0,GG212*IF(GG212&lt;=главная!$H$31,главная!$N$30,IF(GG212&lt;=главная!$H$32,главная!$N$31,IF(GG212&lt;=главная!$H$33,главная!$N$32,главная!$N$33))))</f>
        <v>0</v>
      </c>
      <c r="GH214" s="48">
        <f>IF(SUM($T212:GH212)&lt;=0,0,GH212*IF(GH212&lt;=главная!$H$31,главная!$N$30,IF(GH212&lt;=главная!$H$32,главная!$N$31,IF(GH212&lt;=главная!$H$33,главная!$N$32,главная!$N$33))))</f>
        <v>0</v>
      </c>
      <c r="GI214" s="48">
        <f>IF(SUM($T212:GI212)&lt;=0,0,GI212*IF(GI212&lt;=главная!$H$31,главная!$N$30,IF(GI212&lt;=главная!$H$32,главная!$N$31,IF(GI212&lt;=главная!$H$33,главная!$N$32,главная!$N$33))))</f>
        <v>0</v>
      </c>
      <c r="GJ214" s="48">
        <f>IF(SUM($T212:GJ212)&lt;=0,0,GJ212*IF(GJ212&lt;=главная!$H$31,главная!$N$30,IF(GJ212&lt;=главная!$H$32,главная!$N$31,IF(GJ212&lt;=главная!$H$33,главная!$N$32,главная!$N$33))))</f>
        <v>0</v>
      </c>
      <c r="GK214" s="48">
        <f>IF(SUM($T212:GK212)&lt;=0,0,GK212*IF(GK212&lt;=главная!$H$31,главная!$N$30,IF(GK212&lt;=главная!$H$32,главная!$N$31,IF(GK212&lt;=главная!$H$33,главная!$N$32,главная!$N$33))))</f>
        <v>0</v>
      </c>
      <c r="GL214" s="48">
        <f>IF(SUM($T212:GL212)&lt;=0,0,GL212*IF(GL212&lt;=главная!$H$31,главная!$N$30,IF(GL212&lt;=главная!$H$32,главная!$N$31,IF(GL212&lt;=главная!$H$33,главная!$N$32,главная!$N$33))))</f>
        <v>0</v>
      </c>
      <c r="GM214" s="48">
        <f>IF(SUM($T212:GM212)&lt;=0,0,GM212*IF(GM212&lt;=главная!$H$31,главная!$N$30,IF(GM212&lt;=главная!$H$32,главная!$N$31,IF(GM212&lt;=главная!$H$33,главная!$N$32,главная!$N$33))))</f>
        <v>0</v>
      </c>
      <c r="GN214" s="48">
        <f>IF(SUM($T212:GN212)&lt;=0,0,GN212*IF(GN212&lt;=главная!$H$31,главная!$N$30,IF(GN212&lt;=главная!$H$32,главная!$N$31,IF(GN212&lt;=главная!$H$33,главная!$N$32,главная!$N$33))))</f>
        <v>0</v>
      </c>
      <c r="GO214" s="48">
        <f>IF(SUM($T212:GO212)&lt;=0,0,GO212*IF(GO212&lt;=главная!$H$31,главная!$N$30,IF(GO212&lt;=главная!$H$32,главная!$N$31,IF(GO212&lt;=главная!$H$33,главная!$N$32,главная!$N$33))))</f>
        <v>0</v>
      </c>
      <c r="GP214" s="48">
        <f>IF(SUM($T212:GP212)&lt;=0,0,GP212*IF(GP212&lt;=главная!$H$31,главная!$N$30,IF(GP212&lt;=главная!$H$32,главная!$N$31,IF(GP212&lt;=главная!$H$33,главная!$N$32,главная!$N$33))))</f>
        <v>0</v>
      </c>
      <c r="GQ214" s="48">
        <f>IF(SUM($T212:GQ212)&lt;=0,0,GQ212*IF(GQ212&lt;=главная!$H$31,главная!$N$30,IF(GQ212&lt;=главная!$H$32,главная!$N$31,IF(GQ212&lt;=главная!$H$33,главная!$N$32,главная!$N$33))))</f>
        <v>0</v>
      </c>
      <c r="GR214" s="48">
        <f>IF(SUM($T212:GR212)&lt;=0,0,GR212*IF(GR212&lt;=главная!$H$31,главная!$N$30,IF(GR212&lt;=главная!$H$32,главная!$N$31,IF(GR212&lt;=главная!$H$33,главная!$N$32,главная!$N$33))))</f>
        <v>0</v>
      </c>
      <c r="GS214" s="48">
        <f>IF(SUM($T212:GS212)&lt;=0,0,GS212*IF(GS212&lt;=главная!$H$31,главная!$N$30,IF(GS212&lt;=главная!$H$32,главная!$N$31,IF(GS212&lt;=главная!$H$33,главная!$N$32,главная!$N$33))))</f>
        <v>0</v>
      </c>
      <c r="GT214" s="48">
        <f>IF(SUM($T212:GT212)&lt;=0,0,GT212*IF(GT212&lt;=главная!$H$31,главная!$N$30,IF(GT212&lt;=главная!$H$32,главная!$N$31,IF(GT212&lt;=главная!$H$33,главная!$N$32,главная!$N$33))))</f>
        <v>0</v>
      </c>
      <c r="GU214" s="48">
        <f>IF(SUM($T212:GU212)&lt;=0,0,GU212*IF(GU212&lt;=главная!$H$31,главная!$N$30,IF(GU212&lt;=главная!$H$32,главная!$N$31,IF(GU212&lt;=главная!$H$33,главная!$N$32,главная!$N$33))))</f>
        <v>0</v>
      </c>
      <c r="GV214" s="48">
        <f>IF(SUM($T212:GV212)&lt;=0,0,GV212*IF(GV212&lt;=главная!$H$31,главная!$N$30,IF(GV212&lt;=главная!$H$32,главная!$N$31,IF(GV212&lt;=главная!$H$33,главная!$N$32,главная!$N$33))))</f>
        <v>0</v>
      </c>
      <c r="GW214" s="48">
        <f>IF(SUM($T212:GW212)&lt;=0,0,GW212*IF(GW212&lt;=главная!$H$31,главная!$N$30,IF(GW212&lt;=главная!$H$32,главная!$N$31,IF(GW212&lt;=главная!$H$33,главная!$N$32,главная!$N$33))))</f>
        <v>0</v>
      </c>
      <c r="GX214" s="48">
        <f>IF(SUM($T212:GX212)&lt;=0,0,GX212*IF(GX212&lt;=главная!$H$31,главная!$N$30,IF(GX212&lt;=главная!$H$32,главная!$N$31,IF(GX212&lt;=главная!$H$33,главная!$N$32,главная!$N$33))))</f>
        <v>0</v>
      </c>
      <c r="GY214" s="48">
        <f>IF(SUM($T212:GY212)&lt;=0,0,GY212*IF(GY212&lt;=главная!$H$31,главная!$N$30,IF(GY212&lt;=главная!$H$32,главная!$N$31,IF(GY212&lt;=главная!$H$33,главная!$N$32,главная!$N$33))))</f>
        <v>0</v>
      </c>
      <c r="GZ214" s="48">
        <f>IF(SUM($T212:GZ212)&lt;=0,0,GZ212*IF(GZ212&lt;=главная!$H$31,главная!$N$30,IF(GZ212&lt;=главная!$H$32,главная!$N$31,IF(GZ212&lt;=главная!$H$33,главная!$N$32,главная!$N$33))))</f>
        <v>0</v>
      </c>
      <c r="HA214" s="48">
        <f>IF(SUM($T212:HA212)&lt;=0,0,HA212*IF(HA212&lt;=главная!$H$31,главная!$N$30,IF(HA212&lt;=главная!$H$32,главная!$N$31,IF(HA212&lt;=главная!$H$33,главная!$N$32,главная!$N$33))))</f>
        <v>0</v>
      </c>
      <c r="HB214" s="48">
        <f>IF(SUM($T212:HB212)&lt;=0,0,HB212*IF(HB212&lt;=главная!$H$31,главная!$N$30,IF(HB212&lt;=главная!$H$32,главная!$N$31,IF(HB212&lt;=главная!$H$33,главная!$N$32,главная!$N$33))))</f>
        <v>0</v>
      </c>
      <c r="HC214" s="48">
        <f>IF(SUM($T212:HC212)&lt;=0,0,HC212*IF(HC212&lt;=главная!$H$31,главная!$N$30,IF(HC212&lt;=главная!$H$32,главная!$N$31,IF(HC212&lt;=главная!$H$33,главная!$N$32,главная!$N$33))))</f>
        <v>0</v>
      </c>
      <c r="HD214" s="48">
        <f>IF(SUM($T212:HD212)&lt;=0,0,HD212*IF(HD212&lt;=главная!$H$31,главная!$N$30,IF(HD212&lt;=главная!$H$32,главная!$N$31,IF(HD212&lt;=главная!$H$33,главная!$N$32,главная!$N$33))))</f>
        <v>0</v>
      </c>
      <c r="HE214" s="48">
        <f>IF(SUM($T212:HE212)&lt;=0,0,HE212*IF(HE212&lt;=главная!$H$31,главная!$N$30,IF(HE212&lt;=главная!$H$32,главная!$N$31,IF(HE212&lt;=главная!$H$33,главная!$N$32,главная!$N$33))))</f>
        <v>0</v>
      </c>
      <c r="HF214" s="48">
        <f>IF(SUM($T212:HF212)&lt;=0,0,HF212*IF(HF212&lt;=главная!$H$31,главная!$N$30,IF(HF212&lt;=главная!$H$32,главная!$N$31,IF(HF212&lt;=главная!$H$33,главная!$N$32,главная!$N$33))))</f>
        <v>0</v>
      </c>
      <c r="HG214" s="48">
        <f>IF(SUM($T212:HG212)&lt;=0,0,HG212*IF(HG212&lt;=главная!$H$31,главная!$N$30,IF(HG212&lt;=главная!$H$32,главная!$N$31,IF(HG212&lt;=главная!$H$33,главная!$N$32,главная!$N$33))))</f>
        <v>0</v>
      </c>
      <c r="HH214" s="48">
        <f>IF(SUM($T212:HH212)&lt;=0,0,HH212*IF(HH212&lt;=главная!$H$31,главная!$N$30,IF(HH212&lt;=главная!$H$32,главная!$N$31,IF(HH212&lt;=главная!$H$33,главная!$N$32,главная!$N$33))))</f>
        <v>0</v>
      </c>
      <c r="HI214" s="48">
        <f>IF(SUM($T212:HI212)&lt;=0,0,HI212*IF(HI212&lt;=главная!$H$31,главная!$N$30,IF(HI212&lt;=главная!$H$32,главная!$N$31,IF(HI212&lt;=главная!$H$33,главная!$N$32,главная!$N$33))))</f>
        <v>0</v>
      </c>
      <c r="HJ214" s="48">
        <f>IF(SUM($T212:HJ212)&lt;=0,0,HJ212*IF(HJ212&lt;=главная!$H$31,главная!$N$30,IF(HJ212&lt;=главная!$H$32,главная!$N$31,IF(HJ212&lt;=главная!$H$33,главная!$N$32,главная!$N$33))))</f>
        <v>0</v>
      </c>
      <c r="HK214" s="48">
        <f>IF(SUM($T212:HK212)&lt;=0,0,HK212*IF(HK212&lt;=главная!$H$31,главная!$N$30,IF(HK212&lt;=главная!$H$32,главная!$N$31,IF(HK212&lt;=главная!$H$33,главная!$N$32,главная!$N$33))))</f>
        <v>0</v>
      </c>
      <c r="HL214" s="48">
        <f>IF(SUM($T212:HL212)&lt;=0,0,HL212*IF(HL212&lt;=главная!$H$31,главная!$N$30,IF(HL212&lt;=главная!$H$32,главная!$N$31,IF(HL212&lt;=главная!$H$33,главная!$N$32,главная!$N$33))))</f>
        <v>0</v>
      </c>
      <c r="HM214" s="48">
        <f>IF(SUM($T212:HM212)&lt;=0,0,HM212*IF(HM212&lt;=главная!$H$31,главная!$N$30,IF(HM212&lt;=главная!$H$32,главная!$N$31,IF(HM212&lt;=главная!$H$33,главная!$N$32,главная!$N$33))))</f>
        <v>0</v>
      </c>
      <c r="HN214" s="48">
        <f>IF(SUM($T212:HN212)&lt;=0,0,HN212*IF(HN212&lt;=главная!$H$31,главная!$N$30,IF(HN212&lt;=главная!$H$32,главная!$N$31,IF(HN212&lt;=главная!$H$33,главная!$N$32,главная!$N$33))))</f>
        <v>0</v>
      </c>
      <c r="HO214" s="48">
        <f>IF(SUM($T212:HO212)&lt;=0,0,HO212*IF(HO212&lt;=главная!$H$31,главная!$N$30,IF(HO212&lt;=главная!$H$32,главная!$N$31,IF(HO212&lt;=главная!$H$33,главная!$N$32,главная!$N$33))))</f>
        <v>0</v>
      </c>
      <c r="HP214" s="48">
        <f>IF(SUM($T212:HP212)&lt;=0,0,HP212*IF(HP212&lt;=главная!$H$31,главная!$N$30,IF(HP212&lt;=главная!$H$32,главная!$N$31,IF(HP212&lt;=главная!$H$33,главная!$N$32,главная!$N$33))))</f>
        <v>0</v>
      </c>
      <c r="HQ214" s="48">
        <f>IF(SUM($T212:HQ212)&lt;=0,0,HQ212*IF(HQ212&lt;=главная!$H$31,главная!$N$30,IF(HQ212&lt;=главная!$H$32,главная!$N$31,IF(HQ212&lt;=главная!$H$33,главная!$N$32,главная!$N$33))))</f>
        <v>0</v>
      </c>
      <c r="HR214" s="48">
        <f>IF(SUM($T212:HR212)&lt;=0,0,HR212*IF(HR212&lt;=главная!$H$31,главная!$N$30,IF(HR212&lt;=главная!$H$32,главная!$N$31,IF(HR212&lt;=главная!$H$33,главная!$N$32,главная!$N$33))))</f>
        <v>0</v>
      </c>
      <c r="HS214" s="48">
        <f>IF(SUM($T212:HS212)&lt;=0,0,HS212*IF(HS212&lt;=главная!$H$31,главная!$N$30,IF(HS212&lt;=главная!$H$32,главная!$N$31,IF(HS212&lt;=главная!$H$33,главная!$N$32,главная!$N$33))))</f>
        <v>0</v>
      </c>
      <c r="HT214" s="48">
        <f>IF(SUM($T212:HT212)&lt;=0,0,HT212*IF(HT212&lt;=главная!$H$31,главная!$N$30,IF(HT212&lt;=главная!$H$32,главная!$N$31,IF(HT212&lt;=главная!$H$33,главная!$N$32,главная!$N$33))))</f>
        <v>0</v>
      </c>
      <c r="HU214" s="48">
        <f>IF(SUM($T212:HU212)&lt;=0,0,HU212*IF(HU212&lt;=главная!$H$31,главная!$N$30,IF(HU212&lt;=главная!$H$32,главная!$N$31,IF(HU212&lt;=главная!$H$33,главная!$N$32,главная!$N$33))))</f>
        <v>0</v>
      </c>
      <c r="HV214" s="48">
        <f>IF(SUM($T212:HV212)&lt;=0,0,HV212*IF(HV212&lt;=главная!$H$31,главная!$N$30,IF(HV212&lt;=главная!$H$32,главная!$N$31,IF(HV212&lt;=главная!$H$33,главная!$N$32,главная!$N$33))))</f>
        <v>0</v>
      </c>
      <c r="HW214" s="48">
        <f>IF(SUM($T212:HW212)&lt;=0,0,HW212*IF(HW212&lt;=главная!$H$31,главная!$N$30,IF(HW212&lt;=главная!$H$32,главная!$N$31,IF(HW212&lt;=главная!$H$33,главная!$N$32,главная!$N$33))))</f>
        <v>0</v>
      </c>
      <c r="HX214" s="48">
        <f>IF(SUM($T212:HX212)&lt;=0,0,HX212*IF(HX212&lt;=главная!$H$31,главная!$N$30,IF(HX212&lt;=главная!$H$32,главная!$N$31,IF(HX212&lt;=главная!$H$33,главная!$N$32,главная!$N$33))))</f>
        <v>0</v>
      </c>
      <c r="HY214" s="48">
        <f>IF(SUM($T212:HY212)&lt;=0,0,HY212*IF(HY212&lt;=главная!$H$31,главная!$N$30,IF(HY212&lt;=главная!$H$32,главная!$N$31,IF(HY212&lt;=главная!$H$33,главная!$N$32,главная!$N$33))))</f>
        <v>0</v>
      </c>
      <c r="HZ214" s="48">
        <f>IF(SUM($T212:HZ212)&lt;=0,0,HZ212*IF(HZ212&lt;=главная!$H$31,главная!$N$30,IF(HZ212&lt;=главная!$H$32,главная!$N$31,IF(HZ212&lt;=главная!$H$33,главная!$N$32,главная!$N$33))))</f>
        <v>0</v>
      </c>
      <c r="IA214" s="48">
        <f>IF(SUM($T212:IA212)&lt;=0,0,IA212*IF(IA212&lt;=главная!$H$31,главная!$N$30,IF(IA212&lt;=главная!$H$32,главная!$N$31,IF(IA212&lt;=главная!$H$33,главная!$N$32,главная!$N$33))))</f>
        <v>0</v>
      </c>
      <c r="IB214" s="48">
        <f>IF(SUM($T212:IB212)&lt;=0,0,IB212*IF(IB212&lt;=главная!$H$31,главная!$N$30,IF(IB212&lt;=главная!$H$32,главная!$N$31,IF(IB212&lt;=главная!$H$33,главная!$N$32,главная!$N$33))))</f>
        <v>0</v>
      </c>
      <c r="IC214" s="48">
        <f>IF(SUM($T212:IC212)&lt;=0,0,IC212*IF(IC212&lt;=главная!$H$31,главная!$N$30,IF(IC212&lt;=главная!$H$32,главная!$N$31,IF(IC212&lt;=главная!$H$33,главная!$N$32,главная!$N$33))))</f>
        <v>0</v>
      </c>
      <c r="ID214" s="48">
        <f>IF(SUM($T212:ID212)&lt;=0,0,ID212*IF(ID212&lt;=главная!$H$31,главная!$N$30,IF(ID212&lt;=главная!$H$32,главная!$N$31,IF(ID212&lt;=главная!$H$33,главная!$N$32,главная!$N$33))))</f>
        <v>0</v>
      </c>
      <c r="IE214" s="48">
        <f>IF(SUM($T212:IE212)&lt;=0,0,IE212*IF(IE212&lt;=главная!$H$31,главная!$N$30,IF(IE212&lt;=главная!$H$32,главная!$N$31,IF(IE212&lt;=главная!$H$33,главная!$N$32,главная!$N$33))))</f>
        <v>0</v>
      </c>
      <c r="IF214" s="48">
        <f>IF(SUM($T212:IF212)&lt;=0,0,IF212*IF(IF212&lt;=главная!$H$31,главная!$N$30,IF(IF212&lt;=главная!$H$32,главная!$N$31,IF(IF212&lt;=главная!$H$33,главная!$N$32,главная!$N$33))))</f>
        <v>0</v>
      </c>
      <c r="IG214" s="48">
        <f>IF(SUM($T212:IG212)&lt;=0,0,IG212*IF(IG212&lt;=главная!$H$31,главная!$N$30,IF(IG212&lt;=главная!$H$32,главная!$N$31,IF(IG212&lt;=главная!$H$33,главная!$N$32,главная!$N$33))))</f>
        <v>0</v>
      </c>
      <c r="IH214" s="48">
        <f>IF(SUM($T212:IH212)&lt;=0,0,IH212*IF(IH212&lt;=главная!$H$31,главная!$N$30,IF(IH212&lt;=главная!$H$32,главная!$N$31,IF(IH212&lt;=главная!$H$33,главная!$N$32,главная!$N$33))))</f>
        <v>0</v>
      </c>
      <c r="II214" s="48">
        <f>IF(SUM($T212:II212)&lt;=0,0,II212*IF(II212&lt;=главная!$H$31,главная!$N$30,IF(II212&lt;=главная!$H$32,главная!$N$31,IF(II212&lt;=главная!$H$33,главная!$N$32,главная!$N$33))))</f>
        <v>0</v>
      </c>
      <c r="IJ214" s="48">
        <f>IF(SUM($T212:IJ212)&lt;=0,0,IJ212*IF(IJ212&lt;=главная!$H$31,главная!$N$30,IF(IJ212&lt;=главная!$H$32,главная!$N$31,IF(IJ212&lt;=главная!$H$33,главная!$N$32,главная!$N$33))))</f>
        <v>0</v>
      </c>
      <c r="IK214" s="48">
        <f>IF(SUM($T212:IK212)&lt;=0,0,IK212*IF(IK212&lt;=главная!$H$31,главная!$N$30,IF(IK212&lt;=главная!$H$32,главная!$N$31,IF(IK212&lt;=главная!$H$33,главная!$N$32,главная!$N$33))))</f>
        <v>0</v>
      </c>
      <c r="IL214" s="48">
        <f>IF(SUM($T212:IL212)&lt;=0,0,IL212*IF(IL212&lt;=главная!$H$31,главная!$N$30,IF(IL212&lt;=главная!$H$32,главная!$N$31,IF(IL212&lt;=главная!$H$33,главная!$N$32,главная!$N$33))))</f>
        <v>0</v>
      </c>
      <c r="IM214" s="48">
        <f>IF(SUM($T212:IM212)&lt;=0,0,IM212*IF(IM212&lt;=главная!$H$31,главная!$N$30,IF(IM212&lt;=главная!$H$32,главная!$N$31,IF(IM212&lt;=главная!$H$33,главная!$N$32,главная!$N$33))))</f>
        <v>0</v>
      </c>
      <c r="IN214" s="48">
        <f>IF(SUM($T212:IN212)&lt;=0,0,IN212*IF(IN212&lt;=главная!$H$31,главная!$N$30,IF(IN212&lt;=главная!$H$32,главная!$N$31,IF(IN212&lt;=главная!$H$33,главная!$N$32,главная!$N$33))))</f>
        <v>0</v>
      </c>
      <c r="IO214" s="48">
        <f>IF(SUM($T212:IO212)&lt;=0,0,IO212*IF(IO212&lt;=главная!$H$31,главная!$N$30,IF(IO212&lt;=главная!$H$32,главная!$N$31,IF(IO212&lt;=главная!$H$33,главная!$N$32,главная!$N$33))))</f>
        <v>0</v>
      </c>
      <c r="IP214" s="48">
        <f>IF(SUM($T212:IP212)&lt;=0,0,IP212*IF(IP212&lt;=главная!$H$31,главная!$N$30,IF(IP212&lt;=главная!$H$32,главная!$N$31,IF(IP212&lt;=главная!$H$33,главная!$N$32,главная!$N$33))))</f>
        <v>0</v>
      </c>
      <c r="IQ214" s="48">
        <f>IF(SUM($T212:IQ212)&lt;=0,0,IQ212*IF(IQ212&lt;=главная!$H$31,главная!$N$30,IF(IQ212&lt;=главная!$H$32,главная!$N$31,IF(IQ212&lt;=главная!$H$33,главная!$N$32,главная!$N$33))))</f>
        <v>0</v>
      </c>
      <c r="IR214" s="48">
        <f>IF(SUM($T212:IR212)&lt;=0,0,IR212*IF(IR212&lt;=главная!$H$31,главная!$N$30,IF(IR212&lt;=главная!$H$32,главная!$N$31,IF(IR212&lt;=главная!$H$33,главная!$N$32,главная!$N$33))))</f>
        <v>0</v>
      </c>
      <c r="IS214" s="48">
        <f>IF(SUM($T212:IS212)&lt;=0,0,IS212*IF(IS212&lt;=главная!$H$31,главная!$N$30,IF(IS212&lt;=главная!$H$32,главная!$N$31,IF(IS212&lt;=главная!$H$33,главная!$N$32,главная!$N$33))))</f>
        <v>0</v>
      </c>
      <c r="IT214" s="48">
        <f>IF(SUM($T212:IT212)&lt;=0,0,IT212*IF(IT212&lt;=главная!$H$31,главная!$N$30,IF(IT212&lt;=главная!$H$32,главная!$N$31,IF(IT212&lt;=главная!$H$33,главная!$N$32,главная!$N$33))))</f>
        <v>0</v>
      </c>
      <c r="IU214" s="48">
        <f>IF(SUM($T212:IU212)&lt;=0,0,IU212*IF(IU212&lt;=главная!$H$31,главная!$N$30,IF(IU212&lt;=главная!$H$32,главная!$N$31,IF(IU212&lt;=главная!$H$33,главная!$N$32,главная!$N$33))))</f>
        <v>0</v>
      </c>
      <c r="IV214" s="48">
        <f>IF(SUM($T212:IV212)&lt;=0,0,IV212*IF(IV212&lt;=главная!$H$31,главная!$N$30,IF(IV212&lt;=главная!$H$32,главная!$N$31,IF(IV212&lt;=главная!$H$33,главная!$N$32,главная!$N$33))))</f>
        <v>0</v>
      </c>
      <c r="IW214" s="48">
        <f>IF(SUM($T212:IW212)&lt;=0,0,IW212*IF(IW212&lt;=главная!$H$31,главная!$N$30,IF(IW212&lt;=главная!$H$32,главная!$N$31,IF(IW212&lt;=главная!$H$33,главная!$N$32,главная!$N$33))))</f>
        <v>0</v>
      </c>
      <c r="IX214" s="48">
        <f>IF(SUM($T212:IX212)&lt;=0,0,IX212*IF(IX212&lt;=главная!$H$31,главная!$N$30,IF(IX212&lt;=главная!$H$32,главная!$N$31,IF(IX212&lt;=главная!$H$33,главная!$N$32,главная!$N$33))))</f>
        <v>0</v>
      </c>
      <c r="IY214" s="48">
        <f>IF(SUM($T212:IY212)&lt;=0,0,IY212*IF(IY212&lt;=главная!$H$31,главная!$N$30,IF(IY212&lt;=главная!$H$32,главная!$N$31,IF(IY212&lt;=главная!$H$33,главная!$N$32,главная!$N$33))))</f>
        <v>0</v>
      </c>
      <c r="IZ214" s="48">
        <f>IF(SUM($T212:IZ212)&lt;=0,0,IZ212*IF(IZ212&lt;=главная!$H$31,главная!$N$30,IF(IZ212&lt;=главная!$H$32,главная!$N$31,IF(IZ212&lt;=главная!$H$33,главная!$N$32,главная!$N$33))))</f>
        <v>0</v>
      </c>
      <c r="JA214" s="48">
        <f>IF(SUM($T212:JA212)&lt;=0,0,JA212*IF(JA212&lt;=главная!$H$31,главная!$N$30,IF(JA212&lt;=главная!$H$32,главная!$N$31,IF(JA212&lt;=главная!$H$33,главная!$N$32,главная!$N$33))))</f>
        <v>0</v>
      </c>
      <c r="JB214" s="48">
        <f>IF(SUM($T212:JB212)&lt;=0,0,JB212*IF(JB212&lt;=главная!$H$31,главная!$N$30,IF(JB212&lt;=главная!$H$32,главная!$N$31,IF(JB212&lt;=главная!$H$33,главная!$N$32,главная!$N$33))))</f>
        <v>0</v>
      </c>
      <c r="JC214" s="48">
        <f>IF(SUM($T212:JC212)&lt;=0,0,JC212*IF(JC212&lt;=главная!$H$31,главная!$N$30,IF(JC212&lt;=главная!$H$32,главная!$N$31,IF(JC212&lt;=главная!$H$33,главная!$N$32,главная!$N$33))))</f>
        <v>0</v>
      </c>
      <c r="JD214" s="48">
        <f>IF(SUM($T212:JD212)&lt;=0,0,JD212*IF(JD212&lt;=главная!$H$31,главная!$N$30,IF(JD212&lt;=главная!$H$32,главная!$N$31,IF(JD212&lt;=главная!$H$33,главная!$N$32,главная!$N$33))))</f>
        <v>0</v>
      </c>
      <c r="JE214" s="48">
        <f>IF(SUM($T212:JE212)&lt;=0,0,JE212*IF(JE212&lt;=главная!$H$31,главная!$N$30,IF(JE212&lt;=главная!$H$32,главная!$N$31,IF(JE212&lt;=главная!$H$33,главная!$N$32,главная!$N$33))))</f>
        <v>0</v>
      </c>
      <c r="JF214" s="48">
        <f>IF(SUM($T212:JF212)&lt;=0,0,JF212*IF(JF212&lt;=главная!$H$31,главная!$N$30,IF(JF212&lt;=главная!$H$32,главная!$N$31,IF(JF212&lt;=главная!$H$33,главная!$N$32,главная!$N$33))))</f>
        <v>0</v>
      </c>
      <c r="JG214" s="48">
        <f>IF(SUM($T212:JG212)&lt;=0,0,JG212*IF(JG212&lt;=главная!$H$31,главная!$N$30,IF(JG212&lt;=главная!$H$32,главная!$N$31,IF(JG212&lt;=главная!$H$33,главная!$N$32,главная!$N$33))))</f>
        <v>0</v>
      </c>
      <c r="JH214" s="48">
        <f>IF(SUM($T212:JH212)&lt;=0,0,JH212*IF(JH212&lt;=главная!$H$31,главная!$N$30,IF(JH212&lt;=главная!$H$32,главная!$N$31,IF(JH212&lt;=главная!$H$33,главная!$N$32,главная!$N$33))))</f>
        <v>0</v>
      </c>
      <c r="JI214" s="48">
        <f>IF(SUM($T212:JI212)&lt;=0,0,JI212*IF(JI212&lt;=главная!$H$31,главная!$N$30,IF(JI212&lt;=главная!$H$32,главная!$N$31,IF(JI212&lt;=главная!$H$33,главная!$N$32,главная!$N$33))))</f>
        <v>0</v>
      </c>
      <c r="JJ214" s="48">
        <f>IF(SUM($T212:JJ212)&lt;=0,0,JJ212*IF(JJ212&lt;=главная!$H$31,главная!$N$30,IF(JJ212&lt;=главная!$H$32,главная!$N$31,IF(JJ212&lt;=главная!$H$33,главная!$N$32,главная!$N$33))))</f>
        <v>0</v>
      </c>
      <c r="JK214" s="48">
        <f>IF(SUM($T212:JK212)&lt;=0,0,JK212*IF(JK212&lt;=главная!$H$31,главная!$N$30,IF(JK212&lt;=главная!$H$32,главная!$N$31,IF(JK212&lt;=главная!$H$33,главная!$N$32,главная!$N$33))))</f>
        <v>0</v>
      </c>
      <c r="JL214" s="48">
        <f>IF(SUM($T212:JL212)&lt;=0,0,JL212*IF(JL212&lt;=главная!$H$31,главная!$N$30,IF(JL212&lt;=главная!$H$32,главная!$N$31,IF(JL212&lt;=главная!$H$33,главная!$N$32,главная!$N$33))))</f>
        <v>0</v>
      </c>
      <c r="JM214" s="48">
        <f>IF(SUM($T212:JM212)&lt;=0,0,JM212*IF(JM212&lt;=главная!$H$31,главная!$N$30,IF(JM212&lt;=главная!$H$32,главная!$N$31,IF(JM212&lt;=главная!$H$33,главная!$N$32,главная!$N$33))))</f>
        <v>0</v>
      </c>
      <c r="JN214" s="48">
        <f>IF(SUM($T212:JN212)&lt;=0,0,JN212*IF(JN212&lt;=главная!$H$31,главная!$N$30,IF(JN212&lt;=главная!$H$32,главная!$N$31,IF(JN212&lt;=главная!$H$33,главная!$N$32,главная!$N$33))))</f>
        <v>0</v>
      </c>
      <c r="JO214" s="48">
        <f>IF(SUM($T212:JO212)&lt;=0,0,JO212*IF(JO212&lt;=главная!$H$31,главная!$N$30,IF(JO212&lt;=главная!$H$32,главная!$N$31,IF(JO212&lt;=главная!$H$33,главная!$N$32,главная!$N$33))))</f>
        <v>0</v>
      </c>
      <c r="JP214" s="48">
        <f>IF(SUM($T212:JP212)&lt;=0,0,JP212*IF(JP212&lt;=главная!$H$31,главная!$N$30,IF(JP212&lt;=главная!$H$32,главная!$N$31,IF(JP212&lt;=главная!$H$33,главная!$N$32,главная!$N$33))))</f>
        <v>0</v>
      </c>
      <c r="JQ214" s="48">
        <f>IF(SUM($T212:JQ212)&lt;=0,0,JQ212*IF(JQ212&lt;=главная!$H$31,главная!$N$30,IF(JQ212&lt;=главная!$H$32,главная!$N$31,IF(JQ212&lt;=главная!$H$33,главная!$N$32,главная!$N$33))))</f>
        <v>0</v>
      </c>
      <c r="JR214" s="48">
        <f>IF(SUM($T212:JR212)&lt;=0,0,JR212*IF(JR212&lt;=главная!$H$31,главная!$N$30,IF(JR212&lt;=главная!$H$32,главная!$N$31,IF(JR212&lt;=главная!$H$33,главная!$N$32,главная!$N$33))))</f>
        <v>0</v>
      </c>
      <c r="JS214" s="48">
        <f>IF(SUM($T212:JS212)&lt;=0,0,JS212*IF(JS212&lt;=главная!$H$31,главная!$N$30,IF(JS212&lt;=главная!$H$32,главная!$N$31,IF(JS212&lt;=главная!$H$33,главная!$N$32,главная!$N$33))))</f>
        <v>0</v>
      </c>
      <c r="JT214" s="48">
        <f>IF(SUM($T212:JT212)&lt;=0,0,JT212*IF(JT212&lt;=главная!$H$31,главная!$N$30,IF(JT212&lt;=главная!$H$32,главная!$N$31,IF(JT212&lt;=главная!$H$33,главная!$N$32,главная!$N$33))))</f>
        <v>0</v>
      </c>
      <c r="JU214" s="48">
        <f>IF(SUM($T212:JU212)&lt;=0,0,JU212*IF(JU212&lt;=главная!$H$31,главная!$N$30,IF(JU212&lt;=главная!$H$32,главная!$N$31,IF(JU212&lt;=главная!$H$33,главная!$N$32,главная!$N$33))))</f>
        <v>0</v>
      </c>
      <c r="JV214" s="48">
        <f>IF(SUM($T212:JV212)&lt;=0,0,JV212*IF(JV212&lt;=главная!$H$31,главная!$N$30,IF(JV212&lt;=главная!$H$32,главная!$N$31,IF(JV212&lt;=главная!$H$33,главная!$N$32,главная!$N$33))))</f>
        <v>0</v>
      </c>
      <c r="JW214" s="48">
        <f>IF(SUM($T212:JW212)&lt;=0,0,JW212*IF(JW212&lt;=главная!$H$31,главная!$N$30,IF(JW212&lt;=главная!$H$32,главная!$N$31,IF(JW212&lt;=главная!$H$33,главная!$N$32,главная!$N$33))))</f>
        <v>0</v>
      </c>
      <c r="JX214" s="48">
        <f>IF(SUM($T212:JX212)&lt;=0,0,JX212*IF(JX212&lt;=главная!$H$31,главная!$N$30,IF(JX212&lt;=главная!$H$32,главная!$N$31,IF(JX212&lt;=главная!$H$33,главная!$N$32,главная!$N$33))))</f>
        <v>0</v>
      </c>
      <c r="JY214" s="48">
        <f>IF(SUM($T212:JY212)&lt;=0,0,JY212*IF(JY212&lt;=главная!$H$31,главная!$N$30,IF(JY212&lt;=главная!$H$32,главная!$N$31,IF(JY212&lt;=главная!$H$33,главная!$N$32,главная!$N$33))))</f>
        <v>0</v>
      </c>
      <c r="JZ214" s="48">
        <f>IF(SUM($T212:JZ212)&lt;=0,0,JZ212*IF(JZ212&lt;=главная!$H$31,главная!$N$30,IF(JZ212&lt;=главная!$H$32,главная!$N$31,IF(JZ212&lt;=главная!$H$33,главная!$N$32,главная!$N$33))))</f>
        <v>0</v>
      </c>
      <c r="KA214" s="48">
        <f>IF(SUM($T212:KA212)&lt;=0,0,KA212*IF(KA212&lt;=главная!$H$31,главная!$N$30,IF(KA212&lt;=главная!$H$32,главная!$N$31,IF(KA212&lt;=главная!$H$33,главная!$N$32,главная!$N$33))))</f>
        <v>0</v>
      </c>
      <c r="KB214" s="48">
        <f>IF(SUM($T212:KB212)&lt;=0,0,KB212*IF(KB212&lt;=главная!$H$31,главная!$N$30,IF(KB212&lt;=главная!$H$32,главная!$N$31,IF(KB212&lt;=главная!$H$33,главная!$N$32,главная!$N$33))))</f>
        <v>0</v>
      </c>
      <c r="KC214" s="48">
        <f>IF(SUM($T212:KC212)&lt;=0,0,KC212*IF(KC212&lt;=главная!$H$31,главная!$N$30,IF(KC212&lt;=главная!$H$32,главная!$N$31,IF(KC212&lt;=главная!$H$33,главная!$N$32,главная!$N$33))))</f>
        <v>0</v>
      </c>
      <c r="KD214" s="48">
        <f>IF(SUM($T212:KD212)&lt;=0,0,KD212*IF(KD212&lt;=главная!$H$31,главная!$N$30,IF(KD212&lt;=главная!$H$32,главная!$N$31,IF(KD212&lt;=главная!$H$33,главная!$N$32,главная!$N$33))))</f>
        <v>0</v>
      </c>
      <c r="KE214" s="48">
        <f>IF(SUM($T212:KE212)&lt;=0,0,KE212*IF(KE212&lt;=главная!$H$31,главная!$N$30,IF(KE212&lt;=главная!$H$32,главная!$N$31,IF(KE212&lt;=главная!$H$33,главная!$N$32,главная!$N$33))))</f>
        <v>0</v>
      </c>
      <c r="KF214" s="48">
        <f>IF(SUM($T212:KF212)&lt;=0,0,KF212*IF(KF212&lt;=главная!$H$31,главная!$N$30,IF(KF212&lt;=главная!$H$32,главная!$N$31,IF(KF212&lt;=главная!$H$33,главная!$N$32,главная!$N$33))))</f>
        <v>0</v>
      </c>
      <c r="KG214" s="48">
        <f>IF(SUM($T212:KG212)&lt;=0,0,KG212*IF(KG212&lt;=главная!$H$31,главная!$N$30,IF(KG212&lt;=главная!$H$32,главная!$N$31,IF(KG212&lt;=главная!$H$33,главная!$N$32,главная!$N$33))))</f>
        <v>0</v>
      </c>
      <c r="KH214" s="48">
        <f>IF(SUM($T212:KH212)&lt;=0,0,KH212*IF(KH212&lt;=главная!$H$31,главная!$N$30,IF(KH212&lt;=главная!$H$32,главная!$N$31,IF(KH212&lt;=главная!$H$33,главная!$N$32,главная!$N$33))))</f>
        <v>0</v>
      </c>
      <c r="KI214" s="48">
        <f>IF(SUM($T212:KI212)&lt;=0,0,KI212*IF(KI212&lt;=главная!$H$31,главная!$N$30,IF(KI212&lt;=главная!$H$32,главная!$N$31,IF(KI212&lt;=главная!$H$33,главная!$N$32,главная!$N$33))))</f>
        <v>0</v>
      </c>
      <c r="KJ214" s="48">
        <f>IF(SUM($T212:KJ212)&lt;=0,0,KJ212*IF(KJ212&lt;=главная!$H$31,главная!$N$30,IF(KJ212&lt;=главная!$H$32,главная!$N$31,IF(KJ212&lt;=главная!$H$33,главная!$N$32,главная!$N$33))))</f>
        <v>0</v>
      </c>
      <c r="KK214" s="48">
        <f>IF(SUM($T212:KK212)&lt;=0,0,KK212*IF(KK212&lt;=главная!$H$31,главная!$N$30,IF(KK212&lt;=главная!$H$32,главная!$N$31,IF(KK212&lt;=главная!$H$33,главная!$N$32,главная!$N$33))))</f>
        <v>0</v>
      </c>
      <c r="KL214" s="48">
        <f>IF(SUM($T212:KL212)&lt;=0,0,KL212*IF(KL212&lt;=главная!$H$31,главная!$N$30,IF(KL212&lt;=главная!$H$32,главная!$N$31,IF(KL212&lt;=главная!$H$33,главная!$N$32,главная!$N$33))))</f>
        <v>0</v>
      </c>
      <c r="KM214" s="48">
        <f>IF(SUM($T212:KM212)&lt;=0,0,KM212*IF(KM212&lt;=главная!$H$31,главная!$N$30,IF(KM212&lt;=главная!$H$32,главная!$N$31,IF(KM212&lt;=главная!$H$33,главная!$N$32,главная!$N$33))))</f>
        <v>0</v>
      </c>
      <c r="KN214" s="48">
        <f>IF(SUM($T212:KN212)&lt;=0,0,KN212*IF(KN212&lt;=главная!$H$31,главная!$N$30,IF(KN212&lt;=главная!$H$32,главная!$N$31,IF(KN212&lt;=главная!$H$33,главная!$N$32,главная!$N$33))))</f>
        <v>0</v>
      </c>
      <c r="KO214" s="48">
        <f>IF(SUM($T212:KO212)&lt;=0,0,KO212*IF(KO212&lt;=главная!$H$31,главная!$N$30,IF(KO212&lt;=главная!$H$32,главная!$N$31,IF(KO212&lt;=главная!$H$33,главная!$N$32,главная!$N$33))))</f>
        <v>0</v>
      </c>
      <c r="KP214" s="48">
        <f>IF(SUM($T212:KP212)&lt;=0,0,KP212*IF(KP212&lt;=главная!$H$31,главная!$N$30,IF(KP212&lt;=главная!$H$32,главная!$N$31,IF(KP212&lt;=главная!$H$33,главная!$N$32,главная!$N$33))))</f>
        <v>0</v>
      </c>
      <c r="KQ214" s="48">
        <f>IF(SUM($T212:KQ212)&lt;=0,0,KQ212*IF(KQ212&lt;=главная!$H$31,главная!$N$30,IF(KQ212&lt;=главная!$H$32,главная!$N$31,IF(KQ212&lt;=главная!$H$33,главная!$N$32,главная!$N$33))))</f>
        <v>0</v>
      </c>
      <c r="KR214" s="48">
        <f>IF(SUM($T212:KR212)&lt;=0,0,KR212*IF(KR212&lt;=главная!$H$31,главная!$N$30,IF(KR212&lt;=главная!$H$32,главная!$N$31,IF(KR212&lt;=главная!$H$33,главная!$N$32,главная!$N$33))))</f>
        <v>0</v>
      </c>
      <c r="KS214" s="48">
        <f>IF(SUM($T212:KS212)&lt;=0,0,KS212*IF(KS212&lt;=главная!$H$31,главная!$N$30,IF(KS212&lt;=главная!$H$32,главная!$N$31,IF(KS212&lt;=главная!$H$33,главная!$N$32,главная!$N$33))))</f>
        <v>0</v>
      </c>
      <c r="KT214" s="48">
        <f>IF(SUM($T212:KT212)&lt;=0,0,KT212*IF(KT212&lt;=главная!$H$31,главная!$N$30,IF(KT212&lt;=главная!$H$32,главная!$N$31,IF(KT212&lt;=главная!$H$33,главная!$N$32,главная!$N$33))))</f>
        <v>0</v>
      </c>
      <c r="KU214" s="48">
        <f>IF(SUM($T212:KU212)&lt;=0,0,KU212*IF(KU212&lt;=главная!$H$31,главная!$N$30,IF(KU212&lt;=главная!$H$32,главная!$N$31,IF(KU212&lt;=главная!$H$33,главная!$N$32,главная!$N$33))))</f>
        <v>0</v>
      </c>
      <c r="KV214" s="48">
        <f>IF(SUM($T212:KV212)&lt;=0,0,KV212*IF(KV212&lt;=главная!$H$31,главная!$N$30,IF(KV212&lt;=главная!$H$32,главная!$N$31,IF(KV212&lt;=главная!$H$33,главная!$N$32,главная!$N$33))))</f>
        <v>0</v>
      </c>
      <c r="KW214" s="48">
        <f>IF(SUM($T212:KW212)&lt;=0,0,KW212*IF(KW212&lt;=главная!$H$31,главная!$N$30,IF(KW212&lt;=главная!$H$32,главная!$N$31,IF(KW212&lt;=главная!$H$33,главная!$N$32,главная!$N$33))))</f>
        <v>0</v>
      </c>
      <c r="KX214" s="48">
        <f>IF(SUM($T212:KX212)&lt;=0,0,KX212*IF(KX212&lt;=главная!$H$31,главная!$N$30,IF(KX212&lt;=главная!$H$32,главная!$N$31,IF(KX212&lt;=главная!$H$33,главная!$N$32,главная!$N$33))))</f>
        <v>0</v>
      </c>
      <c r="KY214" s="48">
        <f>IF(SUM($T212:KY212)&lt;=0,0,KY212*IF(KY212&lt;=главная!$H$31,главная!$N$30,IF(KY212&lt;=главная!$H$32,главная!$N$31,IF(KY212&lt;=главная!$H$33,главная!$N$32,главная!$N$33))))</f>
        <v>0</v>
      </c>
      <c r="KZ214" s="48">
        <f>IF(SUM($T212:KZ212)&lt;=0,0,KZ212*IF(KZ212&lt;=главная!$H$31,главная!$N$30,IF(KZ212&lt;=главная!$H$32,главная!$N$31,IF(KZ212&lt;=главная!$H$33,главная!$N$32,главная!$N$33))))</f>
        <v>0</v>
      </c>
      <c r="LA214" s="48">
        <f>IF(SUM($T212:LA212)&lt;=0,0,LA212*IF(LA212&lt;=главная!$H$31,главная!$N$30,IF(LA212&lt;=главная!$H$32,главная!$N$31,IF(LA212&lt;=главная!$H$33,главная!$N$32,главная!$N$33))))</f>
        <v>0</v>
      </c>
      <c r="LB214" s="48">
        <f>IF(SUM($T212:LB212)&lt;=0,0,LB212*IF(LB212&lt;=главная!$H$31,главная!$N$30,IF(LB212&lt;=главная!$H$32,главная!$N$31,IF(LB212&lt;=главная!$H$33,главная!$N$32,главная!$N$33))))</f>
        <v>0</v>
      </c>
      <c r="LC214" s="48">
        <f>IF(SUM($T212:LC212)&lt;=0,0,LC212*IF(LC212&lt;=главная!$H$31,главная!$N$30,IF(LC212&lt;=главная!$H$32,главная!$N$31,IF(LC212&lt;=главная!$H$33,главная!$N$32,главная!$N$33))))</f>
        <v>0</v>
      </c>
      <c r="LD214" s="48">
        <f>IF(SUM($T212:LD212)&lt;=0,0,LD212*IF(LD212&lt;=главная!$H$31,главная!$N$30,IF(LD212&lt;=главная!$H$32,главная!$N$31,IF(LD212&lt;=главная!$H$33,главная!$N$32,главная!$N$33))))</f>
        <v>0</v>
      </c>
      <c r="LE214" s="48">
        <f>IF(SUM($T212:LE212)&lt;=0,0,LE212*IF(LE212&lt;=главная!$H$31,главная!$N$30,IF(LE212&lt;=главная!$H$32,главная!$N$31,IF(LE212&lt;=главная!$H$33,главная!$N$32,главная!$N$33))))</f>
        <v>0</v>
      </c>
      <c r="LF214" s="48">
        <f>IF(SUM($T212:LF212)&lt;=0,0,LF212*IF(LF212&lt;=главная!$H$31,главная!$N$30,IF(LF212&lt;=главная!$H$32,главная!$N$31,IF(LF212&lt;=главная!$H$33,главная!$N$32,главная!$N$33))))</f>
        <v>0</v>
      </c>
      <c r="LG214" s="48">
        <f>IF(SUM($T212:LG212)&lt;=0,0,LG212*IF(LG212&lt;=главная!$H$31,главная!$N$30,IF(LG212&lt;=главная!$H$32,главная!$N$31,IF(LG212&lt;=главная!$H$33,главная!$N$32,главная!$N$33))))</f>
        <v>0</v>
      </c>
      <c r="LH214" s="48">
        <f>IF(SUM($T212:LH212)&lt;=0,0,LH212*IF(LH212&lt;=главная!$H$31,главная!$N$30,IF(LH212&lt;=главная!$H$32,главная!$N$31,IF(LH212&lt;=главная!$H$33,главная!$N$32,главная!$N$33))))</f>
        <v>0</v>
      </c>
      <c r="LI214" s="10"/>
      <c r="LJ214" s="10"/>
    </row>
    <row r="215" spans="1:322" ht="4.2" customHeight="1" x14ac:dyDescent="0.25">
      <c r="A215" s="6"/>
      <c r="B215" s="6"/>
      <c r="C215" s="6"/>
      <c r="D215" s="13"/>
      <c r="E215" s="6"/>
      <c r="F215" s="6"/>
      <c r="G215" s="6"/>
      <c r="H215" s="6"/>
      <c r="I215" s="6"/>
      <c r="J215" s="6"/>
      <c r="K215" s="31"/>
      <c r="L215" s="6"/>
      <c r="M215" s="13"/>
      <c r="N215" s="6"/>
      <c r="O215" s="20"/>
      <c r="P215" s="6"/>
      <c r="Q215" s="6"/>
      <c r="R215" s="64"/>
      <c r="S215" s="6"/>
      <c r="T215" s="135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  <c r="IW215" s="6"/>
      <c r="IX215" s="6"/>
      <c r="IY215" s="6"/>
      <c r="IZ215" s="6"/>
      <c r="JA215" s="6"/>
      <c r="JB215" s="6"/>
      <c r="JC215" s="6"/>
      <c r="JD215" s="6"/>
      <c r="JE215" s="6"/>
      <c r="JF215" s="6"/>
      <c r="JG215" s="6"/>
      <c r="JH215" s="6"/>
      <c r="JI215" s="6"/>
      <c r="JJ215" s="6"/>
      <c r="JK215" s="6"/>
      <c r="JL215" s="6"/>
      <c r="JM215" s="6"/>
      <c r="JN215" s="6"/>
      <c r="JO215" s="6"/>
      <c r="JP215" s="6"/>
      <c r="JQ215" s="6"/>
      <c r="JR215" s="6"/>
      <c r="JS215" s="6"/>
      <c r="JT215" s="6"/>
      <c r="JU215" s="6"/>
      <c r="JV215" s="6"/>
      <c r="JW215" s="6"/>
      <c r="JX215" s="6"/>
      <c r="JY215" s="6"/>
      <c r="JZ215" s="6"/>
      <c r="KA215" s="6"/>
      <c r="KB215" s="6"/>
      <c r="KC215" s="6"/>
      <c r="KD215" s="6"/>
      <c r="KE215" s="6"/>
      <c r="KF215" s="6"/>
      <c r="KG215" s="6"/>
      <c r="KH215" s="6"/>
      <c r="KI215" s="6"/>
      <c r="KJ215" s="6"/>
      <c r="KK215" s="6"/>
      <c r="KL215" s="6"/>
      <c r="KM215" s="6"/>
      <c r="KN215" s="6"/>
      <c r="KO215" s="6"/>
      <c r="KP215" s="6"/>
      <c r="KQ215" s="6"/>
      <c r="KR215" s="6"/>
      <c r="KS215" s="6"/>
      <c r="KT215" s="6"/>
      <c r="KU215" s="6"/>
      <c r="KV215" s="6"/>
      <c r="KW215" s="6"/>
      <c r="KX215" s="6"/>
      <c r="KY215" s="6"/>
      <c r="KZ215" s="6"/>
      <c r="LA215" s="6"/>
      <c r="LB215" s="6"/>
      <c r="LC215" s="6"/>
      <c r="LD215" s="6"/>
      <c r="LE215" s="6"/>
      <c r="LF215" s="6"/>
      <c r="LG215" s="6"/>
      <c r="LH215" s="6"/>
      <c r="LI215" s="6"/>
      <c r="LJ215" s="6"/>
    </row>
    <row r="216" spans="1:322" s="11" customFormat="1" x14ac:dyDescent="0.25">
      <c r="A216" s="10"/>
      <c r="B216" s="10"/>
      <c r="C216" s="10"/>
      <c r="D216" s="13"/>
      <c r="E216" s="30" t="str">
        <f>kpi!$E$41</f>
        <v>чистая прибыль</v>
      </c>
      <c r="F216" s="10"/>
      <c r="G216" s="10"/>
      <c r="H216" s="30"/>
      <c r="I216" s="10"/>
      <c r="J216" s="10"/>
      <c r="K216" s="78" t="str">
        <f>IF($E216="","",INDEX(kpi!$H:$H,SUMIFS(kpi!$B:$B,kpi!$E:$E,$E216)))</f>
        <v>долл.</v>
      </c>
      <c r="L216" s="10"/>
      <c r="M216" s="13"/>
      <c r="N216" s="10"/>
      <c r="O216" s="20"/>
      <c r="P216" s="10"/>
      <c r="Q216" s="10"/>
      <c r="R216" s="65">
        <f>SUMIFS($T216:$LI216,$T$1:$LI$1,"&lt;="&amp;MAX($1:$1),$T$1:$LI$1,"&gt;="&amp;1)</f>
        <v>0</v>
      </c>
      <c r="S216" s="10"/>
      <c r="T216" s="48">
        <f>T212-T214</f>
        <v>0</v>
      </c>
      <c r="U216" s="48">
        <f>U212-U214</f>
        <v>0</v>
      </c>
      <c r="V216" s="48">
        <f>V212-V214</f>
        <v>0</v>
      </c>
      <c r="W216" s="48">
        <f t="shared" ref="W216:CG216" si="413">W212-W214</f>
        <v>0</v>
      </c>
      <c r="X216" s="48">
        <f t="shared" si="413"/>
        <v>0</v>
      </c>
      <c r="Y216" s="48">
        <f t="shared" si="413"/>
        <v>0</v>
      </c>
      <c r="Z216" s="48">
        <f t="shared" si="413"/>
        <v>0</v>
      </c>
      <c r="AA216" s="48">
        <f t="shared" si="413"/>
        <v>0</v>
      </c>
      <c r="AB216" s="48">
        <f t="shared" si="413"/>
        <v>0</v>
      </c>
      <c r="AC216" s="48">
        <f t="shared" si="413"/>
        <v>0</v>
      </c>
      <c r="AD216" s="48">
        <f t="shared" si="413"/>
        <v>0</v>
      </c>
      <c r="AE216" s="48">
        <f t="shared" si="413"/>
        <v>0</v>
      </c>
      <c r="AF216" s="48">
        <f t="shared" si="413"/>
        <v>0</v>
      </c>
      <c r="AG216" s="48">
        <f t="shared" si="413"/>
        <v>0</v>
      </c>
      <c r="AH216" s="48">
        <f t="shared" si="413"/>
        <v>0</v>
      </c>
      <c r="AI216" s="48">
        <f t="shared" si="413"/>
        <v>0</v>
      </c>
      <c r="AJ216" s="48">
        <f t="shared" si="413"/>
        <v>0</v>
      </c>
      <c r="AK216" s="48">
        <f t="shared" si="413"/>
        <v>0</v>
      </c>
      <c r="AL216" s="48">
        <f t="shared" si="413"/>
        <v>0</v>
      </c>
      <c r="AM216" s="48">
        <f t="shared" si="413"/>
        <v>0</v>
      </c>
      <c r="AN216" s="48">
        <f t="shared" si="413"/>
        <v>0</v>
      </c>
      <c r="AO216" s="48">
        <f t="shared" si="413"/>
        <v>0</v>
      </c>
      <c r="AP216" s="48">
        <f t="shared" si="413"/>
        <v>0</v>
      </c>
      <c r="AQ216" s="48">
        <f t="shared" si="413"/>
        <v>0</v>
      </c>
      <c r="AR216" s="48">
        <f t="shared" si="413"/>
        <v>0</v>
      </c>
      <c r="AS216" s="48">
        <f t="shared" si="413"/>
        <v>0</v>
      </c>
      <c r="AT216" s="48">
        <f t="shared" si="413"/>
        <v>0</v>
      </c>
      <c r="AU216" s="48">
        <f t="shared" si="413"/>
        <v>0</v>
      </c>
      <c r="AV216" s="48">
        <f t="shared" si="413"/>
        <v>0</v>
      </c>
      <c r="AW216" s="48">
        <f t="shared" si="413"/>
        <v>0</v>
      </c>
      <c r="AX216" s="48">
        <f t="shared" si="413"/>
        <v>0</v>
      </c>
      <c r="AY216" s="48">
        <f t="shared" si="413"/>
        <v>0</v>
      </c>
      <c r="AZ216" s="48">
        <f t="shared" si="413"/>
        <v>0</v>
      </c>
      <c r="BA216" s="48">
        <f t="shared" si="413"/>
        <v>0</v>
      </c>
      <c r="BB216" s="48">
        <f t="shared" si="413"/>
        <v>0</v>
      </c>
      <c r="BC216" s="48">
        <f t="shared" si="413"/>
        <v>0</v>
      </c>
      <c r="BD216" s="48">
        <f t="shared" si="413"/>
        <v>0</v>
      </c>
      <c r="BE216" s="48">
        <f t="shared" si="413"/>
        <v>0</v>
      </c>
      <c r="BF216" s="48">
        <f t="shared" si="413"/>
        <v>0</v>
      </c>
      <c r="BG216" s="48">
        <f t="shared" si="413"/>
        <v>0</v>
      </c>
      <c r="BH216" s="48">
        <f t="shared" si="413"/>
        <v>0</v>
      </c>
      <c r="BI216" s="48">
        <f t="shared" si="413"/>
        <v>0</v>
      </c>
      <c r="BJ216" s="48">
        <f t="shared" si="413"/>
        <v>0</v>
      </c>
      <c r="BK216" s="48">
        <f t="shared" si="413"/>
        <v>0</v>
      </c>
      <c r="BL216" s="48">
        <f t="shared" si="413"/>
        <v>0</v>
      </c>
      <c r="BM216" s="48">
        <f t="shared" si="413"/>
        <v>0</v>
      </c>
      <c r="BN216" s="48">
        <f t="shared" si="413"/>
        <v>0</v>
      </c>
      <c r="BO216" s="48">
        <f t="shared" si="413"/>
        <v>0</v>
      </c>
      <c r="BP216" s="48">
        <f t="shared" si="413"/>
        <v>0</v>
      </c>
      <c r="BQ216" s="48">
        <f t="shared" si="413"/>
        <v>0</v>
      </c>
      <c r="BR216" s="48">
        <f t="shared" si="413"/>
        <v>0</v>
      </c>
      <c r="BS216" s="48">
        <f t="shared" si="413"/>
        <v>0</v>
      </c>
      <c r="BT216" s="48">
        <f t="shared" si="413"/>
        <v>0</v>
      </c>
      <c r="BU216" s="48">
        <f t="shared" si="413"/>
        <v>0</v>
      </c>
      <c r="BV216" s="48">
        <f t="shared" si="413"/>
        <v>0</v>
      </c>
      <c r="BW216" s="48">
        <f t="shared" si="413"/>
        <v>0</v>
      </c>
      <c r="BX216" s="48">
        <f t="shared" si="413"/>
        <v>0</v>
      </c>
      <c r="BY216" s="48">
        <f t="shared" si="413"/>
        <v>0</v>
      </c>
      <c r="BZ216" s="48">
        <f t="shared" si="413"/>
        <v>0</v>
      </c>
      <c r="CA216" s="48">
        <f t="shared" si="413"/>
        <v>0</v>
      </c>
      <c r="CB216" s="48">
        <f t="shared" si="413"/>
        <v>0</v>
      </c>
      <c r="CC216" s="48">
        <f t="shared" si="413"/>
        <v>0</v>
      </c>
      <c r="CD216" s="48">
        <f t="shared" si="413"/>
        <v>0</v>
      </c>
      <c r="CE216" s="48">
        <f t="shared" si="413"/>
        <v>0</v>
      </c>
      <c r="CF216" s="48">
        <f t="shared" si="413"/>
        <v>0</v>
      </c>
      <c r="CG216" s="48">
        <f t="shared" si="413"/>
        <v>0</v>
      </c>
      <c r="CH216" s="48">
        <f t="shared" ref="CH216:ES216" si="414">CH212-CH214</f>
        <v>0</v>
      </c>
      <c r="CI216" s="48">
        <f t="shared" si="414"/>
        <v>0</v>
      </c>
      <c r="CJ216" s="48">
        <f t="shared" si="414"/>
        <v>0</v>
      </c>
      <c r="CK216" s="48">
        <f t="shared" si="414"/>
        <v>0</v>
      </c>
      <c r="CL216" s="48">
        <f t="shared" si="414"/>
        <v>0</v>
      </c>
      <c r="CM216" s="48">
        <f t="shared" si="414"/>
        <v>0</v>
      </c>
      <c r="CN216" s="48">
        <f t="shared" si="414"/>
        <v>0</v>
      </c>
      <c r="CO216" s="48">
        <f t="shared" si="414"/>
        <v>0</v>
      </c>
      <c r="CP216" s="48">
        <f t="shared" si="414"/>
        <v>0</v>
      </c>
      <c r="CQ216" s="48">
        <f t="shared" si="414"/>
        <v>0</v>
      </c>
      <c r="CR216" s="48">
        <f t="shared" si="414"/>
        <v>0</v>
      </c>
      <c r="CS216" s="48">
        <f t="shared" si="414"/>
        <v>0</v>
      </c>
      <c r="CT216" s="48">
        <f t="shared" si="414"/>
        <v>0</v>
      </c>
      <c r="CU216" s="48">
        <f t="shared" si="414"/>
        <v>0</v>
      </c>
      <c r="CV216" s="48">
        <f t="shared" si="414"/>
        <v>0</v>
      </c>
      <c r="CW216" s="48">
        <f t="shared" si="414"/>
        <v>0</v>
      </c>
      <c r="CX216" s="48">
        <f t="shared" si="414"/>
        <v>0</v>
      </c>
      <c r="CY216" s="48">
        <f t="shared" si="414"/>
        <v>0</v>
      </c>
      <c r="CZ216" s="48">
        <f t="shared" si="414"/>
        <v>0</v>
      </c>
      <c r="DA216" s="48">
        <f t="shared" si="414"/>
        <v>0</v>
      </c>
      <c r="DB216" s="48">
        <f t="shared" si="414"/>
        <v>0</v>
      </c>
      <c r="DC216" s="48">
        <f t="shared" si="414"/>
        <v>0</v>
      </c>
      <c r="DD216" s="48">
        <f t="shared" si="414"/>
        <v>0</v>
      </c>
      <c r="DE216" s="48">
        <f t="shared" si="414"/>
        <v>0</v>
      </c>
      <c r="DF216" s="48">
        <f t="shared" si="414"/>
        <v>0</v>
      </c>
      <c r="DG216" s="48">
        <f t="shared" si="414"/>
        <v>0</v>
      </c>
      <c r="DH216" s="48">
        <f t="shared" si="414"/>
        <v>0</v>
      </c>
      <c r="DI216" s="48">
        <f t="shared" si="414"/>
        <v>0</v>
      </c>
      <c r="DJ216" s="48">
        <f t="shared" si="414"/>
        <v>0</v>
      </c>
      <c r="DK216" s="48">
        <f t="shared" si="414"/>
        <v>0</v>
      </c>
      <c r="DL216" s="48">
        <f t="shared" si="414"/>
        <v>0</v>
      </c>
      <c r="DM216" s="48">
        <f t="shared" si="414"/>
        <v>0</v>
      </c>
      <c r="DN216" s="48">
        <f t="shared" si="414"/>
        <v>0</v>
      </c>
      <c r="DO216" s="48">
        <f t="shared" si="414"/>
        <v>0</v>
      </c>
      <c r="DP216" s="48">
        <f t="shared" si="414"/>
        <v>0</v>
      </c>
      <c r="DQ216" s="48">
        <f t="shared" si="414"/>
        <v>0</v>
      </c>
      <c r="DR216" s="48">
        <f t="shared" si="414"/>
        <v>0</v>
      </c>
      <c r="DS216" s="48">
        <f t="shared" si="414"/>
        <v>0</v>
      </c>
      <c r="DT216" s="48">
        <f t="shared" si="414"/>
        <v>0</v>
      </c>
      <c r="DU216" s="48">
        <f t="shared" si="414"/>
        <v>0</v>
      </c>
      <c r="DV216" s="48">
        <f t="shared" si="414"/>
        <v>0</v>
      </c>
      <c r="DW216" s="48">
        <f t="shared" si="414"/>
        <v>0</v>
      </c>
      <c r="DX216" s="48">
        <f t="shared" si="414"/>
        <v>0</v>
      </c>
      <c r="DY216" s="48">
        <f t="shared" si="414"/>
        <v>0</v>
      </c>
      <c r="DZ216" s="48">
        <f t="shared" si="414"/>
        <v>0</v>
      </c>
      <c r="EA216" s="48">
        <f t="shared" si="414"/>
        <v>0</v>
      </c>
      <c r="EB216" s="48">
        <f t="shared" si="414"/>
        <v>0</v>
      </c>
      <c r="EC216" s="48">
        <f t="shared" si="414"/>
        <v>0</v>
      </c>
      <c r="ED216" s="48">
        <f t="shared" si="414"/>
        <v>0</v>
      </c>
      <c r="EE216" s="48">
        <f t="shared" si="414"/>
        <v>0</v>
      </c>
      <c r="EF216" s="48">
        <f t="shared" si="414"/>
        <v>0</v>
      </c>
      <c r="EG216" s="48">
        <f t="shared" si="414"/>
        <v>0</v>
      </c>
      <c r="EH216" s="48">
        <f t="shared" si="414"/>
        <v>0</v>
      </c>
      <c r="EI216" s="48">
        <f t="shared" si="414"/>
        <v>0</v>
      </c>
      <c r="EJ216" s="48">
        <f t="shared" si="414"/>
        <v>0</v>
      </c>
      <c r="EK216" s="48">
        <f t="shared" si="414"/>
        <v>0</v>
      </c>
      <c r="EL216" s="48">
        <f t="shared" si="414"/>
        <v>0</v>
      </c>
      <c r="EM216" s="48">
        <f t="shared" si="414"/>
        <v>0</v>
      </c>
      <c r="EN216" s="48">
        <f t="shared" si="414"/>
        <v>0</v>
      </c>
      <c r="EO216" s="48">
        <f t="shared" si="414"/>
        <v>0</v>
      </c>
      <c r="EP216" s="48">
        <f t="shared" si="414"/>
        <v>0</v>
      </c>
      <c r="EQ216" s="48">
        <f t="shared" si="414"/>
        <v>0</v>
      </c>
      <c r="ER216" s="48">
        <f t="shared" si="414"/>
        <v>0</v>
      </c>
      <c r="ES216" s="48">
        <f t="shared" si="414"/>
        <v>0</v>
      </c>
      <c r="ET216" s="48">
        <f t="shared" ref="ET216:HE216" si="415">ET212-ET214</f>
        <v>0</v>
      </c>
      <c r="EU216" s="48">
        <f t="shared" si="415"/>
        <v>0</v>
      </c>
      <c r="EV216" s="48">
        <f t="shared" si="415"/>
        <v>0</v>
      </c>
      <c r="EW216" s="48">
        <f t="shared" si="415"/>
        <v>0</v>
      </c>
      <c r="EX216" s="48">
        <f t="shared" si="415"/>
        <v>0</v>
      </c>
      <c r="EY216" s="48">
        <f t="shared" si="415"/>
        <v>0</v>
      </c>
      <c r="EZ216" s="48">
        <f t="shared" si="415"/>
        <v>0</v>
      </c>
      <c r="FA216" s="48">
        <f t="shared" si="415"/>
        <v>0</v>
      </c>
      <c r="FB216" s="48">
        <f t="shared" si="415"/>
        <v>0</v>
      </c>
      <c r="FC216" s="48">
        <f t="shared" si="415"/>
        <v>0</v>
      </c>
      <c r="FD216" s="48">
        <f t="shared" si="415"/>
        <v>0</v>
      </c>
      <c r="FE216" s="48">
        <f t="shared" si="415"/>
        <v>0</v>
      </c>
      <c r="FF216" s="48">
        <f t="shared" si="415"/>
        <v>0</v>
      </c>
      <c r="FG216" s="48">
        <f t="shared" si="415"/>
        <v>0</v>
      </c>
      <c r="FH216" s="48">
        <f t="shared" si="415"/>
        <v>0</v>
      </c>
      <c r="FI216" s="48">
        <f t="shared" si="415"/>
        <v>0</v>
      </c>
      <c r="FJ216" s="48">
        <f t="shared" si="415"/>
        <v>0</v>
      </c>
      <c r="FK216" s="48">
        <f t="shared" si="415"/>
        <v>0</v>
      </c>
      <c r="FL216" s="48">
        <f t="shared" si="415"/>
        <v>0</v>
      </c>
      <c r="FM216" s="48">
        <f t="shared" si="415"/>
        <v>0</v>
      </c>
      <c r="FN216" s="48">
        <f t="shared" si="415"/>
        <v>0</v>
      </c>
      <c r="FO216" s="48">
        <f t="shared" si="415"/>
        <v>0</v>
      </c>
      <c r="FP216" s="48">
        <f t="shared" si="415"/>
        <v>0</v>
      </c>
      <c r="FQ216" s="48">
        <f t="shared" si="415"/>
        <v>0</v>
      </c>
      <c r="FR216" s="48">
        <f t="shared" si="415"/>
        <v>0</v>
      </c>
      <c r="FS216" s="48">
        <f t="shared" si="415"/>
        <v>0</v>
      </c>
      <c r="FT216" s="48">
        <f t="shared" si="415"/>
        <v>0</v>
      </c>
      <c r="FU216" s="48">
        <f t="shared" si="415"/>
        <v>0</v>
      </c>
      <c r="FV216" s="48">
        <f t="shared" si="415"/>
        <v>0</v>
      </c>
      <c r="FW216" s="48">
        <f t="shared" si="415"/>
        <v>0</v>
      </c>
      <c r="FX216" s="48">
        <f t="shared" si="415"/>
        <v>0</v>
      </c>
      <c r="FY216" s="48">
        <f t="shared" si="415"/>
        <v>0</v>
      </c>
      <c r="FZ216" s="48">
        <f t="shared" si="415"/>
        <v>0</v>
      </c>
      <c r="GA216" s="48">
        <f t="shared" si="415"/>
        <v>0</v>
      </c>
      <c r="GB216" s="48">
        <f t="shared" si="415"/>
        <v>0</v>
      </c>
      <c r="GC216" s="48">
        <f t="shared" si="415"/>
        <v>0</v>
      </c>
      <c r="GD216" s="48">
        <f t="shared" si="415"/>
        <v>0</v>
      </c>
      <c r="GE216" s="48">
        <f t="shared" si="415"/>
        <v>0</v>
      </c>
      <c r="GF216" s="48">
        <f t="shared" si="415"/>
        <v>0</v>
      </c>
      <c r="GG216" s="48">
        <f t="shared" si="415"/>
        <v>0</v>
      </c>
      <c r="GH216" s="48">
        <f t="shared" si="415"/>
        <v>0</v>
      </c>
      <c r="GI216" s="48">
        <f t="shared" si="415"/>
        <v>0</v>
      </c>
      <c r="GJ216" s="48">
        <f t="shared" si="415"/>
        <v>0</v>
      </c>
      <c r="GK216" s="48">
        <f t="shared" si="415"/>
        <v>0</v>
      </c>
      <c r="GL216" s="48">
        <f t="shared" si="415"/>
        <v>0</v>
      </c>
      <c r="GM216" s="48">
        <f t="shared" si="415"/>
        <v>0</v>
      </c>
      <c r="GN216" s="48">
        <f t="shared" si="415"/>
        <v>0</v>
      </c>
      <c r="GO216" s="48">
        <f t="shared" si="415"/>
        <v>0</v>
      </c>
      <c r="GP216" s="48">
        <f t="shared" si="415"/>
        <v>0</v>
      </c>
      <c r="GQ216" s="48">
        <f t="shared" si="415"/>
        <v>0</v>
      </c>
      <c r="GR216" s="48">
        <f t="shared" si="415"/>
        <v>0</v>
      </c>
      <c r="GS216" s="48">
        <f t="shared" si="415"/>
        <v>0</v>
      </c>
      <c r="GT216" s="48">
        <f t="shared" si="415"/>
        <v>0</v>
      </c>
      <c r="GU216" s="48">
        <f t="shared" si="415"/>
        <v>0</v>
      </c>
      <c r="GV216" s="48">
        <f t="shared" si="415"/>
        <v>0</v>
      </c>
      <c r="GW216" s="48">
        <f t="shared" si="415"/>
        <v>0</v>
      </c>
      <c r="GX216" s="48">
        <f t="shared" si="415"/>
        <v>0</v>
      </c>
      <c r="GY216" s="48">
        <f t="shared" si="415"/>
        <v>0</v>
      </c>
      <c r="GZ216" s="48">
        <f t="shared" si="415"/>
        <v>0</v>
      </c>
      <c r="HA216" s="48">
        <f t="shared" si="415"/>
        <v>0</v>
      </c>
      <c r="HB216" s="48">
        <f t="shared" si="415"/>
        <v>0</v>
      </c>
      <c r="HC216" s="48">
        <f t="shared" si="415"/>
        <v>0</v>
      </c>
      <c r="HD216" s="48">
        <f t="shared" si="415"/>
        <v>0</v>
      </c>
      <c r="HE216" s="48">
        <f t="shared" si="415"/>
        <v>0</v>
      </c>
      <c r="HF216" s="48">
        <f t="shared" ref="HF216:JQ216" si="416">HF212-HF214</f>
        <v>0</v>
      </c>
      <c r="HG216" s="48">
        <f t="shared" si="416"/>
        <v>0</v>
      </c>
      <c r="HH216" s="48">
        <f t="shared" si="416"/>
        <v>0</v>
      </c>
      <c r="HI216" s="48">
        <f t="shared" si="416"/>
        <v>0</v>
      </c>
      <c r="HJ216" s="48">
        <f t="shared" si="416"/>
        <v>0</v>
      </c>
      <c r="HK216" s="48">
        <f t="shared" si="416"/>
        <v>0</v>
      </c>
      <c r="HL216" s="48">
        <f t="shared" si="416"/>
        <v>0</v>
      </c>
      <c r="HM216" s="48">
        <f t="shared" si="416"/>
        <v>0</v>
      </c>
      <c r="HN216" s="48">
        <f t="shared" si="416"/>
        <v>0</v>
      </c>
      <c r="HO216" s="48">
        <f t="shared" si="416"/>
        <v>0</v>
      </c>
      <c r="HP216" s="48">
        <f t="shared" si="416"/>
        <v>0</v>
      </c>
      <c r="HQ216" s="48">
        <f t="shared" si="416"/>
        <v>0</v>
      </c>
      <c r="HR216" s="48">
        <f t="shared" si="416"/>
        <v>0</v>
      </c>
      <c r="HS216" s="48">
        <f t="shared" si="416"/>
        <v>0</v>
      </c>
      <c r="HT216" s="48">
        <f t="shared" si="416"/>
        <v>0</v>
      </c>
      <c r="HU216" s="48">
        <f t="shared" si="416"/>
        <v>0</v>
      </c>
      <c r="HV216" s="48">
        <f t="shared" si="416"/>
        <v>0</v>
      </c>
      <c r="HW216" s="48">
        <f t="shared" si="416"/>
        <v>0</v>
      </c>
      <c r="HX216" s="48">
        <f t="shared" si="416"/>
        <v>0</v>
      </c>
      <c r="HY216" s="48">
        <f t="shared" si="416"/>
        <v>0</v>
      </c>
      <c r="HZ216" s="48">
        <f t="shared" si="416"/>
        <v>0</v>
      </c>
      <c r="IA216" s="48">
        <f t="shared" si="416"/>
        <v>0</v>
      </c>
      <c r="IB216" s="48">
        <f t="shared" si="416"/>
        <v>0</v>
      </c>
      <c r="IC216" s="48">
        <f t="shared" si="416"/>
        <v>0</v>
      </c>
      <c r="ID216" s="48">
        <f t="shared" si="416"/>
        <v>0</v>
      </c>
      <c r="IE216" s="48">
        <f t="shared" si="416"/>
        <v>0</v>
      </c>
      <c r="IF216" s="48">
        <f t="shared" si="416"/>
        <v>0</v>
      </c>
      <c r="IG216" s="48">
        <f t="shared" si="416"/>
        <v>0</v>
      </c>
      <c r="IH216" s="48">
        <f t="shared" si="416"/>
        <v>0</v>
      </c>
      <c r="II216" s="48">
        <f t="shared" si="416"/>
        <v>0</v>
      </c>
      <c r="IJ216" s="48">
        <f t="shared" si="416"/>
        <v>0</v>
      </c>
      <c r="IK216" s="48">
        <f t="shared" si="416"/>
        <v>0</v>
      </c>
      <c r="IL216" s="48">
        <f t="shared" si="416"/>
        <v>0</v>
      </c>
      <c r="IM216" s="48">
        <f t="shared" si="416"/>
        <v>0</v>
      </c>
      <c r="IN216" s="48">
        <f t="shared" si="416"/>
        <v>0</v>
      </c>
      <c r="IO216" s="48">
        <f t="shared" si="416"/>
        <v>0</v>
      </c>
      <c r="IP216" s="48">
        <f t="shared" si="416"/>
        <v>0</v>
      </c>
      <c r="IQ216" s="48">
        <f t="shared" si="416"/>
        <v>0</v>
      </c>
      <c r="IR216" s="48">
        <f t="shared" si="416"/>
        <v>0</v>
      </c>
      <c r="IS216" s="48">
        <f t="shared" si="416"/>
        <v>0</v>
      </c>
      <c r="IT216" s="48">
        <f t="shared" si="416"/>
        <v>0</v>
      </c>
      <c r="IU216" s="48">
        <f t="shared" si="416"/>
        <v>0</v>
      </c>
      <c r="IV216" s="48">
        <f t="shared" si="416"/>
        <v>0</v>
      </c>
      <c r="IW216" s="48">
        <f t="shared" si="416"/>
        <v>0</v>
      </c>
      <c r="IX216" s="48">
        <f t="shared" si="416"/>
        <v>0</v>
      </c>
      <c r="IY216" s="48">
        <f t="shared" si="416"/>
        <v>0</v>
      </c>
      <c r="IZ216" s="48">
        <f t="shared" si="416"/>
        <v>0</v>
      </c>
      <c r="JA216" s="48">
        <f t="shared" si="416"/>
        <v>0</v>
      </c>
      <c r="JB216" s="48">
        <f t="shared" si="416"/>
        <v>0</v>
      </c>
      <c r="JC216" s="48">
        <f t="shared" si="416"/>
        <v>0</v>
      </c>
      <c r="JD216" s="48">
        <f t="shared" si="416"/>
        <v>0</v>
      </c>
      <c r="JE216" s="48">
        <f t="shared" si="416"/>
        <v>0</v>
      </c>
      <c r="JF216" s="48">
        <f t="shared" si="416"/>
        <v>0</v>
      </c>
      <c r="JG216" s="48">
        <f t="shared" si="416"/>
        <v>0</v>
      </c>
      <c r="JH216" s="48">
        <f t="shared" si="416"/>
        <v>0</v>
      </c>
      <c r="JI216" s="48">
        <f t="shared" si="416"/>
        <v>0</v>
      </c>
      <c r="JJ216" s="48">
        <f t="shared" si="416"/>
        <v>0</v>
      </c>
      <c r="JK216" s="48">
        <f t="shared" si="416"/>
        <v>0</v>
      </c>
      <c r="JL216" s="48">
        <f t="shared" si="416"/>
        <v>0</v>
      </c>
      <c r="JM216" s="48">
        <f t="shared" si="416"/>
        <v>0</v>
      </c>
      <c r="JN216" s="48">
        <f t="shared" si="416"/>
        <v>0</v>
      </c>
      <c r="JO216" s="48">
        <f t="shared" si="416"/>
        <v>0</v>
      </c>
      <c r="JP216" s="48">
        <f t="shared" si="416"/>
        <v>0</v>
      </c>
      <c r="JQ216" s="48">
        <f t="shared" si="416"/>
        <v>0</v>
      </c>
      <c r="JR216" s="48">
        <f t="shared" ref="JR216:LH216" si="417">JR212-JR214</f>
        <v>0</v>
      </c>
      <c r="JS216" s="48">
        <f t="shared" si="417"/>
        <v>0</v>
      </c>
      <c r="JT216" s="48">
        <f t="shared" si="417"/>
        <v>0</v>
      </c>
      <c r="JU216" s="48">
        <f t="shared" si="417"/>
        <v>0</v>
      </c>
      <c r="JV216" s="48">
        <f t="shared" si="417"/>
        <v>0</v>
      </c>
      <c r="JW216" s="48">
        <f t="shared" si="417"/>
        <v>0</v>
      </c>
      <c r="JX216" s="48">
        <f t="shared" si="417"/>
        <v>0</v>
      </c>
      <c r="JY216" s="48">
        <f t="shared" si="417"/>
        <v>0</v>
      </c>
      <c r="JZ216" s="48">
        <f t="shared" si="417"/>
        <v>0</v>
      </c>
      <c r="KA216" s="48">
        <f t="shared" si="417"/>
        <v>0</v>
      </c>
      <c r="KB216" s="48">
        <f t="shared" si="417"/>
        <v>0</v>
      </c>
      <c r="KC216" s="48">
        <f t="shared" si="417"/>
        <v>0</v>
      </c>
      <c r="KD216" s="48">
        <f t="shared" si="417"/>
        <v>0</v>
      </c>
      <c r="KE216" s="48">
        <f t="shared" si="417"/>
        <v>0</v>
      </c>
      <c r="KF216" s="48">
        <f t="shared" si="417"/>
        <v>0</v>
      </c>
      <c r="KG216" s="48">
        <f t="shared" si="417"/>
        <v>0</v>
      </c>
      <c r="KH216" s="48">
        <f t="shared" si="417"/>
        <v>0</v>
      </c>
      <c r="KI216" s="48">
        <f t="shared" si="417"/>
        <v>0</v>
      </c>
      <c r="KJ216" s="48">
        <f t="shared" si="417"/>
        <v>0</v>
      </c>
      <c r="KK216" s="48">
        <f t="shared" si="417"/>
        <v>0</v>
      </c>
      <c r="KL216" s="48">
        <f t="shared" si="417"/>
        <v>0</v>
      </c>
      <c r="KM216" s="48">
        <f t="shared" si="417"/>
        <v>0</v>
      </c>
      <c r="KN216" s="48">
        <f t="shared" si="417"/>
        <v>0</v>
      </c>
      <c r="KO216" s="48">
        <f t="shared" si="417"/>
        <v>0</v>
      </c>
      <c r="KP216" s="48">
        <f t="shared" si="417"/>
        <v>0</v>
      </c>
      <c r="KQ216" s="48">
        <f t="shared" si="417"/>
        <v>0</v>
      </c>
      <c r="KR216" s="48">
        <f t="shared" si="417"/>
        <v>0</v>
      </c>
      <c r="KS216" s="48">
        <f t="shared" si="417"/>
        <v>0</v>
      </c>
      <c r="KT216" s="48">
        <f t="shared" si="417"/>
        <v>0</v>
      </c>
      <c r="KU216" s="48">
        <f t="shared" si="417"/>
        <v>0</v>
      </c>
      <c r="KV216" s="48">
        <f t="shared" si="417"/>
        <v>0</v>
      </c>
      <c r="KW216" s="48">
        <f t="shared" si="417"/>
        <v>0</v>
      </c>
      <c r="KX216" s="48">
        <f t="shared" si="417"/>
        <v>0</v>
      </c>
      <c r="KY216" s="48">
        <f t="shared" si="417"/>
        <v>0</v>
      </c>
      <c r="KZ216" s="48">
        <f t="shared" si="417"/>
        <v>0</v>
      </c>
      <c r="LA216" s="48">
        <f t="shared" si="417"/>
        <v>0</v>
      </c>
      <c r="LB216" s="48">
        <f t="shared" si="417"/>
        <v>0</v>
      </c>
      <c r="LC216" s="48">
        <f t="shared" si="417"/>
        <v>0</v>
      </c>
      <c r="LD216" s="48">
        <f t="shared" si="417"/>
        <v>0</v>
      </c>
      <c r="LE216" s="48">
        <f t="shared" si="417"/>
        <v>0</v>
      </c>
      <c r="LF216" s="48">
        <f t="shared" si="417"/>
        <v>0</v>
      </c>
      <c r="LG216" s="48">
        <f t="shared" si="417"/>
        <v>0</v>
      </c>
      <c r="LH216" s="48">
        <f t="shared" si="417"/>
        <v>0</v>
      </c>
      <c r="LI216" s="10"/>
      <c r="LJ216" s="10"/>
    </row>
    <row r="217" spans="1:322" ht="4.2" customHeight="1" x14ac:dyDescent="0.25">
      <c r="A217" s="6"/>
      <c r="B217" s="6"/>
      <c r="C217" s="6"/>
      <c r="D217" s="13"/>
      <c r="E217" s="6"/>
      <c r="F217" s="6"/>
      <c r="G217" s="6"/>
      <c r="H217" s="6"/>
      <c r="I217" s="6"/>
      <c r="J217" s="6"/>
      <c r="K217" s="31"/>
      <c r="L217" s="6"/>
      <c r="M217" s="13"/>
      <c r="N217" s="6"/>
      <c r="O217" s="20"/>
      <c r="P217" s="6"/>
      <c r="Q217" s="6"/>
      <c r="R217" s="64"/>
      <c r="S217" s="6"/>
      <c r="T217" s="135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  <c r="IW217" s="6"/>
      <c r="IX217" s="6"/>
      <c r="IY217" s="6"/>
      <c r="IZ217" s="6"/>
      <c r="JA217" s="6"/>
      <c r="JB217" s="6"/>
      <c r="JC217" s="6"/>
      <c r="JD217" s="6"/>
      <c r="JE217" s="6"/>
      <c r="JF217" s="6"/>
      <c r="JG217" s="6"/>
      <c r="JH217" s="6"/>
      <c r="JI217" s="6"/>
      <c r="JJ217" s="6"/>
      <c r="JK217" s="6"/>
      <c r="JL217" s="6"/>
      <c r="JM217" s="6"/>
      <c r="JN217" s="6"/>
      <c r="JO217" s="6"/>
      <c r="JP217" s="6"/>
      <c r="JQ217" s="6"/>
      <c r="JR217" s="6"/>
      <c r="JS217" s="6"/>
      <c r="JT217" s="6"/>
      <c r="JU217" s="6"/>
      <c r="JV217" s="6"/>
      <c r="JW217" s="6"/>
      <c r="JX217" s="6"/>
      <c r="JY217" s="6"/>
      <c r="JZ217" s="6"/>
      <c r="KA217" s="6"/>
      <c r="KB217" s="6"/>
      <c r="KC217" s="6"/>
      <c r="KD217" s="6"/>
      <c r="KE217" s="6"/>
      <c r="KF217" s="6"/>
      <c r="KG217" s="6"/>
      <c r="KH217" s="6"/>
      <c r="KI217" s="6"/>
      <c r="KJ217" s="6"/>
      <c r="KK217" s="6"/>
      <c r="KL217" s="6"/>
      <c r="KM217" s="6"/>
      <c r="KN217" s="6"/>
      <c r="KO217" s="6"/>
      <c r="KP217" s="6"/>
      <c r="KQ217" s="6"/>
      <c r="KR217" s="6"/>
      <c r="KS217" s="6"/>
      <c r="KT217" s="6"/>
      <c r="KU217" s="6"/>
      <c r="KV217" s="6"/>
      <c r="KW217" s="6"/>
      <c r="KX217" s="6"/>
      <c r="KY217" s="6"/>
      <c r="KZ217" s="6"/>
      <c r="LA217" s="6"/>
      <c r="LB217" s="6"/>
      <c r="LC217" s="6"/>
      <c r="LD217" s="6"/>
      <c r="LE217" s="6"/>
      <c r="LF217" s="6"/>
      <c r="LG217" s="6"/>
      <c r="LH217" s="6"/>
      <c r="LI217" s="6"/>
      <c r="LJ217" s="6"/>
    </row>
    <row r="218" spans="1:322" ht="7.2" customHeight="1" x14ac:dyDescent="0.25">
      <c r="A218" s="6"/>
      <c r="B218" s="6"/>
      <c r="C218" s="6"/>
      <c r="D218" s="13"/>
      <c r="E218" s="6"/>
      <c r="F218" s="6"/>
      <c r="G218" s="6"/>
      <c r="H218" s="6"/>
      <c r="I218" s="6"/>
      <c r="J218" s="6"/>
      <c r="K218" s="31"/>
      <c r="L218" s="6"/>
      <c r="M218" s="13"/>
      <c r="N218" s="6"/>
      <c r="O218" s="20"/>
      <c r="P218" s="6"/>
      <c r="Q218" s="6"/>
      <c r="R218" s="64"/>
      <c r="S218" s="6"/>
      <c r="T218" s="135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  <c r="IW218" s="6"/>
      <c r="IX218" s="6"/>
      <c r="IY218" s="6"/>
      <c r="IZ218" s="6"/>
      <c r="JA218" s="6"/>
      <c r="JB218" s="6"/>
      <c r="JC218" s="6"/>
      <c r="JD218" s="6"/>
      <c r="JE218" s="6"/>
      <c r="JF218" s="6"/>
      <c r="JG218" s="6"/>
      <c r="JH218" s="6"/>
      <c r="JI218" s="6"/>
      <c r="JJ218" s="6"/>
      <c r="JK218" s="6"/>
      <c r="JL218" s="6"/>
      <c r="JM218" s="6"/>
      <c r="JN218" s="6"/>
      <c r="JO218" s="6"/>
      <c r="JP218" s="6"/>
      <c r="JQ218" s="6"/>
      <c r="JR218" s="6"/>
      <c r="JS218" s="6"/>
      <c r="JT218" s="6"/>
      <c r="JU218" s="6"/>
      <c r="JV218" s="6"/>
      <c r="JW218" s="6"/>
      <c r="JX218" s="6"/>
      <c r="JY218" s="6"/>
      <c r="JZ218" s="6"/>
      <c r="KA218" s="6"/>
      <c r="KB218" s="6"/>
      <c r="KC218" s="6"/>
      <c r="KD218" s="6"/>
      <c r="KE218" s="6"/>
      <c r="KF218" s="6"/>
      <c r="KG218" s="6"/>
      <c r="KH218" s="6"/>
      <c r="KI218" s="6"/>
      <c r="KJ218" s="6"/>
      <c r="KK218" s="6"/>
      <c r="KL218" s="6"/>
      <c r="KM218" s="6"/>
      <c r="KN218" s="6"/>
      <c r="KO218" s="6"/>
      <c r="KP218" s="6"/>
      <c r="KQ218" s="6"/>
      <c r="KR218" s="6"/>
      <c r="KS218" s="6"/>
      <c r="KT218" s="6"/>
      <c r="KU218" s="6"/>
      <c r="KV218" s="6"/>
      <c r="KW218" s="6"/>
      <c r="KX218" s="6"/>
      <c r="KY218" s="6"/>
      <c r="KZ218" s="6"/>
      <c r="LA218" s="6"/>
      <c r="LB218" s="6"/>
      <c r="LC218" s="6"/>
      <c r="LD218" s="6"/>
      <c r="LE218" s="6"/>
      <c r="LF218" s="6"/>
      <c r="LG218" s="6"/>
      <c r="LH218" s="6"/>
      <c r="LI218" s="6"/>
      <c r="LJ218" s="6"/>
    </row>
    <row r="219" spans="1:322" s="11" customFormat="1" x14ac:dyDescent="0.25">
      <c r="A219" s="10"/>
      <c r="B219" s="10"/>
      <c r="C219" s="10"/>
      <c r="D219" s="13"/>
      <c r="E219" s="30" t="str">
        <f>kpi!$E$46</f>
        <v>финпоток по основной деятельности</v>
      </c>
      <c r="F219" s="10"/>
      <c r="G219" s="10"/>
      <c r="H219" s="30"/>
      <c r="I219" s="10"/>
      <c r="J219" s="10"/>
      <c r="K219" s="78" t="str">
        <f>IF($E219="","",INDEX(kpi!$H:$H,SUMIFS(kpi!$B:$B,kpi!$E:$E,$E219)))</f>
        <v>долл.</v>
      </c>
      <c r="L219" s="10"/>
      <c r="M219" s="13"/>
      <c r="N219" s="10"/>
      <c r="O219" s="20"/>
      <c r="P219" s="10"/>
      <c r="Q219" s="10"/>
      <c r="R219" s="65">
        <f>SUMIFS($T219:$LI219,$T$1:$LI$1,"&lt;="&amp;MAX($1:$1),$T$1:$LI$1,"&gt;="&amp;1)</f>
        <v>0</v>
      </c>
      <c r="S219" s="10"/>
      <c r="T219" s="64"/>
      <c r="U219" s="48">
        <f t="shared" ref="U219:CF219" si="418">IF(U$10="",0,U41-U206+U202-T200+T202-T214)</f>
        <v>0</v>
      </c>
      <c r="V219" s="48">
        <f t="shared" si="418"/>
        <v>0</v>
      </c>
      <c r="W219" s="48">
        <f t="shared" si="418"/>
        <v>0</v>
      </c>
      <c r="X219" s="48">
        <f t="shared" si="418"/>
        <v>0</v>
      </c>
      <c r="Y219" s="48">
        <f t="shared" si="418"/>
        <v>0</v>
      </c>
      <c r="Z219" s="48">
        <f t="shared" si="418"/>
        <v>0</v>
      </c>
      <c r="AA219" s="48">
        <f t="shared" si="418"/>
        <v>0</v>
      </c>
      <c r="AB219" s="48">
        <f t="shared" si="418"/>
        <v>0</v>
      </c>
      <c r="AC219" s="48">
        <f t="shared" si="418"/>
        <v>0</v>
      </c>
      <c r="AD219" s="48">
        <f t="shared" si="418"/>
        <v>0</v>
      </c>
      <c r="AE219" s="48">
        <f t="shared" si="418"/>
        <v>0</v>
      </c>
      <c r="AF219" s="48">
        <f t="shared" si="418"/>
        <v>0</v>
      </c>
      <c r="AG219" s="48">
        <f t="shared" si="418"/>
        <v>0</v>
      </c>
      <c r="AH219" s="48">
        <f t="shared" si="418"/>
        <v>0</v>
      </c>
      <c r="AI219" s="48">
        <f t="shared" si="418"/>
        <v>0</v>
      </c>
      <c r="AJ219" s="48">
        <f t="shared" si="418"/>
        <v>0</v>
      </c>
      <c r="AK219" s="48">
        <f t="shared" si="418"/>
        <v>0</v>
      </c>
      <c r="AL219" s="48">
        <f t="shared" si="418"/>
        <v>0</v>
      </c>
      <c r="AM219" s="48">
        <f t="shared" si="418"/>
        <v>0</v>
      </c>
      <c r="AN219" s="48">
        <f t="shared" si="418"/>
        <v>0</v>
      </c>
      <c r="AO219" s="48">
        <f t="shared" si="418"/>
        <v>0</v>
      </c>
      <c r="AP219" s="48">
        <f t="shared" si="418"/>
        <v>0</v>
      </c>
      <c r="AQ219" s="48">
        <f t="shared" si="418"/>
        <v>0</v>
      </c>
      <c r="AR219" s="48">
        <f t="shared" si="418"/>
        <v>0</v>
      </c>
      <c r="AS219" s="48">
        <f t="shared" si="418"/>
        <v>0</v>
      </c>
      <c r="AT219" s="48">
        <f t="shared" si="418"/>
        <v>0</v>
      </c>
      <c r="AU219" s="48">
        <f t="shared" si="418"/>
        <v>0</v>
      </c>
      <c r="AV219" s="48">
        <f t="shared" si="418"/>
        <v>0</v>
      </c>
      <c r="AW219" s="48">
        <f t="shared" si="418"/>
        <v>0</v>
      </c>
      <c r="AX219" s="48">
        <f t="shared" si="418"/>
        <v>0</v>
      </c>
      <c r="AY219" s="48">
        <f t="shared" si="418"/>
        <v>0</v>
      </c>
      <c r="AZ219" s="48">
        <f t="shared" si="418"/>
        <v>0</v>
      </c>
      <c r="BA219" s="48">
        <f t="shared" si="418"/>
        <v>0</v>
      </c>
      <c r="BB219" s="48">
        <f t="shared" si="418"/>
        <v>0</v>
      </c>
      <c r="BC219" s="48">
        <f t="shared" si="418"/>
        <v>0</v>
      </c>
      <c r="BD219" s="48">
        <f t="shared" si="418"/>
        <v>0</v>
      </c>
      <c r="BE219" s="48">
        <f t="shared" si="418"/>
        <v>0</v>
      </c>
      <c r="BF219" s="48">
        <f t="shared" si="418"/>
        <v>0</v>
      </c>
      <c r="BG219" s="48">
        <f t="shared" si="418"/>
        <v>0</v>
      </c>
      <c r="BH219" s="48">
        <f t="shared" si="418"/>
        <v>0</v>
      </c>
      <c r="BI219" s="48">
        <f t="shared" si="418"/>
        <v>0</v>
      </c>
      <c r="BJ219" s="48">
        <f t="shared" si="418"/>
        <v>0</v>
      </c>
      <c r="BK219" s="48">
        <f t="shared" si="418"/>
        <v>0</v>
      </c>
      <c r="BL219" s="48">
        <f t="shared" si="418"/>
        <v>0</v>
      </c>
      <c r="BM219" s="48">
        <f t="shared" si="418"/>
        <v>0</v>
      </c>
      <c r="BN219" s="48">
        <f t="shared" si="418"/>
        <v>0</v>
      </c>
      <c r="BO219" s="48">
        <f t="shared" si="418"/>
        <v>0</v>
      </c>
      <c r="BP219" s="48">
        <f t="shared" si="418"/>
        <v>0</v>
      </c>
      <c r="BQ219" s="48">
        <f t="shared" si="418"/>
        <v>0</v>
      </c>
      <c r="BR219" s="48">
        <f t="shared" si="418"/>
        <v>0</v>
      </c>
      <c r="BS219" s="48">
        <f t="shared" si="418"/>
        <v>0</v>
      </c>
      <c r="BT219" s="48">
        <f t="shared" si="418"/>
        <v>0</v>
      </c>
      <c r="BU219" s="48">
        <f t="shared" si="418"/>
        <v>0</v>
      </c>
      <c r="BV219" s="48">
        <f t="shared" si="418"/>
        <v>0</v>
      </c>
      <c r="BW219" s="48">
        <f t="shared" si="418"/>
        <v>0</v>
      </c>
      <c r="BX219" s="48">
        <f t="shared" si="418"/>
        <v>0</v>
      </c>
      <c r="BY219" s="48">
        <f t="shared" si="418"/>
        <v>0</v>
      </c>
      <c r="BZ219" s="48">
        <f t="shared" si="418"/>
        <v>0</v>
      </c>
      <c r="CA219" s="48">
        <f t="shared" si="418"/>
        <v>0</v>
      </c>
      <c r="CB219" s="48">
        <f t="shared" si="418"/>
        <v>0</v>
      </c>
      <c r="CC219" s="48">
        <f t="shared" si="418"/>
        <v>0</v>
      </c>
      <c r="CD219" s="48">
        <f t="shared" si="418"/>
        <v>0</v>
      </c>
      <c r="CE219" s="48">
        <f t="shared" si="418"/>
        <v>0</v>
      </c>
      <c r="CF219" s="48">
        <f t="shared" si="418"/>
        <v>0</v>
      </c>
      <c r="CG219" s="48">
        <f t="shared" ref="CG219:ER219" si="419">IF(CG$10="",0,CG41-CG206+CG202-CF200+CF202-CF214)</f>
        <v>0</v>
      </c>
      <c r="CH219" s="48">
        <f t="shared" si="419"/>
        <v>0</v>
      </c>
      <c r="CI219" s="48">
        <f t="shared" si="419"/>
        <v>0</v>
      </c>
      <c r="CJ219" s="48">
        <f t="shared" si="419"/>
        <v>0</v>
      </c>
      <c r="CK219" s="48">
        <f t="shared" si="419"/>
        <v>0</v>
      </c>
      <c r="CL219" s="48">
        <f t="shared" si="419"/>
        <v>0</v>
      </c>
      <c r="CM219" s="48">
        <f t="shared" si="419"/>
        <v>0</v>
      </c>
      <c r="CN219" s="48">
        <f t="shared" si="419"/>
        <v>0</v>
      </c>
      <c r="CO219" s="48">
        <f t="shared" si="419"/>
        <v>0</v>
      </c>
      <c r="CP219" s="48">
        <f t="shared" si="419"/>
        <v>0</v>
      </c>
      <c r="CQ219" s="48">
        <f t="shared" si="419"/>
        <v>0</v>
      </c>
      <c r="CR219" s="48">
        <f t="shared" si="419"/>
        <v>0</v>
      </c>
      <c r="CS219" s="48">
        <f t="shared" si="419"/>
        <v>0</v>
      </c>
      <c r="CT219" s="48">
        <f t="shared" si="419"/>
        <v>0</v>
      </c>
      <c r="CU219" s="48">
        <f t="shared" si="419"/>
        <v>0</v>
      </c>
      <c r="CV219" s="48">
        <f t="shared" si="419"/>
        <v>0</v>
      </c>
      <c r="CW219" s="48">
        <f t="shared" si="419"/>
        <v>0</v>
      </c>
      <c r="CX219" s="48">
        <f t="shared" si="419"/>
        <v>0</v>
      </c>
      <c r="CY219" s="48">
        <f t="shared" si="419"/>
        <v>0</v>
      </c>
      <c r="CZ219" s="48">
        <f t="shared" si="419"/>
        <v>0</v>
      </c>
      <c r="DA219" s="48">
        <f t="shared" si="419"/>
        <v>0</v>
      </c>
      <c r="DB219" s="48">
        <f t="shared" si="419"/>
        <v>0</v>
      </c>
      <c r="DC219" s="48">
        <f t="shared" si="419"/>
        <v>0</v>
      </c>
      <c r="DD219" s="48">
        <f t="shared" si="419"/>
        <v>0</v>
      </c>
      <c r="DE219" s="48">
        <f t="shared" si="419"/>
        <v>0</v>
      </c>
      <c r="DF219" s="48">
        <f t="shared" si="419"/>
        <v>0</v>
      </c>
      <c r="DG219" s="48">
        <f t="shared" si="419"/>
        <v>0</v>
      </c>
      <c r="DH219" s="48">
        <f t="shared" si="419"/>
        <v>0</v>
      </c>
      <c r="DI219" s="48">
        <f t="shared" si="419"/>
        <v>0</v>
      </c>
      <c r="DJ219" s="48">
        <f t="shared" si="419"/>
        <v>0</v>
      </c>
      <c r="DK219" s="48">
        <f t="shared" si="419"/>
        <v>0</v>
      </c>
      <c r="DL219" s="48">
        <f t="shared" si="419"/>
        <v>0</v>
      </c>
      <c r="DM219" s="48">
        <f t="shared" si="419"/>
        <v>0</v>
      </c>
      <c r="DN219" s="48">
        <f t="shared" si="419"/>
        <v>0</v>
      </c>
      <c r="DO219" s="48">
        <f t="shared" si="419"/>
        <v>0</v>
      </c>
      <c r="DP219" s="48">
        <f t="shared" si="419"/>
        <v>0</v>
      </c>
      <c r="DQ219" s="48">
        <f t="shared" si="419"/>
        <v>0</v>
      </c>
      <c r="DR219" s="48">
        <f t="shared" si="419"/>
        <v>0</v>
      </c>
      <c r="DS219" s="48">
        <f t="shared" si="419"/>
        <v>0</v>
      </c>
      <c r="DT219" s="48">
        <f t="shared" si="419"/>
        <v>0</v>
      </c>
      <c r="DU219" s="48">
        <f t="shared" si="419"/>
        <v>0</v>
      </c>
      <c r="DV219" s="48">
        <f t="shared" si="419"/>
        <v>0</v>
      </c>
      <c r="DW219" s="48">
        <f t="shared" si="419"/>
        <v>0</v>
      </c>
      <c r="DX219" s="48">
        <f t="shared" si="419"/>
        <v>0</v>
      </c>
      <c r="DY219" s="48">
        <f t="shared" si="419"/>
        <v>0</v>
      </c>
      <c r="DZ219" s="48">
        <f t="shared" si="419"/>
        <v>0</v>
      </c>
      <c r="EA219" s="48">
        <f t="shared" si="419"/>
        <v>0</v>
      </c>
      <c r="EB219" s="48">
        <f t="shared" si="419"/>
        <v>0</v>
      </c>
      <c r="EC219" s="48">
        <f t="shared" si="419"/>
        <v>0</v>
      </c>
      <c r="ED219" s="48">
        <f t="shared" si="419"/>
        <v>0</v>
      </c>
      <c r="EE219" s="48">
        <f t="shared" si="419"/>
        <v>0</v>
      </c>
      <c r="EF219" s="48">
        <f t="shared" si="419"/>
        <v>0</v>
      </c>
      <c r="EG219" s="48">
        <f t="shared" si="419"/>
        <v>0</v>
      </c>
      <c r="EH219" s="48">
        <f t="shared" si="419"/>
        <v>0</v>
      </c>
      <c r="EI219" s="48">
        <f t="shared" si="419"/>
        <v>0</v>
      </c>
      <c r="EJ219" s="48">
        <f t="shared" si="419"/>
        <v>0</v>
      </c>
      <c r="EK219" s="48">
        <f t="shared" si="419"/>
        <v>0</v>
      </c>
      <c r="EL219" s="48">
        <f t="shared" si="419"/>
        <v>0</v>
      </c>
      <c r="EM219" s="48">
        <f t="shared" si="419"/>
        <v>0</v>
      </c>
      <c r="EN219" s="48">
        <f t="shared" si="419"/>
        <v>0</v>
      </c>
      <c r="EO219" s="48">
        <f t="shared" si="419"/>
        <v>0</v>
      </c>
      <c r="EP219" s="48">
        <f t="shared" si="419"/>
        <v>0</v>
      </c>
      <c r="EQ219" s="48">
        <f t="shared" si="419"/>
        <v>0</v>
      </c>
      <c r="ER219" s="48">
        <f t="shared" si="419"/>
        <v>0</v>
      </c>
      <c r="ES219" s="48">
        <f t="shared" ref="ES219:HD219" si="420">IF(ES$10="",0,ES41-ES206+ES202-ER200+ER202-ER214)</f>
        <v>0</v>
      </c>
      <c r="ET219" s="48">
        <f t="shared" si="420"/>
        <v>0</v>
      </c>
      <c r="EU219" s="48">
        <f t="shared" si="420"/>
        <v>0</v>
      </c>
      <c r="EV219" s="48">
        <f t="shared" si="420"/>
        <v>0</v>
      </c>
      <c r="EW219" s="48">
        <f t="shared" si="420"/>
        <v>0</v>
      </c>
      <c r="EX219" s="48">
        <f t="shared" si="420"/>
        <v>0</v>
      </c>
      <c r="EY219" s="48">
        <f t="shared" si="420"/>
        <v>0</v>
      </c>
      <c r="EZ219" s="48">
        <f t="shared" si="420"/>
        <v>0</v>
      </c>
      <c r="FA219" s="48">
        <f t="shared" si="420"/>
        <v>0</v>
      </c>
      <c r="FB219" s="48">
        <f t="shared" si="420"/>
        <v>0</v>
      </c>
      <c r="FC219" s="48">
        <f t="shared" si="420"/>
        <v>0</v>
      </c>
      <c r="FD219" s="48">
        <f t="shared" si="420"/>
        <v>0</v>
      </c>
      <c r="FE219" s="48">
        <f t="shared" si="420"/>
        <v>0</v>
      </c>
      <c r="FF219" s="48">
        <f t="shared" si="420"/>
        <v>0</v>
      </c>
      <c r="FG219" s="48">
        <f t="shared" si="420"/>
        <v>0</v>
      </c>
      <c r="FH219" s="48">
        <f t="shared" si="420"/>
        <v>0</v>
      </c>
      <c r="FI219" s="48">
        <f t="shared" si="420"/>
        <v>0</v>
      </c>
      <c r="FJ219" s="48">
        <f t="shared" si="420"/>
        <v>0</v>
      </c>
      <c r="FK219" s="48">
        <f t="shared" si="420"/>
        <v>0</v>
      </c>
      <c r="FL219" s="48">
        <f t="shared" si="420"/>
        <v>0</v>
      </c>
      <c r="FM219" s="48">
        <f t="shared" si="420"/>
        <v>0</v>
      </c>
      <c r="FN219" s="48">
        <f t="shared" si="420"/>
        <v>0</v>
      </c>
      <c r="FO219" s="48">
        <f t="shared" si="420"/>
        <v>0</v>
      </c>
      <c r="FP219" s="48">
        <f t="shared" si="420"/>
        <v>0</v>
      </c>
      <c r="FQ219" s="48">
        <f t="shared" si="420"/>
        <v>0</v>
      </c>
      <c r="FR219" s="48">
        <f t="shared" si="420"/>
        <v>0</v>
      </c>
      <c r="FS219" s="48">
        <f t="shared" si="420"/>
        <v>0</v>
      </c>
      <c r="FT219" s="48">
        <f t="shared" si="420"/>
        <v>0</v>
      </c>
      <c r="FU219" s="48">
        <f t="shared" si="420"/>
        <v>0</v>
      </c>
      <c r="FV219" s="48">
        <f t="shared" si="420"/>
        <v>0</v>
      </c>
      <c r="FW219" s="48">
        <f t="shared" si="420"/>
        <v>0</v>
      </c>
      <c r="FX219" s="48">
        <f t="shared" si="420"/>
        <v>0</v>
      </c>
      <c r="FY219" s="48">
        <f t="shared" si="420"/>
        <v>0</v>
      </c>
      <c r="FZ219" s="48">
        <f t="shared" si="420"/>
        <v>0</v>
      </c>
      <c r="GA219" s="48">
        <f t="shared" si="420"/>
        <v>0</v>
      </c>
      <c r="GB219" s="48">
        <f t="shared" si="420"/>
        <v>0</v>
      </c>
      <c r="GC219" s="48">
        <f t="shared" si="420"/>
        <v>0</v>
      </c>
      <c r="GD219" s="48">
        <f t="shared" si="420"/>
        <v>0</v>
      </c>
      <c r="GE219" s="48">
        <f t="shared" si="420"/>
        <v>0</v>
      </c>
      <c r="GF219" s="48">
        <f t="shared" si="420"/>
        <v>0</v>
      </c>
      <c r="GG219" s="48">
        <f t="shared" si="420"/>
        <v>0</v>
      </c>
      <c r="GH219" s="48">
        <f t="shared" si="420"/>
        <v>0</v>
      </c>
      <c r="GI219" s="48">
        <f t="shared" si="420"/>
        <v>0</v>
      </c>
      <c r="GJ219" s="48">
        <f t="shared" si="420"/>
        <v>0</v>
      </c>
      <c r="GK219" s="48">
        <f t="shared" si="420"/>
        <v>0</v>
      </c>
      <c r="GL219" s="48">
        <f t="shared" si="420"/>
        <v>0</v>
      </c>
      <c r="GM219" s="48">
        <f t="shared" si="420"/>
        <v>0</v>
      </c>
      <c r="GN219" s="48">
        <f t="shared" si="420"/>
        <v>0</v>
      </c>
      <c r="GO219" s="48">
        <f t="shared" si="420"/>
        <v>0</v>
      </c>
      <c r="GP219" s="48">
        <f t="shared" si="420"/>
        <v>0</v>
      </c>
      <c r="GQ219" s="48">
        <f t="shared" si="420"/>
        <v>0</v>
      </c>
      <c r="GR219" s="48">
        <f t="shared" si="420"/>
        <v>0</v>
      </c>
      <c r="GS219" s="48">
        <f t="shared" si="420"/>
        <v>0</v>
      </c>
      <c r="GT219" s="48">
        <f t="shared" si="420"/>
        <v>0</v>
      </c>
      <c r="GU219" s="48">
        <f t="shared" si="420"/>
        <v>0</v>
      </c>
      <c r="GV219" s="48">
        <f t="shared" si="420"/>
        <v>0</v>
      </c>
      <c r="GW219" s="48">
        <f t="shared" si="420"/>
        <v>0</v>
      </c>
      <c r="GX219" s="48">
        <f t="shared" si="420"/>
        <v>0</v>
      </c>
      <c r="GY219" s="48">
        <f t="shared" si="420"/>
        <v>0</v>
      </c>
      <c r="GZ219" s="48">
        <f t="shared" si="420"/>
        <v>0</v>
      </c>
      <c r="HA219" s="48">
        <f t="shared" si="420"/>
        <v>0</v>
      </c>
      <c r="HB219" s="48">
        <f t="shared" si="420"/>
        <v>0</v>
      </c>
      <c r="HC219" s="48">
        <f t="shared" si="420"/>
        <v>0</v>
      </c>
      <c r="HD219" s="48">
        <f t="shared" si="420"/>
        <v>0</v>
      </c>
      <c r="HE219" s="48">
        <f t="shared" ref="HE219:JP219" si="421">IF(HE$10="",0,HE41-HE206+HE202-HD200+HD202-HD214)</f>
        <v>0</v>
      </c>
      <c r="HF219" s="48">
        <f t="shared" si="421"/>
        <v>0</v>
      </c>
      <c r="HG219" s="48">
        <f t="shared" si="421"/>
        <v>0</v>
      </c>
      <c r="HH219" s="48">
        <f t="shared" si="421"/>
        <v>0</v>
      </c>
      <c r="HI219" s="48">
        <f t="shared" si="421"/>
        <v>0</v>
      </c>
      <c r="HJ219" s="48">
        <f t="shared" si="421"/>
        <v>0</v>
      </c>
      <c r="HK219" s="48">
        <f t="shared" si="421"/>
        <v>0</v>
      </c>
      <c r="HL219" s="48">
        <f t="shared" si="421"/>
        <v>0</v>
      </c>
      <c r="HM219" s="48">
        <f t="shared" si="421"/>
        <v>0</v>
      </c>
      <c r="HN219" s="48">
        <f t="shared" si="421"/>
        <v>0</v>
      </c>
      <c r="HO219" s="48">
        <f t="shared" si="421"/>
        <v>0</v>
      </c>
      <c r="HP219" s="48">
        <f t="shared" si="421"/>
        <v>0</v>
      </c>
      <c r="HQ219" s="48">
        <f t="shared" si="421"/>
        <v>0</v>
      </c>
      <c r="HR219" s="48">
        <f t="shared" si="421"/>
        <v>0</v>
      </c>
      <c r="HS219" s="48">
        <f t="shared" si="421"/>
        <v>0</v>
      </c>
      <c r="HT219" s="48">
        <f t="shared" si="421"/>
        <v>0</v>
      </c>
      <c r="HU219" s="48">
        <f t="shared" si="421"/>
        <v>0</v>
      </c>
      <c r="HV219" s="48">
        <f t="shared" si="421"/>
        <v>0</v>
      </c>
      <c r="HW219" s="48">
        <f t="shared" si="421"/>
        <v>0</v>
      </c>
      <c r="HX219" s="48">
        <f t="shared" si="421"/>
        <v>0</v>
      </c>
      <c r="HY219" s="48">
        <f t="shared" si="421"/>
        <v>0</v>
      </c>
      <c r="HZ219" s="48">
        <f t="shared" si="421"/>
        <v>0</v>
      </c>
      <c r="IA219" s="48">
        <f t="shared" si="421"/>
        <v>0</v>
      </c>
      <c r="IB219" s="48">
        <f t="shared" si="421"/>
        <v>0</v>
      </c>
      <c r="IC219" s="48">
        <f t="shared" si="421"/>
        <v>0</v>
      </c>
      <c r="ID219" s="48">
        <f t="shared" si="421"/>
        <v>0</v>
      </c>
      <c r="IE219" s="48">
        <f t="shared" si="421"/>
        <v>0</v>
      </c>
      <c r="IF219" s="48">
        <f t="shared" si="421"/>
        <v>0</v>
      </c>
      <c r="IG219" s="48">
        <f t="shared" si="421"/>
        <v>0</v>
      </c>
      <c r="IH219" s="48">
        <f t="shared" si="421"/>
        <v>0</v>
      </c>
      <c r="II219" s="48">
        <f t="shared" si="421"/>
        <v>0</v>
      </c>
      <c r="IJ219" s="48">
        <f t="shared" si="421"/>
        <v>0</v>
      </c>
      <c r="IK219" s="48">
        <f t="shared" si="421"/>
        <v>0</v>
      </c>
      <c r="IL219" s="48">
        <f t="shared" si="421"/>
        <v>0</v>
      </c>
      <c r="IM219" s="48">
        <f t="shared" si="421"/>
        <v>0</v>
      </c>
      <c r="IN219" s="48">
        <f t="shared" si="421"/>
        <v>0</v>
      </c>
      <c r="IO219" s="48">
        <f t="shared" si="421"/>
        <v>0</v>
      </c>
      <c r="IP219" s="48">
        <f t="shared" si="421"/>
        <v>0</v>
      </c>
      <c r="IQ219" s="48">
        <f t="shared" si="421"/>
        <v>0</v>
      </c>
      <c r="IR219" s="48">
        <f t="shared" si="421"/>
        <v>0</v>
      </c>
      <c r="IS219" s="48">
        <f t="shared" si="421"/>
        <v>0</v>
      </c>
      <c r="IT219" s="48">
        <f t="shared" si="421"/>
        <v>0</v>
      </c>
      <c r="IU219" s="48">
        <f t="shared" si="421"/>
        <v>0</v>
      </c>
      <c r="IV219" s="48">
        <f t="shared" si="421"/>
        <v>0</v>
      </c>
      <c r="IW219" s="48">
        <f t="shared" si="421"/>
        <v>0</v>
      </c>
      <c r="IX219" s="48">
        <f t="shared" si="421"/>
        <v>0</v>
      </c>
      <c r="IY219" s="48">
        <f t="shared" si="421"/>
        <v>0</v>
      </c>
      <c r="IZ219" s="48">
        <f t="shared" si="421"/>
        <v>0</v>
      </c>
      <c r="JA219" s="48">
        <f t="shared" si="421"/>
        <v>0</v>
      </c>
      <c r="JB219" s="48">
        <f t="shared" si="421"/>
        <v>0</v>
      </c>
      <c r="JC219" s="48">
        <f t="shared" si="421"/>
        <v>0</v>
      </c>
      <c r="JD219" s="48">
        <f t="shared" si="421"/>
        <v>0</v>
      </c>
      <c r="JE219" s="48">
        <f t="shared" si="421"/>
        <v>0</v>
      </c>
      <c r="JF219" s="48">
        <f t="shared" si="421"/>
        <v>0</v>
      </c>
      <c r="JG219" s="48">
        <f t="shared" si="421"/>
        <v>0</v>
      </c>
      <c r="JH219" s="48">
        <f t="shared" si="421"/>
        <v>0</v>
      </c>
      <c r="JI219" s="48">
        <f t="shared" si="421"/>
        <v>0</v>
      </c>
      <c r="JJ219" s="48">
        <f t="shared" si="421"/>
        <v>0</v>
      </c>
      <c r="JK219" s="48">
        <f t="shared" si="421"/>
        <v>0</v>
      </c>
      <c r="JL219" s="48">
        <f t="shared" si="421"/>
        <v>0</v>
      </c>
      <c r="JM219" s="48">
        <f t="shared" si="421"/>
        <v>0</v>
      </c>
      <c r="JN219" s="48">
        <f t="shared" si="421"/>
        <v>0</v>
      </c>
      <c r="JO219" s="48">
        <f t="shared" si="421"/>
        <v>0</v>
      </c>
      <c r="JP219" s="48">
        <f t="shared" si="421"/>
        <v>0</v>
      </c>
      <c r="JQ219" s="48">
        <f t="shared" ref="JQ219:LH219" si="422">IF(JQ$10="",0,JQ41-JQ206+JQ202-JP200+JP202-JP214)</f>
        <v>0</v>
      </c>
      <c r="JR219" s="48">
        <f t="shared" si="422"/>
        <v>0</v>
      </c>
      <c r="JS219" s="48">
        <f t="shared" si="422"/>
        <v>0</v>
      </c>
      <c r="JT219" s="48">
        <f t="shared" si="422"/>
        <v>0</v>
      </c>
      <c r="JU219" s="48">
        <f t="shared" si="422"/>
        <v>0</v>
      </c>
      <c r="JV219" s="48">
        <f t="shared" si="422"/>
        <v>0</v>
      </c>
      <c r="JW219" s="48">
        <f t="shared" si="422"/>
        <v>0</v>
      </c>
      <c r="JX219" s="48">
        <f t="shared" si="422"/>
        <v>0</v>
      </c>
      <c r="JY219" s="48">
        <f t="shared" si="422"/>
        <v>0</v>
      </c>
      <c r="JZ219" s="48">
        <f t="shared" si="422"/>
        <v>0</v>
      </c>
      <c r="KA219" s="48">
        <f t="shared" si="422"/>
        <v>0</v>
      </c>
      <c r="KB219" s="48">
        <f t="shared" si="422"/>
        <v>0</v>
      </c>
      <c r="KC219" s="48">
        <f t="shared" si="422"/>
        <v>0</v>
      </c>
      <c r="KD219" s="48">
        <f t="shared" si="422"/>
        <v>0</v>
      </c>
      <c r="KE219" s="48">
        <f t="shared" si="422"/>
        <v>0</v>
      </c>
      <c r="KF219" s="48">
        <f t="shared" si="422"/>
        <v>0</v>
      </c>
      <c r="KG219" s="48">
        <f t="shared" si="422"/>
        <v>0</v>
      </c>
      <c r="KH219" s="48">
        <f t="shared" si="422"/>
        <v>0</v>
      </c>
      <c r="KI219" s="48">
        <f t="shared" si="422"/>
        <v>0</v>
      </c>
      <c r="KJ219" s="48">
        <f t="shared" si="422"/>
        <v>0</v>
      </c>
      <c r="KK219" s="48">
        <f t="shared" si="422"/>
        <v>0</v>
      </c>
      <c r="KL219" s="48">
        <f t="shared" si="422"/>
        <v>0</v>
      </c>
      <c r="KM219" s="48">
        <f t="shared" si="422"/>
        <v>0</v>
      </c>
      <c r="KN219" s="48">
        <f t="shared" si="422"/>
        <v>0</v>
      </c>
      <c r="KO219" s="48">
        <f t="shared" si="422"/>
        <v>0</v>
      </c>
      <c r="KP219" s="48">
        <f t="shared" si="422"/>
        <v>0</v>
      </c>
      <c r="KQ219" s="48">
        <f t="shared" si="422"/>
        <v>0</v>
      </c>
      <c r="KR219" s="48">
        <f t="shared" si="422"/>
        <v>0</v>
      </c>
      <c r="KS219" s="48">
        <f t="shared" si="422"/>
        <v>0</v>
      </c>
      <c r="KT219" s="48">
        <f t="shared" si="422"/>
        <v>0</v>
      </c>
      <c r="KU219" s="48">
        <f t="shared" si="422"/>
        <v>0</v>
      </c>
      <c r="KV219" s="48">
        <f t="shared" si="422"/>
        <v>0</v>
      </c>
      <c r="KW219" s="48">
        <f t="shared" si="422"/>
        <v>0</v>
      </c>
      <c r="KX219" s="48">
        <f t="shared" si="422"/>
        <v>0</v>
      </c>
      <c r="KY219" s="48">
        <f t="shared" si="422"/>
        <v>0</v>
      </c>
      <c r="KZ219" s="48">
        <f t="shared" si="422"/>
        <v>0</v>
      </c>
      <c r="LA219" s="48">
        <f t="shared" si="422"/>
        <v>0</v>
      </c>
      <c r="LB219" s="48">
        <f t="shared" si="422"/>
        <v>0</v>
      </c>
      <c r="LC219" s="48">
        <f t="shared" si="422"/>
        <v>0</v>
      </c>
      <c r="LD219" s="48">
        <f t="shared" si="422"/>
        <v>0</v>
      </c>
      <c r="LE219" s="48">
        <f t="shared" si="422"/>
        <v>0</v>
      </c>
      <c r="LF219" s="48">
        <f t="shared" si="422"/>
        <v>0</v>
      </c>
      <c r="LG219" s="48">
        <f t="shared" si="422"/>
        <v>0</v>
      </c>
      <c r="LH219" s="48">
        <f t="shared" si="422"/>
        <v>0</v>
      </c>
      <c r="LI219" s="10"/>
      <c r="LJ219" s="10"/>
    </row>
    <row r="220" spans="1:322" s="11" customFormat="1" x14ac:dyDescent="0.25">
      <c r="A220" s="10"/>
      <c r="B220" s="10"/>
      <c r="C220" s="10"/>
      <c r="D220" s="13"/>
      <c r="E220" s="80" t="str">
        <f>kpi!$E$75</f>
        <v>Остаток денежных средств на счете</v>
      </c>
      <c r="F220" s="10"/>
      <c r="G220" s="10"/>
      <c r="H220" s="30"/>
      <c r="I220" s="10"/>
      <c r="J220" s="10"/>
      <c r="K220" s="78" t="str">
        <f>IF($E220="","",INDEX(kpi!$H:$H,SUMIFS(kpi!$B:$B,kpi!$E:$E,$E220)))</f>
        <v>долл.</v>
      </c>
      <c r="L220" s="10"/>
      <c r="M220" s="13"/>
      <c r="N220" s="10"/>
      <c r="O220" s="20"/>
      <c r="P220" s="10"/>
      <c r="Q220" s="10"/>
      <c r="R220" s="65"/>
      <c r="S220" s="10"/>
      <c r="T220" s="48">
        <f>инвестиции!N13+T216</f>
        <v>0</v>
      </c>
      <c r="U220" s="48">
        <f>T220+U219</f>
        <v>0</v>
      </c>
      <c r="V220" s="48">
        <f t="shared" ref="V220:CG220" si="423">U220+V219</f>
        <v>0</v>
      </c>
      <c r="W220" s="48">
        <f t="shared" si="423"/>
        <v>0</v>
      </c>
      <c r="X220" s="48">
        <f t="shared" si="423"/>
        <v>0</v>
      </c>
      <c r="Y220" s="48">
        <f t="shared" si="423"/>
        <v>0</v>
      </c>
      <c r="Z220" s="48">
        <f t="shared" si="423"/>
        <v>0</v>
      </c>
      <c r="AA220" s="48">
        <f t="shared" si="423"/>
        <v>0</v>
      </c>
      <c r="AB220" s="48">
        <f t="shared" si="423"/>
        <v>0</v>
      </c>
      <c r="AC220" s="48">
        <f t="shared" si="423"/>
        <v>0</v>
      </c>
      <c r="AD220" s="48">
        <f t="shared" si="423"/>
        <v>0</v>
      </c>
      <c r="AE220" s="48">
        <f t="shared" si="423"/>
        <v>0</v>
      </c>
      <c r="AF220" s="48">
        <f t="shared" si="423"/>
        <v>0</v>
      </c>
      <c r="AG220" s="48">
        <f t="shared" si="423"/>
        <v>0</v>
      </c>
      <c r="AH220" s="48">
        <f t="shared" si="423"/>
        <v>0</v>
      </c>
      <c r="AI220" s="48">
        <f t="shared" si="423"/>
        <v>0</v>
      </c>
      <c r="AJ220" s="48">
        <f t="shared" si="423"/>
        <v>0</v>
      </c>
      <c r="AK220" s="48">
        <f t="shared" si="423"/>
        <v>0</v>
      </c>
      <c r="AL220" s="48">
        <f t="shared" si="423"/>
        <v>0</v>
      </c>
      <c r="AM220" s="48">
        <f t="shared" si="423"/>
        <v>0</v>
      </c>
      <c r="AN220" s="48">
        <f t="shared" si="423"/>
        <v>0</v>
      </c>
      <c r="AO220" s="48">
        <f t="shared" si="423"/>
        <v>0</v>
      </c>
      <c r="AP220" s="48">
        <f t="shared" si="423"/>
        <v>0</v>
      </c>
      <c r="AQ220" s="48">
        <f t="shared" si="423"/>
        <v>0</v>
      </c>
      <c r="AR220" s="48">
        <f t="shared" si="423"/>
        <v>0</v>
      </c>
      <c r="AS220" s="48">
        <f t="shared" si="423"/>
        <v>0</v>
      </c>
      <c r="AT220" s="48">
        <f t="shared" si="423"/>
        <v>0</v>
      </c>
      <c r="AU220" s="48">
        <f t="shared" si="423"/>
        <v>0</v>
      </c>
      <c r="AV220" s="48">
        <f t="shared" si="423"/>
        <v>0</v>
      </c>
      <c r="AW220" s="48">
        <f t="shared" si="423"/>
        <v>0</v>
      </c>
      <c r="AX220" s="48">
        <f t="shared" si="423"/>
        <v>0</v>
      </c>
      <c r="AY220" s="48">
        <f t="shared" si="423"/>
        <v>0</v>
      </c>
      <c r="AZ220" s="48">
        <f t="shared" si="423"/>
        <v>0</v>
      </c>
      <c r="BA220" s="48">
        <f t="shared" si="423"/>
        <v>0</v>
      </c>
      <c r="BB220" s="48">
        <f t="shared" si="423"/>
        <v>0</v>
      </c>
      <c r="BC220" s="48">
        <f t="shared" si="423"/>
        <v>0</v>
      </c>
      <c r="BD220" s="48">
        <f t="shared" si="423"/>
        <v>0</v>
      </c>
      <c r="BE220" s="48">
        <f t="shared" si="423"/>
        <v>0</v>
      </c>
      <c r="BF220" s="48">
        <f t="shared" si="423"/>
        <v>0</v>
      </c>
      <c r="BG220" s="48">
        <f t="shared" si="423"/>
        <v>0</v>
      </c>
      <c r="BH220" s="48">
        <f t="shared" si="423"/>
        <v>0</v>
      </c>
      <c r="BI220" s="48">
        <f t="shared" si="423"/>
        <v>0</v>
      </c>
      <c r="BJ220" s="48">
        <f t="shared" si="423"/>
        <v>0</v>
      </c>
      <c r="BK220" s="48">
        <f t="shared" si="423"/>
        <v>0</v>
      </c>
      <c r="BL220" s="48">
        <f t="shared" si="423"/>
        <v>0</v>
      </c>
      <c r="BM220" s="48">
        <f t="shared" si="423"/>
        <v>0</v>
      </c>
      <c r="BN220" s="48">
        <f t="shared" si="423"/>
        <v>0</v>
      </c>
      <c r="BO220" s="48">
        <f t="shared" si="423"/>
        <v>0</v>
      </c>
      <c r="BP220" s="48">
        <f t="shared" si="423"/>
        <v>0</v>
      </c>
      <c r="BQ220" s="48">
        <f t="shared" si="423"/>
        <v>0</v>
      </c>
      <c r="BR220" s="48">
        <f t="shared" si="423"/>
        <v>0</v>
      </c>
      <c r="BS220" s="48">
        <f t="shared" si="423"/>
        <v>0</v>
      </c>
      <c r="BT220" s="48">
        <f t="shared" si="423"/>
        <v>0</v>
      </c>
      <c r="BU220" s="48">
        <f t="shared" si="423"/>
        <v>0</v>
      </c>
      <c r="BV220" s="48">
        <f t="shared" si="423"/>
        <v>0</v>
      </c>
      <c r="BW220" s="48">
        <f t="shared" si="423"/>
        <v>0</v>
      </c>
      <c r="BX220" s="48">
        <f t="shared" si="423"/>
        <v>0</v>
      </c>
      <c r="BY220" s="48">
        <f t="shared" si="423"/>
        <v>0</v>
      </c>
      <c r="BZ220" s="48">
        <f t="shared" si="423"/>
        <v>0</v>
      </c>
      <c r="CA220" s="48">
        <f t="shared" si="423"/>
        <v>0</v>
      </c>
      <c r="CB220" s="48">
        <f t="shared" si="423"/>
        <v>0</v>
      </c>
      <c r="CC220" s="48">
        <f t="shared" si="423"/>
        <v>0</v>
      </c>
      <c r="CD220" s="48">
        <f t="shared" si="423"/>
        <v>0</v>
      </c>
      <c r="CE220" s="48">
        <f t="shared" si="423"/>
        <v>0</v>
      </c>
      <c r="CF220" s="48">
        <f t="shared" si="423"/>
        <v>0</v>
      </c>
      <c r="CG220" s="48">
        <f t="shared" si="423"/>
        <v>0</v>
      </c>
      <c r="CH220" s="48">
        <f t="shared" ref="CH220:ES220" si="424">CG220+CH219</f>
        <v>0</v>
      </c>
      <c r="CI220" s="48">
        <f t="shared" si="424"/>
        <v>0</v>
      </c>
      <c r="CJ220" s="48">
        <f t="shared" si="424"/>
        <v>0</v>
      </c>
      <c r="CK220" s="48">
        <f t="shared" si="424"/>
        <v>0</v>
      </c>
      <c r="CL220" s="48">
        <f t="shared" si="424"/>
        <v>0</v>
      </c>
      <c r="CM220" s="48">
        <f t="shared" si="424"/>
        <v>0</v>
      </c>
      <c r="CN220" s="48">
        <f t="shared" si="424"/>
        <v>0</v>
      </c>
      <c r="CO220" s="48">
        <f t="shared" si="424"/>
        <v>0</v>
      </c>
      <c r="CP220" s="48">
        <f t="shared" si="424"/>
        <v>0</v>
      </c>
      <c r="CQ220" s="48">
        <f t="shared" si="424"/>
        <v>0</v>
      </c>
      <c r="CR220" s="48">
        <f t="shared" si="424"/>
        <v>0</v>
      </c>
      <c r="CS220" s="48">
        <f t="shared" si="424"/>
        <v>0</v>
      </c>
      <c r="CT220" s="48">
        <f t="shared" si="424"/>
        <v>0</v>
      </c>
      <c r="CU220" s="48">
        <f t="shared" si="424"/>
        <v>0</v>
      </c>
      <c r="CV220" s="48">
        <f t="shared" si="424"/>
        <v>0</v>
      </c>
      <c r="CW220" s="48">
        <f t="shared" si="424"/>
        <v>0</v>
      </c>
      <c r="CX220" s="48">
        <f t="shared" si="424"/>
        <v>0</v>
      </c>
      <c r="CY220" s="48">
        <f t="shared" si="424"/>
        <v>0</v>
      </c>
      <c r="CZ220" s="48">
        <f t="shared" si="424"/>
        <v>0</v>
      </c>
      <c r="DA220" s="48">
        <f t="shared" si="424"/>
        <v>0</v>
      </c>
      <c r="DB220" s="48">
        <f t="shared" si="424"/>
        <v>0</v>
      </c>
      <c r="DC220" s="48">
        <f t="shared" si="424"/>
        <v>0</v>
      </c>
      <c r="DD220" s="48">
        <f t="shared" si="424"/>
        <v>0</v>
      </c>
      <c r="DE220" s="48">
        <f t="shared" si="424"/>
        <v>0</v>
      </c>
      <c r="DF220" s="48">
        <f t="shared" si="424"/>
        <v>0</v>
      </c>
      <c r="DG220" s="48">
        <f t="shared" si="424"/>
        <v>0</v>
      </c>
      <c r="DH220" s="48">
        <f t="shared" si="424"/>
        <v>0</v>
      </c>
      <c r="DI220" s="48">
        <f t="shared" si="424"/>
        <v>0</v>
      </c>
      <c r="DJ220" s="48">
        <f t="shared" si="424"/>
        <v>0</v>
      </c>
      <c r="DK220" s="48">
        <f t="shared" si="424"/>
        <v>0</v>
      </c>
      <c r="DL220" s="48">
        <f t="shared" si="424"/>
        <v>0</v>
      </c>
      <c r="DM220" s="48">
        <f t="shared" si="424"/>
        <v>0</v>
      </c>
      <c r="DN220" s="48">
        <f t="shared" si="424"/>
        <v>0</v>
      </c>
      <c r="DO220" s="48">
        <f t="shared" si="424"/>
        <v>0</v>
      </c>
      <c r="DP220" s="48">
        <f t="shared" si="424"/>
        <v>0</v>
      </c>
      <c r="DQ220" s="48">
        <f t="shared" si="424"/>
        <v>0</v>
      </c>
      <c r="DR220" s="48">
        <f t="shared" si="424"/>
        <v>0</v>
      </c>
      <c r="DS220" s="48">
        <f t="shared" si="424"/>
        <v>0</v>
      </c>
      <c r="DT220" s="48">
        <f t="shared" si="424"/>
        <v>0</v>
      </c>
      <c r="DU220" s="48">
        <f t="shared" si="424"/>
        <v>0</v>
      </c>
      <c r="DV220" s="48">
        <f t="shared" si="424"/>
        <v>0</v>
      </c>
      <c r="DW220" s="48">
        <f t="shared" si="424"/>
        <v>0</v>
      </c>
      <c r="DX220" s="48">
        <f t="shared" si="424"/>
        <v>0</v>
      </c>
      <c r="DY220" s="48">
        <f t="shared" si="424"/>
        <v>0</v>
      </c>
      <c r="DZ220" s="48">
        <f t="shared" si="424"/>
        <v>0</v>
      </c>
      <c r="EA220" s="48">
        <f t="shared" si="424"/>
        <v>0</v>
      </c>
      <c r="EB220" s="48">
        <f t="shared" si="424"/>
        <v>0</v>
      </c>
      <c r="EC220" s="48">
        <f t="shared" si="424"/>
        <v>0</v>
      </c>
      <c r="ED220" s="48">
        <f t="shared" si="424"/>
        <v>0</v>
      </c>
      <c r="EE220" s="48">
        <f t="shared" si="424"/>
        <v>0</v>
      </c>
      <c r="EF220" s="48">
        <f t="shared" si="424"/>
        <v>0</v>
      </c>
      <c r="EG220" s="48">
        <f t="shared" si="424"/>
        <v>0</v>
      </c>
      <c r="EH220" s="48">
        <f t="shared" si="424"/>
        <v>0</v>
      </c>
      <c r="EI220" s="48">
        <f t="shared" si="424"/>
        <v>0</v>
      </c>
      <c r="EJ220" s="48">
        <f t="shared" si="424"/>
        <v>0</v>
      </c>
      <c r="EK220" s="48">
        <f t="shared" si="424"/>
        <v>0</v>
      </c>
      <c r="EL220" s="48">
        <f t="shared" si="424"/>
        <v>0</v>
      </c>
      <c r="EM220" s="48">
        <f t="shared" si="424"/>
        <v>0</v>
      </c>
      <c r="EN220" s="48">
        <f t="shared" si="424"/>
        <v>0</v>
      </c>
      <c r="EO220" s="48">
        <f t="shared" si="424"/>
        <v>0</v>
      </c>
      <c r="EP220" s="48">
        <f t="shared" si="424"/>
        <v>0</v>
      </c>
      <c r="EQ220" s="48">
        <f t="shared" si="424"/>
        <v>0</v>
      </c>
      <c r="ER220" s="48">
        <f t="shared" si="424"/>
        <v>0</v>
      </c>
      <c r="ES220" s="48">
        <f t="shared" si="424"/>
        <v>0</v>
      </c>
      <c r="ET220" s="48">
        <f t="shared" ref="ET220:HE220" si="425">ES220+ET219</f>
        <v>0</v>
      </c>
      <c r="EU220" s="48">
        <f t="shared" si="425"/>
        <v>0</v>
      </c>
      <c r="EV220" s="48">
        <f t="shared" si="425"/>
        <v>0</v>
      </c>
      <c r="EW220" s="48">
        <f t="shared" si="425"/>
        <v>0</v>
      </c>
      <c r="EX220" s="48">
        <f t="shared" si="425"/>
        <v>0</v>
      </c>
      <c r="EY220" s="48">
        <f t="shared" si="425"/>
        <v>0</v>
      </c>
      <c r="EZ220" s="48">
        <f t="shared" si="425"/>
        <v>0</v>
      </c>
      <c r="FA220" s="48">
        <f t="shared" si="425"/>
        <v>0</v>
      </c>
      <c r="FB220" s="48">
        <f t="shared" si="425"/>
        <v>0</v>
      </c>
      <c r="FC220" s="48">
        <f t="shared" si="425"/>
        <v>0</v>
      </c>
      <c r="FD220" s="48">
        <f t="shared" si="425"/>
        <v>0</v>
      </c>
      <c r="FE220" s="48">
        <f t="shared" si="425"/>
        <v>0</v>
      </c>
      <c r="FF220" s="48">
        <f t="shared" si="425"/>
        <v>0</v>
      </c>
      <c r="FG220" s="48">
        <f t="shared" si="425"/>
        <v>0</v>
      </c>
      <c r="FH220" s="48">
        <f t="shared" si="425"/>
        <v>0</v>
      </c>
      <c r="FI220" s="48">
        <f t="shared" si="425"/>
        <v>0</v>
      </c>
      <c r="FJ220" s="48">
        <f t="shared" si="425"/>
        <v>0</v>
      </c>
      <c r="FK220" s="48">
        <f t="shared" si="425"/>
        <v>0</v>
      </c>
      <c r="FL220" s="48">
        <f t="shared" si="425"/>
        <v>0</v>
      </c>
      <c r="FM220" s="48">
        <f t="shared" si="425"/>
        <v>0</v>
      </c>
      <c r="FN220" s="48">
        <f t="shared" si="425"/>
        <v>0</v>
      </c>
      <c r="FO220" s="48">
        <f t="shared" si="425"/>
        <v>0</v>
      </c>
      <c r="FP220" s="48">
        <f t="shared" si="425"/>
        <v>0</v>
      </c>
      <c r="FQ220" s="48">
        <f t="shared" si="425"/>
        <v>0</v>
      </c>
      <c r="FR220" s="48">
        <f t="shared" si="425"/>
        <v>0</v>
      </c>
      <c r="FS220" s="48">
        <f t="shared" si="425"/>
        <v>0</v>
      </c>
      <c r="FT220" s="48">
        <f t="shared" si="425"/>
        <v>0</v>
      </c>
      <c r="FU220" s="48">
        <f t="shared" si="425"/>
        <v>0</v>
      </c>
      <c r="FV220" s="48">
        <f t="shared" si="425"/>
        <v>0</v>
      </c>
      <c r="FW220" s="48">
        <f t="shared" si="425"/>
        <v>0</v>
      </c>
      <c r="FX220" s="48">
        <f t="shared" si="425"/>
        <v>0</v>
      </c>
      <c r="FY220" s="48">
        <f t="shared" si="425"/>
        <v>0</v>
      </c>
      <c r="FZ220" s="48">
        <f t="shared" si="425"/>
        <v>0</v>
      </c>
      <c r="GA220" s="48">
        <f t="shared" si="425"/>
        <v>0</v>
      </c>
      <c r="GB220" s="48">
        <f t="shared" si="425"/>
        <v>0</v>
      </c>
      <c r="GC220" s="48">
        <f t="shared" si="425"/>
        <v>0</v>
      </c>
      <c r="GD220" s="48">
        <f t="shared" si="425"/>
        <v>0</v>
      </c>
      <c r="GE220" s="48">
        <f t="shared" si="425"/>
        <v>0</v>
      </c>
      <c r="GF220" s="48">
        <f t="shared" si="425"/>
        <v>0</v>
      </c>
      <c r="GG220" s="48">
        <f t="shared" si="425"/>
        <v>0</v>
      </c>
      <c r="GH220" s="48">
        <f t="shared" si="425"/>
        <v>0</v>
      </c>
      <c r="GI220" s="48">
        <f t="shared" si="425"/>
        <v>0</v>
      </c>
      <c r="GJ220" s="48">
        <f t="shared" si="425"/>
        <v>0</v>
      </c>
      <c r="GK220" s="48">
        <f t="shared" si="425"/>
        <v>0</v>
      </c>
      <c r="GL220" s="48">
        <f t="shared" si="425"/>
        <v>0</v>
      </c>
      <c r="GM220" s="48">
        <f t="shared" si="425"/>
        <v>0</v>
      </c>
      <c r="GN220" s="48">
        <f t="shared" si="425"/>
        <v>0</v>
      </c>
      <c r="GO220" s="48">
        <f t="shared" si="425"/>
        <v>0</v>
      </c>
      <c r="GP220" s="48">
        <f t="shared" si="425"/>
        <v>0</v>
      </c>
      <c r="GQ220" s="48">
        <f t="shared" si="425"/>
        <v>0</v>
      </c>
      <c r="GR220" s="48">
        <f t="shared" si="425"/>
        <v>0</v>
      </c>
      <c r="GS220" s="48">
        <f t="shared" si="425"/>
        <v>0</v>
      </c>
      <c r="GT220" s="48">
        <f t="shared" si="425"/>
        <v>0</v>
      </c>
      <c r="GU220" s="48">
        <f t="shared" si="425"/>
        <v>0</v>
      </c>
      <c r="GV220" s="48">
        <f t="shared" si="425"/>
        <v>0</v>
      </c>
      <c r="GW220" s="48">
        <f t="shared" si="425"/>
        <v>0</v>
      </c>
      <c r="GX220" s="48">
        <f t="shared" si="425"/>
        <v>0</v>
      </c>
      <c r="GY220" s="48">
        <f t="shared" si="425"/>
        <v>0</v>
      </c>
      <c r="GZ220" s="48">
        <f t="shared" si="425"/>
        <v>0</v>
      </c>
      <c r="HA220" s="48">
        <f t="shared" si="425"/>
        <v>0</v>
      </c>
      <c r="HB220" s="48">
        <f t="shared" si="425"/>
        <v>0</v>
      </c>
      <c r="HC220" s="48">
        <f t="shared" si="425"/>
        <v>0</v>
      </c>
      <c r="HD220" s="48">
        <f t="shared" si="425"/>
        <v>0</v>
      </c>
      <c r="HE220" s="48">
        <f t="shared" si="425"/>
        <v>0</v>
      </c>
      <c r="HF220" s="48">
        <f t="shared" ref="HF220:JQ220" si="426">HE220+HF219</f>
        <v>0</v>
      </c>
      <c r="HG220" s="48">
        <f t="shared" si="426"/>
        <v>0</v>
      </c>
      <c r="HH220" s="48">
        <f t="shared" si="426"/>
        <v>0</v>
      </c>
      <c r="HI220" s="48">
        <f t="shared" si="426"/>
        <v>0</v>
      </c>
      <c r="HJ220" s="48">
        <f t="shared" si="426"/>
        <v>0</v>
      </c>
      <c r="HK220" s="48">
        <f t="shared" si="426"/>
        <v>0</v>
      </c>
      <c r="HL220" s="48">
        <f t="shared" si="426"/>
        <v>0</v>
      </c>
      <c r="HM220" s="48">
        <f t="shared" si="426"/>
        <v>0</v>
      </c>
      <c r="HN220" s="48">
        <f t="shared" si="426"/>
        <v>0</v>
      </c>
      <c r="HO220" s="48">
        <f t="shared" si="426"/>
        <v>0</v>
      </c>
      <c r="HP220" s="48">
        <f t="shared" si="426"/>
        <v>0</v>
      </c>
      <c r="HQ220" s="48">
        <f t="shared" si="426"/>
        <v>0</v>
      </c>
      <c r="HR220" s="48">
        <f t="shared" si="426"/>
        <v>0</v>
      </c>
      <c r="HS220" s="48">
        <f t="shared" si="426"/>
        <v>0</v>
      </c>
      <c r="HT220" s="48">
        <f t="shared" si="426"/>
        <v>0</v>
      </c>
      <c r="HU220" s="48">
        <f t="shared" si="426"/>
        <v>0</v>
      </c>
      <c r="HV220" s="48">
        <f t="shared" si="426"/>
        <v>0</v>
      </c>
      <c r="HW220" s="48">
        <f t="shared" si="426"/>
        <v>0</v>
      </c>
      <c r="HX220" s="48">
        <f t="shared" si="426"/>
        <v>0</v>
      </c>
      <c r="HY220" s="48">
        <f t="shared" si="426"/>
        <v>0</v>
      </c>
      <c r="HZ220" s="48">
        <f t="shared" si="426"/>
        <v>0</v>
      </c>
      <c r="IA220" s="48">
        <f t="shared" si="426"/>
        <v>0</v>
      </c>
      <c r="IB220" s="48">
        <f t="shared" si="426"/>
        <v>0</v>
      </c>
      <c r="IC220" s="48">
        <f t="shared" si="426"/>
        <v>0</v>
      </c>
      <c r="ID220" s="48">
        <f t="shared" si="426"/>
        <v>0</v>
      </c>
      <c r="IE220" s="48">
        <f t="shared" si="426"/>
        <v>0</v>
      </c>
      <c r="IF220" s="48">
        <f t="shared" si="426"/>
        <v>0</v>
      </c>
      <c r="IG220" s="48">
        <f t="shared" si="426"/>
        <v>0</v>
      </c>
      <c r="IH220" s="48">
        <f t="shared" si="426"/>
        <v>0</v>
      </c>
      <c r="II220" s="48">
        <f t="shared" si="426"/>
        <v>0</v>
      </c>
      <c r="IJ220" s="48">
        <f t="shared" si="426"/>
        <v>0</v>
      </c>
      <c r="IK220" s="48">
        <f t="shared" si="426"/>
        <v>0</v>
      </c>
      <c r="IL220" s="48">
        <f t="shared" si="426"/>
        <v>0</v>
      </c>
      <c r="IM220" s="48">
        <f t="shared" si="426"/>
        <v>0</v>
      </c>
      <c r="IN220" s="48">
        <f t="shared" si="426"/>
        <v>0</v>
      </c>
      <c r="IO220" s="48">
        <f t="shared" si="426"/>
        <v>0</v>
      </c>
      <c r="IP220" s="48">
        <f t="shared" si="426"/>
        <v>0</v>
      </c>
      <c r="IQ220" s="48">
        <f t="shared" si="426"/>
        <v>0</v>
      </c>
      <c r="IR220" s="48">
        <f t="shared" si="426"/>
        <v>0</v>
      </c>
      <c r="IS220" s="48">
        <f t="shared" si="426"/>
        <v>0</v>
      </c>
      <c r="IT220" s="48">
        <f t="shared" si="426"/>
        <v>0</v>
      </c>
      <c r="IU220" s="48">
        <f t="shared" si="426"/>
        <v>0</v>
      </c>
      <c r="IV220" s="48">
        <f t="shared" si="426"/>
        <v>0</v>
      </c>
      <c r="IW220" s="48">
        <f t="shared" si="426"/>
        <v>0</v>
      </c>
      <c r="IX220" s="48">
        <f t="shared" si="426"/>
        <v>0</v>
      </c>
      <c r="IY220" s="48">
        <f t="shared" si="426"/>
        <v>0</v>
      </c>
      <c r="IZ220" s="48">
        <f t="shared" si="426"/>
        <v>0</v>
      </c>
      <c r="JA220" s="48">
        <f t="shared" si="426"/>
        <v>0</v>
      </c>
      <c r="JB220" s="48">
        <f t="shared" si="426"/>
        <v>0</v>
      </c>
      <c r="JC220" s="48">
        <f t="shared" si="426"/>
        <v>0</v>
      </c>
      <c r="JD220" s="48">
        <f t="shared" si="426"/>
        <v>0</v>
      </c>
      <c r="JE220" s="48">
        <f t="shared" si="426"/>
        <v>0</v>
      </c>
      <c r="JF220" s="48">
        <f t="shared" si="426"/>
        <v>0</v>
      </c>
      <c r="JG220" s="48">
        <f t="shared" si="426"/>
        <v>0</v>
      </c>
      <c r="JH220" s="48">
        <f t="shared" si="426"/>
        <v>0</v>
      </c>
      <c r="JI220" s="48">
        <f t="shared" si="426"/>
        <v>0</v>
      </c>
      <c r="JJ220" s="48">
        <f t="shared" si="426"/>
        <v>0</v>
      </c>
      <c r="JK220" s="48">
        <f t="shared" si="426"/>
        <v>0</v>
      </c>
      <c r="JL220" s="48">
        <f t="shared" si="426"/>
        <v>0</v>
      </c>
      <c r="JM220" s="48">
        <f t="shared" si="426"/>
        <v>0</v>
      </c>
      <c r="JN220" s="48">
        <f t="shared" si="426"/>
        <v>0</v>
      </c>
      <c r="JO220" s="48">
        <f t="shared" si="426"/>
        <v>0</v>
      </c>
      <c r="JP220" s="48">
        <f t="shared" si="426"/>
        <v>0</v>
      </c>
      <c r="JQ220" s="48">
        <f t="shared" si="426"/>
        <v>0</v>
      </c>
      <c r="JR220" s="48">
        <f t="shared" ref="JR220:LH220" si="427">JQ220+JR219</f>
        <v>0</v>
      </c>
      <c r="JS220" s="48">
        <f t="shared" si="427"/>
        <v>0</v>
      </c>
      <c r="JT220" s="48">
        <f t="shared" si="427"/>
        <v>0</v>
      </c>
      <c r="JU220" s="48">
        <f t="shared" si="427"/>
        <v>0</v>
      </c>
      <c r="JV220" s="48">
        <f t="shared" si="427"/>
        <v>0</v>
      </c>
      <c r="JW220" s="48">
        <f t="shared" si="427"/>
        <v>0</v>
      </c>
      <c r="JX220" s="48">
        <f t="shared" si="427"/>
        <v>0</v>
      </c>
      <c r="JY220" s="48">
        <f t="shared" si="427"/>
        <v>0</v>
      </c>
      <c r="JZ220" s="48">
        <f t="shared" si="427"/>
        <v>0</v>
      </c>
      <c r="KA220" s="48">
        <f t="shared" si="427"/>
        <v>0</v>
      </c>
      <c r="KB220" s="48">
        <f t="shared" si="427"/>
        <v>0</v>
      </c>
      <c r="KC220" s="48">
        <f t="shared" si="427"/>
        <v>0</v>
      </c>
      <c r="KD220" s="48">
        <f t="shared" si="427"/>
        <v>0</v>
      </c>
      <c r="KE220" s="48">
        <f t="shared" si="427"/>
        <v>0</v>
      </c>
      <c r="KF220" s="48">
        <f t="shared" si="427"/>
        <v>0</v>
      </c>
      <c r="KG220" s="48">
        <f t="shared" si="427"/>
        <v>0</v>
      </c>
      <c r="KH220" s="48">
        <f t="shared" si="427"/>
        <v>0</v>
      </c>
      <c r="KI220" s="48">
        <f t="shared" si="427"/>
        <v>0</v>
      </c>
      <c r="KJ220" s="48">
        <f t="shared" si="427"/>
        <v>0</v>
      </c>
      <c r="KK220" s="48">
        <f t="shared" si="427"/>
        <v>0</v>
      </c>
      <c r="KL220" s="48">
        <f t="shared" si="427"/>
        <v>0</v>
      </c>
      <c r="KM220" s="48">
        <f t="shared" si="427"/>
        <v>0</v>
      </c>
      <c r="KN220" s="48">
        <f t="shared" si="427"/>
        <v>0</v>
      </c>
      <c r="KO220" s="48">
        <f t="shared" si="427"/>
        <v>0</v>
      </c>
      <c r="KP220" s="48">
        <f t="shared" si="427"/>
        <v>0</v>
      </c>
      <c r="KQ220" s="48">
        <f t="shared" si="427"/>
        <v>0</v>
      </c>
      <c r="KR220" s="48">
        <f t="shared" si="427"/>
        <v>0</v>
      </c>
      <c r="KS220" s="48">
        <f t="shared" si="427"/>
        <v>0</v>
      </c>
      <c r="KT220" s="48">
        <f t="shared" si="427"/>
        <v>0</v>
      </c>
      <c r="KU220" s="48">
        <f t="shared" si="427"/>
        <v>0</v>
      </c>
      <c r="KV220" s="48">
        <f t="shared" si="427"/>
        <v>0</v>
      </c>
      <c r="KW220" s="48">
        <f t="shared" si="427"/>
        <v>0</v>
      </c>
      <c r="KX220" s="48">
        <f t="shared" si="427"/>
        <v>0</v>
      </c>
      <c r="KY220" s="48">
        <f t="shared" si="427"/>
        <v>0</v>
      </c>
      <c r="KZ220" s="48">
        <f t="shared" si="427"/>
        <v>0</v>
      </c>
      <c r="LA220" s="48">
        <f t="shared" si="427"/>
        <v>0</v>
      </c>
      <c r="LB220" s="48">
        <f t="shared" si="427"/>
        <v>0</v>
      </c>
      <c r="LC220" s="48">
        <f t="shared" si="427"/>
        <v>0</v>
      </c>
      <c r="LD220" s="48">
        <f t="shared" si="427"/>
        <v>0</v>
      </c>
      <c r="LE220" s="48">
        <f t="shared" si="427"/>
        <v>0</v>
      </c>
      <c r="LF220" s="48">
        <f t="shared" si="427"/>
        <v>0</v>
      </c>
      <c r="LG220" s="48">
        <f t="shared" si="427"/>
        <v>0</v>
      </c>
      <c r="LH220" s="48">
        <f t="shared" si="427"/>
        <v>0</v>
      </c>
      <c r="LI220" s="10"/>
      <c r="LJ220" s="10"/>
    </row>
    <row r="221" spans="1:322" s="11" customFormat="1" x14ac:dyDescent="0.25">
      <c r="A221" s="10"/>
      <c r="B221" s="10"/>
      <c r="C221" s="10"/>
      <c r="D221" s="13"/>
      <c r="E221" s="30" t="str">
        <f>kpi!$E$72</f>
        <v>возврат инвестиций</v>
      </c>
      <c r="F221" s="10"/>
      <c r="G221" s="10"/>
      <c r="H221" s="30"/>
      <c r="I221" s="10"/>
      <c r="J221" s="10"/>
      <c r="K221" s="78" t="str">
        <f>IF($E221="","",INDEX(kpi!$H:$H,SUMIFS(kpi!$B:$B,kpi!$E:$E,$E221)))</f>
        <v>долл.</v>
      </c>
      <c r="L221" s="10"/>
      <c r="M221" s="13"/>
      <c r="N221" s="10"/>
      <c r="O221" s="20"/>
      <c r="P221" s="10"/>
      <c r="Q221" s="10"/>
      <c r="R221" s="65">
        <f>SUMIFS($T221:$LI221,$T$1:$LI$1,"&lt;="&amp;MAX($1:$1),$T$1:$LI$1,"&gt;="&amp;1)</f>
        <v>0</v>
      </c>
      <c r="S221" s="10"/>
      <c r="T221" s="64"/>
      <c r="U221" s="48">
        <f>IF(OR(U219&lt;0,инвестиции!$N$13-инвестиции!$R$54+инвестиции!$R$52+SUM($T219:U219)&lt;0),0,IF(SUM($T221:T221)=инвестиции!$N$13,0,IF(SUM($T221:T221)+U219&gt;инвестиции!$N$13,инвестиции!$N$13-SUM($T221:T221),U219)))</f>
        <v>0</v>
      </c>
      <c r="V221" s="48">
        <f>IF(OR(V219&lt;0,инвестиции!$N$13-инвестиции!$R$54+инвестиции!$R$52+SUM($T219:V219)&lt;0),0,IF(SUM($T221:U221)=инвестиции!$N$13,0,IF(SUM($T221:U221)+V219&gt;инвестиции!$N$13,инвестиции!$N$13-SUM($T221:U221),V219)))</f>
        <v>0</v>
      </c>
      <c r="W221" s="48">
        <f>IF(OR(W219&lt;0,инвестиции!$N$13-инвестиции!$R$54+инвестиции!$R$52+SUM($T219:W219)&lt;0),0,IF(SUM($T221:V221)=инвестиции!$N$13,0,IF(SUM($T221:V221)+W219&gt;инвестиции!$N$13,инвестиции!$N$13-SUM($T221:V221),W219)))</f>
        <v>0</v>
      </c>
      <c r="X221" s="48">
        <f>IF(OR(X219&lt;0,инвестиции!$N$13-инвестиции!$R$54+инвестиции!$R$52+SUM($T219:X219)&lt;0),0,IF(SUM($T221:W221)=инвестиции!$N$13,0,IF(SUM($T221:W221)+X219&gt;инвестиции!$N$13,инвестиции!$N$13-SUM($T221:W221),X219)))</f>
        <v>0</v>
      </c>
      <c r="Y221" s="48">
        <f>IF(OR(Y219&lt;0,инвестиции!$N$13-инвестиции!$R$54+инвестиции!$R$52+SUM($T219:Y219)&lt;0),0,IF(SUM($T221:X221)=инвестиции!$N$13,0,IF(SUM($T221:X221)+Y219&gt;инвестиции!$N$13,инвестиции!$N$13-SUM($T221:X221),Y219)))</f>
        <v>0</v>
      </c>
      <c r="Z221" s="48">
        <f>IF(OR(Z219&lt;0,инвестиции!$N$13-инвестиции!$R$54+инвестиции!$R$52+SUM($T219:Z219)&lt;0),0,IF(SUM($T221:Y221)=инвестиции!$N$13,0,IF(SUM($T221:Y221)+Z219&gt;инвестиции!$N$13,инвестиции!$N$13-SUM($T221:Y221),Z219)))</f>
        <v>0</v>
      </c>
      <c r="AA221" s="48">
        <f>IF(OR(AA219&lt;0,инвестиции!$N$13-инвестиции!$R$54+инвестиции!$R$52+SUM($T219:AA219)&lt;0),0,IF(SUM($T221:Z221)=инвестиции!$N$13,0,IF(SUM($T221:Z221)+AA219&gt;инвестиции!$N$13,инвестиции!$N$13-SUM($T221:Z221),AA219)))</f>
        <v>0</v>
      </c>
      <c r="AB221" s="48">
        <f>IF(OR(AB219&lt;0,инвестиции!$N$13-инвестиции!$R$54+инвестиции!$R$52+SUM($T219:AB219)&lt;0),0,IF(SUM($T221:AA221)=инвестиции!$N$13,0,IF(SUM($T221:AA221)+AB219&gt;инвестиции!$N$13,инвестиции!$N$13-SUM($T221:AA221),AB219)))</f>
        <v>0</v>
      </c>
      <c r="AC221" s="48">
        <f>IF(OR(AC219&lt;0,инвестиции!$N$13-инвестиции!$R$54+инвестиции!$R$52+SUM($T219:AC219)&lt;0),0,IF(SUM($T221:AB221)=инвестиции!$N$13,0,IF(SUM($T221:AB221)+AC219&gt;инвестиции!$N$13,инвестиции!$N$13-SUM($T221:AB221),AC219)))</f>
        <v>0</v>
      </c>
      <c r="AD221" s="48">
        <f>IF(OR(AD219&lt;0,инвестиции!$N$13-инвестиции!$R$54+инвестиции!$R$52+SUM($T219:AD219)&lt;0),0,IF(SUM($T221:AC221)=инвестиции!$N$13,0,IF(SUM($T221:AC221)+AD219&gt;инвестиции!$N$13,инвестиции!$N$13-SUM($T221:AC221),AD219)))</f>
        <v>0</v>
      </c>
      <c r="AE221" s="48">
        <f>IF(OR(AE219&lt;0,инвестиции!$N$13-инвестиции!$R$54+инвестиции!$R$52+SUM($T219:AE219)&lt;0),0,IF(SUM($T221:AD221)=инвестиции!$N$13,0,IF(SUM($T221:AD221)+AE219&gt;инвестиции!$N$13,инвестиции!$N$13-SUM($T221:AD221),AE219)))</f>
        <v>0</v>
      </c>
      <c r="AF221" s="48">
        <f>IF(OR(AF219&lt;0,инвестиции!$N$13-инвестиции!$R$54+инвестиции!$R$52+SUM($T219:AF219)&lt;0),0,IF(SUM($T221:AE221)=инвестиции!$N$13,0,IF(SUM($T221:AE221)+AF219&gt;инвестиции!$N$13,инвестиции!$N$13-SUM($T221:AE221),AF219)))</f>
        <v>0</v>
      </c>
      <c r="AG221" s="48">
        <f>IF(OR(AG219&lt;0,инвестиции!$N$13-инвестиции!$R$54+инвестиции!$R$52+SUM($T219:AG219)&lt;0),0,IF(SUM($T221:AF221)=инвестиции!$N$13,0,IF(SUM($T221:AF221)+AG219&gt;инвестиции!$N$13,инвестиции!$N$13-SUM($T221:AF221),AG219)))</f>
        <v>0</v>
      </c>
      <c r="AH221" s="48">
        <f>IF(OR(AH219&lt;0,инвестиции!$N$13-инвестиции!$R$54+инвестиции!$R$52+SUM($T219:AH219)&lt;0),0,IF(SUM($T221:AG221)=инвестиции!$N$13,0,IF(SUM($T221:AG221)+AH219&gt;инвестиции!$N$13,инвестиции!$N$13-SUM($T221:AG221),AH219)))</f>
        <v>0</v>
      </c>
      <c r="AI221" s="48">
        <f>IF(OR(AI219&lt;0,инвестиции!$N$13-инвестиции!$R$54+инвестиции!$R$52+SUM($T219:AI219)&lt;0),0,IF(SUM($T221:AH221)=инвестиции!$N$13,0,IF(SUM($T221:AH221)+AI219&gt;инвестиции!$N$13,инвестиции!$N$13-SUM($T221:AH221),AI219)))</f>
        <v>0</v>
      </c>
      <c r="AJ221" s="48">
        <f>IF(OR(AJ219&lt;0,инвестиции!$N$13-инвестиции!$R$54+инвестиции!$R$52+SUM($T219:AJ219)&lt;0),0,IF(SUM($T221:AI221)=инвестиции!$N$13,0,IF(SUM($T221:AI221)+AJ219&gt;инвестиции!$N$13,инвестиции!$N$13-SUM($T221:AI221),AJ219)))</f>
        <v>0</v>
      </c>
      <c r="AK221" s="48">
        <f>IF(OR(AK219&lt;0,инвестиции!$N$13-инвестиции!$R$54+инвестиции!$R$52+SUM($T219:AK219)&lt;0),0,IF(SUM($T221:AJ221)=инвестиции!$N$13,0,IF(SUM($T221:AJ221)+AK219&gt;инвестиции!$N$13,инвестиции!$N$13-SUM($T221:AJ221),AK219)))</f>
        <v>0</v>
      </c>
      <c r="AL221" s="48">
        <f>IF(OR(AL219&lt;0,инвестиции!$N$13-инвестиции!$R$54+инвестиции!$R$52+SUM($T219:AL219)&lt;0),0,IF(SUM($T221:AK221)=инвестиции!$N$13,0,IF(SUM($T221:AK221)+AL219&gt;инвестиции!$N$13,инвестиции!$N$13-SUM($T221:AK221),AL219)))</f>
        <v>0</v>
      </c>
      <c r="AM221" s="48">
        <f>IF(OR(AM219&lt;0,инвестиции!$N$13-инвестиции!$R$54+инвестиции!$R$52+SUM($T219:AM219)&lt;0),0,IF(SUM($T221:AL221)=инвестиции!$N$13,0,IF(SUM($T221:AL221)+AM219&gt;инвестиции!$N$13,инвестиции!$N$13-SUM($T221:AL221),AM219)))</f>
        <v>0</v>
      </c>
      <c r="AN221" s="48">
        <f>IF(OR(AN219&lt;0,инвестиции!$N$13-инвестиции!$R$54+инвестиции!$R$52+SUM($T219:AN219)&lt;0),0,IF(SUM($T221:AM221)=инвестиции!$N$13,0,IF(SUM($T221:AM221)+AN219&gt;инвестиции!$N$13,инвестиции!$N$13-SUM($T221:AM221),AN219)))</f>
        <v>0</v>
      </c>
      <c r="AO221" s="48">
        <f>IF(OR(AO219&lt;0,инвестиции!$N$13-инвестиции!$R$54+инвестиции!$R$52+SUM($T219:AO219)&lt;0),0,IF(SUM($T221:AN221)=инвестиции!$N$13,0,IF(SUM($T221:AN221)+AO219&gt;инвестиции!$N$13,инвестиции!$N$13-SUM($T221:AN221),AO219)))</f>
        <v>0</v>
      </c>
      <c r="AP221" s="48">
        <f>IF(OR(AP219&lt;0,инвестиции!$N$13-инвестиции!$R$54+инвестиции!$R$52+SUM($T219:AP219)&lt;0),0,IF(SUM($T221:AO221)=инвестиции!$N$13,0,IF(SUM($T221:AO221)+AP219&gt;инвестиции!$N$13,инвестиции!$N$13-SUM($T221:AO221),AP219)))</f>
        <v>0</v>
      </c>
      <c r="AQ221" s="48">
        <f>IF(OR(AQ219&lt;0,инвестиции!$N$13-инвестиции!$R$54+инвестиции!$R$52+SUM($T219:AQ219)&lt;0),0,IF(SUM($T221:AP221)=инвестиции!$N$13,0,IF(SUM($T221:AP221)+AQ219&gt;инвестиции!$N$13,инвестиции!$N$13-SUM($T221:AP221),AQ219)))</f>
        <v>0</v>
      </c>
      <c r="AR221" s="48">
        <f>IF(OR(AR219&lt;0,инвестиции!$N$13-инвестиции!$R$54+инвестиции!$R$52+SUM($T219:AR219)&lt;0),0,IF(SUM($T221:AQ221)=инвестиции!$N$13,0,IF(SUM($T221:AQ221)+AR219&gt;инвестиции!$N$13,инвестиции!$N$13-SUM($T221:AQ221),AR219)))</f>
        <v>0</v>
      </c>
      <c r="AS221" s="48">
        <f>IF(OR(AS219&lt;0,инвестиции!$N$13-инвестиции!$R$54+инвестиции!$R$52+SUM($T219:AS219)&lt;0),0,IF(SUM($T221:AR221)=инвестиции!$N$13,0,IF(SUM($T221:AR221)+AS219&gt;инвестиции!$N$13,инвестиции!$N$13-SUM($T221:AR221),AS219)))</f>
        <v>0</v>
      </c>
      <c r="AT221" s="48">
        <f>IF(OR(AT219&lt;0,инвестиции!$N$13-инвестиции!$R$54+инвестиции!$R$52+SUM($T219:AT219)&lt;0),0,IF(SUM($T221:AS221)=инвестиции!$N$13,0,IF(SUM($T221:AS221)+AT219&gt;инвестиции!$N$13,инвестиции!$N$13-SUM($T221:AS221),AT219)))</f>
        <v>0</v>
      </c>
      <c r="AU221" s="48">
        <f>IF(OR(AU219&lt;0,инвестиции!$N$13-инвестиции!$R$54+инвестиции!$R$52+SUM($T219:AU219)&lt;0),0,IF(SUM($T221:AT221)=инвестиции!$N$13,0,IF(SUM($T221:AT221)+AU219&gt;инвестиции!$N$13,инвестиции!$N$13-SUM($T221:AT221),AU219)))</f>
        <v>0</v>
      </c>
      <c r="AV221" s="48">
        <f>IF(OR(AV219&lt;0,инвестиции!$N$13-инвестиции!$R$54+инвестиции!$R$52+SUM($T219:AV219)&lt;0),0,IF(SUM($T221:AU221)=инвестиции!$N$13,0,IF(SUM($T221:AU221)+AV219&gt;инвестиции!$N$13,инвестиции!$N$13-SUM($T221:AU221),AV219)))</f>
        <v>0</v>
      </c>
      <c r="AW221" s="48">
        <f>IF(OR(AW219&lt;0,инвестиции!$N$13-инвестиции!$R$54+инвестиции!$R$52+SUM($T219:AW219)&lt;0),0,IF(SUM($T221:AV221)=инвестиции!$N$13,0,IF(SUM($T221:AV221)+AW219&gt;инвестиции!$N$13,инвестиции!$N$13-SUM($T221:AV221),AW219)))</f>
        <v>0</v>
      </c>
      <c r="AX221" s="48">
        <f>IF(OR(AX219&lt;0,инвестиции!$N$13-инвестиции!$R$54+инвестиции!$R$52+SUM($T219:AX219)&lt;0),0,IF(SUM($T221:AW221)=инвестиции!$N$13,0,IF(SUM($T221:AW221)+AX219&gt;инвестиции!$N$13,инвестиции!$N$13-SUM($T221:AW221),AX219)))</f>
        <v>0</v>
      </c>
      <c r="AY221" s="48">
        <f>IF(OR(AY219&lt;0,инвестиции!$N$13-инвестиции!$R$54+инвестиции!$R$52+SUM($T219:AY219)&lt;0),0,IF(SUM($T221:AX221)=инвестиции!$N$13,0,IF(SUM($T221:AX221)+AY219&gt;инвестиции!$N$13,инвестиции!$N$13-SUM($T221:AX221),AY219)))</f>
        <v>0</v>
      </c>
      <c r="AZ221" s="48">
        <f>IF(OR(AZ219&lt;0,инвестиции!$N$13-инвестиции!$R$54+инвестиции!$R$52+SUM($T219:AZ219)&lt;0),0,IF(SUM($T221:AY221)=инвестиции!$N$13,0,IF(SUM($T221:AY221)+AZ219&gt;инвестиции!$N$13,инвестиции!$N$13-SUM($T221:AY221),AZ219)))</f>
        <v>0</v>
      </c>
      <c r="BA221" s="48">
        <f>IF(OR(BA219&lt;0,инвестиции!$N$13-инвестиции!$R$54+инвестиции!$R$52+SUM($T219:BA219)&lt;0),0,IF(SUM($T221:AZ221)=инвестиции!$N$13,0,IF(SUM($T221:AZ221)+BA219&gt;инвестиции!$N$13,инвестиции!$N$13-SUM($T221:AZ221),BA219)))</f>
        <v>0</v>
      </c>
      <c r="BB221" s="48">
        <f>IF(OR(BB219&lt;0,инвестиции!$N$13-инвестиции!$R$54+инвестиции!$R$52+SUM($T219:BB219)&lt;0),0,IF(SUM($T221:BA221)=инвестиции!$N$13,0,IF(SUM($T221:BA221)+BB219&gt;инвестиции!$N$13,инвестиции!$N$13-SUM($T221:BA221),BB219)))</f>
        <v>0</v>
      </c>
      <c r="BC221" s="48">
        <f>IF(OR(BC219&lt;0,инвестиции!$N$13-инвестиции!$R$54+инвестиции!$R$52+SUM($T219:BC219)&lt;0),0,IF(SUM($T221:BB221)=инвестиции!$N$13,0,IF(SUM($T221:BB221)+BC219&gt;инвестиции!$N$13,инвестиции!$N$13-SUM($T221:BB221),BC219)))</f>
        <v>0</v>
      </c>
      <c r="BD221" s="48">
        <f>IF(OR(BD219&lt;0,инвестиции!$N$13-инвестиции!$R$54+инвестиции!$R$52+SUM($T219:BD219)&lt;0),0,IF(SUM($T221:BC221)=инвестиции!$N$13,0,IF(SUM($T221:BC221)+BD219&gt;инвестиции!$N$13,инвестиции!$N$13-SUM($T221:BC221),BD219)))</f>
        <v>0</v>
      </c>
      <c r="BE221" s="48">
        <f>IF(OR(BE219&lt;0,инвестиции!$N$13-инвестиции!$R$54+инвестиции!$R$52+SUM($T219:BE219)&lt;0),0,IF(SUM($T221:BD221)=инвестиции!$N$13,0,IF(SUM($T221:BD221)+BE219&gt;инвестиции!$N$13,инвестиции!$N$13-SUM($T221:BD221),BE219)))</f>
        <v>0</v>
      </c>
      <c r="BF221" s="48">
        <f>IF(OR(BF219&lt;0,инвестиции!$N$13-инвестиции!$R$54+инвестиции!$R$52+SUM($T219:BF219)&lt;0),0,IF(SUM($T221:BE221)=инвестиции!$N$13,0,IF(SUM($T221:BE221)+BF219&gt;инвестиции!$N$13,инвестиции!$N$13-SUM($T221:BE221),BF219)))</f>
        <v>0</v>
      </c>
      <c r="BG221" s="48">
        <f>IF(OR(BG219&lt;0,инвестиции!$N$13-инвестиции!$R$54+инвестиции!$R$52+SUM($T219:BG219)&lt;0),0,IF(SUM($T221:BF221)=инвестиции!$N$13,0,IF(SUM($T221:BF221)+BG219&gt;инвестиции!$N$13,инвестиции!$N$13-SUM($T221:BF221),BG219)))</f>
        <v>0</v>
      </c>
      <c r="BH221" s="48">
        <f>IF(OR(BH219&lt;0,инвестиции!$N$13-инвестиции!$R$54+инвестиции!$R$52+SUM($T219:BH219)&lt;0),0,IF(SUM($T221:BG221)=инвестиции!$N$13,0,IF(SUM($T221:BG221)+BH219&gt;инвестиции!$N$13,инвестиции!$N$13-SUM($T221:BG221),BH219)))</f>
        <v>0</v>
      </c>
      <c r="BI221" s="48">
        <f>IF(OR(BI219&lt;0,инвестиции!$N$13-инвестиции!$R$54+инвестиции!$R$52+SUM($T219:BI219)&lt;0),0,IF(SUM($T221:BH221)=инвестиции!$N$13,0,IF(SUM($T221:BH221)+BI219&gt;инвестиции!$N$13,инвестиции!$N$13-SUM($T221:BH221),BI219)))</f>
        <v>0</v>
      </c>
      <c r="BJ221" s="48">
        <f>IF(OR(BJ219&lt;0,инвестиции!$N$13-инвестиции!$R$54+инвестиции!$R$52+SUM($T219:BJ219)&lt;0),0,IF(SUM($T221:BI221)=инвестиции!$N$13,0,IF(SUM($T221:BI221)+BJ219&gt;инвестиции!$N$13,инвестиции!$N$13-SUM($T221:BI221),BJ219)))</f>
        <v>0</v>
      </c>
      <c r="BK221" s="48">
        <f>IF(OR(BK219&lt;0,инвестиции!$N$13-инвестиции!$R$54+инвестиции!$R$52+SUM($T219:BK219)&lt;0),0,IF(SUM($T221:BJ221)=инвестиции!$N$13,0,IF(SUM($T221:BJ221)+BK219&gt;инвестиции!$N$13,инвестиции!$N$13-SUM($T221:BJ221),BK219)))</f>
        <v>0</v>
      </c>
      <c r="BL221" s="48">
        <f>IF(OR(BL219&lt;0,инвестиции!$N$13-инвестиции!$R$54+инвестиции!$R$52+SUM($T219:BL219)&lt;0),0,IF(SUM($T221:BK221)=инвестиции!$N$13,0,IF(SUM($T221:BK221)+BL219&gt;инвестиции!$N$13,инвестиции!$N$13-SUM($T221:BK221),BL219)))</f>
        <v>0</v>
      </c>
      <c r="BM221" s="48">
        <f>IF(OR(BM219&lt;0,инвестиции!$N$13-инвестиции!$R$54+инвестиции!$R$52+SUM($T219:BM219)&lt;0),0,IF(SUM($T221:BL221)=инвестиции!$N$13,0,IF(SUM($T221:BL221)+BM219&gt;инвестиции!$N$13,инвестиции!$N$13-SUM($T221:BL221),BM219)))</f>
        <v>0</v>
      </c>
      <c r="BN221" s="48">
        <f>IF(OR(BN219&lt;0,инвестиции!$N$13-инвестиции!$R$54+инвестиции!$R$52+SUM($T219:BN219)&lt;0),0,IF(SUM($T221:BM221)=инвестиции!$N$13,0,IF(SUM($T221:BM221)+BN219&gt;инвестиции!$N$13,инвестиции!$N$13-SUM($T221:BM221),BN219)))</f>
        <v>0</v>
      </c>
      <c r="BO221" s="48">
        <f>IF(OR(BO219&lt;0,инвестиции!$N$13-инвестиции!$R$54+инвестиции!$R$52+SUM($T219:BO219)&lt;0),0,IF(SUM($T221:BN221)=инвестиции!$N$13,0,IF(SUM($T221:BN221)+BO219&gt;инвестиции!$N$13,инвестиции!$N$13-SUM($T221:BN221),BO219)))</f>
        <v>0</v>
      </c>
      <c r="BP221" s="48">
        <f>IF(OR(BP219&lt;0,инвестиции!$N$13-инвестиции!$R$54+инвестиции!$R$52+SUM($T219:BP219)&lt;0),0,IF(SUM($T221:BO221)=инвестиции!$N$13,0,IF(SUM($T221:BO221)+BP219&gt;инвестиции!$N$13,инвестиции!$N$13-SUM($T221:BO221),BP219)))</f>
        <v>0</v>
      </c>
      <c r="BQ221" s="48">
        <f>IF(OR(BQ219&lt;0,инвестиции!$N$13-инвестиции!$R$54+инвестиции!$R$52+SUM($T219:BQ219)&lt;0),0,IF(SUM($T221:BP221)=инвестиции!$N$13,0,IF(SUM($T221:BP221)+BQ219&gt;инвестиции!$N$13,инвестиции!$N$13-SUM($T221:BP221),BQ219)))</f>
        <v>0</v>
      </c>
      <c r="BR221" s="48">
        <f>IF(OR(BR219&lt;0,инвестиции!$N$13-инвестиции!$R$54+инвестиции!$R$52+SUM($T219:BR219)&lt;0),0,IF(SUM($T221:BQ221)=инвестиции!$N$13,0,IF(SUM($T221:BQ221)+BR219&gt;инвестиции!$N$13,инвестиции!$N$13-SUM($T221:BQ221),BR219)))</f>
        <v>0</v>
      </c>
      <c r="BS221" s="48">
        <f>IF(OR(BS219&lt;0,инвестиции!$N$13-инвестиции!$R$54+инвестиции!$R$52+SUM($T219:BS219)&lt;0),0,IF(SUM($T221:BR221)=инвестиции!$N$13,0,IF(SUM($T221:BR221)+BS219&gt;инвестиции!$N$13,инвестиции!$N$13-SUM($T221:BR221),BS219)))</f>
        <v>0</v>
      </c>
      <c r="BT221" s="48">
        <f>IF(OR(BT219&lt;0,инвестиции!$N$13-инвестиции!$R$54+инвестиции!$R$52+SUM($T219:BT219)&lt;0),0,IF(SUM($T221:BS221)=инвестиции!$N$13,0,IF(SUM($T221:BS221)+BT219&gt;инвестиции!$N$13,инвестиции!$N$13-SUM($T221:BS221),BT219)))</f>
        <v>0</v>
      </c>
      <c r="BU221" s="48">
        <f>IF(OR(BU219&lt;0,инвестиции!$N$13-инвестиции!$R$54+инвестиции!$R$52+SUM($T219:BU219)&lt;0),0,IF(SUM($T221:BT221)=инвестиции!$N$13,0,IF(SUM($T221:BT221)+BU219&gt;инвестиции!$N$13,инвестиции!$N$13-SUM($T221:BT221),BU219)))</f>
        <v>0</v>
      </c>
      <c r="BV221" s="48">
        <f>IF(OR(BV219&lt;0,инвестиции!$N$13-инвестиции!$R$54+инвестиции!$R$52+SUM($T219:BV219)&lt;0),0,IF(SUM($T221:BU221)=инвестиции!$N$13,0,IF(SUM($T221:BU221)+BV219&gt;инвестиции!$N$13,инвестиции!$N$13-SUM($T221:BU221),BV219)))</f>
        <v>0</v>
      </c>
      <c r="BW221" s="48">
        <f>IF(OR(BW219&lt;0,инвестиции!$N$13-инвестиции!$R$54+инвестиции!$R$52+SUM($T219:BW219)&lt;0),0,IF(SUM($T221:BV221)=инвестиции!$N$13,0,IF(SUM($T221:BV221)+BW219&gt;инвестиции!$N$13,инвестиции!$N$13-SUM($T221:BV221),BW219)))</f>
        <v>0</v>
      </c>
      <c r="BX221" s="48">
        <f>IF(OR(BX219&lt;0,инвестиции!$N$13-инвестиции!$R$54+инвестиции!$R$52+SUM($T219:BX219)&lt;0),0,IF(SUM($T221:BW221)=инвестиции!$N$13,0,IF(SUM($T221:BW221)+BX219&gt;инвестиции!$N$13,инвестиции!$N$13-SUM($T221:BW221),BX219)))</f>
        <v>0</v>
      </c>
      <c r="BY221" s="48">
        <f>IF(OR(BY219&lt;0,инвестиции!$N$13-инвестиции!$R$54+инвестиции!$R$52+SUM($T219:BY219)&lt;0),0,IF(SUM($T221:BX221)=инвестиции!$N$13,0,IF(SUM($T221:BX221)+BY219&gt;инвестиции!$N$13,инвестиции!$N$13-SUM($T221:BX221),BY219)))</f>
        <v>0</v>
      </c>
      <c r="BZ221" s="48">
        <f>IF(OR(BZ219&lt;0,инвестиции!$N$13-инвестиции!$R$54+инвестиции!$R$52+SUM($T219:BZ219)&lt;0),0,IF(SUM($T221:BY221)=инвестиции!$N$13,0,IF(SUM($T221:BY221)+BZ219&gt;инвестиции!$N$13,инвестиции!$N$13-SUM($T221:BY221),BZ219)))</f>
        <v>0</v>
      </c>
      <c r="CA221" s="48">
        <f>IF(OR(CA219&lt;0,инвестиции!$N$13-инвестиции!$R$54+инвестиции!$R$52+SUM($T219:CA219)&lt;0),0,IF(SUM($T221:BZ221)=инвестиции!$N$13,0,IF(SUM($T221:BZ221)+CA219&gt;инвестиции!$N$13,инвестиции!$N$13-SUM($T221:BZ221),CA219)))</f>
        <v>0</v>
      </c>
      <c r="CB221" s="48">
        <f>IF(OR(CB219&lt;0,инвестиции!$N$13-инвестиции!$R$54+инвестиции!$R$52+SUM($T219:CB219)&lt;0),0,IF(SUM($T221:CA221)=инвестиции!$N$13,0,IF(SUM($T221:CA221)+CB219&gt;инвестиции!$N$13,инвестиции!$N$13-SUM($T221:CA221),CB219)))</f>
        <v>0</v>
      </c>
      <c r="CC221" s="48">
        <f>IF(OR(CC219&lt;0,инвестиции!$N$13-инвестиции!$R$54+инвестиции!$R$52+SUM($T219:CC219)&lt;0),0,IF(SUM($T221:CB221)=инвестиции!$N$13,0,IF(SUM($T221:CB221)+CC219&gt;инвестиции!$N$13,инвестиции!$N$13-SUM($T221:CB221),CC219)))</f>
        <v>0</v>
      </c>
      <c r="CD221" s="48">
        <f>IF(OR(CD219&lt;0,инвестиции!$N$13-инвестиции!$R$54+инвестиции!$R$52+SUM($T219:CD219)&lt;0),0,IF(SUM($T221:CC221)=инвестиции!$N$13,0,IF(SUM($T221:CC221)+CD219&gt;инвестиции!$N$13,инвестиции!$N$13-SUM($T221:CC221),CD219)))</f>
        <v>0</v>
      </c>
      <c r="CE221" s="48">
        <f>IF(OR(CE219&lt;0,инвестиции!$N$13-инвестиции!$R$54+инвестиции!$R$52+SUM($T219:CE219)&lt;0),0,IF(SUM($T221:CD221)=инвестиции!$N$13,0,IF(SUM($T221:CD221)+CE219&gt;инвестиции!$N$13,инвестиции!$N$13-SUM($T221:CD221),CE219)))</f>
        <v>0</v>
      </c>
      <c r="CF221" s="48">
        <f>IF(OR(CF219&lt;0,инвестиции!$N$13-инвестиции!$R$54+инвестиции!$R$52+SUM($T219:CF219)&lt;0),0,IF(SUM($T221:CE221)=инвестиции!$N$13,0,IF(SUM($T221:CE221)+CF219&gt;инвестиции!$N$13,инвестиции!$N$13-SUM($T221:CE221),CF219)))</f>
        <v>0</v>
      </c>
      <c r="CG221" s="48">
        <f>IF(OR(CG219&lt;0,инвестиции!$N$13-инвестиции!$R$54+инвестиции!$R$52+SUM($T219:CG219)&lt;0),0,IF(SUM($T221:CF221)=инвестиции!$N$13,0,IF(SUM($T221:CF221)+CG219&gt;инвестиции!$N$13,инвестиции!$N$13-SUM($T221:CF221),CG219)))</f>
        <v>0</v>
      </c>
      <c r="CH221" s="48">
        <f>IF(OR(CH219&lt;0,инвестиции!$N$13-инвестиции!$R$54+инвестиции!$R$52+SUM($T219:CH219)&lt;0),0,IF(SUM($T221:CG221)=инвестиции!$N$13,0,IF(SUM($T221:CG221)+CH219&gt;инвестиции!$N$13,инвестиции!$N$13-SUM($T221:CG221),CH219)))</f>
        <v>0</v>
      </c>
      <c r="CI221" s="48">
        <f>IF(OR(CI219&lt;0,инвестиции!$N$13-инвестиции!$R$54+инвестиции!$R$52+SUM($T219:CI219)&lt;0),0,IF(SUM($T221:CH221)=инвестиции!$N$13,0,IF(SUM($T221:CH221)+CI219&gt;инвестиции!$N$13,инвестиции!$N$13-SUM($T221:CH221),CI219)))</f>
        <v>0</v>
      </c>
      <c r="CJ221" s="48">
        <f>IF(OR(CJ219&lt;0,инвестиции!$N$13-инвестиции!$R$54+инвестиции!$R$52+SUM($T219:CJ219)&lt;0),0,IF(SUM($T221:CI221)=инвестиции!$N$13,0,IF(SUM($T221:CI221)+CJ219&gt;инвестиции!$N$13,инвестиции!$N$13-SUM($T221:CI221),CJ219)))</f>
        <v>0</v>
      </c>
      <c r="CK221" s="48">
        <f>IF(OR(CK219&lt;0,инвестиции!$N$13-инвестиции!$R$54+инвестиции!$R$52+SUM($T219:CK219)&lt;0),0,IF(SUM($T221:CJ221)=инвестиции!$N$13,0,IF(SUM($T221:CJ221)+CK219&gt;инвестиции!$N$13,инвестиции!$N$13-SUM($T221:CJ221),CK219)))</f>
        <v>0</v>
      </c>
      <c r="CL221" s="48">
        <f>IF(OR(CL219&lt;0,инвестиции!$N$13-инвестиции!$R$54+инвестиции!$R$52+SUM($T219:CL219)&lt;0),0,IF(SUM($T221:CK221)=инвестиции!$N$13,0,IF(SUM($T221:CK221)+CL219&gt;инвестиции!$N$13,инвестиции!$N$13-SUM($T221:CK221),CL219)))</f>
        <v>0</v>
      </c>
      <c r="CM221" s="48">
        <f>IF(OR(CM219&lt;0,инвестиции!$N$13-инвестиции!$R$54+инвестиции!$R$52+SUM($T219:CM219)&lt;0),0,IF(SUM($T221:CL221)=инвестиции!$N$13,0,IF(SUM($T221:CL221)+CM219&gt;инвестиции!$N$13,инвестиции!$N$13-SUM($T221:CL221),CM219)))</f>
        <v>0</v>
      </c>
      <c r="CN221" s="48">
        <f>IF(OR(CN219&lt;0,инвестиции!$N$13-инвестиции!$R$54+инвестиции!$R$52+SUM($T219:CN219)&lt;0),0,IF(SUM($T221:CM221)=инвестиции!$N$13,0,IF(SUM($T221:CM221)+CN219&gt;инвестиции!$N$13,инвестиции!$N$13-SUM($T221:CM221),CN219)))</f>
        <v>0</v>
      </c>
      <c r="CO221" s="48">
        <f>IF(OR(CO219&lt;0,инвестиции!$N$13-инвестиции!$R$54+инвестиции!$R$52+SUM($T219:CO219)&lt;0),0,IF(SUM($T221:CN221)=инвестиции!$N$13,0,IF(SUM($T221:CN221)+CO219&gt;инвестиции!$N$13,инвестиции!$N$13-SUM($T221:CN221),CO219)))</f>
        <v>0</v>
      </c>
      <c r="CP221" s="48">
        <f>IF(OR(CP219&lt;0,инвестиции!$N$13-инвестиции!$R$54+инвестиции!$R$52+SUM($T219:CP219)&lt;0),0,IF(SUM($T221:CO221)=инвестиции!$N$13,0,IF(SUM($T221:CO221)+CP219&gt;инвестиции!$N$13,инвестиции!$N$13-SUM($T221:CO221),CP219)))</f>
        <v>0</v>
      </c>
      <c r="CQ221" s="48">
        <f>IF(OR(CQ219&lt;0,инвестиции!$N$13-инвестиции!$R$54+инвестиции!$R$52+SUM($T219:CQ219)&lt;0),0,IF(SUM($T221:CP221)=инвестиции!$N$13,0,IF(SUM($T221:CP221)+CQ219&gt;инвестиции!$N$13,инвестиции!$N$13-SUM($T221:CP221),CQ219)))</f>
        <v>0</v>
      </c>
      <c r="CR221" s="48">
        <f>IF(OR(CR219&lt;0,инвестиции!$N$13-инвестиции!$R$54+инвестиции!$R$52+SUM($T219:CR219)&lt;0),0,IF(SUM($T221:CQ221)=инвестиции!$N$13,0,IF(SUM($T221:CQ221)+CR219&gt;инвестиции!$N$13,инвестиции!$N$13-SUM($T221:CQ221),CR219)))</f>
        <v>0</v>
      </c>
      <c r="CS221" s="48">
        <f>IF(OR(CS219&lt;0,инвестиции!$N$13-инвестиции!$R$54+инвестиции!$R$52+SUM($T219:CS219)&lt;0),0,IF(SUM($T221:CR221)=инвестиции!$N$13,0,IF(SUM($T221:CR221)+CS219&gt;инвестиции!$N$13,инвестиции!$N$13-SUM($T221:CR221),CS219)))</f>
        <v>0</v>
      </c>
      <c r="CT221" s="48">
        <f>IF(OR(CT219&lt;0,инвестиции!$N$13-инвестиции!$R$54+инвестиции!$R$52+SUM($T219:CT219)&lt;0),0,IF(SUM($T221:CS221)=инвестиции!$N$13,0,IF(SUM($T221:CS221)+CT219&gt;инвестиции!$N$13,инвестиции!$N$13-SUM($T221:CS221),CT219)))</f>
        <v>0</v>
      </c>
      <c r="CU221" s="48">
        <f>IF(OR(CU219&lt;0,инвестиции!$N$13-инвестиции!$R$54+инвестиции!$R$52+SUM($T219:CU219)&lt;0),0,IF(SUM($T221:CT221)=инвестиции!$N$13,0,IF(SUM($T221:CT221)+CU219&gt;инвестиции!$N$13,инвестиции!$N$13-SUM($T221:CT221),CU219)))</f>
        <v>0</v>
      </c>
      <c r="CV221" s="48">
        <f>IF(OR(CV219&lt;0,инвестиции!$N$13-инвестиции!$R$54+инвестиции!$R$52+SUM($T219:CV219)&lt;0),0,IF(SUM($T221:CU221)=инвестиции!$N$13,0,IF(SUM($T221:CU221)+CV219&gt;инвестиции!$N$13,инвестиции!$N$13-SUM($T221:CU221),CV219)))</f>
        <v>0</v>
      </c>
      <c r="CW221" s="48">
        <f>IF(OR(CW219&lt;0,инвестиции!$N$13-инвестиции!$R$54+инвестиции!$R$52+SUM($T219:CW219)&lt;0),0,IF(SUM($T221:CV221)=инвестиции!$N$13,0,IF(SUM($T221:CV221)+CW219&gt;инвестиции!$N$13,инвестиции!$N$13-SUM($T221:CV221),CW219)))</f>
        <v>0</v>
      </c>
      <c r="CX221" s="48">
        <f>IF(OR(CX219&lt;0,инвестиции!$N$13-инвестиции!$R$54+инвестиции!$R$52+SUM($T219:CX219)&lt;0),0,IF(SUM($T221:CW221)=инвестиции!$N$13,0,IF(SUM($T221:CW221)+CX219&gt;инвестиции!$N$13,инвестиции!$N$13-SUM($T221:CW221),CX219)))</f>
        <v>0</v>
      </c>
      <c r="CY221" s="48">
        <f>IF(OR(CY219&lt;0,инвестиции!$N$13-инвестиции!$R$54+инвестиции!$R$52+SUM($T219:CY219)&lt;0),0,IF(SUM($T221:CX221)=инвестиции!$N$13,0,IF(SUM($T221:CX221)+CY219&gt;инвестиции!$N$13,инвестиции!$N$13-SUM($T221:CX221),CY219)))</f>
        <v>0</v>
      </c>
      <c r="CZ221" s="48">
        <f>IF(OR(CZ219&lt;0,инвестиции!$N$13-инвестиции!$R$54+инвестиции!$R$52+SUM($T219:CZ219)&lt;0),0,IF(SUM($T221:CY221)=инвестиции!$N$13,0,IF(SUM($T221:CY221)+CZ219&gt;инвестиции!$N$13,инвестиции!$N$13-SUM($T221:CY221),CZ219)))</f>
        <v>0</v>
      </c>
      <c r="DA221" s="48">
        <f>IF(OR(DA219&lt;0,инвестиции!$N$13-инвестиции!$R$54+инвестиции!$R$52+SUM($T219:DA219)&lt;0),0,IF(SUM($T221:CZ221)=инвестиции!$N$13,0,IF(SUM($T221:CZ221)+DA219&gt;инвестиции!$N$13,инвестиции!$N$13-SUM($T221:CZ221),DA219)))</f>
        <v>0</v>
      </c>
      <c r="DB221" s="48">
        <f>IF(OR(DB219&lt;0,инвестиции!$N$13-инвестиции!$R$54+инвестиции!$R$52+SUM($T219:DB219)&lt;0),0,IF(SUM($T221:DA221)=инвестиции!$N$13,0,IF(SUM($T221:DA221)+DB219&gt;инвестиции!$N$13,инвестиции!$N$13-SUM($T221:DA221),DB219)))</f>
        <v>0</v>
      </c>
      <c r="DC221" s="48">
        <f>IF(OR(DC219&lt;0,инвестиции!$N$13-инвестиции!$R$54+инвестиции!$R$52+SUM($T219:DC219)&lt;0),0,IF(SUM($T221:DB221)=инвестиции!$N$13,0,IF(SUM($T221:DB221)+DC219&gt;инвестиции!$N$13,инвестиции!$N$13-SUM($T221:DB221),DC219)))</f>
        <v>0</v>
      </c>
      <c r="DD221" s="48">
        <f>IF(OR(DD219&lt;0,инвестиции!$N$13-инвестиции!$R$54+инвестиции!$R$52+SUM($T219:DD219)&lt;0),0,IF(SUM($T221:DC221)=инвестиции!$N$13,0,IF(SUM($T221:DC221)+DD219&gt;инвестиции!$N$13,инвестиции!$N$13-SUM($T221:DC221),DD219)))</f>
        <v>0</v>
      </c>
      <c r="DE221" s="48">
        <f>IF(OR(DE219&lt;0,инвестиции!$N$13-инвестиции!$R$54+инвестиции!$R$52+SUM($T219:DE219)&lt;0),0,IF(SUM($T221:DD221)=инвестиции!$N$13,0,IF(SUM($T221:DD221)+DE219&gt;инвестиции!$N$13,инвестиции!$N$13-SUM($T221:DD221),DE219)))</f>
        <v>0</v>
      </c>
      <c r="DF221" s="48">
        <f>IF(OR(DF219&lt;0,инвестиции!$N$13-инвестиции!$R$54+инвестиции!$R$52+SUM($T219:DF219)&lt;0),0,IF(SUM($T221:DE221)=инвестиции!$N$13,0,IF(SUM($T221:DE221)+DF219&gt;инвестиции!$N$13,инвестиции!$N$13-SUM($T221:DE221),DF219)))</f>
        <v>0</v>
      </c>
      <c r="DG221" s="48">
        <f>IF(OR(DG219&lt;0,инвестиции!$N$13-инвестиции!$R$54+инвестиции!$R$52+SUM($T219:DG219)&lt;0),0,IF(SUM($T221:DF221)=инвестиции!$N$13,0,IF(SUM($T221:DF221)+DG219&gt;инвестиции!$N$13,инвестиции!$N$13-SUM($T221:DF221),DG219)))</f>
        <v>0</v>
      </c>
      <c r="DH221" s="48">
        <f>IF(OR(DH219&lt;0,инвестиции!$N$13-инвестиции!$R$54+инвестиции!$R$52+SUM($T219:DH219)&lt;0),0,IF(SUM($T221:DG221)=инвестиции!$N$13,0,IF(SUM($T221:DG221)+DH219&gt;инвестиции!$N$13,инвестиции!$N$13-SUM($T221:DG221),DH219)))</f>
        <v>0</v>
      </c>
      <c r="DI221" s="48">
        <f>IF(OR(DI219&lt;0,инвестиции!$N$13-инвестиции!$R$54+инвестиции!$R$52+SUM($T219:DI219)&lt;0),0,IF(SUM($T221:DH221)=инвестиции!$N$13,0,IF(SUM($T221:DH221)+DI219&gt;инвестиции!$N$13,инвестиции!$N$13-SUM($T221:DH221),DI219)))</f>
        <v>0</v>
      </c>
      <c r="DJ221" s="48">
        <f>IF(OR(DJ219&lt;0,инвестиции!$N$13-инвестиции!$R$54+инвестиции!$R$52+SUM($T219:DJ219)&lt;0),0,IF(SUM($T221:DI221)=инвестиции!$N$13,0,IF(SUM($T221:DI221)+DJ219&gt;инвестиции!$N$13,инвестиции!$N$13-SUM($T221:DI221),DJ219)))</f>
        <v>0</v>
      </c>
      <c r="DK221" s="48">
        <f>IF(OR(DK219&lt;0,инвестиции!$N$13-инвестиции!$R$54+инвестиции!$R$52+SUM($T219:DK219)&lt;0),0,IF(SUM($T221:DJ221)=инвестиции!$N$13,0,IF(SUM($T221:DJ221)+DK219&gt;инвестиции!$N$13,инвестиции!$N$13-SUM($T221:DJ221),DK219)))</f>
        <v>0</v>
      </c>
      <c r="DL221" s="48">
        <f>IF(OR(DL219&lt;0,инвестиции!$N$13-инвестиции!$R$54+инвестиции!$R$52+SUM($T219:DL219)&lt;0),0,IF(SUM($T221:DK221)=инвестиции!$N$13,0,IF(SUM($T221:DK221)+DL219&gt;инвестиции!$N$13,инвестиции!$N$13-SUM($T221:DK221),DL219)))</f>
        <v>0</v>
      </c>
      <c r="DM221" s="48">
        <f>IF(OR(DM219&lt;0,инвестиции!$N$13-инвестиции!$R$54+инвестиции!$R$52+SUM($T219:DM219)&lt;0),0,IF(SUM($T221:DL221)=инвестиции!$N$13,0,IF(SUM($T221:DL221)+DM219&gt;инвестиции!$N$13,инвестиции!$N$13-SUM($T221:DL221),DM219)))</f>
        <v>0</v>
      </c>
      <c r="DN221" s="48">
        <f>IF(OR(DN219&lt;0,инвестиции!$N$13-инвестиции!$R$54+инвестиции!$R$52+SUM($T219:DN219)&lt;0),0,IF(SUM($T221:DM221)=инвестиции!$N$13,0,IF(SUM($T221:DM221)+DN219&gt;инвестиции!$N$13,инвестиции!$N$13-SUM($T221:DM221),DN219)))</f>
        <v>0</v>
      </c>
      <c r="DO221" s="48">
        <f>IF(OR(DO219&lt;0,инвестиции!$N$13-инвестиции!$R$54+инвестиции!$R$52+SUM($T219:DO219)&lt;0),0,IF(SUM($T221:DN221)=инвестиции!$N$13,0,IF(SUM($T221:DN221)+DO219&gt;инвестиции!$N$13,инвестиции!$N$13-SUM($T221:DN221),DO219)))</f>
        <v>0</v>
      </c>
      <c r="DP221" s="48">
        <f>IF(OR(DP219&lt;0,инвестиции!$N$13-инвестиции!$R$54+инвестиции!$R$52+SUM($T219:DP219)&lt;0),0,IF(SUM($T221:DO221)=инвестиции!$N$13,0,IF(SUM($T221:DO221)+DP219&gt;инвестиции!$N$13,инвестиции!$N$13-SUM($T221:DO221),DP219)))</f>
        <v>0</v>
      </c>
      <c r="DQ221" s="48">
        <f>IF(OR(DQ219&lt;0,инвестиции!$N$13-инвестиции!$R$54+инвестиции!$R$52+SUM($T219:DQ219)&lt;0),0,IF(SUM($T221:DP221)=инвестиции!$N$13,0,IF(SUM($T221:DP221)+DQ219&gt;инвестиции!$N$13,инвестиции!$N$13-SUM($T221:DP221),DQ219)))</f>
        <v>0</v>
      </c>
      <c r="DR221" s="48">
        <f>IF(OR(DR219&lt;0,инвестиции!$N$13-инвестиции!$R$54+инвестиции!$R$52+SUM($T219:DR219)&lt;0),0,IF(SUM($T221:DQ221)=инвестиции!$N$13,0,IF(SUM($T221:DQ221)+DR219&gt;инвестиции!$N$13,инвестиции!$N$13-SUM($T221:DQ221),DR219)))</f>
        <v>0</v>
      </c>
      <c r="DS221" s="48">
        <f>IF(OR(DS219&lt;0,инвестиции!$N$13-инвестиции!$R$54+инвестиции!$R$52+SUM($T219:DS219)&lt;0),0,IF(SUM($T221:DR221)=инвестиции!$N$13,0,IF(SUM($T221:DR221)+DS219&gt;инвестиции!$N$13,инвестиции!$N$13-SUM($T221:DR221),DS219)))</f>
        <v>0</v>
      </c>
      <c r="DT221" s="48">
        <f>IF(OR(DT219&lt;0,инвестиции!$N$13-инвестиции!$R$54+инвестиции!$R$52+SUM($T219:DT219)&lt;0),0,IF(SUM($T221:DS221)=инвестиции!$N$13,0,IF(SUM($T221:DS221)+DT219&gt;инвестиции!$N$13,инвестиции!$N$13-SUM($T221:DS221),DT219)))</f>
        <v>0</v>
      </c>
      <c r="DU221" s="48">
        <f>IF(OR(DU219&lt;0,инвестиции!$N$13-инвестиции!$R$54+инвестиции!$R$52+SUM($T219:DU219)&lt;0),0,IF(SUM($T221:DT221)=инвестиции!$N$13,0,IF(SUM($T221:DT221)+DU219&gt;инвестиции!$N$13,инвестиции!$N$13-SUM($T221:DT221),DU219)))</f>
        <v>0</v>
      </c>
      <c r="DV221" s="48">
        <f>IF(OR(DV219&lt;0,инвестиции!$N$13-инвестиции!$R$54+инвестиции!$R$52+SUM($T219:DV219)&lt;0),0,IF(SUM($T221:DU221)=инвестиции!$N$13,0,IF(SUM($T221:DU221)+DV219&gt;инвестиции!$N$13,инвестиции!$N$13-SUM($T221:DU221),DV219)))</f>
        <v>0</v>
      </c>
      <c r="DW221" s="48">
        <f>IF(OR(DW219&lt;0,инвестиции!$N$13-инвестиции!$R$54+инвестиции!$R$52+SUM($T219:DW219)&lt;0),0,IF(SUM($T221:DV221)=инвестиции!$N$13,0,IF(SUM($T221:DV221)+DW219&gt;инвестиции!$N$13,инвестиции!$N$13-SUM($T221:DV221),DW219)))</f>
        <v>0</v>
      </c>
      <c r="DX221" s="48">
        <f>IF(OR(DX219&lt;0,инвестиции!$N$13-инвестиции!$R$54+инвестиции!$R$52+SUM($T219:DX219)&lt;0),0,IF(SUM($T221:DW221)=инвестиции!$N$13,0,IF(SUM($T221:DW221)+DX219&gt;инвестиции!$N$13,инвестиции!$N$13-SUM($T221:DW221),DX219)))</f>
        <v>0</v>
      </c>
      <c r="DY221" s="48">
        <f>IF(OR(DY219&lt;0,инвестиции!$N$13-инвестиции!$R$54+инвестиции!$R$52+SUM($T219:DY219)&lt;0),0,IF(SUM($T221:DX221)=инвестиции!$N$13,0,IF(SUM($T221:DX221)+DY219&gt;инвестиции!$N$13,инвестиции!$N$13-SUM($T221:DX221),DY219)))</f>
        <v>0</v>
      </c>
      <c r="DZ221" s="48">
        <f>IF(OR(DZ219&lt;0,инвестиции!$N$13-инвестиции!$R$54+инвестиции!$R$52+SUM($T219:DZ219)&lt;0),0,IF(SUM($T221:DY221)=инвестиции!$N$13,0,IF(SUM($T221:DY221)+DZ219&gt;инвестиции!$N$13,инвестиции!$N$13-SUM($T221:DY221),DZ219)))</f>
        <v>0</v>
      </c>
      <c r="EA221" s="48">
        <f>IF(OR(EA219&lt;0,инвестиции!$N$13-инвестиции!$R$54+инвестиции!$R$52+SUM($T219:EA219)&lt;0),0,IF(SUM($T221:DZ221)=инвестиции!$N$13,0,IF(SUM($T221:DZ221)+EA219&gt;инвестиции!$N$13,инвестиции!$N$13-SUM($T221:DZ221),EA219)))</f>
        <v>0</v>
      </c>
      <c r="EB221" s="48">
        <f>IF(OR(EB219&lt;0,инвестиции!$N$13-инвестиции!$R$54+инвестиции!$R$52+SUM($T219:EB219)&lt;0),0,IF(SUM($T221:EA221)=инвестиции!$N$13,0,IF(SUM($T221:EA221)+EB219&gt;инвестиции!$N$13,инвестиции!$N$13-SUM($T221:EA221),EB219)))</f>
        <v>0</v>
      </c>
      <c r="EC221" s="48">
        <f>IF(OR(EC219&lt;0,инвестиции!$N$13-инвестиции!$R$54+инвестиции!$R$52+SUM($T219:EC219)&lt;0),0,IF(SUM($T221:EB221)=инвестиции!$N$13,0,IF(SUM($T221:EB221)+EC219&gt;инвестиции!$N$13,инвестиции!$N$13-SUM($T221:EB221),EC219)))</f>
        <v>0</v>
      </c>
      <c r="ED221" s="48">
        <f>IF(OR(ED219&lt;0,инвестиции!$N$13-инвестиции!$R$54+инвестиции!$R$52+SUM($T219:ED219)&lt;0),0,IF(SUM($T221:EC221)=инвестиции!$N$13,0,IF(SUM($T221:EC221)+ED219&gt;инвестиции!$N$13,инвестиции!$N$13-SUM($T221:EC221),ED219)))</f>
        <v>0</v>
      </c>
      <c r="EE221" s="48">
        <f>IF(OR(EE219&lt;0,инвестиции!$N$13-инвестиции!$R$54+инвестиции!$R$52+SUM($T219:EE219)&lt;0),0,IF(SUM($T221:ED221)=инвестиции!$N$13,0,IF(SUM($T221:ED221)+EE219&gt;инвестиции!$N$13,инвестиции!$N$13-SUM($T221:ED221),EE219)))</f>
        <v>0</v>
      </c>
      <c r="EF221" s="48">
        <f>IF(OR(EF219&lt;0,инвестиции!$N$13-инвестиции!$R$54+инвестиции!$R$52+SUM($T219:EF219)&lt;0),0,IF(SUM($T221:EE221)=инвестиции!$N$13,0,IF(SUM($T221:EE221)+EF219&gt;инвестиции!$N$13,инвестиции!$N$13-SUM($T221:EE221),EF219)))</f>
        <v>0</v>
      </c>
      <c r="EG221" s="48">
        <f>IF(OR(EG219&lt;0,инвестиции!$N$13-инвестиции!$R$54+инвестиции!$R$52+SUM($T219:EG219)&lt;0),0,IF(SUM($T221:EF221)=инвестиции!$N$13,0,IF(SUM($T221:EF221)+EG219&gt;инвестиции!$N$13,инвестиции!$N$13-SUM($T221:EF221),EG219)))</f>
        <v>0</v>
      </c>
      <c r="EH221" s="48">
        <f>IF(OR(EH219&lt;0,инвестиции!$N$13-инвестиции!$R$54+инвестиции!$R$52+SUM($T219:EH219)&lt;0),0,IF(SUM($T221:EG221)=инвестиции!$N$13,0,IF(SUM($T221:EG221)+EH219&gt;инвестиции!$N$13,инвестиции!$N$13-SUM($T221:EG221),EH219)))</f>
        <v>0</v>
      </c>
      <c r="EI221" s="48">
        <f>IF(OR(EI219&lt;0,инвестиции!$N$13-инвестиции!$R$54+инвестиции!$R$52+SUM($T219:EI219)&lt;0),0,IF(SUM($T221:EH221)=инвестиции!$N$13,0,IF(SUM($T221:EH221)+EI219&gt;инвестиции!$N$13,инвестиции!$N$13-SUM($T221:EH221),EI219)))</f>
        <v>0</v>
      </c>
      <c r="EJ221" s="48">
        <f>IF(OR(EJ219&lt;0,инвестиции!$N$13-инвестиции!$R$54+инвестиции!$R$52+SUM($T219:EJ219)&lt;0),0,IF(SUM($T221:EI221)=инвестиции!$N$13,0,IF(SUM($T221:EI221)+EJ219&gt;инвестиции!$N$13,инвестиции!$N$13-SUM($T221:EI221),EJ219)))</f>
        <v>0</v>
      </c>
      <c r="EK221" s="48">
        <f>IF(OR(EK219&lt;0,инвестиции!$N$13-инвестиции!$R$54+инвестиции!$R$52+SUM($T219:EK219)&lt;0),0,IF(SUM($T221:EJ221)=инвестиции!$N$13,0,IF(SUM($T221:EJ221)+EK219&gt;инвестиции!$N$13,инвестиции!$N$13-SUM($T221:EJ221),EK219)))</f>
        <v>0</v>
      </c>
      <c r="EL221" s="48">
        <f>IF(OR(EL219&lt;0,инвестиции!$N$13-инвестиции!$R$54+инвестиции!$R$52+SUM($T219:EL219)&lt;0),0,IF(SUM($T221:EK221)=инвестиции!$N$13,0,IF(SUM($T221:EK221)+EL219&gt;инвестиции!$N$13,инвестиции!$N$13-SUM($T221:EK221),EL219)))</f>
        <v>0</v>
      </c>
      <c r="EM221" s="48">
        <f>IF(OR(EM219&lt;0,инвестиции!$N$13-инвестиции!$R$54+инвестиции!$R$52+SUM($T219:EM219)&lt;0),0,IF(SUM($T221:EL221)=инвестиции!$N$13,0,IF(SUM($T221:EL221)+EM219&gt;инвестиции!$N$13,инвестиции!$N$13-SUM($T221:EL221),EM219)))</f>
        <v>0</v>
      </c>
      <c r="EN221" s="48">
        <f>IF(OR(EN219&lt;0,инвестиции!$N$13-инвестиции!$R$54+инвестиции!$R$52+SUM($T219:EN219)&lt;0),0,IF(SUM($T221:EM221)=инвестиции!$N$13,0,IF(SUM($T221:EM221)+EN219&gt;инвестиции!$N$13,инвестиции!$N$13-SUM($T221:EM221),EN219)))</f>
        <v>0</v>
      </c>
      <c r="EO221" s="48">
        <f>IF(OR(EO219&lt;0,инвестиции!$N$13-инвестиции!$R$54+инвестиции!$R$52+SUM($T219:EO219)&lt;0),0,IF(SUM($T221:EN221)=инвестиции!$N$13,0,IF(SUM($T221:EN221)+EO219&gt;инвестиции!$N$13,инвестиции!$N$13-SUM($T221:EN221),EO219)))</f>
        <v>0</v>
      </c>
      <c r="EP221" s="48">
        <f>IF(OR(EP219&lt;0,инвестиции!$N$13-инвестиции!$R$54+инвестиции!$R$52+SUM($T219:EP219)&lt;0),0,IF(SUM($T221:EO221)=инвестиции!$N$13,0,IF(SUM($T221:EO221)+EP219&gt;инвестиции!$N$13,инвестиции!$N$13-SUM($T221:EO221),EP219)))</f>
        <v>0</v>
      </c>
      <c r="EQ221" s="48">
        <f>IF(OR(EQ219&lt;0,инвестиции!$N$13-инвестиции!$R$54+инвестиции!$R$52+SUM($T219:EQ219)&lt;0),0,IF(SUM($T221:EP221)=инвестиции!$N$13,0,IF(SUM($T221:EP221)+EQ219&gt;инвестиции!$N$13,инвестиции!$N$13-SUM($T221:EP221),EQ219)))</f>
        <v>0</v>
      </c>
      <c r="ER221" s="48">
        <f>IF(OR(ER219&lt;0,инвестиции!$N$13-инвестиции!$R$54+инвестиции!$R$52+SUM($T219:ER219)&lt;0),0,IF(SUM($T221:EQ221)=инвестиции!$N$13,0,IF(SUM($T221:EQ221)+ER219&gt;инвестиции!$N$13,инвестиции!$N$13-SUM($T221:EQ221),ER219)))</f>
        <v>0</v>
      </c>
      <c r="ES221" s="48">
        <f>IF(OR(ES219&lt;0,инвестиции!$N$13-инвестиции!$R$54+инвестиции!$R$52+SUM($T219:ES219)&lt;0),0,IF(SUM($T221:ER221)=инвестиции!$N$13,0,IF(SUM($T221:ER221)+ES219&gt;инвестиции!$N$13,инвестиции!$N$13-SUM($T221:ER221),ES219)))</f>
        <v>0</v>
      </c>
      <c r="ET221" s="48">
        <f>IF(OR(ET219&lt;0,инвестиции!$N$13-инвестиции!$R$54+инвестиции!$R$52+SUM($T219:ET219)&lt;0),0,IF(SUM($T221:ES221)=инвестиции!$N$13,0,IF(SUM($T221:ES221)+ET219&gt;инвестиции!$N$13,инвестиции!$N$13-SUM($T221:ES221),ET219)))</f>
        <v>0</v>
      </c>
      <c r="EU221" s="48">
        <f>IF(OR(EU219&lt;0,инвестиции!$N$13-инвестиции!$R$54+инвестиции!$R$52+SUM($T219:EU219)&lt;0),0,IF(SUM($T221:ET221)=инвестиции!$N$13,0,IF(SUM($T221:ET221)+EU219&gt;инвестиции!$N$13,инвестиции!$N$13-SUM($T221:ET221),EU219)))</f>
        <v>0</v>
      </c>
      <c r="EV221" s="48">
        <f>IF(OR(EV219&lt;0,инвестиции!$N$13-инвестиции!$R$54+инвестиции!$R$52+SUM($T219:EV219)&lt;0),0,IF(SUM($T221:EU221)=инвестиции!$N$13,0,IF(SUM($T221:EU221)+EV219&gt;инвестиции!$N$13,инвестиции!$N$13-SUM($T221:EU221),EV219)))</f>
        <v>0</v>
      </c>
      <c r="EW221" s="48">
        <f>IF(OR(EW219&lt;0,инвестиции!$N$13-инвестиции!$R$54+инвестиции!$R$52+SUM($T219:EW219)&lt;0),0,IF(SUM($T221:EV221)=инвестиции!$N$13,0,IF(SUM($T221:EV221)+EW219&gt;инвестиции!$N$13,инвестиции!$N$13-SUM($T221:EV221),EW219)))</f>
        <v>0</v>
      </c>
      <c r="EX221" s="48">
        <f>IF(OR(EX219&lt;0,инвестиции!$N$13-инвестиции!$R$54+инвестиции!$R$52+SUM($T219:EX219)&lt;0),0,IF(SUM($T221:EW221)=инвестиции!$N$13,0,IF(SUM($T221:EW221)+EX219&gt;инвестиции!$N$13,инвестиции!$N$13-SUM($T221:EW221),EX219)))</f>
        <v>0</v>
      </c>
      <c r="EY221" s="48">
        <f>IF(OR(EY219&lt;0,инвестиции!$N$13-инвестиции!$R$54+инвестиции!$R$52+SUM($T219:EY219)&lt;0),0,IF(SUM($T221:EX221)=инвестиции!$N$13,0,IF(SUM($T221:EX221)+EY219&gt;инвестиции!$N$13,инвестиции!$N$13-SUM($T221:EX221),EY219)))</f>
        <v>0</v>
      </c>
      <c r="EZ221" s="48">
        <f>IF(OR(EZ219&lt;0,инвестиции!$N$13-инвестиции!$R$54+инвестиции!$R$52+SUM($T219:EZ219)&lt;0),0,IF(SUM($T221:EY221)=инвестиции!$N$13,0,IF(SUM($T221:EY221)+EZ219&gt;инвестиции!$N$13,инвестиции!$N$13-SUM($T221:EY221),EZ219)))</f>
        <v>0</v>
      </c>
      <c r="FA221" s="48">
        <f>IF(OR(FA219&lt;0,инвестиции!$N$13-инвестиции!$R$54+инвестиции!$R$52+SUM($T219:FA219)&lt;0),0,IF(SUM($T221:EZ221)=инвестиции!$N$13,0,IF(SUM($T221:EZ221)+FA219&gt;инвестиции!$N$13,инвестиции!$N$13-SUM($T221:EZ221),FA219)))</f>
        <v>0</v>
      </c>
      <c r="FB221" s="48">
        <f>IF(OR(FB219&lt;0,инвестиции!$N$13-инвестиции!$R$54+инвестиции!$R$52+SUM($T219:FB219)&lt;0),0,IF(SUM($T221:FA221)=инвестиции!$N$13,0,IF(SUM($T221:FA221)+FB219&gt;инвестиции!$N$13,инвестиции!$N$13-SUM($T221:FA221),FB219)))</f>
        <v>0</v>
      </c>
      <c r="FC221" s="48">
        <f>IF(OR(FC219&lt;0,инвестиции!$N$13-инвестиции!$R$54+инвестиции!$R$52+SUM($T219:FC219)&lt;0),0,IF(SUM($T221:FB221)=инвестиции!$N$13,0,IF(SUM($T221:FB221)+FC219&gt;инвестиции!$N$13,инвестиции!$N$13-SUM($T221:FB221),FC219)))</f>
        <v>0</v>
      </c>
      <c r="FD221" s="48">
        <f>IF(OR(FD219&lt;0,инвестиции!$N$13-инвестиции!$R$54+инвестиции!$R$52+SUM($T219:FD219)&lt;0),0,IF(SUM($T221:FC221)=инвестиции!$N$13,0,IF(SUM($T221:FC221)+FD219&gt;инвестиции!$N$13,инвестиции!$N$13-SUM($T221:FC221),FD219)))</f>
        <v>0</v>
      </c>
      <c r="FE221" s="48">
        <f>IF(OR(FE219&lt;0,инвестиции!$N$13-инвестиции!$R$54+инвестиции!$R$52+SUM($T219:FE219)&lt;0),0,IF(SUM($T221:FD221)=инвестиции!$N$13,0,IF(SUM($T221:FD221)+FE219&gt;инвестиции!$N$13,инвестиции!$N$13-SUM($T221:FD221),FE219)))</f>
        <v>0</v>
      </c>
      <c r="FF221" s="48">
        <f>IF(OR(FF219&lt;0,инвестиции!$N$13-инвестиции!$R$54+инвестиции!$R$52+SUM($T219:FF219)&lt;0),0,IF(SUM($T221:FE221)=инвестиции!$N$13,0,IF(SUM($T221:FE221)+FF219&gt;инвестиции!$N$13,инвестиции!$N$13-SUM($T221:FE221),FF219)))</f>
        <v>0</v>
      </c>
      <c r="FG221" s="48">
        <f>IF(OR(FG219&lt;0,инвестиции!$N$13-инвестиции!$R$54+инвестиции!$R$52+SUM($T219:FG219)&lt;0),0,IF(SUM($T221:FF221)=инвестиции!$N$13,0,IF(SUM($T221:FF221)+FG219&gt;инвестиции!$N$13,инвестиции!$N$13-SUM($T221:FF221),FG219)))</f>
        <v>0</v>
      </c>
      <c r="FH221" s="48">
        <f>IF(OR(FH219&lt;0,инвестиции!$N$13-инвестиции!$R$54+инвестиции!$R$52+SUM($T219:FH219)&lt;0),0,IF(SUM($T221:FG221)=инвестиции!$N$13,0,IF(SUM($T221:FG221)+FH219&gt;инвестиции!$N$13,инвестиции!$N$13-SUM($T221:FG221),FH219)))</f>
        <v>0</v>
      </c>
      <c r="FI221" s="48">
        <f>IF(OR(FI219&lt;0,инвестиции!$N$13-инвестиции!$R$54+инвестиции!$R$52+SUM($T219:FI219)&lt;0),0,IF(SUM($T221:FH221)=инвестиции!$N$13,0,IF(SUM($T221:FH221)+FI219&gt;инвестиции!$N$13,инвестиции!$N$13-SUM($T221:FH221),FI219)))</f>
        <v>0</v>
      </c>
      <c r="FJ221" s="48">
        <f>IF(OR(FJ219&lt;0,инвестиции!$N$13-инвестиции!$R$54+инвестиции!$R$52+SUM($T219:FJ219)&lt;0),0,IF(SUM($T221:FI221)=инвестиции!$N$13,0,IF(SUM($T221:FI221)+FJ219&gt;инвестиции!$N$13,инвестиции!$N$13-SUM($T221:FI221),FJ219)))</f>
        <v>0</v>
      </c>
      <c r="FK221" s="48">
        <f>IF(OR(FK219&lt;0,инвестиции!$N$13-инвестиции!$R$54+инвестиции!$R$52+SUM($T219:FK219)&lt;0),0,IF(SUM($T221:FJ221)=инвестиции!$N$13,0,IF(SUM($T221:FJ221)+FK219&gt;инвестиции!$N$13,инвестиции!$N$13-SUM($T221:FJ221),FK219)))</f>
        <v>0</v>
      </c>
      <c r="FL221" s="48">
        <f>IF(OR(FL219&lt;0,инвестиции!$N$13-инвестиции!$R$54+инвестиции!$R$52+SUM($T219:FL219)&lt;0),0,IF(SUM($T221:FK221)=инвестиции!$N$13,0,IF(SUM($T221:FK221)+FL219&gt;инвестиции!$N$13,инвестиции!$N$13-SUM($T221:FK221),FL219)))</f>
        <v>0</v>
      </c>
      <c r="FM221" s="48">
        <f>IF(OR(FM219&lt;0,инвестиции!$N$13-инвестиции!$R$54+инвестиции!$R$52+SUM($T219:FM219)&lt;0),0,IF(SUM($T221:FL221)=инвестиции!$N$13,0,IF(SUM($T221:FL221)+FM219&gt;инвестиции!$N$13,инвестиции!$N$13-SUM($T221:FL221),FM219)))</f>
        <v>0</v>
      </c>
      <c r="FN221" s="48">
        <f>IF(OR(FN219&lt;0,инвестиции!$N$13-инвестиции!$R$54+инвестиции!$R$52+SUM($T219:FN219)&lt;0),0,IF(SUM($T221:FM221)=инвестиции!$N$13,0,IF(SUM($T221:FM221)+FN219&gt;инвестиции!$N$13,инвестиции!$N$13-SUM($T221:FM221),FN219)))</f>
        <v>0</v>
      </c>
      <c r="FO221" s="48">
        <f>IF(OR(FO219&lt;0,инвестиции!$N$13-инвестиции!$R$54+инвестиции!$R$52+SUM($T219:FO219)&lt;0),0,IF(SUM($T221:FN221)=инвестиции!$N$13,0,IF(SUM($T221:FN221)+FO219&gt;инвестиции!$N$13,инвестиции!$N$13-SUM($T221:FN221),FO219)))</f>
        <v>0</v>
      </c>
      <c r="FP221" s="48">
        <f>IF(OR(FP219&lt;0,инвестиции!$N$13-инвестиции!$R$54+инвестиции!$R$52+SUM($T219:FP219)&lt;0),0,IF(SUM($T221:FO221)=инвестиции!$N$13,0,IF(SUM($T221:FO221)+FP219&gt;инвестиции!$N$13,инвестиции!$N$13-SUM($T221:FO221),FP219)))</f>
        <v>0</v>
      </c>
      <c r="FQ221" s="48">
        <f>IF(OR(FQ219&lt;0,инвестиции!$N$13-инвестиции!$R$54+инвестиции!$R$52+SUM($T219:FQ219)&lt;0),0,IF(SUM($T221:FP221)=инвестиции!$N$13,0,IF(SUM($T221:FP221)+FQ219&gt;инвестиции!$N$13,инвестиции!$N$13-SUM($T221:FP221),FQ219)))</f>
        <v>0</v>
      </c>
      <c r="FR221" s="48">
        <f>IF(OR(FR219&lt;0,инвестиции!$N$13-инвестиции!$R$54+инвестиции!$R$52+SUM($T219:FR219)&lt;0),0,IF(SUM($T221:FQ221)=инвестиции!$N$13,0,IF(SUM($T221:FQ221)+FR219&gt;инвестиции!$N$13,инвестиции!$N$13-SUM($T221:FQ221),FR219)))</f>
        <v>0</v>
      </c>
      <c r="FS221" s="48">
        <f>IF(OR(FS219&lt;0,инвестиции!$N$13-инвестиции!$R$54+инвестиции!$R$52+SUM($T219:FS219)&lt;0),0,IF(SUM($T221:FR221)=инвестиции!$N$13,0,IF(SUM($T221:FR221)+FS219&gt;инвестиции!$N$13,инвестиции!$N$13-SUM($T221:FR221),FS219)))</f>
        <v>0</v>
      </c>
      <c r="FT221" s="48">
        <f>IF(OR(FT219&lt;0,инвестиции!$N$13-инвестиции!$R$54+инвестиции!$R$52+SUM($T219:FT219)&lt;0),0,IF(SUM($T221:FS221)=инвестиции!$N$13,0,IF(SUM($T221:FS221)+FT219&gt;инвестиции!$N$13,инвестиции!$N$13-SUM($T221:FS221),FT219)))</f>
        <v>0</v>
      </c>
      <c r="FU221" s="48">
        <f>IF(OR(FU219&lt;0,инвестиции!$N$13-инвестиции!$R$54+инвестиции!$R$52+SUM($T219:FU219)&lt;0),0,IF(SUM($T221:FT221)=инвестиции!$N$13,0,IF(SUM($T221:FT221)+FU219&gt;инвестиции!$N$13,инвестиции!$N$13-SUM($T221:FT221),FU219)))</f>
        <v>0</v>
      </c>
      <c r="FV221" s="48">
        <f>IF(OR(FV219&lt;0,инвестиции!$N$13-инвестиции!$R$54+инвестиции!$R$52+SUM($T219:FV219)&lt;0),0,IF(SUM($T221:FU221)=инвестиции!$N$13,0,IF(SUM($T221:FU221)+FV219&gt;инвестиции!$N$13,инвестиции!$N$13-SUM($T221:FU221),FV219)))</f>
        <v>0</v>
      </c>
      <c r="FW221" s="48">
        <f>IF(OR(FW219&lt;0,инвестиции!$N$13-инвестиции!$R$54+инвестиции!$R$52+SUM($T219:FW219)&lt;0),0,IF(SUM($T221:FV221)=инвестиции!$N$13,0,IF(SUM($T221:FV221)+FW219&gt;инвестиции!$N$13,инвестиции!$N$13-SUM($T221:FV221),FW219)))</f>
        <v>0</v>
      </c>
      <c r="FX221" s="48">
        <f>IF(OR(FX219&lt;0,инвестиции!$N$13-инвестиции!$R$54+инвестиции!$R$52+SUM($T219:FX219)&lt;0),0,IF(SUM($T221:FW221)=инвестиции!$N$13,0,IF(SUM($T221:FW221)+FX219&gt;инвестиции!$N$13,инвестиции!$N$13-SUM($T221:FW221),FX219)))</f>
        <v>0</v>
      </c>
      <c r="FY221" s="48">
        <f>IF(OR(FY219&lt;0,инвестиции!$N$13-инвестиции!$R$54+инвестиции!$R$52+SUM($T219:FY219)&lt;0),0,IF(SUM($T221:FX221)=инвестиции!$N$13,0,IF(SUM($T221:FX221)+FY219&gt;инвестиции!$N$13,инвестиции!$N$13-SUM($T221:FX221),FY219)))</f>
        <v>0</v>
      </c>
      <c r="FZ221" s="48">
        <f>IF(OR(FZ219&lt;0,инвестиции!$N$13-инвестиции!$R$54+инвестиции!$R$52+SUM($T219:FZ219)&lt;0),0,IF(SUM($T221:FY221)=инвестиции!$N$13,0,IF(SUM($T221:FY221)+FZ219&gt;инвестиции!$N$13,инвестиции!$N$13-SUM($T221:FY221),FZ219)))</f>
        <v>0</v>
      </c>
      <c r="GA221" s="48">
        <f>IF(OR(GA219&lt;0,инвестиции!$N$13-инвестиции!$R$54+инвестиции!$R$52+SUM($T219:GA219)&lt;0),0,IF(SUM($T221:FZ221)=инвестиции!$N$13,0,IF(SUM($T221:FZ221)+GA219&gt;инвестиции!$N$13,инвестиции!$N$13-SUM($T221:FZ221),GA219)))</f>
        <v>0</v>
      </c>
      <c r="GB221" s="48">
        <f>IF(OR(GB219&lt;0,инвестиции!$N$13-инвестиции!$R$54+инвестиции!$R$52+SUM($T219:GB219)&lt;0),0,IF(SUM($T221:GA221)=инвестиции!$N$13,0,IF(SUM($T221:GA221)+GB219&gt;инвестиции!$N$13,инвестиции!$N$13-SUM($T221:GA221),GB219)))</f>
        <v>0</v>
      </c>
      <c r="GC221" s="48">
        <f>IF(OR(GC219&lt;0,инвестиции!$N$13-инвестиции!$R$54+инвестиции!$R$52+SUM($T219:GC219)&lt;0),0,IF(SUM($T221:GB221)=инвестиции!$N$13,0,IF(SUM($T221:GB221)+GC219&gt;инвестиции!$N$13,инвестиции!$N$13-SUM($T221:GB221),GC219)))</f>
        <v>0</v>
      </c>
      <c r="GD221" s="48">
        <f>IF(OR(GD219&lt;0,инвестиции!$N$13-инвестиции!$R$54+инвестиции!$R$52+SUM($T219:GD219)&lt;0),0,IF(SUM($T221:GC221)=инвестиции!$N$13,0,IF(SUM($T221:GC221)+GD219&gt;инвестиции!$N$13,инвестиции!$N$13-SUM($T221:GC221),GD219)))</f>
        <v>0</v>
      </c>
      <c r="GE221" s="48">
        <f>IF(OR(GE219&lt;0,инвестиции!$N$13-инвестиции!$R$54+инвестиции!$R$52+SUM($T219:GE219)&lt;0),0,IF(SUM($T221:GD221)=инвестиции!$N$13,0,IF(SUM($T221:GD221)+GE219&gt;инвестиции!$N$13,инвестиции!$N$13-SUM($T221:GD221),GE219)))</f>
        <v>0</v>
      </c>
      <c r="GF221" s="48">
        <f>IF(OR(GF219&lt;0,инвестиции!$N$13-инвестиции!$R$54+инвестиции!$R$52+SUM($T219:GF219)&lt;0),0,IF(SUM($T221:GE221)=инвестиции!$N$13,0,IF(SUM($T221:GE221)+GF219&gt;инвестиции!$N$13,инвестиции!$N$13-SUM($T221:GE221),GF219)))</f>
        <v>0</v>
      </c>
      <c r="GG221" s="48">
        <f>IF(OR(GG219&lt;0,инвестиции!$N$13-инвестиции!$R$54+инвестиции!$R$52+SUM($T219:GG219)&lt;0),0,IF(SUM($T221:GF221)=инвестиции!$N$13,0,IF(SUM($T221:GF221)+GG219&gt;инвестиции!$N$13,инвестиции!$N$13-SUM($T221:GF221),GG219)))</f>
        <v>0</v>
      </c>
      <c r="GH221" s="48">
        <f>IF(OR(GH219&lt;0,инвестиции!$N$13-инвестиции!$R$54+инвестиции!$R$52+SUM($T219:GH219)&lt;0),0,IF(SUM($T221:GG221)=инвестиции!$N$13,0,IF(SUM($T221:GG221)+GH219&gt;инвестиции!$N$13,инвестиции!$N$13-SUM($T221:GG221),GH219)))</f>
        <v>0</v>
      </c>
      <c r="GI221" s="48">
        <f>IF(OR(GI219&lt;0,инвестиции!$N$13-инвестиции!$R$54+инвестиции!$R$52+SUM($T219:GI219)&lt;0),0,IF(SUM($T221:GH221)=инвестиции!$N$13,0,IF(SUM($T221:GH221)+GI219&gt;инвестиции!$N$13,инвестиции!$N$13-SUM($T221:GH221),GI219)))</f>
        <v>0</v>
      </c>
      <c r="GJ221" s="48">
        <f>IF(OR(GJ219&lt;0,инвестиции!$N$13-инвестиции!$R$54+инвестиции!$R$52+SUM($T219:GJ219)&lt;0),0,IF(SUM($T221:GI221)=инвестиции!$N$13,0,IF(SUM($T221:GI221)+GJ219&gt;инвестиции!$N$13,инвестиции!$N$13-SUM($T221:GI221),GJ219)))</f>
        <v>0</v>
      </c>
      <c r="GK221" s="48">
        <f>IF(OR(GK219&lt;0,инвестиции!$N$13-инвестиции!$R$54+инвестиции!$R$52+SUM($T219:GK219)&lt;0),0,IF(SUM($T221:GJ221)=инвестиции!$N$13,0,IF(SUM($T221:GJ221)+GK219&gt;инвестиции!$N$13,инвестиции!$N$13-SUM($T221:GJ221),GK219)))</f>
        <v>0</v>
      </c>
      <c r="GL221" s="48">
        <f>IF(OR(GL219&lt;0,инвестиции!$N$13-инвестиции!$R$54+инвестиции!$R$52+SUM($T219:GL219)&lt;0),0,IF(SUM($T221:GK221)=инвестиции!$N$13,0,IF(SUM($T221:GK221)+GL219&gt;инвестиции!$N$13,инвестиции!$N$13-SUM($T221:GK221),GL219)))</f>
        <v>0</v>
      </c>
      <c r="GM221" s="48">
        <f>IF(OR(GM219&lt;0,инвестиции!$N$13-инвестиции!$R$54+инвестиции!$R$52+SUM($T219:GM219)&lt;0),0,IF(SUM($T221:GL221)=инвестиции!$N$13,0,IF(SUM($T221:GL221)+GM219&gt;инвестиции!$N$13,инвестиции!$N$13-SUM($T221:GL221),GM219)))</f>
        <v>0</v>
      </c>
      <c r="GN221" s="48">
        <f>IF(OR(GN219&lt;0,инвестиции!$N$13-инвестиции!$R$54+инвестиции!$R$52+SUM($T219:GN219)&lt;0),0,IF(SUM($T221:GM221)=инвестиции!$N$13,0,IF(SUM($T221:GM221)+GN219&gt;инвестиции!$N$13,инвестиции!$N$13-SUM($T221:GM221),GN219)))</f>
        <v>0</v>
      </c>
      <c r="GO221" s="48">
        <f>IF(OR(GO219&lt;0,инвестиции!$N$13-инвестиции!$R$54+инвестиции!$R$52+SUM($T219:GO219)&lt;0),0,IF(SUM($T221:GN221)=инвестиции!$N$13,0,IF(SUM($T221:GN221)+GO219&gt;инвестиции!$N$13,инвестиции!$N$13-SUM($T221:GN221),GO219)))</f>
        <v>0</v>
      </c>
      <c r="GP221" s="48">
        <f>IF(OR(GP219&lt;0,инвестиции!$N$13-инвестиции!$R$54+инвестиции!$R$52+SUM($T219:GP219)&lt;0),0,IF(SUM($T221:GO221)=инвестиции!$N$13,0,IF(SUM($T221:GO221)+GP219&gt;инвестиции!$N$13,инвестиции!$N$13-SUM($T221:GO221),GP219)))</f>
        <v>0</v>
      </c>
      <c r="GQ221" s="48">
        <f>IF(OR(GQ219&lt;0,инвестиции!$N$13-инвестиции!$R$54+инвестиции!$R$52+SUM($T219:GQ219)&lt;0),0,IF(SUM($T221:GP221)=инвестиции!$N$13,0,IF(SUM($T221:GP221)+GQ219&gt;инвестиции!$N$13,инвестиции!$N$13-SUM($T221:GP221),GQ219)))</f>
        <v>0</v>
      </c>
      <c r="GR221" s="48">
        <f>IF(OR(GR219&lt;0,инвестиции!$N$13-инвестиции!$R$54+инвестиции!$R$52+SUM($T219:GR219)&lt;0),0,IF(SUM($T221:GQ221)=инвестиции!$N$13,0,IF(SUM($T221:GQ221)+GR219&gt;инвестиции!$N$13,инвестиции!$N$13-SUM($T221:GQ221),GR219)))</f>
        <v>0</v>
      </c>
      <c r="GS221" s="48">
        <f>IF(OR(GS219&lt;0,инвестиции!$N$13-инвестиции!$R$54+инвестиции!$R$52+SUM($T219:GS219)&lt;0),0,IF(SUM($T221:GR221)=инвестиции!$N$13,0,IF(SUM($T221:GR221)+GS219&gt;инвестиции!$N$13,инвестиции!$N$13-SUM($T221:GR221),GS219)))</f>
        <v>0</v>
      </c>
      <c r="GT221" s="48">
        <f>IF(OR(GT219&lt;0,инвестиции!$N$13-инвестиции!$R$54+инвестиции!$R$52+SUM($T219:GT219)&lt;0),0,IF(SUM($T221:GS221)=инвестиции!$N$13,0,IF(SUM($T221:GS221)+GT219&gt;инвестиции!$N$13,инвестиции!$N$13-SUM($T221:GS221),GT219)))</f>
        <v>0</v>
      </c>
      <c r="GU221" s="48">
        <f>IF(OR(GU219&lt;0,инвестиции!$N$13-инвестиции!$R$54+инвестиции!$R$52+SUM($T219:GU219)&lt;0),0,IF(SUM($T221:GT221)=инвестиции!$N$13,0,IF(SUM($T221:GT221)+GU219&gt;инвестиции!$N$13,инвестиции!$N$13-SUM($T221:GT221),GU219)))</f>
        <v>0</v>
      </c>
      <c r="GV221" s="48">
        <f>IF(OR(GV219&lt;0,инвестиции!$N$13-инвестиции!$R$54+инвестиции!$R$52+SUM($T219:GV219)&lt;0),0,IF(SUM($T221:GU221)=инвестиции!$N$13,0,IF(SUM($T221:GU221)+GV219&gt;инвестиции!$N$13,инвестиции!$N$13-SUM($T221:GU221),GV219)))</f>
        <v>0</v>
      </c>
      <c r="GW221" s="48">
        <f>IF(OR(GW219&lt;0,инвестиции!$N$13-инвестиции!$R$54+инвестиции!$R$52+SUM($T219:GW219)&lt;0),0,IF(SUM($T221:GV221)=инвестиции!$N$13,0,IF(SUM($T221:GV221)+GW219&gt;инвестиции!$N$13,инвестиции!$N$13-SUM($T221:GV221),GW219)))</f>
        <v>0</v>
      </c>
      <c r="GX221" s="48">
        <f>IF(OR(GX219&lt;0,инвестиции!$N$13-инвестиции!$R$54+инвестиции!$R$52+SUM($T219:GX219)&lt;0),0,IF(SUM($T221:GW221)=инвестиции!$N$13,0,IF(SUM($T221:GW221)+GX219&gt;инвестиции!$N$13,инвестиции!$N$13-SUM($T221:GW221),GX219)))</f>
        <v>0</v>
      </c>
      <c r="GY221" s="48">
        <f>IF(OR(GY219&lt;0,инвестиции!$N$13-инвестиции!$R$54+инвестиции!$R$52+SUM($T219:GY219)&lt;0),0,IF(SUM($T221:GX221)=инвестиции!$N$13,0,IF(SUM($T221:GX221)+GY219&gt;инвестиции!$N$13,инвестиции!$N$13-SUM($T221:GX221),GY219)))</f>
        <v>0</v>
      </c>
      <c r="GZ221" s="48">
        <f>IF(OR(GZ219&lt;0,инвестиции!$N$13-инвестиции!$R$54+инвестиции!$R$52+SUM($T219:GZ219)&lt;0),0,IF(SUM($T221:GY221)=инвестиции!$N$13,0,IF(SUM($T221:GY221)+GZ219&gt;инвестиции!$N$13,инвестиции!$N$13-SUM($T221:GY221),GZ219)))</f>
        <v>0</v>
      </c>
      <c r="HA221" s="48">
        <f>IF(OR(HA219&lt;0,инвестиции!$N$13-инвестиции!$R$54+инвестиции!$R$52+SUM($T219:HA219)&lt;0),0,IF(SUM($T221:GZ221)=инвестиции!$N$13,0,IF(SUM($T221:GZ221)+HA219&gt;инвестиции!$N$13,инвестиции!$N$13-SUM($T221:GZ221),HA219)))</f>
        <v>0</v>
      </c>
      <c r="HB221" s="48">
        <f>IF(OR(HB219&lt;0,инвестиции!$N$13-инвестиции!$R$54+инвестиции!$R$52+SUM($T219:HB219)&lt;0),0,IF(SUM($T221:HA221)=инвестиции!$N$13,0,IF(SUM($T221:HA221)+HB219&gt;инвестиции!$N$13,инвестиции!$N$13-SUM($T221:HA221),HB219)))</f>
        <v>0</v>
      </c>
      <c r="HC221" s="48">
        <f>IF(OR(HC219&lt;0,инвестиции!$N$13-инвестиции!$R$54+инвестиции!$R$52+SUM($T219:HC219)&lt;0),0,IF(SUM($T221:HB221)=инвестиции!$N$13,0,IF(SUM($T221:HB221)+HC219&gt;инвестиции!$N$13,инвестиции!$N$13-SUM($T221:HB221),HC219)))</f>
        <v>0</v>
      </c>
      <c r="HD221" s="48">
        <f>IF(OR(HD219&lt;0,инвестиции!$N$13-инвестиции!$R$54+инвестиции!$R$52+SUM($T219:HD219)&lt;0),0,IF(SUM($T221:HC221)=инвестиции!$N$13,0,IF(SUM($T221:HC221)+HD219&gt;инвестиции!$N$13,инвестиции!$N$13-SUM($T221:HC221),HD219)))</f>
        <v>0</v>
      </c>
      <c r="HE221" s="48">
        <f>IF(OR(HE219&lt;0,инвестиции!$N$13-инвестиции!$R$54+инвестиции!$R$52+SUM($T219:HE219)&lt;0),0,IF(SUM($T221:HD221)=инвестиции!$N$13,0,IF(SUM($T221:HD221)+HE219&gt;инвестиции!$N$13,инвестиции!$N$13-SUM($T221:HD221),HE219)))</f>
        <v>0</v>
      </c>
      <c r="HF221" s="48">
        <f>IF(OR(HF219&lt;0,инвестиции!$N$13-инвестиции!$R$54+инвестиции!$R$52+SUM($T219:HF219)&lt;0),0,IF(SUM($T221:HE221)=инвестиции!$N$13,0,IF(SUM($T221:HE221)+HF219&gt;инвестиции!$N$13,инвестиции!$N$13-SUM($T221:HE221),HF219)))</f>
        <v>0</v>
      </c>
      <c r="HG221" s="48">
        <f>IF(OR(HG219&lt;0,инвестиции!$N$13-инвестиции!$R$54+инвестиции!$R$52+SUM($T219:HG219)&lt;0),0,IF(SUM($T221:HF221)=инвестиции!$N$13,0,IF(SUM($T221:HF221)+HG219&gt;инвестиции!$N$13,инвестиции!$N$13-SUM($T221:HF221),HG219)))</f>
        <v>0</v>
      </c>
      <c r="HH221" s="48">
        <f>IF(OR(HH219&lt;0,инвестиции!$N$13-инвестиции!$R$54+инвестиции!$R$52+SUM($T219:HH219)&lt;0),0,IF(SUM($T221:HG221)=инвестиции!$N$13,0,IF(SUM($T221:HG221)+HH219&gt;инвестиции!$N$13,инвестиции!$N$13-SUM($T221:HG221),HH219)))</f>
        <v>0</v>
      </c>
      <c r="HI221" s="48">
        <f>IF(OR(HI219&lt;0,инвестиции!$N$13-инвестиции!$R$54+инвестиции!$R$52+SUM($T219:HI219)&lt;0),0,IF(SUM($T221:HH221)=инвестиции!$N$13,0,IF(SUM($T221:HH221)+HI219&gt;инвестиции!$N$13,инвестиции!$N$13-SUM($T221:HH221),HI219)))</f>
        <v>0</v>
      </c>
      <c r="HJ221" s="48">
        <f>IF(OR(HJ219&lt;0,инвестиции!$N$13-инвестиции!$R$54+инвестиции!$R$52+SUM($T219:HJ219)&lt;0),0,IF(SUM($T221:HI221)=инвестиции!$N$13,0,IF(SUM($T221:HI221)+HJ219&gt;инвестиции!$N$13,инвестиции!$N$13-SUM($T221:HI221),HJ219)))</f>
        <v>0</v>
      </c>
      <c r="HK221" s="48">
        <f>IF(OR(HK219&lt;0,инвестиции!$N$13-инвестиции!$R$54+инвестиции!$R$52+SUM($T219:HK219)&lt;0),0,IF(SUM($T221:HJ221)=инвестиции!$N$13,0,IF(SUM($T221:HJ221)+HK219&gt;инвестиции!$N$13,инвестиции!$N$13-SUM($T221:HJ221),HK219)))</f>
        <v>0</v>
      </c>
      <c r="HL221" s="48">
        <f>IF(OR(HL219&lt;0,инвестиции!$N$13-инвестиции!$R$54+инвестиции!$R$52+SUM($T219:HL219)&lt;0),0,IF(SUM($T221:HK221)=инвестиции!$N$13,0,IF(SUM($T221:HK221)+HL219&gt;инвестиции!$N$13,инвестиции!$N$13-SUM($T221:HK221),HL219)))</f>
        <v>0</v>
      </c>
      <c r="HM221" s="48">
        <f>IF(OR(HM219&lt;0,инвестиции!$N$13-инвестиции!$R$54+инвестиции!$R$52+SUM($T219:HM219)&lt;0),0,IF(SUM($T221:HL221)=инвестиции!$N$13,0,IF(SUM($T221:HL221)+HM219&gt;инвестиции!$N$13,инвестиции!$N$13-SUM($T221:HL221),HM219)))</f>
        <v>0</v>
      </c>
      <c r="HN221" s="48">
        <f>IF(OR(HN219&lt;0,инвестиции!$N$13-инвестиции!$R$54+инвестиции!$R$52+SUM($T219:HN219)&lt;0),0,IF(SUM($T221:HM221)=инвестиции!$N$13,0,IF(SUM($T221:HM221)+HN219&gt;инвестиции!$N$13,инвестиции!$N$13-SUM($T221:HM221),HN219)))</f>
        <v>0</v>
      </c>
      <c r="HO221" s="48">
        <f>IF(OR(HO219&lt;0,инвестиции!$N$13-инвестиции!$R$54+инвестиции!$R$52+SUM($T219:HO219)&lt;0),0,IF(SUM($T221:HN221)=инвестиции!$N$13,0,IF(SUM($T221:HN221)+HO219&gt;инвестиции!$N$13,инвестиции!$N$13-SUM($T221:HN221),HO219)))</f>
        <v>0</v>
      </c>
      <c r="HP221" s="48">
        <f>IF(OR(HP219&lt;0,инвестиции!$N$13-инвестиции!$R$54+инвестиции!$R$52+SUM($T219:HP219)&lt;0),0,IF(SUM($T221:HO221)=инвестиции!$N$13,0,IF(SUM($T221:HO221)+HP219&gt;инвестиции!$N$13,инвестиции!$N$13-SUM($T221:HO221),HP219)))</f>
        <v>0</v>
      </c>
      <c r="HQ221" s="48">
        <f>IF(OR(HQ219&lt;0,инвестиции!$N$13-инвестиции!$R$54+инвестиции!$R$52+SUM($T219:HQ219)&lt;0),0,IF(SUM($T221:HP221)=инвестиции!$N$13,0,IF(SUM($T221:HP221)+HQ219&gt;инвестиции!$N$13,инвестиции!$N$13-SUM($T221:HP221),HQ219)))</f>
        <v>0</v>
      </c>
      <c r="HR221" s="48">
        <f>IF(OR(HR219&lt;0,инвестиции!$N$13-инвестиции!$R$54+инвестиции!$R$52+SUM($T219:HR219)&lt;0),0,IF(SUM($T221:HQ221)=инвестиции!$N$13,0,IF(SUM($T221:HQ221)+HR219&gt;инвестиции!$N$13,инвестиции!$N$13-SUM($T221:HQ221),HR219)))</f>
        <v>0</v>
      </c>
      <c r="HS221" s="48">
        <f>IF(OR(HS219&lt;0,инвестиции!$N$13-инвестиции!$R$54+инвестиции!$R$52+SUM($T219:HS219)&lt;0),0,IF(SUM($T221:HR221)=инвестиции!$N$13,0,IF(SUM($T221:HR221)+HS219&gt;инвестиции!$N$13,инвестиции!$N$13-SUM($T221:HR221),HS219)))</f>
        <v>0</v>
      </c>
      <c r="HT221" s="48">
        <f>IF(OR(HT219&lt;0,инвестиции!$N$13-инвестиции!$R$54+инвестиции!$R$52+SUM($T219:HT219)&lt;0),0,IF(SUM($T221:HS221)=инвестиции!$N$13,0,IF(SUM($T221:HS221)+HT219&gt;инвестиции!$N$13,инвестиции!$N$13-SUM($T221:HS221),HT219)))</f>
        <v>0</v>
      </c>
      <c r="HU221" s="48">
        <f>IF(OR(HU219&lt;0,инвестиции!$N$13-инвестиции!$R$54+инвестиции!$R$52+SUM($T219:HU219)&lt;0),0,IF(SUM($T221:HT221)=инвестиции!$N$13,0,IF(SUM($T221:HT221)+HU219&gt;инвестиции!$N$13,инвестиции!$N$13-SUM($T221:HT221),HU219)))</f>
        <v>0</v>
      </c>
      <c r="HV221" s="48">
        <f>IF(OR(HV219&lt;0,инвестиции!$N$13-инвестиции!$R$54+инвестиции!$R$52+SUM($T219:HV219)&lt;0),0,IF(SUM($T221:HU221)=инвестиции!$N$13,0,IF(SUM($T221:HU221)+HV219&gt;инвестиции!$N$13,инвестиции!$N$13-SUM($T221:HU221),HV219)))</f>
        <v>0</v>
      </c>
      <c r="HW221" s="48">
        <f>IF(OR(HW219&lt;0,инвестиции!$N$13-инвестиции!$R$54+инвестиции!$R$52+SUM($T219:HW219)&lt;0),0,IF(SUM($T221:HV221)=инвестиции!$N$13,0,IF(SUM($T221:HV221)+HW219&gt;инвестиции!$N$13,инвестиции!$N$13-SUM($T221:HV221),HW219)))</f>
        <v>0</v>
      </c>
      <c r="HX221" s="48">
        <f>IF(OR(HX219&lt;0,инвестиции!$N$13-инвестиции!$R$54+инвестиции!$R$52+SUM($T219:HX219)&lt;0),0,IF(SUM($T221:HW221)=инвестиции!$N$13,0,IF(SUM($T221:HW221)+HX219&gt;инвестиции!$N$13,инвестиции!$N$13-SUM($T221:HW221),HX219)))</f>
        <v>0</v>
      </c>
      <c r="HY221" s="48">
        <f>IF(OR(HY219&lt;0,инвестиции!$N$13-инвестиции!$R$54+инвестиции!$R$52+SUM($T219:HY219)&lt;0),0,IF(SUM($T221:HX221)=инвестиции!$N$13,0,IF(SUM($T221:HX221)+HY219&gt;инвестиции!$N$13,инвестиции!$N$13-SUM($T221:HX221),HY219)))</f>
        <v>0</v>
      </c>
      <c r="HZ221" s="48">
        <f>IF(OR(HZ219&lt;0,инвестиции!$N$13-инвестиции!$R$54+инвестиции!$R$52+SUM($T219:HZ219)&lt;0),0,IF(SUM($T221:HY221)=инвестиции!$N$13,0,IF(SUM($T221:HY221)+HZ219&gt;инвестиции!$N$13,инвестиции!$N$13-SUM($T221:HY221),HZ219)))</f>
        <v>0</v>
      </c>
      <c r="IA221" s="48">
        <f>IF(OR(IA219&lt;0,инвестиции!$N$13-инвестиции!$R$54+инвестиции!$R$52+SUM($T219:IA219)&lt;0),0,IF(SUM($T221:HZ221)=инвестиции!$N$13,0,IF(SUM($T221:HZ221)+IA219&gt;инвестиции!$N$13,инвестиции!$N$13-SUM($T221:HZ221),IA219)))</f>
        <v>0</v>
      </c>
      <c r="IB221" s="48">
        <f>IF(OR(IB219&lt;0,инвестиции!$N$13-инвестиции!$R$54+инвестиции!$R$52+SUM($T219:IB219)&lt;0),0,IF(SUM($T221:IA221)=инвестиции!$N$13,0,IF(SUM($T221:IA221)+IB219&gt;инвестиции!$N$13,инвестиции!$N$13-SUM($T221:IA221),IB219)))</f>
        <v>0</v>
      </c>
      <c r="IC221" s="48">
        <f>IF(OR(IC219&lt;0,инвестиции!$N$13-инвестиции!$R$54+инвестиции!$R$52+SUM($T219:IC219)&lt;0),0,IF(SUM($T221:IB221)=инвестиции!$N$13,0,IF(SUM($T221:IB221)+IC219&gt;инвестиции!$N$13,инвестиции!$N$13-SUM($T221:IB221),IC219)))</f>
        <v>0</v>
      </c>
      <c r="ID221" s="48">
        <f>IF(OR(ID219&lt;0,инвестиции!$N$13-инвестиции!$R$54+инвестиции!$R$52+SUM($T219:ID219)&lt;0),0,IF(SUM($T221:IC221)=инвестиции!$N$13,0,IF(SUM($T221:IC221)+ID219&gt;инвестиции!$N$13,инвестиции!$N$13-SUM($T221:IC221),ID219)))</f>
        <v>0</v>
      </c>
      <c r="IE221" s="48">
        <f>IF(OR(IE219&lt;0,инвестиции!$N$13-инвестиции!$R$54+инвестиции!$R$52+SUM($T219:IE219)&lt;0),0,IF(SUM($T221:ID221)=инвестиции!$N$13,0,IF(SUM($T221:ID221)+IE219&gt;инвестиции!$N$13,инвестиции!$N$13-SUM($T221:ID221),IE219)))</f>
        <v>0</v>
      </c>
      <c r="IF221" s="48">
        <f>IF(OR(IF219&lt;0,инвестиции!$N$13-инвестиции!$R$54+инвестиции!$R$52+SUM($T219:IF219)&lt;0),0,IF(SUM($T221:IE221)=инвестиции!$N$13,0,IF(SUM($T221:IE221)+IF219&gt;инвестиции!$N$13,инвестиции!$N$13-SUM($T221:IE221),IF219)))</f>
        <v>0</v>
      </c>
      <c r="IG221" s="48">
        <f>IF(OR(IG219&lt;0,инвестиции!$N$13-инвестиции!$R$54+инвестиции!$R$52+SUM($T219:IG219)&lt;0),0,IF(SUM($T221:IF221)=инвестиции!$N$13,0,IF(SUM($T221:IF221)+IG219&gt;инвестиции!$N$13,инвестиции!$N$13-SUM($T221:IF221),IG219)))</f>
        <v>0</v>
      </c>
      <c r="IH221" s="48">
        <f>IF(OR(IH219&lt;0,инвестиции!$N$13-инвестиции!$R$54+инвестиции!$R$52+SUM($T219:IH219)&lt;0),0,IF(SUM($T221:IG221)=инвестиции!$N$13,0,IF(SUM($T221:IG221)+IH219&gt;инвестиции!$N$13,инвестиции!$N$13-SUM($T221:IG221),IH219)))</f>
        <v>0</v>
      </c>
      <c r="II221" s="48">
        <f>IF(OR(II219&lt;0,инвестиции!$N$13-инвестиции!$R$54+инвестиции!$R$52+SUM($T219:II219)&lt;0),0,IF(SUM($T221:IH221)=инвестиции!$N$13,0,IF(SUM($T221:IH221)+II219&gt;инвестиции!$N$13,инвестиции!$N$13-SUM($T221:IH221),II219)))</f>
        <v>0</v>
      </c>
      <c r="IJ221" s="48">
        <f>IF(OR(IJ219&lt;0,инвестиции!$N$13-инвестиции!$R$54+инвестиции!$R$52+SUM($T219:IJ219)&lt;0),0,IF(SUM($T221:II221)=инвестиции!$N$13,0,IF(SUM($T221:II221)+IJ219&gt;инвестиции!$N$13,инвестиции!$N$13-SUM($T221:II221),IJ219)))</f>
        <v>0</v>
      </c>
      <c r="IK221" s="48">
        <f>IF(OR(IK219&lt;0,инвестиции!$N$13-инвестиции!$R$54+инвестиции!$R$52+SUM($T219:IK219)&lt;0),0,IF(SUM($T221:IJ221)=инвестиции!$N$13,0,IF(SUM($T221:IJ221)+IK219&gt;инвестиции!$N$13,инвестиции!$N$13-SUM($T221:IJ221),IK219)))</f>
        <v>0</v>
      </c>
      <c r="IL221" s="48">
        <f>IF(OR(IL219&lt;0,инвестиции!$N$13-инвестиции!$R$54+инвестиции!$R$52+SUM($T219:IL219)&lt;0),0,IF(SUM($T221:IK221)=инвестиции!$N$13,0,IF(SUM($T221:IK221)+IL219&gt;инвестиции!$N$13,инвестиции!$N$13-SUM($T221:IK221),IL219)))</f>
        <v>0</v>
      </c>
      <c r="IM221" s="48">
        <f>IF(OR(IM219&lt;0,инвестиции!$N$13-инвестиции!$R$54+инвестиции!$R$52+SUM($T219:IM219)&lt;0),0,IF(SUM($T221:IL221)=инвестиции!$N$13,0,IF(SUM($T221:IL221)+IM219&gt;инвестиции!$N$13,инвестиции!$N$13-SUM($T221:IL221),IM219)))</f>
        <v>0</v>
      </c>
      <c r="IN221" s="48">
        <f>IF(OR(IN219&lt;0,инвестиции!$N$13-инвестиции!$R$54+инвестиции!$R$52+SUM($T219:IN219)&lt;0),0,IF(SUM($T221:IM221)=инвестиции!$N$13,0,IF(SUM($T221:IM221)+IN219&gt;инвестиции!$N$13,инвестиции!$N$13-SUM($T221:IM221),IN219)))</f>
        <v>0</v>
      </c>
      <c r="IO221" s="48">
        <f>IF(OR(IO219&lt;0,инвестиции!$N$13-инвестиции!$R$54+инвестиции!$R$52+SUM($T219:IO219)&lt;0),0,IF(SUM($T221:IN221)=инвестиции!$N$13,0,IF(SUM($T221:IN221)+IO219&gt;инвестиции!$N$13,инвестиции!$N$13-SUM($T221:IN221),IO219)))</f>
        <v>0</v>
      </c>
      <c r="IP221" s="48">
        <f>IF(OR(IP219&lt;0,инвестиции!$N$13-инвестиции!$R$54+инвестиции!$R$52+SUM($T219:IP219)&lt;0),0,IF(SUM($T221:IO221)=инвестиции!$N$13,0,IF(SUM($T221:IO221)+IP219&gt;инвестиции!$N$13,инвестиции!$N$13-SUM($T221:IO221),IP219)))</f>
        <v>0</v>
      </c>
      <c r="IQ221" s="48">
        <f>IF(OR(IQ219&lt;0,инвестиции!$N$13-инвестиции!$R$54+инвестиции!$R$52+SUM($T219:IQ219)&lt;0),0,IF(SUM($T221:IP221)=инвестиции!$N$13,0,IF(SUM($T221:IP221)+IQ219&gt;инвестиции!$N$13,инвестиции!$N$13-SUM($T221:IP221),IQ219)))</f>
        <v>0</v>
      </c>
      <c r="IR221" s="48">
        <f>IF(OR(IR219&lt;0,инвестиции!$N$13-инвестиции!$R$54+инвестиции!$R$52+SUM($T219:IR219)&lt;0),0,IF(SUM($T221:IQ221)=инвестиции!$N$13,0,IF(SUM($T221:IQ221)+IR219&gt;инвестиции!$N$13,инвестиции!$N$13-SUM($T221:IQ221),IR219)))</f>
        <v>0</v>
      </c>
      <c r="IS221" s="48">
        <f>IF(OR(IS219&lt;0,инвестиции!$N$13-инвестиции!$R$54+инвестиции!$R$52+SUM($T219:IS219)&lt;0),0,IF(SUM($T221:IR221)=инвестиции!$N$13,0,IF(SUM($T221:IR221)+IS219&gt;инвестиции!$N$13,инвестиции!$N$13-SUM($T221:IR221),IS219)))</f>
        <v>0</v>
      </c>
      <c r="IT221" s="48">
        <f>IF(OR(IT219&lt;0,инвестиции!$N$13-инвестиции!$R$54+инвестиции!$R$52+SUM($T219:IT219)&lt;0),0,IF(SUM($T221:IS221)=инвестиции!$N$13,0,IF(SUM($T221:IS221)+IT219&gt;инвестиции!$N$13,инвестиции!$N$13-SUM($T221:IS221),IT219)))</f>
        <v>0</v>
      </c>
      <c r="IU221" s="48">
        <f>IF(OR(IU219&lt;0,инвестиции!$N$13-инвестиции!$R$54+инвестиции!$R$52+SUM($T219:IU219)&lt;0),0,IF(SUM($T221:IT221)=инвестиции!$N$13,0,IF(SUM($T221:IT221)+IU219&gt;инвестиции!$N$13,инвестиции!$N$13-SUM($T221:IT221),IU219)))</f>
        <v>0</v>
      </c>
      <c r="IV221" s="48">
        <f>IF(OR(IV219&lt;0,инвестиции!$N$13-инвестиции!$R$54+инвестиции!$R$52+SUM($T219:IV219)&lt;0),0,IF(SUM($T221:IU221)=инвестиции!$N$13,0,IF(SUM($T221:IU221)+IV219&gt;инвестиции!$N$13,инвестиции!$N$13-SUM($T221:IU221),IV219)))</f>
        <v>0</v>
      </c>
      <c r="IW221" s="48">
        <f>IF(OR(IW219&lt;0,инвестиции!$N$13-инвестиции!$R$54+инвестиции!$R$52+SUM($T219:IW219)&lt;0),0,IF(SUM($T221:IV221)=инвестиции!$N$13,0,IF(SUM($T221:IV221)+IW219&gt;инвестиции!$N$13,инвестиции!$N$13-SUM($T221:IV221),IW219)))</f>
        <v>0</v>
      </c>
      <c r="IX221" s="48">
        <f>IF(OR(IX219&lt;0,инвестиции!$N$13-инвестиции!$R$54+инвестиции!$R$52+SUM($T219:IX219)&lt;0),0,IF(SUM($T221:IW221)=инвестиции!$N$13,0,IF(SUM($T221:IW221)+IX219&gt;инвестиции!$N$13,инвестиции!$N$13-SUM($T221:IW221),IX219)))</f>
        <v>0</v>
      </c>
      <c r="IY221" s="48">
        <f>IF(OR(IY219&lt;0,инвестиции!$N$13-инвестиции!$R$54+инвестиции!$R$52+SUM($T219:IY219)&lt;0),0,IF(SUM($T221:IX221)=инвестиции!$N$13,0,IF(SUM($T221:IX221)+IY219&gt;инвестиции!$N$13,инвестиции!$N$13-SUM($T221:IX221),IY219)))</f>
        <v>0</v>
      </c>
      <c r="IZ221" s="48">
        <f>IF(OR(IZ219&lt;0,инвестиции!$N$13-инвестиции!$R$54+инвестиции!$R$52+SUM($T219:IZ219)&lt;0),0,IF(SUM($T221:IY221)=инвестиции!$N$13,0,IF(SUM($T221:IY221)+IZ219&gt;инвестиции!$N$13,инвестиции!$N$13-SUM($T221:IY221),IZ219)))</f>
        <v>0</v>
      </c>
      <c r="JA221" s="48">
        <f>IF(OR(JA219&lt;0,инвестиции!$N$13-инвестиции!$R$54+инвестиции!$R$52+SUM($T219:JA219)&lt;0),0,IF(SUM($T221:IZ221)=инвестиции!$N$13,0,IF(SUM($T221:IZ221)+JA219&gt;инвестиции!$N$13,инвестиции!$N$13-SUM($T221:IZ221),JA219)))</f>
        <v>0</v>
      </c>
      <c r="JB221" s="48">
        <f>IF(OR(JB219&lt;0,инвестиции!$N$13-инвестиции!$R$54+инвестиции!$R$52+SUM($T219:JB219)&lt;0),0,IF(SUM($T221:JA221)=инвестиции!$N$13,0,IF(SUM($T221:JA221)+JB219&gt;инвестиции!$N$13,инвестиции!$N$13-SUM($T221:JA221),JB219)))</f>
        <v>0</v>
      </c>
      <c r="JC221" s="48">
        <f>IF(OR(JC219&lt;0,инвестиции!$N$13-инвестиции!$R$54+инвестиции!$R$52+SUM($T219:JC219)&lt;0),0,IF(SUM($T221:JB221)=инвестиции!$N$13,0,IF(SUM($T221:JB221)+JC219&gt;инвестиции!$N$13,инвестиции!$N$13-SUM($T221:JB221),JC219)))</f>
        <v>0</v>
      </c>
      <c r="JD221" s="48">
        <f>IF(OR(JD219&lt;0,инвестиции!$N$13-инвестиции!$R$54+инвестиции!$R$52+SUM($T219:JD219)&lt;0),0,IF(SUM($T221:JC221)=инвестиции!$N$13,0,IF(SUM($T221:JC221)+JD219&gt;инвестиции!$N$13,инвестиции!$N$13-SUM($T221:JC221),JD219)))</f>
        <v>0</v>
      </c>
      <c r="JE221" s="48">
        <f>IF(OR(JE219&lt;0,инвестиции!$N$13-инвестиции!$R$54+инвестиции!$R$52+SUM($T219:JE219)&lt;0),0,IF(SUM($T221:JD221)=инвестиции!$N$13,0,IF(SUM($T221:JD221)+JE219&gt;инвестиции!$N$13,инвестиции!$N$13-SUM($T221:JD221),JE219)))</f>
        <v>0</v>
      </c>
      <c r="JF221" s="48">
        <f>IF(OR(JF219&lt;0,инвестиции!$N$13-инвестиции!$R$54+инвестиции!$R$52+SUM($T219:JF219)&lt;0),0,IF(SUM($T221:JE221)=инвестиции!$N$13,0,IF(SUM($T221:JE221)+JF219&gt;инвестиции!$N$13,инвестиции!$N$13-SUM($T221:JE221),JF219)))</f>
        <v>0</v>
      </c>
      <c r="JG221" s="48">
        <f>IF(OR(JG219&lt;0,инвестиции!$N$13-инвестиции!$R$54+инвестиции!$R$52+SUM($T219:JG219)&lt;0),0,IF(SUM($T221:JF221)=инвестиции!$N$13,0,IF(SUM($T221:JF221)+JG219&gt;инвестиции!$N$13,инвестиции!$N$13-SUM($T221:JF221),JG219)))</f>
        <v>0</v>
      </c>
      <c r="JH221" s="48">
        <f>IF(OR(JH219&lt;0,инвестиции!$N$13-инвестиции!$R$54+инвестиции!$R$52+SUM($T219:JH219)&lt;0),0,IF(SUM($T221:JG221)=инвестиции!$N$13,0,IF(SUM($T221:JG221)+JH219&gt;инвестиции!$N$13,инвестиции!$N$13-SUM($T221:JG221),JH219)))</f>
        <v>0</v>
      </c>
      <c r="JI221" s="48">
        <f>IF(OR(JI219&lt;0,инвестиции!$N$13-инвестиции!$R$54+инвестиции!$R$52+SUM($T219:JI219)&lt;0),0,IF(SUM($T221:JH221)=инвестиции!$N$13,0,IF(SUM($T221:JH221)+JI219&gt;инвестиции!$N$13,инвестиции!$N$13-SUM($T221:JH221),JI219)))</f>
        <v>0</v>
      </c>
      <c r="JJ221" s="48">
        <f>IF(OR(JJ219&lt;0,инвестиции!$N$13-инвестиции!$R$54+инвестиции!$R$52+SUM($T219:JJ219)&lt;0),0,IF(SUM($T221:JI221)=инвестиции!$N$13,0,IF(SUM($T221:JI221)+JJ219&gt;инвестиции!$N$13,инвестиции!$N$13-SUM($T221:JI221),JJ219)))</f>
        <v>0</v>
      </c>
      <c r="JK221" s="48">
        <f>IF(OR(JK219&lt;0,инвестиции!$N$13-инвестиции!$R$54+инвестиции!$R$52+SUM($T219:JK219)&lt;0),0,IF(SUM($T221:JJ221)=инвестиции!$N$13,0,IF(SUM($T221:JJ221)+JK219&gt;инвестиции!$N$13,инвестиции!$N$13-SUM($T221:JJ221),JK219)))</f>
        <v>0</v>
      </c>
      <c r="JL221" s="48">
        <f>IF(OR(JL219&lt;0,инвестиции!$N$13-инвестиции!$R$54+инвестиции!$R$52+SUM($T219:JL219)&lt;0),0,IF(SUM($T221:JK221)=инвестиции!$N$13,0,IF(SUM($T221:JK221)+JL219&gt;инвестиции!$N$13,инвестиции!$N$13-SUM($T221:JK221),JL219)))</f>
        <v>0</v>
      </c>
      <c r="JM221" s="48">
        <f>IF(OR(JM219&lt;0,инвестиции!$N$13-инвестиции!$R$54+инвестиции!$R$52+SUM($T219:JM219)&lt;0),0,IF(SUM($T221:JL221)=инвестиции!$N$13,0,IF(SUM($T221:JL221)+JM219&gt;инвестиции!$N$13,инвестиции!$N$13-SUM($T221:JL221),JM219)))</f>
        <v>0</v>
      </c>
      <c r="JN221" s="48">
        <f>IF(OR(JN219&lt;0,инвестиции!$N$13-инвестиции!$R$54+инвестиции!$R$52+SUM($T219:JN219)&lt;0),0,IF(SUM($T221:JM221)=инвестиции!$N$13,0,IF(SUM($T221:JM221)+JN219&gt;инвестиции!$N$13,инвестиции!$N$13-SUM($T221:JM221),JN219)))</f>
        <v>0</v>
      </c>
      <c r="JO221" s="48">
        <f>IF(OR(JO219&lt;0,инвестиции!$N$13-инвестиции!$R$54+инвестиции!$R$52+SUM($T219:JO219)&lt;0),0,IF(SUM($T221:JN221)=инвестиции!$N$13,0,IF(SUM($T221:JN221)+JO219&gt;инвестиции!$N$13,инвестиции!$N$13-SUM($T221:JN221),JO219)))</f>
        <v>0</v>
      </c>
      <c r="JP221" s="48">
        <f>IF(OR(JP219&lt;0,инвестиции!$N$13-инвестиции!$R$54+инвестиции!$R$52+SUM($T219:JP219)&lt;0),0,IF(SUM($T221:JO221)=инвестиции!$N$13,0,IF(SUM($T221:JO221)+JP219&gt;инвестиции!$N$13,инвестиции!$N$13-SUM($T221:JO221),JP219)))</f>
        <v>0</v>
      </c>
      <c r="JQ221" s="48">
        <f>IF(OR(JQ219&lt;0,инвестиции!$N$13-инвестиции!$R$54+инвестиции!$R$52+SUM($T219:JQ219)&lt;0),0,IF(SUM($T221:JP221)=инвестиции!$N$13,0,IF(SUM($T221:JP221)+JQ219&gt;инвестиции!$N$13,инвестиции!$N$13-SUM($T221:JP221),JQ219)))</f>
        <v>0</v>
      </c>
      <c r="JR221" s="48">
        <f>IF(OR(JR219&lt;0,инвестиции!$N$13-инвестиции!$R$54+инвестиции!$R$52+SUM($T219:JR219)&lt;0),0,IF(SUM($T221:JQ221)=инвестиции!$N$13,0,IF(SUM($T221:JQ221)+JR219&gt;инвестиции!$N$13,инвестиции!$N$13-SUM($T221:JQ221),JR219)))</f>
        <v>0</v>
      </c>
      <c r="JS221" s="48">
        <f>IF(OR(JS219&lt;0,инвестиции!$N$13-инвестиции!$R$54+инвестиции!$R$52+SUM($T219:JS219)&lt;0),0,IF(SUM($T221:JR221)=инвестиции!$N$13,0,IF(SUM($T221:JR221)+JS219&gt;инвестиции!$N$13,инвестиции!$N$13-SUM($T221:JR221),JS219)))</f>
        <v>0</v>
      </c>
      <c r="JT221" s="48">
        <f>IF(OR(JT219&lt;0,инвестиции!$N$13-инвестиции!$R$54+инвестиции!$R$52+SUM($T219:JT219)&lt;0),0,IF(SUM($T221:JS221)=инвестиции!$N$13,0,IF(SUM($T221:JS221)+JT219&gt;инвестиции!$N$13,инвестиции!$N$13-SUM($T221:JS221),JT219)))</f>
        <v>0</v>
      </c>
      <c r="JU221" s="48">
        <f>IF(OR(JU219&lt;0,инвестиции!$N$13-инвестиции!$R$54+инвестиции!$R$52+SUM($T219:JU219)&lt;0),0,IF(SUM($T221:JT221)=инвестиции!$N$13,0,IF(SUM($T221:JT221)+JU219&gt;инвестиции!$N$13,инвестиции!$N$13-SUM($T221:JT221),JU219)))</f>
        <v>0</v>
      </c>
      <c r="JV221" s="48">
        <f>IF(OR(JV219&lt;0,инвестиции!$N$13-инвестиции!$R$54+инвестиции!$R$52+SUM($T219:JV219)&lt;0),0,IF(SUM($T221:JU221)=инвестиции!$N$13,0,IF(SUM($T221:JU221)+JV219&gt;инвестиции!$N$13,инвестиции!$N$13-SUM($T221:JU221),JV219)))</f>
        <v>0</v>
      </c>
      <c r="JW221" s="48">
        <f>IF(OR(JW219&lt;0,инвестиции!$N$13-инвестиции!$R$54+инвестиции!$R$52+SUM($T219:JW219)&lt;0),0,IF(SUM($T221:JV221)=инвестиции!$N$13,0,IF(SUM($T221:JV221)+JW219&gt;инвестиции!$N$13,инвестиции!$N$13-SUM($T221:JV221),JW219)))</f>
        <v>0</v>
      </c>
      <c r="JX221" s="48">
        <f>IF(OR(JX219&lt;0,инвестиции!$N$13-инвестиции!$R$54+инвестиции!$R$52+SUM($T219:JX219)&lt;0),0,IF(SUM($T221:JW221)=инвестиции!$N$13,0,IF(SUM($T221:JW221)+JX219&gt;инвестиции!$N$13,инвестиции!$N$13-SUM($T221:JW221),JX219)))</f>
        <v>0</v>
      </c>
      <c r="JY221" s="48">
        <f>IF(OR(JY219&lt;0,инвестиции!$N$13-инвестиции!$R$54+инвестиции!$R$52+SUM($T219:JY219)&lt;0),0,IF(SUM($T221:JX221)=инвестиции!$N$13,0,IF(SUM($T221:JX221)+JY219&gt;инвестиции!$N$13,инвестиции!$N$13-SUM($T221:JX221),JY219)))</f>
        <v>0</v>
      </c>
      <c r="JZ221" s="48">
        <f>IF(OR(JZ219&lt;0,инвестиции!$N$13-инвестиции!$R$54+инвестиции!$R$52+SUM($T219:JZ219)&lt;0),0,IF(SUM($T221:JY221)=инвестиции!$N$13,0,IF(SUM($T221:JY221)+JZ219&gt;инвестиции!$N$13,инвестиции!$N$13-SUM($T221:JY221),JZ219)))</f>
        <v>0</v>
      </c>
      <c r="KA221" s="48">
        <f>IF(OR(KA219&lt;0,инвестиции!$N$13-инвестиции!$R$54+инвестиции!$R$52+SUM($T219:KA219)&lt;0),0,IF(SUM($T221:JZ221)=инвестиции!$N$13,0,IF(SUM($T221:JZ221)+KA219&gt;инвестиции!$N$13,инвестиции!$N$13-SUM($T221:JZ221),KA219)))</f>
        <v>0</v>
      </c>
      <c r="KB221" s="48">
        <f>IF(OR(KB219&lt;0,инвестиции!$N$13-инвестиции!$R$54+инвестиции!$R$52+SUM($T219:KB219)&lt;0),0,IF(SUM($T221:KA221)=инвестиции!$N$13,0,IF(SUM($T221:KA221)+KB219&gt;инвестиции!$N$13,инвестиции!$N$13-SUM($T221:KA221),KB219)))</f>
        <v>0</v>
      </c>
      <c r="KC221" s="48">
        <f>IF(OR(KC219&lt;0,инвестиции!$N$13-инвестиции!$R$54+инвестиции!$R$52+SUM($T219:KC219)&lt;0),0,IF(SUM($T221:KB221)=инвестиции!$N$13,0,IF(SUM($T221:KB221)+KC219&gt;инвестиции!$N$13,инвестиции!$N$13-SUM($T221:KB221),KC219)))</f>
        <v>0</v>
      </c>
      <c r="KD221" s="48">
        <f>IF(OR(KD219&lt;0,инвестиции!$N$13-инвестиции!$R$54+инвестиции!$R$52+SUM($T219:KD219)&lt;0),0,IF(SUM($T221:KC221)=инвестиции!$N$13,0,IF(SUM($T221:KC221)+KD219&gt;инвестиции!$N$13,инвестиции!$N$13-SUM($T221:KC221),KD219)))</f>
        <v>0</v>
      </c>
      <c r="KE221" s="48">
        <f>IF(OR(KE219&lt;0,инвестиции!$N$13-инвестиции!$R$54+инвестиции!$R$52+SUM($T219:KE219)&lt;0),0,IF(SUM($T221:KD221)=инвестиции!$N$13,0,IF(SUM($T221:KD221)+KE219&gt;инвестиции!$N$13,инвестиции!$N$13-SUM($T221:KD221),KE219)))</f>
        <v>0</v>
      </c>
      <c r="KF221" s="48">
        <f>IF(OR(KF219&lt;0,инвестиции!$N$13-инвестиции!$R$54+инвестиции!$R$52+SUM($T219:KF219)&lt;0),0,IF(SUM($T221:KE221)=инвестиции!$N$13,0,IF(SUM($T221:KE221)+KF219&gt;инвестиции!$N$13,инвестиции!$N$13-SUM($T221:KE221),KF219)))</f>
        <v>0</v>
      </c>
      <c r="KG221" s="48">
        <f>IF(OR(KG219&lt;0,инвестиции!$N$13-инвестиции!$R$54+инвестиции!$R$52+SUM($T219:KG219)&lt;0),0,IF(SUM($T221:KF221)=инвестиции!$N$13,0,IF(SUM($T221:KF221)+KG219&gt;инвестиции!$N$13,инвестиции!$N$13-SUM($T221:KF221),KG219)))</f>
        <v>0</v>
      </c>
      <c r="KH221" s="48">
        <f>IF(OR(KH219&lt;0,инвестиции!$N$13-инвестиции!$R$54+инвестиции!$R$52+SUM($T219:KH219)&lt;0),0,IF(SUM($T221:KG221)=инвестиции!$N$13,0,IF(SUM($T221:KG221)+KH219&gt;инвестиции!$N$13,инвестиции!$N$13-SUM($T221:KG221),KH219)))</f>
        <v>0</v>
      </c>
      <c r="KI221" s="48">
        <f>IF(OR(KI219&lt;0,инвестиции!$N$13-инвестиции!$R$54+инвестиции!$R$52+SUM($T219:KI219)&lt;0),0,IF(SUM($T221:KH221)=инвестиции!$N$13,0,IF(SUM($T221:KH221)+KI219&gt;инвестиции!$N$13,инвестиции!$N$13-SUM($T221:KH221),KI219)))</f>
        <v>0</v>
      </c>
      <c r="KJ221" s="48">
        <f>IF(OR(KJ219&lt;0,инвестиции!$N$13-инвестиции!$R$54+инвестиции!$R$52+SUM($T219:KJ219)&lt;0),0,IF(SUM($T221:KI221)=инвестиции!$N$13,0,IF(SUM($T221:KI221)+KJ219&gt;инвестиции!$N$13,инвестиции!$N$13-SUM($T221:KI221),KJ219)))</f>
        <v>0</v>
      </c>
      <c r="KK221" s="48">
        <f>IF(OR(KK219&lt;0,инвестиции!$N$13-инвестиции!$R$54+инвестиции!$R$52+SUM($T219:KK219)&lt;0),0,IF(SUM($T221:KJ221)=инвестиции!$N$13,0,IF(SUM($T221:KJ221)+KK219&gt;инвестиции!$N$13,инвестиции!$N$13-SUM($T221:KJ221),KK219)))</f>
        <v>0</v>
      </c>
      <c r="KL221" s="48">
        <f>IF(OR(KL219&lt;0,инвестиции!$N$13-инвестиции!$R$54+инвестиции!$R$52+SUM($T219:KL219)&lt;0),0,IF(SUM($T221:KK221)=инвестиции!$N$13,0,IF(SUM($T221:KK221)+KL219&gt;инвестиции!$N$13,инвестиции!$N$13-SUM($T221:KK221),KL219)))</f>
        <v>0</v>
      </c>
      <c r="KM221" s="48">
        <f>IF(OR(KM219&lt;0,инвестиции!$N$13-инвестиции!$R$54+инвестиции!$R$52+SUM($T219:KM219)&lt;0),0,IF(SUM($T221:KL221)=инвестиции!$N$13,0,IF(SUM($T221:KL221)+KM219&gt;инвестиции!$N$13,инвестиции!$N$13-SUM($T221:KL221),KM219)))</f>
        <v>0</v>
      </c>
      <c r="KN221" s="48">
        <f>IF(OR(KN219&lt;0,инвестиции!$N$13-инвестиции!$R$54+инвестиции!$R$52+SUM($T219:KN219)&lt;0),0,IF(SUM($T221:KM221)=инвестиции!$N$13,0,IF(SUM($T221:KM221)+KN219&gt;инвестиции!$N$13,инвестиции!$N$13-SUM($T221:KM221),KN219)))</f>
        <v>0</v>
      </c>
      <c r="KO221" s="48">
        <f>IF(OR(KO219&lt;0,инвестиции!$N$13-инвестиции!$R$54+инвестиции!$R$52+SUM($T219:KO219)&lt;0),0,IF(SUM($T221:KN221)=инвестиции!$N$13,0,IF(SUM($T221:KN221)+KO219&gt;инвестиции!$N$13,инвестиции!$N$13-SUM($T221:KN221),KO219)))</f>
        <v>0</v>
      </c>
      <c r="KP221" s="48">
        <f>IF(OR(KP219&lt;0,инвестиции!$N$13-инвестиции!$R$54+инвестиции!$R$52+SUM($T219:KP219)&lt;0),0,IF(SUM($T221:KO221)=инвестиции!$N$13,0,IF(SUM($T221:KO221)+KP219&gt;инвестиции!$N$13,инвестиции!$N$13-SUM($T221:KO221),KP219)))</f>
        <v>0</v>
      </c>
      <c r="KQ221" s="48">
        <f>IF(OR(KQ219&lt;0,инвестиции!$N$13-инвестиции!$R$54+инвестиции!$R$52+SUM($T219:KQ219)&lt;0),0,IF(SUM($T221:KP221)=инвестиции!$N$13,0,IF(SUM($T221:KP221)+KQ219&gt;инвестиции!$N$13,инвестиции!$N$13-SUM($T221:KP221),KQ219)))</f>
        <v>0</v>
      </c>
      <c r="KR221" s="48">
        <f>IF(OR(KR219&lt;0,инвестиции!$N$13-инвестиции!$R$54+инвестиции!$R$52+SUM($T219:KR219)&lt;0),0,IF(SUM($T221:KQ221)=инвестиции!$N$13,0,IF(SUM($T221:KQ221)+KR219&gt;инвестиции!$N$13,инвестиции!$N$13-SUM($T221:KQ221),KR219)))</f>
        <v>0</v>
      </c>
      <c r="KS221" s="48">
        <f>IF(OR(KS219&lt;0,инвестиции!$N$13-инвестиции!$R$54+инвестиции!$R$52+SUM($T219:KS219)&lt;0),0,IF(SUM($T221:KR221)=инвестиции!$N$13,0,IF(SUM($T221:KR221)+KS219&gt;инвестиции!$N$13,инвестиции!$N$13-SUM($T221:KR221),KS219)))</f>
        <v>0</v>
      </c>
      <c r="KT221" s="48">
        <f>IF(OR(KT219&lt;0,инвестиции!$N$13-инвестиции!$R$54+инвестиции!$R$52+SUM($T219:KT219)&lt;0),0,IF(SUM($T221:KS221)=инвестиции!$N$13,0,IF(SUM($T221:KS221)+KT219&gt;инвестиции!$N$13,инвестиции!$N$13-SUM($T221:KS221),KT219)))</f>
        <v>0</v>
      </c>
      <c r="KU221" s="48">
        <f>IF(OR(KU219&lt;0,инвестиции!$N$13-инвестиции!$R$54+инвестиции!$R$52+SUM($T219:KU219)&lt;0),0,IF(SUM($T221:KT221)=инвестиции!$N$13,0,IF(SUM($T221:KT221)+KU219&gt;инвестиции!$N$13,инвестиции!$N$13-SUM($T221:KT221),KU219)))</f>
        <v>0</v>
      </c>
      <c r="KV221" s="48">
        <f>IF(OR(KV219&lt;0,инвестиции!$N$13-инвестиции!$R$54+инвестиции!$R$52+SUM($T219:KV219)&lt;0),0,IF(SUM($T221:KU221)=инвестиции!$N$13,0,IF(SUM($T221:KU221)+KV219&gt;инвестиции!$N$13,инвестиции!$N$13-SUM($T221:KU221),KV219)))</f>
        <v>0</v>
      </c>
      <c r="KW221" s="48">
        <f>IF(OR(KW219&lt;0,инвестиции!$N$13-инвестиции!$R$54+инвестиции!$R$52+SUM($T219:KW219)&lt;0),0,IF(SUM($T221:KV221)=инвестиции!$N$13,0,IF(SUM($T221:KV221)+KW219&gt;инвестиции!$N$13,инвестиции!$N$13-SUM($T221:KV221),KW219)))</f>
        <v>0</v>
      </c>
      <c r="KX221" s="48">
        <f>IF(OR(KX219&lt;0,инвестиции!$N$13-инвестиции!$R$54+инвестиции!$R$52+SUM($T219:KX219)&lt;0),0,IF(SUM($T221:KW221)=инвестиции!$N$13,0,IF(SUM($T221:KW221)+KX219&gt;инвестиции!$N$13,инвестиции!$N$13-SUM($T221:KW221),KX219)))</f>
        <v>0</v>
      </c>
      <c r="KY221" s="48">
        <f>IF(OR(KY219&lt;0,инвестиции!$N$13-инвестиции!$R$54+инвестиции!$R$52+SUM($T219:KY219)&lt;0),0,IF(SUM($T221:KX221)=инвестиции!$N$13,0,IF(SUM($T221:KX221)+KY219&gt;инвестиции!$N$13,инвестиции!$N$13-SUM($T221:KX221),KY219)))</f>
        <v>0</v>
      </c>
      <c r="KZ221" s="48">
        <f>IF(OR(KZ219&lt;0,инвестиции!$N$13-инвестиции!$R$54+инвестиции!$R$52+SUM($T219:KZ219)&lt;0),0,IF(SUM($T221:KY221)=инвестиции!$N$13,0,IF(SUM($T221:KY221)+KZ219&gt;инвестиции!$N$13,инвестиции!$N$13-SUM($T221:KY221),KZ219)))</f>
        <v>0</v>
      </c>
      <c r="LA221" s="48">
        <f>IF(OR(LA219&lt;0,инвестиции!$N$13-инвестиции!$R$54+инвестиции!$R$52+SUM($T219:LA219)&lt;0),0,IF(SUM($T221:KZ221)=инвестиции!$N$13,0,IF(SUM($T221:KZ221)+LA219&gt;инвестиции!$N$13,инвестиции!$N$13-SUM($T221:KZ221),LA219)))</f>
        <v>0</v>
      </c>
      <c r="LB221" s="48">
        <f>IF(OR(LB219&lt;0,инвестиции!$N$13-инвестиции!$R$54+инвестиции!$R$52+SUM($T219:LB219)&lt;0),0,IF(SUM($T221:LA221)=инвестиции!$N$13,0,IF(SUM($T221:LA221)+LB219&gt;инвестиции!$N$13,инвестиции!$N$13-SUM($T221:LA221),LB219)))</f>
        <v>0</v>
      </c>
      <c r="LC221" s="48">
        <f>IF(OR(LC219&lt;0,инвестиции!$N$13-инвестиции!$R$54+инвестиции!$R$52+SUM($T219:LC219)&lt;0),0,IF(SUM($T221:LB221)=инвестиции!$N$13,0,IF(SUM($T221:LB221)+LC219&gt;инвестиции!$N$13,инвестиции!$N$13-SUM($T221:LB221),LC219)))</f>
        <v>0</v>
      </c>
      <c r="LD221" s="48">
        <f>IF(OR(LD219&lt;0,инвестиции!$N$13-инвестиции!$R$54+инвестиции!$R$52+SUM($T219:LD219)&lt;0),0,IF(SUM($T221:LC221)=инвестиции!$N$13,0,IF(SUM($T221:LC221)+LD219&gt;инвестиции!$N$13,инвестиции!$N$13-SUM($T221:LC221),LD219)))</f>
        <v>0</v>
      </c>
      <c r="LE221" s="48">
        <f>IF(OR(LE219&lt;0,инвестиции!$N$13-инвестиции!$R$54+инвестиции!$R$52+SUM($T219:LE219)&lt;0),0,IF(SUM($T221:LD221)=инвестиции!$N$13,0,IF(SUM($T221:LD221)+LE219&gt;инвестиции!$N$13,инвестиции!$N$13-SUM($T221:LD221),LE219)))</f>
        <v>0</v>
      </c>
      <c r="LF221" s="48">
        <f>IF(OR(LF219&lt;0,инвестиции!$N$13-инвестиции!$R$54+инвестиции!$R$52+SUM($T219:LF219)&lt;0),0,IF(SUM($T221:LE221)=инвестиции!$N$13,0,IF(SUM($T221:LE221)+LF219&gt;инвестиции!$N$13,инвестиции!$N$13-SUM($T221:LE221),LF219)))</f>
        <v>0</v>
      </c>
      <c r="LG221" s="48">
        <f>IF(OR(LG219&lt;0,инвестиции!$N$13-инвестиции!$R$54+инвестиции!$R$52+SUM($T219:LG219)&lt;0),0,IF(SUM($T221:LF221)=инвестиции!$N$13,0,IF(SUM($T221:LF221)+LG219&gt;инвестиции!$N$13,инвестиции!$N$13-SUM($T221:LF221),LG219)))</f>
        <v>0</v>
      </c>
      <c r="LH221" s="48">
        <f>IF(OR(LH219&lt;0,инвестиции!$N$13-инвестиции!$R$54+инвестиции!$R$52+SUM($T219:LH219)&lt;0),0,IF(SUM($T221:LG221)=инвестиции!$N$13,0,IF(SUM($T221:LG221)+LH219&gt;инвестиции!$N$13,инвестиции!$N$13-SUM($T221:LG221),LH219)))</f>
        <v>0</v>
      </c>
      <c r="LI221" s="10"/>
      <c r="LJ221" s="10"/>
    </row>
    <row r="222" spans="1:322" ht="7.2" customHeight="1" x14ac:dyDescent="0.25">
      <c r="A222" s="6"/>
      <c r="B222" s="6"/>
      <c r="C222" s="6"/>
      <c r="D222" s="13"/>
      <c r="E222" s="6"/>
      <c r="F222" s="6"/>
      <c r="G222" s="6"/>
      <c r="H222" s="6"/>
      <c r="I222" s="6"/>
      <c r="J222" s="6"/>
      <c r="K222" s="31"/>
      <c r="L222" s="6"/>
      <c r="M222" s="13"/>
      <c r="N222" s="6"/>
      <c r="O222" s="20"/>
      <c r="P222" s="6"/>
      <c r="Q222" s="6"/>
      <c r="R222" s="64"/>
      <c r="S222" s="6"/>
      <c r="T222" s="135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  <c r="IW222" s="6"/>
      <c r="IX222" s="6"/>
      <c r="IY222" s="6"/>
      <c r="IZ222" s="6"/>
      <c r="JA222" s="6"/>
      <c r="JB222" s="6"/>
      <c r="JC222" s="6"/>
      <c r="JD222" s="6"/>
      <c r="JE222" s="6"/>
      <c r="JF222" s="6"/>
      <c r="JG222" s="6"/>
      <c r="JH222" s="6"/>
      <c r="JI222" s="6"/>
      <c r="JJ222" s="6"/>
      <c r="JK222" s="6"/>
      <c r="JL222" s="6"/>
      <c r="JM222" s="6"/>
      <c r="JN222" s="6"/>
      <c r="JO222" s="6"/>
      <c r="JP222" s="6"/>
      <c r="JQ222" s="6"/>
      <c r="JR222" s="6"/>
      <c r="JS222" s="6"/>
      <c r="JT222" s="6"/>
      <c r="JU222" s="6"/>
      <c r="JV222" s="6"/>
      <c r="JW222" s="6"/>
      <c r="JX222" s="6"/>
      <c r="JY222" s="6"/>
      <c r="JZ222" s="6"/>
      <c r="KA222" s="6"/>
      <c r="KB222" s="6"/>
      <c r="KC222" s="6"/>
      <c r="KD222" s="6"/>
      <c r="KE222" s="6"/>
      <c r="KF222" s="6"/>
      <c r="KG222" s="6"/>
      <c r="KH222" s="6"/>
      <c r="KI222" s="6"/>
      <c r="KJ222" s="6"/>
      <c r="KK222" s="6"/>
      <c r="KL222" s="6"/>
      <c r="KM222" s="6"/>
      <c r="KN222" s="6"/>
      <c r="KO222" s="6"/>
      <c r="KP222" s="6"/>
      <c r="KQ222" s="6"/>
      <c r="KR222" s="6"/>
      <c r="KS222" s="6"/>
      <c r="KT222" s="6"/>
      <c r="KU222" s="6"/>
      <c r="KV222" s="6"/>
      <c r="KW222" s="6"/>
      <c r="KX222" s="6"/>
      <c r="KY222" s="6"/>
      <c r="KZ222" s="6"/>
      <c r="LA222" s="6"/>
      <c r="LB222" s="6"/>
      <c r="LC222" s="6"/>
      <c r="LD222" s="6"/>
      <c r="LE222" s="6"/>
      <c r="LF222" s="6"/>
      <c r="LG222" s="6"/>
      <c r="LH222" s="6"/>
      <c r="LI222" s="6"/>
      <c r="LJ222" s="6"/>
    </row>
    <row r="223" spans="1:322" s="11" customFormat="1" x14ac:dyDescent="0.25">
      <c r="A223" s="10"/>
      <c r="B223" s="10"/>
      <c r="C223" s="10"/>
      <c r="D223" s="13"/>
      <c r="E223" s="30" t="str">
        <f>kpi!$E$56</f>
        <v>индикатор месяца безубыточности</v>
      </c>
      <c r="F223" s="10"/>
      <c r="G223" s="10"/>
      <c r="H223" s="30"/>
      <c r="I223" s="10"/>
      <c r="J223" s="10"/>
      <c r="K223" s="78" t="str">
        <f>IF($E223="","",INDEX(kpi!$H:$H,SUMIFS(kpi!$B:$B,kpi!$E:$E,$E223)))</f>
        <v>инд</v>
      </c>
      <c r="L223" s="10"/>
      <c r="M223" s="13"/>
      <c r="N223" s="10"/>
      <c r="O223" s="20"/>
      <c r="P223" s="10"/>
      <c r="Q223" s="10"/>
      <c r="R223" s="65">
        <f>SUMIFS($T223:$LI223,$T$1:$LI$1,"&lt;="&amp;MAX($1:$1),$T$1:$LI$1,"&gt;="&amp;1)</f>
        <v>0</v>
      </c>
      <c r="S223" s="10"/>
      <c r="T223" s="64"/>
      <c r="U223" s="48">
        <f>IF(U$10="",0,IF(AND(SUM($T221:U221)=инвестиции!$N$13,U221&gt;0,V221=0),1,0))</f>
        <v>0</v>
      </c>
      <c r="V223" s="48">
        <f>IF(V$10="",0,IF(AND(SUM($T221:V221)=инвестиции!$N$13,V221&gt;0,W221=0),1,0))</f>
        <v>0</v>
      </c>
      <c r="W223" s="48">
        <f>IF(W$10="",0,IF(AND(SUM($T221:W221)=инвестиции!$N$13,W221&gt;0,X221=0),1,0))</f>
        <v>0</v>
      </c>
      <c r="X223" s="48">
        <f>IF(X$10="",0,IF(AND(SUM($T221:X221)=инвестиции!$N$13,X221&gt;0,Y221=0),1,0))</f>
        <v>0</v>
      </c>
      <c r="Y223" s="48">
        <f>IF(Y$10="",0,IF(AND(SUM($T221:Y221)=инвестиции!$N$13,Y221&gt;0,Z221=0),1,0))</f>
        <v>0</v>
      </c>
      <c r="Z223" s="48">
        <f>IF(Z$10="",0,IF(AND(SUM($T221:Z221)=инвестиции!$N$13,Z221&gt;0,AA221=0),1,0))</f>
        <v>0</v>
      </c>
      <c r="AA223" s="48">
        <f>IF(AA$10="",0,IF(AND(SUM($T221:AA221)=инвестиции!$N$13,AA221&gt;0,AB221=0),1,0))</f>
        <v>0</v>
      </c>
      <c r="AB223" s="48">
        <f>IF(AB$10="",0,IF(AND(SUM($T221:AB221)=инвестиции!$N$13,AB221&gt;0,AC221=0),1,0))</f>
        <v>0</v>
      </c>
      <c r="AC223" s="48">
        <f>IF(AC$10="",0,IF(AND(SUM($T221:AC221)=инвестиции!$N$13,AC221&gt;0,AD221=0),1,0))</f>
        <v>0</v>
      </c>
      <c r="AD223" s="48">
        <f>IF(AD$10="",0,IF(AND(SUM($T221:AD221)=инвестиции!$N$13,AD221&gt;0,AE221=0),1,0))</f>
        <v>0</v>
      </c>
      <c r="AE223" s="48">
        <f>IF(AE$10="",0,IF(AND(SUM($T221:AE221)=инвестиции!$N$13,AE221&gt;0,AF221=0),1,0))</f>
        <v>0</v>
      </c>
      <c r="AF223" s="48">
        <f>IF(AF$10="",0,IF(AND(SUM($T221:AF221)=инвестиции!$N$13,AF221&gt;0,AG221=0),1,0))</f>
        <v>0</v>
      </c>
      <c r="AG223" s="48">
        <f>IF(AG$10="",0,IF(AND(SUM($T221:AG221)=инвестиции!$N$13,AG221&gt;0,AH221=0),1,0))</f>
        <v>0</v>
      </c>
      <c r="AH223" s="48">
        <f>IF(AH$10="",0,IF(AND(SUM($T221:AH221)=инвестиции!$N$13,AH221&gt;0,AI221=0),1,0))</f>
        <v>0</v>
      </c>
      <c r="AI223" s="48">
        <f>IF(AI$10="",0,IF(AND(SUM($T221:AI221)=инвестиции!$N$13,AI221&gt;0,AJ221=0),1,0))</f>
        <v>0</v>
      </c>
      <c r="AJ223" s="48">
        <f>IF(AJ$10="",0,IF(AND(SUM($T221:AJ221)=инвестиции!$N$13,AJ221&gt;0,AK221=0),1,0))</f>
        <v>0</v>
      </c>
      <c r="AK223" s="48">
        <f>IF(AK$10="",0,IF(AND(SUM($T221:AK221)=инвестиции!$N$13,AK221&gt;0,AL221=0),1,0))</f>
        <v>0</v>
      </c>
      <c r="AL223" s="48">
        <f>IF(AL$10="",0,IF(AND(SUM($T221:AL221)=инвестиции!$N$13,AL221&gt;0,AM221=0),1,0))</f>
        <v>0</v>
      </c>
      <c r="AM223" s="48">
        <f>IF(AM$10="",0,IF(AND(SUM($T221:AM221)=инвестиции!$N$13,AM221&gt;0,AN221=0),1,0))</f>
        <v>0</v>
      </c>
      <c r="AN223" s="48">
        <f>IF(AN$10="",0,IF(AND(SUM($T221:AN221)=инвестиции!$N$13,AN221&gt;0,AO221=0),1,0))</f>
        <v>0</v>
      </c>
      <c r="AO223" s="48">
        <f>IF(AO$10="",0,IF(AND(SUM($T221:AO221)=инвестиции!$N$13,AO221&gt;0,AP221=0),1,0))</f>
        <v>0</v>
      </c>
      <c r="AP223" s="48">
        <f>IF(AP$10="",0,IF(AND(SUM($T221:AP221)=инвестиции!$N$13,AP221&gt;0,AQ221=0),1,0))</f>
        <v>0</v>
      </c>
      <c r="AQ223" s="48">
        <f>IF(AQ$10="",0,IF(AND(SUM($T221:AQ221)=инвестиции!$N$13,AQ221&gt;0,AR221=0),1,0))</f>
        <v>0</v>
      </c>
      <c r="AR223" s="48">
        <f>IF(AR$10="",0,IF(AND(SUM($T221:AR221)=инвестиции!$N$13,AR221&gt;0,AS221=0),1,0))</f>
        <v>0</v>
      </c>
      <c r="AS223" s="48">
        <f>IF(AS$10="",0,IF(AND(SUM($T221:AS221)=инвестиции!$N$13,AS221&gt;0,AT221=0),1,0))</f>
        <v>0</v>
      </c>
      <c r="AT223" s="48">
        <f>IF(AT$10="",0,IF(AND(SUM($T221:AT221)=инвестиции!$N$13,AT221&gt;0,AU221=0),1,0))</f>
        <v>0</v>
      </c>
      <c r="AU223" s="48">
        <f>IF(AU$10="",0,IF(AND(SUM($T221:AU221)=инвестиции!$N$13,AU221&gt;0,AV221=0),1,0))</f>
        <v>0</v>
      </c>
      <c r="AV223" s="48">
        <f>IF(AV$10="",0,IF(AND(SUM($T221:AV221)=инвестиции!$N$13,AV221&gt;0,AW221=0),1,0))</f>
        <v>0</v>
      </c>
      <c r="AW223" s="48">
        <f>IF(AW$10="",0,IF(AND(SUM($T221:AW221)=инвестиции!$N$13,AW221&gt;0,AX221=0),1,0))</f>
        <v>0</v>
      </c>
      <c r="AX223" s="48">
        <f>IF(AX$10="",0,IF(AND(SUM($T221:AX221)=инвестиции!$N$13,AX221&gt;0,AY221=0),1,0))</f>
        <v>0</v>
      </c>
      <c r="AY223" s="48">
        <f>IF(AY$10="",0,IF(AND(SUM($T221:AY221)=инвестиции!$N$13,AY221&gt;0,AZ221=0),1,0))</f>
        <v>0</v>
      </c>
      <c r="AZ223" s="48">
        <f>IF(AZ$10="",0,IF(AND(SUM($T221:AZ221)=инвестиции!$N$13,AZ221&gt;0,BA221=0),1,0))</f>
        <v>0</v>
      </c>
      <c r="BA223" s="48">
        <f>IF(BA$10="",0,IF(AND(SUM($T221:BA221)=инвестиции!$N$13,BA221&gt;0,BB221=0),1,0))</f>
        <v>0</v>
      </c>
      <c r="BB223" s="48">
        <f>IF(BB$10="",0,IF(AND(SUM($T221:BB221)=инвестиции!$N$13,BB221&gt;0,BC221=0),1,0))</f>
        <v>0</v>
      </c>
      <c r="BC223" s="48">
        <f>IF(BC$10="",0,IF(AND(SUM($T221:BC221)=инвестиции!$N$13,BC221&gt;0,BD221=0),1,0))</f>
        <v>0</v>
      </c>
      <c r="BD223" s="48">
        <f>IF(BD$10="",0,IF(AND(SUM($T221:BD221)=инвестиции!$N$13,BD221&gt;0,BE221=0),1,0))</f>
        <v>0</v>
      </c>
      <c r="BE223" s="48">
        <f>IF(BE$10="",0,IF(AND(SUM($T221:BE221)=инвестиции!$N$13,BE221&gt;0,BF221=0),1,0))</f>
        <v>0</v>
      </c>
      <c r="BF223" s="48">
        <f>IF(BF$10="",0,IF(AND(SUM($T221:BF221)=инвестиции!$N$13,BF221&gt;0,BG221=0),1,0))</f>
        <v>0</v>
      </c>
      <c r="BG223" s="48">
        <f>IF(BG$10="",0,IF(AND(SUM($T221:BG221)=инвестиции!$N$13,BG221&gt;0,BH221=0),1,0))</f>
        <v>0</v>
      </c>
      <c r="BH223" s="48">
        <f>IF(BH$10="",0,IF(AND(SUM($T221:BH221)=инвестиции!$N$13,BH221&gt;0,BI221=0),1,0))</f>
        <v>0</v>
      </c>
      <c r="BI223" s="48">
        <f>IF(BI$10="",0,IF(AND(SUM($T221:BI221)=инвестиции!$N$13,BI221&gt;0,BJ221=0),1,0))</f>
        <v>0</v>
      </c>
      <c r="BJ223" s="48">
        <f>IF(BJ$10="",0,IF(AND(SUM($T221:BJ221)=инвестиции!$N$13,BJ221&gt;0,BK221=0),1,0))</f>
        <v>0</v>
      </c>
      <c r="BK223" s="48">
        <f>IF(BK$10="",0,IF(AND(SUM($T221:BK221)=инвестиции!$N$13,BK221&gt;0,BL221=0),1,0))</f>
        <v>0</v>
      </c>
      <c r="BL223" s="48">
        <f>IF(BL$10="",0,IF(AND(SUM($T221:BL221)=инвестиции!$N$13,BL221&gt;0,BM221=0),1,0))</f>
        <v>0</v>
      </c>
      <c r="BM223" s="48">
        <f>IF(BM$10="",0,IF(AND(SUM($T221:BM221)=инвестиции!$N$13,BM221&gt;0,BN221=0),1,0))</f>
        <v>0</v>
      </c>
      <c r="BN223" s="48">
        <f>IF(BN$10="",0,IF(AND(SUM($T221:BN221)=инвестиции!$N$13,BN221&gt;0,BO221=0),1,0))</f>
        <v>0</v>
      </c>
      <c r="BO223" s="48">
        <f>IF(BO$10="",0,IF(AND(SUM($T221:BO221)=инвестиции!$N$13,BO221&gt;0,BP221=0),1,0))</f>
        <v>0</v>
      </c>
      <c r="BP223" s="48">
        <f>IF(BP$10="",0,IF(AND(SUM($T221:BP221)=инвестиции!$N$13,BP221&gt;0,BQ221=0),1,0))</f>
        <v>0</v>
      </c>
      <c r="BQ223" s="48">
        <f>IF(BQ$10="",0,IF(AND(SUM($T221:BQ221)=инвестиции!$N$13,BQ221&gt;0,BR221=0),1,0))</f>
        <v>0</v>
      </c>
      <c r="BR223" s="48">
        <f>IF(BR$10="",0,IF(AND(SUM($T221:BR221)=инвестиции!$N$13,BR221&gt;0,BS221=0),1,0))</f>
        <v>0</v>
      </c>
      <c r="BS223" s="48">
        <f>IF(BS$10="",0,IF(AND(SUM($T221:BS221)=инвестиции!$N$13,BS221&gt;0,BT221=0),1,0))</f>
        <v>0</v>
      </c>
      <c r="BT223" s="48">
        <f>IF(BT$10="",0,IF(AND(SUM($T221:BT221)=инвестиции!$N$13,BT221&gt;0,BU221=0),1,0))</f>
        <v>0</v>
      </c>
      <c r="BU223" s="48">
        <f>IF(BU$10="",0,IF(AND(SUM($T221:BU221)=инвестиции!$N$13,BU221&gt;0,BV221=0),1,0))</f>
        <v>0</v>
      </c>
      <c r="BV223" s="48">
        <f>IF(BV$10="",0,IF(AND(SUM($T221:BV221)=инвестиции!$N$13,BV221&gt;0,BW221=0),1,0))</f>
        <v>0</v>
      </c>
      <c r="BW223" s="48">
        <f>IF(BW$10="",0,IF(AND(SUM($T221:BW221)=инвестиции!$N$13,BW221&gt;0,BX221=0),1,0))</f>
        <v>0</v>
      </c>
      <c r="BX223" s="48">
        <f>IF(BX$10="",0,IF(AND(SUM($T221:BX221)=инвестиции!$N$13,BX221&gt;0,BY221=0),1,0))</f>
        <v>0</v>
      </c>
      <c r="BY223" s="48">
        <f>IF(BY$10="",0,IF(AND(SUM($T221:BY221)=инвестиции!$N$13,BY221&gt;0,BZ221=0),1,0))</f>
        <v>0</v>
      </c>
      <c r="BZ223" s="48">
        <f>IF(BZ$10="",0,IF(AND(SUM($T221:BZ221)=инвестиции!$N$13,BZ221&gt;0,CA221=0),1,0))</f>
        <v>0</v>
      </c>
      <c r="CA223" s="48">
        <f>IF(CA$10="",0,IF(AND(SUM($T221:CA221)=инвестиции!$N$13,CA221&gt;0,CB221=0),1,0))</f>
        <v>0</v>
      </c>
      <c r="CB223" s="48">
        <f>IF(CB$10="",0,IF(AND(SUM($T221:CB221)=инвестиции!$N$13,CB221&gt;0,CC221=0),1,0))</f>
        <v>0</v>
      </c>
      <c r="CC223" s="48">
        <f>IF(CC$10="",0,IF(AND(SUM($T221:CC221)=инвестиции!$N$13,CC221&gt;0,CD221=0),1,0))</f>
        <v>0</v>
      </c>
      <c r="CD223" s="48">
        <f>IF(CD$10="",0,IF(AND(SUM($T221:CD221)=инвестиции!$N$13,CD221&gt;0,CE221=0),1,0))</f>
        <v>0</v>
      </c>
      <c r="CE223" s="48">
        <f>IF(CE$10="",0,IF(AND(SUM($T221:CE221)=инвестиции!$N$13,CE221&gt;0,CF221=0),1,0))</f>
        <v>0</v>
      </c>
      <c r="CF223" s="48">
        <f>IF(CF$10="",0,IF(AND(SUM($T221:CF221)=инвестиции!$N$13,CF221&gt;0,CG221=0),1,0))</f>
        <v>0</v>
      </c>
      <c r="CG223" s="48">
        <f>IF(CG$10="",0,IF(AND(SUM($T221:CG221)=инвестиции!$N$13,CG221&gt;0,CH221=0),1,0))</f>
        <v>0</v>
      </c>
      <c r="CH223" s="48">
        <f>IF(CH$10="",0,IF(AND(SUM($T221:CH221)=инвестиции!$N$13,CH221&gt;0,CI221=0),1,0))</f>
        <v>0</v>
      </c>
      <c r="CI223" s="48">
        <f>IF(CI$10="",0,IF(AND(SUM($T221:CI221)=инвестиции!$N$13,CI221&gt;0,CJ221=0),1,0))</f>
        <v>0</v>
      </c>
      <c r="CJ223" s="48">
        <f>IF(CJ$10="",0,IF(AND(SUM($T221:CJ221)=инвестиции!$N$13,CJ221&gt;0,CK221=0),1,0))</f>
        <v>0</v>
      </c>
      <c r="CK223" s="48">
        <f>IF(CK$10="",0,IF(AND(SUM($T221:CK221)=инвестиции!$N$13,CK221&gt;0,CL221=0),1,0))</f>
        <v>0</v>
      </c>
      <c r="CL223" s="48">
        <f>IF(CL$10="",0,IF(AND(SUM($T221:CL221)=инвестиции!$N$13,CL221&gt;0,CM221=0),1,0))</f>
        <v>0</v>
      </c>
      <c r="CM223" s="48">
        <f>IF(CM$10="",0,IF(AND(SUM($T221:CM221)=инвестиции!$N$13,CM221&gt;0,CN221=0),1,0))</f>
        <v>0</v>
      </c>
      <c r="CN223" s="48">
        <f>IF(CN$10="",0,IF(AND(SUM($T221:CN221)=инвестиции!$N$13,CN221&gt;0,CO221=0),1,0))</f>
        <v>0</v>
      </c>
      <c r="CO223" s="48">
        <f>IF(CO$10="",0,IF(AND(SUM($T221:CO221)=инвестиции!$N$13,CO221&gt;0,CP221=0),1,0))</f>
        <v>0</v>
      </c>
      <c r="CP223" s="48">
        <f>IF(CP$10="",0,IF(AND(SUM($T221:CP221)=инвестиции!$N$13,CP221&gt;0,CQ221=0),1,0))</f>
        <v>0</v>
      </c>
      <c r="CQ223" s="48">
        <f>IF(CQ$10="",0,IF(AND(SUM($T221:CQ221)=инвестиции!$N$13,CQ221&gt;0,CR221=0),1,0))</f>
        <v>0</v>
      </c>
      <c r="CR223" s="48">
        <f>IF(CR$10="",0,IF(AND(SUM($T221:CR221)=инвестиции!$N$13,CR221&gt;0,CS221=0),1,0))</f>
        <v>0</v>
      </c>
      <c r="CS223" s="48">
        <f>IF(CS$10="",0,IF(AND(SUM($T221:CS221)=инвестиции!$N$13,CS221&gt;0,CT221=0),1,0))</f>
        <v>0</v>
      </c>
      <c r="CT223" s="48">
        <f>IF(CT$10="",0,IF(AND(SUM($T221:CT221)=инвестиции!$N$13,CT221&gt;0,CU221=0),1,0))</f>
        <v>0</v>
      </c>
      <c r="CU223" s="48">
        <f>IF(CU$10="",0,IF(AND(SUM($T221:CU221)=инвестиции!$N$13,CU221&gt;0,CV221=0),1,0))</f>
        <v>0</v>
      </c>
      <c r="CV223" s="48">
        <f>IF(CV$10="",0,IF(AND(SUM($T221:CV221)=инвестиции!$N$13,CV221&gt;0,CW221=0),1,0))</f>
        <v>0</v>
      </c>
      <c r="CW223" s="48">
        <f>IF(CW$10="",0,IF(AND(SUM($T221:CW221)=инвестиции!$N$13,CW221&gt;0,CX221=0),1,0))</f>
        <v>0</v>
      </c>
      <c r="CX223" s="48">
        <f>IF(CX$10="",0,IF(AND(SUM($T221:CX221)=инвестиции!$N$13,CX221&gt;0,CY221=0),1,0))</f>
        <v>0</v>
      </c>
      <c r="CY223" s="48">
        <f>IF(CY$10="",0,IF(AND(SUM($T221:CY221)=инвестиции!$N$13,CY221&gt;0,CZ221=0),1,0))</f>
        <v>0</v>
      </c>
      <c r="CZ223" s="48">
        <f>IF(CZ$10="",0,IF(AND(SUM($T221:CZ221)=инвестиции!$N$13,CZ221&gt;0,DA221=0),1,0))</f>
        <v>0</v>
      </c>
      <c r="DA223" s="48">
        <f>IF(DA$10="",0,IF(AND(SUM($T221:DA221)=инвестиции!$N$13,DA221&gt;0,DB221=0),1,0))</f>
        <v>0</v>
      </c>
      <c r="DB223" s="48">
        <f>IF(DB$10="",0,IF(AND(SUM($T221:DB221)=инвестиции!$N$13,DB221&gt;0,DC221=0),1,0))</f>
        <v>0</v>
      </c>
      <c r="DC223" s="48">
        <f>IF(DC$10="",0,IF(AND(SUM($T221:DC221)=инвестиции!$N$13,DC221&gt;0,DD221=0),1,0))</f>
        <v>0</v>
      </c>
      <c r="DD223" s="48">
        <f>IF(DD$10="",0,IF(AND(SUM($T221:DD221)=инвестиции!$N$13,DD221&gt;0,DE221=0),1,0))</f>
        <v>0</v>
      </c>
      <c r="DE223" s="48">
        <f>IF(DE$10="",0,IF(AND(SUM($T221:DE221)=инвестиции!$N$13,DE221&gt;0,DF221=0),1,0))</f>
        <v>0</v>
      </c>
      <c r="DF223" s="48">
        <f>IF(DF$10="",0,IF(AND(SUM($T221:DF221)=инвестиции!$N$13,DF221&gt;0,DG221=0),1,0))</f>
        <v>0</v>
      </c>
      <c r="DG223" s="48">
        <f>IF(DG$10="",0,IF(AND(SUM($T221:DG221)=инвестиции!$N$13,DG221&gt;0,DH221=0),1,0))</f>
        <v>0</v>
      </c>
      <c r="DH223" s="48">
        <f>IF(DH$10="",0,IF(AND(SUM($T221:DH221)=инвестиции!$N$13,DH221&gt;0,DI221=0),1,0))</f>
        <v>0</v>
      </c>
      <c r="DI223" s="48">
        <f>IF(DI$10="",0,IF(AND(SUM($T221:DI221)=инвестиции!$N$13,DI221&gt;0,DJ221=0),1,0))</f>
        <v>0</v>
      </c>
      <c r="DJ223" s="48">
        <f>IF(DJ$10="",0,IF(AND(SUM($T221:DJ221)=инвестиции!$N$13,DJ221&gt;0,DK221=0),1,0))</f>
        <v>0</v>
      </c>
      <c r="DK223" s="48">
        <f>IF(DK$10="",0,IF(AND(SUM($T221:DK221)=инвестиции!$N$13,DK221&gt;0,DL221=0),1,0))</f>
        <v>0</v>
      </c>
      <c r="DL223" s="48">
        <f>IF(DL$10="",0,IF(AND(SUM($T221:DL221)=инвестиции!$N$13,DL221&gt;0,DM221=0),1,0))</f>
        <v>0</v>
      </c>
      <c r="DM223" s="48">
        <f>IF(DM$10="",0,IF(AND(SUM($T221:DM221)=инвестиции!$N$13,DM221&gt;0,DN221=0),1,0))</f>
        <v>0</v>
      </c>
      <c r="DN223" s="48">
        <f>IF(DN$10="",0,IF(AND(SUM($T221:DN221)=инвестиции!$N$13,DN221&gt;0,DO221=0),1,0))</f>
        <v>0</v>
      </c>
      <c r="DO223" s="48">
        <f>IF(DO$10="",0,IF(AND(SUM($T221:DO221)=инвестиции!$N$13,DO221&gt;0,DP221=0),1,0))</f>
        <v>0</v>
      </c>
      <c r="DP223" s="48">
        <f>IF(DP$10="",0,IF(AND(SUM($T221:DP221)=инвестиции!$N$13,DP221&gt;0,DQ221=0),1,0))</f>
        <v>0</v>
      </c>
      <c r="DQ223" s="48">
        <f>IF(DQ$10="",0,IF(AND(SUM($T221:DQ221)=инвестиции!$N$13,DQ221&gt;0,DR221=0),1,0))</f>
        <v>0</v>
      </c>
      <c r="DR223" s="48">
        <f>IF(DR$10="",0,IF(AND(SUM($T221:DR221)=инвестиции!$N$13,DR221&gt;0,DS221=0),1,0))</f>
        <v>0</v>
      </c>
      <c r="DS223" s="48">
        <f>IF(DS$10="",0,IF(AND(SUM($T221:DS221)=инвестиции!$N$13,DS221&gt;0,DT221=0),1,0))</f>
        <v>0</v>
      </c>
      <c r="DT223" s="48">
        <f>IF(DT$10="",0,IF(AND(SUM($T221:DT221)=инвестиции!$N$13,DT221&gt;0,DU221=0),1,0))</f>
        <v>0</v>
      </c>
      <c r="DU223" s="48">
        <f>IF(DU$10="",0,IF(AND(SUM($T221:DU221)=инвестиции!$N$13,DU221&gt;0,DV221=0),1,0))</f>
        <v>0</v>
      </c>
      <c r="DV223" s="48">
        <f>IF(DV$10="",0,IF(AND(SUM($T221:DV221)=инвестиции!$N$13,DV221&gt;0,DW221=0),1,0))</f>
        <v>0</v>
      </c>
      <c r="DW223" s="48">
        <f>IF(DW$10="",0,IF(AND(SUM($T221:DW221)=инвестиции!$N$13,DW221&gt;0,DX221=0),1,0))</f>
        <v>0</v>
      </c>
      <c r="DX223" s="48">
        <f>IF(DX$10="",0,IF(AND(SUM($T221:DX221)=инвестиции!$N$13,DX221&gt;0,DY221=0),1,0))</f>
        <v>0</v>
      </c>
      <c r="DY223" s="48">
        <f>IF(DY$10="",0,IF(AND(SUM($T221:DY221)=инвестиции!$N$13,DY221&gt;0,DZ221=0),1,0))</f>
        <v>0</v>
      </c>
      <c r="DZ223" s="48">
        <f>IF(DZ$10="",0,IF(AND(SUM($T221:DZ221)=инвестиции!$N$13,DZ221&gt;0,EA221=0),1,0))</f>
        <v>0</v>
      </c>
      <c r="EA223" s="48">
        <f>IF(EA$10="",0,IF(AND(SUM($T221:EA221)=инвестиции!$N$13,EA221&gt;0,EB221=0),1,0))</f>
        <v>0</v>
      </c>
      <c r="EB223" s="48">
        <f>IF(EB$10="",0,IF(AND(SUM($T221:EB221)=инвестиции!$N$13,EB221&gt;0,EC221=0),1,0))</f>
        <v>0</v>
      </c>
      <c r="EC223" s="48">
        <f>IF(EC$10="",0,IF(AND(SUM($T221:EC221)=инвестиции!$N$13,EC221&gt;0,ED221=0),1,0))</f>
        <v>0</v>
      </c>
      <c r="ED223" s="48">
        <f>IF(ED$10="",0,IF(AND(SUM($T221:ED221)=инвестиции!$N$13,ED221&gt;0,EE221=0),1,0))</f>
        <v>0</v>
      </c>
      <c r="EE223" s="48">
        <f>IF(EE$10="",0,IF(AND(SUM($T221:EE221)=инвестиции!$N$13,EE221&gt;0,EF221=0),1,0))</f>
        <v>0</v>
      </c>
      <c r="EF223" s="48">
        <f>IF(EF$10="",0,IF(AND(SUM($T221:EF221)=инвестиции!$N$13,EF221&gt;0,EG221=0),1,0))</f>
        <v>0</v>
      </c>
      <c r="EG223" s="48">
        <f>IF(EG$10="",0,IF(AND(SUM($T221:EG221)=инвестиции!$N$13,EG221&gt;0,EH221=0),1,0))</f>
        <v>0</v>
      </c>
      <c r="EH223" s="48">
        <f>IF(EH$10="",0,IF(AND(SUM($T221:EH221)=инвестиции!$N$13,EH221&gt;0,EI221=0),1,0))</f>
        <v>0</v>
      </c>
      <c r="EI223" s="48">
        <f>IF(EI$10="",0,IF(AND(SUM($T221:EI221)=инвестиции!$N$13,EI221&gt;0,EJ221=0),1,0))</f>
        <v>0</v>
      </c>
      <c r="EJ223" s="48">
        <f>IF(EJ$10="",0,IF(AND(SUM($T221:EJ221)=инвестиции!$N$13,EJ221&gt;0,EK221=0),1,0))</f>
        <v>0</v>
      </c>
      <c r="EK223" s="48">
        <f>IF(EK$10="",0,IF(AND(SUM($T221:EK221)=инвестиции!$N$13,EK221&gt;0,EL221=0),1,0))</f>
        <v>0</v>
      </c>
      <c r="EL223" s="48">
        <f>IF(EL$10="",0,IF(AND(SUM($T221:EL221)=инвестиции!$N$13,EL221&gt;0,EM221=0),1,0))</f>
        <v>0</v>
      </c>
      <c r="EM223" s="48">
        <f>IF(EM$10="",0,IF(AND(SUM($T221:EM221)=инвестиции!$N$13,EM221&gt;0,EN221=0),1,0))</f>
        <v>0</v>
      </c>
      <c r="EN223" s="48">
        <f>IF(EN$10="",0,IF(AND(SUM($T221:EN221)=инвестиции!$N$13,EN221&gt;0,EO221=0),1,0))</f>
        <v>0</v>
      </c>
      <c r="EO223" s="48">
        <f>IF(EO$10="",0,IF(AND(SUM($T221:EO221)=инвестиции!$N$13,EO221&gt;0,EP221=0),1,0))</f>
        <v>0</v>
      </c>
      <c r="EP223" s="48">
        <f>IF(EP$10="",0,IF(AND(SUM($T221:EP221)=инвестиции!$N$13,EP221&gt;0,EQ221=0),1,0))</f>
        <v>0</v>
      </c>
      <c r="EQ223" s="48">
        <f>IF(EQ$10="",0,IF(AND(SUM($T221:EQ221)=инвестиции!$N$13,EQ221&gt;0,ER221=0),1,0))</f>
        <v>0</v>
      </c>
      <c r="ER223" s="48">
        <f>IF(ER$10="",0,IF(AND(SUM($T221:ER221)=инвестиции!$N$13,ER221&gt;0,ES221=0),1,0))</f>
        <v>0</v>
      </c>
      <c r="ES223" s="48">
        <f>IF(ES$10="",0,IF(AND(SUM($T221:ES221)=инвестиции!$N$13,ES221&gt;0,ET221=0),1,0))</f>
        <v>0</v>
      </c>
      <c r="ET223" s="48">
        <f>IF(ET$10="",0,IF(AND(SUM($T221:ET221)=инвестиции!$N$13,ET221&gt;0,EU221=0),1,0))</f>
        <v>0</v>
      </c>
      <c r="EU223" s="48">
        <f>IF(EU$10="",0,IF(AND(SUM($T221:EU221)=инвестиции!$N$13,EU221&gt;0,EV221=0),1,0))</f>
        <v>0</v>
      </c>
      <c r="EV223" s="48">
        <f>IF(EV$10="",0,IF(AND(SUM($T221:EV221)=инвестиции!$N$13,EV221&gt;0,EW221=0),1,0))</f>
        <v>0</v>
      </c>
      <c r="EW223" s="48">
        <f>IF(EW$10="",0,IF(AND(SUM($T221:EW221)=инвестиции!$N$13,EW221&gt;0,EX221=0),1,0))</f>
        <v>0</v>
      </c>
      <c r="EX223" s="48">
        <f>IF(EX$10="",0,IF(AND(SUM($T221:EX221)=инвестиции!$N$13,EX221&gt;0,EY221=0),1,0))</f>
        <v>0</v>
      </c>
      <c r="EY223" s="48">
        <f>IF(EY$10="",0,IF(AND(SUM($T221:EY221)=инвестиции!$N$13,EY221&gt;0,EZ221=0),1,0))</f>
        <v>0</v>
      </c>
      <c r="EZ223" s="48">
        <f>IF(EZ$10="",0,IF(AND(SUM($T221:EZ221)=инвестиции!$N$13,EZ221&gt;0,FA221=0),1,0))</f>
        <v>0</v>
      </c>
      <c r="FA223" s="48">
        <f>IF(FA$10="",0,IF(AND(SUM($T221:FA221)=инвестиции!$N$13,FA221&gt;0,FB221=0),1,0))</f>
        <v>0</v>
      </c>
      <c r="FB223" s="48">
        <f>IF(FB$10="",0,IF(AND(SUM($T221:FB221)=инвестиции!$N$13,FB221&gt;0,FC221=0),1,0))</f>
        <v>0</v>
      </c>
      <c r="FC223" s="48">
        <f>IF(FC$10="",0,IF(AND(SUM($T221:FC221)=инвестиции!$N$13,FC221&gt;0,FD221=0),1,0))</f>
        <v>0</v>
      </c>
      <c r="FD223" s="48">
        <f>IF(FD$10="",0,IF(AND(SUM($T221:FD221)=инвестиции!$N$13,FD221&gt;0,FE221=0),1,0))</f>
        <v>0</v>
      </c>
      <c r="FE223" s="48">
        <f>IF(FE$10="",0,IF(AND(SUM($T221:FE221)=инвестиции!$N$13,FE221&gt;0,FF221=0),1,0))</f>
        <v>0</v>
      </c>
      <c r="FF223" s="48">
        <f>IF(FF$10="",0,IF(AND(SUM($T221:FF221)=инвестиции!$N$13,FF221&gt;0,FG221=0),1,0))</f>
        <v>0</v>
      </c>
      <c r="FG223" s="48">
        <f>IF(FG$10="",0,IF(AND(SUM($T221:FG221)=инвестиции!$N$13,FG221&gt;0,FH221=0),1,0))</f>
        <v>0</v>
      </c>
      <c r="FH223" s="48">
        <f>IF(FH$10="",0,IF(AND(SUM($T221:FH221)=инвестиции!$N$13,FH221&gt;0,FI221=0),1,0))</f>
        <v>0</v>
      </c>
      <c r="FI223" s="48">
        <f>IF(FI$10="",0,IF(AND(SUM($T221:FI221)=инвестиции!$N$13,FI221&gt;0,FJ221=0),1,0))</f>
        <v>0</v>
      </c>
      <c r="FJ223" s="48">
        <f>IF(FJ$10="",0,IF(AND(SUM($T221:FJ221)=инвестиции!$N$13,FJ221&gt;0,FK221=0),1,0))</f>
        <v>0</v>
      </c>
      <c r="FK223" s="48">
        <f>IF(FK$10="",0,IF(AND(SUM($T221:FK221)=инвестиции!$N$13,FK221&gt;0,FL221=0),1,0))</f>
        <v>0</v>
      </c>
      <c r="FL223" s="48">
        <f>IF(FL$10="",0,IF(AND(SUM($T221:FL221)=инвестиции!$N$13,FL221&gt;0,FM221=0),1,0))</f>
        <v>0</v>
      </c>
      <c r="FM223" s="48">
        <f>IF(FM$10="",0,IF(AND(SUM($T221:FM221)=инвестиции!$N$13,FM221&gt;0,FN221=0),1,0))</f>
        <v>0</v>
      </c>
      <c r="FN223" s="48">
        <f>IF(FN$10="",0,IF(AND(SUM($T221:FN221)=инвестиции!$N$13,FN221&gt;0,FO221=0),1,0))</f>
        <v>0</v>
      </c>
      <c r="FO223" s="48">
        <f>IF(FO$10="",0,IF(AND(SUM($T221:FO221)=инвестиции!$N$13,FO221&gt;0,FP221=0),1,0))</f>
        <v>0</v>
      </c>
      <c r="FP223" s="48">
        <f>IF(FP$10="",0,IF(AND(SUM($T221:FP221)=инвестиции!$N$13,FP221&gt;0,FQ221=0),1,0))</f>
        <v>0</v>
      </c>
      <c r="FQ223" s="48">
        <f>IF(FQ$10="",0,IF(AND(SUM($T221:FQ221)=инвестиции!$N$13,FQ221&gt;0,FR221=0),1,0))</f>
        <v>0</v>
      </c>
      <c r="FR223" s="48">
        <f>IF(FR$10="",0,IF(AND(SUM($T221:FR221)=инвестиции!$N$13,FR221&gt;0,FS221=0),1,0))</f>
        <v>0</v>
      </c>
      <c r="FS223" s="48">
        <f>IF(FS$10="",0,IF(AND(SUM($T221:FS221)=инвестиции!$N$13,FS221&gt;0,FT221=0),1,0))</f>
        <v>0</v>
      </c>
      <c r="FT223" s="48">
        <f>IF(FT$10="",0,IF(AND(SUM($T221:FT221)=инвестиции!$N$13,FT221&gt;0,FU221=0),1,0))</f>
        <v>0</v>
      </c>
      <c r="FU223" s="48">
        <f>IF(FU$10="",0,IF(AND(SUM($T221:FU221)=инвестиции!$N$13,FU221&gt;0,FV221=0),1,0))</f>
        <v>0</v>
      </c>
      <c r="FV223" s="48">
        <f>IF(FV$10="",0,IF(AND(SUM($T221:FV221)=инвестиции!$N$13,FV221&gt;0,FW221=0),1,0))</f>
        <v>0</v>
      </c>
      <c r="FW223" s="48">
        <f>IF(FW$10="",0,IF(AND(SUM($T221:FW221)=инвестиции!$N$13,FW221&gt;0,FX221=0),1,0))</f>
        <v>0</v>
      </c>
      <c r="FX223" s="48">
        <f>IF(FX$10="",0,IF(AND(SUM($T221:FX221)=инвестиции!$N$13,FX221&gt;0,FY221=0),1,0))</f>
        <v>0</v>
      </c>
      <c r="FY223" s="48">
        <f>IF(FY$10="",0,IF(AND(SUM($T221:FY221)=инвестиции!$N$13,FY221&gt;0,FZ221=0),1,0))</f>
        <v>0</v>
      </c>
      <c r="FZ223" s="48">
        <f>IF(FZ$10="",0,IF(AND(SUM($T221:FZ221)=инвестиции!$N$13,FZ221&gt;0,GA221=0),1,0))</f>
        <v>0</v>
      </c>
      <c r="GA223" s="48">
        <f>IF(GA$10="",0,IF(AND(SUM($T221:GA221)=инвестиции!$N$13,GA221&gt;0,GB221=0),1,0))</f>
        <v>0</v>
      </c>
      <c r="GB223" s="48">
        <f>IF(GB$10="",0,IF(AND(SUM($T221:GB221)=инвестиции!$N$13,GB221&gt;0,GC221=0),1,0))</f>
        <v>0</v>
      </c>
      <c r="GC223" s="48">
        <f>IF(GC$10="",0,IF(AND(SUM($T221:GC221)=инвестиции!$N$13,GC221&gt;0,GD221=0),1,0))</f>
        <v>0</v>
      </c>
      <c r="GD223" s="48">
        <f>IF(GD$10="",0,IF(AND(SUM($T221:GD221)=инвестиции!$N$13,GD221&gt;0,GE221=0),1,0))</f>
        <v>0</v>
      </c>
      <c r="GE223" s="48">
        <f>IF(GE$10="",0,IF(AND(SUM($T221:GE221)=инвестиции!$N$13,GE221&gt;0,GF221=0),1,0))</f>
        <v>0</v>
      </c>
      <c r="GF223" s="48">
        <f>IF(GF$10="",0,IF(AND(SUM($T221:GF221)=инвестиции!$N$13,GF221&gt;0,GG221=0),1,0))</f>
        <v>0</v>
      </c>
      <c r="GG223" s="48">
        <f>IF(GG$10="",0,IF(AND(SUM($T221:GG221)=инвестиции!$N$13,GG221&gt;0,GH221=0),1,0))</f>
        <v>0</v>
      </c>
      <c r="GH223" s="48">
        <f>IF(GH$10="",0,IF(AND(SUM($T221:GH221)=инвестиции!$N$13,GH221&gt;0,GI221=0),1,0))</f>
        <v>0</v>
      </c>
      <c r="GI223" s="48">
        <f>IF(GI$10="",0,IF(AND(SUM($T221:GI221)=инвестиции!$N$13,GI221&gt;0,GJ221=0),1,0))</f>
        <v>0</v>
      </c>
      <c r="GJ223" s="48">
        <f>IF(GJ$10="",0,IF(AND(SUM($T221:GJ221)=инвестиции!$N$13,GJ221&gt;0,GK221=0),1,0))</f>
        <v>0</v>
      </c>
      <c r="GK223" s="48">
        <f>IF(GK$10="",0,IF(AND(SUM($T221:GK221)=инвестиции!$N$13,GK221&gt;0,GL221=0),1,0))</f>
        <v>0</v>
      </c>
      <c r="GL223" s="48">
        <f>IF(GL$10="",0,IF(AND(SUM($T221:GL221)=инвестиции!$N$13,GL221&gt;0,GM221=0),1,0))</f>
        <v>0</v>
      </c>
      <c r="GM223" s="48">
        <f>IF(GM$10="",0,IF(AND(SUM($T221:GM221)=инвестиции!$N$13,GM221&gt;0,GN221=0),1,0))</f>
        <v>0</v>
      </c>
      <c r="GN223" s="48">
        <f>IF(GN$10="",0,IF(AND(SUM($T221:GN221)=инвестиции!$N$13,GN221&gt;0,GO221=0),1,0))</f>
        <v>0</v>
      </c>
      <c r="GO223" s="48">
        <f>IF(GO$10="",0,IF(AND(SUM($T221:GO221)=инвестиции!$N$13,GO221&gt;0,GP221=0),1,0))</f>
        <v>0</v>
      </c>
      <c r="GP223" s="48">
        <f>IF(GP$10="",0,IF(AND(SUM($T221:GP221)=инвестиции!$N$13,GP221&gt;0,GQ221=0),1,0))</f>
        <v>0</v>
      </c>
      <c r="GQ223" s="48">
        <f>IF(GQ$10="",0,IF(AND(SUM($T221:GQ221)=инвестиции!$N$13,GQ221&gt;0,GR221=0),1,0))</f>
        <v>0</v>
      </c>
      <c r="GR223" s="48">
        <f>IF(GR$10="",0,IF(AND(SUM($T221:GR221)=инвестиции!$N$13,GR221&gt;0,GS221=0),1,0))</f>
        <v>0</v>
      </c>
      <c r="GS223" s="48">
        <f>IF(GS$10="",0,IF(AND(SUM($T221:GS221)=инвестиции!$N$13,GS221&gt;0,GT221=0),1,0))</f>
        <v>0</v>
      </c>
      <c r="GT223" s="48">
        <f>IF(GT$10="",0,IF(AND(SUM($T221:GT221)=инвестиции!$N$13,GT221&gt;0,GU221=0),1,0))</f>
        <v>0</v>
      </c>
      <c r="GU223" s="48">
        <f>IF(GU$10="",0,IF(AND(SUM($T221:GU221)=инвестиции!$N$13,GU221&gt;0,GV221=0),1,0))</f>
        <v>0</v>
      </c>
      <c r="GV223" s="48">
        <f>IF(GV$10="",0,IF(AND(SUM($T221:GV221)=инвестиции!$N$13,GV221&gt;0,GW221=0),1,0))</f>
        <v>0</v>
      </c>
      <c r="GW223" s="48">
        <f>IF(GW$10="",0,IF(AND(SUM($T221:GW221)=инвестиции!$N$13,GW221&gt;0,GX221=0),1,0))</f>
        <v>0</v>
      </c>
      <c r="GX223" s="48">
        <f>IF(GX$10="",0,IF(AND(SUM($T221:GX221)=инвестиции!$N$13,GX221&gt;0,GY221=0),1,0))</f>
        <v>0</v>
      </c>
      <c r="GY223" s="48">
        <f>IF(GY$10="",0,IF(AND(SUM($T221:GY221)=инвестиции!$N$13,GY221&gt;0,GZ221=0),1,0))</f>
        <v>0</v>
      </c>
      <c r="GZ223" s="48">
        <f>IF(GZ$10="",0,IF(AND(SUM($T221:GZ221)=инвестиции!$N$13,GZ221&gt;0,HA221=0),1,0))</f>
        <v>0</v>
      </c>
      <c r="HA223" s="48">
        <f>IF(HA$10="",0,IF(AND(SUM($T221:HA221)=инвестиции!$N$13,HA221&gt;0,HB221=0),1,0))</f>
        <v>0</v>
      </c>
      <c r="HB223" s="48">
        <f>IF(HB$10="",0,IF(AND(SUM($T221:HB221)=инвестиции!$N$13,HB221&gt;0,HC221=0),1,0))</f>
        <v>0</v>
      </c>
      <c r="HC223" s="48">
        <f>IF(HC$10="",0,IF(AND(SUM($T221:HC221)=инвестиции!$N$13,HC221&gt;0,HD221=0),1,0))</f>
        <v>0</v>
      </c>
      <c r="HD223" s="48">
        <f>IF(HD$10="",0,IF(AND(SUM($T221:HD221)=инвестиции!$N$13,HD221&gt;0,HE221=0),1,0))</f>
        <v>0</v>
      </c>
      <c r="HE223" s="48">
        <f>IF(HE$10="",0,IF(AND(SUM($T221:HE221)=инвестиции!$N$13,HE221&gt;0,HF221=0),1,0))</f>
        <v>0</v>
      </c>
      <c r="HF223" s="48">
        <f>IF(HF$10="",0,IF(AND(SUM($T221:HF221)=инвестиции!$N$13,HF221&gt;0,HG221=0),1,0))</f>
        <v>0</v>
      </c>
      <c r="HG223" s="48">
        <f>IF(HG$10="",0,IF(AND(SUM($T221:HG221)=инвестиции!$N$13,HG221&gt;0,HH221=0),1,0))</f>
        <v>0</v>
      </c>
      <c r="HH223" s="48">
        <f>IF(HH$10="",0,IF(AND(SUM($T221:HH221)=инвестиции!$N$13,HH221&gt;0,HI221=0),1,0))</f>
        <v>0</v>
      </c>
      <c r="HI223" s="48">
        <f>IF(HI$10="",0,IF(AND(SUM($T221:HI221)=инвестиции!$N$13,HI221&gt;0,HJ221=0),1,0))</f>
        <v>0</v>
      </c>
      <c r="HJ223" s="48">
        <f>IF(HJ$10="",0,IF(AND(SUM($T221:HJ221)=инвестиции!$N$13,HJ221&gt;0,HK221=0),1,0))</f>
        <v>0</v>
      </c>
      <c r="HK223" s="48">
        <f>IF(HK$10="",0,IF(AND(SUM($T221:HK221)=инвестиции!$N$13,HK221&gt;0,HL221=0),1,0))</f>
        <v>0</v>
      </c>
      <c r="HL223" s="48">
        <f>IF(HL$10="",0,IF(AND(SUM($T221:HL221)=инвестиции!$N$13,HL221&gt;0,HM221=0),1,0))</f>
        <v>0</v>
      </c>
      <c r="HM223" s="48">
        <f>IF(HM$10="",0,IF(AND(SUM($T221:HM221)=инвестиции!$N$13,HM221&gt;0,HN221=0),1,0))</f>
        <v>0</v>
      </c>
      <c r="HN223" s="48">
        <f>IF(HN$10="",0,IF(AND(SUM($T221:HN221)=инвестиции!$N$13,HN221&gt;0,HO221=0),1,0))</f>
        <v>0</v>
      </c>
      <c r="HO223" s="48">
        <f>IF(HO$10="",0,IF(AND(SUM($T221:HO221)=инвестиции!$N$13,HO221&gt;0,HP221=0),1,0))</f>
        <v>0</v>
      </c>
      <c r="HP223" s="48">
        <f>IF(HP$10="",0,IF(AND(SUM($T221:HP221)=инвестиции!$N$13,HP221&gt;0,HQ221=0),1,0))</f>
        <v>0</v>
      </c>
      <c r="HQ223" s="48">
        <f>IF(HQ$10="",0,IF(AND(SUM($T221:HQ221)=инвестиции!$N$13,HQ221&gt;0,HR221=0),1,0))</f>
        <v>0</v>
      </c>
      <c r="HR223" s="48">
        <f>IF(HR$10="",0,IF(AND(SUM($T221:HR221)=инвестиции!$N$13,HR221&gt;0,HS221=0),1,0))</f>
        <v>0</v>
      </c>
      <c r="HS223" s="48">
        <f>IF(HS$10="",0,IF(AND(SUM($T221:HS221)=инвестиции!$N$13,HS221&gt;0,HT221=0),1,0))</f>
        <v>0</v>
      </c>
      <c r="HT223" s="48">
        <f>IF(HT$10="",0,IF(AND(SUM($T221:HT221)=инвестиции!$N$13,HT221&gt;0,HU221=0),1,0))</f>
        <v>0</v>
      </c>
      <c r="HU223" s="48">
        <f>IF(HU$10="",0,IF(AND(SUM($T221:HU221)=инвестиции!$N$13,HU221&gt;0,HV221=0),1,0))</f>
        <v>0</v>
      </c>
      <c r="HV223" s="48">
        <f>IF(HV$10="",0,IF(AND(SUM($T221:HV221)=инвестиции!$N$13,HV221&gt;0,HW221=0),1,0))</f>
        <v>0</v>
      </c>
      <c r="HW223" s="48">
        <f>IF(HW$10="",0,IF(AND(SUM($T221:HW221)=инвестиции!$N$13,HW221&gt;0,HX221=0),1,0))</f>
        <v>0</v>
      </c>
      <c r="HX223" s="48">
        <f>IF(HX$10="",0,IF(AND(SUM($T221:HX221)=инвестиции!$N$13,HX221&gt;0,HY221=0),1,0))</f>
        <v>0</v>
      </c>
      <c r="HY223" s="48">
        <f>IF(HY$10="",0,IF(AND(SUM($T221:HY221)=инвестиции!$N$13,HY221&gt;0,HZ221=0),1,0))</f>
        <v>0</v>
      </c>
      <c r="HZ223" s="48">
        <f>IF(HZ$10="",0,IF(AND(SUM($T221:HZ221)=инвестиции!$N$13,HZ221&gt;0,IA221=0),1,0))</f>
        <v>0</v>
      </c>
      <c r="IA223" s="48">
        <f>IF(IA$10="",0,IF(AND(SUM($T221:IA221)=инвестиции!$N$13,IA221&gt;0,IB221=0),1,0))</f>
        <v>0</v>
      </c>
      <c r="IB223" s="48">
        <f>IF(IB$10="",0,IF(AND(SUM($T221:IB221)=инвестиции!$N$13,IB221&gt;0,IC221=0),1,0))</f>
        <v>0</v>
      </c>
      <c r="IC223" s="48">
        <f>IF(IC$10="",0,IF(AND(SUM($T221:IC221)=инвестиции!$N$13,IC221&gt;0,ID221=0),1,0))</f>
        <v>0</v>
      </c>
      <c r="ID223" s="48">
        <f>IF(ID$10="",0,IF(AND(SUM($T221:ID221)=инвестиции!$N$13,ID221&gt;0,IE221=0),1,0))</f>
        <v>0</v>
      </c>
      <c r="IE223" s="48">
        <f>IF(IE$10="",0,IF(AND(SUM($T221:IE221)=инвестиции!$N$13,IE221&gt;0,IF221=0),1,0))</f>
        <v>0</v>
      </c>
      <c r="IF223" s="48">
        <f>IF(IF$10="",0,IF(AND(SUM($T221:IF221)=инвестиции!$N$13,IF221&gt;0,IG221=0),1,0))</f>
        <v>0</v>
      </c>
      <c r="IG223" s="48">
        <f>IF(IG$10="",0,IF(AND(SUM($T221:IG221)=инвестиции!$N$13,IG221&gt;0,IH221=0),1,0))</f>
        <v>0</v>
      </c>
      <c r="IH223" s="48">
        <f>IF(IH$10="",0,IF(AND(SUM($T221:IH221)=инвестиции!$N$13,IH221&gt;0,II221=0),1,0))</f>
        <v>0</v>
      </c>
      <c r="II223" s="48">
        <f>IF(II$10="",0,IF(AND(SUM($T221:II221)=инвестиции!$N$13,II221&gt;0,IJ221=0),1,0))</f>
        <v>0</v>
      </c>
      <c r="IJ223" s="48">
        <f>IF(IJ$10="",0,IF(AND(SUM($T221:IJ221)=инвестиции!$N$13,IJ221&gt;0,IK221=0),1,0))</f>
        <v>0</v>
      </c>
      <c r="IK223" s="48">
        <f>IF(IK$10="",0,IF(AND(SUM($T221:IK221)=инвестиции!$N$13,IK221&gt;0,IL221=0),1,0))</f>
        <v>0</v>
      </c>
      <c r="IL223" s="48">
        <f>IF(IL$10="",0,IF(AND(SUM($T221:IL221)=инвестиции!$N$13,IL221&gt;0,IM221=0),1,0))</f>
        <v>0</v>
      </c>
      <c r="IM223" s="48">
        <f>IF(IM$10="",0,IF(AND(SUM($T221:IM221)=инвестиции!$N$13,IM221&gt;0,IN221=0),1,0))</f>
        <v>0</v>
      </c>
      <c r="IN223" s="48">
        <f>IF(IN$10="",0,IF(AND(SUM($T221:IN221)=инвестиции!$N$13,IN221&gt;0,IO221=0),1,0))</f>
        <v>0</v>
      </c>
      <c r="IO223" s="48">
        <f>IF(IO$10="",0,IF(AND(SUM($T221:IO221)=инвестиции!$N$13,IO221&gt;0,IP221=0),1,0))</f>
        <v>0</v>
      </c>
      <c r="IP223" s="48">
        <f>IF(IP$10="",0,IF(AND(SUM($T221:IP221)=инвестиции!$N$13,IP221&gt;0,IQ221=0),1,0))</f>
        <v>0</v>
      </c>
      <c r="IQ223" s="48">
        <f>IF(IQ$10="",0,IF(AND(SUM($T221:IQ221)=инвестиции!$N$13,IQ221&gt;0,IR221=0),1,0))</f>
        <v>0</v>
      </c>
      <c r="IR223" s="48">
        <f>IF(IR$10="",0,IF(AND(SUM($T221:IR221)=инвестиции!$N$13,IR221&gt;0,IS221=0),1,0))</f>
        <v>0</v>
      </c>
      <c r="IS223" s="48">
        <f>IF(IS$10="",0,IF(AND(SUM($T221:IS221)=инвестиции!$N$13,IS221&gt;0,IT221=0),1,0))</f>
        <v>0</v>
      </c>
      <c r="IT223" s="48">
        <f>IF(IT$10="",0,IF(AND(SUM($T221:IT221)=инвестиции!$N$13,IT221&gt;0,IU221=0),1,0))</f>
        <v>0</v>
      </c>
      <c r="IU223" s="48">
        <f>IF(IU$10="",0,IF(AND(SUM($T221:IU221)=инвестиции!$N$13,IU221&gt;0,IV221=0),1,0))</f>
        <v>0</v>
      </c>
      <c r="IV223" s="48">
        <f>IF(IV$10="",0,IF(AND(SUM($T221:IV221)=инвестиции!$N$13,IV221&gt;0,IW221=0),1,0))</f>
        <v>0</v>
      </c>
      <c r="IW223" s="48">
        <f>IF(IW$10="",0,IF(AND(SUM($T221:IW221)=инвестиции!$N$13,IW221&gt;0,IX221=0),1,0))</f>
        <v>0</v>
      </c>
      <c r="IX223" s="48">
        <f>IF(IX$10="",0,IF(AND(SUM($T221:IX221)=инвестиции!$N$13,IX221&gt;0,IY221=0),1,0))</f>
        <v>0</v>
      </c>
      <c r="IY223" s="48">
        <f>IF(IY$10="",0,IF(AND(SUM($T221:IY221)=инвестиции!$N$13,IY221&gt;0,IZ221=0),1,0))</f>
        <v>0</v>
      </c>
      <c r="IZ223" s="48">
        <f>IF(IZ$10="",0,IF(AND(SUM($T221:IZ221)=инвестиции!$N$13,IZ221&gt;0,JA221=0),1,0))</f>
        <v>0</v>
      </c>
      <c r="JA223" s="48">
        <f>IF(JA$10="",0,IF(AND(SUM($T221:JA221)=инвестиции!$N$13,JA221&gt;0,JB221=0),1,0))</f>
        <v>0</v>
      </c>
      <c r="JB223" s="48">
        <f>IF(JB$10="",0,IF(AND(SUM($T221:JB221)=инвестиции!$N$13,JB221&gt;0,JC221=0),1,0))</f>
        <v>0</v>
      </c>
      <c r="JC223" s="48">
        <f>IF(JC$10="",0,IF(AND(SUM($T221:JC221)=инвестиции!$N$13,JC221&gt;0,JD221=0),1,0))</f>
        <v>0</v>
      </c>
      <c r="JD223" s="48">
        <f>IF(JD$10="",0,IF(AND(SUM($T221:JD221)=инвестиции!$N$13,JD221&gt;0,JE221=0),1,0))</f>
        <v>0</v>
      </c>
      <c r="JE223" s="48">
        <f>IF(JE$10="",0,IF(AND(SUM($T221:JE221)=инвестиции!$N$13,JE221&gt;0,JF221=0),1,0))</f>
        <v>0</v>
      </c>
      <c r="JF223" s="48">
        <f>IF(JF$10="",0,IF(AND(SUM($T221:JF221)=инвестиции!$N$13,JF221&gt;0,JG221=0),1,0))</f>
        <v>0</v>
      </c>
      <c r="JG223" s="48">
        <f>IF(JG$10="",0,IF(AND(SUM($T221:JG221)=инвестиции!$N$13,JG221&gt;0,JH221=0),1,0))</f>
        <v>0</v>
      </c>
      <c r="JH223" s="48">
        <f>IF(JH$10="",0,IF(AND(SUM($T221:JH221)=инвестиции!$N$13,JH221&gt;0,JI221=0),1,0))</f>
        <v>0</v>
      </c>
      <c r="JI223" s="48">
        <f>IF(JI$10="",0,IF(AND(SUM($T221:JI221)=инвестиции!$N$13,JI221&gt;0,JJ221=0),1,0))</f>
        <v>0</v>
      </c>
      <c r="JJ223" s="48">
        <f>IF(JJ$10="",0,IF(AND(SUM($T221:JJ221)=инвестиции!$N$13,JJ221&gt;0,JK221=0),1,0))</f>
        <v>0</v>
      </c>
      <c r="JK223" s="48">
        <f>IF(JK$10="",0,IF(AND(SUM($T221:JK221)=инвестиции!$N$13,JK221&gt;0,JL221=0),1,0))</f>
        <v>0</v>
      </c>
      <c r="JL223" s="48">
        <f>IF(JL$10="",0,IF(AND(SUM($T221:JL221)=инвестиции!$N$13,JL221&gt;0,JM221=0),1,0))</f>
        <v>0</v>
      </c>
      <c r="JM223" s="48">
        <f>IF(JM$10="",0,IF(AND(SUM($T221:JM221)=инвестиции!$N$13,JM221&gt;0,JN221=0),1,0))</f>
        <v>0</v>
      </c>
      <c r="JN223" s="48">
        <f>IF(JN$10="",0,IF(AND(SUM($T221:JN221)=инвестиции!$N$13,JN221&gt;0,JO221=0),1,0))</f>
        <v>0</v>
      </c>
      <c r="JO223" s="48">
        <f>IF(JO$10="",0,IF(AND(SUM($T221:JO221)=инвестиции!$N$13,JO221&gt;0,JP221=0),1,0))</f>
        <v>0</v>
      </c>
      <c r="JP223" s="48">
        <f>IF(JP$10="",0,IF(AND(SUM($T221:JP221)=инвестиции!$N$13,JP221&gt;0,JQ221=0),1,0))</f>
        <v>0</v>
      </c>
      <c r="JQ223" s="48">
        <f>IF(JQ$10="",0,IF(AND(SUM($T221:JQ221)=инвестиции!$N$13,JQ221&gt;0,JR221=0),1,0))</f>
        <v>0</v>
      </c>
      <c r="JR223" s="48">
        <f>IF(JR$10="",0,IF(AND(SUM($T221:JR221)=инвестиции!$N$13,JR221&gt;0,JS221=0),1,0))</f>
        <v>0</v>
      </c>
      <c r="JS223" s="48">
        <f>IF(JS$10="",0,IF(AND(SUM($T221:JS221)=инвестиции!$N$13,JS221&gt;0,JT221=0),1,0))</f>
        <v>0</v>
      </c>
      <c r="JT223" s="48">
        <f>IF(JT$10="",0,IF(AND(SUM($T221:JT221)=инвестиции!$N$13,JT221&gt;0,JU221=0),1,0))</f>
        <v>0</v>
      </c>
      <c r="JU223" s="48">
        <f>IF(JU$10="",0,IF(AND(SUM($T221:JU221)=инвестиции!$N$13,JU221&gt;0,JV221=0),1,0))</f>
        <v>0</v>
      </c>
      <c r="JV223" s="48">
        <f>IF(JV$10="",0,IF(AND(SUM($T221:JV221)=инвестиции!$N$13,JV221&gt;0,JW221=0),1,0))</f>
        <v>0</v>
      </c>
      <c r="JW223" s="48">
        <f>IF(JW$10="",0,IF(AND(SUM($T221:JW221)=инвестиции!$N$13,JW221&gt;0,JX221=0),1,0))</f>
        <v>0</v>
      </c>
      <c r="JX223" s="48">
        <f>IF(JX$10="",0,IF(AND(SUM($T221:JX221)=инвестиции!$N$13,JX221&gt;0,JY221=0),1,0))</f>
        <v>0</v>
      </c>
      <c r="JY223" s="48">
        <f>IF(JY$10="",0,IF(AND(SUM($T221:JY221)=инвестиции!$N$13,JY221&gt;0,JZ221=0),1,0))</f>
        <v>0</v>
      </c>
      <c r="JZ223" s="48">
        <f>IF(JZ$10="",0,IF(AND(SUM($T221:JZ221)=инвестиции!$N$13,JZ221&gt;0,KA221=0),1,0))</f>
        <v>0</v>
      </c>
      <c r="KA223" s="48">
        <f>IF(KA$10="",0,IF(AND(SUM($T221:KA221)=инвестиции!$N$13,KA221&gt;0,KB221=0),1,0))</f>
        <v>0</v>
      </c>
      <c r="KB223" s="48">
        <f>IF(KB$10="",0,IF(AND(SUM($T221:KB221)=инвестиции!$N$13,KB221&gt;0,KC221=0),1,0))</f>
        <v>0</v>
      </c>
      <c r="KC223" s="48">
        <f>IF(KC$10="",0,IF(AND(SUM($T221:KC221)=инвестиции!$N$13,KC221&gt;0,KD221=0),1,0))</f>
        <v>0</v>
      </c>
      <c r="KD223" s="48">
        <f>IF(KD$10="",0,IF(AND(SUM($T221:KD221)=инвестиции!$N$13,KD221&gt;0,KE221=0),1,0))</f>
        <v>0</v>
      </c>
      <c r="KE223" s="48">
        <f>IF(KE$10="",0,IF(AND(SUM($T221:KE221)=инвестиции!$N$13,KE221&gt;0,KF221=0),1,0))</f>
        <v>0</v>
      </c>
      <c r="KF223" s="48">
        <f>IF(KF$10="",0,IF(AND(SUM($T221:KF221)=инвестиции!$N$13,KF221&gt;0,KG221=0),1,0))</f>
        <v>0</v>
      </c>
      <c r="KG223" s="48">
        <f>IF(KG$10="",0,IF(AND(SUM($T221:KG221)=инвестиции!$N$13,KG221&gt;0,KH221=0),1,0))</f>
        <v>0</v>
      </c>
      <c r="KH223" s="48">
        <f>IF(KH$10="",0,IF(AND(SUM($T221:KH221)=инвестиции!$N$13,KH221&gt;0,KI221=0),1,0))</f>
        <v>0</v>
      </c>
      <c r="KI223" s="48">
        <f>IF(KI$10="",0,IF(AND(SUM($T221:KI221)=инвестиции!$N$13,KI221&gt;0,KJ221=0),1,0))</f>
        <v>0</v>
      </c>
      <c r="KJ223" s="48">
        <f>IF(KJ$10="",0,IF(AND(SUM($T221:KJ221)=инвестиции!$N$13,KJ221&gt;0,KK221=0),1,0))</f>
        <v>0</v>
      </c>
      <c r="KK223" s="48">
        <f>IF(KK$10="",0,IF(AND(SUM($T221:KK221)=инвестиции!$N$13,KK221&gt;0,KL221=0),1,0))</f>
        <v>0</v>
      </c>
      <c r="KL223" s="48">
        <f>IF(KL$10="",0,IF(AND(SUM($T221:KL221)=инвестиции!$N$13,KL221&gt;0,KM221=0),1,0))</f>
        <v>0</v>
      </c>
      <c r="KM223" s="48">
        <f>IF(KM$10="",0,IF(AND(SUM($T221:KM221)=инвестиции!$N$13,KM221&gt;0,KN221=0),1,0))</f>
        <v>0</v>
      </c>
      <c r="KN223" s="48">
        <f>IF(KN$10="",0,IF(AND(SUM($T221:KN221)=инвестиции!$N$13,KN221&gt;0,KO221=0),1,0))</f>
        <v>0</v>
      </c>
      <c r="KO223" s="48">
        <f>IF(KO$10="",0,IF(AND(SUM($T221:KO221)=инвестиции!$N$13,KO221&gt;0,KP221=0),1,0))</f>
        <v>0</v>
      </c>
      <c r="KP223" s="48">
        <f>IF(KP$10="",0,IF(AND(SUM($T221:KP221)=инвестиции!$N$13,KP221&gt;0,KQ221=0),1,0))</f>
        <v>0</v>
      </c>
      <c r="KQ223" s="48">
        <f>IF(KQ$10="",0,IF(AND(SUM($T221:KQ221)=инвестиции!$N$13,KQ221&gt;0,KR221=0),1,0))</f>
        <v>0</v>
      </c>
      <c r="KR223" s="48">
        <f>IF(KR$10="",0,IF(AND(SUM($T221:KR221)=инвестиции!$N$13,KR221&gt;0,KS221=0),1,0))</f>
        <v>0</v>
      </c>
      <c r="KS223" s="48">
        <f>IF(KS$10="",0,IF(AND(SUM($T221:KS221)=инвестиции!$N$13,KS221&gt;0,KT221=0),1,0))</f>
        <v>0</v>
      </c>
      <c r="KT223" s="48">
        <f>IF(KT$10="",0,IF(AND(SUM($T221:KT221)=инвестиции!$N$13,KT221&gt;0,KU221=0),1,0))</f>
        <v>0</v>
      </c>
      <c r="KU223" s="48">
        <f>IF(KU$10="",0,IF(AND(SUM($T221:KU221)=инвестиции!$N$13,KU221&gt;0,KV221=0),1,0))</f>
        <v>0</v>
      </c>
      <c r="KV223" s="48">
        <f>IF(KV$10="",0,IF(AND(SUM($T221:KV221)=инвестиции!$N$13,KV221&gt;0,KW221=0),1,0))</f>
        <v>0</v>
      </c>
      <c r="KW223" s="48">
        <f>IF(KW$10="",0,IF(AND(SUM($T221:KW221)=инвестиции!$N$13,KW221&gt;0,KX221=0),1,0))</f>
        <v>0</v>
      </c>
      <c r="KX223" s="48">
        <f>IF(KX$10="",0,IF(AND(SUM($T221:KX221)=инвестиции!$N$13,KX221&gt;0,KY221=0),1,0))</f>
        <v>0</v>
      </c>
      <c r="KY223" s="48">
        <f>IF(KY$10="",0,IF(AND(SUM($T221:KY221)=инвестиции!$N$13,KY221&gt;0,KZ221=0),1,0))</f>
        <v>0</v>
      </c>
      <c r="KZ223" s="48">
        <f>IF(KZ$10="",0,IF(AND(SUM($T221:KZ221)=инвестиции!$N$13,KZ221&gt;0,LA221=0),1,0))</f>
        <v>0</v>
      </c>
      <c r="LA223" s="48">
        <f>IF(LA$10="",0,IF(AND(SUM($T221:LA221)=инвестиции!$N$13,LA221&gt;0,LB221=0),1,0))</f>
        <v>0</v>
      </c>
      <c r="LB223" s="48">
        <f>IF(LB$10="",0,IF(AND(SUM($T221:LB221)=инвестиции!$N$13,LB221&gt;0,LC221=0),1,0))</f>
        <v>0</v>
      </c>
      <c r="LC223" s="48">
        <f>IF(LC$10="",0,IF(AND(SUM($T221:LC221)=инвестиции!$N$13,LC221&gt;0,LD221=0),1,0))</f>
        <v>0</v>
      </c>
      <c r="LD223" s="48">
        <f>IF(LD$10="",0,IF(AND(SUM($T221:LD221)=инвестиции!$N$13,LD221&gt;0,LE221=0),1,0))</f>
        <v>0</v>
      </c>
      <c r="LE223" s="48">
        <f>IF(LE$10="",0,IF(AND(SUM($T221:LE221)=инвестиции!$N$13,LE221&gt;0,LF221=0),1,0))</f>
        <v>0</v>
      </c>
      <c r="LF223" s="48">
        <f>IF(LF$10="",0,IF(AND(SUM($T221:LF221)=инвестиции!$N$13,LF221&gt;0,LG221=0),1,0))</f>
        <v>0</v>
      </c>
      <c r="LG223" s="48">
        <f>IF(LG$10="",0,IF(AND(SUM($T221:LG221)=инвестиции!$N$13,LG221&gt;0,LH221=0),1,0))</f>
        <v>0</v>
      </c>
      <c r="LH223" s="48">
        <f>IF(LH$10="",0,IF(AND(SUM($T221:LH221)=инвестиции!$N$13,LH221&gt;0,LI221=0),1,0))</f>
        <v>0</v>
      </c>
      <c r="LI223" s="10"/>
      <c r="LJ223" s="10"/>
    </row>
    <row r="224" spans="1:322" ht="7.2" customHeight="1" x14ac:dyDescent="0.25">
      <c r="A224" s="6"/>
      <c r="B224" s="6"/>
      <c r="C224" s="6"/>
      <c r="D224" s="13"/>
      <c r="E224" s="6"/>
      <c r="F224" s="6"/>
      <c r="G224" s="6"/>
      <c r="H224" s="6"/>
      <c r="I224" s="6"/>
      <c r="J224" s="6"/>
      <c r="K224" s="31"/>
      <c r="L224" s="6"/>
      <c r="M224" s="13"/>
      <c r="N224" s="6"/>
      <c r="O224" s="20"/>
      <c r="P224" s="6"/>
      <c r="Q224" s="6"/>
      <c r="R224" s="64"/>
      <c r="S224" s="6"/>
      <c r="T224" s="135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  <c r="IW224" s="6"/>
      <c r="IX224" s="6"/>
      <c r="IY224" s="6"/>
      <c r="IZ224" s="6"/>
      <c r="JA224" s="6"/>
      <c r="JB224" s="6"/>
      <c r="JC224" s="6"/>
      <c r="JD224" s="6"/>
      <c r="JE224" s="6"/>
      <c r="JF224" s="6"/>
      <c r="JG224" s="6"/>
      <c r="JH224" s="6"/>
      <c r="JI224" s="6"/>
      <c r="JJ224" s="6"/>
      <c r="JK224" s="6"/>
      <c r="JL224" s="6"/>
      <c r="JM224" s="6"/>
      <c r="JN224" s="6"/>
      <c r="JO224" s="6"/>
      <c r="JP224" s="6"/>
      <c r="JQ224" s="6"/>
      <c r="JR224" s="6"/>
      <c r="JS224" s="6"/>
      <c r="JT224" s="6"/>
      <c r="JU224" s="6"/>
      <c r="JV224" s="6"/>
      <c r="JW224" s="6"/>
      <c r="JX224" s="6"/>
      <c r="JY224" s="6"/>
      <c r="JZ224" s="6"/>
      <c r="KA224" s="6"/>
      <c r="KB224" s="6"/>
      <c r="KC224" s="6"/>
      <c r="KD224" s="6"/>
      <c r="KE224" s="6"/>
      <c r="KF224" s="6"/>
      <c r="KG224" s="6"/>
      <c r="KH224" s="6"/>
      <c r="KI224" s="6"/>
      <c r="KJ224" s="6"/>
      <c r="KK224" s="6"/>
      <c r="KL224" s="6"/>
      <c r="KM224" s="6"/>
      <c r="KN224" s="6"/>
      <c r="KO224" s="6"/>
      <c r="KP224" s="6"/>
      <c r="KQ224" s="6"/>
      <c r="KR224" s="6"/>
      <c r="KS224" s="6"/>
      <c r="KT224" s="6"/>
      <c r="KU224" s="6"/>
      <c r="KV224" s="6"/>
      <c r="KW224" s="6"/>
      <c r="KX224" s="6"/>
      <c r="KY224" s="6"/>
      <c r="KZ224" s="6"/>
      <c r="LA224" s="6"/>
      <c r="LB224" s="6"/>
      <c r="LC224" s="6"/>
      <c r="LD224" s="6"/>
      <c r="LE224" s="6"/>
      <c r="LF224" s="6"/>
      <c r="LG224" s="6"/>
      <c r="LH224" s="6"/>
      <c r="LI224" s="6"/>
      <c r="LJ224" s="6"/>
    </row>
    <row r="225" spans="1:322" s="11" customFormat="1" x14ac:dyDescent="0.25">
      <c r="A225" s="10"/>
      <c r="B225" s="10"/>
      <c r="C225" s="10"/>
      <c r="D225" s="13"/>
      <c r="E225" s="30" t="str">
        <f>kpi!$E$47</f>
        <v>финпоток с учетом инвестиций</v>
      </c>
      <c r="F225" s="10"/>
      <c r="G225" s="10"/>
      <c r="H225" s="30"/>
      <c r="I225" s="10"/>
      <c r="J225" s="10"/>
      <c r="K225" s="78" t="str">
        <f>IF($E225="","",INDEX(kpi!$H:$H,SUMIFS(kpi!$B:$B,kpi!$E:$E,$E225)))</f>
        <v>долл.</v>
      </c>
      <c r="L225" s="10"/>
      <c r="M225" s="13"/>
      <c r="N225" s="10"/>
      <c r="O225" s="20"/>
      <c r="P225" s="10"/>
      <c r="Q225" s="10"/>
      <c r="R225" s="65">
        <f>SUMIFS($T225:$LI225,$T$1:$LI$1,"&lt;="&amp;MAX($1:$1),$T$1:$LI$1,"&gt;="&amp;1)</f>
        <v>0</v>
      </c>
      <c r="S225" s="10"/>
      <c r="T225" s="64"/>
      <c r="U225" s="48">
        <f>IF(U$10="",0,U219-U221)</f>
        <v>0</v>
      </c>
      <c r="V225" s="48">
        <f t="shared" ref="V225:CG225" si="428">IF(V$10="",0,V219-V221)</f>
        <v>0</v>
      </c>
      <c r="W225" s="48">
        <f t="shared" si="428"/>
        <v>0</v>
      </c>
      <c r="X225" s="48">
        <f t="shared" si="428"/>
        <v>0</v>
      </c>
      <c r="Y225" s="48">
        <f t="shared" si="428"/>
        <v>0</v>
      </c>
      <c r="Z225" s="48">
        <f t="shared" si="428"/>
        <v>0</v>
      </c>
      <c r="AA225" s="48">
        <f t="shared" si="428"/>
        <v>0</v>
      </c>
      <c r="AB225" s="48">
        <f t="shared" si="428"/>
        <v>0</v>
      </c>
      <c r="AC225" s="48">
        <f t="shared" si="428"/>
        <v>0</v>
      </c>
      <c r="AD225" s="48">
        <f t="shared" si="428"/>
        <v>0</v>
      </c>
      <c r="AE225" s="48">
        <f t="shared" si="428"/>
        <v>0</v>
      </c>
      <c r="AF225" s="48">
        <f t="shared" si="428"/>
        <v>0</v>
      </c>
      <c r="AG225" s="48">
        <f t="shared" si="428"/>
        <v>0</v>
      </c>
      <c r="AH225" s="48">
        <f t="shared" si="428"/>
        <v>0</v>
      </c>
      <c r="AI225" s="48">
        <f t="shared" si="428"/>
        <v>0</v>
      </c>
      <c r="AJ225" s="48">
        <f t="shared" si="428"/>
        <v>0</v>
      </c>
      <c r="AK225" s="48">
        <f t="shared" si="428"/>
        <v>0</v>
      </c>
      <c r="AL225" s="48">
        <f t="shared" si="428"/>
        <v>0</v>
      </c>
      <c r="AM225" s="48">
        <f t="shared" si="428"/>
        <v>0</v>
      </c>
      <c r="AN225" s="48">
        <f t="shared" si="428"/>
        <v>0</v>
      </c>
      <c r="AO225" s="48">
        <f t="shared" si="428"/>
        <v>0</v>
      </c>
      <c r="AP225" s="48">
        <f t="shared" si="428"/>
        <v>0</v>
      </c>
      <c r="AQ225" s="48">
        <f t="shared" si="428"/>
        <v>0</v>
      </c>
      <c r="AR225" s="48">
        <f t="shared" si="428"/>
        <v>0</v>
      </c>
      <c r="AS225" s="48">
        <f t="shared" si="428"/>
        <v>0</v>
      </c>
      <c r="AT225" s="48">
        <f t="shared" si="428"/>
        <v>0</v>
      </c>
      <c r="AU225" s="48">
        <f t="shared" si="428"/>
        <v>0</v>
      </c>
      <c r="AV225" s="48">
        <f t="shared" si="428"/>
        <v>0</v>
      </c>
      <c r="AW225" s="48">
        <f t="shared" si="428"/>
        <v>0</v>
      </c>
      <c r="AX225" s="48">
        <f t="shared" si="428"/>
        <v>0</v>
      </c>
      <c r="AY225" s="48">
        <f t="shared" si="428"/>
        <v>0</v>
      </c>
      <c r="AZ225" s="48">
        <f t="shared" si="428"/>
        <v>0</v>
      </c>
      <c r="BA225" s="48">
        <f t="shared" si="428"/>
        <v>0</v>
      </c>
      <c r="BB225" s="48">
        <f t="shared" si="428"/>
        <v>0</v>
      </c>
      <c r="BC225" s="48">
        <f t="shared" si="428"/>
        <v>0</v>
      </c>
      <c r="BD225" s="48">
        <f t="shared" si="428"/>
        <v>0</v>
      </c>
      <c r="BE225" s="48">
        <f t="shared" si="428"/>
        <v>0</v>
      </c>
      <c r="BF225" s="48">
        <f t="shared" si="428"/>
        <v>0</v>
      </c>
      <c r="BG225" s="48">
        <f t="shared" si="428"/>
        <v>0</v>
      </c>
      <c r="BH225" s="48">
        <f t="shared" si="428"/>
        <v>0</v>
      </c>
      <c r="BI225" s="48">
        <f t="shared" si="428"/>
        <v>0</v>
      </c>
      <c r="BJ225" s="48">
        <f t="shared" si="428"/>
        <v>0</v>
      </c>
      <c r="BK225" s="48">
        <f t="shared" si="428"/>
        <v>0</v>
      </c>
      <c r="BL225" s="48">
        <f t="shared" si="428"/>
        <v>0</v>
      </c>
      <c r="BM225" s="48">
        <f t="shared" si="428"/>
        <v>0</v>
      </c>
      <c r="BN225" s="48">
        <f t="shared" si="428"/>
        <v>0</v>
      </c>
      <c r="BO225" s="48">
        <f t="shared" si="428"/>
        <v>0</v>
      </c>
      <c r="BP225" s="48">
        <f t="shared" si="428"/>
        <v>0</v>
      </c>
      <c r="BQ225" s="48">
        <f t="shared" si="428"/>
        <v>0</v>
      </c>
      <c r="BR225" s="48">
        <f t="shared" si="428"/>
        <v>0</v>
      </c>
      <c r="BS225" s="48">
        <f t="shared" si="428"/>
        <v>0</v>
      </c>
      <c r="BT225" s="48">
        <f t="shared" si="428"/>
        <v>0</v>
      </c>
      <c r="BU225" s="48">
        <f t="shared" si="428"/>
        <v>0</v>
      </c>
      <c r="BV225" s="48">
        <f t="shared" si="428"/>
        <v>0</v>
      </c>
      <c r="BW225" s="48">
        <f t="shared" si="428"/>
        <v>0</v>
      </c>
      <c r="BX225" s="48">
        <f t="shared" si="428"/>
        <v>0</v>
      </c>
      <c r="BY225" s="48">
        <f t="shared" si="428"/>
        <v>0</v>
      </c>
      <c r="BZ225" s="48">
        <f t="shared" si="428"/>
        <v>0</v>
      </c>
      <c r="CA225" s="48">
        <f t="shared" si="428"/>
        <v>0</v>
      </c>
      <c r="CB225" s="48">
        <f t="shared" si="428"/>
        <v>0</v>
      </c>
      <c r="CC225" s="48">
        <f t="shared" si="428"/>
        <v>0</v>
      </c>
      <c r="CD225" s="48">
        <f t="shared" si="428"/>
        <v>0</v>
      </c>
      <c r="CE225" s="48">
        <f t="shared" si="428"/>
        <v>0</v>
      </c>
      <c r="CF225" s="48">
        <f t="shared" si="428"/>
        <v>0</v>
      </c>
      <c r="CG225" s="48">
        <f t="shared" si="428"/>
        <v>0</v>
      </c>
      <c r="CH225" s="48">
        <f t="shared" ref="CH225:ES225" si="429">IF(CH$10="",0,CH219-CH221)</f>
        <v>0</v>
      </c>
      <c r="CI225" s="48">
        <f t="shared" si="429"/>
        <v>0</v>
      </c>
      <c r="CJ225" s="48">
        <f t="shared" si="429"/>
        <v>0</v>
      </c>
      <c r="CK225" s="48">
        <f t="shared" si="429"/>
        <v>0</v>
      </c>
      <c r="CL225" s="48">
        <f t="shared" si="429"/>
        <v>0</v>
      </c>
      <c r="CM225" s="48">
        <f t="shared" si="429"/>
        <v>0</v>
      </c>
      <c r="CN225" s="48">
        <f t="shared" si="429"/>
        <v>0</v>
      </c>
      <c r="CO225" s="48">
        <f t="shared" si="429"/>
        <v>0</v>
      </c>
      <c r="CP225" s="48">
        <f t="shared" si="429"/>
        <v>0</v>
      </c>
      <c r="CQ225" s="48">
        <f t="shared" si="429"/>
        <v>0</v>
      </c>
      <c r="CR225" s="48">
        <f t="shared" si="429"/>
        <v>0</v>
      </c>
      <c r="CS225" s="48">
        <f t="shared" si="429"/>
        <v>0</v>
      </c>
      <c r="CT225" s="48">
        <f t="shared" si="429"/>
        <v>0</v>
      </c>
      <c r="CU225" s="48">
        <f t="shared" si="429"/>
        <v>0</v>
      </c>
      <c r="CV225" s="48">
        <f t="shared" si="429"/>
        <v>0</v>
      </c>
      <c r="CW225" s="48">
        <f t="shared" si="429"/>
        <v>0</v>
      </c>
      <c r="CX225" s="48">
        <f t="shared" si="429"/>
        <v>0</v>
      </c>
      <c r="CY225" s="48">
        <f t="shared" si="429"/>
        <v>0</v>
      </c>
      <c r="CZ225" s="48">
        <f t="shared" si="429"/>
        <v>0</v>
      </c>
      <c r="DA225" s="48">
        <f t="shared" si="429"/>
        <v>0</v>
      </c>
      <c r="DB225" s="48">
        <f t="shared" si="429"/>
        <v>0</v>
      </c>
      <c r="DC225" s="48">
        <f t="shared" si="429"/>
        <v>0</v>
      </c>
      <c r="DD225" s="48">
        <f t="shared" si="429"/>
        <v>0</v>
      </c>
      <c r="DE225" s="48">
        <f t="shared" si="429"/>
        <v>0</v>
      </c>
      <c r="DF225" s="48">
        <f t="shared" si="429"/>
        <v>0</v>
      </c>
      <c r="DG225" s="48">
        <f t="shared" si="429"/>
        <v>0</v>
      </c>
      <c r="DH225" s="48">
        <f t="shared" si="429"/>
        <v>0</v>
      </c>
      <c r="DI225" s="48">
        <f t="shared" si="429"/>
        <v>0</v>
      </c>
      <c r="DJ225" s="48">
        <f t="shared" si="429"/>
        <v>0</v>
      </c>
      <c r="DK225" s="48">
        <f t="shared" si="429"/>
        <v>0</v>
      </c>
      <c r="DL225" s="48">
        <f t="shared" si="429"/>
        <v>0</v>
      </c>
      <c r="DM225" s="48">
        <f t="shared" si="429"/>
        <v>0</v>
      </c>
      <c r="DN225" s="48">
        <f t="shared" si="429"/>
        <v>0</v>
      </c>
      <c r="DO225" s="48">
        <f t="shared" si="429"/>
        <v>0</v>
      </c>
      <c r="DP225" s="48">
        <f t="shared" si="429"/>
        <v>0</v>
      </c>
      <c r="DQ225" s="48">
        <f t="shared" si="429"/>
        <v>0</v>
      </c>
      <c r="DR225" s="48">
        <f t="shared" si="429"/>
        <v>0</v>
      </c>
      <c r="DS225" s="48">
        <f t="shared" si="429"/>
        <v>0</v>
      </c>
      <c r="DT225" s="48">
        <f t="shared" si="429"/>
        <v>0</v>
      </c>
      <c r="DU225" s="48">
        <f t="shared" si="429"/>
        <v>0</v>
      </c>
      <c r="DV225" s="48">
        <f t="shared" si="429"/>
        <v>0</v>
      </c>
      <c r="DW225" s="48">
        <f t="shared" si="429"/>
        <v>0</v>
      </c>
      <c r="DX225" s="48">
        <f t="shared" si="429"/>
        <v>0</v>
      </c>
      <c r="DY225" s="48">
        <f t="shared" si="429"/>
        <v>0</v>
      </c>
      <c r="DZ225" s="48">
        <f t="shared" si="429"/>
        <v>0</v>
      </c>
      <c r="EA225" s="48">
        <f t="shared" si="429"/>
        <v>0</v>
      </c>
      <c r="EB225" s="48">
        <f t="shared" si="429"/>
        <v>0</v>
      </c>
      <c r="EC225" s="48">
        <f t="shared" si="429"/>
        <v>0</v>
      </c>
      <c r="ED225" s="48">
        <f t="shared" si="429"/>
        <v>0</v>
      </c>
      <c r="EE225" s="48">
        <f t="shared" si="429"/>
        <v>0</v>
      </c>
      <c r="EF225" s="48">
        <f t="shared" si="429"/>
        <v>0</v>
      </c>
      <c r="EG225" s="48">
        <f t="shared" si="429"/>
        <v>0</v>
      </c>
      <c r="EH225" s="48">
        <f t="shared" si="429"/>
        <v>0</v>
      </c>
      <c r="EI225" s="48">
        <f t="shared" si="429"/>
        <v>0</v>
      </c>
      <c r="EJ225" s="48">
        <f t="shared" si="429"/>
        <v>0</v>
      </c>
      <c r="EK225" s="48">
        <f t="shared" si="429"/>
        <v>0</v>
      </c>
      <c r="EL225" s="48">
        <f t="shared" si="429"/>
        <v>0</v>
      </c>
      <c r="EM225" s="48">
        <f t="shared" si="429"/>
        <v>0</v>
      </c>
      <c r="EN225" s="48">
        <f t="shared" si="429"/>
        <v>0</v>
      </c>
      <c r="EO225" s="48">
        <f t="shared" si="429"/>
        <v>0</v>
      </c>
      <c r="EP225" s="48">
        <f t="shared" si="429"/>
        <v>0</v>
      </c>
      <c r="EQ225" s="48">
        <f t="shared" si="429"/>
        <v>0</v>
      </c>
      <c r="ER225" s="48">
        <f t="shared" si="429"/>
        <v>0</v>
      </c>
      <c r="ES225" s="48">
        <f t="shared" si="429"/>
        <v>0</v>
      </c>
      <c r="ET225" s="48">
        <f t="shared" ref="ET225:HE225" si="430">IF(ET$10="",0,ET219-ET221)</f>
        <v>0</v>
      </c>
      <c r="EU225" s="48">
        <f t="shared" si="430"/>
        <v>0</v>
      </c>
      <c r="EV225" s="48">
        <f t="shared" si="430"/>
        <v>0</v>
      </c>
      <c r="EW225" s="48">
        <f t="shared" si="430"/>
        <v>0</v>
      </c>
      <c r="EX225" s="48">
        <f t="shared" si="430"/>
        <v>0</v>
      </c>
      <c r="EY225" s="48">
        <f t="shared" si="430"/>
        <v>0</v>
      </c>
      <c r="EZ225" s="48">
        <f t="shared" si="430"/>
        <v>0</v>
      </c>
      <c r="FA225" s="48">
        <f t="shared" si="430"/>
        <v>0</v>
      </c>
      <c r="FB225" s="48">
        <f t="shared" si="430"/>
        <v>0</v>
      </c>
      <c r="FC225" s="48">
        <f t="shared" si="430"/>
        <v>0</v>
      </c>
      <c r="FD225" s="48">
        <f t="shared" si="430"/>
        <v>0</v>
      </c>
      <c r="FE225" s="48">
        <f t="shared" si="430"/>
        <v>0</v>
      </c>
      <c r="FF225" s="48">
        <f t="shared" si="430"/>
        <v>0</v>
      </c>
      <c r="FG225" s="48">
        <f t="shared" si="430"/>
        <v>0</v>
      </c>
      <c r="FH225" s="48">
        <f t="shared" si="430"/>
        <v>0</v>
      </c>
      <c r="FI225" s="48">
        <f t="shared" si="430"/>
        <v>0</v>
      </c>
      <c r="FJ225" s="48">
        <f t="shared" si="430"/>
        <v>0</v>
      </c>
      <c r="FK225" s="48">
        <f t="shared" si="430"/>
        <v>0</v>
      </c>
      <c r="FL225" s="48">
        <f t="shared" si="430"/>
        <v>0</v>
      </c>
      <c r="FM225" s="48">
        <f t="shared" si="430"/>
        <v>0</v>
      </c>
      <c r="FN225" s="48">
        <f t="shared" si="430"/>
        <v>0</v>
      </c>
      <c r="FO225" s="48">
        <f t="shared" si="430"/>
        <v>0</v>
      </c>
      <c r="FP225" s="48">
        <f t="shared" si="430"/>
        <v>0</v>
      </c>
      <c r="FQ225" s="48">
        <f t="shared" si="430"/>
        <v>0</v>
      </c>
      <c r="FR225" s="48">
        <f t="shared" si="430"/>
        <v>0</v>
      </c>
      <c r="FS225" s="48">
        <f t="shared" si="430"/>
        <v>0</v>
      </c>
      <c r="FT225" s="48">
        <f t="shared" si="430"/>
        <v>0</v>
      </c>
      <c r="FU225" s="48">
        <f t="shared" si="430"/>
        <v>0</v>
      </c>
      <c r="FV225" s="48">
        <f t="shared" si="430"/>
        <v>0</v>
      </c>
      <c r="FW225" s="48">
        <f t="shared" si="430"/>
        <v>0</v>
      </c>
      <c r="FX225" s="48">
        <f t="shared" si="430"/>
        <v>0</v>
      </c>
      <c r="FY225" s="48">
        <f t="shared" si="430"/>
        <v>0</v>
      </c>
      <c r="FZ225" s="48">
        <f t="shared" si="430"/>
        <v>0</v>
      </c>
      <c r="GA225" s="48">
        <f t="shared" si="430"/>
        <v>0</v>
      </c>
      <c r="GB225" s="48">
        <f t="shared" si="430"/>
        <v>0</v>
      </c>
      <c r="GC225" s="48">
        <f t="shared" si="430"/>
        <v>0</v>
      </c>
      <c r="GD225" s="48">
        <f t="shared" si="430"/>
        <v>0</v>
      </c>
      <c r="GE225" s="48">
        <f t="shared" si="430"/>
        <v>0</v>
      </c>
      <c r="GF225" s="48">
        <f t="shared" si="430"/>
        <v>0</v>
      </c>
      <c r="GG225" s="48">
        <f t="shared" si="430"/>
        <v>0</v>
      </c>
      <c r="GH225" s="48">
        <f t="shared" si="430"/>
        <v>0</v>
      </c>
      <c r="GI225" s="48">
        <f t="shared" si="430"/>
        <v>0</v>
      </c>
      <c r="GJ225" s="48">
        <f t="shared" si="430"/>
        <v>0</v>
      </c>
      <c r="GK225" s="48">
        <f t="shared" si="430"/>
        <v>0</v>
      </c>
      <c r="GL225" s="48">
        <f t="shared" si="430"/>
        <v>0</v>
      </c>
      <c r="GM225" s="48">
        <f t="shared" si="430"/>
        <v>0</v>
      </c>
      <c r="GN225" s="48">
        <f t="shared" si="430"/>
        <v>0</v>
      </c>
      <c r="GO225" s="48">
        <f t="shared" si="430"/>
        <v>0</v>
      </c>
      <c r="GP225" s="48">
        <f t="shared" si="430"/>
        <v>0</v>
      </c>
      <c r="GQ225" s="48">
        <f t="shared" si="430"/>
        <v>0</v>
      </c>
      <c r="GR225" s="48">
        <f t="shared" si="430"/>
        <v>0</v>
      </c>
      <c r="GS225" s="48">
        <f t="shared" si="430"/>
        <v>0</v>
      </c>
      <c r="GT225" s="48">
        <f t="shared" si="430"/>
        <v>0</v>
      </c>
      <c r="GU225" s="48">
        <f t="shared" si="430"/>
        <v>0</v>
      </c>
      <c r="GV225" s="48">
        <f t="shared" si="430"/>
        <v>0</v>
      </c>
      <c r="GW225" s="48">
        <f t="shared" si="430"/>
        <v>0</v>
      </c>
      <c r="GX225" s="48">
        <f t="shared" si="430"/>
        <v>0</v>
      </c>
      <c r="GY225" s="48">
        <f t="shared" si="430"/>
        <v>0</v>
      </c>
      <c r="GZ225" s="48">
        <f t="shared" si="430"/>
        <v>0</v>
      </c>
      <c r="HA225" s="48">
        <f t="shared" si="430"/>
        <v>0</v>
      </c>
      <c r="HB225" s="48">
        <f t="shared" si="430"/>
        <v>0</v>
      </c>
      <c r="HC225" s="48">
        <f t="shared" si="430"/>
        <v>0</v>
      </c>
      <c r="HD225" s="48">
        <f t="shared" si="430"/>
        <v>0</v>
      </c>
      <c r="HE225" s="48">
        <f t="shared" si="430"/>
        <v>0</v>
      </c>
      <c r="HF225" s="48">
        <f t="shared" ref="HF225:JQ225" si="431">IF(HF$10="",0,HF219-HF221)</f>
        <v>0</v>
      </c>
      <c r="HG225" s="48">
        <f t="shared" si="431"/>
        <v>0</v>
      </c>
      <c r="HH225" s="48">
        <f t="shared" si="431"/>
        <v>0</v>
      </c>
      <c r="HI225" s="48">
        <f t="shared" si="431"/>
        <v>0</v>
      </c>
      <c r="HJ225" s="48">
        <f t="shared" si="431"/>
        <v>0</v>
      </c>
      <c r="HK225" s="48">
        <f t="shared" si="431"/>
        <v>0</v>
      </c>
      <c r="HL225" s="48">
        <f t="shared" si="431"/>
        <v>0</v>
      </c>
      <c r="HM225" s="48">
        <f t="shared" si="431"/>
        <v>0</v>
      </c>
      <c r="HN225" s="48">
        <f t="shared" si="431"/>
        <v>0</v>
      </c>
      <c r="HO225" s="48">
        <f t="shared" si="431"/>
        <v>0</v>
      </c>
      <c r="HP225" s="48">
        <f t="shared" si="431"/>
        <v>0</v>
      </c>
      <c r="HQ225" s="48">
        <f t="shared" si="431"/>
        <v>0</v>
      </c>
      <c r="HR225" s="48">
        <f t="shared" si="431"/>
        <v>0</v>
      </c>
      <c r="HS225" s="48">
        <f t="shared" si="431"/>
        <v>0</v>
      </c>
      <c r="HT225" s="48">
        <f t="shared" si="431"/>
        <v>0</v>
      </c>
      <c r="HU225" s="48">
        <f t="shared" si="431"/>
        <v>0</v>
      </c>
      <c r="HV225" s="48">
        <f t="shared" si="431"/>
        <v>0</v>
      </c>
      <c r="HW225" s="48">
        <f t="shared" si="431"/>
        <v>0</v>
      </c>
      <c r="HX225" s="48">
        <f t="shared" si="431"/>
        <v>0</v>
      </c>
      <c r="HY225" s="48">
        <f t="shared" si="431"/>
        <v>0</v>
      </c>
      <c r="HZ225" s="48">
        <f t="shared" si="431"/>
        <v>0</v>
      </c>
      <c r="IA225" s="48">
        <f t="shared" si="431"/>
        <v>0</v>
      </c>
      <c r="IB225" s="48">
        <f t="shared" si="431"/>
        <v>0</v>
      </c>
      <c r="IC225" s="48">
        <f t="shared" si="431"/>
        <v>0</v>
      </c>
      <c r="ID225" s="48">
        <f t="shared" si="431"/>
        <v>0</v>
      </c>
      <c r="IE225" s="48">
        <f t="shared" si="431"/>
        <v>0</v>
      </c>
      <c r="IF225" s="48">
        <f t="shared" si="431"/>
        <v>0</v>
      </c>
      <c r="IG225" s="48">
        <f t="shared" si="431"/>
        <v>0</v>
      </c>
      <c r="IH225" s="48">
        <f t="shared" si="431"/>
        <v>0</v>
      </c>
      <c r="II225" s="48">
        <f t="shared" si="431"/>
        <v>0</v>
      </c>
      <c r="IJ225" s="48">
        <f t="shared" si="431"/>
        <v>0</v>
      </c>
      <c r="IK225" s="48">
        <f t="shared" si="431"/>
        <v>0</v>
      </c>
      <c r="IL225" s="48">
        <f t="shared" si="431"/>
        <v>0</v>
      </c>
      <c r="IM225" s="48">
        <f t="shared" si="431"/>
        <v>0</v>
      </c>
      <c r="IN225" s="48">
        <f t="shared" si="431"/>
        <v>0</v>
      </c>
      <c r="IO225" s="48">
        <f t="shared" si="431"/>
        <v>0</v>
      </c>
      <c r="IP225" s="48">
        <f t="shared" si="431"/>
        <v>0</v>
      </c>
      <c r="IQ225" s="48">
        <f t="shared" si="431"/>
        <v>0</v>
      </c>
      <c r="IR225" s="48">
        <f t="shared" si="431"/>
        <v>0</v>
      </c>
      <c r="IS225" s="48">
        <f t="shared" si="431"/>
        <v>0</v>
      </c>
      <c r="IT225" s="48">
        <f t="shared" si="431"/>
        <v>0</v>
      </c>
      <c r="IU225" s="48">
        <f t="shared" si="431"/>
        <v>0</v>
      </c>
      <c r="IV225" s="48">
        <f t="shared" si="431"/>
        <v>0</v>
      </c>
      <c r="IW225" s="48">
        <f t="shared" si="431"/>
        <v>0</v>
      </c>
      <c r="IX225" s="48">
        <f t="shared" si="431"/>
        <v>0</v>
      </c>
      <c r="IY225" s="48">
        <f t="shared" si="431"/>
        <v>0</v>
      </c>
      <c r="IZ225" s="48">
        <f t="shared" si="431"/>
        <v>0</v>
      </c>
      <c r="JA225" s="48">
        <f t="shared" si="431"/>
        <v>0</v>
      </c>
      <c r="JB225" s="48">
        <f t="shared" si="431"/>
        <v>0</v>
      </c>
      <c r="JC225" s="48">
        <f t="shared" si="431"/>
        <v>0</v>
      </c>
      <c r="JD225" s="48">
        <f t="shared" si="431"/>
        <v>0</v>
      </c>
      <c r="JE225" s="48">
        <f t="shared" si="431"/>
        <v>0</v>
      </c>
      <c r="JF225" s="48">
        <f t="shared" si="431"/>
        <v>0</v>
      </c>
      <c r="JG225" s="48">
        <f t="shared" si="431"/>
        <v>0</v>
      </c>
      <c r="JH225" s="48">
        <f t="shared" si="431"/>
        <v>0</v>
      </c>
      <c r="JI225" s="48">
        <f t="shared" si="431"/>
        <v>0</v>
      </c>
      <c r="JJ225" s="48">
        <f t="shared" si="431"/>
        <v>0</v>
      </c>
      <c r="JK225" s="48">
        <f t="shared" si="431"/>
        <v>0</v>
      </c>
      <c r="JL225" s="48">
        <f t="shared" si="431"/>
        <v>0</v>
      </c>
      <c r="JM225" s="48">
        <f t="shared" si="431"/>
        <v>0</v>
      </c>
      <c r="JN225" s="48">
        <f t="shared" si="431"/>
        <v>0</v>
      </c>
      <c r="JO225" s="48">
        <f t="shared" si="431"/>
        <v>0</v>
      </c>
      <c r="JP225" s="48">
        <f t="shared" si="431"/>
        <v>0</v>
      </c>
      <c r="JQ225" s="48">
        <f t="shared" si="431"/>
        <v>0</v>
      </c>
      <c r="JR225" s="48">
        <f t="shared" ref="JR225:LH225" si="432">IF(JR$10="",0,JR219-JR221)</f>
        <v>0</v>
      </c>
      <c r="JS225" s="48">
        <f t="shared" si="432"/>
        <v>0</v>
      </c>
      <c r="JT225" s="48">
        <f t="shared" si="432"/>
        <v>0</v>
      </c>
      <c r="JU225" s="48">
        <f t="shared" si="432"/>
        <v>0</v>
      </c>
      <c r="JV225" s="48">
        <f t="shared" si="432"/>
        <v>0</v>
      </c>
      <c r="JW225" s="48">
        <f t="shared" si="432"/>
        <v>0</v>
      </c>
      <c r="JX225" s="48">
        <f t="shared" si="432"/>
        <v>0</v>
      </c>
      <c r="JY225" s="48">
        <f t="shared" si="432"/>
        <v>0</v>
      </c>
      <c r="JZ225" s="48">
        <f t="shared" si="432"/>
        <v>0</v>
      </c>
      <c r="KA225" s="48">
        <f t="shared" si="432"/>
        <v>0</v>
      </c>
      <c r="KB225" s="48">
        <f t="shared" si="432"/>
        <v>0</v>
      </c>
      <c r="KC225" s="48">
        <f t="shared" si="432"/>
        <v>0</v>
      </c>
      <c r="KD225" s="48">
        <f t="shared" si="432"/>
        <v>0</v>
      </c>
      <c r="KE225" s="48">
        <f t="shared" si="432"/>
        <v>0</v>
      </c>
      <c r="KF225" s="48">
        <f t="shared" si="432"/>
        <v>0</v>
      </c>
      <c r="KG225" s="48">
        <f t="shared" si="432"/>
        <v>0</v>
      </c>
      <c r="KH225" s="48">
        <f t="shared" si="432"/>
        <v>0</v>
      </c>
      <c r="KI225" s="48">
        <f t="shared" si="432"/>
        <v>0</v>
      </c>
      <c r="KJ225" s="48">
        <f t="shared" si="432"/>
        <v>0</v>
      </c>
      <c r="KK225" s="48">
        <f t="shared" si="432"/>
        <v>0</v>
      </c>
      <c r="KL225" s="48">
        <f t="shared" si="432"/>
        <v>0</v>
      </c>
      <c r="KM225" s="48">
        <f t="shared" si="432"/>
        <v>0</v>
      </c>
      <c r="KN225" s="48">
        <f t="shared" si="432"/>
        <v>0</v>
      </c>
      <c r="KO225" s="48">
        <f t="shared" si="432"/>
        <v>0</v>
      </c>
      <c r="KP225" s="48">
        <f t="shared" si="432"/>
        <v>0</v>
      </c>
      <c r="KQ225" s="48">
        <f t="shared" si="432"/>
        <v>0</v>
      </c>
      <c r="KR225" s="48">
        <f t="shared" si="432"/>
        <v>0</v>
      </c>
      <c r="KS225" s="48">
        <f t="shared" si="432"/>
        <v>0</v>
      </c>
      <c r="KT225" s="48">
        <f t="shared" si="432"/>
        <v>0</v>
      </c>
      <c r="KU225" s="48">
        <f t="shared" si="432"/>
        <v>0</v>
      </c>
      <c r="KV225" s="48">
        <f t="shared" si="432"/>
        <v>0</v>
      </c>
      <c r="KW225" s="48">
        <f t="shared" si="432"/>
        <v>0</v>
      </c>
      <c r="KX225" s="48">
        <f t="shared" si="432"/>
        <v>0</v>
      </c>
      <c r="KY225" s="48">
        <f t="shared" si="432"/>
        <v>0</v>
      </c>
      <c r="KZ225" s="48">
        <f t="shared" si="432"/>
        <v>0</v>
      </c>
      <c r="LA225" s="48">
        <f t="shared" si="432"/>
        <v>0</v>
      </c>
      <c r="LB225" s="48">
        <f t="shared" si="432"/>
        <v>0</v>
      </c>
      <c r="LC225" s="48">
        <f t="shared" si="432"/>
        <v>0</v>
      </c>
      <c r="LD225" s="48">
        <f t="shared" si="432"/>
        <v>0</v>
      </c>
      <c r="LE225" s="48">
        <f t="shared" si="432"/>
        <v>0</v>
      </c>
      <c r="LF225" s="48">
        <f t="shared" si="432"/>
        <v>0</v>
      </c>
      <c r="LG225" s="48">
        <f t="shared" si="432"/>
        <v>0</v>
      </c>
      <c r="LH225" s="48">
        <f t="shared" si="432"/>
        <v>0</v>
      </c>
      <c r="LI225" s="10"/>
      <c r="LJ225" s="10"/>
    </row>
    <row r="226" spans="1:322" ht="7.2" customHeight="1" x14ac:dyDescent="0.25">
      <c r="A226" s="6"/>
      <c r="B226" s="6"/>
      <c r="C226" s="6"/>
      <c r="D226" s="13"/>
      <c r="E226" s="6"/>
      <c r="F226" s="6"/>
      <c r="G226" s="6"/>
      <c r="H226" s="6"/>
      <c r="I226" s="6"/>
      <c r="J226" s="6"/>
      <c r="K226" s="31"/>
      <c r="L226" s="6"/>
      <c r="M226" s="13"/>
      <c r="N226" s="6"/>
      <c r="O226" s="20"/>
      <c r="P226" s="6"/>
      <c r="Q226" s="6"/>
      <c r="R226" s="64"/>
      <c r="S226" s="6"/>
      <c r="T226" s="135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  <c r="IW226" s="6"/>
      <c r="IX226" s="6"/>
      <c r="IY226" s="6"/>
      <c r="IZ226" s="6"/>
      <c r="JA226" s="6"/>
      <c r="JB226" s="6"/>
      <c r="JC226" s="6"/>
      <c r="JD226" s="6"/>
      <c r="JE226" s="6"/>
      <c r="JF226" s="6"/>
      <c r="JG226" s="6"/>
      <c r="JH226" s="6"/>
      <c r="JI226" s="6"/>
      <c r="JJ226" s="6"/>
      <c r="JK226" s="6"/>
      <c r="JL226" s="6"/>
      <c r="JM226" s="6"/>
      <c r="JN226" s="6"/>
      <c r="JO226" s="6"/>
      <c r="JP226" s="6"/>
      <c r="JQ226" s="6"/>
      <c r="JR226" s="6"/>
      <c r="JS226" s="6"/>
      <c r="JT226" s="6"/>
      <c r="JU226" s="6"/>
      <c r="JV226" s="6"/>
      <c r="JW226" s="6"/>
      <c r="JX226" s="6"/>
      <c r="JY226" s="6"/>
      <c r="JZ226" s="6"/>
      <c r="KA226" s="6"/>
      <c r="KB226" s="6"/>
      <c r="KC226" s="6"/>
      <c r="KD226" s="6"/>
      <c r="KE226" s="6"/>
      <c r="KF226" s="6"/>
      <c r="KG226" s="6"/>
      <c r="KH226" s="6"/>
      <c r="KI226" s="6"/>
      <c r="KJ226" s="6"/>
      <c r="KK226" s="6"/>
      <c r="KL226" s="6"/>
      <c r="KM226" s="6"/>
      <c r="KN226" s="6"/>
      <c r="KO226" s="6"/>
      <c r="KP226" s="6"/>
      <c r="KQ226" s="6"/>
      <c r="KR226" s="6"/>
      <c r="KS226" s="6"/>
      <c r="KT226" s="6"/>
      <c r="KU226" s="6"/>
      <c r="KV226" s="6"/>
      <c r="KW226" s="6"/>
      <c r="KX226" s="6"/>
      <c r="KY226" s="6"/>
      <c r="KZ226" s="6"/>
      <c r="LA226" s="6"/>
      <c r="LB226" s="6"/>
      <c r="LC226" s="6"/>
      <c r="LD226" s="6"/>
      <c r="LE226" s="6"/>
      <c r="LF226" s="6"/>
      <c r="LG226" s="6"/>
      <c r="LH226" s="6"/>
      <c r="LI226" s="6"/>
      <c r="LJ226" s="6"/>
    </row>
    <row r="227" spans="1:322" x14ac:dyDescent="0.25">
      <c r="A227" s="6"/>
      <c r="B227" s="6"/>
      <c r="C227" s="6"/>
      <c r="D227" s="13"/>
      <c r="E227" s="6"/>
      <c r="F227" s="6"/>
      <c r="G227" s="6"/>
      <c r="H227" s="6"/>
      <c r="I227" s="6"/>
      <c r="J227" s="6"/>
      <c r="K227" s="31"/>
      <c r="L227" s="6"/>
      <c r="M227" s="13"/>
      <c r="N227" s="6"/>
      <c r="O227" s="20"/>
      <c r="P227" s="6"/>
      <c r="Q227" s="6"/>
      <c r="R227" s="64"/>
      <c r="S227" s="6"/>
      <c r="T227" s="135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  <c r="IW227" s="6"/>
      <c r="IX227" s="6"/>
      <c r="IY227" s="6"/>
      <c r="IZ227" s="6"/>
      <c r="JA227" s="6"/>
      <c r="JB227" s="6"/>
      <c r="JC227" s="6"/>
      <c r="JD227" s="6"/>
      <c r="JE227" s="6"/>
      <c r="JF227" s="6"/>
      <c r="JG227" s="6"/>
      <c r="JH227" s="6"/>
      <c r="JI227" s="6"/>
      <c r="JJ227" s="6"/>
      <c r="JK227" s="6"/>
      <c r="JL227" s="6"/>
      <c r="JM227" s="6"/>
      <c r="JN227" s="6"/>
      <c r="JO227" s="6"/>
      <c r="JP227" s="6"/>
      <c r="JQ227" s="6"/>
      <c r="JR227" s="6"/>
      <c r="JS227" s="6"/>
      <c r="JT227" s="6"/>
      <c r="JU227" s="6"/>
      <c r="JV227" s="6"/>
      <c r="JW227" s="6"/>
      <c r="JX227" s="6"/>
      <c r="JY227" s="6"/>
      <c r="JZ227" s="6"/>
      <c r="KA227" s="6"/>
      <c r="KB227" s="6"/>
      <c r="KC227" s="6"/>
      <c r="KD227" s="6"/>
      <c r="KE227" s="6"/>
      <c r="KF227" s="6"/>
      <c r="KG227" s="6"/>
      <c r="KH227" s="6"/>
      <c r="KI227" s="6"/>
      <c r="KJ227" s="6"/>
      <c r="KK227" s="6"/>
      <c r="KL227" s="6"/>
      <c r="KM227" s="6"/>
      <c r="KN227" s="6"/>
      <c r="KO227" s="6"/>
      <c r="KP227" s="6"/>
      <c r="KQ227" s="6"/>
      <c r="KR227" s="6"/>
      <c r="KS227" s="6"/>
      <c r="KT227" s="6"/>
      <c r="KU227" s="6"/>
      <c r="KV227" s="6"/>
      <c r="KW227" s="6"/>
      <c r="KX227" s="6"/>
      <c r="KY227" s="6"/>
      <c r="KZ227" s="6"/>
      <c r="LA227" s="6"/>
      <c r="LB227" s="6"/>
      <c r="LC227" s="6"/>
      <c r="LD227" s="6"/>
      <c r="LE227" s="6"/>
      <c r="LF227" s="6"/>
      <c r="LG227" s="6"/>
      <c r="LH227" s="6"/>
      <c r="LI227" s="6"/>
      <c r="LJ227" s="6"/>
    </row>
    <row r="228" spans="1:322" x14ac:dyDescent="0.25">
      <c r="A228" s="6"/>
      <c r="B228" s="6"/>
      <c r="C228" s="6"/>
      <c r="D228" s="13"/>
      <c r="E228" s="6"/>
      <c r="F228" s="6"/>
      <c r="G228" s="6"/>
      <c r="H228" s="6"/>
      <c r="I228" s="6"/>
      <c r="J228" s="6"/>
      <c r="K228" s="31"/>
      <c r="L228" s="6"/>
      <c r="M228" s="13"/>
      <c r="N228" s="6"/>
      <c r="O228" s="20"/>
      <c r="P228" s="6"/>
      <c r="Q228" s="6"/>
      <c r="R228" s="64"/>
      <c r="S228" s="6"/>
      <c r="T228" s="135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  <c r="IW228" s="6"/>
      <c r="IX228" s="6"/>
      <c r="IY228" s="6"/>
      <c r="IZ228" s="6"/>
      <c r="JA228" s="6"/>
      <c r="JB228" s="6"/>
      <c r="JC228" s="6"/>
      <c r="JD228" s="6"/>
      <c r="JE228" s="6"/>
      <c r="JF228" s="6"/>
      <c r="JG228" s="6"/>
      <c r="JH228" s="6"/>
      <c r="JI228" s="6"/>
      <c r="JJ228" s="6"/>
      <c r="JK228" s="6"/>
      <c r="JL228" s="6"/>
      <c r="JM228" s="6"/>
      <c r="JN228" s="6"/>
      <c r="JO228" s="6"/>
      <c r="JP228" s="6"/>
      <c r="JQ228" s="6"/>
      <c r="JR228" s="6"/>
      <c r="JS228" s="6"/>
      <c r="JT228" s="6"/>
      <c r="JU228" s="6"/>
      <c r="JV228" s="6"/>
      <c r="JW228" s="6"/>
      <c r="JX228" s="6"/>
      <c r="JY228" s="6"/>
      <c r="JZ228" s="6"/>
      <c r="KA228" s="6"/>
      <c r="KB228" s="6"/>
      <c r="KC228" s="6"/>
      <c r="KD228" s="6"/>
      <c r="KE228" s="6"/>
      <c r="KF228" s="6"/>
      <c r="KG228" s="6"/>
      <c r="KH228" s="6"/>
      <c r="KI228" s="6"/>
      <c r="KJ228" s="6"/>
      <c r="KK228" s="6"/>
      <c r="KL228" s="6"/>
      <c r="KM228" s="6"/>
      <c r="KN228" s="6"/>
      <c r="KO228" s="6"/>
      <c r="KP228" s="6"/>
      <c r="KQ228" s="6"/>
      <c r="KR228" s="6"/>
      <c r="KS228" s="6"/>
      <c r="KT228" s="6"/>
      <c r="KU228" s="6"/>
      <c r="KV228" s="6"/>
      <c r="KW228" s="6"/>
      <c r="KX228" s="6"/>
      <c r="KY228" s="6"/>
      <c r="KZ228" s="6"/>
      <c r="LA228" s="6"/>
      <c r="LB228" s="6"/>
      <c r="LC228" s="6"/>
      <c r="LD228" s="6"/>
      <c r="LE228" s="6"/>
      <c r="LF228" s="6"/>
      <c r="LG228" s="6"/>
      <c r="LH228" s="6"/>
      <c r="LI228" s="6"/>
      <c r="LJ228" s="6"/>
    </row>
    <row r="229" spans="1:322" x14ac:dyDescent="0.25">
      <c r="A229" s="6"/>
      <c r="B229" s="6"/>
      <c r="C229" s="6"/>
      <c r="D229" s="13"/>
      <c r="E229" s="6"/>
      <c r="F229" s="6"/>
      <c r="G229" s="6"/>
      <c r="H229" s="6"/>
      <c r="I229" s="6"/>
      <c r="J229" s="6"/>
      <c r="K229" s="31"/>
      <c r="L229" s="6"/>
      <c r="M229" s="13"/>
      <c r="N229" s="6"/>
      <c r="O229" s="20"/>
      <c r="P229" s="6"/>
      <c r="Q229" s="6"/>
      <c r="R229" s="64"/>
      <c r="S229" s="6"/>
      <c r="T229" s="135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  <c r="IW229" s="6"/>
      <c r="IX229" s="6"/>
      <c r="IY229" s="6"/>
      <c r="IZ229" s="6"/>
      <c r="JA229" s="6"/>
      <c r="JB229" s="6"/>
      <c r="JC229" s="6"/>
      <c r="JD229" s="6"/>
      <c r="JE229" s="6"/>
      <c r="JF229" s="6"/>
      <c r="JG229" s="6"/>
      <c r="JH229" s="6"/>
      <c r="JI229" s="6"/>
      <c r="JJ229" s="6"/>
      <c r="JK229" s="6"/>
      <c r="JL229" s="6"/>
      <c r="JM229" s="6"/>
      <c r="JN229" s="6"/>
      <c r="JO229" s="6"/>
      <c r="JP229" s="6"/>
      <c r="JQ229" s="6"/>
      <c r="JR229" s="6"/>
      <c r="JS229" s="6"/>
      <c r="JT229" s="6"/>
      <c r="JU229" s="6"/>
      <c r="JV229" s="6"/>
      <c r="JW229" s="6"/>
      <c r="JX229" s="6"/>
      <c r="JY229" s="6"/>
      <c r="JZ229" s="6"/>
      <c r="KA229" s="6"/>
      <c r="KB229" s="6"/>
      <c r="KC229" s="6"/>
      <c r="KD229" s="6"/>
      <c r="KE229" s="6"/>
      <c r="KF229" s="6"/>
      <c r="KG229" s="6"/>
      <c r="KH229" s="6"/>
      <c r="KI229" s="6"/>
      <c r="KJ229" s="6"/>
      <c r="KK229" s="6"/>
      <c r="KL229" s="6"/>
      <c r="KM229" s="6"/>
      <c r="KN229" s="6"/>
      <c r="KO229" s="6"/>
      <c r="KP229" s="6"/>
      <c r="KQ229" s="6"/>
      <c r="KR229" s="6"/>
      <c r="KS229" s="6"/>
      <c r="KT229" s="6"/>
      <c r="KU229" s="6"/>
      <c r="KV229" s="6"/>
      <c r="KW229" s="6"/>
      <c r="KX229" s="6"/>
      <c r="KY229" s="6"/>
      <c r="KZ229" s="6"/>
      <c r="LA229" s="6"/>
      <c r="LB229" s="6"/>
      <c r="LC229" s="6"/>
      <c r="LD229" s="6"/>
      <c r="LE229" s="6"/>
      <c r="LF229" s="6"/>
      <c r="LG229" s="6"/>
      <c r="LH229" s="6"/>
      <c r="LI229" s="6"/>
      <c r="LJ229" s="6"/>
    </row>
    <row r="230" spans="1:322" x14ac:dyDescent="0.25">
      <c r="A230" s="6"/>
      <c r="B230" s="6"/>
      <c r="C230" s="6"/>
      <c r="D230" s="13"/>
      <c r="E230" s="6"/>
      <c r="F230" s="6"/>
      <c r="G230" s="6"/>
      <c r="H230" s="6"/>
      <c r="I230" s="6"/>
      <c r="J230" s="6"/>
      <c r="K230" s="31"/>
      <c r="L230" s="6"/>
      <c r="M230" s="13"/>
      <c r="N230" s="6"/>
      <c r="O230" s="20"/>
      <c r="P230" s="6"/>
      <c r="Q230" s="6"/>
      <c r="R230" s="64"/>
      <c r="S230" s="6"/>
      <c r="T230" s="135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  <c r="IW230" s="6"/>
      <c r="IX230" s="6"/>
      <c r="IY230" s="6"/>
      <c r="IZ230" s="6"/>
      <c r="JA230" s="6"/>
      <c r="JB230" s="6"/>
      <c r="JC230" s="6"/>
      <c r="JD230" s="6"/>
      <c r="JE230" s="6"/>
      <c r="JF230" s="6"/>
      <c r="JG230" s="6"/>
      <c r="JH230" s="6"/>
      <c r="JI230" s="6"/>
      <c r="JJ230" s="6"/>
      <c r="JK230" s="6"/>
      <c r="JL230" s="6"/>
      <c r="JM230" s="6"/>
      <c r="JN230" s="6"/>
      <c r="JO230" s="6"/>
      <c r="JP230" s="6"/>
      <c r="JQ230" s="6"/>
      <c r="JR230" s="6"/>
      <c r="JS230" s="6"/>
      <c r="JT230" s="6"/>
      <c r="JU230" s="6"/>
      <c r="JV230" s="6"/>
      <c r="JW230" s="6"/>
      <c r="JX230" s="6"/>
      <c r="JY230" s="6"/>
      <c r="JZ230" s="6"/>
      <c r="KA230" s="6"/>
      <c r="KB230" s="6"/>
      <c r="KC230" s="6"/>
      <c r="KD230" s="6"/>
      <c r="KE230" s="6"/>
      <c r="KF230" s="6"/>
      <c r="KG230" s="6"/>
      <c r="KH230" s="6"/>
      <c r="KI230" s="6"/>
      <c r="KJ230" s="6"/>
      <c r="KK230" s="6"/>
      <c r="KL230" s="6"/>
      <c r="KM230" s="6"/>
      <c r="KN230" s="6"/>
      <c r="KO230" s="6"/>
      <c r="KP230" s="6"/>
      <c r="KQ230" s="6"/>
      <c r="KR230" s="6"/>
      <c r="KS230" s="6"/>
      <c r="KT230" s="6"/>
      <c r="KU230" s="6"/>
      <c r="KV230" s="6"/>
      <c r="KW230" s="6"/>
      <c r="KX230" s="6"/>
      <c r="KY230" s="6"/>
      <c r="KZ230" s="6"/>
      <c r="LA230" s="6"/>
      <c r="LB230" s="6"/>
      <c r="LC230" s="6"/>
      <c r="LD230" s="6"/>
      <c r="LE230" s="6"/>
      <c r="LF230" s="6"/>
      <c r="LG230" s="6"/>
      <c r="LH230" s="6"/>
      <c r="LI230" s="6"/>
      <c r="LJ230" s="6"/>
    </row>
    <row r="231" spans="1:322" x14ac:dyDescent="0.25">
      <c r="A231" s="6"/>
      <c r="B231" s="6"/>
      <c r="C231" s="6"/>
      <c r="D231" s="13"/>
      <c r="E231" s="6"/>
      <c r="F231" s="6"/>
      <c r="G231" s="6"/>
      <c r="H231" s="6"/>
      <c r="I231" s="6"/>
      <c r="J231" s="6"/>
      <c r="K231" s="31"/>
      <c r="L231" s="6"/>
      <c r="M231" s="13"/>
      <c r="N231" s="6"/>
      <c r="O231" s="20"/>
      <c r="P231" s="6"/>
      <c r="Q231" s="6"/>
      <c r="R231" s="64"/>
      <c r="S231" s="6"/>
      <c r="T231" s="135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  <c r="IW231" s="6"/>
      <c r="IX231" s="6"/>
      <c r="IY231" s="6"/>
      <c r="IZ231" s="6"/>
      <c r="JA231" s="6"/>
      <c r="JB231" s="6"/>
      <c r="JC231" s="6"/>
      <c r="JD231" s="6"/>
      <c r="JE231" s="6"/>
      <c r="JF231" s="6"/>
      <c r="JG231" s="6"/>
      <c r="JH231" s="6"/>
      <c r="JI231" s="6"/>
      <c r="JJ231" s="6"/>
      <c r="JK231" s="6"/>
      <c r="JL231" s="6"/>
      <c r="JM231" s="6"/>
      <c r="JN231" s="6"/>
      <c r="JO231" s="6"/>
      <c r="JP231" s="6"/>
      <c r="JQ231" s="6"/>
      <c r="JR231" s="6"/>
      <c r="JS231" s="6"/>
      <c r="JT231" s="6"/>
      <c r="JU231" s="6"/>
      <c r="JV231" s="6"/>
      <c r="JW231" s="6"/>
      <c r="JX231" s="6"/>
      <c r="JY231" s="6"/>
      <c r="JZ231" s="6"/>
      <c r="KA231" s="6"/>
      <c r="KB231" s="6"/>
      <c r="KC231" s="6"/>
      <c r="KD231" s="6"/>
      <c r="KE231" s="6"/>
      <c r="KF231" s="6"/>
      <c r="KG231" s="6"/>
      <c r="KH231" s="6"/>
      <c r="KI231" s="6"/>
      <c r="KJ231" s="6"/>
      <c r="KK231" s="6"/>
      <c r="KL231" s="6"/>
      <c r="KM231" s="6"/>
      <c r="KN231" s="6"/>
      <c r="KO231" s="6"/>
      <c r="KP231" s="6"/>
      <c r="KQ231" s="6"/>
      <c r="KR231" s="6"/>
      <c r="KS231" s="6"/>
      <c r="KT231" s="6"/>
      <c r="KU231" s="6"/>
      <c r="KV231" s="6"/>
      <c r="KW231" s="6"/>
      <c r="KX231" s="6"/>
      <c r="KY231" s="6"/>
      <c r="KZ231" s="6"/>
      <c r="LA231" s="6"/>
      <c r="LB231" s="6"/>
      <c r="LC231" s="6"/>
      <c r="LD231" s="6"/>
      <c r="LE231" s="6"/>
      <c r="LF231" s="6"/>
      <c r="LG231" s="6"/>
      <c r="LH231" s="6"/>
      <c r="LI231" s="6"/>
      <c r="LJ231" s="6"/>
    </row>
    <row r="232" spans="1:322" x14ac:dyDescent="0.25">
      <c r="A232" s="6"/>
      <c r="B232" s="6"/>
      <c r="C232" s="6"/>
      <c r="D232" s="13"/>
      <c r="E232" s="6"/>
      <c r="F232" s="6"/>
      <c r="G232" s="6"/>
      <c r="H232" s="6"/>
      <c r="I232" s="6"/>
      <c r="J232" s="6"/>
      <c r="K232" s="31"/>
      <c r="L232" s="6"/>
      <c r="M232" s="13"/>
      <c r="N232" s="6"/>
      <c r="O232" s="20"/>
      <c r="P232" s="6"/>
      <c r="Q232" s="6"/>
      <c r="R232" s="64"/>
      <c r="S232" s="6"/>
      <c r="T232" s="135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  <c r="IW232" s="6"/>
      <c r="IX232" s="6"/>
      <c r="IY232" s="6"/>
      <c r="IZ232" s="6"/>
      <c r="JA232" s="6"/>
      <c r="JB232" s="6"/>
      <c r="JC232" s="6"/>
      <c r="JD232" s="6"/>
      <c r="JE232" s="6"/>
      <c r="JF232" s="6"/>
      <c r="JG232" s="6"/>
      <c r="JH232" s="6"/>
      <c r="JI232" s="6"/>
      <c r="JJ232" s="6"/>
      <c r="JK232" s="6"/>
      <c r="JL232" s="6"/>
      <c r="JM232" s="6"/>
      <c r="JN232" s="6"/>
      <c r="JO232" s="6"/>
      <c r="JP232" s="6"/>
      <c r="JQ232" s="6"/>
      <c r="JR232" s="6"/>
      <c r="JS232" s="6"/>
      <c r="JT232" s="6"/>
      <c r="JU232" s="6"/>
      <c r="JV232" s="6"/>
      <c r="JW232" s="6"/>
      <c r="JX232" s="6"/>
      <c r="JY232" s="6"/>
      <c r="JZ232" s="6"/>
      <c r="KA232" s="6"/>
      <c r="KB232" s="6"/>
      <c r="KC232" s="6"/>
      <c r="KD232" s="6"/>
      <c r="KE232" s="6"/>
      <c r="KF232" s="6"/>
      <c r="KG232" s="6"/>
      <c r="KH232" s="6"/>
      <c r="KI232" s="6"/>
      <c r="KJ232" s="6"/>
      <c r="KK232" s="6"/>
      <c r="KL232" s="6"/>
      <c r="KM232" s="6"/>
      <c r="KN232" s="6"/>
      <c r="KO232" s="6"/>
      <c r="KP232" s="6"/>
      <c r="KQ232" s="6"/>
      <c r="KR232" s="6"/>
      <c r="KS232" s="6"/>
      <c r="KT232" s="6"/>
      <c r="KU232" s="6"/>
      <c r="KV232" s="6"/>
      <c r="KW232" s="6"/>
      <c r="KX232" s="6"/>
      <c r="KY232" s="6"/>
      <c r="KZ232" s="6"/>
      <c r="LA232" s="6"/>
      <c r="LB232" s="6"/>
      <c r="LC232" s="6"/>
      <c r="LD232" s="6"/>
      <c r="LE232" s="6"/>
      <c r="LF232" s="6"/>
      <c r="LG232" s="6"/>
      <c r="LH232" s="6"/>
      <c r="LI232" s="6"/>
      <c r="LJ232" s="6"/>
    </row>
    <row r="233" spans="1:322" x14ac:dyDescent="0.25">
      <c r="A233" s="6"/>
      <c r="B233" s="6"/>
      <c r="C233" s="6"/>
      <c r="D233" s="13"/>
      <c r="E233" s="6"/>
      <c r="F233" s="6"/>
      <c r="G233" s="6"/>
      <c r="H233" s="6"/>
      <c r="I233" s="6"/>
      <c r="J233" s="6"/>
      <c r="K233" s="31"/>
      <c r="L233" s="6"/>
      <c r="M233" s="13"/>
      <c r="N233" s="6"/>
      <c r="O233" s="20"/>
      <c r="P233" s="6"/>
      <c r="Q233" s="6"/>
      <c r="R233" s="64"/>
      <c r="S233" s="6"/>
      <c r="T233" s="135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  <c r="IW233" s="6"/>
      <c r="IX233" s="6"/>
      <c r="IY233" s="6"/>
      <c r="IZ233" s="6"/>
      <c r="JA233" s="6"/>
      <c r="JB233" s="6"/>
      <c r="JC233" s="6"/>
      <c r="JD233" s="6"/>
      <c r="JE233" s="6"/>
      <c r="JF233" s="6"/>
      <c r="JG233" s="6"/>
      <c r="JH233" s="6"/>
      <c r="JI233" s="6"/>
      <c r="JJ233" s="6"/>
      <c r="JK233" s="6"/>
      <c r="JL233" s="6"/>
      <c r="JM233" s="6"/>
      <c r="JN233" s="6"/>
      <c r="JO233" s="6"/>
      <c r="JP233" s="6"/>
      <c r="JQ233" s="6"/>
      <c r="JR233" s="6"/>
      <c r="JS233" s="6"/>
      <c r="JT233" s="6"/>
      <c r="JU233" s="6"/>
      <c r="JV233" s="6"/>
      <c r="JW233" s="6"/>
      <c r="JX233" s="6"/>
      <c r="JY233" s="6"/>
      <c r="JZ233" s="6"/>
      <c r="KA233" s="6"/>
      <c r="KB233" s="6"/>
      <c r="KC233" s="6"/>
      <c r="KD233" s="6"/>
      <c r="KE233" s="6"/>
      <c r="KF233" s="6"/>
      <c r="KG233" s="6"/>
      <c r="KH233" s="6"/>
      <c r="KI233" s="6"/>
      <c r="KJ233" s="6"/>
      <c r="KK233" s="6"/>
      <c r="KL233" s="6"/>
      <c r="KM233" s="6"/>
      <c r="KN233" s="6"/>
      <c r="KO233" s="6"/>
      <c r="KP233" s="6"/>
      <c r="KQ233" s="6"/>
      <c r="KR233" s="6"/>
      <c r="KS233" s="6"/>
      <c r="KT233" s="6"/>
      <c r="KU233" s="6"/>
      <c r="KV233" s="6"/>
      <c r="KW233" s="6"/>
      <c r="KX233" s="6"/>
      <c r="KY233" s="6"/>
      <c r="KZ233" s="6"/>
      <c r="LA233" s="6"/>
      <c r="LB233" s="6"/>
      <c r="LC233" s="6"/>
      <c r="LD233" s="6"/>
      <c r="LE233" s="6"/>
      <c r="LF233" s="6"/>
      <c r="LG233" s="6"/>
      <c r="LH233" s="6"/>
      <c r="LI233" s="6"/>
      <c r="LJ233" s="6"/>
    </row>
  </sheetData>
  <conditionalFormatting sqref="U65:LH66 U69:LH69 T9:LH10">
    <cfRule type="containsBlanks" dxfId="444" priority="696">
      <formula>LEN(TRIM(T9))=0</formula>
    </cfRule>
  </conditionalFormatting>
  <conditionalFormatting sqref="A203:XFD203 A202:D202 A222:XFD222 A1:XFD2 A8:F8 K8:S8 A6:XFD7 A3:B5 D3:XFD5 A9:O9 S9 A26:XFD26 A16:G25 A15:P15 S15:XFD15 I16:XFD25 A41:Q41 LI41:XFD41 S41:T41 LI200:XFD202 A200:LH201 A218:XFD218 A45:S48 LI45:XFD48 A64:S66 LI64:XFD66 T65:LH66 A68:S68 LI68:XFD68 A69:XFD69 A112:XFD113 A42:XFD44 A226:XFD1048576 A10:S10 T8:XFD10 A150:XFD150 A11:XFD14 F202:LH202">
    <cfRule type="cellIs" dxfId="443" priority="688" operator="equal">
      <formula>0</formula>
    </cfRule>
  </conditionalFormatting>
  <conditionalFormatting sqref="U13:LH13">
    <cfRule type="expression" dxfId="442" priority="680">
      <formula>U$10=""</formula>
    </cfRule>
  </conditionalFormatting>
  <conditionalFormatting sqref="U202:LH202">
    <cfRule type="expression" dxfId="441" priority="674">
      <formula>U$10=""</formula>
    </cfRule>
  </conditionalFormatting>
  <conditionalFormatting sqref="U15:LH25">
    <cfRule type="expression" dxfId="440" priority="678">
      <formula>U$10=""</formula>
    </cfRule>
  </conditionalFormatting>
  <conditionalFormatting sqref="U200:LH200">
    <cfRule type="expression" dxfId="439" priority="675">
      <formula>U$10=""</formula>
    </cfRule>
  </conditionalFormatting>
  <conditionalFormatting sqref="P9:R9">
    <cfRule type="cellIs" dxfId="438" priority="654" operator="equal">
      <formula>0</formula>
    </cfRule>
  </conditionalFormatting>
  <conditionalFormatting sqref="E202">
    <cfRule type="cellIs" dxfId="437" priority="673" operator="equal">
      <formula>0</formula>
    </cfRule>
  </conditionalFormatting>
  <conditionalFormatting sqref="A224:XFD224">
    <cfRule type="cellIs" dxfId="436" priority="659" operator="equal">
      <formula>0</formula>
    </cfRule>
  </conditionalFormatting>
  <conditionalFormatting sqref="A219:D219 F219:XFD219">
    <cfRule type="cellIs" dxfId="435" priority="672" operator="equal">
      <formula>0</formula>
    </cfRule>
  </conditionalFormatting>
  <conditionalFormatting sqref="U219:LH219">
    <cfRule type="expression" dxfId="434" priority="671">
      <formula>U$10=""</formula>
    </cfRule>
  </conditionalFormatting>
  <conditionalFormatting sqref="E219">
    <cfRule type="cellIs" dxfId="433" priority="670" operator="equal">
      <formula>0</formula>
    </cfRule>
  </conditionalFormatting>
  <conditionalFormatting sqref="Q15:R15">
    <cfRule type="cellIs" dxfId="432" priority="653" operator="equal">
      <formula>0</formula>
    </cfRule>
  </conditionalFormatting>
  <conditionalFormatting sqref="A33:XFD33">
    <cfRule type="cellIs" dxfId="431" priority="647" operator="equal">
      <formula>0</formula>
    </cfRule>
  </conditionalFormatting>
  <conditionalFormatting sqref="G8:J8">
    <cfRule type="cellIs" dxfId="430" priority="656" operator="equal">
      <formula>0</formula>
    </cfRule>
  </conditionalFormatting>
  <conditionalFormatting sqref="H8">
    <cfRule type="containsBlanks" dxfId="429" priority="655">
      <formula>LEN(TRIM(H8))=0</formula>
    </cfRule>
  </conditionalFormatting>
  <conditionalFormatting sqref="U41:LH41">
    <cfRule type="cellIs" dxfId="428" priority="612" operator="equal">
      <formula>0</formula>
    </cfRule>
  </conditionalFormatting>
  <conditionalFormatting sqref="A36:XFD36">
    <cfRule type="cellIs" dxfId="427" priority="617" operator="equal">
      <formula>0</formula>
    </cfRule>
  </conditionalFormatting>
  <conditionalFormatting sqref="R41">
    <cfRule type="cellIs" dxfId="426" priority="610" operator="equal">
      <formula>0</formula>
    </cfRule>
  </conditionalFormatting>
  <conditionalFormatting sqref="A212:Q212 LI212:XFD212 S212">
    <cfRule type="cellIs" dxfId="425" priority="601" operator="equal">
      <formula>0</formula>
    </cfRule>
  </conditionalFormatting>
  <conditionalFormatting sqref="R212">
    <cfRule type="cellIs" dxfId="424" priority="598" operator="equal">
      <formula>0</formula>
    </cfRule>
  </conditionalFormatting>
  <conditionalFormatting sqref="T212:LH212">
    <cfRule type="expression" dxfId="423" priority="599">
      <formula>T$10=""</formula>
    </cfRule>
  </conditionalFormatting>
  <conditionalFormatting sqref="A214:Q214 LI214:XFD214 S214">
    <cfRule type="cellIs" dxfId="422" priority="597" operator="equal">
      <formula>0</formula>
    </cfRule>
  </conditionalFormatting>
  <conditionalFormatting sqref="R206">
    <cfRule type="cellIs" dxfId="421" priority="602" operator="equal">
      <formula>0</formula>
    </cfRule>
  </conditionalFormatting>
  <conditionalFormatting sqref="T212:LH212">
    <cfRule type="cellIs" dxfId="420" priority="600" operator="equal">
      <formula>0</formula>
    </cfRule>
  </conditionalFormatting>
  <conditionalFormatting sqref="U41:LH41">
    <cfRule type="expression" dxfId="419" priority="611">
      <formula>U$10=""</formula>
    </cfRule>
  </conditionalFormatting>
  <conditionalFormatting sqref="U113:LH113">
    <cfRule type="expression" dxfId="418" priority="607">
      <formula>U$10=""</formula>
    </cfRule>
  </conditionalFormatting>
  <conditionalFormatting sqref="T214:LH214">
    <cfRule type="cellIs" dxfId="417" priority="596" operator="equal">
      <formula>0</formula>
    </cfRule>
  </conditionalFormatting>
  <conditionalFormatting sqref="U206:LH206">
    <cfRule type="cellIs" dxfId="416" priority="604" operator="equal">
      <formula>0</formula>
    </cfRule>
  </conditionalFormatting>
  <conditionalFormatting sqref="U219:LH219">
    <cfRule type="cellIs" dxfId="415" priority="606" operator="lessThan">
      <formula>0</formula>
    </cfRule>
  </conditionalFormatting>
  <conditionalFormatting sqref="A206:Q206 LI206:XFD206 S206:T206">
    <cfRule type="cellIs" dxfId="414" priority="605" operator="equal">
      <formula>0</formula>
    </cfRule>
  </conditionalFormatting>
  <conditionalFormatting sqref="U206:LH206">
    <cfRule type="expression" dxfId="413" priority="603">
      <formula>U$10=""</formula>
    </cfRule>
  </conditionalFormatting>
  <conditionalFormatting sqref="T214:LH214">
    <cfRule type="expression" dxfId="412" priority="595">
      <formula>T$10=""</formula>
    </cfRule>
  </conditionalFormatting>
  <conditionalFormatting sqref="R214">
    <cfRule type="cellIs" dxfId="411" priority="594" operator="equal">
      <formula>0</formula>
    </cfRule>
  </conditionalFormatting>
  <conditionalFormatting sqref="A217:XFD217 A215:XFD215 A213:XFD213 A207:XFD207">
    <cfRule type="cellIs" dxfId="410" priority="589" operator="equal">
      <formula>0</formula>
    </cfRule>
  </conditionalFormatting>
  <conditionalFormatting sqref="K28">
    <cfRule type="cellIs" dxfId="409" priority="574" operator="equal">
      <formula>0</formula>
    </cfRule>
  </conditionalFormatting>
  <conditionalFormatting sqref="A28:J28 L28:P28 S28:XFD28">
    <cfRule type="cellIs" dxfId="408" priority="577" operator="equal">
      <formula>0</formula>
    </cfRule>
  </conditionalFormatting>
  <conditionalFormatting sqref="R28">
    <cfRule type="cellIs" dxfId="407" priority="573" operator="equal">
      <formula>0</formula>
    </cfRule>
  </conditionalFormatting>
  <conditionalFormatting sqref="U65:LH66 U69:LH69">
    <cfRule type="expression" dxfId="406" priority="581">
      <formula>U$10=""</formula>
    </cfRule>
  </conditionalFormatting>
  <conditionalFormatting sqref="A34:J34 L34:P34 S34:XFD34">
    <cfRule type="cellIs" dxfId="405" priority="530" operator="equal">
      <formula>0</formula>
    </cfRule>
  </conditionalFormatting>
  <conditionalFormatting sqref="U28:LI28">
    <cfRule type="expression" dxfId="404" priority="576">
      <formula>U$10=""</formula>
    </cfRule>
  </conditionalFormatting>
  <conditionalFormatting sqref="Q28">
    <cfRule type="cellIs" dxfId="403" priority="575" operator="equal">
      <formula>0</formula>
    </cfRule>
  </conditionalFormatting>
  <conditionalFormatting sqref="A35:XFD35">
    <cfRule type="cellIs" dxfId="402" priority="531" operator="equal">
      <formula>0</formula>
    </cfRule>
  </conditionalFormatting>
  <conditionalFormatting sqref="A31:J31 L31:P31 S31:XFD31">
    <cfRule type="cellIs" dxfId="401" priority="546" operator="equal">
      <formula>0</formula>
    </cfRule>
  </conditionalFormatting>
  <conditionalFormatting sqref="K31">
    <cfRule type="cellIs" dxfId="400" priority="543" operator="equal">
      <formula>0</formula>
    </cfRule>
  </conditionalFormatting>
  <conditionalFormatting sqref="Q34">
    <cfRule type="cellIs" dxfId="399" priority="528" operator="equal">
      <formula>0</formula>
    </cfRule>
  </conditionalFormatting>
  <conditionalFormatting sqref="Q37">
    <cfRule type="cellIs" dxfId="398" priority="522" operator="equal">
      <formula>0</formula>
    </cfRule>
  </conditionalFormatting>
  <conditionalFormatting sqref="Q31">
    <cfRule type="cellIs" dxfId="397" priority="544" operator="equal">
      <formula>0</formula>
    </cfRule>
  </conditionalFormatting>
  <conditionalFormatting sqref="U31:LI31">
    <cfRule type="expression" dxfId="396" priority="545">
      <formula>U$10=""</formula>
    </cfRule>
  </conditionalFormatting>
  <conditionalFormatting sqref="A32:XFD32">
    <cfRule type="cellIs" dxfId="395" priority="533" operator="equal">
      <formula>0</formula>
    </cfRule>
  </conditionalFormatting>
  <conditionalFormatting sqref="A37:J37 L37:P37 S37:XFD37">
    <cfRule type="cellIs" dxfId="394" priority="524" operator="equal">
      <formula>0</formula>
    </cfRule>
  </conditionalFormatting>
  <conditionalFormatting sqref="K37">
    <cfRule type="cellIs" dxfId="393" priority="521" operator="equal">
      <formula>0</formula>
    </cfRule>
  </conditionalFormatting>
  <conditionalFormatting sqref="R31">
    <cfRule type="cellIs" dxfId="392" priority="542" operator="equal">
      <formula>0</formula>
    </cfRule>
  </conditionalFormatting>
  <conditionalFormatting sqref="R34">
    <cfRule type="cellIs" dxfId="391" priority="526" operator="equal">
      <formula>0</formula>
    </cfRule>
  </conditionalFormatting>
  <conditionalFormatting sqref="A38:XFD38">
    <cfRule type="cellIs" dxfId="390" priority="525" operator="equal">
      <formula>0</formula>
    </cfRule>
  </conditionalFormatting>
  <conditionalFormatting sqref="K34">
    <cfRule type="cellIs" dxfId="389" priority="527" operator="equal">
      <formula>0</formula>
    </cfRule>
  </conditionalFormatting>
  <conditionalFormatting sqref="R37">
    <cfRule type="cellIs" dxfId="388" priority="520" operator="equal">
      <formula>0</formula>
    </cfRule>
  </conditionalFormatting>
  <conditionalFormatting sqref="A29:XFD29">
    <cfRule type="cellIs" dxfId="387" priority="519" operator="equal">
      <formula>0</formula>
    </cfRule>
  </conditionalFormatting>
  <conditionalFormatting sqref="U34:LI34">
    <cfRule type="expression" dxfId="386" priority="529">
      <formula>U$10=""</formula>
    </cfRule>
  </conditionalFormatting>
  <conditionalFormatting sqref="U37:LI37">
    <cfRule type="expression" dxfId="385" priority="523">
      <formula>U$10=""</formula>
    </cfRule>
  </conditionalFormatting>
  <conditionalFormatting sqref="A40:XFD40">
    <cfRule type="cellIs" dxfId="384" priority="502" operator="equal">
      <formula>0</formula>
    </cfRule>
  </conditionalFormatting>
  <conditionalFormatting sqref="U44:LH44">
    <cfRule type="expression" dxfId="383" priority="470">
      <formula>U$10=""</formula>
    </cfRule>
  </conditionalFormatting>
  <conditionalFormatting sqref="T45:LH45">
    <cfRule type="cellIs" dxfId="382" priority="438" operator="equal">
      <formula>0</formula>
    </cfRule>
  </conditionalFormatting>
  <conditionalFormatting sqref="U45:LH45">
    <cfRule type="containsBlanks" dxfId="381" priority="437">
      <formula>LEN(TRIM(U45))=0</formula>
    </cfRule>
  </conditionalFormatting>
  <conditionalFormatting sqref="U45:LH45">
    <cfRule type="expression" dxfId="380" priority="436">
      <formula>U$10=""</formula>
    </cfRule>
  </conditionalFormatting>
  <conditionalFormatting sqref="T46:LH48">
    <cfRule type="cellIs" dxfId="379" priority="435" operator="equal">
      <formula>0</formula>
    </cfRule>
  </conditionalFormatting>
  <conditionalFormatting sqref="U46:LH48">
    <cfRule type="containsBlanks" dxfId="378" priority="434">
      <formula>LEN(TRIM(U46))=0</formula>
    </cfRule>
  </conditionalFormatting>
  <conditionalFormatting sqref="U46:LH48">
    <cfRule type="expression" dxfId="377" priority="433">
      <formula>U$10=""</formula>
    </cfRule>
  </conditionalFormatting>
  <conditionalFormatting sqref="A50:S52 A49:T49 LI49:XFD53 A53:D53 F53:S53">
    <cfRule type="cellIs" dxfId="376" priority="432" operator="equal">
      <formula>0</formula>
    </cfRule>
  </conditionalFormatting>
  <conditionalFormatting sqref="T50:LH50">
    <cfRule type="cellIs" dxfId="375" priority="430" operator="equal">
      <formula>0</formula>
    </cfRule>
  </conditionalFormatting>
  <conditionalFormatting sqref="U50:LH50">
    <cfRule type="containsBlanks" dxfId="374" priority="429">
      <formula>LEN(TRIM(U50))=0</formula>
    </cfRule>
  </conditionalFormatting>
  <conditionalFormatting sqref="U50:LH50">
    <cfRule type="expression" dxfId="373" priority="428">
      <formula>U$10=""</formula>
    </cfRule>
  </conditionalFormatting>
  <conditionalFormatting sqref="T51:LH53">
    <cfRule type="cellIs" dxfId="372" priority="427" operator="equal">
      <formula>0</formula>
    </cfRule>
  </conditionalFormatting>
  <conditionalFormatting sqref="U51:LH53">
    <cfRule type="containsBlanks" dxfId="371" priority="426">
      <formula>LEN(TRIM(U51))=0</formula>
    </cfRule>
  </conditionalFormatting>
  <conditionalFormatting sqref="U51:LH53">
    <cfRule type="expression" dxfId="370" priority="425">
      <formula>U$10=""</formula>
    </cfRule>
  </conditionalFormatting>
  <conditionalFormatting sqref="A57:S57 LI54:XFD57 A54:D56 F54:S56 E53:E56">
    <cfRule type="cellIs" dxfId="369" priority="424" operator="equal">
      <formula>0</formula>
    </cfRule>
  </conditionalFormatting>
  <conditionalFormatting sqref="T54:LH54">
    <cfRule type="cellIs" dxfId="368" priority="423" operator="equal">
      <formula>0</formula>
    </cfRule>
  </conditionalFormatting>
  <conditionalFormatting sqref="U54:LH54">
    <cfRule type="containsBlanks" dxfId="367" priority="422">
      <formula>LEN(TRIM(U54))=0</formula>
    </cfRule>
  </conditionalFormatting>
  <conditionalFormatting sqref="U54:LH54">
    <cfRule type="expression" dxfId="366" priority="421">
      <formula>U$10=""</formula>
    </cfRule>
  </conditionalFormatting>
  <conditionalFormatting sqref="T55:LH57">
    <cfRule type="cellIs" dxfId="365" priority="420" operator="equal">
      <formula>0</formula>
    </cfRule>
  </conditionalFormatting>
  <conditionalFormatting sqref="U55:LH57">
    <cfRule type="containsBlanks" dxfId="364" priority="419">
      <formula>LEN(TRIM(U55))=0</formula>
    </cfRule>
  </conditionalFormatting>
  <conditionalFormatting sqref="U55:LH57">
    <cfRule type="expression" dxfId="363" priority="418">
      <formula>U$10=""</formula>
    </cfRule>
  </conditionalFormatting>
  <conditionalFormatting sqref="A59:S62 A58:T58 LI58:XFD62">
    <cfRule type="cellIs" dxfId="362" priority="417" operator="equal">
      <formula>0</formula>
    </cfRule>
  </conditionalFormatting>
  <conditionalFormatting sqref="T59:LH59">
    <cfRule type="cellIs" dxfId="361" priority="415" operator="equal">
      <formula>0</formula>
    </cfRule>
  </conditionalFormatting>
  <conditionalFormatting sqref="U59:LH59">
    <cfRule type="containsBlanks" dxfId="360" priority="414">
      <formula>LEN(TRIM(U59))=0</formula>
    </cfRule>
  </conditionalFormatting>
  <conditionalFormatting sqref="U59:LH59">
    <cfRule type="expression" dxfId="359" priority="413">
      <formula>U$10=""</formula>
    </cfRule>
  </conditionalFormatting>
  <conditionalFormatting sqref="T60:LH62">
    <cfRule type="cellIs" dxfId="358" priority="412" operator="equal">
      <formula>0</formula>
    </cfRule>
  </conditionalFormatting>
  <conditionalFormatting sqref="U60:LH62">
    <cfRule type="containsBlanks" dxfId="357" priority="411">
      <formula>LEN(TRIM(U60))=0</formula>
    </cfRule>
  </conditionalFormatting>
  <conditionalFormatting sqref="U60:LH62">
    <cfRule type="expression" dxfId="356" priority="410">
      <formula>U$10=""</formula>
    </cfRule>
  </conditionalFormatting>
  <conditionalFormatting sqref="A63:T63 LI63:XFD63">
    <cfRule type="cellIs" dxfId="355" priority="409" operator="equal">
      <formula>0</formula>
    </cfRule>
  </conditionalFormatting>
  <conditionalFormatting sqref="T64:LH64">
    <cfRule type="cellIs" dxfId="354" priority="407" operator="equal">
      <formula>0</formula>
    </cfRule>
  </conditionalFormatting>
  <conditionalFormatting sqref="U64:LH64">
    <cfRule type="containsBlanks" dxfId="353" priority="406">
      <formula>LEN(TRIM(U64))=0</formula>
    </cfRule>
  </conditionalFormatting>
  <conditionalFormatting sqref="U64:LH64">
    <cfRule type="expression" dxfId="352" priority="405">
      <formula>U$10=""</formula>
    </cfRule>
  </conditionalFormatting>
  <conditionalFormatting sqref="A67:T67 LI67:XFD67">
    <cfRule type="cellIs" dxfId="351" priority="398" operator="equal">
      <formula>0</formula>
    </cfRule>
  </conditionalFormatting>
  <conditionalFormatting sqref="T68:LH68">
    <cfRule type="cellIs" dxfId="350" priority="396" operator="equal">
      <formula>0</formula>
    </cfRule>
  </conditionalFormatting>
  <conditionalFormatting sqref="U68:LH68">
    <cfRule type="containsBlanks" dxfId="349" priority="395">
      <formula>LEN(TRIM(U68))=0</formula>
    </cfRule>
  </conditionalFormatting>
  <conditionalFormatting sqref="U68:LH68">
    <cfRule type="expression" dxfId="348" priority="394">
      <formula>U$10=""</formula>
    </cfRule>
  </conditionalFormatting>
  <conditionalFormatting sqref="U71:LH71">
    <cfRule type="expression" dxfId="347" priority="386">
      <formula>U$10=""</formula>
    </cfRule>
  </conditionalFormatting>
  <conditionalFormatting sqref="U75:LH77">
    <cfRule type="expression" dxfId="346" priority="370">
      <formula>U$10=""</formula>
    </cfRule>
  </conditionalFormatting>
  <conditionalFormatting sqref="U72:LH72">
    <cfRule type="containsBlanks" dxfId="345" priority="393">
      <formula>LEN(TRIM(U72))=0</formula>
    </cfRule>
  </conditionalFormatting>
  <conditionalFormatting sqref="A71:S71 LI71:XFD71 A72:XFD72">
    <cfRule type="cellIs" dxfId="344" priority="392" operator="equal">
      <formula>0</formula>
    </cfRule>
  </conditionalFormatting>
  <conditionalFormatting sqref="U72:LH72">
    <cfRule type="expression" dxfId="343" priority="391">
      <formula>U$10=""</formula>
    </cfRule>
  </conditionalFormatting>
  <conditionalFormatting sqref="A70:T70 LI70:XFD70">
    <cfRule type="cellIs" dxfId="342" priority="390" operator="equal">
      <formula>0</formula>
    </cfRule>
  </conditionalFormatting>
  <conditionalFormatting sqref="T71:LH71">
    <cfRule type="cellIs" dxfId="341" priority="388" operator="equal">
      <formula>0</formula>
    </cfRule>
  </conditionalFormatting>
  <conditionalFormatting sqref="U71:LH71">
    <cfRule type="containsBlanks" dxfId="340" priority="387">
      <formula>LEN(TRIM(U71))=0</formula>
    </cfRule>
  </conditionalFormatting>
  <conditionalFormatting sqref="U109:AH111 AJ109:LH111">
    <cfRule type="expression" dxfId="339" priority="309">
      <formula>U$10=""</formula>
    </cfRule>
  </conditionalFormatting>
  <conditionalFormatting sqref="A74:S77 A73:T73 LI73:XFD77">
    <cfRule type="cellIs" dxfId="338" priority="377" operator="equal">
      <formula>0</formula>
    </cfRule>
  </conditionalFormatting>
  <conditionalFormatting sqref="T74:LH74">
    <cfRule type="cellIs" dxfId="337" priority="375" operator="equal">
      <formula>0</formula>
    </cfRule>
  </conditionalFormatting>
  <conditionalFormatting sqref="A108:S111 A107:T107 LI107:XFD111">
    <cfRule type="cellIs" dxfId="336" priority="316" operator="equal">
      <formula>0</formula>
    </cfRule>
  </conditionalFormatting>
  <conditionalFormatting sqref="U189:LH189">
    <cfRule type="expression" dxfId="335" priority="276">
      <formula>U$10=""</formula>
    </cfRule>
  </conditionalFormatting>
  <conditionalFormatting sqref="T108:AH108 AJ108:LH108">
    <cfRule type="cellIs" dxfId="334" priority="314" operator="equal">
      <formula>0</formula>
    </cfRule>
  </conditionalFormatting>
  <conditionalFormatting sqref="U74:LH74">
    <cfRule type="containsBlanks" dxfId="333" priority="374">
      <formula>LEN(TRIM(U74))=0</formula>
    </cfRule>
  </conditionalFormatting>
  <conditionalFormatting sqref="U74:LH74">
    <cfRule type="expression" dxfId="332" priority="373">
      <formula>U$10=""</formula>
    </cfRule>
  </conditionalFormatting>
  <conditionalFormatting sqref="T75:LH77">
    <cfRule type="cellIs" dxfId="331" priority="372" operator="equal">
      <formula>0</formula>
    </cfRule>
  </conditionalFormatting>
  <conditionalFormatting sqref="U75:LH77">
    <cfRule type="containsBlanks" dxfId="330" priority="371">
      <formula>LEN(TRIM(U75))=0</formula>
    </cfRule>
  </conditionalFormatting>
  <conditionalFormatting sqref="U99:AH100 U103:AH103 AJ99:LH100 AJ103:LH103">
    <cfRule type="containsBlanks" dxfId="329" priority="367">
      <formula>LEN(TRIM(U99))=0</formula>
    </cfRule>
  </conditionalFormatting>
  <conditionalFormatting sqref="A79:S82 LI79:XFD82 A78:XFD78 A98:S100 LI98:XFD100 T99:AH100 A102:S102 LI102:XFD102 A103:AH103 AJ99:LH100 AJ103:XFD103">
    <cfRule type="cellIs" dxfId="328" priority="366" operator="equal">
      <formula>0</formula>
    </cfRule>
  </conditionalFormatting>
  <conditionalFormatting sqref="U99:AH100 U103:AH103 AJ99:LH100 AJ103:LH103">
    <cfRule type="expression" dxfId="327" priority="365">
      <formula>U$10=""</formula>
    </cfRule>
  </conditionalFormatting>
  <conditionalFormatting sqref="U78:LH78">
    <cfRule type="expression" dxfId="326" priority="364">
      <formula>U$10=""</formula>
    </cfRule>
  </conditionalFormatting>
  <conditionalFormatting sqref="T79:LH79 AI80:AI82">
    <cfRule type="cellIs" dxfId="325" priority="363" operator="equal">
      <formula>0</formula>
    </cfRule>
  </conditionalFormatting>
  <conditionalFormatting sqref="U79:LH79 AI80:AI82">
    <cfRule type="containsBlanks" dxfId="324" priority="362">
      <formula>LEN(TRIM(U79))=0</formula>
    </cfRule>
  </conditionalFormatting>
  <conditionalFormatting sqref="U79:LH79 AI80:AI82">
    <cfRule type="expression" dxfId="323" priority="361">
      <formula>U$10=""</formula>
    </cfRule>
  </conditionalFormatting>
  <conditionalFormatting sqref="T80:AH82 AJ80:LH82">
    <cfRule type="cellIs" dxfId="322" priority="360" operator="equal">
      <formula>0</formula>
    </cfRule>
  </conditionalFormatting>
  <conditionalFormatting sqref="U80:AH82 AJ80:LH82">
    <cfRule type="containsBlanks" dxfId="321" priority="359">
      <formula>LEN(TRIM(U80))=0</formula>
    </cfRule>
  </conditionalFormatting>
  <conditionalFormatting sqref="U80:AH82 AJ80:LH82">
    <cfRule type="expression" dxfId="320" priority="358">
      <formula>U$10=""</formula>
    </cfRule>
  </conditionalFormatting>
  <conditionalFormatting sqref="A84:S87 A83:T83 LI83:XFD87">
    <cfRule type="cellIs" dxfId="319" priority="357" operator="equal">
      <formula>0</formula>
    </cfRule>
  </conditionalFormatting>
  <conditionalFormatting sqref="T84:AH84 AJ84:LH84">
    <cfRule type="cellIs" dxfId="318" priority="355" operator="equal">
      <formula>0</formula>
    </cfRule>
  </conditionalFormatting>
  <conditionalFormatting sqref="U84:AH84 AJ84:LH84">
    <cfRule type="containsBlanks" dxfId="317" priority="354">
      <formula>LEN(TRIM(U84))=0</formula>
    </cfRule>
  </conditionalFormatting>
  <conditionalFormatting sqref="U84:AH84 AJ84:LH84">
    <cfRule type="expression" dxfId="316" priority="353">
      <formula>U$10=""</formula>
    </cfRule>
  </conditionalFormatting>
  <conditionalFormatting sqref="T85:AH87 AJ85:LH87">
    <cfRule type="cellIs" dxfId="315" priority="352" operator="equal">
      <formula>0</formula>
    </cfRule>
  </conditionalFormatting>
  <conditionalFormatting sqref="U85:AH87 AJ85:LH87">
    <cfRule type="containsBlanks" dxfId="314" priority="351">
      <formula>LEN(TRIM(U85))=0</formula>
    </cfRule>
  </conditionalFormatting>
  <conditionalFormatting sqref="U85:AH87 AJ85:LH87">
    <cfRule type="expression" dxfId="313" priority="350">
      <formula>U$10=""</formula>
    </cfRule>
  </conditionalFormatting>
  <conditionalFormatting sqref="A88:S91 LI88:XFD91">
    <cfRule type="cellIs" dxfId="312" priority="349" operator="equal">
      <formula>0</formula>
    </cfRule>
  </conditionalFormatting>
  <conditionalFormatting sqref="T88:AH88 AJ88:LH88">
    <cfRule type="cellIs" dxfId="311" priority="348" operator="equal">
      <formula>0</formula>
    </cfRule>
  </conditionalFormatting>
  <conditionalFormatting sqref="U88:AH88 AJ88:LH88">
    <cfRule type="containsBlanks" dxfId="310" priority="347">
      <formula>LEN(TRIM(U88))=0</formula>
    </cfRule>
  </conditionalFormatting>
  <conditionalFormatting sqref="U88:AH88 AJ88:LH88">
    <cfRule type="expression" dxfId="309" priority="346">
      <formula>U$10=""</formula>
    </cfRule>
  </conditionalFormatting>
  <conditionalFormatting sqref="T89:AH91 AJ89:LH91">
    <cfRule type="cellIs" dxfId="308" priority="345" operator="equal">
      <formula>0</formula>
    </cfRule>
  </conditionalFormatting>
  <conditionalFormatting sqref="U89:AH91 AJ89:LH91">
    <cfRule type="containsBlanks" dxfId="307" priority="344">
      <formula>LEN(TRIM(U89))=0</formula>
    </cfRule>
  </conditionalFormatting>
  <conditionalFormatting sqref="U89:AH91 AJ89:LH91">
    <cfRule type="expression" dxfId="306" priority="343">
      <formula>U$10=""</formula>
    </cfRule>
  </conditionalFormatting>
  <conditionalFormatting sqref="A93:S96 A92:T92 LI92:XFD96">
    <cfRule type="cellIs" dxfId="305" priority="342" operator="equal">
      <formula>0</formula>
    </cfRule>
  </conditionalFormatting>
  <conditionalFormatting sqref="U97:LH97">
    <cfRule type="expression" dxfId="304" priority="303">
      <formula>U$10=""</formula>
    </cfRule>
  </conditionalFormatting>
  <conditionalFormatting sqref="T93:AH93 AJ93:LH93">
    <cfRule type="cellIs" dxfId="303" priority="340" operator="equal">
      <formula>0</formula>
    </cfRule>
  </conditionalFormatting>
  <conditionalFormatting sqref="U93:AH93 AJ93:LH93">
    <cfRule type="containsBlanks" dxfId="302" priority="339">
      <formula>LEN(TRIM(U93))=0</formula>
    </cfRule>
  </conditionalFormatting>
  <conditionalFormatting sqref="U93:AH93 AJ93:LH93">
    <cfRule type="expression" dxfId="301" priority="338">
      <formula>U$10=""</formula>
    </cfRule>
  </conditionalFormatting>
  <conditionalFormatting sqref="T94:AH96 AJ94:LH96">
    <cfRule type="cellIs" dxfId="300" priority="337" operator="equal">
      <formula>0</formula>
    </cfRule>
  </conditionalFormatting>
  <conditionalFormatting sqref="U94:AH96 AJ94:LH96">
    <cfRule type="containsBlanks" dxfId="299" priority="336">
      <formula>LEN(TRIM(U94))=0</formula>
    </cfRule>
  </conditionalFormatting>
  <conditionalFormatting sqref="U94:AH96 AJ94:LH96">
    <cfRule type="expression" dxfId="298" priority="335">
      <formula>U$10=""</formula>
    </cfRule>
  </conditionalFormatting>
  <conditionalFormatting sqref="A97:T97 LI97:XFD97">
    <cfRule type="cellIs" dxfId="297" priority="334" operator="equal">
      <formula>0</formula>
    </cfRule>
  </conditionalFormatting>
  <conditionalFormatting sqref="U83:LH83">
    <cfRule type="expression" dxfId="296" priority="307">
      <formula>U$10=""</formula>
    </cfRule>
  </conditionalFormatting>
  <conditionalFormatting sqref="T98:AH98 AJ98:LH98">
    <cfRule type="cellIs" dxfId="295" priority="332" operator="equal">
      <formula>0</formula>
    </cfRule>
  </conditionalFormatting>
  <conditionalFormatting sqref="U98:AH98 AJ98:LH98">
    <cfRule type="containsBlanks" dxfId="294" priority="331">
      <formula>LEN(TRIM(U98))=0</formula>
    </cfRule>
  </conditionalFormatting>
  <conditionalFormatting sqref="U98:AH98 AJ98:LH98">
    <cfRule type="expression" dxfId="293" priority="330">
      <formula>U$10=""</formula>
    </cfRule>
  </conditionalFormatting>
  <conditionalFormatting sqref="A101:T101 LI101:XFD101">
    <cfRule type="cellIs" dxfId="292" priority="329" operator="equal">
      <formula>0</formula>
    </cfRule>
  </conditionalFormatting>
  <conditionalFormatting sqref="U107:LH107 U104:LH104 U101:LH101">
    <cfRule type="expression" dxfId="291" priority="301">
      <formula>U$10=""</formula>
    </cfRule>
  </conditionalFormatting>
  <conditionalFormatting sqref="T102:AH102 AJ102:LH102">
    <cfRule type="cellIs" dxfId="290" priority="327" operator="equal">
      <formula>0</formula>
    </cfRule>
  </conditionalFormatting>
  <conditionalFormatting sqref="U102:AH102 AJ102:LH102">
    <cfRule type="containsBlanks" dxfId="289" priority="326">
      <formula>LEN(TRIM(U102))=0</formula>
    </cfRule>
  </conditionalFormatting>
  <conditionalFormatting sqref="U102:AH102 AJ102:LH102">
    <cfRule type="expression" dxfId="288" priority="325">
      <formula>U$10=""</formula>
    </cfRule>
  </conditionalFormatting>
  <conditionalFormatting sqref="U105:AH105 AJ105:LH105">
    <cfRule type="expression" dxfId="287" priority="317">
      <formula>U$10=""</formula>
    </cfRule>
  </conditionalFormatting>
  <conditionalFormatting sqref="U106:AH106 AJ106:LH106">
    <cfRule type="containsBlanks" dxfId="286" priority="324">
      <formula>LEN(TRIM(U106))=0</formula>
    </cfRule>
  </conditionalFormatting>
  <conditionalFormatting sqref="A105:S105 LI105:XFD105 A106:AH106 AJ106:XFD106">
    <cfRule type="cellIs" dxfId="285" priority="323" operator="equal">
      <formula>0</formula>
    </cfRule>
  </conditionalFormatting>
  <conditionalFormatting sqref="U106:AH106 AJ106:LH106">
    <cfRule type="expression" dxfId="284" priority="322">
      <formula>U$10=""</formula>
    </cfRule>
  </conditionalFormatting>
  <conditionalFormatting sqref="A104:T104 LI104:XFD104">
    <cfRule type="cellIs" dxfId="283" priority="321" operator="equal">
      <formula>0</formula>
    </cfRule>
  </conditionalFormatting>
  <conditionalFormatting sqref="U73:LH73 U70:LH70 U67:LH67 U63:LH63 U58:LH58 U49:LH49">
    <cfRule type="expression" dxfId="282" priority="298">
      <formula>U$10=""</formula>
    </cfRule>
  </conditionalFormatting>
  <conditionalFormatting sqref="T105:AH105 AJ105:LH105">
    <cfRule type="cellIs" dxfId="281" priority="319" operator="equal">
      <formula>0</formula>
    </cfRule>
  </conditionalFormatting>
  <conditionalFormatting sqref="U105:AH105 AJ105:LH105">
    <cfRule type="containsBlanks" dxfId="280" priority="318">
      <formula>LEN(TRIM(U105))=0</formula>
    </cfRule>
  </conditionalFormatting>
  <conditionalFormatting sqref="U108:AH108 AJ108:LH108">
    <cfRule type="containsBlanks" dxfId="279" priority="313">
      <formula>LEN(TRIM(U108))=0</formula>
    </cfRule>
  </conditionalFormatting>
  <conditionalFormatting sqref="U108:AH108 AJ108:LH108">
    <cfRule type="expression" dxfId="278" priority="312">
      <formula>U$10=""</formula>
    </cfRule>
  </conditionalFormatting>
  <conditionalFormatting sqref="T109:AH111 AJ109:LH111">
    <cfRule type="cellIs" dxfId="277" priority="311" operator="equal">
      <formula>0</formula>
    </cfRule>
  </conditionalFormatting>
  <conditionalFormatting sqref="U109:AH111 AJ109:LH111">
    <cfRule type="containsBlanks" dxfId="276" priority="310">
      <formula>LEN(TRIM(U109))=0</formula>
    </cfRule>
  </conditionalFormatting>
  <conditionalFormatting sqref="U83:LH83">
    <cfRule type="cellIs" dxfId="275" priority="308" operator="equal">
      <formula>0</formula>
    </cfRule>
  </conditionalFormatting>
  <conditionalFormatting sqref="U92:LH92">
    <cfRule type="cellIs" dxfId="274" priority="306" operator="equal">
      <formula>0</formula>
    </cfRule>
  </conditionalFormatting>
  <conditionalFormatting sqref="U92:LH92">
    <cfRule type="expression" dxfId="273" priority="305">
      <formula>U$10=""</formula>
    </cfRule>
  </conditionalFormatting>
  <conditionalFormatting sqref="A151:XFD151">
    <cfRule type="cellIs" dxfId="272" priority="292" operator="equal">
      <formula>0</formula>
    </cfRule>
  </conditionalFormatting>
  <conditionalFormatting sqref="U97:LH97">
    <cfRule type="cellIs" dxfId="271" priority="304" operator="equal">
      <formula>0</formula>
    </cfRule>
  </conditionalFormatting>
  <conditionalFormatting sqref="U150:LH150">
    <cfRule type="expression" dxfId="270" priority="300">
      <formula>U$10=""</formula>
    </cfRule>
  </conditionalFormatting>
  <conditionalFormatting sqref="U107:LH107 U104:LH104 U101:LH101">
    <cfRule type="cellIs" dxfId="269" priority="302" operator="equal">
      <formula>0</formula>
    </cfRule>
  </conditionalFormatting>
  <conditionalFormatting sqref="U73:LH73 U70:LH70 U67:LH67 U63:LH63 U58:LH58 U49:LH49">
    <cfRule type="cellIs" dxfId="268" priority="299" operator="equal">
      <formula>0</formula>
    </cfRule>
  </conditionalFormatting>
  <conditionalFormatting sqref="U194:LH194 V198:LH198">
    <cfRule type="expression" dxfId="267" priority="272">
      <formula>U$10=""</formula>
    </cfRule>
  </conditionalFormatting>
  <conditionalFormatting sqref="AI108:AI111 AI105:AI106 AI102:AI103 AI98:AI100 AI93:AI96 AI84:AI91">
    <cfRule type="cellIs" dxfId="266" priority="297" operator="equal">
      <formula>0</formula>
    </cfRule>
  </conditionalFormatting>
  <conditionalFormatting sqref="AI108:AI111 AI105:AI106 AI102:AI103 AI98:AI100 AI93:AI96 AI84:AI91">
    <cfRule type="containsBlanks" dxfId="265" priority="296">
      <formula>LEN(TRIM(AI84))=0</formula>
    </cfRule>
  </conditionalFormatting>
  <conditionalFormatting sqref="AI108:AI111 AI105:AI106 AI102:AI103 AI98:AI100 AI93:AI96 AI84:AI91">
    <cfRule type="expression" dxfId="264" priority="295">
      <formula>AI$10=""</formula>
    </cfRule>
  </conditionalFormatting>
  <conditionalFormatting sqref="A114:XFD114">
    <cfRule type="cellIs" dxfId="263" priority="293" operator="equal">
      <formula>0</formula>
    </cfRule>
  </conditionalFormatting>
  <conditionalFormatting sqref="A199:XFD199">
    <cfRule type="cellIs" dxfId="262" priority="291" operator="equal">
      <formula>0</formula>
    </cfRule>
  </conditionalFormatting>
  <conditionalFormatting sqref="U191:U193">
    <cfRule type="expression" dxfId="261" priority="284">
      <formula>U$10=""</formula>
    </cfRule>
  </conditionalFormatting>
  <conditionalFormatting sqref="LI190:XFD193 A190:S193">
    <cfRule type="cellIs" dxfId="260" priority="290" operator="equal">
      <formula>0</formula>
    </cfRule>
  </conditionalFormatting>
  <conditionalFormatting sqref="T190:LH190 V191:LH193">
    <cfRule type="cellIs" dxfId="259" priority="289" operator="equal">
      <formula>0</formula>
    </cfRule>
  </conditionalFormatting>
  <conditionalFormatting sqref="U190:LH190 V191:LH193">
    <cfRule type="containsBlanks" dxfId="258" priority="288">
      <formula>LEN(TRIM(U190))=0</formula>
    </cfRule>
  </conditionalFormatting>
  <conditionalFormatting sqref="U190:LH190 V191:LH193">
    <cfRule type="expression" dxfId="257" priority="287">
      <formula>U$10=""</formula>
    </cfRule>
  </conditionalFormatting>
  <conditionalFormatting sqref="T191:U193">
    <cfRule type="cellIs" dxfId="256" priority="286" operator="equal">
      <formula>0</formula>
    </cfRule>
  </conditionalFormatting>
  <conditionalFormatting sqref="U191:U193">
    <cfRule type="containsBlanks" dxfId="255" priority="285">
      <formula>LEN(TRIM(U191))=0</formula>
    </cfRule>
  </conditionalFormatting>
  <conditionalFormatting sqref="T194:LH194 V198:LH198">
    <cfRule type="cellIs" dxfId="254" priority="274" operator="equal">
      <formula>0</formula>
    </cfRule>
  </conditionalFormatting>
  <conditionalFormatting sqref="U194:LH194 V198:LH198">
    <cfRule type="containsBlanks" dxfId="253" priority="273">
      <formula>LEN(TRIM(U194))=0</formula>
    </cfRule>
  </conditionalFormatting>
  <conditionalFormatting sqref="U195:U198 V195:LH197">
    <cfRule type="expression" dxfId="252" priority="269">
      <formula>U$10=""</formula>
    </cfRule>
  </conditionalFormatting>
  <conditionalFormatting sqref="A189:XFD189">
    <cfRule type="cellIs" dxfId="251" priority="277" operator="equal">
      <formula>0</formula>
    </cfRule>
  </conditionalFormatting>
  <conditionalFormatting sqref="LI194:XFD196 A194:S196 A198:S198 LI198:XFD198">
    <cfRule type="cellIs" dxfId="250" priority="275" operator="equal">
      <formula>0</formula>
    </cfRule>
  </conditionalFormatting>
  <conditionalFormatting sqref="T198:U198 T195:U195 T196 U196:U197 V195:LH197">
    <cfRule type="cellIs" dxfId="249" priority="271" operator="equal">
      <formula>0</formula>
    </cfRule>
  </conditionalFormatting>
  <conditionalFormatting sqref="U195:U198 V195:LH197">
    <cfRule type="containsBlanks" dxfId="248" priority="270">
      <formula>LEN(TRIM(U195))=0</formula>
    </cfRule>
  </conditionalFormatting>
  <conditionalFormatting sqref="LI197:XFD197 A197:S197">
    <cfRule type="cellIs" dxfId="247" priority="268" operator="equal">
      <formula>0</formula>
    </cfRule>
  </conditionalFormatting>
  <conditionalFormatting sqref="T197">
    <cfRule type="cellIs" dxfId="246" priority="264" operator="equal">
      <formula>0</formula>
    </cfRule>
  </conditionalFormatting>
  <conditionalFormatting sqref="R204">
    <cfRule type="cellIs" dxfId="245" priority="258" operator="equal">
      <formula>0</formula>
    </cfRule>
  </conditionalFormatting>
  <conditionalFormatting sqref="U204:LH204">
    <cfRule type="cellIs" dxfId="244" priority="260" operator="equal">
      <formula>0</formula>
    </cfRule>
  </conditionalFormatting>
  <conditionalFormatting sqref="A204:Q204 LI204:XFD204 S204:T204">
    <cfRule type="cellIs" dxfId="243" priority="261" operator="equal">
      <formula>0</formula>
    </cfRule>
  </conditionalFormatting>
  <conditionalFormatting sqref="U204:LH204">
    <cfRule type="expression" dxfId="242" priority="259">
      <formula>U$10=""</formula>
    </cfRule>
  </conditionalFormatting>
  <conditionalFormatting sqref="A205:XFD205">
    <cfRule type="cellIs" dxfId="241" priority="257" operator="equal">
      <formula>0</formula>
    </cfRule>
  </conditionalFormatting>
  <conditionalFormatting sqref="A208:Q208 LI208:XFD208 S208">
    <cfRule type="cellIs" dxfId="240" priority="256" operator="equal">
      <formula>0</formula>
    </cfRule>
  </conditionalFormatting>
  <conditionalFormatting sqref="R208">
    <cfRule type="cellIs" dxfId="239" priority="253" operator="equal">
      <formula>0</formula>
    </cfRule>
  </conditionalFormatting>
  <conditionalFormatting sqref="T208:LH208">
    <cfRule type="expression" dxfId="238" priority="254">
      <formula>T$10=""</formula>
    </cfRule>
  </conditionalFormatting>
  <conditionalFormatting sqref="T208:LH208">
    <cfRule type="cellIs" dxfId="237" priority="255" operator="equal">
      <formula>0</formula>
    </cfRule>
  </conditionalFormatting>
  <conditionalFormatting sqref="A209:XFD209">
    <cfRule type="cellIs" dxfId="236" priority="252" operator="equal">
      <formula>0</formula>
    </cfRule>
  </conditionalFormatting>
  <conditionalFormatting sqref="R210">
    <cfRule type="cellIs" dxfId="235" priority="248" operator="equal">
      <formula>0</formula>
    </cfRule>
  </conditionalFormatting>
  <conditionalFormatting sqref="U210:LH210">
    <cfRule type="cellIs" dxfId="234" priority="250" operator="equal">
      <formula>0</formula>
    </cfRule>
  </conditionalFormatting>
  <conditionalFormatting sqref="A210:Q210 LI210:XFD210 S210:T210">
    <cfRule type="cellIs" dxfId="233" priority="251" operator="equal">
      <formula>0</formula>
    </cfRule>
  </conditionalFormatting>
  <conditionalFormatting sqref="U210:LH210">
    <cfRule type="expression" dxfId="232" priority="249">
      <formula>U$10=""</formula>
    </cfRule>
  </conditionalFormatting>
  <conditionalFormatting sqref="A211:XFD211">
    <cfRule type="cellIs" dxfId="231" priority="247" operator="equal">
      <formula>0</formula>
    </cfRule>
  </conditionalFormatting>
  <conditionalFormatting sqref="A216:D216 F216:XFD216">
    <cfRule type="cellIs" dxfId="230" priority="246" operator="equal">
      <formula>0</formula>
    </cfRule>
  </conditionalFormatting>
  <conditionalFormatting sqref="T216:LH216">
    <cfRule type="expression" dxfId="229" priority="245">
      <formula>T$10=""</formula>
    </cfRule>
  </conditionalFormatting>
  <conditionalFormatting sqref="E216">
    <cfRule type="cellIs" dxfId="228" priority="244" operator="equal">
      <formula>0</formula>
    </cfRule>
  </conditionalFormatting>
  <conditionalFormatting sqref="T216:LH216">
    <cfRule type="cellIs" dxfId="227" priority="243" operator="lessThan">
      <formula>0</formula>
    </cfRule>
  </conditionalFormatting>
  <conditionalFormatting sqref="R221">
    <cfRule type="cellIs" dxfId="226" priority="239" operator="equal">
      <formula>0</formula>
    </cfRule>
  </conditionalFormatting>
  <conditionalFormatting sqref="A221:Q221 LI221:XFD221 S221:T221">
    <cfRule type="cellIs" dxfId="225" priority="242" operator="equal">
      <formula>0</formula>
    </cfRule>
  </conditionalFormatting>
  <conditionalFormatting sqref="U221:LH221">
    <cfRule type="expression" dxfId="224" priority="240">
      <formula>U$10=""</formula>
    </cfRule>
  </conditionalFormatting>
  <conditionalFormatting sqref="U221:LH221">
    <cfRule type="cellIs" dxfId="223" priority="241" operator="equal">
      <formula>0</formula>
    </cfRule>
  </conditionalFormatting>
  <conditionalFormatting sqref="R223">
    <cfRule type="cellIs" dxfId="222" priority="235" operator="equal">
      <formula>0</formula>
    </cfRule>
  </conditionalFormatting>
  <conditionalFormatting sqref="A223:Q223 LI223:XFD223 S223:T223">
    <cfRule type="cellIs" dxfId="221" priority="238" operator="equal">
      <formula>0</formula>
    </cfRule>
  </conditionalFormatting>
  <conditionalFormatting sqref="U223:LH223">
    <cfRule type="expression" dxfId="220" priority="236">
      <formula>U$10=""</formula>
    </cfRule>
  </conditionalFormatting>
  <conditionalFormatting sqref="U223:LH223">
    <cfRule type="cellIs" dxfId="219" priority="237" operator="equal">
      <formula>0</formula>
    </cfRule>
  </conditionalFormatting>
  <conditionalFormatting sqref="U225:LH225">
    <cfRule type="cellIs" dxfId="218" priority="231" operator="lessThan">
      <formula>0</formula>
    </cfRule>
  </conditionalFormatting>
  <conditionalFormatting sqref="A225:D225 F225:XFD225">
    <cfRule type="cellIs" dxfId="217" priority="234" operator="equal">
      <formula>0</formula>
    </cfRule>
  </conditionalFormatting>
  <conditionalFormatting sqref="U225:LH225">
    <cfRule type="expression" dxfId="216" priority="233">
      <formula>U$10=""</formula>
    </cfRule>
  </conditionalFormatting>
  <conditionalFormatting sqref="E225">
    <cfRule type="cellIs" dxfId="215" priority="232" operator="equal">
      <formula>0</formula>
    </cfRule>
  </conditionalFormatting>
  <conditionalFormatting sqref="A220:D220 F220:XFD220">
    <cfRule type="cellIs" dxfId="214" priority="222" operator="equal">
      <formula>0</formula>
    </cfRule>
  </conditionalFormatting>
  <conditionalFormatting sqref="T220:LH220">
    <cfRule type="expression" dxfId="213" priority="221">
      <formula>T$10=""</formula>
    </cfRule>
  </conditionalFormatting>
  <conditionalFormatting sqref="E220">
    <cfRule type="cellIs" dxfId="212" priority="220" operator="equal">
      <formula>0</formula>
    </cfRule>
  </conditionalFormatting>
  <conditionalFormatting sqref="T220:LH220">
    <cfRule type="cellIs" dxfId="211" priority="219" operator="lessThan">
      <formula>0</formula>
    </cfRule>
  </conditionalFormatting>
  <conditionalFormatting sqref="A39:XFD39">
    <cfRule type="cellIs" dxfId="210" priority="216" operator="equal">
      <formula>0</formula>
    </cfRule>
  </conditionalFormatting>
  <conditionalFormatting sqref="U145:LH148 U142:LH143 U139:LH140 U135:LH137 U130:LH133">
    <cfRule type="expression" dxfId="209" priority="134">
      <formula>U$10=""</formula>
    </cfRule>
  </conditionalFormatting>
  <conditionalFormatting sqref="A149:XFD149">
    <cfRule type="cellIs" dxfId="208" priority="204" operator="equal">
      <formula>0</formula>
    </cfRule>
  </conditionalFormatting>
  <conditionalFormatting sqref="A145:S148 A144:T144 LI144:XFD148">
    <cfRule type="cellIs" dxfId="207" priority="157" operator="equal">
      <formula>0</formula>
    </cfRule>
  </conditionalFormatting>
  <conditionalFormatting sqref="T145">
    <cfRule type="cellIs" dxfId="206" priority="156" operator="equal">
      <formula>0</formula>
    </cfRule>
  </conditionalFormatting>
  <conditionalFormatting sqref="A116:S119 LI116:XFD119 A115:XFD115 A135:S137 LI135:XFD137 T136:T137 A139:S139 A140:T140 LI139:XFD140">
    <cfRule type="cellIs" dxfId="205" priority="202" operator="equal">
      <formula>0</formula>
    </cfRule>
  </conditionalFormatting>
  <conditionalFormatting sqref="U115:LH115">
    <cfRule type="expression" dxfId="204" priority="200">
      <formula>U$10=""</formula>
    </cfRule>
  </conditionalFormatting>
  <conditionalFormatting sqref="T116:LH116 U117:LH119">
    <cfRule type="cellIs" dxfId="203" priority="199" operator="equal">
      <formula>0</formula>
    </cfRule>
  </conditionalFormatting>
  <conditionalFormatting sqref="U116:LH119">
    <cfRule type="containsBlanks" dxfId="202" priority="198">
      <formula>LEN(TRIM(U116))=0</formula>
    </cfRule>
  </conditionalFormatting>
  <conditionalFormatting sqref="U116:LH119">
    <cfRule type="expression" dxfId="201" priority="197">
      <formula>U$10=""</formula>
    </cfRule>
  </conditionalFormatting>
  <conditionalFormatting sqref="T117:T119">
    <cfRule type="cellIs" dxfId="200" priority="196" operator="equal">
      <formula>0</formula>
    </cfRule>
  </conditionalFormatting>
  <conditionalFormatting sqref="A121:S124 A120:T120 LI120:XFD124">
    <cfRule type="cellIs" dxfId="199" priority="193" operator="equal">
      <formula>0</formula>
    </cfRule>
  </conditionalFormatting>
  <conditionalFormatting sqref="T121">
    <cfRule type="cellIs" dxfId="198" priority="192" operator="equal">
      <formula>0</formula>
    </cfRule>
  </conditionalFormatting>
  <conditionalFormatting sqref="T122:T124">
    <cfRule type="cellIs" dxfId="197" priority="189" operator="equal">
      <formula>0</formula>
    </cfRule>
  </conditionalFormatting>
  <conditionalFormatting sqref="A125:S128 LI125:XFD128">
    <cfRule type="cellIs" dxfId="196" priority="186" operator="equal">
      <formula>0</formula>
    </cfRule>
  </conditionalFormatting>
  <conditionalFormatting sqref="T125">
    <cfRule type="cellIs" dxfId="195" priority="185" operator="equal">
      <formula>0</formula>
    </cfRule>
  </conditionalFormatting>
  <conditionalFormatting sqref="T126:T128">
    <cfRule type="cellIs" dxfId="194" priority="182" operator="equal">
      <formula>0</formula>
    </cfRule>
  </conditionalFormatting>
  <conditionalFormatting sqref="A130:S133 A129:T129 LI129:XFD133">
    <cfRule type="cellIs" dxfId="193" priority="179" operator="equal">
      <formula>0</formula>
    </cfRule>
  </conditionalFormatting>
  <conditionalFormatting sqref="U134:LH134">
    <cfRule type="expression" dxfId="192" priority="145">
      <formula>U$10=""</formula>
    </cfRule>
  </conditionalFormatting>
  <conditionalFormatting sqref="T130">
    <cfRule type="cellIs" dxfId="191" priority="178" operator="equal">
      <formula>0</formula>
    </cfRule>
  </conditionalFormatting>
  <conditionalFormatting sqref="T131:T133">
    <cfRule type="cellIs" dxfId="190" priority="175" operator="equal">
      <formula>0</formula>
    </cfRule>
  </conditionalFormatting>
  <conditionalFormatting sqref="A134:T134 LI134:XFD134">
    <cfRule type="cellIs" dxfId="189" priority="172" operator="equal">
      <formula>0</formula>
    </cfRule>
  </conditionalFormatting>
  <conditionalFormatting sqref="U120:LH120">
    <cfRule type="expression" dxfId="188" priority="149">
      <formula>U$10=""</formula>
    </cfRule>
  </conditionalFormatting>
  <conditionalFormatting sqref="T135">
    <cfRule type="cellIs" dxfId="187" priority="171" operator="equal">
      <formula>0</formula>
    </cfRule>
  </conditionalFormatting>
  <conditionalFormatting sqref="A138:T138 LI138:XFD138">
    <cfRule type="cellIs" dxfId="186" priority="168" operator="equal">
      <formula>0</formula>
    </cfRule>
  </conditionalFormatting>
  <conditionalFormatting sqref="U144:LH144 U141:LH141 U138:LH138">
    <cfRule type="expression" dxfId="185" priority="143">
      <formula>U$10=""</formula>
    </cfRule>
  </conditionalFormatting>
  <conditionalFormatting sqref="T139">
    <cfRule type="cellIs" dxfId="184" priority="167" operator="equal">
      <formula>0</formula>
    </cfRule>
  </conditionalFormatting>
  <conditionalFormatting sqref="A142:S142 A143:T143 LI142:XFD143">
    <cfRule type="cellIs" dxfId="183" priority="163" operator="equal">
      <formula>0</formula>
    </cfRule>
  </conditionalFormatting>
  <conditionalFormatting sqref="A141:T141 LI141:XFD141">
    <cfRule type="cellIs" dxfId="182" priority="161" operator="equal">
      <formula>0</formula>
    </cfRule>
  </conditionalFormatting>
  <conditionalFormatting sqref="T142">
    <cfRule type="cellIs" dxfId="181" priority="160" operator="equal">
      <formula>0</formula>
    </cfRule>
  </conditionalFormatting>
  <conditionalFormatting sqref="T146:T148">
    <cfRule type="cellIs" dxfId="180" priority="153" operator="equal">
      <formula>0</formula>
    </cfRule>
  </conditionalFormatting>
  <conditionalFormatting sqref="U120:LH120">
    <cfRule type="cellIs" dxfId="179" priority="150" operator="equal">
      <formula>0</formula>
    </cfRule>
  </conditionalFormatting>
  <conditionalFormatting sqref="U129:LH129">
    <cfRule type="cellIs" dxfId="178" priority="148" operator="equal">
      <formula>0</formula>
    </cfRule>
  </conditionalFormatting>
  <conditionalFormatting sqref="U129:LH129">
    <cfRule type="expression" dxfId="177" priority="147">
      <formula>U$10=""</formula>
    </cfRule>
  </conditionalFormatting>
  <conditionalFormatting sqref="U134:LH134">
    <cfRule type="cellIs" dxfId="176" priority="146" operator="equal">
      <formula>0</formula>
    </cfRule>
  </conditionalFormatting>
  <conditionalFormatting sqref="U144:LH144 U141:LH141 U138:LH138">
    <cfRule type="cellIs" dxfId="175" priority="144" operator="equal">
      <formula>0</formula>
    </cfRule>
  </conditionalFormatting>
  <conditionalFormatting sqref="U121:LH128">
    <cfRule type="cellIs" dxfId="174" priority="139" operator="equal">
      <formula>0</formula>
    </cfRule>
  </conditionalFormatting>
  <conditionalFormatting sqref="U121:LH128">
    <cfRule type="containsBlanks" dxfId="173" priority="138">
      <formula>LEN(TRIM(U121))=0</formula>
    </cfRule>
  </conditionalFormatting>
  <conditionalFormatting sqref="U121:LH128">
    <cfRule type="expression" dxfId="172" priority="137">
      <formula>U$10=""</formula>
    </cfRule>
  </conditionalFormatting>
  <conditionalFormatting sqref="U145:LH148 U142:LH143 U139:LH140 U135:LH137 U130:LH133">
    <cfRule type="cellIs" dxfId="171" priority="136" operator="equal">
      <formula>0</formula>
    </cfRule>
  </conditionalFormatting>
  <conditionalFormatting sqref="U145:LH148 U142:LH143 U139:LH140 U135:LH137 U130:LH133">
    <cfRule type="containsBlanks" dxfId="170" priority="135">
      <formula>LEN(TRIM(U130))=0</formula>
    </cfRule>
  </conditionalFormatting>
  <conditionalFormatting sqref="A187:XFD187">
    <cfRule type="cellIs" dxfId="169" priority="133" operator="equal">
      <formula>0</formula>
    </cfRule>
  </conditionalFormatting>
  <conditionalFormatting sqref="A188:XFD188">
    <cfRule type="cellIs" dxfId="168" priority="131" operator="equal">
      <formula>0</formula>
    </cfRule>
  </conditionalFormatting>
  <conditionalFormatting sqref="U187:LH187">
    <cfRule type="expression" dxfId="167" priority="132">
      <formula>U$10=""</formula>
    </cfRule>
  </conditionalFormatting>
  <conditionalFormatting sqref="A186:XFD186">
    <cfRule type="cellIs" dxfId="166" priority="130" operator="equal">
      <formula>0</formula>
    </cfRule>
  </conditionalFormatting>
  <conditionalFormatting sqref="A182:S185 A181:T181 LI181:XFD185">
    <cfRule type="cellIs" dxfId="165" priority="107" operator="equal">
      <formula>0</formula>
    </cfRule>
  </conditionalFormatting>
  <conditionalFormatting sqref="T182">
    <cfRule type="cellIs" dxfId="164" priority="106" operator="equal">
      <formula>0</formula>
    </cfRule>
  </conditionalFormatting>
  <conditionalFormatting sqref="A153:S156 LI153:XFD156 A152:XFD152 A172:S174 LI172:XFD174 T173:T174 A176:S176 A177:T177 LI176:XFD177">
    <cfRule type="cellIs" dxfId="163" priority="129" operator="equal">
      <formula>0</formula>
    </cfRule>
  </conditionalFormatting>
  <conditionalFormatting sqref="U152:LH152">
    <cfRule type="expression" dxfId="162" priority="128">
      <formula>U$10=""</formula>
    </cfRule>
  </conditionalFormatting>
  <conditionalFormatting sqref="T153:LH153 U154:LH156">
    <cfRule type="cellIs" dxfId="161" priority="127" operator="equal">
      <formula>0</formula>
    </cfRule>
  </conditionalFormatting>
  <conditionalFormatting sqref="U153:LH156">
    <cfRule type="containsBlanks" dxfId="160" priority="126">
      <formula>LEN(TRIM(U153))=0</formula>
    </cfRule>
  </conditionalFormatting>
  <conditionalFormatting sqref="U153:LH156">
    <cfRule type="expression" dxfId="159" priority="125">
      <formula>U$10=""</formula>
    </cfRule>
  </conditionalFormatting>
  <conditionalFormatting sqref="T154:T156">
    <cfRule type="cellIs" dxfId="158" priority="124" operator="equal">
      <formula>0</formula>
    </cfRule>
  </conditionalFormatting>
  <conditionalFormatting sqref="A158:S161 A157:T157 LI157:XFD161">
    <cfRule type="cellIs" dxfId="157" priority="123" operator="equal">
      <formula>0</formula>
    </cfRule>
  </conditionalFormatting>
  <conditionalFormatting sqref="T158">
    <cfRule type="cellIs" dxfId="156" priority="122" operator="equal">
      <formula>0</formula>
    </cfRule>
  </conditionalFormatting>
  <conditionalFormatting sqref="T159:T161">
    <cfRule type="cellIs" dxfId="155" priority="121" operator="equal">
      <formula>0</formula>
    </cfRule>
  </conditionalFormatting>
  <conditionalFormatting sqref="A162:S165 LI162:XFD165">
    <cfRule type="cellIs" dxfId="154" priority="120" operator="equal">
      <formula>0</formula>
    </cfRule>
  </conditionalFormatting>
  <conditionalFormatting sqref="T162">
    <cfRule type="cellIs" dxfId="153" priority="119" operator="equal">
      <formula>0</formula>
    </cfRule>
  </conditionalFormatting>
  <conditionalFormatting sqref="T163:T165">
    <cfRule type="cellIs" dxfId="152" priority="118" operator="equal">
      <formula>0</formula>
    </cfRule>
  </conditionalFormatting>
  <conditionalFormatting sqref="A167:S170 A166:T166 LI166:XFD170">
    <cfRule type="cellIs" dxfId="151" priority="117" operator="equal">
      <formula>0</formula>
    </cfRule>
  </conditionalFormatting>
  <conditionalFormatting sqref="U171:LH171">
    <cfRule type="expression" dxfId="150" priority="99">
      <formula>U$10=""</formula>
    </cfRule>
  </conditionalFormatting>
  <conditionalFormatting sqref="T167">
    <cfRule type="cellIs" dxfId="149" priority="116" operator="equal">
      <formula>0</formula>
    </cfRule>
  </conditionalFormatting>
  <conditionalFormatting sqref="T168:T170">
    <cfRule type="cellIs" dxfId="148" priority="115" operator="equal">
      <formula>0</formula>
    </cfRule>
  </conditionalFormatting>
  <conditionalFormatting sqref="A171:T171 LI171:XFD171">
    <cfRule type="cellIs" dxfId="147" priority="114" operator="equal">
      <formula>0</formula>
    </cfRule>
  </conditionalFormatting>
  <conditionalFormatting sqref="U157:LH157">
    <cfRule type="expression" dxfId="146" priority="103">
      <formula>U$10=""</formula>
    </cfRule>
  </conditionalFormatting>
  <conditionalFormatting sqref="T172">
    <cfRule type="cellIs" dxfId="145" priority="113" operator="equal">
      <formula>0</formula>
    </cfRule>
  </conditionalFormatting>
  <conditionalFormatting sqref="A175:T175 LI175:XFD175">
    <cfRule type="cellIs" dxfId="144" priority="112" operator="equal">
      <formula>0</formula>
    </cfRule>
  </conditionalFormatting>
  <conditionalFormatting sqref="U181:LH181 U178:LH178 U175:LH175">
    <cfRule type="expression" dxfId="143" priority="97">
      <formula>U$10=""</formula>
    </cfRule>
  </conditionalFormatting>
  <conditionalFormatting sqref="T176">
    <cfRule type="cellIs" dxfId="142" priority="111" operator="equal">
      <formula>0</formula>
    </cfRule>
  </conditionalFormatting>
  <conditionalFormatting sqref="A179:S179 A180:T180 LI179:XFD180">
    <cfRule type="cellIs" dxfId="141" priority="110" operator="equal">
      <formula>0</formula>
    </cfRule>
  </conditionalFormatting>
  <conditionalFormatting sqref="A178:T178 LI178:XFD178">
    <cfRule type="cellIs" dxfId="140" priority="109" operator="equal">
      <formula>0</formula>
    </cfRule>
  </conditionalFormatting>
  <conditionalFormatting sqref="T179">
    <cfRule type="cellIs" dxfId="139" priority="108" operator="equal">
      <formula>0</formula>
    </cfRule>
  </conditionalFormatting>
  <conditionalFormatting sqref="T183:T185">
    <cfRule type="cellIs" dxfId="138" priority="105" operator="equal">
      <formula>0</formula>
    </cfRule>
  </conditionalFormatting>
  <conditionalFormatting sqref="U157:LH157">
    <cfRule type="cellIs" dxfId="137" priority="104" operator="equal">
      <formula>0</formula>
    </cfRule>
  </conditionalFormatting>
  <conditionalFormatting sqref="U166:LH166">
    <cfRule type="cellIs" dxfId="136" priority="102" operator="equal">
      <formula>0</formula>
    </cfRule>
  </conditionalFormatting>
  <conditionalFormatting sqref="U166:LH166">
    <cfRule type="expression" dxfId="135" priority="101">
      <formula>U$10=""</formula>
    </cfRule>
  </conditionalFormatting>
  <conditionalFormatting sqref="U171:LH171">
    <cfRule type="cellIs" dxfId="134" priority="100" operator="equal">
      <formula>0</formula>
    </cfRule>
  </conditionalFormatting>
  <conditionalFormatting sqref="U181:LH181 U178:LH178 U175:LH175">
    <cfRule type="cellIs" dxfId="133" priority="98" operator="equal">
      <formula>0</formula>
    </cfRule>
  </conditionalFormatting>
  <conditionalFormatting sqref="U182:LH185 U179:LH180 U176:LH177 U172:LH174 U167:LH170 U158:LH165">
    <cfRule type="cellIs" dxfId="132" priority="90" operator="equal">
      <formula>0</formula>
    </cfRule>
  </conditionalFormatting>
  <conditionalFormatting sqref="U182:LH185 U179:LH180 U176:LH177 U172:LH174 U167:LH170 U158:LH165">
    <cfRule type="containsBlanks" dxfId="131" priority="89">
      <formula>LEN(TRIM(U158))=0</formula>
    </cfRule>
  </conditionalFormatting>
  <conditionalFormatting sqref="U182:LH185 U179:LH180 U176:LH177 U172:LH174 U167:LH170 U158:LH165">
    <cfRule type="expression" dxfId="130" priority="88">
      <formula>U$10=""</formula>
    </cfRule>
  </conditionalFormatting>
  <conditionalFormatting sqref="A27:XFD27">
    <cfRule type="cellIs" dxfId="129" priority="24" operator="equal">
      <formula>0</formula>
    </cfRule>
  </conditionalFormatting>
  <conditionalFormatting sqref="A30:XFD30">
    <cfRule type="cellIs" dxfId="128" priority="1" operator="equal">
      <formula>0</formula>
    </cfRule>
  </conditionalFormatting>
  <dataValidations count="1">
    <dataValidation type="decimal" operator="greaterThanOrEqual" allowBlank="1" showInputMessage="1" showErrorMessage="1" sqref="H8">
      <formula1>0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P81"/>
  <sheetViews>
    <sheetView showGridLines="0" workbookViewId="0">
      <pane ySplit="11" topLeftCell="A12" activePane="bottomLeft" state="frozen"/>
      <selection pane="bottomLeft" activeCell="A3" sqref="A3"/>
    </sheetView>
  </sheetViews>
  <sheetFormatPr defaultColWidth="8.88671875" defaultRowHeight="12" x14ac:dyDescent="0.25"/>
  <cols>
    <col min="1" max="1" width="1.6640625" style="2" customWidth="1"/>
    <col min="2" max="2" width="1.6640625" style="18" customWidth="1"/>
    <col min="3" max="3" width="1.6640625" style="2" customWidth="1"/>
    <col min="4" max="4" width="1.6640625" style="14" customWidth="1"/>
    <col min="5" max="5" width="38.6640625" style="2" bestFit="1" customWidth="1"/>
    <col min="6" max="6" width="1.6640625" style="29" customWidth="1"/>
    <col min="7" max="7" width="1.6640625" style="14" customWidth="1"/>
    <col min="8" max="8" width="10.6640625" style="2" bestFit="1" customWidth="1"/>
    <col min="9" max="10" width="1.6640625" style="2" customWidth="1"/>
    <col min="11" max="11" width="8.88671875" style="2"/>
    <col min="12" max="13" width="1.6640625" style="2" customWidth="1"/>
    <col min="14" max="14" width="8.88671875" style="2"/>
    <col min="15" max="16" width="1.6640625" style="2" customWidth="1"/>
    <col min="17" max="16384" width="8.88671875" style="2"/>
  </cols>
  <sheetData>
    <row r="1" spans="1:16" s="1" customFormat="1" ht="10.199999999999999" x14ac:dyDescent="0.2">
      <c r="A1" s="4"/>
      <c r="B1" s="15"/>
      <c r="C1" s="4"/>
      <c r="D1" s="12"/>
      <c r="E1" s="4"/>
      <c r="F1" s="27"/>
      <c r="G1" s="12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10.199999999999999" x14ac:dyDescent="0.2">
      <c r="A2" s="4"/>
      <c r="B2" s="15"/>
      <c r="C2" s="4"/>
      <c r="D2" s="12"/>
      <c r="E2" s="4"/>
      <c r="F2" s="27"/>
      <c r="G2" s="12"/>
      <c r="H2" s="4"/>
      <c r="I2" s="4"/>
      <c r="J2" s="4"/>
      <c r="K2" s="4"/>
      <c r="L2" s="4"/>
      <c r="M2" s="4"/>
      <c r="N2" s="4"/>
      <c r="O2" s="4"/>
      <c r="P2" s="4"/>
    </row>
    <row r="3" spans="1:16" s="1" customFormat="1" ht="10.199999999999999" x14ac:dyDescent="0.2">
      <c r="A3" s="4"/>
      <c r="B3" s="15"/>
      <c r="C3" s="5" t="str">
        <f>главная!C3</f>
        <v>Финмодель Бизнес-проекта</v>
      </c>
      <c r="D3" s="12"/>
      <c r="E3" s="4"/>
      <c r="F3" s="27"/>
      <c r="G3" s="12"/>
      <c r="H3" s="4"/>
      <c r="I3" s="4"/>
      <c r="J3" s="4"/>
      <c r="K3" s="4"/>
      <c r="L3" s="4"/>
      <c r="M3" s="4"/>
      <c r="N3" s="4"/>
      <c r="O3" s="4"/>
      <c r="P3" s="4"/>
    </row>
    <row r="4" spans="1:16" s="1" customFormat="1" ht="10.199999999999999" x14ac:dyDescent="0.2">
      <c r="A4" s="4"/>
      <c r="B4" s="15"/>
      <c r="C4" s="5" t="str">
        <f>главная!C4</f>
        <v>Бизнес-проект: Блокчейн платформа</v>
      </c>
      <c r="D4" s="12"/>
      <c r="E4" s="4"/>
      <c r="F4" s="27"/>
      <c r="G4" s="12"/>
      <c r="H4" s="4"/>
      <c r="I4" s="4"/>
      <c r="J4" s="4"/>
      <c r="K4" s="4"/>
      <c r="L4" s="4"/>
      <c r="M4" s="4"/>
      <c r="N4" s="4"/>
      <c r="O4" s="4"/>
      <c r="P4" s="4"/>
    </row>
    <row r="5" spans="1:16" s="1" customFormat="1" ht="10.199999999999999" x14ac:dyDescent="0.2">
      <c r="A5" s="4"/>
      <c r="B5" s="15"/>
      <c r="C5" s="5"/>
      <c r="D5" s="12"/>
      <c r="E5" s="4"/>
      <c r="F5" s="27"/>
      <c r="G5" s="12"/>
      <c r="H5" s="4"/>
      <c r="I5" s="4"/>
      <c r="J5" s="4"/>
      <c r="K5" s="4"/>
      <c r="L5" s="4"/>
      <c r="M5" s="4"/>
      <c r="N5" s="4"/>
      <c r="O5" s="4"/>
      <c r="P5" s="4"/>
    </row>
    <row r="6" spans="1:16" s="1" customFormat="1" ht="10.199999999999999" x14ac:dyDescent="0.2">
      <c r="A6" s="4"/>
      <c r="B6" s="15"/>
      <c r="C6" s="4" t="s">
        <v>33</v>
      </c>
      <c r="D6" s="12"/>
      <c r="E6" s="4"/>
      <c r="F6" s="27"/>
      <c r="G6" s="12"/>
      <c r="H6" s="4"/>
      <c r="I6" s="4"/>
      <c r="J6" s="4"/>
      <c r="K6" s="4"/>
      <c r="L6" s="4"/>
      <c r="M6" s="4"/>
      <c r="N6" s="4"/>
      <c r="O6" s="4"/>
      <c r="P6" s="4"/>
    </row>
    <row r="7" spans="1:16" s="1" customFormat="1" ht="10.199999999999999" x14ac:dyDescent="0.2">
      <c r="A7" s="4"/>
      <c r="B7" s="15"/>
      <c r="C7" s="4"/>
      <c r="D7" s="12"/>
      <c r="E7" s="4"/>
      <c r="F7" s="27"/>
      <c r="G7" s="12"/>
      <c r="H7" s="4"/>
      <c r="I7" s="4"/>
      <c r="J7" s="4"/>
      <c r="K7" s="4"/>
      <c r="L7" s="4"/>
      <c r="M7" s="4"/>
      <c r="N7" s="4"/>
      <c r="O7" s="4"/>
      <c r="P7" s="4"/>
    </row>
    <row r="8" spans="1:16" s="1" customFormat="1" ht="10.199999999999999" x14ac:dyDescent="0.2">
      <c r="A8" s="4"/>
      <c r="B8" s="15"/>
      <c r="C8" s="4"/>
      <c r="D8" s="12"/>
      <c r="E8" s="4"/>
      <c r="F8" s="27"/>
      <c r="G8" s="43" t="s">
        <v>6</v>
      </c>
      <c r="H8" s="95"/>
      <c r="I8" s="96" t="s">
        <v>30</v>
      </c>
      <c r="J8" s="97" t="s">
        <v>31</v>
      </c>
      <c r="K8" s="4"/>
      <c r="L8" s="4"/>
      <c r="M8" s="4"/>
      <c r="N8" s="4"/>
      <c r="O8" s="4"/>
      <c r="P8" s="4"/>
    </row>
    <row r="9" spans="1:16" s="1" customFormat="1" ht="10.199999999999999" x14ac:dyDescent="0.2">
      <c r="A9" s="4"/>
      <c r="B9" s="15"/>
      <c r="C9" s="4"/>
      <c r="D9" s="5"/>
      <c r="E9" s="38"/>
      <c r="F9" s="67"/>
      <c r="G9" s="12"/>
      <c r="H9" s="4"/>
      <c r="I9" s="4"/>
      <c r="J9" s="4"/>
      <c r="K9" s="4"/>
      <c r="L9" s="4"/>
      <c r="M9" s="4"/>
      <c r="N9" s="4"/>
      <c r="O9" s="4"/>
      <c r="P9" s="4"/>
    </row>
    <row r="10" spans="1:16" s="3" customFormat="1" ht="10.199999999999999" x14ac:dyDescent="0.2">
      <c r="A10" s="5"/>
      <c r="B10" s="16"/>
      <c r="C10" s="5"/>
      <c r="D10" s="12"/>
      <c r="E10" s="5" t="s">
        <v>9</v>
      </c>
      <c r="F10" s="28"/>
      <c r="G10" s="12"/>
      <c r="H10" s="5" t="s">
        <v>2</v>
      </c>
      <c r="I10" s="5"/>
      <c r="J10" s="5"/>
      <c r="K10" s="5"/>
      <c r="L10" s="5"/>
      <c r="M10" s="5"/>
      <c r="N10" s="5"/>
      <c r="O10" s="5"/>
      <c r="P10" s="5"/>
    </row>
    <row r="11" spans="1:16" ht="4.2" customHeight="1" x14ac:dyDescent="0.25">
      <c r="A11" s="6"/>
      <c r="B11" s="17"/>
      <c r="C11" s="6"/>
      <c r="D11" s="13"/>
      <c r="E11" s="7"/>
      <c r="F11" s="27"/>
      <c r="G11" s="13"/>
      <c r="H11" s="6"/>
      <c r="I11" s="6"/>
      <c r="J11" s="6"/>
      <c r="K11" s="6"/>
      <c r="L11" s="6"/>
      <c r="M11" s="6"/>
      <c r="N11" s="6"/>
      <c r="O11" s="6"/>
      <c r="P11" s="6"/>
    </row>
    <row r="12" spans="1:16" s="40" customFormat="1" ht="10.199999999999999" x14ac:dyDescent="0.2">
      <c r="A12" s="38"/>
      <c r="B12" s="38"/>
      <c r="C12" s="38"/>
      <c r="D12" s="37"/>
      <c r="E12" s="38" t="s">
        <v>12</v>
      </c>
      <c r="F12" s="39">
        <f>SUM(F13:F10039)</f>
        <v>0</v>
      </c>
      <c r="G12" s="37"/>
      <c r="H12" s="38"/>
      <c r="I12" s="38"/>
      <c r="J12" s="38"/>
      <c r="K12" s="38"/>
      <c r="L12" s="38"/>
      <c r="M12" s="38"/>
      <c r="N12" s="38"/>
      <c r="O12" s="38"/>
      <c r="P12" s="38"/>
    </row>
    <row r="13" spans="1:16" x14ac:dyDescent="0.25">
      <c r="A13" s="6"/>
      <c r="B13" s="17">
        <f>ROW(A13)</f>
        <v>13</v>
      </c>
      <c r="C13" s="6"/>
      <c r="D13" s="13" t="s">
        <v>6</v>
      </c>
      <c r="E13" s="8" t="s">
        <v>10</v>
      </c>
      <c r="F13" s="27">
        <f t="shared" ref="F13:F44" si="0">IF(E13="",0,IF(COUNTIF(E:E,E13)&lt;&gt;1,1,0))</f>
        <v>0</v>
      </c>
      <c r="G13" s="13" t="s">
        <v>6</v>
      </c>
      <c r="H13" s="8" t="s">
        <v>11</v>
      </c>
      <c r="I13" s="6"/>
      <c r="J13" s="6"/>
      <c r="K13" s="6"/>
      <c r="L13" s="6"/>
      <c r="M13" s="6"/>
      <c r="N13" s="6"/>
      <c r="O13" s="6"/>
      <c r="P13" s="6"/>
    </row>
    <row r="14" spans="1:16" x14ac:dyDescent="0.25">
      <c r="A14" s="6"/>
      <c r="B14" s="17">
        <f t="shared" ref="B14:B81" si="1">ROW(A14)</f>
        <v>14</v>
      </c>
      <c r="C14" s="6"/>
      <c r="D14" s="13" t="s">
        <v>6</v>
      </c>
      <c r="E14" s="8" t="s">
        <v>56</v>
      </c>
      <c r="F14" s="27">
        <f t="shared" si="0"/>
        <v>0</v>
      </c>
      <c r="G14" s="13" t="s">
        <v>6</v>
      </c>
      <c r="H14" s="8" t="s">
        <v>57</v>
      </c>
      <c r="I14" s="6"/>
      <c r="J14" s="6"/>
      <c r="K14" s="6"/>
      <c r="L14" s="6"/>
      <c r="M14" s="6"/>
      <c r="N14" s="6"/>
      <c r="O14" s="6"/>
      <c r="P14" s="6"/>
    </row>
    <row r="15" spans="1:16" x14ac:dyDescent="0.25">
      <c r="A15" s="6"/>
      <c r="B15" s="17">
        <f t="shared" ref="B15" si="2">ROW(A15)</f>
        <v>15</v>
      </c>
      <c r="C15" s="6"/>
      <c r="D15" s="13" t="s">
        <v>6</v>
      </c>
      <c r="E15" s="8" t="s">
        <v>44</v>
      </c>
      <c r="F15" s="27">
        <f t="shared" si="0"/>
        <v>0</v>
      </c>
      <c r="G15" s="13" t="s">
        <v>6</v>
      </c>
      <c r="H15" s="8" t="s">
        <v>45</v>
      </c>
      <c r="I15" s="6"/>
      <c r="J15" s="6"/>
      <c r="K15" s="6"/>
      <c r="L15" s="6"/>
      <c r="M15" s="6"/>
      <c r="N15" s="6"/>
      <c r="O15" s="6"/>
      <c r="P15" s="6"/>
    </row>
    <row r="16" spans="1:16" x14ac:dyDescent="0.25">
      <c r="A16" s="6"/>
      <c r="B16" s="17">
        <f t="shared" si="1"/>
        <v>16</v>
      </c>
      <c r="C16" s="6"/>
      <c r="D16" s="13" t="s">
        <v>6</v>
      </c>
      <c r="E16" s="8" t="s">
        <v>140</v>
      </c>
      <c r="F16" s="27">
        <f t="shared" si="0"/>
        <v>0</v>
      </c>
      <c r="G16" s="13" t="s">
        <v>6</v>
      </c>
      <c r="H16" s="8" t="s">
        <v>141</v>
      </c>
      <c r="I16" s="6"/>
      <c r="J16" s="6"/>
      <c r="K16" s="6"/>
      <c r="L16" s="6"/>
      <c r="M16" s="6"/>
      <c r="N16" s="6"/>
      <c r="O16" s="6"/>
      <c r="P16" s="6"/>
    </row>
    <row r="17" spans="1:16" x14ac:dyDescent="0.25">
      <c r="A17" s="6"/>
      <c r="B17" s="17">
        <f t="shared" si="1"/>
        <v>17</v>
      </c>
      <c r="C17" s="6"/>
      <c r="D17" s="13" t="s">
        <v>6</v>
      </c>
      <c r="E17" s="8" t="s">
        <v>142</v>
      </c>
      <c r="F17" s="27">
        <f t="shared" si="0"/>
        <v>0</v>
      </c>
      <c r="G17" s="13" t="s">
        <v>6</v>
      </c>
      <c r="H17" s="8" t="s">
        <v>13</v>
      </c>
      <c r="I17" s="6"/>
      <c r="J17" s="6"/>
      <c r="K17" s="6"/>
      <c r="L17" s="6"/>
      <c r="M17" s="6"/>
      <c r="N17" s="6"/>
      <c r="O17" s="6"/>
      <c r="P17" s="6"/>
    </row>
    <row r="18" spans="1:16" x14ac:dyDescent="0.25">
      <c r="A18" s="6"/>
      <c r="B18" s="17">
        <f t="shared" si="1"/>
        <v>18</v>
      </c>
      <c r="C18" s="6"/>
      <c r="D18" s="13" t="s">
        <v>6</v>
      </c>
      <c r="E18" s="8" t="s">
        <v>145</v>
      </c>
      <c r="F18" s="27">
        <f t="shared" si="0"/>
        <v>0</v>
      </c>
      <c r="G18" s="13" t="s">
        <v>6</v>
      </c>
      <c r="H18" s="8" t="s">
        <v>13</v>
      </c>
      <c r="I18" s="6"/>
      <c r="J18" s="6"/>
      <c r="K18" s="6"/>
      <c r="L18" s="6"/>
      <c r="M18" s="6"/>
      <c r="N18" s="6"/>
      <c r="O18" s="6"/>
      <c r="P18" s="6"/>
    </row>
    <row r="19" spans="1:16" x14ac:dyDescent="0.25">
      <c r="A19" s="6"/>
      <c r="B19" s="17">
        <f t="shared" si="1"/>
        <v>19</v>
      </c>
      <c r="C19" s="6"/>
      <c r="D19" s="13" t="s">
        <v>6</v>
      </c>
      <c r="E19" s="8" t="s">
        <v>89</v>
      </c>
      <c r="F19" s="27">
        <f t="shared" si="0"/>
        <v>0</v>
      </c>
      <c r="G19" s="13" t="s">
        <v>6</v>
      </c>
      <c r="H19" s="8" t="s">
        <v>35</v>
      </c>
      <c r="I19" s="6"/>
      <c r="J19" s="6"/>
      <c r="K19" s="6"/>
      <c r="L19" s="6"/>
      <c r="M19" s="6"/>
      <c r="N19" s="6"/>
      <c r="O19" s="6"/>
      <c r="P19" s="6"/>
    </row>
    <row r="20" spans="1:16" x14ac:dyDescent="0.25">
      <c r="A20" s="6"/>
      <c r="B20" s="17">
        <f t="shared" ref="B20" si="3">ROW(A20)</f>
        <v>20</v>
      </c>
      <c r="C20" s="6"/>
      <c r="D20" s="13" t="s">
        <v>6</v>
      </c>
      <c r="E20" s="8" t="s">
        <v>90</v>
      </c>
      <c r="F20" s="27">
        <f t="shared" si="0"/>
        <v>0</v>
      </c>
      <c r="G20" s="13" t="s">
        <v>6</v>
      </c>
      <c r="H20" s="8" t="s">
        <v>35</v>
      </c>
      <c r="I20" s="6"/>
      <c r="J20" s="6"/>
      <c r="K20" s="6"/>
      <c r="L20" s="6"/>
      <c r="M20" s="6"/>
      <c r="N20" s="6"/>
      <c r="O20" s="6"/>
      <c r="P20" s="6"/>
    </row>
    <row r="21" spans="1:16" x14ac:dyDescent="0.25">
      <c r="A21" s="6"/>
      <c r="B21" s="17">
        <f t="shared" si="1"/>
        <v>21</v>
      </c>
      <c r="C21" s="6"/>
      <c r="D21" s="13" t="s">
        <v>6</v>
      </c>
      <c r="E21" s="8" t="s">
        <v>58</v>
      </c>
      <c r="F21" s="27">
        <f t="shared" si="0"/>
        <v>0</v>
      </c>
      <c r="G21" s="13" t="s">
        <v>6</v>
      </c>
      <c r="H21" s="8" t="s">
        <v>35</v>
      </c>
      <c r="I21" s="6"/>
      <c r="J21" s="6"/>
      <c r="K21" s="6"/>
      <c r="L21" s="6"/>
      <c r="M21" s="6"/>
      <c r="N21" s="6"/>
      <c r="O21" s="6"/>
      <c r="P21" s="6"/>
    </row>
    <row r="22" spans="1:16" x14ac:dyDescent="0.25">
      <c r="A22" s="6"/>
      <c r="B22" s="17">
        <f t="shared" si="1"/>
        <v>22</v>
      </c>
      <c r="C22" s="6"/>
      <c r="D22" s="13" t="s">
        <v>6</v>
      </c>
      <c r="E22" s="8" t="s">
        <v>36</v>
      </c>
      <c r="F22" s="27">
        <f t="shared" si="0"/>
        <v>0</v>
      </c>
      <c r="G22" s="13" t="s">
        <v>6</v>
      </c>
      <c r="H22" s="8" t="s">
        <v>13</v>
      </c>
      <c r="I22" s="6"/>
      <c r="J22" s="6"/>
      <c r="K22" s="6"/>
      <c r="L22" s="6"/>
      <c r="M22" s="6"/>
      <c r="N22" s="6"/>
      <c r="O22" s="6"/>
      <c r="P22" s="6"/>
    </row>
    <row r="23" spans="1:16" x14ac:dyDescent="0.25">
      <c r="A23" s="6"/>
      <c r="B23" s="17">
        <f t="shared" si="1"/>
        <v>23</v>
      </c>
      <c r="C23" s="6"/>
      <c r="D23" s="13" t="s">
        <v>6</v>
      </c>
      <c r="E23" s="8" t="s">
        <v>38</v>
      </c>
      <c r="F23" s="27">
        <f t="shared" si="0"/>
        <v>0</v>
      </c>
      <c r="G23" s="13" t="s">
        <v>6</v>
      </c>
      <c r="H23" s="8" t="s">
        <v>35</v>
      </c>
      <c r="I23" s="6"/>
      <c r="J23" s="6"/>
      <c r="K23" s="6"/>
      <c r="L23" s="6"/>
      <c r="M23" s="6"/>
      <c r="N23" s="6"/>
      <c r="O23" s="6"/>
      <c r="P23" s="6"/>
    </row>
    <row r="24" spans="1:16" x14ac:dyDescent="0.25">
      <c r="A24" s="6"/>
      <c r="B24" s="17">
        <f t="shared" si="1"/>
        <v>24</v>
      </c>
      <c r="C24" s="6"/>
      <c r="D24" s="13" t="s">
        <v>6</v>
      </c>
      <c r="E24" s="8" t="s">
        <v>41</v>
      </c>
      <c r="F24" s="27">
        <f t="shared" si="0"/>
        <v>0</v>
      </c>
      <c r="G24" s="13" t="s">
        <v>6</v>
      </c>
      <c r="H24" s="8" t="s">
        <v>13</v>
      </c>
      <c r="I24" s="6"/>
      <c r="J24" s="6"/>
      <c r="K24" s="6"/>
      <c r="L24" s="6"/>
      <c r="M24" s="6"/>
      <c r="N24" s="6"/>
      <c r="O24" s="6"/>
      <c r="P24" s="6"/>
    </row>
    <row r="25" spans="1:16" x14ac:dyDescent="0.25">
      <c r="A25" s="6"/>
      <c r="B25" s="17">
        <f t="shared" si="1"/>
        <v>25</v>
      </c>
      <c r="C25" s="6"/>
      <c r="D25" s="13" t="s">
        <v>6</v>
      </c>
      <c r="E25" s="8" t="s">
        <v>39</v>
      </c>
      <c r="F25" s="27">
        <f t="shared" si="0"/>
        <v>0</v>
      </c>
      <c r="G25" s="13" t="s">
        <v>6</v>
      </c>
      <c r="H25" s="8" t="s">
        <v>35</v>
      </c>
      <c r="I25" s="6"/>
      <c r="J25" s="6"/>
      <c r="K25" s="6"/>
      <c r="L25" s="6"/>
      <c r="M25" s="6"/>
      <c r="N25" s="6"/>
      <c r="O25" s="6"/>
      <c r="P25" s="6"/>
    </row>
    <row r="26" spans="1:16" x14ac:dyDescent="0.25">
      <c r="A26" s="6"/>
      <c r="B26" s="17">
        <f t="shared" si="1"/>
        <v>26</v>
      </c>
      <c r="C26" s="6"/>
      <c r="D26" s="13" t="s">
        <v>6</v>
      </c>
      <c r="E26" s="8" t="s">
        <v>42</v>
      </c>
      <c r="F26" s="27">
        <f t="shared" si="0"/>
        <v>0</v>
      </c>
      <c r="G26" s="13" t="s">
        <v>6</v>
      </c>
      <c r="H26" s="8" t="s">
        <v>14</v>
      </c>
      <c r="I26" s="6"/>
      <c r="J26" s="6"/>
      <c r="K26" s="6"/>
      <c r="L26" s="6"/>
      <c r="M26" s="6"/>
      <c r="N26" s="6"/>
      <c r="O26" s="6"/>
      <c r="P26" s="6"/>
    </row>
    <row r="27" spans="1:16" x14ac:dyDescent="0.25">
      <c r="A27" s="6"/>
      <c r="B27" s="17">
        <f t="shared" si="1"/>
        <v>27</v>
      </c>
      <c r="C27" s="6"/>
      <c r="D27" s="13" t="s">
        <v>6</v>
      </c>
      <c r="E27" s="8" t="s">
        <v>15</v>
      </c>
      <c r="F27" s="27">
        <f t="shared" si="0"/>
        <v>0</v>
      </c>
      <c r="G27" s="13" t="s">
        <v>6</v>
      </c>
      <c r="H27" s="8" t="s">
        <v>14</v>
      </c>
      <c r="I27" s="6"/>
      <c r="J27" s="6"/>
      <c r="K27" s="6"/>
      <c r="L27" s="6"/>
      <c r="M27" s="6"/>
      <c r="N27" s="6"/>
      <c r="O27" s="6"/>
      <c r="P27" s="6"/>
    </row>
    <row r="28" spans="1:16" x14ac:dyDescent="0.25">
      <c r="A28" s="6"/>
      <c r="B28" s="17">
        <f t="shared" si="1"/>
        <v>28</v>
      </c>
      <c r="C28" s="6"/>
      <c r="D28" s="13" t="s">
        <v>6</v>
      </c>
      <c r="E28" s="8" t="s">
        <v>43</v>
      </c>
      <c r="F28" s="27">
        <f t="shared" si="0"/>
        <v>0</v>
      </c>
      <c r="G28" s="13" t="s">
        <v>6</v>
      </c>
      <c r="H28" s="8" t="s">
        <v>35</v>
      </c>
      <c r="I28" s="6"/>
      <c r="J28" s="6"/>
      <c r="K28" s="6"/>
      <c r="L28" s="6"/>
      <c r="M28" s="6"/>
      <c r="N28" s="6"/>
      <c r="O28" s="6"/>
      <c r="P28" s="6"/>
    </row>
    <row r="29" spans="1:16" x14ac:dyDescent="0.25">
      <c r="A29" s="6"/>
      <c r="B29" s="17">
        <f t="shared" si="1"/>
        <v>29</v>
      </c>
      <c r="C29" s="6"/>
      <c r="D29" s="13" t="s">
        <v>6</v>
      </c>
      <c r="E29" s="8" t="s">
        <v>106</v>
      </c>
      <c r="F29" s="27">
        <f t="shared" si="0"/>
        <v>0</v>
      </c>
      <c r="G29" s="13" t="s">
        <v>6</v>
      </c>
      <c r="H29" s="8" t="s">
        <v>13</v>
      </c>
      <c r="I29" s="6"/>
      <c r="J29" s="6"/>
      <c r="K29" s="6"/>
      <c r="L29" s="6"/>
      <c r="M29" s="6"/>
      <c r="N29" s="6"/>
      <c r="O29" s="6"/>
      <c r="P29" s="6"/>
    </row>
    <row r="30" spans="1:16" x14ac:dyDescent="0.25">
      <c r="A30" s="6"/>
      <c r="B30" s="17">
        <f t="shared" si="1"/>
        <v>30</v>
      </c>
      <c r="C30" s="6"/>
      <c r="D30" s="13" t="s">
        <v>6</v>
      </c>
      <c r="E30" s="8" t="s">
        <v>17</v>
      </c>
      <c r="F30" s="27">
        <f t="shared" si="0"/>
        <v>0</v>
      </c>
      <c r="G30" s="13" t="s">
        <v>6</v>
      </c>
      <c r="H30" s="8" t="s">
        <v>13</v>
      </c>
      <c r="I30" s="6"/>
      <c r="J30" s="6"/>
      <c r="K30" s="6"/>
      <c r="L30" s="6"/>
      <c r="M30" s="6"/>
      <c r="N30" s="6"/>
      <c r="O30" s="6"/>
      <c r="P30" s="6"/>
    </row>
    <row r="31" spans="1:16" x14ac:dyDescent="0.25">
      <c r="A31" s="6"/>
      <c r="B31" s="17">
        <f t="shared" si="1"/>
        <v>31</v>
      </c>
      <c r="C31" s="6"/>
      <c r="D31" s="13" t="s">
        <v>6</v>
      </c>
      <c r="E31" s="8" t="s">
        <v>18</v>
      </c>
      <c r="F31" s="27">
        <f t="shared" si="0"/>
        <v>0</v>
      </c>
      <c r="G31" s="13" t="s">
        <v>6</v>
      </c>
      <c r="H31" s="8" t="s">
        <v>35</v>
      </c>
      <c r="I31" s="6"/>
      <c r="J31" s="6"/>
      <c r="K31" s="6"/>
      <c r="L31" s="6"/>
      <c r="M31" s="6"/>
      <c r="N31" s="6"/>
      <c r="O31" s="6"/>
      <c r="P31" s="6"/>
    </row>
    <row r="32" spans="1:16" x14ac:dyDescent="0.25">
      <c r="A32" s="6"/>
      <c r="B32" s="17">
        <f t="shared" si="1"/>
        <v>32</v>
      </c>
      <c r="C32" s="6"/>
      <c r="D32" s="13" t="s">
        <v>6</v>
      </c>
      <c r="E32" s="8" t="s">
        <v>108</v>
      </c>
      <c r="F32" s="27">
        <f t="shared" si="0"/>
        <v>0</v>
      </c>
      <c r="G32" s="13" t="s">
        <v>6</v>
      </c>
      <c r="H32" s="8" t="s">
        <v>35</v>
      </c>
      <c r="I32" s="6"/>
      <c r="J32" s="6"/>
      <c r="K32" s="6"/>
      <c r="L32" s="6"/>
      <c r="M32" s="6"/>
      <c r="N32" s="6"/>
      <c r="O32" s="6"/>
      <c r="P32" s="6"/>
    </row>
    <row r="33" spans="1:16" x14ac:dyDescent="0.25">
      <c r="A33" s="6"/>
      <c r="B33" s="17">
        <f t="shared" si="1"/>
        <v>33</v>
      </c>
      <c r="C33" s="6"/>
      <c r="D33" s="13" t="s">
        <v>6</v>
      </c>
      <c r="E33" s="8" t="s">
        <v>161</v>
      </c>
      <c r="F33" s="27">
        <f t="shared" si="0"/>
        <v>0</v>
      </c>
      <c r="G33" s="13" t="s">
        <v>6</v>
      </c>
      <c r="H33" s="8" t="s">
        <v>35</v>
      </c>
      <c r="I33" s="6"/>
      <c r="J33" s="6"/>
      <c r="K33" s="6"/>
      <c r="L33" s="6"/>
      <c r="M33" s="6"/>
      <c r="N33" s="6"/>
      <c r="O33" s="6"/>
      <c r="P33" s="6"/>
    </row>
    <row r="34" spans="1:16" x14ac:dyDescent="0.25">
      <c r="A34" s="6"/>
      <c r="B34" s="17">
        <f t="shared" si="1"/>
        <v>34</v>
      </c>
      <c r="C34" s="6"/>
      <c r="D34" s="13" t="s">
        <v>6</v>
      </c>
      <c r="E34" s="8" t="s">
        <v>143</v>
      </c>
      <c r="F34" s="27">
        <f t="shared" si="0"/>
        <v>0</v>
      </c>
      <c r="G34" s="13" t="s">
        <v>6</v>
      </c>
      <c r="H34" s="8" t="s">
        <v>141</v>
      </c>
      <c r="I34" s="6"/>
      <c r="J34" s="6"/>
      <c r="K34" s="6"/>
      <c r="L34" s="6"/>
      <c r="M34" s="6"/>
      <c r="N34" s="6"/>
      <c r="O34" s="6"/>
      <c r="P34" s="6"/>
    </row>
    <row r="35" spans="1:16" x14ac:dyDescent="0.25">
      <c r="A35" s="6"/>
      <c r="B35" s="17">
        <f t="shared" ref="B35:B43" si="4">ROW(A35)</f>
        <v>35</v>
      </c>
      <c r="C35" s="6"/>
      <c r="D35" s="13" t="s">
        <v>6</v>
      </c>
      <c r="E35" s="8" t="s">
        <v>107</v>
      </c>
      <c r="F35" s="27">
        <f t="shared" si="0"/>
        <v>0</v>
      </c>
      <c r="G35" s="13" t="s">
        <v>6</v>
      </c>
      <c r="H35" s="8" t="s">
        <v>13</v>
      </c>
      <c r="I35" s="6"/>
      <c r="J35" s="6"/>
      <c r="K35" s="6"/>
      <c r="L35" s="6"/>
      <c r="M35" s="6"/>
      <c r="N35" s="6"/>
      <c r="O35" s="6"/>
      <c r="P35" s="6"/>
    </row>
    <row r="36" spans="1:16" x14ac:dyDescent="0.25">
      <c r="A36" s="6"/>
      <c r="B36" s="17">
        <f t="shared" si="4"/>
        <v>36</v>
      </c>
      <c r="C36" s="6"/>
      <c r="D36" s="13" t="s">
        <v>6</v>
      </c>
      <c r="E36" s="8" t="s">
        <v>144</v>
      </c>
      <c r="F36" s="27">
        <f t="shared" si="0"/>
        <v>0</v>
      </c>
      <c r="G36" s="13" t="s">
        <v>6</v>
      </c>
      <c r="H36" s="8" t="s">
        <v>141</v>
      </c>
      <c r="I36" s="6"/>
      <c r="J36" s="6"/>
      <c r="K36" s="6"/>
      <c r="L36" s="6"/>
      <c r="M36" s="6"/>
      <c r="N36" s="6"/>
      <c r="O36" s="6"/>
      <c r="P36" s="6"/>
    </row>
    <row r="37" spans="1:16" x14ac:dyDescent="0.25">
      <c r="A37" s="6"/>
      <c r="B37" s="17">
        <f t="shared" si="4"/>
        <v>37</v>
      </c>
      <c r="C37" s="6"/>
      <c r="D37" s="13" t="s">
        <v>6</v>
      </c>
      <c r="E37" s="8" t="s">
        <v>48</v>
      </c>
      <c r="F37" s="27">
        <f t="shared" si="0"/>
        <v>0</v>
      </c>
      <c r="G37" s="13" t="s">
        <v>6</v>
      </c>
      <c r="H37" s="8" t="s">
        <v>35</v>
      </c>
      <c r="I37" s="6"/>
      <c r="J37" s="6"/>
      <c r="K37" s="6"/>
      <c r="L37" s="6"/>
      <c r="M37" s="6"/>
      <c r="N37" s="6"/>
      <c r="O37" s="6"/>
      <c r="P37" s="6"/>
    </row>
    <row r="38" spans="1:16" x14ac:dyDescent="0.25">
      <c r="A38" s="6"/>
      <c r="B38" s="17">
        <f t="shared" ref="B38" si="5">ROW(A38)</f>
        <v>38</v>
      </c>
      <c r="C38" s="6"/>
      <c r="D38" s="13" t="s">
        <v>6</v>
      </c>
      <c r="E38" s="8" t="s">
        <v>49</v>
      </c>
      <c r="F38" s="27">
        <f t="shared" si="0"/>
        <v>0</v>
      </c>
      <c r="G38" s="13" t="s">
        <v>6</v>
      </c>
      <c r="H38" s="8" t="s">
        <v>35</v>
      </c>
      <c r="I38" s="6"/>
      <c r="J38" s="6"/>
      <c r="K38" s="6"/>
      <c r="L38" s="6"/>
      <c r="M38" s="6"/>
      <c r="N38" s="6"/>
      <c r="O38" s="6"/>
      <c r="P38" s="6"/>
    </row>
    <row r="39" spans="1:16" x14ac:dyDescent="0.25">
      <c r="A39" s="6"/>
      <c r="B39" s="17">
        <f t="shared" ref="B39" si="6">ROW(A39)</f>
        <v>39</v>
      </c>
      <c r="C39" s="6"/>
      <c r="D39" s="13" t="s">
        <v>6</v>
      </c>
      <c r="E39" s="8" t="s">
        <v>50</v>
      </c>
      <c r="F39" s="27">
        <f t="shared" si="0"/>
        <v>0</v>
      </c>
      <c r="G39" s="13" t="s">
        <v>6</v>
      </c>
      <c r="H39" s="8" t="s">
        <v>35</v>
      </c>
      <c r="I39" s="6"/>
      <c r="J39" s="6"/>
      <c r="K39" s="6"/>
      <c r="L39" s="6"/>
      <c r="M39" s="6"/>
      <c r="N39" s="6"/>
      <c r="O39" s="6"/>
      <c r="P39" s="6"/>
    </row>
    <row r="40" spans="1:16" x14ac:dyDescent="0.25">
      <c r="A40" s="6"/>
      <c r="B40" s="17">
        <f t="shared" ref="B40" si="7">ROW(A40)</f>
        <v>40</v>
      </c>
      <c r="C40" s="6"/>
      <c r="D40" s="13" t="s">
        <v>6</v>
      </c>
      <c r="E40" s="8" t="s">
        <v>51</v>
      </c>
      <c r="F40" s="27">
        <f t="shared" si="0"/>
        <v>0</v>
      </c>
      <c r="G40" s="13" t="s">
        <v>6</v>
      </c>
      <c r="H40" s="8" t="s">
        <v>35</v>
      </c>
      <c r="I40" s="6"/>
      <c r="J40" s="6"/>
      <c r="K40" s="6"/>
      <c r="L40" s="6"/>
      <c r="M40" s="6"/>
      <c r="N40" s="6"/>
      <c r="O40" s="6"/>
      <c r="P40" s="6"/>
    </row>
    <row r="41" spans="1:16" x14ac:dyDescent="0.25">
      <c r="A41" s="6"/>
      <c r="B41" s="17">
        <f t="shared" ref="B41" si="8">ROW(A41)</f>
        <v>41</v>
      </c>
      <c r="C41" s="6"/>
      <c r="D41" s="13" t="s">
        <v>6</v>
      </c>
      <c r="E41" s="8" t="s">
        <v>52</v>
      </c>
      <c r="F41" s="27">
        <f t="shared" si="0"/>
        <v>0</v>
      </c>
      <c r="G41" s="13" t="s">
        <v>6</v>
      </c>
      <c r="H41" s="8" t="s">
        <v>35</v>
      </c>
      <c r="I41" s="6"/>
      <c r="J41" s="6"/>
      <c r="K41" s="6"/>
      <c r="L41" s="6"/>
      <c r="M41" s="6"/>
      <c r="N41" s="6"/>
      <c r="O41" s="6"/>
      <c r="P41" s="6"/>
    </row>
    <row r="42" spans="1:16" x14ac:dyDescent="0.25">
      <c r="A42" s="6"/>
      <c r="B42" s="17">
        <f t="shared" ref="B42" si="9">ROW(A42)</f>
        <v>42</v>
      </c>
      <c r="C42" s="6"/>
      <c r="D42" s="13" t="s">
        <v>6</v>
      </c>
      <c r="E42" s="8" t="s">
        <v>53</v>
      </c>
      <c r="F42" s="27">
        <f t="shared" si="0"/>
        <v>0</v>
      </c>
      <c r="G42" s="13" t="s">
        <v>6</v>
      </c>
      <c r="H42" s="8" t="s">
        <v>35</v>
      </c>
      <c r="I42" s="6"/>
      <c r="J42" s="6"/>
      <c r="K42" s="6"/>
      <c r="L42" s="6"/>
      <c r="M42" s="6"/>
      <c r="N42" s="6"/>
      <c r="O42" s="6"/>
      <c r="P42" s="6"/>
    </row>
    <row r="43" spans="1:16" x14ac:dyDescent="0.25">
      <c r="A43" s="6"/>
      <c r="B43" s="17">
        <f t="shared" si="4"/>
        <v>43</v>
      </c>
      <c r="C43" s="6"/>
      <c r="D43" s="13" t="s">
        <v>6</v>
      </c>
      <c r="E43" s="8" t="s">
        <v>158</v>
      </c>
      <c r="F43" s="27">
        <f t="shared" si="0"/>
        <v>0</v>
      </c>
      <c r="G43" s="13" t="s">
        <v>6</v>
      </c>
      <c r="H43" s="8" t="s">
        <v>159</v>
      </c>
      <c r="I43" s="6"/>
      <c r="J43" s="6"/>
      <c r="K43" s="6"/>
      <c r="L43" s="6"/>
      <c r="M43" s="6"/>
      <c r="N43" s="6"/>
      <c r="O43" s="6"/>
      <c r="P43" s="6"/>
    </row>
    <row r="44" spans="1:16" x14ac:dyDescent="0.25">
      <c r="A44" s="6"/>
      <c r="B44" s="17">
        <f t="shared" ref="B44:B48" si="10">ROW(A44)</f>
        <v>44</v>
      </c>
      <c r="C44" s="6"/>
      <c r="D44" s="13" t="s">
        <v>6</v>
      </c>
      <c r="E44" s="8" t="s">
        <v>166</v>
      </c>
      <c r="F44" s="27">
        <f t="shared" si="0"/>
        <v>0</v>
      </c>
      <c r="G44" s="13" t="s">
        <v>6</v>
      </c>
      <c r="H44" s="8" t="s">
        <v>157</v>
      </c>
      <c r="I44" s="6"/>
      <c r="J44" s="6"/>
      <c r="K44" s="6"/>
      <c r="L44" s="6"/>
      <c r="M44" s="6"/>
      <c r="N44" s="6"/>
      <c r="O44" s="6"/>
      <c r="P44" s="6"/>
    </row>
    <row r="45" spans="1:16" x14ac:dyDescent="0.25">
      <c r="A45" s="6"/>
      <c r="B45" s="17">
        <f t="shared" si="10"/>
        <v>45</v>
      </c>
      <c r="C45" s="6"/>
      <c r="D45" s="13" t="s">
        <v>6</v>
      </c>
      <c r="E45" s="8" t="s">
        <v>19</v>
      </c>
      <c r="F45" s="27">
        <f t="shared" ref="F45:F76" si="11">IF(E45="",0,IF(COUNTIF(E:E,E45)&lt;&gt;1,1,0))</f>
        <v>0</v>
      </c>
      <c r="G45" s="13" t="s">
        <v>6</v>
      </c>
      <c r="H45" s="8" t="s">
        <v>35</v>
      </c>
      <c r="I45" s="6"/>
      <c r="J45" s="6"/>
      <c r="K45" s="6"/>
      <c r="L45" s="6"/>
      <c r="M45" s="6"/>
      <c r="N45" s="6"/>
      <c r="O45" s="6"/>
      <c r="P45" s="6"/>
    </row>
    <row r="46" spans="1:16" x14ac:dyDescent="0.25">
      <c r="A46" s="6"/>
      <c r="B46" s="17">
        <f t="shared" ref="B46" si="12">ROW(A46)</f>
        <v>46</v>
      </c>
      <c r="C46" s="6"/>
      <c r="D46" s="13" t="s">
        <v>6</v>
      </c>
      <c r="E46" s="8" t="s">
        <v>20</v>
      </c>
      <c r="F46" s="27">
        <f t="shared" si="11"/>
        <v>0</v>
      </c>
      <c r="G46" s="13" t="s">
        <v>6</v>
      </c>
      <c r="H46" s="8" t="s">
        <v>35</v>
      </c>
      <c r="I46" s="6"/>
      <c r="J46" s="6"/>
      <c r="K46" s="6"/>
      <c r="L46" s="6"/>
      <c r="M46" s="6"/>
      <c r="N46" s="6"/>
      <c r="O46" s="6"/>
      <c r="P46" s="6"/>
    </row>
    <row r="47" spans="1:16" x14ac:dyDescent="0.25">
      <c r="A47" s="6"/>
      <c r="B47" s="17">
        <f t="shared" si="10"/>
        <v>47</v>
      </c>
      <c r="C47" s="6"/>
      <c r="D47" s="13" t="s">
        <v>6</v>
      </c>
      <c r="E47" s="8" t="s">
        <v>54</v>
      </c>
      <c r="F47" s="27">
        <f t="shared" si="11"/>
        <v>0</v>
      </c>
      <c r="G47" s="13" t="s">
        <v>6</v>
      </c>
      <c r="H47" s="8" t="s">
        <v>35</v>
      </c>
      <c r="I47" s="6"/>
      <c r="J47" s="6"/>
      <c r="K47" s="6"/>
      <c r="L47" s="6"/>
      <c r="M47" s="6"/>
      <c r="N47" s="6"/>
      <c r="O47" s="6"/>
      <c r="P47" s="6"/>
    </row>
    <row r="48" spans="1:16" x14ac:dyDescent="0.25">
      <c r="A48" s="6"/>
      <c r="B48" s="17">
        <f t="shared" si="10"/>
        <v>48</v>
      </c>
      <c r="C48" s="6"/>
      <c r="D48" s="13" t="s">
        <v>6</v>
      </c>
      <c r="E48" s="8" t="s">
        <v>55</v>
      </c>
      <c r="F48" s="27">
        <f t="shared" si="11"/>
        <v>0</v>
      </c>
      <c r="G48" s="13" t="s">
        <v>6</v>
      </c>
      <c r="H48" s="8" t="s">
        <v>35</v>
      </c>
      <c r="I48" s="6"/>
      <c r="J48" s="6"/>
      <c r="K48" s="6"/>
      <c r="L48" s="6"/>
      <c r="M48" s="6"/>
      <c r="N48" s="6"/>
      <c r="O48" s="6"/>
      <c r="P48" s="6"/>
    </row>
    <row r="49" spans="1:16" x14ac:dyDescent="0.25">
      <c r="A49" s="6"/>
      <c r="B49" s="17">
        <f t="shared" ref="B49:B60" si="13">ROW(A49)</f>
        <v>49</v>
      </c>
      <c r="C49" s="6"/>
      <c r="D49" s="13" t="s">
        <v>6</v>
      </c>
      <c r="E49" s="8" t="s">
        <v>22</v>
      </c>
      <c r="F49" s="27">
        <f t="shared" si="11"/>
        <v>0</v>
      </c>
      <c r="G49" s="13" t="s">
        <v>6</v>
      </c>
      <c r="H49" s="8" t="s">
        <v>13</v>
      </c>
      <c r="I49" s="6"/>
      <c r="J49" s="6"/>
      <c r="K49" s="6"/>
      <c r="L49" s="6"/>
      <c r="M49" s="6"/>
      <c r="N49" s="6"/>
      <c r="O49" s="6"/>
      <c r="P49" s="6"/>
    </row>
    <row r="50" spans="1:16" x14ac:dyDescent="0.25">
      <c r="A50" s="6"/>
      <c r="B50" s="17">
        <f t="shared" si="13"/>
        <v>50</v>
      </c>
      <c r="C50" s="6"/>
      <c r="D50" s="13" t="s">
        <v>6</v>
      </c>
      <c r="E50" s="8" t="s">
        <v>23</v>
      </c>
      <c r="F50" s="27">
        <f t="shared" si="11"/>
        <v>0</v>
      </c>
      <c r="G50" s="13" t="s">
        <v>6</v>
      </c>
      <c r="H50" s="8" t="s">
        <v>13</v>
      </c>
      <c r="I50" s="6"/>
      <c r="J50" s="6"/>
      <c r="K50" s="6"/>
      <c r="L50" s="6"/>
      <c r="M50" s="6"/>
      <c r="N50" s="6"/>
      <c r="O50" s="6"/>
      <c r="P50" s="6"/>
    </row>
    <row r="51" spans="1:16" x14ac:dyDescent="0.25">
      <c r="A51" s="6"/>
      <c r="B51" s="17">
        <f t="shared" si="13"/>
        <v>51</v>
      </c>
      <c r="C51" s="6"/>
      <c r="D51" s="13" t="s">
        <v>6</v>
      </c>
      <c r="E51" s="8" t="s">
        <v>24</v>
      </c>
      <c r="F51" s="27">
        <f t="shared" si="11"/>
        <v>0</v>
      </c>
      <c r="G51" s="13" t="s">
        <v>6</v>
      </c>
      <c r="H51" s="8" t="s">
        <v>13</v>
      </c>
      <c r="I51" s="6"/>
      <c r="J51" s="6"/>
      <c r="K51" s="6"/>
      <c r="L51" s="6"/>
      <c r="M51" s="6"/>
      <c r="N51" s="6"/>
      <c r="O51" s="6"/>
      <c r="P51" s="6"/>
    </row>
    <row r="52" spans="1:16" x14ac:dyDescent="0.25">
      <c r="A52" s="6"/>
      <c r="B52" s="17">
        <f t="shared" si="13"/>
        <v>52</v>
      </c>
      <c r="C52" s="6"/>
      <c r="D52" s="13" t="s">
        <v>6</v>
      </c>
      <c r="E52" s="8" t="s">
        <v>103</v>
      </c>
      <c r="F52" s="27">
        <f t="shared" si="11"/>
        <v>0</v>
      </c>
      <c r="G52" s="13" t="s">
        <v>6</v>
      </c>
      <c r="H52" s="8" t="s">
        <v>35</v>
      </c>
      <c r="I52" s="6"/>
      <c r="J52" s="6"/>
      <c r="K52" s="6"/>
      <c r="L52" s="6"/>
      <c r="M52" s="6"/>
      <c r="N52" s="6"/>
      <c r="O52" s="6"/>
      <c r="P52" s="6"/>
    </row>
    <row r="53" spans="1:16" x14ac:dyDescent="0.25">
      <c r="A53" s="6"/>
      <c r="B53" s="17">
        <f t="shared" si="13"/>
        <v>53</v>
      </c>
      <c r="C53" s="6"/>
      <c r="D53" s="13" t="s">
        <v>6</v>
      </c>
      <c r="E53" s="8" t="s">
        <v>104</v>
      </c>
      <c r="F53" s="27">
        <f t="shared" si="11"/>
        <v>0</v>
      </c>
      <c r="G53" s="13" t="s">
        <v>6</v>
      </c>
      <c r="H53" s="8" t="s">
        <v>35</v>
      </c>
      <c r="I53" s="6"/>
      <c r="J53" s="6"/>
      <c r="K53" s="6"/>
      <c r="L53" s="6"/>
      <c r="M53" s="6"/>
      <c r="N53" s="6"/>
      <c r="O53" s="6"/>
      <c r="P53" s="6"/>
    </row>
    <row r="54" spans="1:16" x14ac:dyDescent="0.25">
      <c r="A54" s="6"/>
      <c r="B54" s="17">
        <f t="shared" si="13"/>
        <v>54</v>
      </c>
      <c r="C54" s="6"/>
      <c r="D54" s="13" t="s">
        <v>6</v>
      </c>
      <c r="E54" s="8" t="s">
        <v>25</v>
      </c>
      <c r="F54" s="27">
        <f t="shared" si="11"/>
        <v>0</v>
      </c>
      <c r="G54" s="13" t="s">
        <v>6</v>
      </c>
      <c r="H54" s="8" t="s">
        <v>13</v>
      </c>
      <c r="I54" s="6"/>
      <c r="J54" s="6"/>
      <c r="K54" s="6"/>
      <c r="L54" s="6"/>
      <c r="M54" s="6"/>
      <c r="N54" s="6"/>
      <c r="O54" s="6"/>
      <c r="P54" s="6"/>
    </row>
    <row r="55" spans="1:16" x14ac:dyDescent="0.25">
      <c r="A55" s="6"/>
      <c r="B55" s="17">
        <f t="shared" si="13"/>
        <v>55</v>
      </c>
      <c r="C55" s="6"/>
      <c r="D55" s="13" t="s">
        <v>6</v>
      </c>
      <c r="E55" s="8" t="s">
        <v>26</v>
      </c>
      <c r="F55" s="27">
        <f t="shared" si="11"/>
        <v>0</v>
      </c>
      <c r="G55" s="13" t="s">
        <v>6</v>
      </c>
      <c r="H55" s="8" t="s">
        <v>27</v>
      </c>
      <c r="I55" s="6"/>
      <c r="J55" s="6"/>
      <c r="K55" s="6"/>
      <c r="L55" s="6"/>
      <c r="M55" s="6"/>
      <c r="N55" s="6"/>
      <c r="O55" s="6"/>
      <c r="P55" s="6"/>
    </row>
    <row r="56" spans="1:16" x14ac:dyDescent="0.25">
      <c r="A56" s="6"/>
      <c r="B56" s="17">
        <f t="shared" si="13"/>
        <v>56</v>
      </c>
      <c r="C56" s="6"/>
      <c r="D56" s="13" t="s">
        <v>6</v>
      </c>
      <c r="E56" s="8" t="s">
        <v>28</v>
      </c>
      <c r="F56" s="27">
        <f t="shared" si="11"/>
        <v>0</v>
      </c>
      <c r="G56" s="13" t="s">
        <v>6</v>
      </c>
      <c r="H56" s="8" t="s">
        <v>29</v>
      </c>
      <c r="I56" s="6"/>
      <c r="J56" s="6"/>
      <c r="K56" s="6"/>
      <c r="L56" s="6"/>
      <c r="M56" s="6"/>
      <c r="N56" s="6"/>
      <c r="O56" s="6"/>
      <c r="P56" s="6"/>
    </row>
    <row r="57" spans="1:16" x14ac:dyDescent="0.25">
      <c r="A57" s="6"/>
      <c r="B57" s="17">
        <f t="shared" si="13"/>
        <v>57</v>
      </c>
      <c r="C57" s="6"/>
      <c r="D57" s="13" t="s">
        <v>6</v>
      </c>
      <c r="E57" s="8" t="s">
        <v>100</v>
      </c>
      <c r="F57" s="27">
        <f t="shared" si="11"/>
        <v>0</v>
      </c>
      <c r="G57" s="13" t="s">
        <v>6</v>
      </c>
      <c r="H57" s="8" t="s">
        <v>101</v>
      </c>
      <c r="I57" s="6"/>
      <c r="J57" s="6"/>
      <c r="K57" s="6"/>
      <c r="L57" s="6"/>
      <c r="M57" s="6"/>
      <c r="N57" s="6"/>
      <c r="O57" s="6"/>
      <c r="P57" s="6"/>
    </row>
    <row r="58" spans="1:16" x14ac:dyDescent="0.25">
      <c r="A58" s="6"/>
      <c r="B58" s="17">
        <f t="shared" si="13"/>
        <v>58</v>
      </c>
      <c r="C58" s="6"/>
      <c r="D58" s="13" t="s">
        <v>6</v>
      </c>
      <c r="E58" s="8" t="s">
        <v>102</v>
      </c>
      <c r="F58" s="27">
        <f t="shared" si="11"/>
        <v>0</v>
      </c>
      <c r="G58" s="13" t="s">
        <v>6</v>
      </c>
      <c r="H58" s="8" t="s">
        <v>11</v>
      </c>
      <c r="I58" s="6"/>
      <c r="J58" s="6"/>
      <c r="K58" s="6"/>
      <c r="L58" s="6"/>
      <c r="M58" s="6"/>
      <c r="N58" s="6"/>
      <c r="O58" s="6"/>
      <c r="P58" s="6"/>
    </row>
    <row r="59" spans="1:16" x14ac:dyDescent="0.25">
      <c r="A59" s="6"/>
      <c r="B59" s="17">
        <f t="shared" si="13"/>
        <v>59</v>
      </c>
      <c r="C59" s="6"/>
      <c r="D59" s="13" t="s">
        <v>6</v>
      </c>
      <c r="E59" s="8" t="s">
        <v>160</v>
      </c>
      <c r="F59" s="27">
        <f t="shared" si="11"/>
        <v>0</v>
      </c>
      <c r="G59" s="13" t="s">
        <v>6</v>
      </c>
      <c r="H59" s="8" t="s">
        <v>35</v>
      </c>
      <c r="I59" s="6"/>
      <c r="J59" s="6"/>
      <c r="K59" s="6"/>
      <c r="L59" s="6"/>
      <c r="M59" s="6"/>
      <c r="N59" s="6"/>
      <c r="O59" s="6"/>
      <c r="P59" s="6"/>
    </row>
    <row r="60" spans="1:16" x14ac:dyDescent="0.25">
      <c r="A60" s="6"/>
      <c r="B60" s="17">
        <f t="shared" si="13"/>
        <v>60</v>
      </c>
      <c r="C60" s="6"/>
      <c r="D60" s="13" t="s">
        <v>6</v>
      </c>
      <c r="E60" s="8" t="s">
        <v>168</v>
      </c>
      <c r="F60" s="27">
        <f t="shared" si="11"/>
        <v>0</v>
      </c>
      <c r="G60" s="13" t="s">
        <v>6</v>
      </c>
      <c r="H60" s="8" t="s">
        <v>35</v>
      </c>
      <c r="I60" s="6"/>
      <c r="J60" s="6"/>
      <c r="K60" s="6"/>
      <c r="L60" s="6"/>
      <c r="M60" s="6"/>
      <c r="N60" s="6"/>
      <c r="O60" s="6"/>
      <c r="P60" s="6"/>
    </row>
    <row r="61" spans="1:16" x14ac:dyDescent="0.25">
      <c r="A61" s="6"/>
      <c r="B61" s="17">
        <f t="shared" ref="B61:B79" si="14">ROW(A61)</f>
        <v>61</v>
      </c>
      <c r="C61" s="6"/>
      <c r="D61" s="13" t="s">
        <v>6</v>
      </c>
      <c r="E61" s="8" t="s">
        <v>167</v>
      </c>
      <c r="F61" s="27">
        <f t="shared" si="11"/>
        <v>0</v>
      </c>
      <c r="G61" s="13" t="s">
        <v>6</v>
      </c>
      <c r="H61" s="8" t="s">
        <v>35</v>
      </c>
      <c r="I61" s="6"/>
      <c r="J61" s="6"/>
      <c r="K61" s="6"/>
      <c r="L61" s="6"/>
      <c r="M61" s="6"/>
      <c r="N61" s="6"/>
      <c r="O61" s="6"/>
      <c r="P61" s="6"/>
    </row>
    <row r="62" spans="1:16" x14ac:dyDescent="0.25">
      <c r="A62" s="6"/>
      <c r="B62" s="17">
        <f t="shared" si="14"/>
        <v>62</v>
      </c>
      <c r="C62" s="6"/>
      <c r="D62" s="13" t="s">
        <v>6</v>
      </c>
      <c r="E62" s="8" t="s">
        <v>165</v>
      </c>
      <c r="F62" s="27">
        <f t="shared" si="11"/>
        <v>0</v>
      </c>
      <c r="G62" s="13" t="s">
        <v>6</v>
      </c>
      <c r="H62" s="8" t="s">
        <v>35</v>
      </c>
      <c r="I62" s="6"/>
      <c r="J62" s="6"/>
      <c r="K62" s="6"/>
      <c r="L62" s="6"/>
      <c r="M62" s="6"/>
      <c r="N62" s="6"/>
      <c r="O62" s="6"/>
      <c r="P62" s="6"/>
    </row>
    <row r="63" spans="1:16" x14ac:dyDescent="0.25">
      <c r="A63" s="6"/>
      <c r="B63" s="17">
        <f t="shared" si="14"/>
        <v>63</v>
      </c>
      <c r="C63" s="6"/>
      <c r="D63" s="13" t="s">
        <v>6</v>
      </c>
      <c r="E63" s="8" t="s">
        <v>156</v>
      </c>
      <c r="F63" s="27">
        <f t="shared" si="11"/>
        <v>0</v>
      </c>
      <c r="G63" s="13" t="s">
        <v>6</v>
      </c>
      <c r="H63" s="8" t="s">
        <v>157</v>
      </c>
      <c r="I63" s="6"/>
      <c r="J63" s="6"/>
      <c r="K63" s="6"/>
      <c r="L63" s="6"/>
      <c r="M63" s="6"/>
      <c r="N63" s="6"/>
      <c r="O63" s="6"/>
      <c r="P63" s="6"/>
    </row>
    <row r="64" spans="1:16" x14ac:dyDescent="0.25">
      <c r="A64" s="6"/>
      <c r="B64" s="17">
        <f t="shared" ref="B64" si="15">ROW(A64)</f>
        <v>64</v>
      </c>
      <c r="C64" s="6"/>
      <c r="D64" s="13" t="s">
        <v>6</v>
      </c>
      <c r="E64" s="8" t="s">
        <v>155</v>
      </c>
      <c r="F64" s="27">
        <f t="shared" si="11"/>
        <v>0</v>
      </c>
      <c r="G64" s="13" t="s">
        <v>6</v>
      </c>
      <c r="H64" s="8" t="s">
        <v>35</v>
      </c>
      <c r="I64" s="6"/>
      <c r="J64" s="6"/>
      <c r="K64" s="6"/>
      <c r="L64" s="6"/>
      <c r="M64" s="6"/>
      <c r="N64" s="6"/>
      <c r="O64" s="6"/>
      <c r="P64" s="6"/>
    </row>
    <row r="65" spans="1:16" x14ac:dyDescent="0.25">
      <c r="A65" s="6"/>
      <c r="B65" s="17">
        <f t="shared" ref="B65" si="16">ROW(A65)</f>
        <v>65</v>
      </c>
      <c r="C65" s="6"/>
      <c r="D65" s="13" t="s">
        <v>6</v>
      </c>
      <c r="E65" s="8" t="s">
        <v>162</v>
      </c>
      <c r="F65" s="27">
        <f t="shared" si="11"/>
        <v>0</v>
      </c>
      <c r="G65" s="13" t="s">
        <v>6</v>
      </c>
      <c r="H65" s="8" t="s">
        <v>141</v>
      </c>
      <c r="I65" s="6"/>
      <c r="J65" s="6"/>
      <c r="K65" s="6"/>
      <c r="L65" s="6"/>
      <c r="M65" s="6"/>
      <c r="N65" s="6"/>
      <c r="O65" s="6"/>
      <c r="P65" s="6"/>
    </row>
    <row r="66" spans="1:16" x14ac:dyDescent="0.25">
      <c r="A66" s="6"/>
      <c r="B66" s="17">
        <f t="shared" ref="B66" si="17">ROW(A66)</f>
        <v>66</v>
      </c>
      <c r="C66" s="6"/>
      <c r="D66" s="13" t="s">
        <v>6</v>
      </c>
      <c r="E66" s="8" t="s">
        <v>163</v>
      </c>
      <c r="F66" s="27">
        <f t="shared" si="11"/>
        <v>0</v>
      </c>
      <c r="G66" s="13" t="s">
        <v>6</v>
      </c>
      <c r="H66" s="8" t="s">
        <v>164</v>
      </c>
      <c r="I66" s="6"/>
      <c r="J66" s="6"/>
      <c r="K66" s="6"/>
      <c r="L66" s="6"/>
      <c r="M66" s="6"/>
      <c r="N66" s="6"/>
      <c r="O66" s="6"/>
      <c r="P66" s="6"/>
    </row>
    <row r="67" spans="1:16" x14ac:dyDescent="0.25">
      <c r="A67" s="6"/>
      <c r="B67" s="17">
        <f t="shared" ref="B67" si="18">ROW(A67)</f>
        <v>67</v>
      </c>
      <c r="C67" s="6"/>
      <c r="D67" s="13" t="s">
        <v>6</v>
      </c>
      <c r="E67" s="8" t="s">
        <v>40</v>
      </c>
      <c r="F67" s="27">
        <f t="shared" si="11"/>
        <v>0</v>
      </c>
      <c r="G67" s="13" t="s">
        <v>6</v>
      </c>
      <c r="H67" s="8" t="s">
        <v>35</v>
      </c>
      <c r="I67" s="6"/>
      <c r="J67" s="6"/>
      <c r="K67" s="6"/>
      <c r="L67" s="6"/>
      <c r="M67" s="6"/>
      <c r="N67" s="6"/>
      <c r="O67" s="6"/>
      <c r="P67" s="6"/>
    </row>
    <row r="68" spans="1:16" x14ac:dyDescent="0.25">
      <c r="A68" s="6"/>
      <c r="B68" s="17">
        <f t="shared" ref="B68" si="19">ROW(A68)</f>
        <v>68</v>
      </c>
      <c r="C68" s="6"/>
      <c r="D68" s="13" t="s">
        <v>6</v>
      </c>
      <c r="E68" s="8" t="s">
        <v>91</v>
      </c>
      <c r="F68" s="27">
        <f t="shared" si="11"/>
        <v>0</v>
      </c>
      <c r="G68" s="13" t="s">
        <v>6</v>
      </c>
      <c r="H68" s="8" t="s">
        <v>35</v>
      </c>
      <c r="I68" s="6"/>
      <c r="J68" s="6"/>
      <c r="K68" s="6"/>
      <c r="L68" s="6"/>
      <c r="M68" s="6"/>
      <c r="N68" s="6"/>
      <c r="O68" s="6"/>
      <c r="P68" s="6"/>
    </row>
    <row r="69" spans="1:16" x14ac:dyDescent="0.25">
      <c r="A69" s="6"/>
      <c r="B69" s="17">
        <f t="shared" ref="B69" si="20">ROW(A69)</f>
        <v>69</v>
      </c>
      <c r="C69" s="6"/>
      <c r="D69" s="13" t="s">
        <v>6</v>
      </c>
      <c r="E69" s="8" t="s">
        <v>92</v>
      </c>
      <c r="F69" s="27">
        <f t="shared" si="11"/>
        <v>0</v>
      </c>
      <c r="G69" s="13" t="s">
        <v>6</v>
      </c>
      <c r="H69" s="8" t="s">
        <v>35</v>
      </c>
      <c r="I69" s="6"/>
      <c r="J69" s="6"/>
      <c r="K69" s="6"/>
      <c r="L69" s="6"/>
      <c r="M69" s="6"/>
      <c r="N69" s="6"/>
      <c r="O69" s="6"/>
      <c r="P69" s="6"/>
    </row>
    <row r="70" spans="1:16" x14ac:dyDescent="0.25">
      <c r="A70" s="6"/>
      <c r="B70" s="17">
        <f t="shared" ref="B70" si="21">ROW(A70)</f>
        <v>70</v>
      </c>
      <c r="C70" s="6"/>
      <c r="D70" s="13" t="s">
        <v>6</v>
      </c>
      <c r="E70" s="8" t="s">
        <v>93</v>
      </c>
      <c r="F70" s="27">
        <f t="shared" si="11"/>
        <v>0</v>
      </c>
      <c r="G70" s="13" t="s">
        <v>6</v>
      </c>
      <c r="H70" s="8" t="s">
        <v>11</v>
      </c>
      <c r="I70" s="6"/>
      <c r="J70" s="6"/>
      <c r="K70" s="6"/>
      <c r="L70" s="6"/>
      <c r="M70" s="6"/>
      <c r="N70" s="6"/>
      <c r="O70" s="6"/>
      <c r="P70" s="6"/>
    </row>
    <row r="71" spans="1:16" x14ac:dyDescent="0.25">
      <c r="A71" s="6"/>
      <c r="B71" s="17">
        <f t="shared" ref="B71" si="22">ROW(A71)</f>
        <v>71</v>
      </c>
      <c r="C71" s="6"/>
      <c r="D71" s="13" t="s">
        <v>6</v>
      </c>
      <c r="E71" s="8" t="s">
        <v>94</v>
      </c>
      <c r="F71" s="27">
        <f t="shared" si="11"/>
        <v>0</v>
      </c>
      <c r="G71" s="13" t="s">
        <v>6</v>
      </c>
      <c r="H71" s="8" t="s">
        <v>35</v>
      </c>
      <c r="I71" s="6"/>
      <c r="J71" s="6"/>
      <c r="K71" s="6"/>
      <c r="L71" s="6"/>
      <c r="M71" s="6"/>
      <c r="N71" s="6"/>
      <c r="O71" s="6"/>
      <c r="P71" s="6"/>
    </row>
    <row r="72" spans="1:16" x14ac:dyDescent="0.25">
      <c r="A72" s="6"/>
      <c r="B72" s="17">
        <f t="shared" ref="B72" si="23">ROW(A72)</f>
        <v>72</v>
      </c>
      <c r="C72" s="6"/>
      <c r="D72" s="13" t="s">
        <v>6</v>
      </c>
      <c r="E72" s="8" t="s">
        <v>95</v>
      </c>
      <c r="F72" s="27">
        <f t="shared" si="11"/>
        <v>0</v>
      </c>
      <c r="G72" s="13" t="s">
        <v>6</v>
      </c>
      <c r="H72" s="8" t="s">
        <v>35</v>
      </c>
      <c r="I72" s="6"/>
      <c r="J72" s="6"/>
      <c r="K72" s="6"/>
      <c r="L72" s="6"/>
      <c r="M72" s="6"/>
      <c r="N72" s="6"/>
      <c r="O72" s="6"/>
      <c r="P72" s="6"/>
    </row>
    <row r="73" spans="1:16" x14ac:dyDescent="0.25">
      <c r="A73" s="6"/>
      <c r="B73" s="17">
        <f t="shared" ref="B73" si="24">ROW(A73)</f>
        <v>73</v>
      </c>
      <c r="C73" s="6"/>
      <c r="D73" s="13" t="s">
        <v>6</v>
      </c>
      <c r="E73" s="8" t="s">
        <v>99</v>
      </c>
      <c r="F73" s="27">
        <f t="shared" si="11"/>
        <v>0</v>
      </c>
      <c r="G73" s="13" t="s">
        <v>6</v>
      </c>
      <c r="H73" s="8" t="s">
        <v>35</v>
      </c>
      <c r="I73" s="6"/>
      <c r="J73" s="6"/>
      <c r="K73" s="6"/>
      <c r="L73" s="6"/>
      <c r="M73" s="6"/>
      <c r="N73" s="6"/>
      <c r="O73" s="6"/>
      <c r="P73" s="6"/>
    </row>
    <row r="74" spans="1:16" x14ac:dyDescent="0.25">
      <c r="A74" s="6"/>
      <c r="B74" s="17">
        <f t="shared" ref="B74" si="25">ROW(A74)</f>
        <v>74</v>
      </c>
      <c r="C74" s="6"/>
      <c r="D74" s="13" t="s">
        <v>6</v>
      </c>
      <c r="E74" s="8" t="s">
        <v>105</v>
      </c>
      <c r="F74" s="27">
        <f t="shared" si="11"/>
        <v>0</v>
      </c>
      <c r="G74" s="13" t="s">
        <v>6</v>
      </c>
      <c r="H74" s="8" t="s">
        <v>35</v>
      </c>
      <c r="I74" s="6"/>
      <c r="J74" s="6"/>
      <c r="K74" s="6"/>
      <c r="L74" s="6"/>
      <c r="M74" s="6"/>
      <c r="N74" s="6"/>
      <c r="O74" s="6"/>
      <c r="P74" s="6"/>
    </row>
    <row r="75" spans="1:16" x14ac:dyDescent="0.25">
      <c r="A75" s="6"/>
      <c r="B75" s="17">
        <f t="shared" ref="B75" si="26">ROW(A75)</f>
        <v>75</v>
      </c>
      <c r="C75" s="6"/>
      <c r="D75" s="13" t="s">
        <v>6</v>
      </c>
      <c r="E75" s="8" t="s">
        <v>117</v>
      </c>
      <c r="F75" s="27">
        <f t="shared" si="11"/>
        <v>0</v>
      </c>
      <c r="G75" s="13" t="s">
        <v>6</v>
      </c>
      <c r="H75" s="8" t="s">
        <v>35</v>
      </c>
      <c r="I75" s="6"/>
      <c r="J75" s="6"/>
      <c r="K75" s="6"/>
      <c r="L75" s="6"/>
      <c r="M75" s="6"/>
      <c r="N75" s="6"/>
      <c r="O75" s="6"/>
      <c r="P75" s="6"/>
    </row>
    <row r="76" spans="1:16" x14ac:dyDescent="0.25">
      <c r="A76" s="6"/>
      <c r="B76" s="17">
        <f t="shared" ref="B76" si="27">ROW(A76)</f>
        <v>76</v>
      </c>
      <c r="C76" s="6"/>
      <c r="D76" s="13" t="s">
        <v>6</v>
      </c>
      <c r="E76" s="8" t="s">
        <v>119</v>
      </c>
      <c r="F76" s="27">
        <f t="shared" si="11"/>
        <v>0</v>
      </c>
      <c r="G76" s="13" t="s">
        <v>6</v>
      </c>
      <c r="H76" s="8" t="s">
        <v>35</v>
      </c>
      <c r="I76" s="6"/>
      <c r="J76" s="6"/>
      <c r="K76" s="6"/>
      <c r="L76" s="6"/>
      <c r="M76" s="6"/>
      <c r="N76" s="6"/>
      <c r="O76" s="6"/>
      <c r="P76" s="6"/>
    </row>
    <row r="77" spans="1:16" x14ac:dyDescent="0.25">
      <c r="A77" s="6"/>
      <c r="B77" s="17">
        <f t="shared" ref="B77" si="28">ROW(A77)</f>
        <v>77</v>
      </c>
      <c r="C77" s="6"/>
      <c r="D77" s="13" t="s">
        <v>6</v>
      </c>
      <c r="E77" s="8" t="s">
        <v>118</v>
      </c>
      <c r="F77" s="27">
        <f t="shared" ref="F77:F78" si="29">IF(E77="",0,IF(COUNTIF(E:E,E77)&lt;&gt;1,1,0))</f>
        <v>0</v>
      </c>
      <c r="G77" s="13" t="s">
        <v>6</v>
      </c>
      <c r="H77" s="8" t="s">
        <v>13</v>
      </c>
      <c r="I77" s="6"/>
      <c r="J77" s="6"/>
      <c r="K77" s="6"/>
      <c r="L77" s="6"/>
      <c r="M77" s="6"/>
      <c r="N77" s="6"/>
      <c r="O77" s="6"/>
      <c r="P77" s="6"/>
    </row>
    <row r="78" spans="1:16" x14ac:dyDescent="0.25">
      <c r="A78" s="6"/>
      <c r="B78" s="17">
        <f t="shared" ref="B78" si="30">ROW(A78)</f>
        <v>78</v>
      </c>
      <c r="C78" s="6"/>
      <c r="D78" s="13" t="s">
        <v>6</v>
      </c>
      <c r="E78" s="8" t="s">
        <v>133</v>
      </c>
      <c r="F78" s="27">
        <f t="shared" si="29"/>
        <v>0</v>
      </c>
      <c r="G78" s="13" t="s">
        <v>6</v>
      </c>
      <c r="H78" s="8" t="s">
        <v>134</v>
      </c>
      <c r="I78" s="6"/>
      <c r="J78" s="6"/>
      <c r="K78" s="6"/>
      <c r="L78" s="6"/>
      <c r="M78" s="6"/>
      <c r="N78" s="6"/>
      <c r="O78" s="6"/>
      <c r="P78" s="6"/>
    </row>
    <row r="79" spans="1:16" x14ac:dyDescent="0.25">
      <c r="A79" s="6"/>
      <c r="B79" s="17">
        <f t="shared" si="14"/>
        <v>79</v>
      </c>
      <c r="C79" s="6"/>
      <c r="D79" s="13"/>
      <c r="E79" s="9"/>
      <c r="F79" s="27"/>
      <c r="G79" s="13"/>
      <c r="H79" s="9"/>
      <c r="I79" s="6"/>
      <c r="J79" s="6"/>
      <c r="K79" s="6"/>
      <c r="L79" s="6"/>
      <c r="M79" s="6"/>
      <c r="N79" s="6"/>
      <c r="O79" s="6"/>
      <c r="P79" s="6"/>
    </row>
    <row r="80" spans="1:16" x14ac:dyDescent="0.25">
      <c r="A80" s="6"/>
      <c r="B80" s="17">
        <f>ROW(A80)</f>
        <v>80</v>
      </c>
      <c r="C80" s="6"/>
      <c r="D80" s="13"/>
      <c r="E80" s="6"/>
      <c r="F80" s="27"/>
      <c r="G80" s="13"/>
      <c r="H80" s="6"/>
      <c r="I80" s="6"/>
      <c r="J80" s="6"/>
      <c r="K80" s="6"/>
      <c r="L80" s="6"/>
      <c r="M80" s="6"/>
      <c r="N80" s="6"/>
      <c r="O80" s="6"/>
      <c r="P80" s="6"/>
    </row>
    <row r="81" spans="1:16" x14ac:dyDescent="0.25">
      <c r="A81" s="6"/>
      <c r="B81" s="17">
        <f t="shared" si="1"/>
        <v>81</v>
      </c>
      <c r="C81" s="6"/>
      <c r="D81" s="13"/>
      <c r="E81" s="6"/>
      <c r="F81" s="27"/>
      <c r="G81" s="13"/>
      <c r="H81" s="6"/>
      <c r="I81" s="6"/>
      <c r="J81" s="6"/>
      <c r="K81" s="6"/>
      <c r="L81" s="6"/>
      <c r="M81" s="6"/>
      <c r="N81" s="6"/>
      <c r="O81" s="6"/>
      <c r="P81" s="6"/>
    </row>
  </sheetData>
  <conditionalFormatting sqref="E13:E14 E79 E16:E19 H19 E26:E34 H26:H34 H21:H22 E21:E22 E59:E60 H59:H60 H62:H63 E62:E63">
    <cfRule type="containsBlanks" dxfId="127" priority="244">
      <formula>LEN(TRIM(E13))=0</formula>
    </cfRule>
  </conditionalFormatting>
  <conditionalFormatting sqref="F1:F8 F24 F79:F1048576 F10:F14 F16:F19 F26:F34 F21:F22 F59:F60 F62:F63">
    <cfRule type="cellIs" dxfId="126" priority="243" operator="equal">
      <formula>1</formula>
    </cfRule>
  </conditionalFormatting>
  <conditionalFormatting sqref="H13:H14 H24 H79 H16:H18">
    <cfRule type="containsBlanks" dxfId="125" priority="242">
      <formula>LEN(TRIM(H13))=0</formula>
    </cfRule>
  </conditionalFormatting>
  <conditionalFormatting sqref="E23:E24">
    <cfRule type="containsBlanks" dxfId="124" priority="232">
      <formula>LEN(TRIM(E23))=0</formula>
    </cfRule>
  </conditionalFormatting>
  <conditionalFormatting sqref="F23">
    <cfRule type="cellIs" dxfId="123" priority="231" operator="equal">
      <formula>1</formula>
    </cfRule>
  </conditionalFormatting>
  <conditionalFormatting sqref="H23">
    <cfRule type="containsBlanks" dxfId="122" priority="230">
      <formula>LEN(TRIM(H23))=0</formula>
    </cfRule>
  </conditionalFormatting>
  <conditionalFormatting sqref="E25">
    <cfRule type="containsBlanks" dxfId="121" priority="227">
      <formula>LEN(TRIM(E25))=0</formula>
    </cfRule>
  </conditionalFormatting>
  <conditionalFormatting sqref="E35:E36">
    <cfRule type="containsBlanks" dxfId="120" priority="226">
      <formula>LEN(TRIM(E35))=0</formula>
    </cfRule>
  </conditionalFormatting>
  <conditionalFormatting sqref="F35:F36">
    <cfRule type="cellIs" dxfId="119" priority="225" operator="equal">
      <formula>1</formula>
    </cfRule>
  </conditionalFormatting>
  <conditionalFormatting sqref="H35:H36">
    <cfRule type="containsBlanks" dxfId="118" priority="224">
      <formula>LEN(TRIM(H35))=0</formula>
    </cfRule>
  </conditionalFormatting>
  <conditionalFormatting sqref="F25">
    <cfRule type="cellIs" dxfId="117" priority="229" operator="equal">
      <formula>1</formula>
    </cfRule>
  </conditionalFormatting>
  <conditionalFormatting sqref="H25">
    <cfRule type="containsBlanks" dxfId="116" priority="228">
      <formula>LEN(TRIM(H25))=0</formula>
    </cfRule>
  </conditionalFormatting>
  <conditionalFormatting sqref="E37 E43">
    <cfRule type="containsBlanks" dxfId="115" priority="223">
      <formula>LEN(TRIM(E37))=0</formula>
    </cfRule>
  </conditionalFormatting>
  <conditionalFormatting sqref="F37 F43">
    <cfRule type="cellIs" dxfId="114" priority="222" operator="equal">
      <formula>1</formula>
    </cfRule>
  </conditionalFormatting>
  <conditionalFormatting sqref="H37 H43">
    <cfRule type="containsBlanks" dxfId="113" priority="221">
      <formula>LEN(TRIM(H37))=0</formula>
    </cfRule>
  </conditionalFormatting>
  <conditionalFormatting sqref="E44">
    <cfRule type="containsBlanks" dxfId="112" priority="220">
      <formula>LEN(TRIM(E44))=0</formula>
    </cfRule>
  </conditionalFormatting>
  <conditionalFormatting sqref="F44">
    <cfRule type="cellIs" dxfId="111" priority="219" operator="equal">
      <formula>1</formula>
    </cfRule>
  </conditionalFormatting>
  <conditionalFormatting sqref="H44">
    <cfRule type="containsBlanks" dxfId="110" priority="218">
      <formula>LEN(TRIM(H44))=0</formula>
    </cfRule>
  </conditionalFormatting>
  <conditionalFormatting sqref="E47">
    <cfRule type="containsBlanks" dxfId="109" priority="217">
      <formula>LEN(TRIM(E47))=0</formula>
    </cfRule>
  </conditionalFormatting>
  <conditionalFormatting sqref="F47">
    <cfRule type="cellIs" dxfId="108" priority="216" operator="equal">
      <formula>1</formula>
    </cfRule>
  </conditionalFormatting>
  <conditionalFormatting sqref="H47">
    <cfRule type="containsBlanks" dxfId="107" priority="215">
      <formula>LEN(TRIM(H47))=0</formula>
    </cfRule>
  </conditionalFormatting>
  <conditionalFormatting sqref="E49:E50">
    <cfRule type="containsBlanks" dxfId="106" priority="184">
      <formula>LEN(TRIM(E49))=0</formula>
    </cfRule>
  </conditionalFormatting>
  <conditionalFormatting sqref="F49:F50">
    <cfRule type="cellIs" dxfId="105" priority="183" operator="equal">
      <formula>1</formula>
    </cfRule>
  </conditionalFormatting>
  <conditionalFormatting sqref="H49:H50">
    <cfRule type="containsBlanks" dxfId="104" priority="182">
      <formula>LEN(TRIM(H49))=0</formula>
    </cfRule>
  </conditionalFormatting>
  <conditionalFormatting sqref="H48">
    <cfRule type="containsBlanks" dxfId="103" priority="173">
      <formula>LEN(TRIM(H48))=0</formula>
    </cfRule>
  </conditionalFormatting>
  <conditionalFormatting sqref="H61">
    <cfRule type="containsBlanks" dxfId="102" priority="143">
      <formula>LEN(TRIM(H61))=0</formula>
    </cfRule>
  </conditionalFormatting>
  <conditionalFormatting sqref="E45">
    <cfRule type="containsBlanks" dxfId="101" priority="178">
      <formula>LEN(TRIM(E45))=0</formula>
    </cfRule>
  </conditionalFormatting>
  <conditionalFormatting sqref="F45">
    <cfRule type="cellIs" dxfId="100" priority="177" operator="equal">
      <formula>1</formula>
    </cfRule>
  </conditionalFormatting>
  <conditionalFormatting sqref="H45">
    <cfRule type="containsBlanks" dxfId="99" priority="176">
      <formula>LEN(TRIM(H45))=0</formula>
    </cfRule>
  </conditionalFormatting>
  <conditionalFormatting sqref="E48">
    <cfRule type="containsBlanks" dxfId="98" priority="175">
      <formula>LEN(TRIM(E48))=0</formula>
    </cfRule>
  </conditionalFormatting>
  <conditionalFormatting sqref="F48">
    <cfRule type="cellIs" dxfId="97" priority="174" operator="equal">
      <formula>1</formula>
    </cfRule>
  </conditionalFormatting>
  <conditionalFormatting sqref="E51:E52">
    <cfRule type="containsBlanks" dxfId="96" priority="172">
      <formula>LEN(TRIM(E51))=0</formula>
    </cfRule>
  </conditionalFormatting>
  <conditionalFormatting sqref="F51:F52">
    <cfRule type="cellIs" dxfId="95" priority="171" operator="equal">
      <formula>1</formula>
    </cfRule>
  </conditionalFormatting>
  <conditionalFormatting sqref="H51">
    <cfRule type="containsBlanks" dxfId="94" priority="170">
      <formula>LEN(TRIM(H51))=0</formula>
    </cfRule>
  </conditionalFormatting>
  <conditionalFormatting sqref="E53:E54">
    <cfRule type="containsBlanks" dxfId="93" priority="169">
      <formula>LEN(TRIM(E53))=0</formula>
    </cfRule>
  </conditionalFormatting>
  <conditionalFormatting sqref="F53:F54">
    <cfRule type="cellIs" dxfId="92" priority="168" operator="equal">
      <formula>1</formula>
    </cfRule>
  </conditionalFormatting>
  <conditionalFormatting sqref="H54">
    <cfRule type="containsBlanks" dxfId="91" priority="167">
      <formula>LEN(TRIM(H54))=0</formula>
    </cfRule>
  </conditionalFormatting>
  <conditionalFormatting sqref="E55:E56">
    <cfRule type="containsBlanks" dxfId="90" priority="166">
      <formula>LEN(TRIM(E55))=0</formula>
    </cfRule>
  </conditionalFormatting>
  <conditionalFormatting sqref="F55:F56">
    <cfRule type="cellIs" dxfId="89" priority="165" operator="equal">
      <formula>1</formula>
    </cfRule>
  </conditionalFormatting>
  <conditionalFormatting sqref="H55:H56">
    <cfRule type="containsBlanks" dxfId="88" priority="164">
      <formula>LEN(TRIM(H55))=0</formula>
    </cfRule>
  </conditionalFormatting>
  <conditionalFormatting sqref="E57:E58">
    <cfRule type="containsBlanks" dxfId="87" priority="163">
      <formula>LEN(TRIM(E57))=0</formula>
    </cfRule>
  </conditionalFormatting>
  <conditionalFormatting sqref="F57:F58">
    <cfRule type="cellIs" dxfId="86" priority="162" operator="equal">
      <formula>1</formula>
    </cfRule>
  </conditionalFormatting>
  <conditionalFormatting sqref="H57:H58">
    <cfRule type="containsBlanks" dxfId="85" priority="161">
      <formula>LEN(TRIM(H57))=0</formula>
    </cfRule>
  </conditionalFormatting>
  <conditionalFormatting sqref="E61">
    <cfRule type="containsBlanks" dxfId="84" priority="145">
      <formula>LEN(TRIM(E61))=0</formula>
    </cfRule>
  </conditionalFormatting>
  <conditionalFormatting sqref="F61">
    <cfRule type="cellIs" dxfId="83" priority="144" operator="equal">
      <formula>1</formula>
    </cfRule>
  </conditionalFormatting>
  <conditionalFormatting sqref="H8">
    <cfRule type="containsBlanks" dxfId="82" priority="141">
      <formula>LEN(TRIM(H8))=0</formula>
    </cfRule>
  </conditionalFormatting>
  <conditionalFormatting sqref="G8:J8">
    <cfRule type="cellIs" dxfId="81" priority="142" operator="equal">
      <formula>0</formula>
    </cfRule>
  </conditionalFormatting>
  <conditionalFormatting sqref="D9:F9">
    <cfRule type="cellIs" dxfId="80" priority="140" operator="equal">
      <formula>0</formula>
    </cfRule>
  </conditionalFormatting>
  <conditionalFormatting sqref="E15">
    <cfRule type="containsBlanks" dxfId="79" priority="139">
      <formula>LEN(TRIM(E15))=0</formula>
    </cfRule>
  </conditionalFormatting>
  <conditionalFormatting sqref="F15">
    <cfRule type="cellIs" dxfId="78" priority="138" operator="equal">
      <formula>1</formula>
    </cfRule>
  </conditionalFormatting>
  <conditionalFormatting sqref="H15">
    <cfRule type="containsBlanks" dxfId="77" priority="137">
      <formula>LEN(TRIM(H15))=0</formula>
    </cfRule>
  </conditionalFormatting>
  <conditionalFormatting sqref="H52:H53">
    <cfRule type="containsBlanks" dxfId="76" priority="120">
      <formula>LEN(TRIM(H52))=0</formula>
    </cfRule>
  </conditionalFormatting>
  <conditionalFormatting sqref="E38">
    <cfRule type="containsBlanks" dxfId="75" priority="119">
      <formula>LEN(TRIM(E38))=0</formula>
    </cfRule>
  </conditionalFormatting>
  <conditionalFormatting sqref="F38">
    <cfRule type="cellIs" dxfId="74" priority="118" operator="equal">
      <formula>1</formula>
    </cfRule>
  </conditionalFormatting>
  <conditionalFormatting sqref="H38">
    <cfRule type="containsBlanks" dxfId="73" priority="117">
      <formula>LEN(TRIM(H38))=0</formula>
    </cfRule>
  </conditionalFormatting>
  <conditionalFormatting sqref="E39">
    <cfRule type="containsBlanks" dxfId="72" priority="116">
      <formula>LEN(TRIM(E39))=0</formula>
    </cfRule>
  </conditionalFormatting>
  <conditionalFormatting sqref="F39">
    <cfRule type="cellIs" dxfId="71" priority="115" operator="equal">
      <formula>1</formula>
    </cfRule>
  </conditionalFormatting>
  <conditionalFormatting sqref="H39">
    <cfRule type="containsBlanks" dxfId="70" priority="114">
      <formula>LEN(TRIM(H39))=0</formula>
    </cfRule>
  </conditionalFormatting>
  <conditionalFormatting sqref="E40">
    <cfRule type="containsBlanks" dxfId="69" priority="113">
      <formula>LEN(TRIM(E40))=0</formula>
    </cfRule>
  </conditionalFormatting>
  <conditionalFormatting sqref="F40">
    <cfRule type="cellIs" dxfId="68" priority="112" operator="equal">
      <formula>1</formula>
    </cfRule>
  </conditionalFormatting>
  <conditionalFormatting sqref="H40">
    <cfRule type="containsBlanks" dxfId="67" priority="111">
      <formula>LEN(TRIM(H40))=0</formula>
    </cfRule>
  </conditionalFormatting>
  <conditionalFormatting sqref="E41">
    <cfRule type="containsBlanks" dxfId="66" priority="110">
      <formula>LEN(TRIM(E41))=0</formula>
    </cfRule>
  </conditionalFormatting>
  <conditionalFormatting sqref="F41">
    <cfRule type="cellIs" dxfId="65" priority="109" operator="equal">
      <formula>1</formula>
    </cfRule>
  </conditionalFormatting>
  <conditionalFormatting sqref="H41">
    <cfRule type="containsBlanks" dxfId="64" priority="108">
      <formula>LEN(TRIM(H41))=0</formula>
    </cfRule>
  </conditionalFormatting>
  <conditionalFormatting sqref="E42">
    <cfRule type="containsBlanks" dxfId="63" priority="107">
      <formula>LEN(TRIM(E42))=0</formula>
    </cfRule>
  </conditionalFormatting>
  <conditionalFormatting sqref="F42">
    <cfRule type="cellIs" dxfId="62" priority="106" operator="equal">
      <formula>1</formula>
    </cfRule>
  </conditionalFormatting>
  <conditionalFormatting sqref="H42">
    <cfRule type="containsBlanks" dxfId="61" priority="105">
      <formula>LEN(TRIM(H42))=0</formula>
    </cfRule>
  </conditionalFormatting>
  <conditionalFormatting sqref="E46">
    <cfRule type="containsBlanks" dxfId="60" priority="104">
      <formula>LEN(TRIM(E46))=0</formula>
    </cfRule>
  </conditionalFormatting>
  <conditionalFormatting sqref="F46">
    <cfRule type="cellIs" dxfId="59" priority="103" operator="equal">
      <formula>1</formula>
    </cfRule>
  </conditionalFormatting>
  <conditionalFormatting sqref="H46">
    <cfRule type="containsBlanks" dxfId="58" priority="102">
      <formula>LEN(TRIM(H46))=0</formula>
    </cfRule>
  </conditionalFormatting>
  <conditionalFormatting sqref="E64">
    <cfRule type="containsBlanks" dxfId="57" priority="98">
      <formula>LEN(TRIM(E64))=0</formula>
    </cfRule>
  </conditionalFormatting>
  <conditionalFormatting sqref="F64">
    <cfRule type="cellIs" dxfId="56" priority="97" operator="equal">
      <formula>1</formula>
    </cfRule>
  </conditionalFormatting>
  <conditionalFormatting sqref="H64">
    <cfRule type="containsBlanks" dxfId="55" priority="96">
      <formula>LEN(TRIM(H64))=0</formula>
    </cfRule>
  </conditionalFormatting>
  <conditionalFormatting sqref="H66">
    <cfRule type="containsBlanks" dxfId="54" priority="78">
      <formula>LEN(TRIM(H66))=0</formula>
    </cfRule>
  </conditionalFormatting>
  <conditionalFormatting sqref="H65">
    <cfRule type="containsBlanks" dxfId="53" priority="93">
      <formula>LEN(TRIM(H65))=0</formula>
    </cfRule>
  </conditionalFormatting>
  <conditionalFormatting sqref="E65">
    <cfRule type="containsBlanks" dxfId="52" priority="95">
      <formula>LEN(TRIM(E65))=0</formula>
    </cfRule>
  </conditionalFormatting>
  <conditionalFormatting sqref="F65">
    <cfRule type="cellIs" dxfId="51" priority="94" operator="equal">
      <formula>1</formula>
    </cfRule>
  </conditionalFormatting>
  <conditionalFormatting sqref="E66">
    <cfRule type="containsBlanks" dxfId="50" priority="80">
      <formula>LEN(TRIM(E66))=0</formula>
    </cfRule>
  </conditionalFormatting>
  <conditionalFormatting sqref="F66">
    <cfRule type="cellIs" dxfId="49" priority="79" operator="equal">
      <formula>1</formula>
    </cfRule>
  </conditionalFormatting>
  <conditionalFormatting sqref="H67">
    <cfRule type="containsBlanks" dxfId="48" priority="72">
      <formula>LEN(TRIM(H67))=0</formula>
    </cfRule>
  </conditionalFormatting>
  <conditionalFormatting sqref="E67">
    <cfRule type="containsBlanks" dxfId="47" priority="74">
      <formula>LEN(TRIM(E67))=0</formula>
    </cfRule>
  </conditionalFormatting>
  <conditionalFormatting sqref="F67">
    <cfRule type="cellIs" dxfId="46" priority="73" operator="equal">
      <formula>1</formula>
    </cfRule>
  </conditionalFormatting>
  <conditionalFormatting sqref="E20 H20">
    <cfRule type="containsBlanks" dxfId="45" priority="71">
      <formula>LEN(TRIM(E20))=0</formula>
    </cfRule>
  </conditionalFormatting>
  <conditionalFormatting sqref="F20">
    <cfRule type="cellIs" dxfId="44" priority="70" operator="equal">
      <formula>1</formula>
    </cfRule>
  </conditionalFormatting>
  <conditionalFormatting sqref="H68">
    <cfRule type="containsBlanks" dxfId="43" priority="67">
      <formula>LEN(TRIM(H68))=0</formula>
    </cfRule>
  </conditionalFormatting>
  <conditionalFormatting sqref="E68">
    <cfRule type="containsBlanks" dxfId="42" priority="69">
      <formula>LEN(TRIM(E68))=0</formula>
    </cfRule>
  </conditionalFormatting>
  <conditionalFormatting sqref="F68">
    <cfRule type="cellIs" dxfId="41" priority="68" operator="equal">
      <formula>1</formula>
    </cfRule>
  </conditionalFormatting>
  <conditionalFormatting sqref="H69">
    <cfRule type="containsBlanks" dxfId="40" priority="64">
      <formula>LEN(TRIM(H69))=0</formula>
    </cfRule>
  </conditionalFormatting>
  <conditionalFormatting sqref="E69">
    <cfRule type="containsBlanks" dxfId="39" priority="66">
      <formula>LEN(TRIM(E69))=0</formula>
    </cfRule>
  </conditionalFormatting>
  <conditionalFormatting sqref="F69">
    <cfRule type="cellIs" dxfId="38" priority="65" operator="equal">
      <formula>1</formula>
    </cfRule>
  </conditionalFormatting>
  <conditionalFormatting sqref="H70">
    <cfRule type="containsBlanks" dxfId="37" priority="61">
      <formula>LEN(TRIM(H70))=0</formula>
    </cfRule>
  </conditionalFormatting>
  <conditionalFormatting sqref="E70">
    <cfRule type="containsBlanks" dxfId="36" priority="63">
      <formula>LEN(TRIM(E70))=0</formula>
    </cfRule>
  </conditionalFormatting>
  <conditionalFormatting sqref="F70">
    <cfRule type="cellIs" dxfId="35" priority="62" operator="equal">
      <formula>1</formula>
    </cfRule>
  </conditionalFormatting>
  <conditionalFormatting sqref="H71">
    <cfRule type="containsBlanks" dxfId="34" priority="58">
      <formula>LEN(TRIM(H71))=0</formula>
    </cfRule>
  </conditionalFormatting>
  <conditionalFormatting sqref="E71">
    <cfRule type="containsBlanks" dxfId="33" priority="60">
      <formula>LEN(TRIM(E71))=0</formula>
    </cfRule>
  </conditionalFormatting>
  <conditionalFormatting sqref="F71">
    <cfRule type="cellIs" dxfId="32" priority="59" operator="equal">
      <formula>1</formula>
    </cfRule>
  </conditionalFormatting>
  <conditionalFormatting sqref="H72">
    <cfRule type="containsBlanks" dxfId="31" priority="55">
      <formula>LEN(TRIM(H72))=0</formula>
    </cfRule>
  </conditionalFormatting>
  <conditionalFormatting sqref="E72">
    <cfRule type="containsBlanks" dxfId="30" priority="57">
      <formula>LEN(TRIM(E72))=0</formula>
    </cfRule>
  </conditionalFormatting>
  <conditionalFormatting sqref="F72">
    <cfRule type="cellIs" dxfId="29" priority="56" operator="equal">
      <formula>1</formula>
    </cfRule>
  </conditionalFormatting>
  <conditionalFormatting sqref="H73">
    <cfRule type="containsBlanks" dxfId="28" priority="52">
      <formula>LEN(TRIM(H73))=0</formula>
    </cfRule>
  </conditionalFormatting>
  <conditionalFormatting sqref="E73">
    <cfRule type="containsBlanks" dxfId="27" priority="54">
      <formula>LEN(TRIM(E73))=0</formula>
    </cfRule>
  </conditionalFormatting>
  <conditionalFormatting sqref="F73">
    <cfRule type="cellIs" dxfId="26" priority="53" operator="equal">
      <formula>1</formula>
    </cfRule>
  </conditionalFormatting>
  <conditionalFormatting sqref="H74">
    <cfRule type="containsBlanks" dxfId="25" priority="49">
      <formula>LEN(TRIM(H74))=0</formula>
    </cfRule>
  </conditionalFormatting>
  <conditionalFormatting sqref="E74">
    <cfRule type="containsBlanks" dxfId="24" priority="51">
      <formula>LEN(TRIM(E74))=0</formula>
    </cfRule>
  </conditionalFormatting>
  <conditionalFormatting sqref="F74">
    <cfRule type="cellIs" dxfId="23" priority="50" operator="equal">
      <formula>1</formula>
    </cfRule>
  </conditionalFormatting>
  <conditionalFormatting sqref="H75">
    <cfRule type="containsBlanks" dxfId="22" priority="46">
      <formula>LEN(TRIM(H75))=0</formula>
    </cfRule>
  </conditionalFormatting>
  <conditionalFormatting sqref="E75">
    <cfRule type="containsBlanks" dxfId="21" priority="48">
      <formula>LEN(TRIM(E75))=0</formula>
    </cfRule>
  </conditionalFormatting>
  <conditionalFormatting sqref="F75">
    <cfRule type="cellIs" dxfId="20" priority="47" operator="equal">
      <formula>1</formula>
    </cfRule>
  </conditionalFormatting>
  <conditionalFormatting sqref="H76">
    <cfRule type="containsBlanks" dxfId="19" priority="37">
      <formula>LEN(TRIM(H76))=0</formula>
    </cfRule>
  </conditionalFormatting>
  <conditionalFormatting sqref="E76">
    <cfRule type="containsBlanks" dxfId="18" priority="39">
      <formula>LEN(TRIM(E76))=0</formula>
    </cfRule>
  </conditionalFormatting>
  <conditionalFormatting sqref="F76">
    <cfRule type="cellIs" dxfId="17" priority="38" operator="equal">
      <formula>1</formula>
    </cfRule>
  </conditionalFormatting>
  <conditionalFormatting sqref="H77">
    <cfRule type="containsBlanks" dxfId="16" priority="34">
      <formula>LEN(TRIM(H77))=0</formula>
    </cfRule>
  </conditionalFormatting>
  <conditionalFormatting sqref="E77">
    <cfRule type="containsBlanks" dxfId="15" priority="36">
      <formula>LEN(TRIM(E77))=0</formula>
    </cfRule>
  </conditionalFormatting>
  <conditionalFormatting sqref="F77">
    <cfRule type="cellIs" dxfId="14" priority="35" operator="equal">
      <formula>1</formula>
    </cfRule>
  </conditionalFormatting>
  <conditionalFormatting sqref="H78">
    <cfRule type="containsBlanks" dxfId="13" priority="1">
      <formula>LEN(TRIM(H78))=0</formula>
    </cfRule>
  </conditionalFormatting>
  <conditionalFormatting sqref="E78">
    <cfRule type="containsBlanks" dxfId="12" priority="3">
      <formula>LEN(TRIM(E78))=0</formula>
    </cfRule>
  </conditionalFormatting>
  <conditionalFormatting sqref="F78">
    <cfRule type="cellIs" dxfId="11" priority="2" operator="equal">
      <formula>1</formula>
    </cfRule>
  </conditionalFormatting>
  <dataValidations count="1">
    <dataValidation type="decimal" operator="greaterThanOrEqual" allowBlank="1" showInputMessage="1" showErrorMessage="1" sqref="H8">
      <formula1>0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42"/>
  <sheetViews>
    <sheetView showGridLines="0" workbookViewId="0">
      <pane ySplit="10" topLeftCell="A11" activePane="bottomLeft" state="frozen"/>
      <selection pane="bottomLeft" activeCell="B3" sqref="B3"/>
    </sheetView>
  </sheetViews>
  <sheetFormatPr defaultColWidth="8.88671875" defaultRowHeight="12" x14ac:dyDescent="0.25"/>
  <cols>
    <col min="1" max="1" width="1.6640625" style="2" customWidth="1"/>
    <col min="2" max="2" width="1.6640625" style="18" customWidth="1"/>
    <col min="3" max="3" width="1.6640625" style="2" customWidth="1"/>
    <col min="4" max="4" width="1.6640625" style="14" customWidth="1"/>
    <col min="5" max="5" width="11.5546875" style="2" bestFit="1" customWidth="1"/>
    <col min="6" max="6" width="1.6640625" style="2" customWidth="1"/>
    <col min="7" max="7" width="1.6640625" style="14" customWidth="1"/>
    <col min="8" max="8" width="22.109375" style="2" bestFit="1" customWidth="1"/>
    <col min="9" max="9" width="1.6640625" style="29" customWidth="1"/>
    <col min="10" max="10" width="1.6640625" style="14" customWidth="1"/>
    <col min="11" max="11" width="28.109375" style="2" bestFit="1" customWidth="1"/>
    <col min="12" max="12" width="1.6640625" style="29" customWidth="1"/>
    <col min="13" max="13" width="1.6640625" style="14" customWidth="1"/>
    <col min="14" max="14" width="28.109375" style="2" bestFit="1" customWidth="1"/>
    <col min="15" max="15" width="1.6640625" style="29" customWidth="1"/>
    <col min="16" max="17" width="1.6640625" style="14" customWidth="1"/>
    <col min="18" max="18" width="11.5546875" style="2" bestFit="1" customWidth="1"/>
    <col min="19" max="19" width="1.6640625" style="2" customWidth="1"/>
    <col min="20" max="16384" width="8.88671875" style="2"/>
  </cols>
  <sheetData>
    <row r="1" spans="1:19" s="1" customFormat="1" ht="10.199999999999999" x14ac:dyDescent="0.2">
      <c r="A1" s="4"/>
      <c r="B1" s="15"/>
      <c r="C1" s="4"/>
      <c r="D1" s="12"/>
      <c r="E1" s="4"/>
      <c r="F1" s="4"/>
      <c r="G1" s="12"/>
      <c r="H1" s="4"/>
      <c r="I1" s="27"/>
      <c r="J1" s="12"/>
      <c r="K1" s="4"/>
      <c r="L1" s="27"/>
      <c r="M1" s="12"/>
      <c r="N1" s="4"/>
      <c r="O1" s="27"/>
      <c r="P1" s="12"/>
      <c r="Q1" s="12"/>
      <c r="R1" s="4"/>
      <c r="S1" s="4"/>
    </row>
    <row r="2" spans="1:19" s="1" customFormat="1" ht="10.199999999999999" x14ac:dyDescent="0.2">
      <c r="A2" s="4"/>
      <c r="B2" s="15"/>
      <c r="C2" s="4"/>
      <c r="D2" s="12"/>
      <c r="E2" s="4"/>
      <c r="F2" s="4"/>
      <c r="G2" s="12"/>
      <c r="H2" s="4"/>
      <c r="I2" s="27"/>
      <c r="J2" s="12"/>
      <c r="K2" s="4"/>
      <c r="L2" s="27"/>
      <c r="M2" s="12"/>
      <c r="N2" s="4"/>
      <c r="O2" s="27"/>
      <c r="P2" s="12"/>
      <c r="Q2" s="12"/>
      <c r="R2" s="4"/>
      <c r="S2" s="4"/>
    </row>
    <row r="3" spans="1:19" s="1" customFormat="1" ht="10.199999999999999" x14ac:dyDescent="0.2">
      <c r="A3" s="4"/>
      <c r="B3" s="15"/>
      <c r="C3" s="5" t="str">
        <f>главная!C3</f>
        <v>Финмодель Бизнес-проекта</v>
      </c>
      <c r="D3" s="12"/>
      <c r="E3" s="4"/>
      <c r="F3" s="4"/>
      <c r="G3" s="12"/>
      <c r="H3" s="4"/>
      <c r="I3" s="27"/>
      <c r="J3" s="12"/>
      <c r="K3" s="4"/>
      <c r="L3" s="27"/>
      <c r="M3" s="12"/>
      <c r="N3" s="4"/>
      <c r="O3" s="27"/>
      <c r="P3" s="12"/>
      <c r="Q3" s="12"/>
      <c r="R3" s="4"/>
      <c r="S3" s="4"/>
    </row>
    <row r="4" spans="1:19" s="1" customFormat="1" ht="10.199999999999999" x14ac:dyDescent="0.2">
      <c r="A4" s="4"/>
      <c r="B4" s="15"/>
      <c r="C4" s="5" t="str">
        <f>главная!C4</f>
        <v>Бизнес-проект: Блокчейн платформа</v>
      </c>
      <c r="D4" s="12"/>
      <c r="E4" s="4"/>
      <c r="F4" s="4"/>
      <c r="G4" s="12"/>
      <c r="H4" s="4"/>
      <c r="I4" s="27"/>
      <c r="J4" s="12"/>
      <c r="K4" s="4"/>
      <c r="L4" s="27"/>
      <c r="M4" s="12"/>
      <c r="N4" s="4"/>
      <c r="O4" s="27"/>
      <c r="P4" s="12"/>
      <c r="Q4" s="12"/>
      <c r="R4" s="4"/>
      <c r="S4" s="4"/>
    </row>
    <row r="5" spans="1:19" s="1" customFormat="1" ht="10.199999999999999" x14ac:dyDescent="0.2">
      <c r="A5" s="4"/>
      <c r="B5" s="15"/>
      <c r="C5" s="5"/>
      <c r="D5" s="12"/>
      <c r="E5" s="4"/>
      <c r="F5" s="4"/>
      <c r="G5" s="12"/>
      <c r="H5" s="4"/>
      <c r="I5" s="27"/>
      <c r="J5" s="12"/>
      <c r="K5" s="4"/>
      <c r="L5" s="27"/>
      <c r="M5" s="12"/>
      <c r="N5" s="4"/>
      <c r="O5" s="27"/>
      <c r="P5" s="12"/>
      <c r="Q5" s="12"/>
      <c r="R5" s="4"/>
      <c r="S5" s="4"/>
    </row>
    <row r="6" spans="1:19" s="1" customFormat="1" ht="10.199999999999999" x14ac:dyDescent="0.2">
      <c r="A6" s="4"/>
      <c r="B6" s="15"/>
      <c r="C6" s="4" t="s">
        <v>34</v>
      </c>
      <c r="D6" s="12"/>
      <c r="E6" s="4"/>
      <c r="F6" s="4"/>
      <c r="G6" s="12"/>
      <c r="H6" s="4"/>
      <c r="I6" s="27"/>
      <c r="J6" s="12"/>
      <c r="K6" s="4"/>
      <c r="L6" s="27"/>
      <c r="M6" s="12"/>
      <c r="N6" s="4"/>
      <c r="O6" s="27"/>
      <c r="P6" s="12"/>
      <c r="Q6" s="12"/>
      <c r="R6" s="4"/>
      <c r="S6" s="4"/>
    </row>
    <row r="7" spans="1:19" s="1" customFormat="1" ht="10.199999999999999" x14ac:dyDescent="0.2">
      <c r="A7" s="4"/>
      <c r="B7" s="15"/>
      <c r="C7" s="4"/>
      <c r="D7" s="12"/>
      <c r="E7" s="4"/>
      <c r="F7" s="4"/>
      <c r="G7" s="12"/>
      <c r="H7" s="4"/>
      <c r="I7" s="27"/>
      <c r="J7" s="12"/>
      <c r="K7" s="4"/>
      <c r="L7" s="27"/>
      <c r="M7" s="12"/>
      <c r="N7" s="4"/>
      <c r="O7" s="27"/>
      <c r="P7" s="12"/>
      <c r="Q7" s="12"/>
      <c r="R7" s="4"/>
      <c r="S7" s="4"/>
    </row>
    <row r="8" spans="1:19" s="1" customFormat="1" ht="10.199999999999999" x14ac:dyDescent="0.2">
      <c r="A8" s="4"/>
      <c r="B8" s="15"/>
      <c r="C8" s="4"/>
      <c r="D8" s="12"/>
      <c r="E8" s="4"/>
      <c r="F8" s="4"/>
      <c r="G8" s="43" t="s">
        <v>6</v>
      </c>
      <c r="H8" s="95"/>
      <c r="I8" s="96" t="s">
        <v>30</v>
      </c>
      <c r="J8" s="97" t="s">
        <v>31</v>
      </c>
      <c r="K8" s="4"/>
      <c r="L8" s="27"/>
      <c r="M8" s="12"/>
      <c r="N8" s="4"/>
      <c r="O8" s="27"/>
      <c r="P8" s="12"/>
      <c r="Q8" s="12"/>
      <c r="R8" s="4"/>
      <c r="S8" s="4"/>
    </row>
    <row r="9" spans="1:19" s="1" customFormat="1" ht="10.199999999999999" x14ac:dyDescent="0.2">
      <c r="A9" s="4"/>
      <c r="B9" s="15"/>
      <c r="C9" s="4"/>
      <c r="D9" s="12"/>
      <c r="E9" s="4"/>
      <c r="F9" s="4"/>
      <c r="G9" s="12"/>
      <c r="H9" s="4"/>
      <c r="I9" s="27"/>
      <c r="J9" s="12"/>
      <c r="K9" s="4"/>
      <c r="L9" s="27"/>
      <c r="M9" s="12"/>
      <c r="N9" s="38" t="s">
        <v>12</v>
      </c>
      <c r="O9" s="27">
        <f>I12+L12+O12</f>
        <v>0</v>
      </c>
      <c r="P9" s="12"/>
      <c r="Q9" s="12"/>
      <c r="R9" s="4"/>
      <c r="S9" s="4"/>
    </row>
    <row r="10" spans="1:19" s="3" customFormat="1" ht="10.199999999999999" x14ac:dyDescent="0.2">
      <c r="A10" s="5"/>
      <c r="B10" s="16"/>
      <c r="C10" s="5"/>
      <c r="D10" s="12"/>
      <c r="E10" s="5" t="s">
        <v>4</v>
      </c>
      <c r="F10" s="5"/>
      <c r="G10" s="12"/>
      <c r="H10" s="5" t="s">
        <v>176</v>
      </c>
      <c r="I10" s="28"/>
      <c r="J10" s="12"/>
      <c r="K10" s="5" t="s">
        <v>37</v>
      </c>
      <c r="L10" s="28"/>
      <c r="M10" s="12"/>
      <c r="N10" s="5" t="s">
        <v>174</v>
      </c>
      <c r="O10" s="28"/>
      <c r="P10" s="12"/>
      <c r="Q10" s="12"/>
      <c r="R10" s="5" t="s">
        <v>135</v>
      </c>
      <c r="S10" s="5"/>
    </row>
    <row r="11" spans="1:19" ht="4.2" customHeight="1" x14ac:dyDescent="0.25">
      <c r="A11" s="6"/>
      <c r="B11" s="17"/>
      <c r="C11" s="6"/>
      <c r="D11" s="13"/>
      <c r="E11" s="7"/>
      <c r="F11" s="6"/>
      <c r="G11" s="13"/>
      <c r="H11" s="7"/>
      <c r="I11" s="27"/>
      <c r="J11" s="13"/>
      <c r="K11" s="7"/>
      <c r="L11" s="27"/>
      <c r="M11" s="13"/>
      <c r="N11" s="7"/>
      <c r="O11" s="27"/>
      <c r="P11" s="13"/>
      <c r="Q11" s="13"/>
      <c r="R11" s="7"/>
      <c r="S11" s="6"/>
    </row>
    <row r="12" spans="1:19" x14ac:dyDescent="0.25">
      <c r="A12" s="6"/>
      <c r="B12" s="17"/>
      <c r="C12" s="6"/>
      <c r="D12" s="13"/>
      <c r="E12" s="6" t="s">
        <v>5</v>
      </c>
      <c r="F12" s="6"/>
      <c r="G12" s="37"/>
      <c r="H12" s="38" t="s">
        <v>12</v>
      </c>
      <c r="I12" s="39">
        <f>SUM(I13:I10000)</f>
        <v>0</v>
      </c>
      <c r="J12" s="37"/>
      <c r="K12" s="38" t="s">
        <v>12</v>
      </c>
      <c r="L12" s="39">
        <f>SUM(L13:L10000)</f>
        <v>0</v>
      </c>
      <c r="M12" s="37"/>
      <c r="N12" s="38" t="s">
        <v>12</v>
      </c>
      <c r="O12" s="39">
        <f>SUM(O13:O10000)</f>
        <v>0</v>
      </c>
      <c r="P12" s="37"/>
      <c r="Q12" s="13"/>
      <c r="R12" s="6" t="s">
        <v>138</v>
      </c>
      <c r="S12" s="6"/>
    </row>
    <row r="13" spans="1:19" x14ac:dyDescent="0.25">
      <c r="A13" s="6"/>
      <c r="B13" s="17">
        <f>ROW(A13)</f>
        <v>13</v>
      </c>
      <c r="C13" s="6"/>
      <c r="D13" s="13" t="s">
        <v>6</v>
      </c>
      <c r="E13" s="8">
        <v>44197</v>
      </c>
      <c r="F13" s="6"/>
      <c r="G13" s="13" t="s">
        <v>6</v>
      </c>
      <c r="H13" s="8" t="s">
        <v>121</v>
      </c>
      <c r="I13" s="27">
        <f>IF(H13="",0,IF(COUNTIF(H:H,H13)&lt;&gt;1,1,0))</f>
        <v>0</v>
      </c>
      <c r="J13" s="13" t="s">
        <v>6</v>
      </c>
      <c r="K13" s="8" t="s">
        <v>130</v>
      </c>
      <c r="L13" s="27">
        <f>IF(K13="",0,IF(COUNTIF(K:K,K13)&lt;&gt;1,1,0))</f>
        <v>0</v>
      </c>
      <c r="M13" s="13" t="s">
        <v>6</v>
      </c>
      <c r="N13" s="8" t="s">
        <v>62</v>
      </c>
      <c r="O13" s="27">
        <f>IF(N13="",0,IF(COUNTIF(N:N,N13)&lt;&gt;1,1,0))</f>
        <v>0</v>
      </c>
      <c r="P13" s="13" t="s">
        <v>6</v>
      </c>
      <c r="Q13" s="13" t="s">
        <v>6</v>
      </c>
      <c r="R13" s="8" t="s">
        <v>136</v>
      </c>
      <c r="S13" s="6"/>
    </row>
    <row r="14" spans="1:19" x14ac:dyDescent="0.25">
      <c r="A14" s="6"/>
      <c r="B14" s="17">
        <f t="shared" ref="B14:B42" si="0">ROW(A14)</f>
        <v>14</v>
      </c>
      <c r="C14" s="6"/>
      <c r="D14" s="13" t="s">
        <v>6</v>
      </c>
      <c r="E14" s="8">
        <f>EOMONTH(E13,0)+1</f>
        <v>44228</v>
      </c>
      <c r="F14" s="6"/>
      <c r="G14" s="13" t="s">
        <v>6</v>
      </c>
      <c r="H14" s="8" t="s">
        <v>146</v>
      </c>
      <c r="I14" s="27">
        <f t="shared" ref="I14:I39" si="1">IF(H14="",0,IF(COUNTIF(H:H,H14)&lt;&gt;1,1,0))</f>
        <v>0</v>
      </c>
      <c r="J14" s="13" t="s">
        <v>6</v>
      </c>
      <c r="K14" s="8" t="s">
        <v>131</v>
      </c>
      <c r="L14" s="27">
        <f t="shared" ref="L14:L39" si="2">IF(K14="",0,IF(COUNTIF(K:K,K14)&lt;&gt;1,1,0))</f>
        <v>0</v>
      </c>
      <c r="M14" s="13" t="s">
        <v>6</v>
      </c>
      <c r="N14" s="8" t="s">
        <v>16</v>
      </c>
      <c r="O14" s="27">
        <f t="shared" ref="O14:O15" si="3">IF(N14="",0,IF(COUNTIF(N:N,N14)&lt;&gt;1,1,0))</f>
        <v>0</v>
      </c>
      <c r="P14" s="13" t="s">
        <v>6</v>
      </c>
      <c r="Q14" s="13" t="s">
        <v>6</v>
      </c>
      <c r="R14" s="8" t="s">
        <v>137</v>
      </c>
      <c r="S14" s="6"/>
    </row>
    <row r="15" spans="1:19" x14ac:dyDescent="0.25">
      <c r="A15" s="6"/>
      <c r="B15" s="17">
        <f t="shared" si="0"/>
        <v>15</v>
      </c>
      <c r="C15" s="6"/>
      <c r="D15" s="13" t="s">
        <v>6</v>
      </c>
      <c r="E15" s="8">
        <f t="shared" ref="E15:E39" si="4">EOMONTH(E14,0)+1</f>
        <v>44256</v>
      </c>
      <c r="F15" s="6"/>
      <c r="G15" s="13" t="s">
        <v>6</v>
      </c>
      <c r="H15" s="8" t="s">
        <v>147</v>
      </c>
      <c r="I15" s="27">
        <f t="shared" si="1"/>
        <v>0</v>
      </c>
      <c r="J15" s="13" t="s">
        <v>6</v>
      </c>
      <c r="K15" s="8" t="s">
        <v>175</v>
      </c>
      <c r="L15" s="27">
        <f t="shared" si="2"/>
        <v>0</v>
      </c>
      <c r="M15" s="13" t="s">
        <v>6</v>
      </c>
      <c r="N15" s="8" t="s">
        <v>127</v>
      </c>
      <c r="O15" s="27">
        <f t="shared" si="3"/>
        <v>0</v>
      </c>
      <c r="P15" s="13" t="s">
        <v>6</v>
      </c>
      <c r="Q15" s="13" t="s">
        <v>6</v>
      </c>
      <c r="R15" s="8"/>
      <c r="S15" s="6"/>
    </row>
    <row r="16" spans="1:19" x14ac:dyDescent="0.25">
      <c r="A16" s="6"/>
      <c r="B16" s="17">
        <f t="shared" si="0"/>
        <v>16</v>
      </c>
      <c r="C16" s="6"/>
      <c r="D16" s="13" t="s">
        <v>6</v>
      </c>
      <c r="E16" s="8">
        <f t="shared" si="4"/>
        <v>44287</v>
      </c>
      <c r="F16" s="6"/>
      <c r="G16" s="13" t="s">
        <v>6</v>
      </c>
      <c r="H16" s="8" t="s">
        <v>153</v>
      </c>
      <c r="I16" s="27">
        <f t="shared" si="1"/>
        <v>0</v>
      </c>
      <c r="J16" s="13" t="s">
        <v>6</v>
      </c>
      <c r="K16" s="8" t="s">
        <v>59</v>
      </c>
      <c r="L16" s="27">
        <f>IF(K16="",0,IF(COUNTIF(K:K,K16)&lt;&gt;1,1,0))</f>
        <v>0</v>
      </c>
      <c r="M16" s="13" t="s">
        <v>6</v>
      </c>
      <c r="N16" s="8" t="s">
        <v>109</v>
      </c>
      <c r="O16" s="27">
        <f>IF(N16="",0,IF(COUNTIF(N:N,N16)&lt;&gt;1,1,0))</f>
        <v>0</v>
      </c>
      <c r="P16" s="13" t="s">
        <v>6</v>
      </c>
      <c r="Q16" s="13" t="s">
        <v>6</v>
      </c>
      <c r="R16" s="8"/>
      <c r="S16" s="6"/>
    </row>
    <row r="17" spans="1:19" x14ac:dyDescent="0.25">
      <c r="A17" s="6"/>
      <c r="B17" s="17">
        <f t="shared" si="0"/>
        <v>17</v>
      </c>
      <c r="C17" s="6"/>
      <c r="D17" s="13" t="s">
        <v>6</v>
      </c>
      <c r="E17" s="8">
        <f t="shared" si="4"/>
        <v>44317</v>
      </c>
      <c r="F17" s="6"/>
      <c r="G17" s="13" t="s">
        <v>6</v>
      </c>
      <c r="H17" s="8" t="s">
        <v>154</v>
      </c>
      <c r="I17" s="27">
        <f t="shared" si="1"/>
        <v>0</v>
      </c>
      <c r="J17" s="13" t="s">
        <v>6</v>
      </c>
      <c r="K17" s="8" t="s">
        <v>60</v>
      </c>
      <c r="L17" s="27">
        <f t="shared" si="2"/>
        <v>0</v>
      </c>
      <c r="M17" s="13" t="s">
        <v>6</v>
      </c>
      <c r="N17" s="8" t="s">
        <v>110</v>
      </c>
      <c r="O17" s="27">
        <f t="shared" ref="O17:O39" si="5">IF(N17="",0,IF(COUNTIF(N:N,N17)&lt;&gt;1,1,0))</f>
        <v>0</v>
      </c>
      <c r="P17" s="13" t="s">
        <v>6</v>
      </c>
      <c r="Q17" s="13" t="s">
        <v>6</v>
      </c>
      <c r="R17" s="8"/>
      <c r="S17" s="6"/>
    </row>
    <row r="18" spans="1:19" x14ac:dyDescent="0.25">
      <c r="A18" s="6"/>
      <c r="B18" s="17">
        <f t="shared" si="0"/>
        <v>18</v>
      </c>
      <c r="C18" s="6"/>
      <c r="D18" s="13" t="s">
        <v>6</v>
      </c>
      <c r="E18" s="8">
        <f t="shared" si="4"/>
        <v>44348</v>
      </c>
      <c r="F18" s="6"/>
      <c r="G18" s="13" t="s">
        <v>6</v>
      </c>
      <c r="H18" s="8" t="s">
        <v>148</v>
      </c>
      <c r="I18" s="27">
        <f t="shared" si="1"/>
        <v>0</v>
      </c>
      <c r="J18" s="13" t="s">
        <v>6</v>
      </c>
      <c r="K18" s="8" t="s">
        <v>61</v>
      </c>
      <c r="L18" s="27">
        <f t="shared" si="2"/>
        <v>0</v>
      </c>
      <c r="M18" s="13" t="s">
        <v>6</v>
      </c>
      <c r="N18" s="8" t="s">
        <v>111</v>
      </c>
      <c r="O18" s="27">
        <f t="shared" si="5"/>
        <v>0</v>
      </c>
      <c r="P18" s="13" t="s">
        <v>6</v>
      </c>
      <c r="Q18" s="13" t="s">
        <v>6</v>
      </c>
      <c r="R18" s="8"/>
      <c r="S18" s="6"/>
    </row>
    <row r="19" spans="1:19" x14ac:dyDescent="0.25">
      <c r="A19" s="6"/>
      <c r="B19" s="17">
        <f t="shared" si="0"/>
        <v>19</v>
      </c>
      <c r="C19" s="6"/>
      <c r="D19" s="13" t="s">
        <v>6</v>
      </c>
      <c r="E19" s="8">
        <f t="shared" si="4"/>
        <v>44378</v>
      </c>
      <c r="F19" s="6"/>
      <c r="G19" s="13" t="s">
        <v>6</v>
      </c>
      <c r="H19" s="8" t="s">
        <v>149</v>
      </c>
      <c r="I19" s="27">
        <f t="shared" si="1"/>
        <v>0</v>
      </c>
      <c r="J19" s="13" t="s">
        <v>6</v>
      </c>
      <c r="K19" s="8"/>
      <c r="L19" s="27">
        <f t="shared" si="2"/>
        <v>0</v>
      </c>
      <c r="M19" s="13" t="s">
        <v>6</v>
      </c>
      <c r="N19" s="8" t="s">
        <v>112</v>
      </c>
      <c r="O19" s="27">
        <f t="shared" si="5"/>
        <v>0</v>
      </c>
      <c r="P19" s="13" t="s">
        <v>6</v>
      </c>
      <c r="Q19" s="13" t="s">
        <v>6</v>
      </c>
      <c r="R19" s="8"/>
      <c r="S19" s="6"/>
    </row>
    <row r="20" spans="1:19" x14ac:dyDescent="0.25">
      <c r="A20" s="6"/>
      <c r="B20" s="17">
        <f t="shared" si="0"/>
        <v>20</v>
      </c>
      <c r="C20" s="6"/>
      <c r="D20" s="13" t="s">
        <v>6</v>
      </c>
      <c r="E20" s="8">
        <f t="shared" si="4"/>
        <v>44409</v>
      </c>
      <c r="F20" s="6"/>
      <c r="G20" s="13" t="s">
        <v>6</v>
      </c>
      <c r="H20" s="8" t="s">
        <v>150</v>
      </c>
      <c r="I20" s="27">
        <f t="shared" si="1"/>
        <v>0</v>
      </c>
      <c r="J20" s="13" t="s">
        <v>6</v>
      </c>
      <c r="K20" s="8"/>
      <c r="L20" s="27">
        <f t="shared" si="2"/>
        <v>0</v>
      </c>
      <c r="M20" s="13" t="s">
        <v>6</v>
      </c>
      <c r="N20" s="8" t="s">
        <v>128</v>
      </c>
      <c r="O20" s="27">
        <f t="shared" si="5"/>
        <v>0</v>
      </c>
      <c r="P20" s="13" t="s">
        <v>6</v>
      </c>
      <c r="Q20" s="13" t="s">
        <v>6</v>
      </c>
      <c r="R20" s="8"/>
      <c r="S20" s="6"/>
    </row>
    <row r="21" spans="1:19" x14ac:dyDescent="0.25">
      <c r="A21" s="6"/>
      <c r="B21" s="17">
        <f t="shared" si="0"/>
        <v>21</v>
      </c>
      <c r="C21" s="6"/>
      <c r="D21" s="13" t="s">
        <v>6</v>
      </c>
      <c r="E21" s="8">
        <f t="shared" si="4"/>
        <v>44440</v>
      </c>
      <c r="F21" s="6"/>
      <c r="G21" s="13" t="s">
        <v>6</v>
      </c>
      <c r="H21" s="8" t="s">
        <v>151</v>
      </c>
      <c r="I21" s="27">
        <f t="shared" si="1"/>
        <v>0</v>
      </c>
      <c r="J21" s="13" t="s">
        <v>6</v>
      </c>
      <c r="K21" s="8"/>
      <c r="L21" s="27">
        <f t="shared" si="2"/>
        <v>0</v>
      </c>
      <c r="M21" s="13" t="s">
        <v>6</v>
      </c>
      <c r="N21" s="8" t="s">
        <v>129</v>
      </c>
      <c r="O21" s="27">
        <f t="shared" si="5"/>
        <v>0</v>
      </c>
      <c r="P21" s="13" t="s">
        <v>6</v>
      </c>
      <c r="Q21" s="13" t="s">
        <v>6</v>
      </c>
      <c r="R21" s="8"/>
      <c r="S21" s="6"/>
    </row>
    <row r="22" spans="1:19" x14ac:dyDescent="0.25">
      <c r="A22" s="6"/>
      <c r="B22" s="17">
        <f t="shared" si="0"/>
        <v>22</v>
      </c>
      <c r="C22" s="6"/>
      <c r="D22" s="13" t="s">
        <v>6</v>
      </c>
      <c r="E22" s="8">
        <f t="shared" si="4"/>
        <v>44470</v>
      </c>
      <c r="F22" s="6"/>
      <c r="G22" s="13" t="s">
        <v>6</v>
      </c>
      <c r="H22" s="8" t="s">
        <v>152</v>
      </c>
      <c r="I22" s="27">
        <f t="shared" si="1"/>
        <v>0</v>
      </c>
      <c r="J22" s="13" t="s">
        <v>6</v>
      </c>
      <c r="K22" s="8"/>
      <c r="L22" s="27">
        <f t="shared" si="2"/>
        <v>0</v>
      </c>
      <c r="M22" s="13" t="s">
        <v>6</v>
      </c>
      <c r="N22" s="8" t="s">
        <v>113</v>
      </c>
      <c r="O22" s="27">
        <f t="shared" si="5"/>
        <v>0</v>
      </c>
      <c r="P22" s="13" t="s">
        <v>6</v>
      </c>
      <c r="Q22" s="13" t="s">
        <v>6</v>
      </c>
      <c r="R22" s="8"/>
      <c r="S22" s="6"/>
    </row>
    <row r="23" spans="1:19" x14ac:dyDescent="0.25">
      <c r="A23" s="6"/>
      <c r="B23" s="17">
        <f t="shared" si="0"/>
        <v>23</v>
      </c>
      <c r="C23" s="6"/>
      <c r="D23" s="13" t="s">
        <v>6</v>
      </c>
      <c r="E23" s="8">
        <f t="shared" si="4"/>
        <v>44501</v>
      </c>
      <c r="F23" s="6"/>
      <c r="G23" s="13" t="s">
        <v>6</v>
      </c>
      <c r="H23" s="8"/>
      <c r="I23" s="27">
        <f t="shared" si="1"/>
        <v>0</v>
      </c>
      <c r="J23" s="13" t="s">
        <v>6</v>
      </c>
      <c r="K23" s="8"/>
      <c r="L23" s="27">
        <f t="shared" si="2"/>
        <v>0</v>
      </c>
      <c r="M23" s="13" t="s">
        <v>6</v>
      </c>
      <c r="N23" s="8" t="s">
        <v>114</v>
      </c>
      <c r="O23" s="27">
        <f t="shared" si="5"/>
        <v>0</v>
      </c>
      <c r="P23" s="13" t="s">
        <v>6</v>
      </c>
      <c r="Q23" s="13" t="s">
        <v>6</v>
      </c>
      <c r="R23" s="8"/>
      <c r="S23" s="6"/>
    </row>
    <row r="24" spans="1:19" x14ac:dyDescent="0.25">
      <c r="A24" s="6"/>
      <c r="B24" s="17">
        <f t="shared" si="0"/>
        <v>24</v>
      </c>
      <c r="C24" s="6"/>
      <c r="D24" s="13" t="s">
        <v>6</v>
      </c>
      <c r="E24" s="8">
        <f t="shared" si="4"/>
        <v>44531</v>
      </c>
      <c r="F24" s="6"/>
      <c r="G24" s="13" t="s">
        <v>6</v>
      </c>
      <c r="H24" s="8"/>
      <c r="I24" s="27">
        <f t="shared" si="1"/>
        <v>0</v>
      </c>
      <c r="J24" s="13" t="s">
        <v>6</v>
      </c>
      <c r="K24" s="8"/>
      <c r="L24" s="27">
        <f t="shared" si="2"/>
        <v>0</v>
      </c>
      <c r="M24" s="13" t="s">
        <v>6</v>
      </c>
      <c r="N24" s="8" t="s">
        <v>132</v>
      </c>
      <c r="O24" s="27">
        <f t="shared" si="5"/>
        <v>0</v>
      </c>
      <c r="P24" s="13" t="s">
        <v>6</v>
      </c>
      <c r="Q24" s="13" t="s">
        <v>6</v>
      </c>
      <c r="R24" s="8"/>
      <c r="S24" s="6"/>
    </row>
    <row r="25" spans="1:19" x14ac:dyDescent="0.25">
      <c r="A25" s="6"/>
      <c r="B25" s="17">
        <f t="shared" si="0"/>
        <v>25</v>
      </c>
      <c r="C25" s="6"/>
      <c r="D25" s="13" t="s">
        <v>6</v>
      </c>
      <c r="E25" s="8">
        <f t="shared" si="4"/>
        <v>44562</v>
      </c>
      <c r="F25" s="6"/>
      <c r="G25" s="13" t="s">
        <v>6</v>
      </c>
      <c r="H25" s="8"/>
      <c r="I25" s="27">
        <f t="shared" si="1"/>
        <v>0</v>
      </c>
      <c r="J25" s="13" t="s">
        <v>6</v>
      </c>
      <c r="K25" s="8"/>
      <c r="L25" s="27">
        <f t="shared" si="2"/>
        <v>0</v>
      </c>
      <c r="M25" s="13" t="s">
        <v>6</v>
      </c>
      <c r="N25" s="8" t="s">
        <v>115</v>
      </c>
      <c r="O25" s="27">
        <f t="shared" si="5"/>
        <v>0</v>
      </c>
      <c r="P25" s="13" t="s">
        <v>6</v>
      </c>
      <c r="Q25" s="13" t="s">
        <v>6</v>
      </c>
      <c r="R25" s="8"/>
      <c r="S25" s="6"/>
    </row>
    <row r="26" spans="1:19" x14ac:dyDescent="0.25">
      <c r="A26" s="6"/>
      <c r="B26" s="17">
        <f t="shared" si="0"/>
        <v>26</v>
      </c>
      <c r="C26" s="6"/>
      <c r="D26" s="13" t="s">
        <v>6</v>
      </c>
      <c r="E26" s="8">
        <f t="shared" si="4"/>
        <v>44593</v>
      </c>
      <c r="F26" s="6"/>
      <c r="G26" s="13" t="s">
        <v>6</v>
      </c>
      <c r="H26" s="8"/>
      <c r="I26" s="27">
        <f t="shared" si="1"/>
        <v>0</v>
      </c>
      <c r="J26" s="13" t="s">
        <v>6</v>
      </c>
      <c r="K26" s="8"/>
      <c r="L26" s="27">
        <f t="shared" si="2"/>
        <v>0</v>
      </c>
      <c r="M26" s="13" t="s">
        <v>6</v>
      </c>
      <c r="N26" s="8" t="s">
        <v>116</v>
      </c>
      <c r="O26" s="27">
        <f t="shared" si="5"/>
        <v>0</v>
      </c>
      <c r="P26" s="13" t="s">
        <v>6</v>
      </c>
      <c r="Q26" s="13" t="s">
        <v>6</v>
      </c>
      <c r="R26" s="8"/>
      <c r="S26" s="6"/>
    </row>
    <row r="27" spans="1:19" x14ac:dyDescent="0.25">
      <c r="A27" s="6"/>
      <c r="B27" s="17">
        <f t="shared" si="0"/>
        <v>27</v>
      </c>
      <c r="C27" s="6"/>
      <c r="D27" s="13" t="s">
        <v>6</v>
      </c>
      <c r="E27" s="8">
        <f t="shared" si="4"/>
        <v>44621</v>
      </c>
      <c r="F27" s="6"/>
      <c r="G27" s="13" t="s">
        <v>6</v>
      </c>
      <c r="H27" s="8"/>
      <c r="I27" s="27">
        <f t="shared" si="1"/>
        <v>0</v>
      </c>
      <c r="J27" s="13" t="s">
        <v>6</v>
      </c>
      <c r="K27" s="8"/>
      <c r="L27" s="27">
        <f t="shared" si="2"/>
        <v>0</v>
      </c>
      <c r="M27" s="13" t="s">
        <v>6</v>
      </c>
      <c r="N27" s="8"/>
      <c r="O27" s="27">
        <f t="shared" si="5"/>
        <v>0</v>
      </c>
      <c r="P27" s="13" t="s">
        <v>6</v>
      </c>
      <c r="Q27" s="13" t="s">
        <v>6</v>
      </c>
      <c r="R27" s="8"/>
      <c r="S27" s="6"/>
    </row>
    <row r="28" spans="1:19" x14ac:dyDescent="0.25">
      <c r="A28" s="6"/>
      <c r="B28" s="17">
        <f t="shared" si="0"/>
        <v>28</v>
      </c>
      <c r="C28" s="6"/>
      <c r="D28" s="13" t="s">
        <v>6</v>
      </c>
      <c r="E28" s="8">
        <f t="shared" si="4"/>
        <v>44652</v>
      </c>
      <c r="F28" s="6"/>
      <c r="G28" s="13" t="s">
        <v>6</v>
      </c>
      <c r="H28" s="8"/>
      <c r="I28" s="27">
        <f t="shared" si="1"/>
        <v>0</v>
      </c>
      <c r="J28" s="13" t="s">
        <v>6</v>
      </c>
      <c r="K28" s="8"/>
      <c r="L28" s="27">
        <f t="shared" si="2"/>
        <v>0</v>
      </c>
      <c r="M28" s="13" t="s">
        <v>6</v>
      </c>
      <c r="N28" s="8"/>
      <c r="O28" s="27">
        <f t="shared" si="5"/>
        <v>0</v>
      </c>
      <c r="P28" s="13" t="s">
        <v>6</v>
      </c>
      <c r="Q28" s="13" t="s">
        <v>6</v>
      </c>
      <c r="R28" s="8"/>
      <c r="S28" s="6"/>
    </row>
    <row r="29" spans="1:19" x14ac:dyDescent="0.25">
      <c r="A29" s="6"/>
      <c r="B29" s="17">
        <f t="shared" si="0"/>
        <v>29</v>
      </c>
      <c r="C29" s="6"/>
      <c r="D29" s="13" t="s">
        <v>6</v>
      </c>
      <c r="E29" s="8">
        <f t="shared" si="4"/>
        <v>44682</v>
      </c>
      <c r="F29" s="6"/>
      <c r="G29" s="13" t="s">
        <v>6</v>
      </c>
      <c r="H29" s="8"/>
      <c r="I29" s="27">
        <f t="shared" si="1"/>
        <v>0</v>
      </c>
      <c r="J29" s="13" t="s">
        <v>6</v>
      </c>
      <c r="K29" s="8"/>
      <c r="L29" s="27">
        <f t="shared" si="2"/>
        <v>0</v>
      </c>
      <c r="M29" s="13" t="s">
        <v>6</v>
      </c>
      <c r="N29" s="8"/>
      <c r="O29" s="27">
        <f t="shared" si="5"/>
        <v>0</v>
      </c>
      <c r="P29" s="13" t="s">
        <v>6</v>
      </c>
      <c r="Q29" s="13" t="s">
        <v>6</v>
      </c>
      <c r="R29" s="8"/>
      <c r="S29" s="6"/>
    </row>
    <row r="30" spans="1:19" x14ac:dyDescent="0.25">
      <c r="A30" s="6"/>
      <c r="B30" s="17">
        <f t="shared" si="0"/>
        <v>30</v>
      </c>
      <c r="C30" s="6"/>
      <c r="D30" s="13" t="s">
        <v>6</v>
      </c>
      <c r="E30" s="8">
        <f t="shared" si="4"/>
        <v>44713</v>
      </c>
      <c r="F30" s="6"/>
      <c r="G30" s="13" t="s">
        <v>6</v>
      </c>
      <c r="H30" s="8"/>
      <c r="I30" s="27">
        <f t="shared" si="1"/>
        <v>0</v>
      </c>
      <c r="J30" s="13" t="s">
        <v>6</v>
      </c>
      <c r="K30" s="8"/>
      <c r="L30" s="27">
        <f t="shared" si="2"/>
        <v>0</v>
      </c>
      <c r="M30" s="13" t="s">
        <v>6</v>
      </c>
      <c r="N30" s="8"/>
      <c r="O30" s="27">
        <f t="shared" si="5"/>
        <v>0</v>
      </c>
      <c r="P30" s="13" t="s">
        <v>6</v>
      </c>
      <c r="Q30" s="13" t="s">
        <v>6</v>
      </c>
      <c r="R30" s="8"/>
      <c r="S30" s="6"/>
    </row>
    <row r="31" spans="1:19" x14ac:dyDescent="0.25">
      <c r="A31" s="6"/>
      <c r="B31" s="17">
        <f t="shared" si="0"/>
        <v>31</v>
      </c>
      <c r="C31" s="6"/>
      <c r="D31" s="13" t="s">
        <v>6</v>
      </c>
      <c r="E31" s="8">
        <f t="shared" si="4"/>
        <v>44743</v>
      </c>
      <c r="F31" s="6"/>
      <c r="G31" s="13" t="s">
        <v>6</v>
      </c>
      <c r="H31" s="8"/>
      <c r="I31" s="27">
        <f t="shared" si="1"/>
        <v>0</v>
      </c>
      <c r="J31" s="13" t="s">
        <v>6</v>
      </c>
      <c r="K31" s="8"/>
      <c r="L31" s="27">
        <f t="shared" si="2"/>
        <v>0</v>
      </c>
      <c r="M31" s="13" t="s">
        <v>6</v>
      </c>
      <c r="N31" s="8"/>
      <c r="O31" s="27">
        <f t="shared" si="5"/>
        <v>0</v>
      </c>
      <c r="P31" s="13" t="s">
        <v>6</v>
      </c>
      <c r="Q31" s="13" t="s">
        <v>6</v>
      </c>
      <c r="R31" s="8"/>
      <c r="S31" s="6"/>
    </row>
    <row r="32" spans="1:19" x14ac:dyDescent="0.25">
      <c r="A32" s="6"/>
      <c r="B32" s="17">
        <f t="shared" si="0"/>
        <v>32</v>
      </c>
      <c r="C32" s="6"/>
      <c r="D32" s="13" t="s">
        <v>6</v>
      </c>
      <c r="E32" s="8">
        <f t="shared" si="4"/>
        <v>44774</v>
      </c>
      <c r="F32" s="6"/>
      <c r="G32" s="13" t="s">
        <v>6</v>
      </c>
      <c r="H32" s="8"/>
      <c r="I32" s="27">
        <f t="shared" si="1"/>
        <v>0</v>
      </c>
      <c r="J32" s="13" t="s">
        <v>6</v>
      </c>
      <c r="K32" s="8"/>
      <c r="L32" s="27">
        <f t="shared" si="2"/>
        <v>0</v>
      </c>
      <c r="M32" s="13" t="s">
        <v>6</v>
      </c>
      <c r="N32" s="8"/>
      <c r="O32" s="27">
        <f t="shared" si="5"/>
        <v>0</v>
      </c>
      <c r="P32" s="13" t="s">
        <v>6</v>
      </c>
      <c r="Q32" s="13" t="s">
        <v>6</v>
      </c>
      <c r="R32" s="8"/>
      <c r="S32" s="6"/>
    </row>
    <row r="33" spans="1:19" x14ac:dyDescent="0.25">
      <c r="A33" s="6"/>
      <c r="B33" s="17">
        <f t="shared" si="0"/>
        <v>33</v>
      </c>
      <c r="C33" s="6"/>
      <c r="D33" s="13" t="s">
        <v>6</v>
      </c>
      <c r="E33" s="8">
        <f t="shared" si="4"/>
        <v>44805</v>
      </c>
      <c r="F33" s="6"/>
      <c r="G33" s="13" t="s">
        <v>6</v>
      </c>
      <c r="H33" s="8"/>
      <c r="I33" s="27">
        <f t="shared" si="1"/>
        <v>0</v>
      </c>
      <c r="J33" s="13" t="s">
        <v>6</v>
      </c>
      <c r="K33" s="8"/>
      <c r="L33" s="27">
        <f t="shared" si="2"/>
        <v>0</v>
      </c>
      <c r="M33" s="13" t="s">
        <v>6</v>
      </c>
      <c r="N33" s="8"/>
      <c r="O33" s="27">
        <f t="shared" si="5"/>
        <v>0</v>
      </c>
      <c r="P33" s="13" t="s">
        <v>6</v>
      </c>
      <c r="Q33" s="13" t="s">
        <v>6</v>
      </c>
      <c r="R33" s="8"/>
      <c r="S33" s="6"/>
    </row>
    <row r="34" spans="1:19" x14ac:dyDescent="0.25">
      <c r="A34" s="6"/>
      <c r="B34" s="17">
        <f t="shared" si="0"/>
        <v>34</v>
      </c>
      <c r="C34" s="6"/>
      <c r="D34" s="13" t="s">
        <v>6</v>
      </c>
      <c r="E34" s="8">
        <f t="shared" si="4"/>
        <v>44835</v>
      </c>
      <c r="F34" s="6"/>
      <c r="G34" s="13" t="s">
        <v>6</v>
      </c>
      <c r="H34" s="8"/>
      <c r="I34" s="27">
        <f t="shared" si="1"/>
        <v>0</v>
      </c>
      <c r="J34" s="13" t="s">
        <v>6</v>
      </c>
      <c r="K34" s="8"/>
      <c r="L34" s="27">
        <f t="shared" si="2"/>
        <v>0</v>
      </c>
      <c r="M34" s="13" t="s">
        <v>6</v>
      </c>
      <c r="N34" s="8"/>
      <c r="O34" s="27">
        <f t="shared" si="5"/>
        <v>0</v>
      </c>
      <c r="P34" s="13" t="s">
        <v>6</v>
      </c>
      <c r="Q34" s="13" t="s">
        <v>6</v>
      </c>
      <c r="R34" s="8"/>
      <c r="S34" s="6"/>
    </row>
    <row r="35" spans="1:19" x14ac:dyDescent="0.25">
      <c r="A35" s="6"/>
      <c r="B35" s="17">
        <f t="shared" si="0"/>
        <v>35</v>
      </c>
      <c r="C35" s="6"/>
      <c r="D35" s="13" t="s">
        <v>6</v>
      </c>
      <c r="E35" s="8">
        <f t="shared" si="4"/>
        <v>44866</v>
      </c>
      <c r="F35" s="6"/>
      <c r="G35" s="13" t="s">
        <v>6</v>
      </c>
      <c r="H35" s="8"/>
      <c r="I35" s="27">
        <f t="shared" si="1"/>
        <v>0</v>
      </c>
      <c r="J35" s="13" t="s">
        <v>6</v>
      </c>
      <c r="K35" s="8"/>
      <c r="L35" s="27">
        <f t="shared" si="2"/>
        <v>0</v>
      </c>
      <c r="M35" s="13" t="s">
        <v>6</v>
      </c>
      <c r="N35" s="8"/>
      <c r="O35" s="27">
        <f t="shared" si="5"/>
        <v>0</v>
      </c>
      <c r="P35" s="13" t="s">
        <v>6</v>
      </c>
      <c r="Q35" s="13" t="s">
        <v>6</v>
      </c>
      <c r="R35" s="8"/>
      <c r="S35" s="6"/>
    </row>
    <row r="36" spans="1:19" x14ac:dyDescent="0.25">
      <c r="A36" s="6"/>
      <c r="B36" s="17">
        <f t="shared" si="0"/>
        <v>36</v>
      </c>
      <c r="C36" s="6"/>
      <c r="D36" s="13" t="s">
        <v>6</v>
      </c>
      <c r="E36" s="8">
        <f t="shared" si="4"/>
        <v>44896</v>
      </c>
      <c r="F36" s="6"/>
      <c r="G36" s="13" t="s">
        <v>6</v>
      </c>
      <c r="H36" s="8"/>
      <c r="I36" s="27">
        <f t="shared" si="1"/>
        <v>0</v>
      </c>
      <c r="J36" s="13" t="s">
        <v>6</v>
      </c>
      <c r="K36" s="8"/>
      <c r="L36" s="27">
        <f t="shared" si="2"/>
        <v>0</v>
      </c>
      <c r="M36" s="13" t="s">
        <v>6</v>
      </c>
      <c r="N36" s="8"/>
      <c r="O36" s="27">
        <f t="shared" si="5"/>
        <v>0</v>
      </c>
      <c r="P36" s="13" t="s">
        <v>6</v>
      </c>
      <c r="Q36" s="13" t="s">
        <v>6</v>
      </c>
      <c r="R36" s="8"/>
      <c r="S36" s="6"/>
    </row>
    <row r="37" spans="1:19" x14ac:dyDescent="0.25">
      <c r="A37" s="6"/>
      <c r="B37" s="17">
        <f t="shared" si="0"/>
        <v>37</v>
      </c>
      <c r="C37" s="6"/>
      <c r="D37" s="13" t="s">
        <v>6</v>
      </c>
      <c r="E37" s="8">
        <f t="shared" si="4"/>
        <v>44927</v>
      </c>
      <c r="F37" s="6"/>
      <c r="G37" s="13" t="s">
        <v>6</v>
      </c>
      <c r="H37" s="8"/>
      <c r="I37" s="27">
        <f t="shared" si="1"/>
        <v>0</v>
      </c>
      <c r="J37" s="13" t="s">
        <v>6</v>
      </c>
      <c r="K37" s="8"/>
      <c r="L37" s="27">
        <f t="shared" si="2"/>
        <v>0</v>
      </c>
      <c r="M37" s="13" t="s">
        <v>6</v>
      </c>
      <c r="N37" s="8"/>
      <c r="O37" s="27">
        <f t="shared" si="5"/>
        <v>0</v>
      </c>
      <c r="P37" s="13" t="s">
        <v>6</v>
      </c>
      <c r="Q37" s="13" t="s">
        <v>6</v>
      </c>
      <c r="R37" s="8"/>
      <c r="S37" s="6"/>
    </row>
    <row r="38" spans="1:19" x14ac:dyDescent="0.25">
      <c r="A38" s="6"/>
      <c r="B38" s="17">
        <f t="shared" si="0"/>
        <v>38</v>
      </c>
      <c r="C38" s="6"/>
      <c r="D38" s="13" t="s">
        <v>6</v>
      </c>
      <c r="E38" s="8">
        <f t="shared" si="4"/>
        <v>44958</v>
      </c>
      <c r="F38" s="6"/>
      <c r="G38" s="13" t="s">
        <v>6</v>
      </c>
      <c r="H38" s="8"/>
      <c r="I38" s="27">
        <f t="shared" si="1"/>
        <v>0</v>
      </c>
      <c r="J38" s="13" t="s">
        <v>6</v>
      </c>
      <c r="K38" s="8"/>
      <c r="L38" s="27">
        <f t="shared" si="2"/>
        <v>0</v>
      </c>
      <c r="M38" s="13" t="s">
        <v>6</v>
      </c>
      <c r="N38" s="8"/>
      <c r="O38" s="27">
        <f t="shared" si="5"/>
        <v>0</v>
      </c>
      <c r="P38" s="13" t="s">
        <v>6</v>
      </c>
      <c r="Q38" s="13" t="s">
        <v>6</v>
      </c>
      <c r="R38" s="8"/>
      <c r="S38" s="6"/>
    </row>
    <row r="39" spans="1:19" x14ac:dyDescent="0.25">
      <c r="A39" s="6"/>
      <c r="B39" s="17">
        <f t="shared" si="0"/>
        <v>39</v>
      </c>
      <c r="C39" s="6"/>
      <c r="D39" s="13" t="s">
        <v>6</v>
      </c>
      <c r="E39" s="8">
        <f t="shared" si="4"/>
        <v>44986</v>
      </c>
      <c r="F39" s="6"/>
      <c r="G39" s="13" t="s">
        <v>6</v>
      </c>
      <c r="H39" s="8"/>
      <c r="I39" s="27">
        <f t="shared" si="1"/>
        <v>0</v>
      </c>
      <c r="J39" s="13" t="s">
        <v>6</v>
      </c>
      <c r="K39" s="8"/>
      <c r="L39" s="27">
        <f t="shared" si="2"/>
        <v>0</v>
      </c>
      <c r="M39" s="13" t="s">
        <v>6</v>
      </c>
      <c r="N39" s="8"/>
      <c r="O39" s="27">
        <f t="shared" si="5"/>
        <v>0</v>
      </c>
      <c r="P39" s="13" t="s">
        <v>6</v>
      </c>
      <c r="Q39" s="13" t="s">
        <v>6</v>
      </c>
      <c r="R39" s="8"/>
      <c r="S39" s="6"/>
    </row>
    <row r="40" spans="1:19" x14ac:dyDescent="0.25">
      <c r="A40" s="6"/>
      <c r="B40" s="17">
        <f t="shared" si="0"/>
        <v>40</v>
      </c>
      <c r="C40" s="6"/>
      <c r="D40" s="13"/>
      <c r="E40" s="9"/>
      <c r="F40" s="6"/>
      <c r="G40" s="13"/>
      <c r="H40" s="9"/>
      <c r="I40" s="27"/>
      <c r="J40" s="13"/>
      <c r="K40" s="9"/>
      <c r="L40" s="27"/>
      <c r="M40" s="13"/>
      <c r="N40" s="9"/>
      <c r="O40" s="27"/>
      <c r="P40" s="13"/>
      <c r="Q40" s="13"/>
      <c r="R40" s="9"/>
      <c r="S40" s="6"/>
    </row>
    <row r="41" spans="1:19" x14ac:dyDescent="0.25">
      <c r="A41" s="6"/>
      <c r="B41" s="17">
        <f>ROW(A41)</f>
        <v>41</v>
      </c>
      <c r="C41" s="6"/>
      <c r="D41" s="13"/>
      <c r="E41" s="6"/>
      <c r="F41" s="6"/>
      <c r="G41" s="13"/>
      <c r="H41" s="6"/>
      <c r="I41" s="27"/>
      <c r="J41" s="13"/>
      <c r="K41" s="6"/>
      <c r="L41" s="27"/>
      <c r="M41" s="13"/>
      <c r="N41" s="6"/>
      <c r="O41" s="27"/>
      <c r="P41" s="13"/>
      <c r="Q41" s="13"/>
      <c r="R41" s="6"/>
      <c r="S41" s="6"/>
    </row>
    <row r="42" spans="1:19" x14ac:dyDescent="0.25">
      <c r="A42" s="6"/>
      <c r="B42" s="17">
        <f t="shared" si="0"/>
        <v>42</v>
      </c>
      <c r="C42" s="6"/>
      <c r="D42" s="13"/>
      <c r="E42" s="6"/>
      <c r="F42" s="6"/>
      <c r="G42" s="13"/>
      <c r="H42" s="6"/>
      <c r="I42" s="27"/>
      <c r="J42" s="13"/>
      <c r="K42" s="6"/>
      <c r="L42" s="27"/>
      <c r="M42" s="13"/>
      <c r="N42" s="6"/>
      <c r="O42" s="27"/>
      <c r="P42" s="13"/>
      <c r="Q42" s="13"/>
      <c r="R42" s="6"/>
      <c r="S42" s="6"/>
    </row>
  </sheetData>
  <conditionalFormatting sqref="E13:E40">
    <cfRule type="containsBlanks" dxfId="10" priority="14">
      <formula>LEN(TRIM(E13))=0</formula>
    </cfRule>
  </conditionalFormatting>
  <conditionalFormatting sqref="H13:H40">
    <cfRule type="containsBlanks" dxfId="9" priority="13">
      <formula>LEN(TRIM(H13))=0</formula>
    </cfRule>
  </conditionalFormatting>
  <conditionalFormatting sqref="I1:I7 I9:I1048576">
    <cfRule type="cellIs" dxfId="8" priority="12" operator="equal">
      <formula>1</formula>
    </cfRule>
  </conditionalFormatting>
  <conditionalFormatting sqref="K13:K40">
    <cfRule type="containsBlanks" dxfId="7" priority="11">
      <formula>LEN(TRIM(K13))=0</formula>
    </cfRule>
  </conditionalFormatting>
  <conditionalFormatting sqref="L1:L1048576">
    <cfRule type="cellIs" dxfId="6" priority="10" operator="equal">
      <formula>1</formula>
    </cfRule>
  </conditionalFormatting>
  <conditionalFormatting sqref="N14:N40">
    <cfRule type="containsBlanks" dxfId="5" priority="9">
      <formula>LEN(TRIM(N14))=0</formula>
    </cfRule>
  </conditionalFormatting>
  <conditionalFormatting sqref="O1:O1048576">
    <cfRule type="cellIs" dxfId="4" priority="8" operator="equal">
      <formula>1</formula>
    </cfRule>
  </conditionalFormatting>
  <conditionalFormatting sqref="N13">
    <cfRule type="containsBlanks" dxfId="3" priority="7">
      <formula>LEN(TRIM(N13))=0</formula>
    </cfRule>
  </conditionalFormatting>
  <conditionalFormatting sqref="G8:J8">
    <cfRule type="cellIs" dxfId="2" priority="6" operator="equal">
      <formula>0</formula>
    </cfRule>
  </conditionalFormatting>
  <conditionalFormatting sqref="H8">
    <cfRule type="containsBlanks" dxfId="1" priority="5">
      <formula>LEN(TRIM(H8))=0</formula>
    </cfRule>
  </conditionalFormatting>
  <conditionalFormatting sqref="R13:R40">
    <cfRule type="containsBlanks" dxfId="0" priority="1">
      <formula>LEN(TRIM(R13))=0</formula>
    </cfRule>
  </conditionalFormatting>
  <dataValidations count="1">
    <dataValidation type="decimal" operator="greaterThanOrEqual" allowBlank="1" showInputMessage="1" showErrorMessage="1" sqref="H8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методология</vt:lpstr>
      <vt:lpstr>главная</vt:lpstr>
      <vt:lpstr>клиенты</vt:lpstr>
      <vt:lpstr>инвестиции</vt:lpstr>
      <vt:lpstr>расчеты</vt:lpstr>
      <vt:lpstr>kpi</vt:lpstr>
      <vt:lpstr>списки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2021-05-31T10:28:01Z</dcterms:modified>
</cp:coreProperties>
</file>